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xl/pivotCache/pivotCacheRecords13.xml" ContentType="application/vnd.openxmlformats-officedocument.spreadsheetml.pivotCacheRecords+xml"/>
  <Override PartName="/xl/pivotCache/pivotCacheRecords14.xml" ContentType="application/vnd.openxmlformats-officedocument.spreadsheetml.pivotCacheRecords+xml"/>
  <Override PartName="/xl/pivotCache/pivotCacheRecords15.xml" ContentType="application/vnd.openxmlformats-officedocument.spreadsheetml.pivotCacheRecords+xml"/>
  <Override PartName="/xl/pivotCache/pivotCacheRecords16.xml" ContentType="application/vnd.openxmlformats-officedocument.spreadsheetml.pivotCacheRecords+xml"/>
  <Override PartName="/xl/pivotCache/pivotCacheRecords17.xml" ContentType="application/vnd.openxmlformats-officedocument.spreadsheetml.pivotCacheRecords+xml"/>
  <Override PartName="/xl/pivotCache/pivotCacheRecords18.xml" ContentType="application/vnd.openxmlformats-officedocument.spreadsheetml.pivotCacheRecords+xml"/>
  <Override PartName="/xl/pivotCache/pivotCacheRecords19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20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9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225" tabRatio="838" activeTab="14"/>
  </bookViews>
  <sheets>
    <sheet name="密码说明" sheetId="17" r:id="rId1"/>
    <sheet name="费用汇总（用款申请）" sheetId="44" r:id="rId2"/>
    <sheet name="费用分类汇总（薪酬）" sheetId="30" r:id="rId3"/>
    <sheet name="参保人数汇总" sheetId="70" r:id="rId4"/>
    <sheet name="1月" sheetId="65" r:id="rId5"/>
    <sheet name="2月" sheetId="67" r:id="rId6"/>
    <sheet name="3月" sheetId="68" r:id="rId7"/>
    <sheet name="4月" sheetId="71" r:id="rId8"/>
    <sheet name="5月" sheetId="72" r:id="rId9"/>
    <sheet name="6月 " sheetId="73" r:id="rId10"/>
    <sheet name="7月" sheetId="74" r:id="rId11"/>
    <sheet name="8月 " sheetId="75" r:id="rId12"/>
    <sheet name="9月" sheetId="77" r:id="rId13"/>
    <sheet name="10月" sheetId="78" r:id="rId14"/>
    <sheet name="11月 " sheetId="79" r:id="rId15"/>
    <sheet name="12月 " sheetId="80" r:id="rId16"/>
    <sheet name="Sheet3" sheetId="58" r:id="rId17"/>
    <sheet name="Sheet1" sheetId="76" r:id="rId18"/>
    <sheet name="特殊人员名单" sheetId="66" state="hidden" r:id="rId19"/>
  </sheets>
  <externalReferences>
    <externalReference r:id="rId42"/>
    <externalReference r:id="rId43"/>
    <externalReference r:id="rId44"/>
    <externalReference r:id="rId45"/>
  </externalReferences>
  <definedNames>
    <definedName name="_xlnm._FilterDatabase" localSheetId="4" hidden="1">'1月'!$A$3:$AI$463</definedName>
    <definedName name="_xlnm._FilterDatabase" localSheetId="5" hidden="1">'2月'!$A$3:$AI$449</definedName>
    <definedName name="_xlnm._FilterDatabase" localSheetId="6" hidden="1">'3月'!$A$3:$AI$458</definedName>
    <definedName name="_xlnm._FilterDatabase" localSheetId="7" hidden="1">'4月'!$A$3:$AI$474</definedName>
    <definedName name="_xlnm._FilterDatabase" localSheetId="8" hidden="1">'5月'!$A$3:$AI$486</definedName>
    <definedName name="_xlnm._FilterDatabase" localSheetId="9" hidden="1">'6月 '!$A$3:$AI$485</definedName>
    <definedName name="_xlnm._FilterDatabase" localSheetId="10" hidden="1">'7月'!$A$3:$AQ$465</definedName>
    <definedName name="_xlnm._FilterDatabase" localSheetId="11" hidden="1">'8月 '!$A$3:$AI$427</definedName>
    <definedName name="_xlnm._FilterDatabase" localSheetId="12" hidden="1">'9月'!$A$3:$AI$333</definedName>
    <definedName name="_xlnm._FilterDatabase" localSheetId="13" hidden="1">'10月'!$A$3:$AI$309</definedName>
    <definedName name="_xlnm._FilterDatabase" localSheetId="14" hidden="1">'11月 '!$A$3:$AI$301</definedName>
    <definedName name="_xlnm._FilterDatabase" localSheetId="15" hidden="1">'12月 '!$A$3:$AI$296</definedName>
    <definedName name="_xlnm.Print_Titles" localSheetId="4">'1月'!$2:$3</definedName>
    <definedName name="_xlnm.Print_Area" localSheetId="4">'1月'!$A$1:$Z$480</definedName>
    <definedName name="_xlnm.Print_Titles" localSheetId="5">'2月'!$2:$3</definedName>
    <definedName name="_xlnm.Print_Area" localSheetId="5">'2月'!$A$1:$Z$458</definedName>
    <definedName name="_xlnm.Print_Titles" localSheetId="6">'3月'!$2:$3</definedName>
    <definedName name="_xlnm.Print_Area" localSheetId="6">'3月'!$A$1:$Z$467</definedName>
    <definedName name="_xlnm.Print_Titles" localSheetId="7">'4月'!$2:$3</definedName>
    <definedName name="_xlnm.Print_Area" localSheetId="7">'4月'!$A$1:$Z$489</definedName>
    <definedName name="_xlnm.Print_Titles" localSheetId="8">'5月'!$2:$3</definedName>
    <definedName name="_xlnm.Print_Area" localSheetId="8">'5月'!$A$1:$Z$501</definedName>
    <definedName name="_xlnm.Print_Titles" localSheetId="9">'6月 '!$2:$3</definedName>
    <definedName name="_xlnm.Print_Area" localSheetId="9">'6月 '!$A$1:$Z$500</definedName>
    <definedName name="_xlnm.Print_Titles" localSheetId="10">'7月'!$2:$3</definedName>
    <definedName name="_xlnm.Print_Area" localSheetId="10">'7月'!$A$1:$AE$480</definedName>
    <definedName name="_xlnm.Print_Titles" localSheetId="11">'8月 '!$2:$3</definedName>
    <definedName name="_xlnm.Print_Area" localSheetId="11">'8月 '!$A$1:$Z$442</definedName>
    <definedName name="_xlnm.Print_Titles" localSheetId="12">'9月'!$2:$3</definedName>
    <definedName name="_xlnm.Print_Area" localSheetId="12">'9月'!$A$1:$Y$347</definedName>
    <definedName name="_xlnm.Print_Titles" localSheetId="13">'10月'!$2:$3</definedName>
    <definedName name="_xlnm.Print_Area" localSheetId="13">'10月'!$A$1:$Z$324</definedName>
    <definedName name="_xlnm.Print_Titles" localSheetId="14">'11月 '!$2:$3</definedName>
    <definedName name="_xlnm.Print_Area" localSheetId="14">'11月 '!$A$1:$Z$316</definedName>
    <definedName name="_xlnm.Print_Titles" localSheetId="15">'12月 '!$2:$3</definedName>
    <definedName name="_xlnm.Print_Area" localSheetId="15">'12月 '!$A$1:$Z$311</definedName>
  </definedNames>
  <calcPr calcId="191029"/>
  <pivotCaches>
    <pivotCache cacheId="0" r:id="rId22"/>
    <pivotCache cacheId="1" r:id="rId23"/>
    <pivotCache cacheId="2" r:id="rId24"/>
    <pivotCache cacheId="3" r:id="rId25"/>
    <pivotCache cacheId="4" r:id="rId26"/>
    <pivotCache cacheId="5" r:id="rId27"/>
    <pivotCache cacheId="6" r:id="rId28"/>
    <pivotCache cacheId="7" r:id="rId29"/>
    <pivotCache cacheId="8" r:id="rId30"/>
    <pivotCache cacheId="9" r:id="rId31"/>
    <pivotCache cacheId="10" r:id="rId32"/>
    <pivotCache cacheId="11" r:id="rId33"/>
    <pivotCache cacheId="12" r:id="rId34"/>
    <pivotCache cacheId="13" r:id="rId35"/>
    <pivotCache cacheId="14" r:id="rId36"/>
    <pivotCache cacheId="15" r:id="rId37"/>
    <pivotCache cacheId="16" r:id="rId38"/>
    <pivotCache cacheId="17" r:id="rId39"/>
    <pivotCache cacheId="18" r:id="rId40"/>
    <pivotCache cacheId="19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MuQun</author>
  </authors>
  <commentList>
    <comment ref="H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其中包含3人自费承担金额4733.52，实际合计857574.7</t>
        </r>
      </text>
    </comment>
    <comment ref="A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调基数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2024年10月办停</t>
        </r>
      </text>
    </comment>
    <comment ref="C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4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4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C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协商9月交，10月停保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2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</commentList>
</comments>
</file>

<file path=xl/comments11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3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3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C247" authorId="0">
      <text>
        <r>
          <rPr>
            <b/>
            <sz val="9"/>
            <rFont val="宋体"/>
            <charset val="134"/>
          </rPr>
          <t xml:space="preserve">MuQun:
</t>
        </r>
        <r>
          <rPr>
            <sz val="9"/>
            <rFont val="宋体"/>
            <charset val="134"/>
          </rPr>
          <t>10月交，11月停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10月参保，11月停保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10月交保险，11月停保</t>
        </r>
      </text>
    </comment>
    <comment ref="I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C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2024年10月办停</t>
        </r>
      </text>
    </comment>
    <comment ref="C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协商9月交，10月停保</t>
        </r>
      </text>
    </comment>
  </commentList>
</comments>
</file>

<file path=xl/comments12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12月停保</t>
        </r>
      </text>
    </comment>
    <comment ref="I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11月离职，12月停保</t>
        </r>
      </text>
    </comment>
    <comment ref="C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2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2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2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10月交保险，11月停保</t>
        </r>
      </text>
    </comment>
    <comment ref="C3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10月参保，11月停保</t>
        </r>
      </text>
    </comment>
    <comment ref="C323" authorId="0">
      <text>
        <r>
          <rPr>
            <b/>
            <sz val="9"/>
            <rFont val="宋体"/>
            <charset val="134"/>
          </rPr>
          <t xml:space="preserve">MuQun:
</t>
        </r>
        <r>
          <rPr>
            <sz val="9"/>
            <rFont val="宋体"/>
            <charset val="134"/>
          </rPr>
          <t>10月交，11月停</t>
        </r>
      </text>
    </comment>
    <comment ref="I3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</commentList>
</comments>
</file>

<file path=xl/comments13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2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25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2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9-11月个人承担，医疗期</t>
        </r>
      </text>
    </comment>
    <comment ref="C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11月离职，12月停保</t>
        </r>
      </text>
    </comment>
  </commentList>
</comments>
</file>

<file path=xl/comments14.xml><?xml version="1.0" encoding="utf-8"?>
<comments xmlns="http://schemas.openxmlformats.org/spreadsheetml/2006/main">
  <authors>
    <author>MuQun</author>
  </authors>
  <commentList>
    <comment ref="B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初次入职2023/2/18，离职2023/5/5</t>
        </r>
      </text>
    </comment>
  </commentList>
</comments>
</file>

<file path=xl/comments15.xml><?xml version="1.0" encoding="utf-8"?>
<comments xmlns="http://schemas.openxmlformats.org/spreadsheetml/2006/main">
  <authors>
    <author>MuQun</author>
  </authors>
  <commentList>
    <comment ref="I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实为386人，补缴2条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1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1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3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I3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8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G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4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G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I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C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10月28日工伤停工留薪期结束</t>
        </r>
      </text>
    </comment>
    <comment ref="E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2月减员</t>
        </r>
      </text>
    </comment>
    <comment ref="I4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30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2024年1月调入</t>
        </r>
      </text>
    </comment>
    <comment ref="I509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9月意外伤害</t>
        </r>
      </text>
    </comment>
    <comment ref="F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11月费用个人全部承担</t>
        </r>
      </text>
    </comment>
    <comment ref="I3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失业金未办停</t>
        </r>
      </text>
    </comment>
    <comment ref="I4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补缴2月</t>
        </r>
      </text>
    </comment>
    <comment ref="I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补缴3月</t>
        </r>
      </text>
    </comment>
    <comment ref="I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实为386人，补缴2条</t>
        </r>
      </text>
    </comment>
    <comment ref="C5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3/4号离职</t>
        </r>
      </text>
    </comment>
    <comment ref="I5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5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个人自愿放弃</t>
        </r>
      </text>
    </comment>
    <comment ref="I5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
个人自愿放弃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E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基数调整有误，2024年调整</t>
        </r>
      </text>
    </comment>
    <comment ref="I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3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6月费用个人承担</t>
        </r>
      </text>
    </comment>
    <comment ref="I4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本人原因未办理转移</t>
        </r>
      </text>
    </comment>
    <comment ref="I4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I1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7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7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根据岗位调整基数2200-3180</t>
        </r>
      </text>
    </comment>
    <comment ref="I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3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I3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转岗基数调整</t>
        </r>
      </text>
    </comment>
    <comment ref="I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sharedStrings.xml><?xml version="1.0" encoding="utf-8"?>
<sst xmlns="http://schemas.openxmlformats.org/spreadsheetml/2006/main" count="28258" uniqueCount="1455">
  <si>
    <t>说明：</t>
  </si>
  <si>
    <t>1、各sheet表密码为月份*3，如111,222.。。。</t>
  </si>
  <si>
    <t>2、保护状态下可正常进行筛选、排序、透视表等操作，不可进行删除行列或编辑</t>
  </si>
  <si>
    <t>月份</t>
  </si>
  <si>
    <t>工伤</t>
  </si>
  <si>
    <t>养老</t>
  </si>
  <si>
    <t>医疗</t>
  </si>
  <si>
    <t>大额医疗</t>
  </si>
  <si>
    <t>失业</t>
  </si>
  <si>
    <t>公积金</t>
  </si>
  <si>
    <t>合计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</si>
  <si>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</si>
  <si>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</si>
  <si>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</si>
  <si>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</si>
  <si>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</si>
  <si>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</si>
  <si>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</si>
  <si>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</si>
  <si>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</si>
  <si>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</si>
  <si>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</si>
  <si>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</si>
  <si>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科目分类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</si>
  <si>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</si>
  <si>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</si>
  <si>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</si>
  <si>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</si>
  <si>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</si>
  <si>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</si>
  <si>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求和项:合计</t>
  </si>
  <si>
    <t>管理费用</t>
  </si>
  <si>
    <t>生产成本</t>
  </si>
  <si>
    <t>销售费用</t>
  </si>
  <si>
    <t>研发费用</t>
  </si>
  <si>
    <t>制造费用</t>
  </si>
  <si>
    <t>总计</t>
  </si>
  <si>
    <t>求和项:工伤补缴</t>
  </si>
  <si>
    <t>求和项:养老补缴</t>
  </si>
  <si>
    <t>求和项:失业补缴</t>
  </si>
  <si>
    <t>科目分类2</t>
  </si>
  <si>
    <t>求和项:大额医疗2</t>
  </si>
  <si>
    <t>求和项:合计3</t>
  </si>
  <si>
    <t>管理费用-福利费</t>
  </si>
  <si>
    <t>单位部分</t>
  </si>
  <si>
    <t>个人部分</t>
  </si>
  <si>
    <t>合计金额</t>
  </si>
  <si>
    <t>求和项:合计2</t>
  </si>
  <si>
    <t>求和项:总合计</t>
  </si>
  <si>
    <t>B40座椅组装车间</t>
  </si>
  <si>
    <t>财务管理部</t>
  </si>
  <si>
    <t>福田欧马可组装线</t>
  </si>
  <si>
    <t>河北后视镜生产H6组装车间</t>
  </si>
  <si>
    <t>河北后视镜生产大众组装车间</t>
  </si>
  <si>
    <t>河北后视镜生产后视镜组装车间</t>
  </si>
  <si>
    <t>河北后视镜生产喷涂车间</t>
  </si>
  <si>
    <t>河北后视镜生产重卡组装车间</t>
  </si>
  <si>
    <t>河北后视镜生产注塑车间</t>
  </si>
  <si>
    <t>河北后视镜销售济南市场</t>
  </si>
  <si>
    <t>河北后视镜销售其他市场</t>
  </si>
  <si>
    <t>河北后视镜研发新产品开发</t>
  </si>
  <si>
    <t>河北后视镜运营生管</t>
  </si>
  <si>
    <t>河北后视镜运营采购</t>
  </si>
  <si>
    <t>河北金属件管理物业管理</t>
  </si>
  <si>
    <t>河北金属件管理新产品开发</t>
  </si>
  <si>
    <t>河北金属件生产H6组装车间</t>
  </si>
  <si>
    <t>河北金属件生产冲压车间</t>
  </si>
  <si>
    <t>河北金属件生产电泳车间</t>
  </si>
  <si>
    <t>河北金属件生产骨架组装车间</t>
  </si>
  <si>
    <t>河北金属件生产焊接车间</t>
  </si>
  <si>
    <t>河北金属件生产弯管车间</t>
  </si>
  <si>
    <t>河北金属件运营生管</t>
  </si>
  <si>
    <t>河北金属件运营工艺</t>
  </si>
  <si>
    <t>河北金属销售其他市场</t>
  </si>
  <si>
    <t>河北金属件运营设备</t>
  </si>
  <si>
    <t>河北座椅生产H6组装车间</t>
  </si>
  <si>
    <t>河北座椅生产发泡车间</t>
  </si>
  <si>
    <t>河北座椅生产缝纫车间</t>
  </si>
  <si>
    <t>河北座椅生产座椅组装车间</t>
  </si>
  <si>
    <t>河北座椅销售济南市场</t>
  </si>
  <si>
    <t>河北座椅销售其他市场</t>
  </si>
  <si>
    <t>河北座椅研发新产品开发</t>
  </si>
  <si>
    <t>河北座椅运营生管</t>
  </si>
  <si>
    <t>河北座椅运营质量</t>
  </si>
  <si>
    <t>河北座椅运营工艺</t>
  </si>
  <si>
    <t>检测实验室</t>
  </si>
  <si>
    <t>河北座椅运营设备</t>
  </si>
  <si>
    <t>模具试制部-模具车间</t>
  </si>
  <si>
    <t>模具试制部-试制车间</t>
  </si>
  <si>
    <t>轻卡组装车间</t>
  </si>
  <si>
    <t>物业管理部</t>
  </si>
  <si>
    <t>综合管理部-人力行政</t>
  </si>
  <si>
    <t>综合管理部-食堂宿舍</t>
  </si>
  <si>
    <t>平均值</t>
  </si>
  <si>
    <t>河北光华荣昌2024年1月份公司社保缴费明细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</si>
  <si>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</si>
  <si>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</si>
  <si>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</si>
  <si>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</si>
  <si>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</si>
  <si>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</si>
  <si>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</si>
  <si>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单位+个人</t>
  </si>
  <si>
    <t>工伤保险
（1.2%）</t>
  </si>
  <si>
    <t>养老保险
（16%）</t>
  </si>
  <si>
    <t>医疗保险
（8%）</t>
  </si>
  <si>
    <t>失业保险
（0.7%）</t>
  </si>
  <si>
    <t>公积金
（5%）</t>
  </si>
  <si>
    <t>工伤
（0%）</t>
  </si>
  <si>
    <t>养老
（8%）</t>
  </si>
  <si>
    <t>医疗
（2%）</t>
  </si>
  <si>
    <t>失业
（0.3%）</t>
  </si>
  <si>
    <t>总合计</t>
  </si>
  <si>
    <t>备注</t>
  </si>
  <si>
    <t>工伤
（1.8%）</t>
  </si>
  <si>
    <t>养老
（24%）</t>
  </si>
  <si>
    <t>医疗
10%）</t>
  </si>
  <si>
    <t>失业
1%）</t>
  </si>
  <si>
    <t>公积金
（10%）</t>
  </si>
  <si>
    <t>座椅总装车间</t>
  </si>
  <si>
    <t>王博</t>
  </si>
  <si>
    <t>130983199801154115</t>
  </si>
  <si>
    <t>制造部</t>
  </si>
  <si>
    <t>张亚霖</t>
  </si>
  <si>
    <t>132930199002011811</t>
  </si>
  <si>
    <t>闫晓晨</t>
  </si>
  <si>
    <t>130925200308125435</t>
  </si>
  <si>
    <t>朱章群</t>
  </si>
  <si>
    <t>131127198707095237</t>
  </si>
  <si>
    <t>生产管理科</t>
  </si>
  <si>
    <t>刘寿超</t>
  </si>
  <si>
    <t>130531199210303213</t>
  </si>
  <si>
    <t>项目管理科</t>
  </si>
  <si>
    <t>程丽宇</t>
  </si>
  <si>
    <t>13098319921211502X</t>
  </si>
  <si>
    <t>陈浩</t>
  </si>
  <si>
    <t>130983199205073036</t>
  </si>
  <si>
    <t>冯亮亮</t>
  </si>
  <si>
    <t>131126199105053011</t>
  </si>
  <si>
    <t>缝纫车间</t>
  </si>
  <si>
    <t>翟福芹</t>
  </si>
  <si>
    <t>130983198709010026</t>
  </si>
  <si>
    <t>范瑶臣</t>
  </si>
  <si>
    <t>130983198801080916</t>
  </si>
  <si>
    <t>王巨云</t>
  </si>
  <si>
    <t>132930196410261613</t>
  </si>
  <si>
    <t>河北模具车间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</si>
  <si>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</si>
  <si>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</si>
  <si>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</si>
  <si>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</si>
  <si>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</si>
  <si>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</si>
  <si>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</si>
  <si>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</si>
  <si>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</si>
  <si>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</si>
  <si>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新产品试制</t>
  </si>
  <si>
    <t>商木刚</t>
  </si>
  <si>
    <t>130983198801222216</t>
  </si>
  <si>
    <t>商鹏雨</t>
  </si>
  <si>
    <t>130983200204212415</t>
  </si>
  <si>
    <t>赵学超</t>
  </si>
  <si>
    <t>132930197712021812</t>
  </si>
  <si>
    <t>人力资源科</t>
  </si>
  <si>
    <t>刘新杰</t>
  </si>
  <si>
    <t>131127198502155240</t>
  </si>
  <si>
    <t>蔺元元</t>
  </si>
  <si>
    <t>130621199101181862</t>
  </si>
  <si>
    <t>行政管理科</t>
  </si>
  <si>
    <t>赵金旺</t>
  </si>
  <si>
    <t>130983198402241612</t>
  </si>
  <si>
    <t>刘士明</t>
  </si>
  <si>
    <t>230403198803040816</t>
  </si>
  <si>
    <t>杨亚琼</t>
  </si>
  <si>
    <t>132930197702281821</t>
  </si>
  <si>
    <t>房珍珍</t>
  </si>
  <si>
    <t>130434199107160529</t>
  </si>
  <si>
    <t>刘增莲</t>
  </si>
  <si>
    <t>130925198802085221</t>
  </si>
  <si>
    <t>李鹏</t>
  </si>
  <si>
    <t>130983199309021812</t>
  </si>
  <si>
    <t>吴如霞</t>
  </si>
  <si>
    <t>130983198609162225</t>
  </si>
  <si>
    <t>会计科</t>
  </si>
  <si>
    <t>张如燕</t>
  </si>
  <si>
    <t>132930197709061629</t>
  </si>
  <si>
    <t>张佳怡</t>
  </si>
  <si>
    <t>130983199412123921</t>
  </si>
  <si>
    <t>王凤荣</t>
  </si>
  <si>
    <t>13293019820709242X</t>
  </si>
  <si>
    <t>刘清馨</t>
  </si>
  <si>
    <t>130983199312094123</t>
  </si>
  <si>
    <t>售后服务部</t>
  </si>
  <si>
    <t>赵志强</t>
  </si>
  <si>
    <t>132930198208222230</t>
  </si>
  <si>
    <t>技术质量科</t>
  </si>
  <si>
    <t>刘元元</t>
  </si>
  <si>
    <t>130983198907120322</t>
  </si>
  <si>
    <t>刘强</t>
  </si>
  <si>
    <t>130922198810014854</t>
  </si>
  <si>
    <t>冲压弯管车间</t>
  </si>
  <si>
    <t>赵玉臣</t>
  </si>
  <si>
    <t>132930196612212211</t>
  </si>
  <si>
    <t>赵广超</t>
  </si>
  <si>
    <t>130983199402180914</t>
  </si>
  <si>
    <t>安环科</t>
  </si>
  <si>
    <t>韩丙村</t>
  </si>
  <si>
    <t>132930196512130016</t>
  </si>
  <si>
    <t>焊接车间</t>
  </si>
  <si>
    <t>刘建轮</t>
  </si>
  <si>
    <t>130983198803140919</t>
  </si>
  <si>
    <t>电泳车间</t>
  </si>
  <si>
    <t>张庆雨</t>
  </si>
  <si>
    <t>130921196409110211</t>
  </si>
  <si>
    <t>张泽</t>
  </si>
  <si>
    <t>130983199606255017</t>
  </si>
  <si>
    <t>注塑车间</t>
  </si>
  <si>
    <t>田增军</t>
  </si>
  <si>
    <t>132930197905100031</t>
  </si>
  <si>
    <t>物业部</t>
  </si>
  <si>
    <t>董岗生</t>
  </si>
  <si>
    <t>132930196611190030</t>
  </si>
  <si>
    <t>销售服务科</t>
  </si>
  <si>
    <t>高胜利</t>
  </si>
  <si>
    <t>132930196606240013</t>
  </si>
  <si>
    <t>孔德佳</t>
  </si>
  <si>
    <t>130983198706032414</t>
  </si>
  <si>
    <t>李洪秀</t>
  </si>
  <si>
    <t>13098319981201162X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</si>
  <si>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</si>
  <si>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</si>
  <si>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</si>
  <si>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</si>
  <si>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</si>
  <si>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</si>
  <si>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</si>
  <si>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</si>
  <si>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</si>
  <si>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</si>
  <si>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</si>
  <si>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</si>
  <si>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</si>
  <si>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</si>
  <si>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</si>
  <si>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</si>
  <si>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</si>
  <si>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</si>
  <si>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</si>
  <si>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</si>
  <si>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</si>
  <si>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</si>
  <si>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</si>
  <si>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</si>
  <si>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</si>
  <si>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</si>
  <si>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张峰</t>
  </si>
  <si>
    <t>130983198912121135</t>
  </si>
  <si>
    <t>米芝霖</t>
  </si>
  <si>
    <t>130983199803102220</t>
  </si>
  <si>
    <t>杨慧娟</t>
  </si>
  <si>
    <t>13293019860606352X</t>
  </si>
  <si>
    <t>底座装配车间</t>
  </si>
  <si>
    <t>赵秋杰</t>
  </si>
  <si>
    <t>131025198501223063</t>
  </si>
  <si>
    <t>刘振娜</t>
  </si>
  <si>
    <t>130921198802042066</t>
  </si>
  <si>
    <t>高福亮</t>
  </si>
  <si>
    <t>130923198702110538</t>
  </si>
  <si>
    <t>于来明</t>
  </si>
  <si>
    <t>133030197102185491</t>
  </si>
  <si>
    <t>姬胜阳</t>
  </si>
  <si>
    <t>130983199201222217</t>
  </si>
  <si>
    <t>田晓胜</t>
  </si>
  <si>
    <t>130983199801025313</t>
  </si>
  <si>
    <t>司艳策</t>
  </si>
  <si>
    <t>130983199210273032</t>
  </si>
  <si>
    <t>陈自铅</t>
  </si>
  <si>
    <t>130983199703021415</t>
  </si>
  <si>
    <t>刘祥成</t>
  </si>
  <si>
    <t>130983199609301410</t>
  </si>
  <si>
    <t>厂长办公室</t>
  </si>
  <si>
    <t>陈伟</t>
  </si>
  <si>
    <t>130929198402282213</t>
  </si>
  <si>
    <t>翟凤娟</t>
  </si>
  <si>
    <t>132931198206033328</t>
  </si>
  <si>
    <t>孙刚</t>
  </si>
  <si>
    <t>132624198002157513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</si>
  <si>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</si>
  <si>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</si>
  <si>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</si>
  <si>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</si>
  <si>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</si>
  <si>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</si>
  <si>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</si>
  <si>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</si>
  <si>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</si>
  <si>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</si>
  <si>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</si>
  <si>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</si>
  <si>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</si>
  <si>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</si>
  <si>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</si>
  <si>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</si>
  <si>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赵卫</t>
  </si>
  <si>
    <t>130983199405053718</t>
  </si>
  <si>
    <t>邓冬冬</t>
  </si>
  <si>
    <t>130983199202051616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</si>
  <si>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</si>
  <si>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</si>
  <si>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</si>
  <si>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</si>
  <si>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</si>
  <si>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</si>
  <si>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</si>
  <si>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</si>
  <si>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</si>
  <si>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</si>
  <si>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</si>
  <si>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</si>
  <si>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</si>
  <si>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</si>
  <si>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</si>
  <si>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</si>
  <si>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</si>
  <si>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</si>
  <si>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</si>
  <si>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</si>
  <si>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</si>
  <si>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</si>
  <si>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</si>
  <si>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</si>
  <si>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</si>
  <si>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</si>
  <si>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</si>
  <si>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</si>
  <si>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</si>
  <si>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</si>
  <si>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</si>
  <si>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</si>
  <si>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</si>
  <si>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</si>
  <si>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</si>
  <si>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</si>
  <si>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</si>
  <si>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</si>
  <si>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</si>
  <si>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</si>
  <si>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赵亚帅</t>
  </si>
  <si>
    <t>130983199404062233</t>
  </si>
  <si>
    <t>赵英才</t>
  </si>
  <si>
    <t>130983199403242216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</si>
  <si>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</si>
  <si>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</si>
  <si>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</si>
  <si>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</si>
  <si>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</si>
  <si>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</si>
  <si>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</si>
  <si>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</si>
  <si>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</si>
  <si>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</si>
  <si>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</si>
  <si>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</si>
  <si>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</si>
  <si>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</si>
  <si>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</si>
  <si>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</si>
  <si>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工艺工程部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</si>
  <si>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</si>
  <si>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</si>
  <si>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</si>
  <si>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</si>
  <si>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</si>
  <si>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</si>
  <si>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</si>
  <si>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</si>
  <si>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</si>
  <si>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</si>
  <si>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</si>
  <si>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</si>
  <si>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</si>
  <si>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</si>
  <si>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</si>
  <si>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</si>
  <si>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</si>
  <si>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</si>
  <si>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</si>
  <si>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</si>
  <si>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</si>
  <si>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</si>
  <si>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</si>
  <si>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</si>
  <si>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</si>
  <si>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</si>
  <si>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</si>
  <si>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</si>
  <si>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白义凯</t>
  </si>
  <si>
    <t>13098319990608001X</t>
  </si>
  <si>
    <t>从恩健</t>
  </si>
  <si>
    <t>130983198911090314</t>
  </si>
  <si>
    <t>闻龙超</t>
  </si>
  <si>
    <t>130983199304151618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</si>
  <si>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</si>
  <si>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</si>
  <si>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</si>
  <si>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</si>
  <si>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</si>
  <si>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</si>
  <si>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</si>
  <si>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</si>
  <si>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发泡车间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</si>
  <si>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</si>
  <si>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</si>
  <si>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</si>
  <si>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</si>
  <si>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</si>
  <si>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</si>
  <si>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</si>
  <si>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</si>
  <si>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于俊焕</t>
  </si>
  <si>
    <t>130921198904263222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</si>
  <si>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</si>
  <si>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</si>
  <si>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</si>
  <si>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</si>
  <si>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</si>
  <si>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</si>
  <si>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</si>
  <si>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</si>
  <si>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</si>
  <si>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</si>
  <si>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</si>
  <si>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</si>
  <si>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</si>
  <si>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</si>
  <si>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</si>
  <si>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</si>
  <si>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</si>
  <si>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</si>
  <si>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</si>
  <si>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</si>
  <si>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</si>
  <si>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</si>
  <si>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</si>
  <si>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</si>
  <si>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</si>
  <si>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</si>
  <si>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</si>
  <si>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</si>
  <si>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</si>
  <si>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</si>
  <si>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</si>
  <si>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</si>
  <si>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</si>
  <si>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</si>
  <si>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</si>
  <si>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</si>
  <si>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李泽元</t>
  </si>
  <si>
    <t>130921198404042247</t>
  </si>
  <si>
    <t>刘焕侠</t>
  </si>
  <si>
    <t>132928197711203620</t>
  </si>
  <si>
    <t>张婷婷</t>
  </si>
  <si>
    <t>130930199610182129</t>
  </si>
  <si>
    <t>罗培培</t>
  </si>
  <si>
    <t>130921198808222025</t>
  </si>
  <si>
    <t>张建萍</t>
  </si>
  <si>
    <t>130924198408234229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</si>
  <si>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</si>
  <si>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</si>
  <si>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</si>
  <si>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</si>
  <si>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</si>
  <si>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</si>
  <si>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</si>
  <si>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</si>
  <si>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</si>
  <si>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</si>
  <si>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</si>
  <si>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</si>
  <si>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</si>
  <si>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</si>
  <si>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</si>
  <si>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</si>
  <si>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</si>
  <si>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</si>
  <si>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</si>
  <si>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</si>
  <si>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</si>
  <si>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</si>
  <si>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刘梦鹤</t>
  </si>
  <si>
    <t>130983199306174557</t>
  </si>
  <si>
    <t>李冬旭</t>
  </si>
  <si>
    <t>130983199901120713</t>
  </si>
  <si>
    <t>赵增坤</t>
  </si>
  <si>
    <t>132930198101250039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</si>
  <si>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</si>
  <si>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</si>
  <si>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</si>
  <si>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</si>
  <si>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</si>
  <si>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</si>
  <si>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</si>
  <si>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</si>
  <si>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</si>
  <si>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</si>
  <si>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张家旺</t>
  </si>
  <si>
    <t>130924200111284276</t>
  </si>
  <si>
    <t>设备动力科</t>
  </si>
  <si>
    <t>王孟力</t>
  </si>
  <si>
    <t>410711198001100055</t>
  </si>
  <si>
    <t>蒋云浩</t>
  </si>
  <si>
    <t>130924198510143534</t>
  </si>
  <si>
    <t>于型淼</t>
  </si>
  <si>
    <t>132930199201233513</t>
  </si>
  <si>
    <t>王富民</t>
  </si>
  <si>
    <t>130983200308200312</t>
  </si>
  <si>
    <t>箫驰公司</t>
  </si>
  <si>
    <t>孙秀霞</t>
  </si>
  <si>
    <t>130924198107103524</t>
  </si>
  <si>
    <t>王伟</t>
  </si>
  <si>
    <t>142623199004023017</t>
  </si>
  <si>
    <t>成本科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</si>
  <si>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</si>
  <si>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</si>
  <si>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</si>
  <si>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</si>
  <si>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</si>
  <si>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</si>
  <si>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</si>
  <si>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</si>
  <si>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胡占伟</t>
  </si>
  <si>
    <t>13293019940201371X</t>
  </si>
  <si>
    <t>涂装车间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</si>
  <si>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</si>
  <si>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</si>
  <si>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</si>
  <si>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</si>
  <si>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</si>
  <si>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</si>
  <si>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</si>
  <si>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</si>
  <si>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</si>
  <si>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</si>
  <si>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</si>
  <si>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</si>
  <si>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许嘉辉</t>
  </si>
  <si>
    <t>13092419820326351X</t>
  </si>
  <si>
    <t>于磊磊</t>
  </si>
  <si>
    <t>133030198101315498</t>
  </si>
  <si>
    <t>陈晓晴</t>
  </si>
  <si>
    <t>130983199305180023</t>
  </si>
  <si>
    <t>赵化胜</t>
  </si>
  <si>
    <t>37292219820802479X</t>
  </si>
  <si>
    <t>李贵林</t>
  </si>
  <si>
    <t>372324198709253216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</si>
  <si>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</si>
  <si>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</si>
  <si>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</si>
  <si>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</si>
  <si>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</si>
  <si>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</si>
  <si>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</si>
  <si>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</si>
  <si>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</si>
  <si>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</si>
  <si>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刘宝臣</t>
  </si>
  <si>
    <t>130924199905103216</t>
  </si>
  <si>
    <t>后视镜组装车间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</si>
  <si>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</si>
  <si>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</si>
  <si>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</si>
  <si>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</si>
  <si>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</si>
  <si>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</si>
  <si>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</si>
  <si>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</si>
  <si>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</si>
  <si>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</si>
  <si>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</si>
  <si>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</si>
  <si>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</si>
  <si>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</si>
  <si>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</si>
  <si>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</si>
  <si>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</si>
  <si>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</si>
  <si>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</si>
  <si>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</si>
  <si>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姚秀玲</t>
  </si>
  <si>
    <t>130983198403012221</t>
  </si>
  <si>
    <t>刘二平</t>
  </si>
  <si>
    <t>130983198401251421</t>
  </si>
  <si>
    <t>曹延祥</t>
  </si>
  <si>
    <t>132930197510085535</t>
  </si>
  <si>
    <t>康淑玲</t>
  </si>
  <si>
    <t>130983199101045022</t>
  </si>
  <si>
    <t>张爽</t>
  </si>
  <si>
    <t>130930198803203323</t>
  </si>
  <si>
    <t>齐迁菲</t>
  </si>
  <si>
    <t>130924198908123541</t>
  </si>
  <si>
    <t>董广新</t>
  </si>
  <si>
    <t>130983199604133016</t>
  </si>
  <si>
    <t>李冲冲</t>
  </si>
  <si>
    <t>13098319930310537X</t>
  </si>
  <si>
    <t>陈阔</t>
  </si>
  <si>
    <t>132930199202050532</t>
  </si>
  <si>
    <t>高建芳</t>
  </si>
  <si>
    <t>130924198011184227</t>
  </si>
  <si>
    <t>白月</t>
  </si>
  <si>
    <t>132930197709123543</t>
  </si>
  <si>
    <t>刘瑜</t>
  </si>
  <si>
    <t>13098319860907142X</t>
  </si>
  <si>
    <t>陈淑贞</t>
  </si>
  <si>
    <t>132930198012132225</t>
  </si>
  <si>
    <t>张巧慧</t>
  </si>
  <si>
    <t>130924198906184244</t>
  </si>
  <si>
    <t>李玉静</t>
  </si>
  <si>
    <t>130983198807101423</t>
  </si>
  <si>
    <t>王玲玲</t>
  </si>
  <si>
    <t>132930197707180042</t>
  </si>
  <si>
    <t>张海霞</t>
  </si>
  <si>
    <t>130925199401096629</t>
  </si>
  <si>
    <t>彭洪香</t>
  </si>
  <si>
    <t>132934197611114644</t>
  </si>
  <si>
    <t>张艳</t>
  </si>
  <si>
    <t>132930198105265027</t>
  </si>
  <si>
    <t>易春凤</t>
  </si>
  <si>
    <t>132930197601291422</t>
  </si>
  <si>
    <t>王文通</t>
  </si>
  <si>
    <t>130983200305062815</t>
  </si>
  <si>
    <t>李明杰</t>
  </si>
  <si>
    <t>130927198403210614</t>
  </si>
  <si>
    <t>施立如</t>
  </si>
  <si>
    <t>130983199703111621</t>
  </si>
  <si>
    <t>赵文俊</t>
  </si>
  <si>
    <t>130983199704081639</t>
  </si>
  <si>
    <t>杨秀虹</t>
  </si>
  <si>
    <t>130924199411083227</t>
  </si>
  <si>
    <t>王化涛</t>
  </si>
  <si>
    <t>132930199508040310</t>
  </si>
  <si>
    <t>郭瑞超</t>
  </si>
  <si>
    <t>130983199610081419</t>
  </si>
  <si>
    <t>高爱荣</t>
  </si>
  <si>
    <t>132930198112151423</t>
  </si>
  <si>
    <t>白莉莉</t>
  </si>
  <si>
    <t>130983198905172225</t>
  </si>
  <si>
    <t>刘荣辰</t>
  </si>
  <si>
    <t>13098320000703471X</t>
  </si>
  <si>
    <t>张跃进</t>
  </si>
  <si>
    <t>130983199908181113</t>
  </si>
  <si>
    <t>张月敏</t>
  </si>
  <si>
    <t>23102319761128332X</t>
  </si>
  <si>
    <t>孙朝君</t>
  </si>
  <si>
    <t>130983198407281429</t>
  </si>
  <si>
    <t>尚红红</t>
  </si>
  <si>
    <t>130983198302103028</t>
  </si>
  <si>
    <t>孟凡玉</t>
  </si>
  <si>
    <t>37148119861127247X</t>
  </si>
  <si>
    <t>刘艳霞</t>
  </si>
  <si>
    <t>130924199004233240</t>
  </si>
  <si>
    <t>张家辉</t>
  </si>
  <si>
    <t>13098319960116241X</t>
  </si>
  <si>
    <t>董金岭</t>
  </si>
  <si>
    <t>132930198212310516</t>
  </si>
  <si>
    <t>史义虹</t>
  </si>
  <si>
    <t>130983198508093929</t>
  </si>
  <si>
    <t>谷云健</t>
  </si>
  <si>
    <t>130983199601021414</t>
  </si>
  <si>
    <t>刘秀娟</t>
  </si>
  <si>
    <t>130983198807115067</t>
  </si>
  <si>
    <t>张美静</t>
  </si>
  <si>
    <t>130983198812151126</t>
  </si>
  <si>
    <t>杨娅莉</t>
  </si>
  <si>
    <t>130925199410116628</t>
  </si>
  <si>
    <t>张景义</t>
  </si>
  <si>
    <t>132934197102240933</t>
  </si>
  <si>
    <t>丁友谊</t>
  </si>
  <si>
    <t>13098319910811203X</t>
  </si>
  <si>
    <t>马宝军</t>
  </si>
  <si>
    <t>232126198801104011</t>
  </si>
  <si>
    <t>刘石头</t>
  </si>
  <si>
    <t>130926199403023016</t>
  </si>
  <si>
    <t>张振宇</t>
  </si>
  <si>
    <t>130921198501251614</t>
  </si>
  <si>
    <t>刘辉</t>
  </si>
  <si>
    <t>130983197812275511</t>
  </si>
  <si>
    <t>王宝俊</t>
  </si>
  <si>
    <t>130925198506255812</t>
  </si>
  <si>
    <t>赵李峰</t>
  </si>
  <si>
    <t>130627198910162219</t>
  </si>
  <si>
    <t>郭金凯</t>
  </si>
  <si>
    <t>130983199707255016</t>
  </si>
  <si>
    <t>董会娟</t>
  </si>
  <si>
    <t>130924199212313229</t>
  </si>
  <si>
    <t>代双双</t>
  </si>
  <si>
    <t>371423198112065421</t>
  </si>
  <si>
    <t>郝家庆</t>
  </si>
  <si>
    <t>130983199811200031</t>
  </si>
  <si>
    <t>左之力</t>
  </si>
  <si>
    <t>130983198908245039</t>
  </si>
  <si>
    <t>果永红</t>
  </si>
  <si>
    <t>130726199510063127</t>
  </si>
  <si>
    <t>刘荣浩</t>
  </si>
  <si>
    <t>130983198805050714</t>
  </si>
  <si>
    <t>滕秀丽</t>
  </si>
  <si>
    <t>130983198310232428</t>
  </si>
  <si>
    <t>王彦华</t>
  </si>
  <si>
    <t>372922198411046062</t>
  </si>
  <si>
    <t>刘双</t>
  </si>
  <si>
    <t>130983199108161122</t>
  </si>
  <si>
    <t>邓福源</t>
  </si>
  <si>
    <t>130983198402171618</t>
  </si>
  <si>
    <t>董云霞</t>
  </si>
  <si>
    <t>132930198608023548</t>
  </si>
  <si>
    <t>吴洪宇</t>
  </si>
  <si>
    <t>130983199712230315</t>
  </si>
  <si>
    <t>王建国</t>
  </si>
  <si>
    <t>130924198201294216</t>
  </si>
  <si>
    <t>邓程霖</t>
  </si>
  <si>
    <t>130983200202022212</t>
  </si>
  <si>
    <t>康春艳</t>
  </si>
  <si>
    <t>130983199003122063</t>
  </si>
  <si>
    <t>窦向前</t>
  </si>
  <si>
    <t>130983199008241117</t>
  </si>
  <si>
    <t>李加弘</t>
  </si>
  <si>
    <t>130983200302025015</t>
  </si>
  <si>
    <t>李庆海</t>
  </si>
  <si>
    <t>130983198806160712</t>
  </si>
  <si>
    <t>实验室</t>
  </si>
  <si>
    <t>王春新</t>
  </si>
  <si>
    <t>130927198803043026</t>
  </si>
  <si>
    <t>王国胜</t>
  </si>
  <si>
    <t>132930197202221830</t>
  </si>
  <si>
    <t>冯连华</t>
  </si>
  <si>
    <t>130924198008024249</t>
  </si>
  <si>
    <t>周田田</t>
  </si>
  <si>
    <t>130930198710093620</t>
  </si>
  <si>
    <t>宋静</t>
  </si>
  <si>
    <t>132930198006255528</t>
  </si>
  <si>
    <t>郭会燕</t>
  </si>
  <si>
    <t>130434199109204441</t>
  </si>
  <si>
    <t>王春辉</t>
  </si>
  <si>
    <t>130924198904251511</t>
  </si>
  <si>
    <t>王杏纳</t>
  </si>
  <si>
    <t>130926198703153221</t>
  </si>
  <si>
    <t>张庆超</t>
  </si>
  <si>
    <t>130930199810020036</t>
  </si>
  <si>
    <t>韩玉芹</t>
  </si>
  <si>
    <t>130924198103124248</t>
  </si>
  <si>
    <t>总经办</t>
  </si>
  <si>
    <t>向利新</t>
  </si>
  <si>
    <t>132435197807162110</t>
  </si>
  <si>
    <t>杨慧</t>
  </si>
  <si>
    <t>132930198209303526</t>
  </si>
  <si>
    <t>王建娥</t>
  </si>
  <si>
    <t>130921198312102249</t>
  </si>
  <si>
    <t>宋宗港</t>
  </si>
  <si>
    <t>13092420050904423X</t>
  </si>
  <si>
    <t>高秀杰</t>
  </si>
  <si>
    <t>130983199402201623</t>
  </si>
  <si>
    <t>白艳娟</t>
  </si>
  <si>
    <t>132627198812190066</t>
  </si>
  <si>
    <t>综合管理部</t>
  </si>
  <si>
    <t>刘国鹏</t>
  </si>
  <si>
    <t>132934197609282710</t>
  </si>
  <si>
    <t>刘怀键</t>
  </si>
  <si>
    <t>132930199003070514</t>
  </si>
  <si>
    <t>刘福刚</t>
  </si>
  <si>
    <t>132930197502282010</t>
  </si>
  <si>
    <t>刘畅达</t>
  </si>
  <si>
    <t>130983199806062252</t>
  </si>
  <si>
    <t>王建忠</t>
  </si>
  <si>
    <t>130924199102134238</t>
  </si>
  <si>
    <t>汪彬彬</t>
  </si>
  <si>
    <t>132930199303271115</t>
  </si>
  <si>
    <t>邓博元</t>
  </si>
  <si>
    <t>130983199906011612</t>
  </si>
  <si>
    <t>李明</t>
  </si>
  <si>
    <t>130983198608055911</t>
  </si>
  <si>
    <t>郭超</t>
  </si>
  <si>
    <t>13098319920611301X</t>
  </si>
  <si>
    <t>王进</t>
  </si>
  <si>
    <t>13098319941030303X</t>
  </si>
  <si>
    <t>刘景源</t>
  </si>
  <si>
    <t>130983198904070956</t>
  </si>
  <si>
    <t>赵永昌</t>
  </si>
  <si>
    <t>130983199002260317</t>
  </si>
  <si>
    <t>刘玉红</t>
  </si>
  <si>
    <t>13293019751222181X</t>
  </si>
  <si>
    <t>潘彪</t>
  </si>
  <si>
    <t>130927198604294236</t>
  </si>
  <si>
    <t>尤宏雪</t>
  </si>
  <si>
    <t>130983198704151129</t>
  </si>
  <si>
    <t>白伟伟</t>
  </si>
  <si>
    <t>132930197911034747</t>
  </si>
  <si>
    <t>孙景云</t>
  </si>
  <si>
    <t>130983199202261621</t>
  </si>
  <si>
    <t>邓贺文</t>
  </si>
  <si>
    <t>130983199801011632</t>
  </si>
  <si>
    <t>徐亚新</t>
  </si>
  <si>
    <t>130983199512101420</t>
  </si>
  <si>
    <t>张英键</t>
  </si>
  <si>
    <t>130731199804153217</t>
  </si>
  <si>
    <t>刘培杰</t>
  </si>
  <si>
    <t>132930197809273573</t>
  </si>
  <si>
    <t>张洪亮</t>
  </si>
  <si>
    <t>130983198807243915</t>
  </si>
  <si>
    <t>张春玉</t>
  </si>
  <si>
    <t>220722198103264425</t>
  </si>
  <si>
    <t>魏建东</t>
  </si>
  <si>
    <t>130983199808015310</t>
  </si>
  <si>
    <t>路海亮</t>
  </si>
  <si>
    <t>130924198102244213</t>
  </si>
  <si>
    <t>孙永建</t>
  </si>
  <si>
    <t>130924198410064214</t>
  </si>
  <si>
    <t>张金香</t>
  </si>
  <si>
    <t>132930198208093926</t>
  </si>
  <si>
    <t>郭福双</t>
  </si>
  <si>
    <t>132930198810021140</t>
  </si>
  <si>
    <t>闫寿怀</t>
  </si>
  <si>
    <t>130983199603293018</t>
  </si>
  <si>
    <t>刘永迪</t>
  </si>
  <si>
    <t>130983199803201122</t>
  </si>
  <si>
    <t>崔雅青</t>
  </si>
  <si>
    <t>130983199910212812</t>
  </si>
  <si>
    <t>陈美生</t>
  </si>
  <si>
    <t>130928199810105820</t>
  </si>
  <si>
    <t>律海棠</t>
  </si>
  <si>
    <t>132930197101190713</t>
  </si>
  <si>
    <t>柴爱霞</t>
  </si>
  <si>
    <t>132930198006053029</t>
  </si>
  <si>
    <t>王梦婷</t>
  </si>
  <si>
    <t>222405199210254824</t>
  </si>
  <si>
    <t>任相宜</t>
  </si>
  <si>
    <t>130983200305240319</t>
  </si>
  <si>
    <t>崔永元</t>
  </si>
  <si>
    <t>132930199908202817</t>
  </si>
  <si>
    <t>杨浩</t>
  </si>
  <si>
    <t>130921199101191637</t>
  </si>
  <si>
    <t>孙尧</t>
  </si>
  <si>
    <t>130983199805223018</t>
  </si>
  <si>
    <t>刘行</t>
  </si>
  <si>
    <t>130927199303050179</t>
  </si>
  <si>
    <t>刘洪阔</t>
  </si>
  <si>
    <t>130983199711020535</t>
  </si>
  <si>
    <t>王明傲</t>
  </si>
  <si>
    <t>130983199804280010</t>
  </si>
  <si>
    <t>孟令帅</t>
  </si>
  <si>
    <t>130983200309241810</t>
  </si>
  <si>
    <t>左宗睿</t>
  </si>
  <si>
    <t>130983200405315015</t>
  </si>
  <si>
    <t>李宝英</t>
  </si>
  <si>
    <t>132930197905145328</t>
  </si>
  <si>
    <t>刘勇伸</t>
  </si>
  <si>
    <t>132930199901024114</t>
  </si>
  <si>
    <t>付海丽</t>
  </si>
  <si>
    <t>13092519891202522X</t>
  </si>
  <si>
    <t>陶辉</t>
  </si>
  <si>
    <t>130983200609052819</t>
  </si>
  <si>
    <t>高赫</t>
  </si>
  <si>
    <t>130983200603182815</t>
  </si>
  <si>
    <t>张家赫</t>
  </si>
  <si>
    <t>130983200404281810</t>
  </si>
  <si>
    <t>王智</t>
  </si>
  <si>
    <t>130983199409015356</t>
  </si>
  <si>
    <t>徐俊亭</t>
  </si>
  <si>
    <t>230321199109181717</t>
  </si>
  <si>
    <t>滕家源</t>
  </si>
  <si>
    <t>130983200204292013</t>
  </si>
  <si>
    <t>强帅</t>
  </si>
  <si>
    <t>130921200411301235</t>
  </si>
  <si>
    <t>李加宏</t>
  </si>
  <si>
    <t>130921200505251216</t>
  </si>
  <si>
    <t>王新楼</t>
  </si>
  <si>
    <t>130925198807155612</t>
  </si>
  <si>
    <t>杨圣泉</t>
  </si>
  <si>
    <t>130981200306272416</t>
  </si>
  <si>
    <t>孙凤丽</t>
  </si>
  <si>
    <t>130924198002104221</t>
  </si>
  <si>
    <t>杨金军</t>
  </si>
  <si>
    <t>130921197612152016</t>
  </si>
  <si>
    <t>马旭林</t>
  </si>
  <si>
    <t>130921200408012053</t>
  </si>
  <si>
    <t>沈小华</t>
  </si>
  <si>
    <t>132930197903041429</t>
  </si>
  <si>
    <t>徐小战</t>
  </si>
  <si>
    <t>130924197808214222</t>
  </si>
  <si>
    <t>迟艳云</t>
  </si>
  <si>
    <t>130983198404105024</t>
  </si>
  <si>
    <t>孙宁</t>
  </si>
  <si>
    <t>130983200401015015</t>
  </si>
  <si>
    <t>程顺</t>
  </si>
  <si>
    <t>130983200301022816</t>
  </si>
  <si>
    <t>王野</t>
  </si>
  <si>
    <t>232700199703272111</t>
  </si>
  <si>
    <t>刘宏帅</t>
  </si>
  <si>
    <t>130924200210124235</t>
  </si>
  <si>
    <t>刘荣骏</t>
  </si>
  <si>
    <t>130983200301105531</t>
  </si>
  <si>
    <t>刘淑霞</t>
  </si>
  <si>
    <t>13293019770803504X</t>
  </si>
  <si>
    <t>王文星</t>
  </si>
  <si>
    <t>132930197311060319</t>
  </si>
  <si>
    <t>范志超</t>
  </si>
  <si>
    <t>371423200204010014</t>
  </si>
  <si>
    <t>张长江</t>
  </si>
  <si>
    <t>13092419931114423X</t>
  </si>
  <si>
    <t>徐俊荣</t>
  </si>
  <si>
    <t>132930197912071427</t>
  </si>
  <si>
    <t>王世玉</t>
  </si>
  <si>
    <t>130925200402016817</t>
  </si>
  <si>
    <t>宗泽</t>
  </si>
  <si>
    <t>130983200601211117</t>
  </si>
  <si>
    <t>郭煜</t>
  </si>
  <si>
    <t>130921199401122019</t>
  </si>
  <si>
    <t>杨朕</t>
  </si>
  <si>
    <t>130983199601121415</t>
  </si>
  <si>
    <t>王秀华</t>
  </si>
  <si>
    <t>132930198103201628</t>
  </si>
  <si>
    <t>高维彬</t>
  </si>
  <si>
    <t>130983200502202813</t>
  </si>
  <si>
    <t>郑晨阳</t>
  </si>
  <si>
    <t>130983199610182818</t>
  </si>
  <si>
    <t>王鸿超</t>
  </si>
  <si>
    <t>130983200205110533</t>
  </si>
  <si>
    <t>李喆</t>
  </si>
  <si>
    <t>13098320040521111X</t>
  </si>
  <si>
    <t>高健朝</t>
  </si>
  <si>
    <t>130983200305272812</t>
  </si>
  <si>
    <t>曹军浩</t>
  </si>
  <si>
    <t>130924199105082517</t>
  </si>
  <si>
    <t>杨莉莉</t>
  </si>
  <si>
    <t>13293019811206184X</t>
  </si>
  <si>
    <t>于炳川</t>
  </si>
  <si>
    <t>130983199909052014</t>
  </si>
  <si>
    <t>吕宪超</t>
  </si>
  <si>
    <t>132930199305282811</t>
  </si>
  <si>
    <t>刘铭杰</t>
  </si>
  <si>
    <t>132930199410013736</t>
  </si>
  <si>
    <t>张龙</t>
  </si>
  <si>
    <t>130683198907260353</t>
  </si>
  <si>
    <t>孙其锐</t>
  </si>
  <si>
    <t>130983200408253016</t>
  </si>
  <si>
    <t>刘镔</t>
  </si>
  <si>
    <t>131127200506085235</t>
  </si>
  <si>
    <t>130983199808020953</t>
  </si>
  <si>
    <t>于瑞敏</t>
  </si>
  <si>
    <t>130930198601193323</t>
  </si>
  <si>
    <t>程俊杰</t>
  </si>
  <si>
    <t>130922199903174413</t>
  </si>
  <si>
    <t>李春乐</t>
  </si>
  <si>
    <t>130983198702011114</t>
  </si>
  <si>
    <t>吴杰烽</t>
  </si>
  <si>
    <t>130924200507234216</t>
  </si>
  <si>
    <t>朱海杰</t>
  </si>
  <si>
    <t>132930199106251115</t>
  </si>
  <si>
    <t>高海勇</t>
  </si>
  <si>
    <t>130822200004203014</t>
  </si>
  <si>
    <t>吴迪</t>
  </si>
  <si>
    <t>130930199208060617</t>
  </si>
  <si>
    <t>程进</t>
  </si>
  <si>
    <t>13098320020630281X</t>
  </si>
  <si>
    <t>刘加梅</t>
  </si>
  <si>
    <t>130983199111142029</t>
  </si>
  <si>
    <t>袁风英</t>
  </si>
  <si>
    <t>132930198103205549</t>
  </si>
  <si>
    <t>杨淑兰</t>
  </si>
  <si>
    <t>130983198510183026</t>
  </si>
  <si>
    <t>徐艺东</t>
  </si>
  <si>
    <t>231124200401101416</t>
  </si>
  <si>
    <t>左梦妮</t>
  </si>
  <si>
    <t>130930198802013624</t>
  </si>
  <si>
    <t>冯风泽</t>
  </si>
  <si>
    <t>130983200601180314</t>
  </si>
  <si>
    <t>杨荣劲</t>
  </si>
  <si>
    <t>130924199306060517</t>
  </si>
  <si>
    <t>李杰</t>
  </si>
  <si>
    <t>130983200411293051</t>
  </si>
  <si>
    <t>赵金鹏</t>
  </si>
  <si>
    <t>130983199804010336</t>
  </si>
  <si>
    <t>李向功</t>
  </si>
  <si>
    <t>130929199611248032</t>
  </si>
  <si>
    <t>李莉</t>
  </si>
  <si>
    <t>130983198812140523</t>
  </si>
  <si>
    <t>夏志龙</t>
  </si>
  <si>
    <t>211224198812315613</t>
  </si>
  <si>
    <t>代士娜</t>
  </si>
  <si>
    <t>130922198702204861</t>
  </si>
  <si>
    <t>王硕</t>
  </si>
  <si>
    <t>130921200407185032</t>
  </si>
  <si>
    <t>刘金丰</t>
  </si>
  <si>
    <t>130983198912043018</t>
  </si>
  <si>
    <t>魏嘉</t>
  </si>
  <si>
    <t>130924198801101561</t>
  </si>
  <si>
    <t>谷云达</t>
  </si>
  <si>
    <t>130983200201182214</t>
  </si>
  <si>
    <t>刘海勇</t>
  </si>
  <si>
    <t>130983200503132212</t>
  </si>
  <si>
    <t>马文健</t>
  </si>
  <si>
    <t>130983200310293319</t>
  </si>
  <si>
    <t>高维坤</t>
  </si>
  <si>
    <t>130983198512025312</t>
  </si>
  <si>
    <t>张雨</t>
  </si>
  <si>
    <t>230229200605214312</t>
  </si>
  <si>
    <t>张伟博</t>
  </si>
  <si>
    <t>130983200512160311</t>
  </si>
  <si>
    <t>王菲</t>
  </si>
  <si>
    <t>130983199007201420</t>
  </si>
  <si>
    <t>程培轩</t>
  </si>
  <si>
    <t>130983200411112433</t>
  </si>
  <si>
    <t>高熙来</t>
  </si>
  <si>
    <t>130983200310275014</t>
  </si>
  <si>
    <t>王国瑞</t>
  </si>
  <si>
    <t>130983200503232010</t>
  </si>
  <si>
    <t>赵月</t>
  </si>
  <si>
    <t>130921198508152037</t>
  </si>
  <si>
    <t>崔哲</t>
  </si>
  <si>
    <t>130983200411092815</t>
  </si>
  <si>
    <t>赵二龙</t>
  </si>
  <si>
    <t>130983198802102232</t>
  </si>
  <si>
    <t>郑哲潇</t>
  </si>
  <si>
    <t>130983200602050052</t>
  </si>
  <si>
    <t>王炳然</t>
  </si>
  <si>
    <t>130924200512224610</t>
  </si>
  <si>
    <t>刘永越</t>
  </si>
  <si>
    <t>130983200402282238</t>
  </si>
  <si>
    <t>刘树娟</t>
  </si>
  <si>
    <t>132930197807301147</t>
  </si>
  <si>
    <t>张兆椿</t>
  </si>
  <si>
    <t>130983200404112216</t>
  </si>
  <si>
    <t>赵建</t>
  </si>
  <si>
    <t>130983199808270733</t>
  </si>
  <si>
    <t>王文艳</t>
  </si>
  <si>
    <t>132930198202073916</t>
  </si>
  <si>
    <t>胡文静</t>
  </si>
  <si>
    <t>130983198702160320</t>
  </si>
  <si>
    <t>魏振姣</t>
  </si>
  <si>
    <t>130930199302261837</t>
  </si>
  <si>
    <t>邵长春</t>
  </si>
  <si>
    <t>132930199403184115</t>
  </si>
  <si>
    <t>彭锋</t>
  </si>
  <si>
    <t>360313197511252552</t>
  </si>
  <si>
    <t>赵建梅</t>
  </si>
  <si>
    <t>132930198404124144</t>
  </si>
  <si>
    <t>韩培中</t>
  </si>
  <si>
    <t>130983199808080315</t>
  </si>
  <si>
    <t>张洪梅</t>
  </si>
  <si>
    <t>130930199006103324</t>
  </si>
  <si>
    <t>陈琪</t>
  </si>
  <si>
    <t>130983199406090529</t>
  </si>
  <si>
    <t>曹清泉</t>
  </si>
  <si>
    <t>130983200110252010</t>
  </si>
  <si>
    <t>孙智豪</t>
  </si>
  <si>
    <t>130983199802250512</t>
  </si>
  <si>
    <t>何高峰</t>
  </si>
  <si>
    <t>13092419921019051X</t>
  </si>
  <si>
    <t>张俊峰</t>
  </si>
  <si>
    <t>13098319850720333X</t>
  </si>
  <si>
    <t>刘浩</t>
  </si>
  <si>
    <t>130983199606121414</t>
  </si>
  <si>
    <t>李博文</t>
  </si>
  <si>
    <t>130983199801100037</t>
  </si>
  <si>
    <t>项目</t>
  </si>
  <si>
    <t>单位金额</t>
  </si>
  <si>
    <t>个人金额</t>
  </si>
  <si>
    <t>总金额</t>
  </si>
  <si>
    <t>人数</t>
  </si>
  <si>
    <t>补缴</t>
  </si>
  <si>
    <t>合计缴费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</si>
  <si>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</si>
  <si>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</si>
  <si>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</si>
  <si>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</si>
  <si>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</si>
  <si>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</si>
  <si>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注：  1、工伤保险由用人单位缴纳，工伤保险费率为1.2%，根据上年度单位所用基金社保所调整征缴比例；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</si>
  <si>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</si>
  <si>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滕家辉</t>
  </si>
  <si>
    <t>130983200502222013</t>
  </si>
  <si>
    <t>刘旭</t>
  </si>
  <si>
    <t>130921200306031819</t>
  </si>
  <si>
    <t>王秀云</t>
  </si>
  <si>
    <t>132934197605271520</t>
  </si>
  <si>
    <t>李兆港</t>
  </si>
  <si>
    <t>130983199101283311</t>
  </si>
  <si>
    <t>王美红</t>
  </si>
  <si>
    <t>130929197809126963</t>
  </si>
  <si>
    <t>张凤林</t>
  </si>
  <si>
    <t>130930200409151537</t>
  </si>
  <si>
    <t>杨桂民</t>
  </si>
  <si>
    <t>130921200111134615</t>
  </si>
  <si>
    <t>赵登</t>
  </si>
  <si>
    <t>130927200108031816</t>
  </si>
  <si>
    <t>王真真</t>
  </si>
  <si>
    <t>132930199002171823</t>
  </si>
  <si>
    <t>赵家奇</t>
  </si>
  <si>
    <t>132930198903151825</t>
  </si>
  <si>
    <t>刘传章</t>
  </si>
  <si>
    <t>522123199101253512</t>
  </si>
  <si>
    <t>于华彬</t>
  </si>
  <si>
    <t>132930197304150519</t>
  </si>
  <si>
    <t>罗娜</t>
  </si>
  <si>
    <t>130921198403082028</t>
  </si>
  <si>
    <t>孟洪臣</t>
  </si>
  <si>
    <t>130924199308253523</t>
  </si>
  <si>
    <t>杨勇</t>
  </si>
  <si>
    <t>132930199011150514</t>
  </si>
  <si>
    <t>蔡双喜</t>
  </si>
  <si>
    <t>130983198706073929</t>
  </si>
  <si>
    <t>崔金朋</t>
  </si>
  <si>
    <t>132930198003030569</t>
  </si>
  <si>
    <t>李春凤</t>
  </si>
  <si>
    <t>152322198411221525</t>
  </si>
  <si>
    <t>辛景政</t>
  </si>
  <si>
    <t>132930199411024138</t>
  </si>
  <si>
    <t>陈娜娜</t>
  </si>
  <si>
    <t>130983199504131128</t>
  </si>
  <si>
    <t>河北光华荣昌2024年2月份公司社保缴费明细</t>
  </si>
  <si>
    <t>刘士贤</t>
  </si>
  <si>
    <t>13092419990416421X</t>
  </si>
  <si>
    <t>刘宁</t>
  </si>
  <si>
    <t>412728198710024250</t>
  </si>
  <si>
    <t>刘文礼</t>
  </si>
  <si>
    <t>13098319921002399X</t>
  </si>
  <si>
    <t>陈楠</t>
  </si>
  <si>
    <t>130902198504200012</t>
  </si>
  <si>
    <t>张云振</t>
  </si>
  <si>
    <t>132930198411154114</t>
  </si>
  <si>
    <t>刘红成</t>
  </si>
  <si>
    <t>130983200311012814</t>
  </si>
  <si>
    <t>尹园园</t>
  </si>
  <si>
    <t>130983198708171821</t>
  </si>
  <si>
    <t>齐静</t>
  </si>
  <si>
    <t>130983199405140328</t>
  </si>
  <si>
    <t>河北光华荣昌2024年3月份公司社保缴费明细</t>
  </si>
  <si>
    <t>陈俊凯</t>
  </si>
  <si>
    <t>132930197510273018</t>
  </si>
  <si>
    <t>赵新宝</t>
  </si>
  <si>
    <t>13093019920306095X</t>
  </si>
  <si>
    <t>熊云龙</t>
  </si>
  <si>
    <t>130921200012311014</t>
  </si>
  <si>
    <t>张芳彬</t>
  </si>
  <si>
    <t>13098320021021533X</t>
  </si>
  <si>
    <t>张鹏</t>
  </si>
  <si>
    <t>152105199501061315</t>
  </si>
  <si>
    <t>郭庆园</t>
  </si>
  <si>
    <t>231085198601291047</t>
  </si>
  <si>
    <t>姜俊桥</t>
  </si>
  <si>
    <t>13092119830516082X</t>
  </si>
  <si>
    <t>刘海明</t>
  </si>
  <si>
    <t>130983199812281611</t>
  </si>
  <si>
    <t>齐娟</t>
  </si>
  <si>
    <t>13293019820205554X</t>
  </si>
  <si>
    <t>张砚桥</t>
  </si>
  <si>
    <t>130930198604123929</t>
  </si>
  <si>
    <t>徐双双</t>
  </si>
  <si>
    <t>371581199008206849</t>
  </si>
  <si>
    <t>马翠翠</t>
  </si>
  <si>
    <t>130921199604292026</t>
  </si>
  <si>
    <t>赵志恒</t>
  </si>
  <si>
    <t>130983200502020016</t>
  </si>
  <si>
    <t>张德林</t>
  </si>
  <si>
    <t>130925200212167219</t>
  </si>
  <si>
    <t>张明睿</t>
  </si>
  <si>
    <t>130983200601301112</t>
  </si>
  <si>
    <t>张恩硕</t>
  </si>
  <si>
    <t>130983200602181159</t>
  </si>
  <si>
    <t>张永岭</t>
  </si>
  <si>
    <t>13303019830915200X</t>
  </si>
  <si>
    <t>冯晓华</t>
  </si>
  <si>
    <t>130929200507142575</t>
  </si>
  <si>
    <t>邓春辉</t>
  </si>
  <si>
    <t>130983199003171623</t>
  </si>
  <si>
    <t>杜宁宁</t>
  </si>
  <si>
    <t>371423199005085480</t>
  </si>
  <si>
    <t>李倩</t>
  </si>
  <si>
    <t>130925198410236422</t>
  </si>
  <si>
    <t>张新贺</t>
  </si>
  <si>
    <t>130983200712012217</t>
  </si>
  <si>
    <t>李永亮</t>
  </si>
  <si>
    <t>130983200711152218</t>
  </si>
  <si>
    <t>刘晗</t>
  </si>
  <si>
    <t>130930200508213035</t>
  </si>
  <si>
    <t>崔永策</t>
  </si>
  <si>
    <t>130983200008012838</t>
  </si>
  <si>
    <t>韩永路</t>
  </si>
  <si>
    <t>130929198008165414</t>
  </si>
  <si>
    <t>张俊婷</t>
  </si>
  <si>
    <t>132930197910260726</t>
  </si>
  <si>
    <t>赵金锁</t>
  </si>
  <si>
    <t>13293019781110391X</t>
  </si>
  <si>
    <t>河北光华荣昌2024年4月份公司社保缴费明细</t>
  </si>
  <si>
    <t>制造技术部-制造工艺</t>
  </si>
  <si>
    <t>制造技术部</t>
  </si>
  <si>
    <t>制造技术部-质量管理</t>
  </si>
  <si>
    <t>制造技术部-TPM</t>
  </si>
  <si>
    <t>臧洪瑞</t>
  </si>
  <si>
    <t>130983199808103011</t>
  </si>
  <si>
    <t>孔维檬</t>
  </si>
  <si>
    <t>130983200210032410</t>
  </si>
  <si>
    <t>高伦</t>
  </si>
  <si>
    <t>130983199604052830</t>
  </si>
  <si>
    <t>康振伟</t>
  </si>
  <si>
    <t>372524197910146937</t>
  </si>
  <si>
    <t>刘吉英</t>
  </si>
  <si>
    <t>132930198109223721</t>
  </si>
  <si>
    <t>王景达</t>
  </si>
  <si>
    <t>130924200510244618</t>
  </si>
  <si>
    <t>王世伟</t>
  </si>
  <si>
    <t>130983200503122815</t>
  </si>
  <si>
    <t>王莉莉</t>
  </si>
  <si>
    <t>130983198509121127</t>
  </si>
  <si>
    <t>董兆军</t>
  </si>
  <si>
    <t>130983200604192839</t>
  </si>
  <si>
    <t>程从健</t>
  </si>
  <si>
    <t>130983200402082818</t>
  </si>
  <si>
    <t>杨美荣</t>
  </si>
  <si>
    <t>132930198110131840</t>
  </si>
  <si>
    <t>李久远</t>
  </si>
  <si>
    <t>130983200404012813</t>
  </si>
  <si>
    <t>李昊霖</t>
  </si>
  <si>
    <t>130983200002100319</t>
  </si>
  <si>
    <t>李蕴</t>
  </si>
  <si>
    <t>13098320060825331X</t>
  </si>
  <si>
    <t>刘伟荣</t>
  </si>
  <si>
    <t>130983200702083337</t>
  </si>
  <si>
    <t>于东炜</t>
  </si>
  <si>
    <t>130983200510043314</t>
  </si>
  <si>
    <t>赵新换</t>
  </si>
  <si>
    <t>132930198102132229</t>
  </si>
  <si>
    <t>李小亮</t>
  </si>
  <si>
    <t>131181198710152130</t>
  </si>
  <si>
    <t>刘伟</t>
  </si>
  <si>
    <t>130928199303056913</t>
  </si>
  <si>
    <t>米冠宇</t>
  </si>
  <si>
    <t>130904198610160619</t>
  </si>
  <si>
    <t>孙红岩</t>
  </si>
  <si>
    <t>130983198708281422</t>
  </si>
  <si>
    <t>赵立昆</t>
  </si>
  <si>
    <t>130921200507222013</t>
  </si>
  <si>
    <t>郑博</t>
  </si>
  <si>
    <t>130983200402263010</t>
  </si>
  <si>
    <t>刘佳鸣</t>
  </si>
  <si>
    <t>130983199711010935</t>
  </si>
  <si>
    <t>李玉</t>
  </si>
  <si>
    <t>13092419911213352X</t>
  </si>
  <si>
    <t>贺金龙</t>
  </si>
  <si>
    <t>510403197707162111</t>
  </si>
  <si>
    <t>孙伟卿</t>
  </si>
  <si>
    <t>130983200402222219</t>
  </si>
  <si>
    <t>孙文平</t>
  </si>
  <si>
    <t>130924198701124280</t>
  </si>
  <si>
    <t>张一凡</t>
  </si>
  <si>
    <t>132930199512014713</t>
  </si>
  <si>
    <t>赵亚青</t>
  </si>
  <si>
    <t>130983199211212223</t>
  </si>
  <si>
    <t>窦利颖</t>
  </si>
  <si>
    <t>120109200012197047</t>
  </si>
  <si>
    <t>张洪云</t>
  </si>
  <si>
    <t>132930198810292821</t>
  </si>
  <si>
    <t>张晓</t>
  </si>
  <si>
    <t>130925199102076273</t>
  </si>
  <si>
    <t>封新慧</t>
  </si>
  <si>
    <t>320322199512126548</t>
  </si>
  <si>
    <t>张天行</t>
  </si>
  <si>
    <t>130925200212037238</t>
  </si>
  <si>
    <t>赵林</t>
  </si>
  <si>
    <t>130983199908162019</t>
  </si>
  <si>
    <t>闻琪</t>
  </si>
  <si>
    <t>130983200212272223</t>
  </si>
  <si>
    <t>王林泽</t>
  </si>
  <si>
    <t>130983200405252210</t>
  </si>
  <si>
    <t>刘洪彬</t>
  </si>
  <si>
    <t>132926197203077717</t>
  </si>
  <si>
    <t>王猛超</t>
  </si>
  <si>
    <t>130930199810251512</t>
  </si>
  <si>
    <t>李俊琴</t>
  </si>
  <si>
    <t>130983199405082826</t>
  </si>
  <si>
    <t>滕连胜</t>
  </si>
  <si>
    <t>130983199407022413</t>
  </si>
  <si>
    <t>吕承毅</t>
  </si>
  <si>
    <t>130983200501202811</t>
  </si>
  <si>
    <t>孙金岭</t>
  </si>
  <si>
    <t>130983198812193027</t>
  </si>
  <si>
    <t>李忠发</t>
  </si>
  <si>
    <t>13092120021107121X</t>
  </si>
  <si>
    <t>王素永</t>
  </si>
  <si>
    <t>132235198009212922</t>
  </si>
  <si>
    <t>赵增强</t>
  </si>
  <si>
    <t>132930197909242010</t>
  </si>
  <si>
    <t>河北光华荣昌2024年5月份公司社保缴费明细</t>
  </si>
  <si>
    <t>刘帅辰</t>
  </si>
  <si>
    <t>130983200212030312</t>
  </si>
  <si>
    <t>孙银浩</t>
  </si>
  <si>
    <t>130983200301130315</t>
  </si>
  <si>
    <t>王月</t>
  </si>
  <si>
    <t>130924198803104221</t>
  </si>
  <si>
    <t>孙腾展</t>
  </si>
  <si>
    <t>130925200708295812</t>
  </si>
  <si>
    <t>孙国富</t>
  </si>
  <si>
    <t>130921200608202011</t>
  </si>
  <si>
    <t>孙英健</t>
  </si>
  <si>
    <t>130983200007220918</t>
  </si>
  <si>
    <t>刘志勇</t>
  </si>
  <si>
    <t>130983199906190913</t>
  </si>
  <si>
    <t>胡建刚</t>
  </si>
  <si>
    <t>132930197302142419</t>
  </si>
  <si>
    <t>李玉旺</t>
  </si>
  <si>
    <t>131126200110276012</t>
  </si>
  <si>
    <t>马嘉骏</t>
  </si>
  <si>
    <t>130983200203260917</t>
  </si>
  <si>
    <t>邓桂华</t>
  </si>
  <si>
    <t>130983198708111626</t>
  </si>
  <si>
    <t>吴忠军</t>
  </si>
  <si>
    <t>132930197204181676</t>
  </si>
  <si>
    <t>130983198710105372</t>
  </si>
  <si>
    <t>132926196710052413</t>
  </si>
  <si>
    <t>赵义臣</t>
  </si>
  <si>
    <t>130983200101070338</t>
  </si>
  <si>
    <t>孔福来</t>
  </si>
  <si>
    <t>130983199004080037</t>
  </si>
  <si>
    <t>白金洪</t>
  </si>
  <si>
    <t>130983199203255514</t>
  </si>
  <si>
    <t>胡风华</t>
  </si>
  <si>
    <t>132930198201302027</t>
  </si>
  <si>
    <t>张鑫</t>
  </si>
  <si>
    <t>612426199903154417</t>
  </si>
  <si>
    <t>高伟硕</t>
  </si>
  <si>
    <t>130983200607132217</t>
  </si>
  <si>
    <t>吕昊展</t>
  </si>
  <si>
    <t>130983200703302415</t>
  </si>
  <si>
    <t>吴洪芬</t>
  </si>
  <si>
    <t>130983198708123061</t>
  </si>
  <si>
    <t>车月</t>
  </si>
  <si>
    <t>510183199310080032</t>
  </si>
  <si>
    <t>高新濛</t>
  </si>
  <si>
    <t>130983200606042412</t>
  </si>
  <si>
    <t>蒋胜辉</t>
  </si>
  <si>
    <t>130983200411212012</t>
  </si>
  <si>
    <t>王建基</t>
  </si>
  <si>
    <t>13098320010906053X</t>
  </si>
  <si>
    <t>河北光华荣昌2024年6月份公司社保缴费明细</t>
  </si>
  <si>
    <t xml:space="preserve">                                                                                                                     </t>
  </si>
  <si>
    <t>吴杰臣</t>
  </si>
  <si>
    <t>130983200608192035</t>
  </si>
  <si>
    <t>王文铭</t>
  </si>
  <si>
    <t>130983200710202017</t>
  </si>
  <si>
    <t>张蕾</t>
  </si>
  <si>
    <t>130822198909195848</t>
  </si>
  <si>
    <t>吴圣贤</t>
  </si>
  <si>
    <t>130983200402225532</t>
  </si>
  <si>
    <t>吕岚成</t>
  </si>
  <si>
    <t>130921200712182030</t>
  </si>
  <si>
    <t>郭来祥</t>
  </si>
  <si>
    <t>232332200505162717</t>
  </si>
  <si>
    <t>河北光华荣昌2024年7月份公司社保缴费明细</t>
  </si>
  <si>
    <t>工伤
补缴金额</t>
  </si>
  <si>
    <t>养老
补缴金额</t>
  </si>
  <si>
    <t>失业
补缴金额</t>
  </si>
  <si>
    <t>工伤补缴</t>
  </si>
  <si>
    <t>养老补缴</t>
  </si>
  <si>
    <t>失业补缴</t>
  </si>
  <si>
    <t>韩玉英</t>
  </si>
  <si>
    <t>130924199308254219</t>
  </si>
  <si>
    <t>单位补缴</t>
  </si>
  <si>
    <t>个人补缴</t>
  </si>
  <si>
    <t>河北光华荣昌2024年8月份公司社保缴费明细</t>
  </si>
  <si>
    <t>滕克强</t>
  </si>
  <si>
    <t>130983198601281617</t>
  </si>
  <si>
    <t>后视镜技术质量科</t>
  </si>
  <si>
    <t>岳康宁</t>
  </si>
  <si>
    <t>130926200101030419</t>
  </si>
  <si>
    <t>胡承志</t>
  </si>
  <si>
    <t>130983200402170316</t>
  </si>
  <si>
    <t>高新蒙</t>
  </si>
  <si>
    <t>河北光华荣昌2024年9月份公司社保缴费明细</t>
  </si>
  <si>
    <t>河北光华荣昌2024年10月份公司社保缴费明细</t>
  </si>
  <si>
    <t>河北光华荣昌2024年11月份公司社保缴费明细</t>
  </si>
  <si>
    <t>邓榆</t>
  </si>
  <si>
    <t>130983200208272212</t>
  </si>
  <si>
    <t>河北光华荣昌2024年12月份公司社保缴费明细</t>
  </si>
  <si>
    <t>日期</t>
  </si>
  <si>
    <t>车间</t>
  </si>
  <si>
    <t>职级</t>
  </si>
  <si>
    <t>个人承担金额</t>
  </si>
  <si>
    <t>五险</t>
  </si>
  <si>
    <t>五险一金</t>
  </si>
  <si>
    <t>普工</t>
  </si>
  <si>
    <t>焊工</t>
  </si>
  <si>
    <t>科员</t>
  </si>
  <si>
    <t>科长以上</t>
  </si>
  <si>
    <t>许红光</t>
  </si>
  <si>
    <t>不交</t>
  </si>
  <si>
    <t>交</t>
  </si>
  <si>
    <t>窦炳乾</t>
  </si>
  <si>
    <t>317352040704</t>
  </si>
  <si>
    <t>317514359325</t>
  </si>
  <si>
    <t>317518539971</t>
  </si>
  <si>
    <t>317524932858</t>
  </si>
  <si>
    <t>317256050198</t>
  </si>
  <si>
    <t>组装工</t>
  </si>
  <si>
    <t>317059169130</t>
  </si>
  <si>
    <t>发泡工</t>
  </si>
  <si>
    <t>317225057438</t>
  </si>
  <si>
    <t>317017034797</t>
  </si>
  <si>
    <t>317052533013</t>
  </si>
  <si>
    <t>317052529195</t>
  </si>
  <si>
    <t>调焊接</t>
  </si>
  <si>
    <t>操作工</t>
  </si>
  <si>
    <t>317529488968</t>
  </si>
  <si>
    <t>317153967981</t>
  </si>
  <si>
    <t>主管工程师（3.1平台）</t>
  </si>
  <si>
    <t>平均</t>
  </si>
  <si>
    <t>劳动关系、工作地、社保不一致人员明细</t>
  </si>
  <si>
    <t>归属公司</t>
  </si>
  <si>
    <t>实际工作地点</t>
  </si>
  <si>
    <t>保险缴纳地</t>
  </si>
  <si>
    <t>合同签订地</t>
  </si>
  <si>
    <t>合同签订工作地</t>
  </si>
  <si>
    <t>风险问题</t>
  </si>
  <si>
    <t>山东潍坊</t>
  </si>
  <si>
    <t>河北</t>
  </si>
  <si>
    <t>暂无</t>
  </si>
  <si>
    <t>王磊</t>
  </si>
  <si>
    <t>北京</t>
  </si>
  <si>
    <t>不详</t>
  </si>
  <si>
    <t>劳动稽查，风险不详；北京工伤报销政策不详</t>
  </si>
  <si>
    <t>谷朋坤</t>
  </si>
  <si>
    <t>王克杰</t>
  </si>
  <si>
    <t>济南</t>
  </si>
  <si>
    <t>意外险</t>
  </si>
  <si>
    <t>驻外服务区</t>
  </si>
  <si>
    <t>临时工，签订非全日制劳动合同。暂无</t>
  </si>
  <si>
    <t>韩丰禄</t>
  </si>
  <si>
    <t>风险：异地发生工伤，申报过程可能受阻，需提供外派协议</t>
  </si>
  <si>
    <t>赵伟</t>
  </si>
  <si>
    <t>北京政策不详，需核实合同签订情况</t>
  </si>
  <si>
    <t>韩香伶</t>
  </si>
  <si>
    <t>夏永飞</t>
  </si>
  <si>
    <t>吴英各</t>
  </si>
  <si>
    <t>张云香</t>
  </si>
  <si>
    <t>王贵宝</t>
  </si>
  <si>
    <t>薛维新</t>
  </si>
  <si>
    <t>邢建国</t>
  </si>
  <si>
    <t>劳动稽查，风险不详</t>
  </si>
  <si>
    <t>谭月涛</t>
  </si>
  <si>
    <t>刘君伟</t>
  </si>
  <si>
    <t>赵连风</t>
  </si>
  <si>
    <t>张奇</t>
  </si>
  <si>
    <t>王明</t>
  </si>
  <si>
    <t>张馀林</t>
  </si>
  <si>
    <t>河北及公司销售服务区域</t>
  </si>
  <si>
    <t>董军</t>
  </si>
  <si>
    <t>吴志强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</si>
</sst>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/d;@"/>
    <numFmt numFmtId="178" formatCode="0_ "/>
    <numFmt numFmtId="179" formatCode="0.00_);[Red]\(0.00\)"/>
    <numFmt numFmtId="180" formatCode="0.000_ "/>
  </numFmts>
  <fonts count="7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</font>
    <font>
      <b/>
      <sz val="10"/>
      <color theme="1"/>
      <name val="宋体"/>
      <charset val="134"/>
    </font>
    <font>
      <b/>
      <sz val="9"/>
      <color theme="1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10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0"/>
      <name val="微软雅黑"/>
      <charset val="134"/>
    </font>
    <font>
      <sz val="10"/>
      <color rgb="FFFF0000"/>
      <name val="宋体"/>
      <charset val="134"/>
    </font>
    <font>
      <sz val="11"/>
      <name val="微软雅黑"/>
      <charset val="134"/>
    </font>
    <font>
      <sz val="11"/>
      <color indexed="8"/>
      <name val="微软雅黑"/>
      <charset val="134"/>
    </font>
    <font>
      <sz val="1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0"/>
      <color indexed="0"/>
      <name val="宋体"/>
      <charset val="134"/>
    </font>
    <font>
      <sz val="10"/>
      <color rgb="FF000000"/>
      <name val="宋体"/>
      <charset val="134"/>
    </font>
    <font>
      <b/>
      <sz val="14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name val="Arial"/>
      <charset val="0"/>
    </font>
    <font>
      <b/>
      <sz val="9"/>
      <color rgb="FFFF0000"/>
      <name val="宋体"/>
      <charset val="134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9"/>
      <color indexed="0"/>
      <name val="宋体"/>
      <charset val="134"/>
    </font>
    <font>
      <sz val="11"/>
      <color rgb="FFFF0000"/>
      <name val="微软雅黑"/>
      <charset val="134"/>
    </font>
    <font>
      <sz val="10"/>
      <color rgb="FFFF0000"/>
      <name val="微软雅黑"/>
      <charset val="134"/>
    </font>
    <font>
      <b/>
      <sz val="9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  <scheme val="minor"/>
    </font>
    <font>
      <sz val="9"/>
      <color rgb="FFFF0000"/>
      <name val="宋体"/>
      <charset val="134"/>
    </font>
    <font>
      <sz val="10"/>
      <name val="宋体"/>
      <charset val="0"/>
    </font>
    <font>
      <sz val="11"/>
      <color theme="6" tint="0.8"/>
      <name val="宋体"/>
      <charset val="134"/>
      <scheme val="minor"/>
    </font>
    <font>
      <b/>
      <sz val="11"/>
      <color theme="6" tint="0.8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3" borderId="20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1" applyNumberFormat="0" applyFill="0" applyAlignment="0" applyProtection="0">
      <alignment vertical="center"/>
    </xf>
    <xf numFmtId="0" fontId="61" fillId="0" borderId="21" applyNumberFormat="0" applyFill="0" applyAlignment="0" applyProtection="0">
      <alignment vertical="center"/>
    </xf>
    <xf numFmtId="0" fontId="62" fillId="0" borderId="22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14" borderId="23" applyNumberFormat="0" applyAlignment="0" applyProtection="0">
      <alignment vertical="center"/>
    </xf>
    <xf numFmtId="0" fontId="64" fillId="15" borderId="24" applyNumberFormat="0" applyAlignment="0" applyProtection="0">
      <alignment vertical="center"/>
    </xf>
    <xf numFmtId="0" fontId="65" fillId="15" borderId="23" applyNumberFormat="0" applyAlignment="0" applyProtection="0">
      <alignment vertical="center"/>
    </xf>
    <xf numFmtId="0" fontId="66" fillId="16" borderId="25" applyNumberFormat="0" applyAlignment="0" applyProtection="0">
      <alignment vertical="center"/>
    </xf>
    <xf numFmtId="0" fontId="67" fillId="0" borderId="26" applyNumberFormat="0" applyFill="0" applyAlignment="0" applyProtection="0">
      <alignment vertical="center"/>
    </xf>
    <xf numFmtId="0" fontId="68" fillId="0" borderId="27" applyNumberFormat="0" applyFill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2" fillId="36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3" fillId="38" borderId="0" applyNumberFormat="0" applyBorder="0" applyAlignment="0" applyProtection="0">
      <alignment vertical="center"/>
    </xf>
    <xf numFmtId="0" fontId="72" fillId="39" borderId="0" applyNumberFormat="0" applyBorder="0" applyAlignment="0" applyProtection="0">
      <alignment vertical="center"/>
    </xf>
    <xf numFmtId="0" fontId="72" fillId="40" borderId="0" applyNumberFormat="0" applyBorder="0" applyAlignment="0" applyProtection="0">
      <alignment vertical="center"/>
    </xf>
    <xf numFmtId="0" fontId="73" fillId="41" borderId="0" applyNumberFormat="0" applyBorder="0" applyAlignment="0" applyProtection="0">
      <alignment vertical="center"/>
    </xf>
    <xf numFmtId="0" fontId="73" fillId="42" borderId="0" applyNumberFormat="0" applyBorder="0" applyAlignment="0" applyProtection="0">
      <alignment vertical="center"/>
    </xf>
    <xf numFmtId="0" fontId="72" fillId="43" borderId="0" applyNumberFormat="0" applyBorder="0" applyAlignment="0" applyProtection="0">
      <alignment vertical="center"/>
    </xf>
    <xf numFmtId="0" fontId="74" fillId="0" borderId="0"/>
  </cellStyleXfs>
  <cellXfs count="44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176" fontId="9" fillId="4" borderId="0" xfId="0" applyNumberFormat="1" applyFont="1" applyFill="1" applyAlignment="1">
      <alignment horizontal="center" vertical="center"/>
    </xf>
    <xf numFmtId="176" fontId="9" fillId="5" borderId="0" xfId="0" applyNumberFormat="1" applyFont="1" applyFill="1" applyAlignment="1">
      <alignment horizontal="center" vertical="center"/>
    </xf>
    <xf numFmtId="176" fontId="10" fillId="2" borderId="0" xfId="0" applyNumberFormat="1" applyFont="1" applyFill="1" applyAlignment="1">
      <alignment horizontal="center" vertical="center"/>
    </xf>
    <xf numFmtId="0" fontId="9" fillId="2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176" fontId="7" fillId="4" borderId="0" xfId="0" applyNumberFormat="1" applyFont="1" applyFill="1" applyAlignment="1">
      <alignment horizontal="center" vertical="center"/>
    </xf>
    <xf numFmtId="0" fontId="7" fillId="4" borderId="0" xfId="0" applyNumberFormat="1" applyFont="1" applyFill="1" applyAlignment="1">
      <alignment horizontal="center" vertical="center"/>
    </xf>
    <xf numFmtId="176" fontId="7" fillId="5" borderId="0" xfId="0" applyNumberFormat="1" applyFont="1" applyFill="1" applyAlignment="1">
      <alignment horizontal="center" vertical="center"/>
    </xf>
    <xf numFmtId="0" fontId="7" fillId="5" borderId="0" xfId="0" applyNumberFormat="1" applyFont="1" applyFill="1" applyAlignment="1">
      <alignment horizontal="center" vertical="center"/>
    </xf>
    <xf numFmtId="176" fontId="13" fillId="2" borderId="0" xfId="0" applyNumberFormat="1" applyFont="1" applyFill="1" applyAlignment="1">
      <alignment horizontal="center" vertical="center"/>
    </xf>
    <xf numFmtId="0" fontId="13" fillId="2" borderId="0" xfId="0" applyNumberFormat="1" applyFont="1" applyFill="1" applyAlignment="1">
      <alignment horizontal="center" vertical="center"/>
    </xf>
    <xf numFmtId="176" fontId="7" fillId="6" borderId="0" xfId="0" applyNumberFormat="1" applyFont="1" applyFill="1" applyAlignment="1">
      <alignment horizontal="center" vertical="center"/>
    </xf>
    <xf numFmtId="176" fontId="14" fillId="0" borderId="0" xfId="6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12" fillId="6" borderId="0" xfId="0" applyNumberFormat="1" applyFont="1" applyFill="1" applyAlignment="1">
      <alignment horizontal="center" vertical="center"/>
    </xf>
    <xf numFmtId="176" fontId="15" fillId="7" borderId="0" xfId="0" applyNumberFormat="1" applyFont="1" applyFill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76" fontId="16" fillId="0" borderId="1" xfId="0" applyNumberFormat="1" applyFont="1" applyBorder="1" applyAlignment="1">
      <alignment horizontal="center" vertical="center"/>
    </xf>
    <xf numFmtId="0" fontId="0" fillId="8" borderId="0" xfId="0" applyFill="1">
      <alignment vertical="center"/>
    </xf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0" fillId="2" borderId="0" xfId="0" applyFill="1">
      <alignment vertical="center"/>
    </xf>
    <xf numFmtId="0" fontId="17" fillId="0" borderId="0" xfId="0" applyFont="1">
      <alignment vertical="center"/>
    </xf>
    <xf numFmtId="0" fontId="0" fillId="0" borderId="0" xfId="0" applyFill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177" fontId="0" fillId="0" borderId="0" xfId="0" applyNumberFormat="1">
      <alignment vertical="center"/>
    </xf>
    <xf numFmtId="176" fontId="18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/>
    </xf>
    <xf numFmtId="0" fontId="20" fillId="8" borderId="1" xfId="0" applyFont="1" applyFill="1" applyBorder="1" applyAlignment="1">
      <alignment horizontal="center" vertical="center"/>
    </xf>
    <xf numFmtId="177" fontId="0" fillId="8" borderId="1" xfId="0" applyNumberFormat="1" applyFill="1" applyBorder="1">
      <alignment vertical="center"/>
    </xf>
    <xf numFmtId="0" fontId="0" fillId="8" borderId="1" xfId="0" applyFill="1" applyBorder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 wrapText="1"/>
    </xf>
    <xf numFmtId="0" fontId="26" fillId="8" borderId="1" xfId="0" applyFont="1" applyFill="1" applyBorder="1" applyAlignment="1">
      <alignment horizontal="center" vertical="center"/>
    </xf>
    <xf numFmtId="177" fontId="0" fillId="8" borderId="0" xfId="0" applyNumberFormat="1" applyFill="1">
      <alignment vertical="center"/>
    </xf>
    <xf numFmtId="0" fontId="21" fillId="8" borderId="1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177" fontId="0" fillId="0" borderId="6" xfId="0" applyNumberFormat="1" applyBorder="1">
      <alignment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177" fontId="0" fillId="0" borderId="0" xfId="0" applyNumberFormat="1" applyFill="1">
      <alignment vertical="center"/>
    </xf>
    <xf numFmtId="0" fontId="20" fillId="2" borderId="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/>
    </xf>
    <xf numFmtId="0" fontId="26" fillId="0" borderId="9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77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26" fillId="0" borderId="0" xfId="0" applyFont="1" applyFill="1" applyBorder="1" applyAlignment="1">
      <alignment horizontal="center" vertical="center"/>
    </xf>
    <xf numFmtId="177" fontId="0" fillId="2" borderId="1" xfId="0" applyNumberFormat="1" applyFill="1" applyBorder="1">
      <alignment vertical="center"/>
    </xf>
    <xf numFmtId="0" fontId="0" fillId="0" borderId="1" xfId="0" applyFill="1" applyBorder="1">
      <alignment vertical="center"/>
    </xf>
    <xf numFmtId="0" fontId="0" fillId="8" borderId="1" xfId="0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177" fontId="0" fillId="4" borderId="0" xfId="0" applyNumberFormat="1" applyFill="1">
      <alignment vertical="center"/>
    </xf>
    <xf numFmtId="49" fontId="0" fillId="4" borderId="0" xfId="0" applyNumberFormat="1" applyFill="1">
      <alignment vertical="center"/>
    </xf>
    <xf numFmtId="177" fontId="0" fillId="2" borderId="0" xfId="0" applyNumberFormat="1" applyFill="1">
      <alignment vertical="center"/>
    </xf>
    <xf numFmtId="0" fontId="20" fillId="2" borderId="1" xfId="0" applyFont="1" applyFill="1" applyBorder="1" applyAlignment="1">
      <alignment horizontal="center" vertical="center" wrapText="1"/>
    </xf>
    <xf numFmtId="0" fontId="0" fillId="2" borderId="0" xfId="0" applyNumberFormat="1" applyFill="1">
      <alignment vertical="center"/>
    </xf>
    <xf numFmtId="0" fontId="17" fillId="2" borderId="0" xfId="0" applyFont="1" applyFill="1">
      <alignment vertical="center"/>
    </xf>
    <xf numFmtId="0" fontId="27" fillId="0" borderId="1" xfId="0" applyFont="1" applyFill="1" applyBorder="1" applyAlignment="1">
      <alignment horizontal="center" vertical="center"/>
    </xf>
    <xf numFmtId="177" fontId="17" fillId="0" borderId="0" xfId="0" applyNumberFormat="1" applyFont="1">
      <alignment vertical="center"/>
    </xf>
    <xf numFmtId="0" fontId="28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0" fillId="9" borderId="0" xfId="0" applyFill="1">
      <alignment vertical="center"/>
    </xf>
    <xf numFmtId="0" fontId="30" fillId="0" borderId="0" xfId="0" applyFont="1" applyFill="1">
      <alignment vertical="center"/>
    </xf>
    <xf numFmtId="176" fontId="0" fillId="0" borderId="0" xfId="0" applyNumberFormat="1" applyFill="1">
      <alignment vertical="center"/>
    </xf>
    <xf numFmtId="176" fontId="0" fillId="10" borderId="0" xfId="0" applyNumberFormat="1" applyFill="1">
      <alignment vertical="center"/>
    </xf>
    <xf numFmtId="0" fontId="0" fillId="10" borderId="0" xfId="0" applyFill="1">
      <alignment vertical="center"/>
    </xf>
    <xf numFmtId="176" fontId="23" fillId="0" borderId="0" xfId="0" applyNumberFormat="1" applyFont="1" applyFill="1" applyAlignment="1">
      <alignment horizontal="center" vertical="center"/>
    </xf>
    <xf numFmtId="176" fontId="18" fillId="0" borderId="0" xfId="0" applyNumberFormat="1" applyFont="1" applyFill="1" applyAlignment="1">
      <alignment horizontal="center" vertical="center"/>
    </xf>
    <xf numFmtId="0" fontId="18" fillId="0" borderId="0" xfId="0" applyNumberFormat="1" applyFont="1" applyFill="1" applyAlignment="1">
      <alignment horizontal="center" vertical="center"/>
    </xf>
    <xf numFmtId="0" fontId="23" fillId="0" borderId="0" xfId="0" applyFont="1" applyFill="1">
      <alignment vertical="center"/>
    </xf>
    <xf numFmtId="176" fontId="31" fillId="0" borderId="10" xfId="0" applyNumberFormat="1" applyFont="1" applyFill="1" applyBorder="1" applyAlignment="1">
      <alignment horizontal="center" vertical="top"/>
    </xf>
    <xf numFmtId="176" fontId="12" fillId="0" borderId="0" xfId="0" applyNumberFormat="1" applyFont="1" applyFill="1" applyAlignment="1">
      <alignment horizontal="center" vertical="top"/>
    </xf>
    <xf numFmtId="176" fontId="7" fillId="0" borderId="0" xfId="0" applyNumberFormat="1" applyFont="1" applyFill="1" applyAlignment="1">
      <alignment horizontal="center" vertical="top"/>
    </xf>
    <xf numFmtId="176" fontId="31" fillId="0" borderId="0" xfId="0" applyNumberFormat="1" applyFont="1" applyFill="1" applyAlignment="1">
      <alignment horizontal="center" vertical="top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176" fontId="20" fillId="2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176" fontId="18" fillId="2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>
      <alignment vertical="center"/>
    </xf>
    <xf numFmtId="176" fontId="23" fillId="0" borderId="1" xfId="0" applyNumberFormat="1" applyFont="1" applyFill="1" applyBorder="1">
      <alignment vertical="center"/>
    </xf>
    <xf numFmtId="178" fontId="18" fillId="9" borderId="1" xfId="0" applyNumberFormat="1" applyFont="1" applyFill="1" applyBorder="1" applyAlignment="1">
      <alignment horizontal="center" vertical="center"/>
    </xf>
    <xf numFmtId="176" fontId="18" fillId="9" borderId="1" xfId="0" applyNumberFormat="1" applyFont="1" applyFill="1" applyBorder="1" applyAlignment="1">
      <alignment horizontal="center" vertical="center"/>
    </xf>
    <xf numFmtId="0" fontId="18" fillId="9" borderId="1" xfId="0" applyNumberFormat="1" applyFont="1" applyFill="1" applyBorder="1" applyAlignment="1">
      <alignment horizontal="center" vertical="center"/>
    </xf>
    <xf numFmtId="176" fontId="20" fillId="9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>
      <alignment vertical="center"/>
    </xf>
    <xf numFmtId="176" fontId="23" fillId="9" borderId="1" xfId="0" applyNumberFormat="1" applyFont="1" applyFill="1" applyBorder="1">
      <alignment vertical="center"/>
    </xf>
    <xf numFmtId="0" fontId="32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176" fontId="32" fillId="0" borderId="1" xfId="0" applyNumberFormat="1" applyFont="1" applyFill="1" applyBorder="1" applyAlignment="1">
      <alignment horizontal="center" vertical="center"/>
    </xf>
    <xf numFmtId="176" fontId="18" fillId="0" borderId="1" xfId="0" applyNumberFormat="1" applyFont="1" applyFill="1" applyBorder="1" applyAlignment="1" applyProtection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179" fontId="18" fillId="0" borderId="1" xfId="0" applyNumberFormat="1" applyFont="1" applyFill="1" applyBorder="1" applyAlignment="1">
      <alignment horizontal="center" vertical="center"/>
    </xf>
    <xf numFmtId="0" fontId="20" fillId="0" borderId="1" xfId="49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79" fontId="20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176" fontId="23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176" fontId="23" fillId="2" borderId="1" xfId="0" applyNumberFormat="1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178" fontId="18" fillId="0" borderId="1" xfId="0" applyNumberFormat="1" applyFont="1" applyFill="1" applyBorder="1" applyAlignment="1">
      <alignment vertical="center"/>
    </xf>
    <xf numFmtId="178" fontId="7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vertical="center"/>
    </xf>
    <xf numFmtId="176" fontId="23" fillId="0" borderId="0" xfId="0" applyNumberFormat="1" applyFont="1" applyFill="1" applyAlignment="1">
      <alignment horizontal="left" vertical="center" wrapText="1"/>
    </xf>
    <xf numFmtId="176" fontId="18" fillId="0" borderId="0" xfId="0" applyNumberFormat="1" applyFont="1" applyFill="1" applyAlignment="1">
      <alignment horizontal="center" vertical="center" wrapText="1"/>
    </xf>
    <xf numFmtId="176" fontId="23" fillId="0" borderId="0" xfId="0" applyNumberFormat="1" applyFont="1" applyFill="1" applyAlignment="1">
      <alignment horizontal="center" vertical="center" wrapText="1"/>
    </xf>
    <xf numFmtId="0" fontId="18" fillId="0" borderId="0" xfId="0" applyNumberFormat="1" applyFont="1" applyFill="1" applyAlignment="1">
      <alignment horizontal="center" vertical="center" wrapText="1"/>
    </xf>
    <xf numFmtId="176" fontId="34" fillId="2" borderId="0" xfId="0" applyNumberFormat="1" applyFont="1" applyFill="1" applyAlignment="1">
      <alignment horizontal="center" vertical="center"/>
    </xf>
    <xf numFmtId="176" fontId="35" fillId="2" borderId="0" xfId="0" applyNumberFormat="1" applyFont="1" applyFill="1" applyAlignment="1">
      <alignment horizontal="center" vertical="center"/>
    </xf>
    <xf numFmtId="176" fontId="36" fillId="2" borderId="0" xfId="0" applyNumberFormat="1" applyFont="1" applyFill="1" applyAlignment="1">
      <alignment horizontal="center" vertical="center"/>
    </xf>
    <xf numFmtId="178" fontId="18" fillId="10" borderId="1" xfId="0" applyNumberFormat="1" applyFont="1" applyFill="1" applyBorder="1" applyAlignment="1">
      <alignment horizontal="center" vertical="center"/>
    </xf>
    <xf numFmtId="176" fontId="18" fillId="10" borderId="1" xfId="0" applyNumberFormat="1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18" fillId="10" borderId="1" xfId="0" applyNumberFormat="1" applyFont="1" applyFill="1" applyBorder="1" applyAlignment="1">
      <alignment horizontal="center" vertical="center"/>
    </xf>
    <xf numFmtId="179" fontId="27" fillId="10" borderId="1" xfId="0" applyNumberFormat="1" applyFont="1" applyFill="1" applyBorder="1" applyAlignment="1">
      <alignment horizontal="center" vertical="center"/>
    </xf>
    <xf numFmtId="176" fontId="27" fillId="10" borderId="1" xfId="0" applyNumberFormat="1" applyFont="1" applyFill="1" applyBorder="1" applyAlignment="1">
      <alignment horizontal="center" vertical="center"/>
    </xf>
    <xf numFmtId="176" fontId="20" fillId="10" borderId="1" xfId="0" applyNumberFormat="1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horizontal="center" vertical="center"/>
    </xf>
    <xf numFmtId="0" fontId="19" fillId="10" borderId="1" xfId="0" applyNumberFormat="1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 wrapText="1"/>
    </xf>
    <xf numFmtId="0" fontId="20" fillId="10" borderId="1" xfId="0" applyNumberFormat="1" applyFont="1" applyFill="1" applyBorder="1" applyAlignment="1">
      <alignment horizontal="center" vertical="center"/>
    </xf>
    <xf numFmtId="176" fontId="22" fillId="2" borderId="1" xfId="0" applyNumberFormat="1" applyFont="1" applyFill="1" applyBorder="1" applyAlignment="1">
      <alignment horizontal="center" vertical="center"/>
    </xf>
    <xf numFmtId="180" fontId="23" fillId="0" borderId="0" xfId="0" applyNumberFormat="1" applyFont="1" applyFill="1" applyAlignment="1">
      <alignment horizontal="center" vertical="center"/>
    </xf>
    <xf numFmtId="176" fontId="23" fillId="10" borderId="1" xfId="0" applyNumberFormat="1" applyFont="1" applyFill="1" applyBorder="1" applyAlignment="1">
      <alignment horizontal="center" vertical="center"/>
    </xf>
    <xf numFmtId="176" fontId="22" fillId="10" borderId="1" xfId="0" applyNumberFormat="1" applyFont="1" applyFill="1" applyBorder="1" applyAlignment="1">
      <alignment horizontal="center" vertical="center"/>
    </xf>
    <xf numFmtId="0" fontId="37" fillId="0" borderId="0" xfId="0" applyNumberFormat="1" applyFont="1" applyFill="1" applyBorder="1" applyAlignment="1"/>
    <xf numFmtId="0" fontId="37" fillId="0" borderId="0" xfId="0" applyNumberFormat="1" applyFont="1" applyFill="1" applyAlignment="1"/>
    <xf numFmtId="176" fontId="7" fillId="10" borderId="1" xfId="0" applyNumberFormat="1" applyFont="1" applyFill="1" applyBorder="1" applyAlignment="1">
      <alignment horizontal="center" vertical="center"/>
    </xf>
    <xf numFmtId="0" fontId="23" fillId="10" borderId="1" xfId="0" applyFont="1" applyFill="1" applyBorder="1">
      <alignment vertical="center"/>
    </xf>
    <xf numFmtId="176" fontId="23" fillId="10" borderId="1" xfId="0" applyNumberFormat="1" applyFont="1" applyFill="1" applyBorder="1">
      <alignment vertical="center"/>
    </xf>
    <xf numFmtId="49" fontId="19" fillId="0" borderId="1" xfId="0" applyNumberFormat="1" applyFont="1" applyFill="1" applyBorder="1" applyAlignment="1">
      <alignment horizontal="center" vertical="center"/>
    </xf>
    <xf numFmtId="176" fontId="27" fillId="0" borderId="1" xfId="0" applyNumberFormat="1" applyFont="1" applyFill="1" applyBorder="1" applyAlignment="1">
      <alignment horizontal="center" vertical="center"/>
    </xf>
    <xf numFmtId="179" fontId="27" fillId="0" borderId="1" xfId="0" applyNumberFormat="1" applyFont="1" applyFill="1" applyBorder="1" applyAlignment="1">
      <alignment horizontal="center" vertical="center"/>
    </xf>
    <xf numFmtId="176" fontId="24" fillId="0" borderId="1" xfId="0" applyNumberFormat="1" applyFont="1" applyFill="1" applyBorder="1" applyAlignment="1">
      <alignment horizontal="center" vertical="center"/>
    </xf>
    <xf numFmtId="176" fontId="0" fillId="11" borderId="0" xfId="0" applyNumberFormat="1" applyFill="1">
      <alignment vertical="center"/>
    </xf>
    <xf numFmtId="179" fontId="20" fillId="10" borderId="1" xfId="0" applyNumberFormat="1" applyFont="1" applyFill="1" applyBorder="1" applyAlignment="1">
      <alignment horizontal="center" vertical="center"/>
    </xf>
    <xf numFmtId="176" fontId="38" fillId="2" borderId="0" xfId="0" applyNumberFormat="1" applyFont="1" applyFill="1" applyAlignment="1">
      <alignment horizontal="center" vertical="center"/>
    </xf>
    <xf numFmtId="0" fontId="36" fillId="2" borderId="0" xfId="0" applyNumberFormat="1" applyFont="1" applyFill="1" applyAlignment="1">
      <alignment horizontal="center" vertical="center"/>
    </xf>
    <xf numFmtId="178" fontId="18" fillId="11" borderId="1" xfId="0" applyNumberFormat="1" applyFont="1" applyFill="1" applyBorder="1" applyAlignment="1">
      <alignment horizontal="center" vertical="center"/>
    </xf>
    <xf numFmtId="176" fontId="18" fillId="11" borderId="1" xfId="0" applyNumberFormat="1" applyFont="1" applyFill="1" applyBorder="1" applyAlignment="1">
      <alignment horizontal="center" vertical="center"/>
    </xf>
    <xf numFmtId="49" fontId="20" fillId="11" borderId="1" xfId="0" applyNumberFormat="1" applyFont="1" applyFill="1" applyBorder="1" applyAlignment="1">
      <alignment horizontal="center" vertical="center" wrapText="1"/>
    </xf>
    <xf numFmtId="49" fontId="20" fillId="11" borderId="1" xfId="0" applyNumberFormat="1" applyFont="1" applyFill="1" applyBorder="1" applyAlignment="1">
      <alignment horizontal="center" vertical="center"/>
    </xf>
    <xf numFmtId="176" fontId="27" fillId="11" borderId="1" xfId="0" applyNumberFormat="1" applyFont="1" applyFill="1" applyBorder="1" applyAlignment="1">
      <alignment horizontal="center" vertical="center"/>
    </xf>
    <xf numFmtId="0" fontId="20" fillId="11" borderId="1" xfId="0" applyFont="1" applyFill="1" applyBorder="1" applyAlignment="1">
      <alignment horizontal="center" vertical="center"/>
    </xf>
    <xf numFmtId="0" fontId="22" fillId="11" borderId="1" xfId="0" applyFont="1" applyFill="1" applyBorder="1" applyAlignment="1">
      <alignment horizontal="center"/>
    </xf>
    <xf numFmtId="49" fontId="21" fillId="0" borderId="1" xfId="0" applyNumberFormat="1" applyFont="1" applyFill="1" applyBorder="1" applyAlignment="1">
      <alignment horizontal="center" vertical="center"/>
    </xf>
    <xf numFmtId="176" fontId="24" fillId="11" borderId="1" xfId="0" applyNumberFormat="1" applyFont="1" applyFill="1" applyBorder="1" applyAlignment="1">
      <alignment horizontal="center" vertical="center"/>
    </xf>
    <xf numFmtId="176" fontId="20" fillId="11" borderId="1" xfId="0" applyNumberFormat="1" applyFont="1" applyFill="1" applyBorder="1" applyAlignment="1">
      <alignment horizontal="center" vertical="center"/>
    </xf>
    <xf numFmtId="176" fontId="24" fillId="10" borderId="1" xfId="0" applyNumberFormat="1" applyFont="1" applyFill="1" applyBorder="1" applyAlignment="1">
      <alignment horizontal="center" vertical="center"/>
    </xf>
    <xf numFmtId="176" fontId="7" fillId="11" borderId="1" xfId="0" applyNumberFormat="1" applyFont="1" applyFill="1" applyBorder="1" applyAlignment="1">
      <alignment horizontal="center" vertical="center"/>
    </xf>
    <xf numFmtId="0" fontId="23" fillId="11" borderId="1" xfId="0" applyFont="1" applyFill="1" applyBorder="1">
      <alignment vertical="center"/>
    </xf>
    <xf numFmtId="176" fontId="23" fillId="11" borderId="1" xfId="0" applyNumberFormat="1" applyFont="1" applyFill="1" applyBorder="1">
      <alignment vertical="center"/>
    </xf>
    <xf numFmtId="0" fontId="0" fillId="11" borderId="0" xfId="0" applyFill="1">
      <alignment vertical="center"/>
    </xf>
    <xf numFmtId="0" fontId="0" fillId="3" borderId="0" xfId="0" applyFill="1">
      <alignment vertical="center"/>
    </xf>
    <xf numFmtId="176" fontId="0" fillId="3" borderId="0" xfId="0" applyNumberFormat="1" applyFill="1">
      <alignment vertical="center"/>
    </xf>
    <xf numFmtId="176" fontId="19" fillId="0" borderId="1" xfId="0" applyNumberFormat="1" applyFont="1" applyFill="1" applyBorder="1" applyAlignment="1">
      <alignment horizontal="center" vertical="center"/>
    </xf>
    <xf numFmtId="176" fontId="32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49" fontId="23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/>
    </xf>
    <xf numFmtId="176" fontId="22" fillId="11" borderId="1" xfId="0" applyNumberFormat="1" applyFont="1" applyFill="1" applyBorder="1" applyAlignment="1">
      <alignment horizontal="center" vertical="center"/>
    </xf>
    <xf numFmtId="178" fontId="18" fillId="3" borderId="1" xfId="0" applyNumberFormat="1" applyFont="1" applyFill="1" applyBorder="1" applyAlignment="1">
      <alignment horizontal="center" vertical="center"/>
    </xf>
    <xf numFmtId="176" fontId="18" fillId="3" borderId="1" xfId="0" applyNumberFormat="1" applyFont="1" applyFill="1" applyBorder="1" applyAlignment="1">
      <alignment horizontal="center" vertical="center"/>
    </xf>
    <xf numFmtId="176" fontId="27" fillId="3" borderId="1" xfId="0" applyNumberFormat="1" applyFont="1" applyFill="1" applyBorder="1" applyAlignment="1">
      <alignment horizontal="center" vertical="center"/>
    </xf>
    <xf numFmtId="176" fontId="20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49" fontId="19" fillId="3" borderId="1" xfId="0" applyNumberFormat="1" applyFont="1" applyFill="1" applyBorder="1" applyAlignment="1">
      <alignment horizontal="center" vertical="center"/>
    </xf>
    <xf numFmtId="179" fontId="27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/>
    </xf>
    <xf numFmtId="49" fontId="33" fillId="3" borderId="1" xfId="0" applyNumberFormat="1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/>
    </xf>
    <xf numFmtId="0" fontId="22" fillId="3" borderId="1" xfId="0" applyFont="1" applyFill="1" applyBorder="1" applyAlignment="1">
      <alignment horizontal="center"/>
    </xf>
    <xf numFmtId="0" fontId="19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NumberFormat="1" applyFont="1" applyFill="1" applyBorder="1" applyAlignment="1">
      <alignment horizontal="center" vertical="center"/>
    </xf>
    <xf numFmtId="176" fontId="23" fillId="3" borderId="1" xfId="0" applyNumberFormat="1" applyFont="1" applyFill="1" applyBorder="1" applyAlignment="1">
      <alignment horizontal="center" vertical="center"/>
    </xf>
    <xf numFmtId="176" fontId="22" fillId="3" borderId="1" xfId="0" applyNumberFormat="1" applyFont="1" applyFill="1" applyBorder="1" applyAlignment="1">
      <alignment horizontal="center" vertical="center"/>
    </xf>
    <xf numFmtId="176" fontId="24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176" fontId="23" fillId="3" borderId="1" xfId="0" applyNumberFormat="1" applyFont="1" applyFill="1" applyBorder="1">
      <alignment vertical="center"/>
    </xf>
    <xf numFmtId="176" fontId="7" fillId="3" borderId="1" xfId="0" applyNumberFormat="1" applyFont="1" applyFill="1" applyBorder="1" applyAlignment="1">
      <alignment horizontal="center" vertical="center"/>
    </xf>
    <xf numFmtId="0" fontId="30" fillId="3" borderId="0" xfId="0" applyFont="1" applyFill="1">
      <alignment vertical="center"/>
    </xf>
    <xf numFmtId="0" fontId="0" fillId="12" borderId="0" xfId="0" applyFill="1">
      <alignment vertical="center"/>
    </xf>
    <xf numFmtId="0" fontId="19" fillId="2" borderId="1" xfId="0" applyFont="1" applyFill="1" applyBorder="1" applyAlignment="1">
      <alignment horizontal="center" vertical="center"/>
    </xf>
    <xf numFmtId="179" fontId="18" fillId="3" borderId="1" xfId="0" applyNumberFormat="1" applyFont="1" applyFill="1" applyBorder="1" applyAlignment="1">
      <alignment horizontal="center" vertical="center"/>
    </xf>
    <xf numFmtId="179" fontId="20" fillId="3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49" fontId="20" fillId="3" borderId="1" xfId="0" applyNumberFormat="1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 wrapText="1"/>
    </xf>
    <xf numFmtId="49" fontId="20" fillId="3" borderId="1" xfId="0" applyNumberFormat="1" applyFont="1" applyFill="1" applyBorder="1" applyAlignment="1">
      <alignment horizontal="center" vertical="center" wrapText="1"/>
    </xf>
    <xf numFmtId="0" fontId="22" fillId="3" borderId="1" xfId="0" applyNumberFormat="1" applyFont="1" applyFill="1" applyBorder="1" applyAlignment="1">
      <alignment horizontal="center" vertical="center"/>
    </xf>
    <xf numFmtId="178" fontId="20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>
      <alignment vertical="center"/>
    </xf>
    <xf numFmtId="176" fontId="22" fillId="3" borderId="1" xfId="0" applyNumberFormat="1" applyFont="1" applyFill="1" applyBorder="1">
      <alignment vertical="center"/>
    </xf>
    <xf numFmtId="178" fontId="18" fillId="12" borderId="1" xfId="0" applyNumberFormat="1" applyFont="1" applyFill="1" applyBorder="1" applyAlignment="1">
      <alignment horizontal="center" vertical="center"/>
    </xf>
    <xf numFmtId="176" fontId="18" fillId="12" borderId="1" xfId="0" applyNumberFormat="1" applyFont="1" applyFill="1" applyBorder="1" applyAlignment="1">
      <alignment horizontal="center" vertical="center"/>
    </xf>
    <xf numFmtId="0" fontId="19" fillId="12" borderId="1" xfId="0" applyNumberFormat="1" applyFont="1" applyFill="1" applyBorder="1" applyAlignment="1">
      <alignment horizontal="center" vertical="center"/>
    </xf>
    <xf numFmtId="176" fontId="27" fillId="12" borderId="1" xfId="0" applyNumberFormat="1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0" fontId="18" fillId="3" borderId="1" xfId="0" applyNumberFormat="1" applyFont="1" applyFill="1" applyBorder="1" applyAlignment="1">
      <alignment horizontal="center" vertical="center"/>
    </xf>
    <xf numFmtId="176" fontId="20" fillId="12" borderId="1" xfId="0" applyNumberFormat="1" applyFont="1" applyFill="1" applyBorder="1" applyAlignment="1">
      <alignment horizontal="center" vertical="center"/>
    </xf>
    <xf numFmtId="0" fontId="23" fillId="12" borderId="1" xfId="0" applyFont="1" applyFill="1" applyBorder="1">
      <alignment vertical="center"/>
    </xf>
    <xf numFmtId="176" fontId="23" fillId="12" borderId="1" xfId="0" applyNumberFormat="1" applyFont="1" applyFill="1" applyBorder="1">
      <alignment vertical="center"/>
    </xf>
    <xf numFmtId="176" fontId="0" fillId="3" borderId="0" xfId="0" applyNumberFormat="1" applyFill="1" applyAlignment="1">
      <alignment vertical="center"/>
    </xf>
    <xf numFmtId="49" fontId="20" fillId="2" borderId="1" xfId="0" applyNumberFormat="1" applyFont="1" applyFill="1" applyBorder="1" applyAlignment="1">
      <alignment horizontal="center" vertical="center"/>
    </xf>
    <xf numFmtId="176" fontId="27" fillId="2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 wrapText="1"/>
    </xf>
    <xf numFmtId="49" fontId="22" fillId="3" borderId="1" xfId="0" applyNumberFormat="1" applyFont="1" applyFill="1" applyBorder="1" applyAlignment="1">
      <alignment horizontal="center" vertical="center"/>
    </xf>
    <xf numFmtId="176" fontId="24" fillId="2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vertical="center"/>
    </xf>
    <xf numFmtId="176" fontId="23" fillId="3" borderId="1" xfId="0" applyNumberFormat="1" applyFont="1" applyFill="1" applyBorder="1" applyAlignment="1">
      <alignment vertical="center"/>
    </xf>
    <xf numFmtId="0" fontId="33" fillId="3" borderId="1" xfId="0" applyFont="1" applyFill="1" applyBorder="1" applyAlignment="1">
      <alignment horizontal="center" vertical="center"/>
    </xf>
    <xf numFmtId="49" fontId="21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179" fontId="20" fillId="6" borderId="1" xfId="0" applyNumberFormat="1" applyFont="1" applyFill="1" applyBorder="1" applyAlignment="1">
      <alignment horizontal="center" vertical="center"/>
    </xf>
    <xf numFmtId="0" fontId="33" fillId="3" borderId="1" xfId="0" applyNumberFormat="1" applyFont="1" applyFill="1" applyBorder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49" fontId="33" fillId="0" borderId="1" xfId="0" applyNumberFormat="1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/>
    </xf>
    <xf numFmtId="176" fontId="23" fillId="0" borderId="1" xfId="0" applyNumberFormat="1" applyFont="1" applyFill="1" applyBorder="1" applyAlignment="1">
      <alignment vertical="center"/>
    </xf>
    <xf numFmtId="176" fontId="39" fillId="0" borderId="0" xfId="0" applyNumberFormat="1" applyFont="1" applyFill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40" fillId="12" borderId="1" xfId="0" applyFont="1" applyFill="1" applyBorder="1" applyAlignment="1">
      <alignment horizontal="center" vertical="center"/>
    </xf>
    <xf numFmtId="176" fontId="39" fillId="12" borderId="1" xfId="0" applyNumberFormat="1" applyFont="1" applyFill="1" applyBorder="1" applyAlignment="1">
      <alignment horizontal="center" vertical="center"/>
    </xf>
    <xf numFmtId="176" fontId="41" fillId="0" borderId="1" xfId="0" applyNumberFormat="1" applyFont="1" applyFill="1" applyBorder="1" applyAlignment="1">
      <alignment horizontal="center" vertical="center"/>
    </xf>
    <xf numFmtId="176" fontId="39" fillId="0" borderId="1" xfId="0" applyNumberFormat="1" applyFont="1" applyFill="1" applyBorder="1" applyAlignment="1">
      <alignment horizontal="center" vertical="center"/>
    </xf>
    <xf numFmtId="176" fontId="41" fillId="2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176" fontId="39" fillId="2" borderId="1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176" fontId="42" fillId="0" borderId="1" xfId="0" applyNumberFormat="1" applyFont="1" applyFill="1" applyBorder="1" applyAlignment="1">
      <alignment horizontal="center" vertical="center"/>
    </xf>
    <xf numFmtId="176" fontId="40" fillId="0" borderId="1" xfId="0" applyNumberFormat="1" applyFont="1" applyFill="1" applyBorder="1" applyAlignment="1">
      <alignment horizontal="center" vertical="center"/>
    </xf>
    <xf numFmtId="176" fontId="39" fillId="0" borderId="1" xfId="0" applyNumberFormat="1" applyFont="1" applyFill="1" applyBorder="1" applyAlignment="1" applyProtection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176" fontId="39" fillId="0" borderId="0" xfId="0" applyNumberFormat="1" applyFont="1" applyFill="1" applyAlignment="1">
      <alignment horizontal="center" vertical="center" wrapText="1"/>
    </xf>
    <xf numFmtId="176" fontId="45" fillId="2" borderId="0" xfId="0" applyNumberFormat="1" applyFont="1" applyFill="1" applyAlignment="1">
      <alignment horizontal="center" vertical="center"/>
    </xf>
    <xf numFmtId="49" fontId="44" fillId="3" borderId="1" xfId="0" applyNumberFormat="1" applyFont="1" applyFill="1" applyBorder="1" applyAlignment="1">
      <alignment horizontal="center" vertical="center" wrapText="1"/>
    </xf>
    <xf numFmtId="49" fontId="33" fillId="3" borderId="1" xfId="0" applyNumberFormat="1" applyFont="1" applyFill="1" applyBorder="1" applyAlignment="1">
      <alignment horizontal="center" vertical="center" wrapText="1"/>
    </xf>
    <xf numFmtId="176" fontId="27" fillId="3" borderId="11" xfId="0" applyNumberFormat="1" applyFont="1" applyFill="1" applyBorder="1" applyAlignment="1">
      <alignment horizontal="center" vertical="center"/>
    </xf>
    <xf numFmtId="176" fontId="20" fillId="3" borderId="11" xfId="0" applyNumberFormat="1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 vertical="center"/>
    </xf>
    <xf numFmtId="49" fontId="22" fillId="3" borderId="7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49" fontId="21" fillId="3" borderId="7" xfId="0" applyNumberFormat="1" applyFont="1" applyFill="1" applyBorder="1" applyAlignment="1">
      <alignment horizontal="center" vertical="center"/>
    </xf>
    <xf numFmtId="179" fontId="27" fillId="3" borderId="11" xfId="0" applyNumberFormat="1" applyFont="1" applyFill="1" applyBorder="1" applyAlignment="1">
      <alignment horizontal="center" vertical="center"/>
    </xf>
    <xf numFmtId="176" fontId="39" fillId="3" borderId="1" xfId="0" applyNumberFormat="1" applyFont="1" applyFill="1" applyBorder="1" applyAlignment="1">
      <alignment horizontal="center" vertical="center"/>
    </xf>
    <xf numFmtId="176" fontId="27" fillId="0" borderId="11" xfId="0" applyNumberFormat="1" applyFont="1" applyFill="1" applyBorder="1" applyAlignment="1">
      <alignment horizontal="center" vertical="center"/>
    </xf>
    <xf numFmtId="176" fontId="23" fillId="3" borderId="11" xfId="0" applyNumberFormat="1" applyFont="1" applyFill="1" applyBorder="1" applyAlignment="1">
      <alignment horizontal="center" vertical="center"/>
    </xf>
    <xf numFmtId="176" fontId="22" fillId="3" borderId="11" xfId="0" applyNumberFormat="1" applyFont="1" applyFill="1" applyBorder="1" applyAlignment="1">
      <alignment horizontal="center" vertical="center"/>
    </xf>
    <xf numFmtId="176" fontId="24" fillId="0" borderId="11" xfId="0" applyNumberFormat="1" applyFont="1" applyFill="1" applyBorder="1" applyAlignment="1">
      <alignment horizontal="center" vertical="center"/>
    </xf>
    <xf numFmtId="176" fontId="7" fillId="3" borderId="11" xfId="0" applyNumberFormat="1" applyFont="1" applyFill="1" applyBorder="1" applyAlignment="1">
      <alignment horizontal="center" vertical="center"/>
    </xf>
    <xf numFmtId="0" fontId="23" fillId="3" borderId="11" xfId="0" applyFont="1" applyFill="1" applyBorder="1">
      <alignment vertical="center"/>
    </xf>
    <xf numFmtId="176" fontId="18" fillId="12" borderId="11" xfId="0" applyNumberFormat="1" applyFont="1" applyFill="1" applyBorder="1" applyAlignment="1">
      <alignment horizontal="center" vertical="center"/>
    </xf>
    <xf numFmtId="176" fontId="20" fillId="12" borderId="11" xfId="0" applyNumberFormat="1" applyFont="1" applyFill="1" applyBorder="1" applyAlignment="1">
      <alignment horizontal="center" vertical="center"/>
    </xf>
    <xf numFmtId="176" fontId="18" fillId="0" borderId="6" xfId="0" applyNumberFormat="1" applyFont="1" applyFill="1" applyBorder="1" applyAlignment="1">
      <alignment horizontal="center" vertical="center"/>
    </xf>
    <xf numFmtId="176" fontId="20" fillId="0" borderId="0" xfId="0" applyNumberFormat="1" applyFont="1" applyFill="1" applyBorder="1" applyAlignment="1">
      <alignment horizontal="center" vertical="center"/>
    </xf>
    <xf numFmtId="176" fontId="18" fillId="0" borderId="0" xfId="0" applyNumberFormat="1" applyFont="1" applyFill="1" applyBorder="1" applyAlignment="1">
      <alignment horizontal="center" vertical="center"/>
    </xf>
    <xf numFmtId="176" fontId="18" fillId="0" borderId="11" xfId="0" applyNumberFormat="1" applyFont="1" applyFill="1" applyBorder="1" applyAlignment="1">
      <alignment horizontal="center" vertical="center"/>
    </xf>
    <xf numFmtId="176" fontId="20" fillId="0" borderId="11" xfId="0" applyNumberFormat="1" applyFont="1" applyFill="1" applyBorder="1" applyAlignment="1">
      <alignment horizontal="center" vertical="center"/>
    </xf>
    <xf numFmtId="0" fontId="40" fillId="0" borderId="5" xfId="0" applyFont="1" applyFill="1" applyBorder="1" applyAlignment="1">
      <alignment horizontal="center" vertical="center"/>
    </xf>
    <xf numFmtId="0" fontId="19" fillId="0" borderId="5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49" fontId="19" fillId="0" borderId="5" xfId="0" applyNumberFormat="1" applyFont="1" applyFill="1" applyBorder="1" applyAlignment="1">
      <alignment horizontal="center" vertical="center"/>
    </xf>
    <xf numFmtId="179" fontId="18" fillId="0" borderId="11" xfId="0" applyNumberFormat="1" applyFont="1" applyFill="1" applyBorder="1" applyAlignment="1">
      <alignment horizontal="center" vertical="center"/>
    </xf>
    <xf numFmtId="0" fontId="20" fillId="0" borderId="12" xfId="49" applyFont="1" applyFill="1" applyBorder="1" applyAlignment="1">
      <alignment horizontal="center" vertical="center" wrapText="1"/>
    </xf>
    <xf numFmtId="179" fontId="20" fillId="0" borderId="11" xfId="0" applyNumberFormat="1" applyFont="1" applyFill="1" applyBorder="1" applyAlignment="1">
      <alignment horizontal="center" vertical="center"/>
    </xf>
    <xf numFmtId="179" fontId="20" fillId="3" borderId="11" xfId="0" applyNumberFormat="1" applyFont="1" applyFill="1" applyBorder="1" applyAlignment="1">
      <alignment horizontal="center" vertical="center"/>
    </xf>
    <xf numFmtId="176" fontId="23" fillId="0" borderId="11" xfId="0" applyNumberFormat="1" applyFont="1" applyFill="1" applyBorder="1" applyAlignment="1">
      <alignment horizontal="center" vertical="center"/>
    </xf>
    <xf numFmtId="176" fontId="7" fillId="0" borderId="11" xfId="0" applyNumberFormat="1" applyFont="1" applyFill="1" applyBorder="1" applyAlignment="1">
      <alignment horizontal="center" vertical="center"/>
    </xf>
    <xf numFmtId="179" fontId="20" fillId="6" borderId="11" xfId="0" applyNumberFormat="1" applyFont="1" applyFill="1" applyBorder="1" applyAlignment="1">
      <alignment horizontal="center" vertical="center"/>
    </xf>
    <xf numFmtId="49" fontId="33" fillId="0" borderId="7" xfId="0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 wrapText="1"/>
    </xf>
    <xf numFmtId="49" fontId="20" fillId="0" borderId="6" xfId="0" applyNumberFormat="1" applyFont="1" applyFill="1" applyBorder="1" applyAlignment="1">
      <alignment horizontal="center"/>
    </xf>
    <xf numFmtId="49" fontId="21" fillId="0" borderId="7" xfId="0" applyNumberFormat="1" applyFont="1" applyFill="1" applyBorder="1" applyAlignment="1">
      <alignment horizontal="center" vertical="center"/>
    </xf>
    <xf numFmtId="176" fontId="22" fillId="0" borderId="11" xfId="0" applyNumberFormat="1" applyFont="1" applyFill="1" applyBorder="1" applyAlignment="1">
      <alignment horizontal="center" vertical="center"/>
    </xf>
    <xf numFmtId="49" fontId="23" fillId="0" borderId="7" xfId="0" applyNumberFormat="1" applyFont="1" applyFill="1" applyBorder="1" applyAlignment="1">
      <alignment horizontal="center" vertical="center" wrapText="1"/>
    </xf>
    <xf numFmtId="49" fontId="22" fillId="0" borderId="7" xfId="0" applyNumberFormat="1" applyFont="1" applyFill="1" applyBorder="1" applyAlignment="1">
      <alignment horizontal="center" vertical="center"/>
    </xf>
    <xf numFmtId="49" fontId="22" fillId="0" borderId="7" xfId="0" applyNumberFormat="1" applyFont="1" applyFill="1" applyBorder="1" applyAlignment="1">
      <alignment horizontal="center" vertical="center" wrapText="1"/>
    </xf>
    <xf numFmtId="49" fontId="22" fillId="0" borderId="2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vertical="center"/>
    </xf>
    <xf numFmtId="0" fontId="27" fillId="3" borderId="1" xfId="0" applyFont="1" applyFill="1" applyBorder="1" applyAlignment="1">
      <alignment vertical="center"/>
    </xf>
    <xf numFmtId="0" fontId="44" fillId="2" borderId="1" xfId="0" applyFont="1" applyFill="1" applyBorder="1" applyAlignment="1">
      <alignment horizontal="center" vertical="center"/>
    </xf>
    <xf numFmtId="176" fontId="22" fillId="2" borderId="11" xfId="0" applyNumberFormat="1" applyFont="1" applyFill="1" applyBorder="1" applyAlignment="1">
      <alignment horizontal="center" vertical="center"/>
    </xf>
    <xf numFmtId="176" fontId="46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>
      <alignment vertical="center"/>
    </xf>
    <xf numFmtId="49" fontId="44" fillId="2" borderId="1" xfId="0" applyNumberFormat="1" applyFont="1" applyFill="1" applyBorder="1" applyAlignment="1">
      <alignment horizontal="left" vertical="center" wrapText="1"/>
    </xf>
    <xf numFmtId="49" fontId="44" fillId="3" borderId="1" xfId="0" applyNumberFormat="1" applyFont="1" applyFill="1" applyBorder="1" applyAlignment="1">
      <alignment horizontal="left" vertical="center" wrapText="1"/>
    </xf>
    <xf numFmtId="0" fontId="20" fillId="2" borderId="6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176" fontId="18" fillId="3" borderId="11" xfId="0" applyNumberFormat="1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19" fillId="3" borderId="6" xfId="0" applyNumberFormat="1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49" fontId="22" fillId="0" borderId="8" xfId="0" applyNumberFormat="1" applyFont="1" applyFill="1" applyBorder="1" applyAlignment="1">
      <alignment horizontal="center" vertical="center"/>
    </xf>
    <xf numFmtId="179" fontId="27" fillId="0" borderId="11" xfId="0" applyNumberFormat="1" applyFont="1" applyFill="1" applyBorder="1" applyAlignment="1">
      <alignment horizontal="center" vertical="center"/>
    </xf>
    <xf numFmtId="176" fontId="24" fillId="3" borderId="11" xfId="0" applyNumberFormat="1" applyFont="1" applyFill="1" applyBorder="1" applyAlignment="1">
      <alignment horizontal="center" vertical="center"/>
    </xf>
    <xf numFmtId="176" fontId="41" fillId="12" borderId="1" xfId="0" applyNumberFormat="1" applyFont="1" applyFill="1" applyBorder="1" applyAlignment="1">
      <alignment horizontal="center" vertical="center"/>
    </xf>
    <xf numFmtId="179" fontId="18" fillId="3" borderId="1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center" vertical="center" wrapText="1"/>
    </xf>
    <xf numFmtId="49" fontId="23" fillId="3" borderId="1" xfId="0" applyNumberFormat="1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/>
    </xf>
    <xf numFmtId="0" fontId="49" fillId="0" borderId="1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41" fillId="3" borderId="1" xfId="0" applyFont="1" applyFill="1" applyBorder="1" applyAlignment="1">
      <alignment horizontal="center" vertical="center"/>
    </xf>
    <xf numFmtId="0" fontId="19" fillId="0" borderId="6" xfId="0" applyNumberFormat="1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/>
    </xf>
    <xf numFmtId="176" fontId="0" fillId="0" borderId="1" xfId="0" applyNumberFormat="1" applyFill="1" applyBorder="1">
      <alignment vertical="center"/>
    </xf>
    <xf numFmtId="0" fontId="29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/>
    </xf>
    <xf numFmtId="0" fontId="50" fillId="0" borderId="1" xfId="0" applyNumberFormat="1" applyFont="1" applyFill="1" applyBorder="1" applyAlignment="1">
      <alignment horizontal="center"/>
    </xf>
    <xf numFmtId="179" fontId="27" fillId="6" borderId="11" xfId="0" applyNumberFormat="1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49" fontId="20" fillId="0" borderId="6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1" fillId="0" borderId="0" xfId="0" applyFont="1">
      <alignment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76" fontId="16" fillId="0" borderId="0" xfId="0" applyNumberFormat="1" applyFont="1">
      <alignment vertical="center"/>
    </xf>
    <xf numFmtId="0" fontId="52" fillId="0" borderId="0" xfId="0" applyFont="1" applyAlignment="1">
      <alignment horizontal="center" vertical="center"/>
    </xf>
    <xf numFmtId="176" fontId="51" fillId="0" borderId="0" xfId="0" applyNumberFormat="1" applyFont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>
      <alignment vertical="center"/>
    </xf>
    <xf numFmtId="176" fontId="0" fillId="0" borderId="1" xfId="0" applyNumberFormat="1" applyBorder="1">
      <alignment vertical="center"/>
    </xf>
    <xf numFmtId="178" fontId="0" fillId="0" borderId="1" xfId="0" applyNumberFormat="1" applyBorder="1">
      <alignment vertical="center"/>
    </xf>
    <xf numFmtId="0" fontId="1" fillId="0" borderId="0" xfId="0" applyFo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0" fillId="0" borderId="17" xfId="0" applyBorder="1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5" xfId="0" applyBorder="1">
      <alignment vertical="center"/>
    </xf>
    <xf numFmtId="176" fontId="0" fillId="0" borderId="17" xfId="0" applyNumberFormat="1" applyBorder="1">
      <alignment vertical="center"/>
    </xf>
    <xf numFmtId="0" fontId="0" fillId="0" borderId="19" xfId="0" applyBorder="1">
      <alignment vertical="center"/>
    </xf>
    <xf numFmtId="0" fontId="0" fillId="0" borderId="6" xfId="0" applyBorder="1">
      <alignment vertical="center"/>
    </xf>
    <xf numFmtId="0" fontId="53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53" fillId="0" borderId="0" xfId="0" applyFont="1" applyFill="1" applyBorder="1" applyAlignment="1">
      <alignment vertical="center"/>
    </xf>
    <xf numFmtId="0" fontId="54" fillId="0" borderId="0" xfId="0" applyFont="1">
      <alignment vertical="center"/>
    </xf>
    <xf numFmtId="0" fontId="55" fillId="0" borderId="0" xfId="0" applyFont="1">
      <alignment vertical="center"/>
    </xf>
    <xf numFmtId="176" fontId="18" fillId="0" borderId="1" xfId="0" applyNumberFormat="1" applyFont="1" applyFill="1" applyBorder="1" applyAlignment="1" quotePrefix="1">
      <alignment horizontal="center" vertical="center"/>
    </xf>
    <xf numFmtId="0" fontId="18" fillId="0" borderId="1" xfId="0" applyNumberFormat="1" applyFont="1" applyFill="1" applyBorder="1" applyAlignment="1" quotePrefix="1">
      <alignment horizontal="center" vertical="center"/>
    </xf>
    <xf numFmtId="49" fontId="19" fillId="0" borderId="1" xfId="0" applyNumberFormat="1" applyFont="1" applyFill="1" applyBorder="1" applyAlignment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/>
    </xf>
    <xf numFmtId="176" fontId="19" fillId="0" borderId="1" xfId="0" applyNumberFormat="1" applyFont="1" applyFill="1" applyBorder="1" applyAlignment="1" quotePrefix="1">
      <alignment horizontal="center" vertical="center"/>
    </xf>
    <xf numFmtId="0" fontId="19" fillId="0" borderId="1" xfId="0" applyNumberFormat="1" applyFont="1" applyFill="1" applyBorder="1" applyAlignment="1" quotePrefix="1">
      <alignment horizontal="center" vertical="center"/>
    </xf>
    <xf numFmtId="176" fontId="32" fillId="0" borderId="1" xfId="0" applyNumberFormat="1" applyFont="1" applyFill="1" applyBorder="1" applyAlignment="1" quotePrefix="1">
      <alignment horizontal="center" vertical="center" wrapText="1"/>
    </xf>
    <xf numFmtId="0" fontId="19" fillId="0" borderId="5" xfId="0" applyNumberFormat="1" applyFont="1" applyFill="1" applyBorder="1" applyAlignment="1" quotePrefix="1">
      <alignment horizontal="center" vertical="center"/>
    </xf>
    <xf numFmtId="0" fontId="19" fillId="0" borderId="6" xfId="0" applyNumberFormat="1" applyFont="1" applyFill="1" applyBorder="1" applyAlignment="1" quotePrefix="1">
      <alignment horizontal="center" vertical="center"/>
    </xf>
    <xf numFmtId="49" fontId="18" fillId="0" borderId="1" xfId="0" applyNumberFormat="1" applyFont="1" applyFill="1" applyBorder="1" applyAlignment="1" applyProtection="1" quotePrefix="1">
      <alignment horizontal="center" vertical="center"/>
    </xf>
    <xf numFmtId="0" fontId="19" fillId="0" borderId="1" xfId="0" applyFont="1" applyFill="1" applyBorder="1" applyAlignment="1" quotePrefix="1">
      <alignment horizontal="center" vertical="center" wrapText="1"/>
    </xf>
    <xf numFmtId="0" fontId="18" fillId="0" borderId="1" xfId="0" applyFont="1" applyFill="1" applyBorder="1" applyAlignment="1" quotePrefix="1">
      <alignment horizontal="center" vertical="center"/>
    </xf>
    <xf numFmtId="0" fontId="23" fillId="0" borderId="1" xfId="0" applyFont="1" applyFill="1" applyBorder="1" applyAlignment="1" quotePrefix="1">
      <alignment horizontal="center" vertical="center" wrapText="1"/>
    </xf>
    <xf numFmtId="0" fontId="20" fillId="0" borderId="1" xfId="0" applyFont="1" applyFill="1" applyBorder="1" applyAlignment="1" quotePrefix="1">
      <alignment horizontal="center" vertical="center"/>
    </xf>
    <xf numFmtId="0" fontId="22" fillId="0" borderId="1" xfId="0" applyNumberFormat="1" applyFont="1" applyFill="1" applyBorder="1" applyAlignment="1" quotePrefix="1">
      <alignment horizontal="center" vertical="center"/>
    </xf>
    <xf numFmtId="0" fontId="19" fillId="3" borderId="1" xfId="0" applyNumberFormat="1" applyFont="1" applyFill="1" applyBorder="1" applyAlignment="1" quotePrefix="1">
      <alignment horizontal="center" vertical="center"/>
    </xf>
    <xf numFmtId="0" fontId="22" fillId="0" borderId="1" xfId="0" applyFont="1" applyFill="1" applyBorder="1" applyAlignment="1" quotePrefix="1">
      <alignment horizontal="center" vertical="center"/>
    </xf>
    <xf numFmtId="0" fontId="19" fillId="3" borderId="6" xfId="0" applyNumberFormat="1" applyFont="1" applyFill="1" applyBorder="1" applyAlignment="1" quotePrefix="1">
      <alignment horizontal="center" vertical="center"/>
    </xf>
    <xf numFmtId="176" fontId="18" fillId="3" borderId="1" xfId="0" applyNumberFormat="1" applyFont="1" applyFill="1" applyBorder="1" applyAlignment="1" quotePrefix="1">
      <alignment horizontal="center" vertical="center"/>
    </xf>
    <xf numFmtId="0" fontId="20" fillId="3" borderId="1" xfId="0" applyFont="1" applyFill="1" applyBorder="1" applyAlignment="1" quotePrefix="1">
      <alignment horizontal="center" vertical="center"/>
    </xf>
    <xf numFmtId="0" fontId="33" fillId="0" borderId="1" xfId="0" applyNumberFormat="1" applyFont="1" applyFill="1" applyBorder="1" applyAlignment="1" quotePrefix="1">
      <alignment horizontal="center" vertical="center"/>
    </xf>
    <xf numFmtId="0" fontId="33" fillId="3" borderId="1" xfId="0" applyNumberFormat="1" applyFont="1" applyFill="1" applyBorder="1" applyAlignment="1" quotePrefix="1">
      <alignment horizontal="center" vertical="center"/>
    </xf>
    <xf numFmtId="49" fontId="33" fillId="0" borderId="1" xfId="0" applyNumberFormat="1" applyFont="1" applyFill="1" applyBorder="1" applyAlignment="1" quotePrefix="1">
      <alignment horizontal="center" vertical="center"/>
    </xf>
    <xf numFmtId="0" fontId="20" fillId="0" borderId="1" xfId="0" applyNumberFormat="1" applyFont="1" applyFill="1" applyBorder="1" applyAlignment="1" quotePrefix="1">
      <alignment horizontal="center" vertical="center"/>
    </xf>
    <xf numFmtId="49" fontId="20" fillId="0" borderId="1" xfId="0" applyNumberFormat="1" applyFont="1" applyFill="1" applyBorder="1" applyAlignment="1" quotePrefix="1">
      <alignment horizontal="center" vertical="center"/>
    </xf>
    <xf numFmtId="0" fontId="18" fillId="3" borderId="1" xfId="0" applyNumberFormat="1" applyFont="1" applyFill="1" applyBorder="1" applyAlignment="1" quotePrefix="1">
      <alignment horizontal="center" vertical="center"/>
    </xf>
    <xf numFmtId="49" fontId="20" fillId="3" borderId="1" xfId="0" applyNumberFormat="1" applyFont="1" applyFill="1" applyBorder="1" applyAlignment="1" quotePrefix="1">
      <alignment horizontal="center" vertical="center"/>
    </xf>
    <xf numFmtId="0" fontId="22" fillId="3" borderId="1" xfId="0" applyNumberFormat="1" applyFont="1" applyFill="1" applyBorder="1" applyAlignment="1" quotePrefix="1">
      <alignment horizontal="center" vertical="center"/>
    </xf>
    <xf numFmtId="0" fontId="19" fillId="3" borderId="1" xfId="0" applyFont="1" applyFill="1" applyBorder="1" applyAlignment="1" quotePrefix="1">
      <alignment horizontal="center" vertical="center"/>
    </xf>
    <xf numFmtId="49" fontId="19" fillId="3" borderId="1" xfId="0" applyNumberFormat="1" applyFont="1" applyFill="1" applyBorder="1" applyAlignment="1" quotePrefix="1">
      <alignment horizontal="center" vertical="center"/>
    </xf>
    <xf numFmtId="0" fontId="18" fillId="10" borderId="1" xfId="0" applyNumberFormat="1" applyFont="1" applyFill="1" applyBorder="1" applyAlignment="1" quotePrefix="1">
      <alignment horizontal="center" vertical="center"/>
    </xf>
    <xf numFmtId="0" fontId="22" fillId="3" borderId="1" xfId="0" applyFont="1" applyFill="1" applyBorder="1" applyAlignment="1" quotePrefix="1">
      <alignment horizontal="center"/>
    </xf>
    <xf numFmtId="0" fontId="19" fillId="10" borderId="1" xfId="0" applyNumberFormat="1" applyFont="1" applyFill="1" applyBorder="1" applyAlignment="1" quotePrefix="1">
      <alignment horizontal="center" vertical="center"/>
    </xf>
    <xf numFmtId="0" fontId="32" fillId="0" borderId="1" xfId="0" applyNumberFormat="1" applyFont="1" applyFill="1" applyBorder="1" applyAlignment="1" quotePrefix="1">
      <alignment horizontal="center" vertical="center" wrapText="1"/>
    </xf>
    <xf numFmtId="0" fontId="18" fillId="0" borderId="1" xfId="0" applyNumberFormat="1" applyFont="1" applyFill="1" applyBorder="1" applyAlignment="1" applyProtection="1" quotePrefix="1">
      <alignment horizontal="center" vertical="center"/>
    </xf>
    <xf numFmtId="0" fontId="19" fillId="0" borderId="1" xfId="0" applyNumberFormat="1" applyFont="1" applyFill="1" applyBorder="1" applyAlignment="1" quotePrefix="1">
      <alignment horizontal="center" vertical="center" wrapText="1"/>
    </xf>
    <xf numFmtId="0" fontId="23" fillId="0" borderId="1" xfId="0" applyNumberFormat="1" applyFont="1" applyFill="1" applyBorder="1" applyAlignment="1" quotePrefix="1">
      <alignment horizontal="center" vertical="center" wrapText="1"/>
    </xf>
    <xf numFmtId="0" fontId="20" fillId="2" borderId="1" xfId="0" applyNumberFormat="1" applyFont="1" applyFill="1" applyBorder="1" applyAlignment="1" quotePrefix="1">
      <alignment horizontal="center" vertical="center"/>
    </xf>
    <xf numFmtId="0" fontId="0" fillId="0" borderId="0" xfId="0" quotePrefix="1">
      <alignment vertical="center"/>
    </xf>
    <xf numFmtId="0" fontId="0" fillId="8" borderId="0" xfId="0" applyFill="1" quotePrefix="1">
      <alignment vertical="center"/>
    </xf>
    <xf numFmtId="0" fontId="0" fillId="2" borderId="0" xfId="0" applyNumberFormat="1" applyFill="1" quotePrefix="1">
      <alignment vertical="center"/>
    </xf>
    <xf numFmtId="0" fontId="17" fillId="2" borderId="0" xfId="0" applyFont="1" applyFill="1" quotePrefix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7" xfId="49"/>
  </cellStyles>
  <dxfs count="130"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81" formatCode="0.0_ "/>
    </dxf>
    <dxf>
      <numFmt numFmtId="176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strike val="0"/>
      </font>
      <fill>
        <patternFill patternType="solid">
          <bgColor rgb="FFFFC0CB"/>
        </patternFill>
      </fill>
    </dxf>
    <dxf>
      <font>
        <name val="宋体"/>
        <scheme val="none"/>
        <b val="0"/>
        <i val="0"/>
        <u val="none"/>
        <sz val="11"/>
        <color rgb="FF000000"/>
      </font>
      <fill>
        <patternFill patternType="solid">
          <bgColor theme="6" tint="0.8"/>
        </patternFill>
      </fill>
    </dxf>
    <dxf>
      <font>
        <name val="宋体"/>
        <scheme val="none"/>
        <b val="0"/>
        <i val="0"/>
        <u val="none"/>
        <sz val="11"/>
        <color theme="6" tint="0.8"/>
      </font>
    </dxf>
  </dxfs>
  <tableStyles count="2" defaultTableStyle="TableStyleMedium2" defaultPivotStyle="PivotStyleLight16">
    <tableStyle name="切片器样式 1" pivot="0" table="0" count="2" xr9:uid="{D1F8E124-8E1F-4B92-9136-90AA195D1519}">
      <tableStyleElement type="headerRow" dxfId="128"/>
    </tableStyle>
    <tableStyle name="切片器样式 2" pivot="0" table="0" count="1" xr9:uid="{BB5A81E1-A787-4943-9631-866B8AA72ECA}">
      <tableStyleElement type="wholeTable" dxfId="129"/>
    </tableStyle>
  </tableStyles>
  <colors>
    <mruColors>
      <color rgb="00FFC000"/>
      <color rgb="0000B0F0"/>
      <color rgb="00000000"/>
      <color rgb="00FFFF00"/>
      <color rgb="00FF0000"/>
    </mruColors>
  </colors>
  <extLst>
    <ext xmlns:x14="http://schemas.microsoft.com/office/spreadsheetml/2009/9/main" uri="{46F421CA-312F-682f-3DD2-61675219B42D}">
      <x14:dxfs count="1">
        <dxf>
          <font>
            <name val="宋体"/>
            <scheme val="none"/>
            <b val="0"/>
            <i val="0"/>
            <u val="none"/>
            <sz val="11"/>
            <color rgb="FF000000"/>
          </font>
          <fill>
            <patternFill patternType="solid">
              <bgColor theme="6" tint="0.8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切片器样式 1">
          <x14:slicerStyleElements>
            <x14:slicerStyleElement type="selectedItemWithData" dxfId="0"/>
          </x14:slicerStyleElements>
        </x14:slicerStyle>
        <x14:slicerStyle name="切片器样式 2"/>
      </x14:slicerStyles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8" Type="http://schemas.openxmlformats.org/officeDocument/2006/relationships/styles" Target="styles.xml"/><Relationship Id="rId47" Type="http://schemas.openxmlformats.org/officeDocument/2006/relationships/sharedStrings" Target="sharedStrings.xml"/><Relationship Id="rId46" Type="http://schemas.openxmlformats.org/officeDocument/2006/relationships/theme" Target="theme/theme1.xml"/><Relationship Id="rId45" Type="http://schemas.openxmlformats.org/officeDocument/2006/relationships/externalLink" Target="externalLinks/externalLink4.xml"/><Relationship Id="rId44" Type="http://schemas.openxmlformats.org/officeDocument/2006/relationships/externalLink" Target="externalLinks/externalLink3.xml"/><Relationship Id="rId43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.xml"/><Relationship Id="rId41" Type="http://schemas.openxmlformats.org/officeDocument/2006/relationships/pivotCacheDefinition" Target="pivotCache/pivotCacheDefinition20.xml"/><Relationship Id="rId40" Type="http://schemas.openxmlformats.org/officeDocument/2006/relationships/pivotCacheDefinition" Target="pivotCache/pivotCacheDefinition19.xml"/><Relationship Id="rId4" Type="http://schemas.openxmlformats.org/officeDocument/2006/relationships/worksheet" Target="worksheets/sheet4.xml"/><Relationship Id="rId39" Type="http://schemas.openxmlformats.org/officeDocument/2006/relationships/pivotCacheDefinition" Target="pivotCache/pivotCacheDefinition18.xml"/><Relationship Id="rId38" Type="http://schemas.openxmlformats.org/officeDocument/2006/relationships/pivotCacheDefinition" Target="pivotCache/pivotCacheDefinition17.xml"/><Relationship Id="rId37" Type="http://schemas.openxmlformats.org/officeDocument/2006/relationships/pivotCacheDefinition" Target="pivotCache/pivotCacheDefinition16.xml"/><Relationship Id="rId36" Type="http://schemas.openxmlformats.org/officeDocument/2006/relationships/pivotCacheDefinition" Target="pivotCache/pivotCacheDefinition15.xml"/><Relationship Id="rId35" Type="http://schemas.openxmlformats.org/officeDocument/2006/relationships/pivotCacheDefinition" Target="pivotCache/pivotCacheDefinition14.xml"/><Relationship Id="rId34" Type="http://schemas.openxmlformats.org/officeDocument/2006/relationships/pivotCacheDefinition" Target="pivotCache/pivotCacheDefinition13.xml"/><Relationship Id="rId33" Type="http://schemas.openxmlformats.org/officeDocument/2006/relationships/pivotCacheDefinition" Target="pivotCache/pivotCacheDefinition12.xml"/><Relationship Id="rId32" Type="http://schemas.openxmlformats.org/officeDocument/2006/relationships/pivotCacheDefinition" Target="pivotCache/pivotCacheDefinition11.xml"/><Relationship Id="rId31" Type="http://schemas.openxmlformats.org/officeDocument/2006/relationships/pivotCacheDefinition" Target="pivotCache/pivotCacheDefinition10.xml"/><Relationship Id="rId30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9" Type="http://schemas.openxmlformats.org/officeDocument/2006/relationships/pivotCacheDefinition" Target="pivotCache/pivotCacheDefinition8.xml"/><Relationship Id="rId28" Type="http://schemas.openxmlformats.org/officeDocument/2006/relationships/pivotCacheDefinition" Target="pivotCache/pivotCacheDefinition7.xml"/><Relationship Id="rId27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2.xml"/><Relationship Id="rId20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hueOff val="-1670000"/>
                  </a:schemeClr>
                </a:gs>
              </a:gsLst>
              <a:lin ang="5400000" scaled="0"/>
            </a:gradFill>
            <a:ln>
              <a:gradFill>
                <a:gsLst>
                  <a:gs pos="100000">
                    <a:schemeClr val="accent6">
                      <a:lumMod val="75000"/>
                    </a:schemeClr>
                  </a:gs>
                  <a:gs pos="0">
                    <a:schemeClr val="accent6">
                      <a:lumMod val="75000"/>
                      <a:hueOff val="-1670000"/>
                    </a:schemeClr>
                  </a:gs>
                </a:gsLst>
                <a:lin ang="4620000" scaled="0"/>
              </a:gra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'费用汇总（用款申请）'!$B$1:$G$1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医疗</c:v>
                </c:pt>
                <c:pt idx="3">
                  <c:v>大额医疗</c:v>
                </c:pt>
                <c:pt idx="4">
                  <c:v>失业</c:v>
                </c:pt>
                <c:pt idx="5">
                  <c:v>公积金</c:v>
                </c:pt>
              </c:strCache>
            </c:strRef>
          </c:cat>
          <c:val>
            <c:numRef>
              <c:f>'费用汇总（用款申请）'!$B$14:$G$14</c:f>
              <c:numCache>
                <c:formatCode>0.00_ </c:formatCode>
                <c:ptCount val="6"/>
                <c:pt idx="0">
                  <c:v>15555.85</c:v>
                </c:pt>
                <c:pt idx="1">
                  <c:v>302439.649999999</c:v>
                </c:pt>
                <c:pt idx="2">
                  <c:v>200361.78</c:v>
                </c:pt>
                <c:pt idx="3">
                  <c:v>0</c:v>
                </c:pt>
                <c:pt idx="4">
                  <c:v>12647</c:v>
                </c:pt>
                <c:pt idx="5">
                  <c:v>85366.8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0"/>
        <c:overlap val="-50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1e81d9b4-501a-4acc-a091-b6ff7292649c}"/>
      </c:ext>
    </c:extLst>
  </c:chart>
  <c:spPr>
    <a:solidFill>
      <a:schemeClr val="lt1">
        <a:lumMod val="96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2024</a:t>
            </a:r>
            <a:r>
              <a:rPr altLang="en-US"/>
              <a:t>年五险一金缴费</a:t>
            </a:r>
            <a:endParaRPr lang="en-US" altLang="zh-CN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'费用汇总（用款申请）'!$B$1</c:f>
              <c:strCache>
                <c:ptCount val="1"/>
                <c:pt idx="0">
                  <c:v>工伤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'费用汇总（用款申请）'!$B$2:$B$13</c:f>
              <c:numCache>
                <c:formatCode>0.00_ </c:formatCode>
                <c:ptCount val="12"/>
                <c:pt idx="0">
                  <c:v>20458.3199999999</c:v>
                </c:pt>
                <c:pt idx="1">
                  <c:v>19920.5599999999</c:v>
                </c:pt>
                <c:pt idx="2">
                  <c:v>20277.1999999999</c:v>
                </c:pt>
                <c:pt idx="3">
                  <c:v>20857.4399999999</c:v>
                </c:pt>
                <c:pt idx="4">
                  <c:v>21528.2399999999</c:v>
                </c:pt>
                <c:pt idx="5">
                  <c:v>21394.0799999999</c:v>
                </c:pt>
                <c:pt idx="6">
                  <c:v>27634.25</c:v>
                </c:pt>
                <c:pt idx="7">
                  <c:v>19884.45</c:v>
                </c:pt>
                <c:pt idx="8">
                  <c:v>15555.85</c:v>
                </c:pt>
                <c:pt idx="9">
                  <c:v>14426.65</c:v>
                </c:pt>
              </c:numCache>
            </c:numRef>
          </c:val>
        </c:ser>
        <c:ser>
          <c:idx val="1"/>
          <c:order val="1"/>
          <c:tx>
            <c:strRef>
              <c:f>'费用汇总（用款申请）'!$C$1</c:f>
              <c:strCache>
                <c:ptCount val="1"/>
                <c:pt idx="0">
                  <c:v>养老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'费用汇总（用款申请）'!$C$2:$C$13</c:f>
              <c:numCache>
                <c:formatCode>0.00_ </c:formatCode>
                <c:ptCount val="12"/>
                <c:pt idx="0">
                  <c:v>407373.240000002</c:v>
                </c:pt>
                <c:pt idx="1">
                  <c:v>393040.590000002</c:v>
                </c:pt>
                <c:pt idx="2">
                  <c:v>393018.180000002</c:v>
                </c:pt>
                <c:pt idx="3">
                  <c:v>414461.130000002</c:v>
                </c:pt>
                <c:pt idx="4">
                  <c:v>426088.200000002</c:v>
                </c:pt>
                <c:pt idx="5">
                  <c:v>426982.590000002</c:v>
                </c:pt>
                <c:pt idx="6">
                  <c:v>539204.52</c:v>
                </c:pt>
                <c:pt idx="7">
                  <c:v>381477.769999999</c:v>
                </c:pt>
                <c:pt idx="8">
                  <c:v>302439.649999999</c:v>
                </c:pt>
                <c:pt idx="9">
                  <c:v>287384.769999999</c:v>
                </c:pt>
              </c:numCache>
            </c:numRef>
          </c:val>
        </c:ser>
        <c:ser>
          <c:idx val="2"/>
          <c:order val="2"/>
          <c:tx>
            <c:strRef>
              <c:f>'费用汇总（用款申请）'!$D$1</c:f>
              <c:strCache>
                <c:ptCount val="1"/>
                <c:pt idx="0">
                  <c:v>医疗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'费用汇总（用款申请）'!$D$2:$D$13</c:f>
              <c:numCache>
                <c:formatCode>0.00_ </c:formatCode>
                <c:ptCount val="12"/>
                <c:pt idx="0">
                  <c:v>273664.3</c:v>
                </c:pt>
                <c:pt idx="1">
                  <c:v>264040.94</c:v>
                </c:pt>
                <c:pt idx="2">
                  <c:v>264040.94</c:v>
                </c:pt>
                <c:pt idx="3">
                  <c:v>279077.44</c:v>
                </c:pt>
                <c:pt idx="4">
                  <c:v>286896.42</c:v>
                </c:pt>
                <c:pt idx="5">
                  <c:v>287497.88</c:v>
                </c:pt>
                <c:pt idx="6">
                  <c:v>279008.459999998</c:v>
                </c:pt>
                <c:pt idx="7">
                  <c:v>253417.079999999</c:v>
                </c:pt>
                <c:pt idx="8">
                  <c:v>200361.78</c:v>
                </c:pt>
                <c:pt idx="9">
                  <c:v>190374.9</c:v>
                </c:pt>
              </c:numCache>
            </c:numRef>
          </c:val>
        </c:ser>
        <c:ser>
          <c:idx val="3"/>
          <c:order val="3"/>
          <c:tx>
            <c:strRef>
              <c:f>'费用汇总（用款申请）'!$E$1</c:f>
              <c:strCache>
                <c:ptCount val="1"/>
                <c:pt idx="0">
                  <c:v>大额医疗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'费用汇总（用款申请）'!$E$2:$E$13</c:f>
              <c:numCache>
                <c:formatCode>0.00_ </c:formatCode>
                <c:ptCount val="12"/>
                <c:pt idx="0">
                  <c:v>49140</c:v>
                </c:pt>
                <c:pt idx="1">
                  <c:v>756</c:v>
                </c:pt>
                <c:pt idx="2">
                  <c:v>1620</c:v>
                </c:pt>
                <c:pt idx="3">
                  <c:v>4320</c:v>
                </c:pt>
                <c:pt idx="4">
                  <c:v>2376</c:v>
                </c:pt>
                <c:pt idx="5">
                  <c:v>540</c:v>
                </c:pt>
                <c:pt idx="6">
                  <c:v>108</c:v>
                </c:pt>
                <c:pt idx="7">
                  <c:v>216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strRef>
              <c:f>'费用汇总（用款申请）'!$F$1</c:f>
              <c:strCache>
                <c:ptCount val="1"/>
                <c:pt idx="0">
                  <c:v>失业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'费用汇总（用款申请）'!$F$2:$F$13</c:f>
              <c:numCache>
                <c:formatCode>0.00_ </c:formatCode>
                <c:ptCount val="12"/>
                <c:pt idx="0">
                  <c:v>17013.7200000001</c:v>
                </c:pt>
                <c:pt idx="1">
                  <c:v>16416.4700000001</c:v>
                </c:pt>
                <c:pt idx="2">
                  <c:v>16415.5400000001</c:v>
                </c:pt>
                <c:pt idx="3">
                  <c:v>17309.0900000001</c:v>
                </c:pt>
                <c:pt idx="4">
                  <c:v>17793.6000000001</c:v>
                </c:pt>
                <c:pt idx="5">
                  <c:v>17830.8700000001</c:v>
                </c:pt>
                <c:pt idx="6">
                  <c:v>22542.8</c:v>
                </c:pt>
                <c:pt idx="7" c:formatCode="General">
                  <c:v>15939.8</c:v>
                </c:pt>
                <c:pt idx="8" c:formatCode="General">
                  <c:v>12647</c:v>
                </c:pt>
                <c:pt idx="9">
                  <c:v>12019.8</c:v>
                </c:pt>
              </c:numCache>
            </c:numRef>
          </c:val>
        </c:ser>
        <c:ser>
          <c:idx val="5"/>
          <c:order val="5"/>
          <c:tx>
            <c:strRef>
              <c:f>'费用汇总（用款申请）'!$G$1</c:f>
              <c:strCache>
                <c:ptCount val="1"/>
                <c:pt idx="0">
                  <c:v>公积金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'费用汇总（用款申请）'!$G$2:$G$13</c:f>
              <c:numCache>
                <c:formatCode>0.00_ </c:formatCode>
                <c:ptCount val="12"/>
                <c:pt idx="0">
                  <c:v>103318.8</c:v>
                </c:pt>
                <c:pt idx="1">
                  <c:v>104978.8</c:v>
                </c:pt>
                <c:pt idx="2">
                  <c:v>104590.8</c:v>
                </c:pt>
                <c:pt idx="3">
                  <c:v>103984.8</c:v>
                </c:pt>
                <c:pt idx="4">
                  <c:v>102806.8</c:v>
                </c:pt>
                <c:pt idx="5">
                  <c:v>108062.8</c:v>
                </c:pt>
                <c:pt idx="6">
                  <c:v>110672.8</c:v>
                </c:pt>
                <c:pt idx="7">
                  <c:v>105052.8</c:v>
                </c:pt>
                <c:pt idx="8">
                  <c:v>85366.8</c:v>
                </c:pt>
                <c:pt idx="9">
                  <c:v>81714.4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68427"/>
        <c:axId val="99229065"/>
      </c:barChart>
      <c:lineChart>
        <c:grouping val="standard"/>
        <c:varyColors val="0"/>
        <c:ser>
          <c:idx val="6"/>
          <c:order val="6"/>
          <c:tx>
            <c:strRef>
              <c:f>'费用汇总（用款申请）'!$H$1</c:f>
              <c:strCache>
                <c:ptCount val="1"/>
                <c:pt idx="0">
                  <c:v>合计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'费用汇总（用款申请）'!$H$2:$H$13</c:f>
              <c:numCache>
                <c:formatCode>0.00_ </c:formatCode>
                <c:ptCount val="12"/>
                <c:pt idx="0">
                  <c:v>870968.380000002</c:v>
                </c:pt>
                <c:pt idx="1">
                  <c:v>799153.360000003</c:v>
                </c:pt>
                <c:pt idx="2">
                  <c:v>799962.660000003</c:v>
                </c:pt>
                <c:pt idx="3">
                  <c:v>840009.900000003</c:v>
                </c:pt>
                <c:pt idx="4">
                  <c:v>857489.260000003</c:v>
                </c:pt>
                <c:pt idx="5">
                  <c:v>862308.220000002</c:v>
                </c:pt>
                <c:pt idx="6">
                  <c:v>979170.829999998</c:v>
                </c:pt>
                <c:pt idx="7">
                  <c:v>775987.899999998</c:v>
                </c:pt>
                <c:pt idx="8">
                  <c:v>616371.079999999</c:v>
                </c:pt>
                <c:pt idx="9">
                  <c:v>585920.519999999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68427"/>
        <c:axId val="99229065"/>
      </c:lineChart>
      <c:catAx>
        <c:axId val="1149684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9229065"/>
        <c:crosses val="autoZero"/>
        <c:auto val="1"/>
        <c:lblAlgn val="ctr"/>
        <c:lblOffset val="100"/>
        <c:noMultiLvlLbl val="0"/>
      </c:catAx>
      <c:valAx>
        <c:axId val="9922906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149684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41f4a1a8-229c-4c87-9410-9c014891b91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参保人数汇总!$B$2:$G$2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失业</c:v>
                </c:pt>
                <c:pt idx="3">
                  <c:v>医疗</c:v>
                </c:pt>
                <c:pt idx="4">
                  <c:v>大额医疗</c:v>
                </c:pt>
                <c:pt idx="5">
                  <c:v>公积金</c:v>
                </c:pt>
              </c:strCache>
            </c:strRef>
          </c:cat>
          <c:val>
            <c:numRef>
              <c:f>参保人数汇总!$B$16:$G$16</c:f>
              <c:numCache>
                <c:formatCode>0.00_ </c:formatCode>
                <c:ptCount val="6"/>
                <c:pt idx="0">
                  <c:v>305</c:v>
                </c:pt>
                <c:pt idx="1">
                  <c:v>304</c:v>
                </c:pt>
                <c:pt idx="2">
                  <c:v>305</c:v>
                </c:pt>
                <c:pt idx="3">
                  <c:v>305</c:v>
                </c:pt>
                <c:pt idx="4">
                  <c:v>0</c:v>
                </c:pt>
                <c:pt idx="5">
                  <c:v>293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fa214a61-fe99-43de-90a4-1c031c816898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322722605251577"/>
          <c:y val="0.199230769230769"/>
          <c:w val="0.935455478949685"/>
          <c:h val="0.680615384615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参保人数汇总!$B$20:$M$20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参保人数汇总!$B$27:$M$27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>
                  <c:v>439</c:v>
                </c:pt>
                <c:pt idx="3">
                  <c:v>463</c:v>
                </c:pt>
                <c:pt idx="4">
                  <c:v>476</c:v>
                </c:pt>
                <c:pt idx="5">
                  <c:v>477</c:v>
                </c:pt>
                <c:pt idx="6">
                  <c:v>446</c:v>
                </c:pt>
                <c:pt idx="7">
                  <c:v>404</c:v>
                </c:pt>
                <c:pt idx="8">
                  <c:v>320</c:v>
                </c:pt>
                <c:pt idx="9">
                  <c:v>304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860490016"/>
        <c:axId val="533782749"/>
      </c:barChart>
      <c:catAx>
        <c:axId val="86049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33782749"/>
        <c:crosses val="autoZero"/>
        <c:auto val="1"/>
        <c:lblAlgn val="ctr"/>
        <c:lblOffset val="100"/>
        <c:noMultiLvlLbl val="0"/>
      </c:catAx>
      <c:valAx>
        <c:axId val="53378274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6049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ae3e75c8-b695-4801-ae23-de1be074eea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五险一金缴费人数年度分布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458684210526316"/>
          <c:y val="0.176388888888889"/>
          <c:w val="0.900184210526316"/>
          <c:h val="0.606805555555556"/>
        </c:manualLayout>
      </c:layout>
      <c:lineChart>
        <c:grouping val="standard"/>
        <c:varyColors val="0"/>
        <c:ser>
          <c:idx val="0"/>
          <c:order val="0"/>
          <c:tx>
            <c:strRef>
              <c:f>参保人数汇总!$B$2</c:f>
              <c:strCache>
                <c:ptCount val="1"/>
                <c:pt idx="0">
                  <c:v>工伤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参保人数汇总!$B$3:$B$14</c:f>
              <c:numCache>
                <c:formatCode>General</c:formatCode>
                <c:ptCount val="12"/>
                <c:pt idx="0">
                  <c:v>457</c:v>
                </c:pt>
                <c:pt idx="1">
                  <c:v>445</c:v>
                </c:pt>
                <c:pt idx="2" c:formatCode="0_ ">
                  <c:v>453</c:v>
                </c:pt>
                <c:pt idx="3" c:formatCode="0_ ">
                  <c:v>466</c:v>
                </c:pt>
                <c:pt idx="4" c:formatCode="0_ ">
                  <c:v>481</c:v>
                </c:pt>
                <c:pt idx="5">
                  <c:v>478</c:v>
                </c:pt>
                <c:pt idx="6" c:formatCode="0_ ">
                  <c:v>459</c:v>
                </c:pt>
                <c:pt idx="7" c:formatCode="0_ ">
                  <c:v>421</c:v>
                </c:pt>
                <c:pt idx="8" c:formatCode="0_ ">
                  <c:v>329</c:v>
                </c:pt>
                <c:pt idx="9" c:formatCode="0_ ">
                  <c:v>305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参保人数汇总!$C$2</c:f>
              <c:strCache>
                <c:ptCount val="1"/>
                <c:pt idx="0">
                  <c:v>养老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参保人数汇总!$C$3:$C$14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463</c:v>
                </c:pt>
                <c:pt idx="4" c:formatCode="0_ ">
                  <c:v>476</c:v>
                </c:pt>
                <c:pt idx="5">
                  <c:v>477</c:v>
                </c:pt>
                <c:pt idx="6" c:formatCode="0_ ">
                  <c:v>446</c:v>
                </c:pt>
                <c:pt idx="7" c:formatCode="0_ ">
                  <c:v>404</c:v>
                </c:pt>
                <c:pt idx="8" c:formatCode="0_ ">
                  <c:v>320</c:v>
                </c:pt>
                <c:pt idx="9" c:formatCode="0_ ">
                  <c:v>304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参保人数汇总!$D$2</c:f>
              <c:strCache>
                <c:ptCount val="1"/>
                <c:pt idx="0">
                  <c:v>失业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参保人数汇总!$D$3:$D$14</c:f>
              <c:numCache>
                <c:formatCode>General</c:formatCode>
                <c:ptCount val="12"/>
                <c:pt idx="0">
                  <c:v>456</c:v>
                </c:pt>
                <c:pt idx="1">
                  <c:v>440</c:v>
                </c:pt>
                <c:pt idx="2" c:formatCode="0_ ">
                  <c:v>440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  <c:pt idx="6" c:formatCode="0_ ">
                  <c:v>447</c:v>
                </c:pt>
                <c:pt idx="7" c:formatCode="0_ ">
                  <c:v>405</c:v>
                </c:pt>
                <c:pt idx="8" c:formatCode="0_ ">
                  <c:v>321</c:v>
                </c:pt>
                <c:pt idx="9" c:formatCode="0_ ">
                  <c:v>305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参保人数汇总!$E$2</c:f>
              <c:strCache>
                <c:ptCount val="1"/>
                <c:pt idx="0">
                  <c:v>医疗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参保人数汇总!$E$3:$E$14</c:f>
              <c:numCache>
                <c:formatCode>General</c:formatCode>
                <c:ptCount val="12"/>
                <c:pt idx="0">
                  <c:v>455</c:v>
                </c:pt>
                <c:pt idx="1">
                  <c:v>439</c:v>
                </c:pt>
                <c:pt idx="2" c:formatCode="0_ ">
                  <c:v>439</c:v>
                </c:pt>
                <c:pt idx="3" c:formatCode="0_ ">
                  <c:v>464</c:v>
                </c:pt>
                <c:pt idx="4" c:formatCode="0_ ">
                  <c:v>477</c:v>
                </c:pt>
                <c:pt idx="5">
                  <c:v>478</c:v>
                </c:pt>
                <c:pt idx="6" c:formatCode="0_ ">
                  <c:v>447</c:v>
                </c:pt>
                <c:pt idx="7" c:formatCode="0_ ">
                  <c:v>406</c:v>
                </c:pt>
                <c:pt idx="8" c:formatCode="0_ ">
                  <c:v>321</c:v>
                </c:pt>
                <c:pt idx="9" c:formatCode="0_ ">
                  <c:v>305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参保人数汇总!$G$2</c:f>
              <c:strCache>
                <c:ptCount val="1"/>
                <c:pt idx="0">
                  <c:v>公积金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参保人数汇总!$G$3:$G$14</c:f>
              <c:numCache>
                <c:formatCode>General</c:formatCode>
                <c:ptCount val="12"/>
                <c:pt idx="0">
                  <c:v>389</c:v>
                </c:pt>
                <c:pt idx="1">
                  <c:v>397</c:v>
                </c:pt>
                <c:pt idx="2" c:formatCode="0_ ">
                  <c:v>393</c:v>
                </c:pt>
                <c:pt idx="3" c:formatCode="0_ ">
                  <c:v>386</c:v>
                </c:pt>
                <c:pt idx="4" c:formatCode="0_ ">
                  <c:v>384</c:v>
                </c:pt>
                <c:pt idx="5">
                  <c:v>407</c:v>
                </c:pt>
                <c:pt idx="6" c:formatCode="0_ ">
                  <c:v>416</c:v>
                </c:pt>
                <c:pt idx="7" c:formatCode="0_ ">
                  <c:v>390</c:v>
                </c:pt>
                <c:pt idx="8" c:formatCode="0_ ">
                  <c:v>309</c:v>
                </c:pt>
                <c:pt idx="9" c:formatCode="0_ ">
                  <c:v>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385651023"/>
        <c:axId val="461946217"/>
      </c:lineChart>
      <c:catAx>
        <c:axId val="385651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1946217"/>
        <c:crosses val="autoZero"/>
        <c:auto val="1"/>
        <c:lblAlgn val="ctr"/>
        <c:lblOffset val="100"/>
        <c:noMultiLvlLbl val="0"/>
      </c:catAx>
      <c:valAx>
        <c:axId val="46194621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5651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1fdd713b-dbb6-4831-b92f-c3a24ef8b81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lt1">
          <a:lumMod val="96000"/>
        </a:schemeClr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hueOff val="-1670000"/>
            </a:schemeClr>
          </a:gs>
        </a:gsLst>
        <a:lin ang="5400000" scaled="0"/>
      </a:gradFill>
      <a:ln>
        <a:gradFill>
          <a:gsLst>
            <a:gs pos="100000">
              <a:schemeClr val="phClr">
                <a:lumMod val="75000"/>
              </a:schemeClr>
            </a:gs>
            <a:gs pos="0">
              <a:schemeClr val="phClr">
                <a:lumMod val="75000"/>
                <a:hueOff val="-1670000"/>
              </a:schemeClr>
            </a:gs>
          </a:gsLst>
          <a:lin ang="4620000" scaled="0"/>
        </a:gradFill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12" dx="16" fmlaLink="$A$14" fmlaRange="$A$2:$A$13" page="10" sel="9" val="0"/>
</file>

<file path=xl/ctrlProps/ctrlProp2.xml><?xml version="1.0" encoding="utf-8"?>
<formControlPr xmlns="http://schemas.microsoft.com/office/spreadsheetml/2009/9/main" objectType="Drop" dropLines="12" dx="16" fmlaLink="$A$16" fmlaRange="$A$3:$A$14" page="10" sel="10" val="0"/>
</file>

<file path=xl/ctrlProps/ctrlProp3.xml><?xml version="1.0" encoding="utf-8"?>
<formControlPr xmlns="http://schemas.microsoft.com/office/spreadsheetml/2009/9/main" objectType="Drop" dx="16" fmlaLink="$A$27" fmlaRange="$A$21:$A$26" noThreeD="1" page="10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3175</xdr:colOff>
      <xdr:row>0</xdr:row>
      <xdr:rowOff>9525</xdr:rowOff>
    </xdr:from>
    <xdr:to>
      <xdr:col>10</xdr:col>
      <xdr:colOff>146050</xdr:colOff>
      <xdr:row>12</xdr:row>
      <xdr:rowOff>251460</xdr:rowOff>
    </xdr:to>
    <xdr:grpSp>
      <xdr:nvGrpSpPr>
        <xdr:cNvPr id="3" name="组合 2"/>
        <xdr:cNvGrpSpPr/>
      </xdr:nvGrpSpPr>
      <xdr:grpSpPr>
        <a:xfrm>
          <a:off x="12700000" y="9525"/>
          <a:ext cx="3419475" cy="3467735"/>
          <a:chOff x="17094" y="278"/>
          <a:chExt cx="5371" cy="5549"/>
        </a:xfrm>
      </xdr:grpSpPr>
      <xdr:graphicFrame>
        <xdr:nvGraphicFramePr>
          <xdr:cNvPr id="2" name="图表 1"/>
          <xdr:cNvGraphicFramePr/>
        </xdr:nvGraphicFramePr>
        <xdr:xfrm>
          <a:off x="17094" y="278"/>
          <a:ext cx="5371" cy="55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29697" name="Drop Down 1" hidden="1">
                <a:extLst>
                  <a:ext uri="{63B3BB69-23CF-44E3-9099-C40C66FF867C}">
                    <a14:compatExt spid="_x0000_s29697"/>
                  </a:ext>
                </a:extLst>
              </xdr:cNvPr>
              <xdr:cNvSpPr/>
            </xdr:nvSpPr>
            <xdr:spPr>
              <a:xfrm>
                <a:off x="18840" y="405"/>
                <a:ext cx="1787" cy="442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0</xdr:col>
      <xdr:colOff>635</xdr:colOff>
      <xdr:row>13</xdr:row>
      <xdr:rowOff>9525</xdr:rowOff>
    </xdr:from>
    <xdr:to>
      <xdr:col>7</xdr:col>
      <xdr:colOff>1626235</xdr:colOff>
      <xdr:row>15</xdr:row>
      <xdr:rowOff>12700</xdr:rowOff>
    </xdr:to>
    <xdr:sp>
      <xdr:nvSpPr>
        <xdr:cNvPr id="6" name="图表 5" descr="7b0a202020202263686172745265734964223a20223230343638363539220a7d0a"/>
        <xdr:cNvSpPr/>
      </xdr:nvSpPr>
      <xdr:spPr>
        <a:xfrm>
          <a:off x="635" y="3502025"/>
          <a:ext cx="12684125" cy="2047875"/>
        </a:xfrm>
        <a:prstGeom prst="rect">
          <a:avLst/>
        </a:prstGeom>
      </xdr:spPr>
    </xdr:sp>
    <xdr:clientData/>
  </xdr:twoCellAnchor>
  <xdr:twoCellAnchor>
    <xdr:from>
      <xdr:col>0</xdr:col>
      <xdr:colOff>635</xdr:colOff>
      <xdr:row>13</xdr:row>
      <xdr:rowOff>38100</xdr:rowOff>
    </xdr:from>
    <xdr:to>
      <xdr:col>7</xdr:col>
      <xdr:colOff>1635760</xdr:colOff>
      <xdr:row>14</xdr:row>
      <xdr:rowOff>1762125</xdr:rowOff>
    </xdr:to>
    <xdr:graphicFrame>
      <xdr:nvGraphicFramePr>
        <xdr:cNvPr id="4" name="图表 3"/>
        <xdr:cNvGraphicFramePr/>
      </xdr:nvGraphicFramePr>
      <xdr:xfrm>
        <a:off x="635" y="3530600"/>
        <a:ext cx="12693650" cy="19907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31750</xdr:colOff>
      <xdr:row>0</xdr:row>
      <xdr:rowOff>151765</xdr:rowOff>
    </xdr:from>
    <xdr:to>
      <xdr:col>12</xdr:col>
      <xdr:colOff>552450</xdr:colOff>
      <xdr:row>13</xdr:row>
      <xdr:rowOff>252095</xdr:rowOff>
    </xdr:to>
    <xdr:grpSp>
      <xdr:nvGrpSpPr>
        <xdr:cNvPr id="7" name="组合 6"/>
        <xdr:cNvGrpSpPr/>
      </xdr:nvGrpSpPr>
      <xdr:grpSpPr>
        <a:xfrm>
          <a:off x="4832350" y="151765"/>
          <a:ext cx="4044950" cy="3497580"/>
          <a:chOff x="8180" y="388"/>
          <a:chExt cx="7518" cy="5649"/>
        </a:xfrm>
        <a:noFill/>
      </xdr:grpSpPr>
      <xdr:graphicFrame>
        <xdr:nvGraphicFramePr>
          <xdr:cNvPr id="3" name="图表 2"/>
          <xdr:cNvGraphicFramePr/>
        </xdr:nvGraphicFramePr>
        <xdr:xfrm>
          <a:off x="8180" y="388"/>
          <a:ext cx="7518" cy="56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09" name="Drop Down 1" hidden="1">
                <a:extLst>
                  <a:ext uri="{63B3BB69-23CF-44E3-9099-C40C66FF867C}">
                    <a14:compatExt spid="_x0000_s43009"/>
                  </a:ext>
                </a:extLst>
              </xdr:cNvPr>
              <xdr:cNvSpPr/>
            </xdr:nvSpPr>
            <xdr:spPr>
              <a:xfrm>
                <a:off x="10141" y="529"/>
                <a:ext cx="3517" cy="48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14</xdr:col>
      <xdr:colOff>29845</xdr:colOff>
      <xdr:row>19</xdr:row>
      <xdr:rowOff>19685</xdr:rowOff>
    </xdr:from>
    <xdr:to>
      <xdr:col>18</xdr:col>
      <xdr:colOff>615315</xdr:colOff>
      <xdr:row>26</xdr:row>
      <xdr:rowOff>26035</xdr:rowOff>
    </xdr:to>
    <xdr:grpSp>
      <xdr:nvGrpSpPr>
        <xdr:cNvPr id="6" name="组合 5"/>
        <xdr:cNvGrpSpPr/>
      </xdr:nvGrpSpPr>
      <xdr:grpSpPr>
        <a:xfrm>
          <a:off x="9592945" y="4826635"/>
          <a:ext cx="5500370" cy="2495550"/>
          <a:chOff x="14855" y="6090"/>
          <a:chExt cx="7600" cy="4320"/>
        </a:xfrm>
      </xdr:grpSpPr>
      <xdr:graphicFrame>
        <xdr:nvGraphicFramePr>
          <xdr:cNvPr id="5" name="图表 4"/>
          <xdr:cNvGraphicFramePr/>
        </xdr:nvGraphicFramePr>
        <xdr:xfrm>
          <a:off x="14855" y="6090"/>
          <a:ext cx="7600" cy="4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11" name="Drop Down 3" hidden="1">
                <a:extLst>
                  <a:ext uri="{63B3BB69-23CF-44E3-9099-C40C66FF867C}">
                    <a14:compatExt spid="_x0000_s43011"/>
                  </a:ext>
                </a:extLst>
              </xdr:cNvPr>
              <xdr:cNvSpPr/>
            </xdr:nvSpPr>
            <xdr:spPr>
              <a:xfrm>
                <a:off x="17310" y="6210"/>
                <a:ext cx="2640" cy="42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12</xdr:col>
      <xdr:colOff>542925</xdr:colOff>
      <xdr:row>1</xdr:row>
      <xdr:rowOff>16510</xdr:rowOff>
    </xdr:from>
    <xdr:to>
      <xdr:col>16</xdr:col>
      <xdr:colOff>473075</xdr:colOff>
      <xdr:row>13</xdr:row>
      <xdr:rowOff>266065</xdr:rowOff>
    </xdr:to>
    <xdr:graphicFrame>
      <xdr:nvGraphicFramePr>
        <xdr:cNvPr id="13" name="图表 12"/>
        <xdr:cNvGraphicFramePr/>
      </xdr:nvGraphicFramePr>
      <xdr:xfrm>
        <a:off x="8867775" y="187960"/>
        <a:ext cx="3625850" cy="34753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66675</xdr:colOff>
      <xdr:row>480</xdr:row>
      <xdr:rowOff>9525</xdr:rowOff>
    </xdr:from>
    <xdr:to>
      <xdr:col>15</xdr:col>
      <xdr:colOff>494665</xdr:colOff>
      <xdr:row>484</xdr:row>
      <xdr:rowOff>38100</xdr:rowOff>
    </xdr:to>
    <xdr:sp>
      <xdr:nvSpPr>
        <xdr:cNvPr id="2" name="文本框 1"/>
        <xdr:cNvSpPr txBox="1"/>
      </xdr:nvSpPr>
      <xdr:spPr>
        <a:xfrm>
          <a:off x="10325100" y="101561900"/>
          <a:ext cx="3761740" cy="796925"/>
        </a:xfrm>
        <a:prstGeom prst="rect">
          <a:avLst/>
        </a:prstGeom>
        <a:noFill/>
        <a:ln w="9525" cmpd="sng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p>
          <a:pPr algn="l"/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含公积金补缴：陈楠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-3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月合计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836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元（单位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，个人</a:t>
          </a:r>
          <a:r>
            <a:rPr lang="en-US" altLang="zh-CN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418</a:t>
          </a:r>
          <a:r>
            <a:rPr lang="zh-CN" altLang="en-US" sz="2000" b="1"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）</a:t>
          </a:r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endParaRPr lang="zh-CN" altLang="en-US" sz="2000" b="1"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8&#26376;\2023&#24180;8&#26376;&#21592;&#24037;&#33457;&#21517;&#20876;-&#27827;&#21271;&#24037;&#2137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1.&#20844;&#21496;&#20154;&#21592;&#20449;&#24687;&#26723;&#26696;\10&#26376;\2023&#24180;10&#26376;&#21592;&#24037;&#33457;&#21517;&#20876;-&#27827;&#21271;&#24037;&#2137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2&#26376;&#21592;&#24037;&#33457;&#21517;&#20876;-&#27827;&#21271;&#24037;&#2137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1.8\&#32508;&#21512;&#31649;&#29702;&#37096;&#31354;&#38388;\&#32508;&#21512;&#31649;&#29702;&#37096;&#20154;&#21592;&#26723;&#26696;\1.&#20844;&#21496;&#20154;&#21592;&#20449;&#24687;&#26723;&#26696;\2024&#24180;\2024&#24180;5&#26376;&#21592;&#24037;&#33457;&#21517;&#20876;-&#27827;&#21271;&#24037;&#21378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3">
          <cell r="C3" t="str">
            <v>王磊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S93">
            <v>42466</v>
          </cell>
        </row>
        <row r="94">
          <cell r="C94" t="str">
            <v>赵艳翠</v>
          </cell>
        </row>
        <row r="94">
          <cell r="S94">
            <v>44606</v>
          </cell>
        </row>
        <row r="95">
          <cell r="C95" t="str">
            <v>董会娟</v>
          </cell>
        </row>
        <row r="95">
          <cell r="S95">
            <v>44644</v>
          </cell>
        </row>
        <row r="96">
          <cell r="C96" t="str">
            <v>李鹏</v>
          </cell>
        </row>
        <row r="96">
          <cell r="S96">
            <v>41801</v>
          </cell>
        </row>
        <row r="97">
          <cell r="C97" t="str">
            <v>杨慧娟</v>
          </cell>
        </row>
        <row r="97">
          <cell r="S97">
            <v>44257</v>
          </cell>
        </row>
        <row r="98">
          <cell r="C98" t="str">
            <v>吴宝新</v>
          </cell>
        </row>
        <row r="98">
          <cell r="S98">
            <v>41435</v>
          </cell>
        </row>
        <row r="99">
          <cell r="C99" t="str">
            <v>高福亮</v>
          </cell>
        </row>
        <row r="99">
          <cell r="S99">
            <v>44404</v>
          </cell>
        </row>
        <row r="100">
          <cell r="C100" t="str">
            <v>刘振娜</v>
          </cell>
        </row>
        <row r="100">
          <cell r="S100">
            <v>44351</v>
          </cell>
        </row>
        <row r="101">
          <cell r="C101" t="str">
            <v>刘畅达</v>
          </cell>
        </row>
        <row r="101">
          <cell r="S101">
            <v>44966</v>
          </cell>
        </row>
        <row r="102">
          <cell r="C102" t="str">
            <v>王桂欣</v>
          </cell>
        </row>
        <row r="102">
          <cell r="S102">
            <v>40980</v>
          </cell>
        </row>
        <row r="103">
          <cell r="C103" t="str">
            <v>白莉莉</v>
          </cell>
        </row>
        <row r="103">
          <cell r="S103">
            <v>44602</v>
          </cell>
        </row>
        <row r="104">
          <cell r="C104" t="str">
            <v>张美静</v>
          </cell>
        </row>
        <row r="104">
          <cell r="S104">
            <v>44630</v>
          </cell>
        </row>
        <row r="105">
          <cell r="C105" t="str">
            <v>吴洪宇</v>
          </cell>
        </row>
        <row r="105">
          <cell r="S105">
            <v>44370</v>
          </cell>
        </row>
        <row r="106">
          <cell r="C106" t="str">
            <v>王震</v>
          </cell>
        </row>
        <row r="106">
          <cell r="S106">
            <v>40833</v>
          </cell>
        </row>
        <row r="107">
          <cell r="C107" t="str">
            <v>张峰</v>
          </cell>
        </row>
        <row r="107">
          <cell r="S107">
            <v>44193</v>
          </cell>
        </row>
        <row r="108">
          <cell r="C108" t="str">
            <v>谷云健</v>
          </cell>
        </row>
        <row r="108">
          <cell r="S108">
            <v>44617</v>
          </cell>
        </row>
        <row r="109">
          <cell r="C109" t="str">
            <v>孙刚</v>
          </cell>
        </row>
        <row r="109">
          <cell r="S109">
            <v>44331</v>
          </cell>
        </row>
        <row r="110">
          <cell r="C110" t="str">
            <v>滕巨猛</v>
          </cell>
        </row>
        <row r="110">
          <cell r="S110">
            <v>44147</v>
          </cell>
        </row>
        <row r="111">
          <cell r="C111" t="str">
            <v>徐亚新</v>
          </cell>
        </row>
        <row r="111">
          <cell r="S111">
            <v>44964</v>
          </cell>
        </row>
        <row r="112">
          <cell r="C112" t="str">
            <v>赵李峰</v>
          </cell>
        </row>
        <row r="112">
          <cell r="S112">
            <v>44673</v>
          </cell>
        </row>
        <row r="113">
          <cell r="C113" t="str">
            <v>李冲冲</v>
          </cell>
        </row>
        <row r="113">
          <cell r="S113">
            <v>44066</v>
          </cell>
        </row>
        <row r="114">
          <cell r="C114" t="str">
            <v>张海霞</v>
          </cell>
        </row>
        <row r="114">
          <cell r="S114">
            <v>44550</v>
          </cell>
        </row>
        <row r="115">
          <cell r="C115" t="str">
            <v>张月敏</v>
          </cell>
        </row>
        <row r="115">
          <cell r="S115">
            <v>44603</v>
          </cell>
        </row>
        <row r="116">
          <cell r="C116" t="str">
            <v>王建娥</v>
          </cell>
        </row>
        <row r="116">
          <cell r="S116">
            <v>44806</v>
          </cell>
        </row>
        <row r="117">
          <cell r="C117" t="str">
            <v>张俊新</v>
          </cell>
        </row>
        <row r="117">
          <cell r="S117">
            <v>41221</v>
          </cell>
        </row>
        <row r="118">
          <cell r="C118" t="str">
            <v>王玲玲</v>
          </cell>
        </row>
        <row r="118">
          <cell r="S118">
            <v>44550</v>
          </cell>
        </row>
        <row r="119">
          <cell r="C119" t="str">
            <v>董岗生</v>
          </cell>
        </row>
        <row r="119">
          <cell r="S119">
            <v>37535</v>
          </cell>
        </row>
        <row r="120">
          <cell r="C120" t="str">
            <v>刘阔阔</v>
          </cell>
        </row>
        <row r="120">
          <cell r="S120">
            <v>44379</v>
          </cell>
        </row>
        <row r="121">
          <cell r="C121" t="str">
            <v>韩丙村</v>
          </cell>
        </row>
        <row r="121">
          <cell r="S121">
            <v>42814</v>
          </cell>
        </row>
        <row r="122">
          <cell r="C122" t="str">
            <v>王孟力</v>
          </cell>
        </row>
        <row r="122">
          <cell r="S122">
            <v>44503</v>
          </cell>
        </row>
        <row r="123">
          <cell r="C123" t="str">
            <v>何伟伟</v>
          </cell>
        </row>
        <row r="123">
          <cell r="S123">
            <v>44609</v>
          </cell>
        </row>
        <row r="124">
          <cell r="C124" t="str">
            <v>张庆雨</v>
          </cell>
        </row>
        <row r="124">
          <cell r="S124">
            <v>40878</v>
          </cell>
        </row>
        <row r="125">
          <cell r="C125" t="str">
            <v>张泽</v>
          </cell>
        </row>
        <row r="125">
          <cell r="S125">
            <v>41293</v>
          </cell>
        </row>
        <row r="126">
          <cell r="C126" t="str">
            <v>田增军</v>
          </cell>
        </row>
        <row r="126">
          <cell r="S126">
            <v>43885</v>
          </cell>
        </row>
        <row r="127">
          <cell r="C127" t="str">
            <v>薛维新</v>
          </cell>
        </row>
        <row r="127">
          <cell r="S127">
            <v>43200</v>
          </cell>
        </row>
        <row r="128">
          <cell r="C128" t="str">
            <v>王化涛</v>
          </cell>
        </row>
        <row r="128">
          <cell r="S128">
            <v>44558</v>
          </cell>
        </row>
        <row r="129">
          <cell r="C129" t="str">
            <v>阚兵兵</v>
          </cell>
        </row>
        <row r="129">
          <cell r="S129">
            <v>41254</v>
          </cell>
        </row>
        <row r="130">
          <cell r="C130" t="str">
            <v>向利新</v>
          </cell>
        </row>
        <row r="130">
          <cell r="S130">
            <v>44805</v>
          </cell>
        </row>
        <row r="131">
          <cell r="C131" t="str">
            <v>王发</v>
          </cell>
        </row>
        <row r="131">
          <cell r="S131">
            <v>44749</v>
          </cell>
        </row>
        <row r="132">
          <cell r="C132" t="str">
            <v>耿晓朋</v>
          </cell>
        </row>
        <row r="132">
          <cell r="S132">
            <v>44734</v>
          </cell>
        </row>
        <row r="133">
          <cell r="C133" t="str">
            <v>房珍珍</v>
          </cell>
        </row>
        <row r="133">
          <cell r="S133">
            <v>44357</v>
          </cell>
        </row>
        <row r="134">
          <cell r="C134" t="str">
            <v>翟凤娟</v>
          </cell>
        </row>
        <row r="134">
          <cell r="S134">
            <v>41282</v>
          </cell>
        </row>
        <row r="135">
          <cell r="C135" t="str">
            <v>王伟</v>
          </cell>
        </row>
        <row r="135">
          <cell r="S135">
            <v>42793</v>
          </cell>
        </row>
        <row r="136">
          <cell r="C136" t="str">
            <v>米芝霖</v>
          </cell>
        </row>
        <row r="136">
          <cell r="S136">
            <v>44267</v>
          </cell>
        </row>
        <row r="137">
          <cell r="C137" t="str">
            <v>李贵林</v>
          </cell>
        </row>
        <row r="137">
          <cell r="S137">
            <v>43647</v>
          </cell>
        </row>
        <row r="138">
          <cell r="C138" t="str">
            <v>宋连利</v>
          </cell>
        </row>
        <row r="138">
          <cell r="S138">
            <v>43833</v>
          </cell>
        </row>
        <row r="139">
          <cell r="C139" t="str">
            <v>李兆港</v>
          </cell>
        </row>
        <row r="139">
          <cell r="S139">
            <v>44653</v>
          </cell>
        </row>
        <row r="140">
          <cell r="C140" t="str">
            <v>姬胜阳</v>
          </cell>
        </row>
        <row r="140">
          <cell r="S140">
            <v>40953</v>
          </cell>
        </row>
        <row r="141">
          <cell r="C141" t="str">
            <v>王祥</v>
          </cell>
        </row>
        <row r="141">
          <cell r="S141">
            <v>42809</v>
          </cell>
        </row>
        <row r="142">
          <cell r="C142" t="str">
            <v>王宝俊</v>
          </cell>
        </row>
        <row r="142">
          <cell r="S142">
            <v>44665</v>
          </cell>
        </row>
        <row r="143">
          <cell r="C143" t="str">
            <v>邓福源</v>
          </cell>
        </row>
        <row r="143">
          <cell r="S143">
            <v>44704</v>
          </cell>
        </row>
        <row r="144">
          <cell r="C144" t="str">
            <v>于正军</v>
          </cell>
        </row>
        <row r="144">
          <cell r="S144">
            <v>43038</v>
          </cell>
        </row>
        <row r="145">
          <cell r="C145" t="str">
            <v>梁国敏</v>
          </cell>
        </row>
        <row r="145">
          <cell r="S145">
            <v>43049</v>
          </cell>
        </row>
        <row r="146">
          <cell r="C146" t="str">
            <v>陈月涛</v>
          </cell>
        </row>
        <row r="146">
          <cell r="S146">
            <v>40809</v>
          </cell>
        </row>
        <row r="147">
          <cell r="C147" t="str">
            <v>王滨</v>
          </cell>
        </row>
        <row r="147">
          <cell r="S147">
            <v>41334</v>
          </cell>
        </row>
        <row r="148">
          <cell r="C148" t="str">
            <v>董凤海</v>
          </cell>
        </row>
        <row r="148">
          <cell r="S148">
            <v>41383</v>
          </cell>
        </row>
        <row r="149">
          <cell r="C149" t="str">
            <v>崔永文</v>
          </cell>
        </row>
        <row r="149">
          <cell r="S149">
            <v>42711</v>
          </cell>
        </row>
        <row r="150">
          <cell r="C150" t="str">
            <v>赵卫</v>
          </cell>
        </row>
        <row r="150">
          <cell r="S150">
            <v>44260</v>
          </cell>
        </row>
        <row r="151">
          <cell r="C151" t="str">
            <v>蒋云浩</v>
          </cell>
        </row>
        <row r="151">
          <cell r="S151">
            <v>44502</v>
          </cell>
        </row>
        <row r="152">
          <cell r="C152" t="str">
            <v>于型淼</v>
          </cell>
        </row>
        <row r="152">
          <cell r="S152">
            <v>44508</v>
          </cell>
        </row>
        <row r="153">
          <cell r="C153" t="str">
            <v>于代弟</v>
          </cell>
        </row>
        <row r="153">
          <cell r="S153">
            <v>41228</v>
          </cell>
        </row>
        <row r="154">
          <cell r="C154" t="str">
            <v>范淑菁</v>
          </cell>
        </row>
        <row r="154">
          <cell r="S154">
            <v>41502</v>
          </cell>
        </row>
        <row r="155">
          <cell r="C155" t="str">
            <v>郭瑞超</v>
          </cell>
        </row>
        <row r="155">
          <cell r="S155">
            <v>44601</v>
          </cell>
        </row>
        <row r="156">
          <cell r="C156" t="str">
            <v>邓雪</v>
          </cell>
        </row>
        <row r="156">
          <cell r="S156">
            <v>40491</v>
          </cell>
        </row>
        <row r="157">
          <cell r="C157" t="str">
            <v>易春凤</v>
          </cell>
        </row>
        <row r="157">
          <cell r="S157">
            <v>44537</v>
          </cell>
        </row>
        <row r="158">
          <cell r="C158" t="str">
            <v>王建国</v>
          </cell>
        </row>
        <row r="158">
          <cell r="S158">
            <v>44709</v>
          </cell>
        </row>
        <row r="159">
          <cell r="C159" t="str">
            <v>马立升</v>
          </cell>
        </row>
        <row r="159">
          <cell r="S159">
            <v>44741</v>
          </cell>
        </row>
        <row r="160">
          <cell r="C160" t="str">
            <v>张之良</v>
          </cell>
        </row>
        <row r="160">
          <cell r="S160">
            <v>44762</v>
          </cell>
        </row>
        <row r="161">
          <cell r="C161" t="str">
            <v>高山</v>
          </cell>
        </row>
        <row r="161">
          <cell r="S161">
            <v>44378</v>
          </cell>
        </row>
        <row r="162">
          <cell r="C162" t="str">
            <v>王国胜</v>
          </cell>
        </row>
        <row r="162">
          <cell r="S162">
            <v>44798</v>
          </cell>
        </row>
        <row r="163">
          <cell r="C163" t="str">
            <v>王建忠</v>
          </cell>
        </row>
        <row r="163">
          <cell r="S163">
            <v>44971</v>
          </cell>
        </row>
        <row r="164">
          <cell r="C164" t="str">
            <v>汪彬彬</v>
          </cell>
        </row>
        <row r="164">
          <cell r="S164">
            <v>44974</v>
          </cell>
        </row>
        <row r="165">
          <cell r="C165" t="str">
            <v>刘如成</v>
          </cell>
        </row>
        <row r="165">
          <cell r="S165">
            <v>41322</v>
          </cell>
        </row>
        <row r="166">
          <cell r="C166" t="str">
            <v>左之力</v>
          </cell>
        </row>
        <row r="166">
          <cell r="S166">
            <v>44670</v>
          </cell>
        </row>
        <row r="167">
          <cell r="C167" t="str">
            <v>田晓胜</v>
          </cell>
        </row>
        <row r="167">
          <cell r="S167">
            <v>41841</v>
          </cell>
        </row>
        <row r="168">
          <cell r="C168" t="str">
            <v>邓冬冬</v>
          </cell>
        </row>
        <row r="168">
          <cell r="S168">
            <v>40022</v>
          </cell>
        </row>
        <row r="169">
          <cell r="C169" t="str">
            <v>胡海明</v>
          </cell>
        </row>
        <row r="169">
          <cell r="S169">
            <v>40964</v>
          </cell>
        </row>
        <row r="170">
          <cell r="C170" t="str">
            <v>胡建谱</v>
          </cell>
        </row>
        <row r="170">
          <cell r="S170">
            <v>42226</v>
          </cell>
        </row>
        <row r="171">
          <cell r="C171" t="str">
            <v>赵亚帅</v>
          </cell>
        </row>
        <row r="171">
          <cell r="S171">
            <v>40583</v>
          </cell>
        </row>
        <row r="172">
          <cell r="C172" t="str">
            <v>孟新</v>
          </cell>
        </row>
        <row r="172">
          <cell r="S172">
            <v>41387</v>
          </cell>
        </row>
        <row r="173">
          <cell r="C173" t="str">
            <v>杨兴乐</v>
          </cell>
        </row>
        <row r="173">
          <cell r="S173">
            <v>41718</v>
          </cell>
        </row>
        <row r="174">
          <cell r="C174" t="str">
            <v>杨学涛</v>
          </cell>
        </row>
        <row r="174">
          <cell r="S174">
            <v>41821</v>
          </cell>
        </row>
        <row r="175">
          <cell r="C175" t="str">
            <v>朱洪来</v>
          </cell>
        </row>
        <row r="175">
          <cell r="S175">
            <v>41551</v>
          </cell>
        </row>
        <row r="176">
          <cell r="C176" t="str">
            <v>赵英才</v>
          </cell>
        </row>
        <row r="176">
          <cell r="S176">
            <v>41315</v>
          </cell>
        </row>
        <row r="177">
          <cell r="C177" t="str">
            <v>王忠</v>
          </cell>
        </row>
        <row r="177">
          <cell r="S177">
            <v>43179</v>
          </cell>
        </row>
        <row r="178">
          <cell r="C178" t="str">
            <v>李宾</v>
          </cell>
        </row>
        <row r="178">
          <cell r="S178">
            <v>40583</v>
          </cell>
        </row>
        <row r="179">
          <cell r="C179" t="str">
            <v>荆文彬</v>
          </cell>
        </row>
        <row r="179">
          <cell r="S179">
            <v>44278</v>
          </cell>
        </row>
        <row r="180">
          <cell r="C180" t="str">
            <v>宁文凯</v>
          </cell>
        </row>
        <row r="180">
          <cell r="S180">
            <v>44268</v>
          </cell>
        </row>
        <row r="181">
          <cell r="C181" t="str">
            <v>刘金岗</v>
          </cell>
        </row>
        <row r="181">
          <cell r="S181">
            <v>43760</v>
          </cell>
        </row>
        <row r="182">
          <cell r="C182" t="str">
            <v>孙华山</v>
          </cell>
        </row>
        <row r="182">
          <cell r="S182">
            <v>41582</v>
          </cell>
        </row>
        <row r="183">
          <cell r="C183" t="str">
            <v>王万新</v>
          </cell>
        </row>
        <row r="183">
          <cell r="S183">
            <v>42679</v>
          </cell>
        </row>
        <row r="184">
          <cell r="C184" t="str">
            <v>丁友谊</v>
          </cell>
        </row>
        <row r="184">
          <cell r="S184">
            <v>44615</v>
          </cell>
        </row>
        <row r="185">
          <cell r="C185" t="str">
            <v>李明</v>
          </cell>
        </row>
        <row r="185">
          <cell r="S185">
            <v>44971</v>
          </cell>
        </row>
        <row r="186">
          <cell r="C186" t="str">
            <v>郭超</v>
          </cell>
        </row>
        <row r="186">
          <cell r="S186">
            <v>44972</v>
          </cell>
        </row>
        <row r="187">
          <cell r="C187" t="str">
            <v>王进</v>
          </cell>
        </row>
        <row r="187">
          <cell r="S187">
            <v>44972</v>
          </cell>
        </row>
        <row r="188">
          <cell r="C188" t="str">
            <v>刘景源</v>
          </cell>
        </row>
        <row r="188">
          <cell r="S188">
            <v>44972</v>
          </cell>
        </row>
        <row r="189">
          <cell r="C189" t="str">
            <v>赵永昌</v>
          </cell>
        </row>
        <row r="189">
          <cell r="S189">
            <v>44972</v>
          </cell>
        </row>
        <row r="190">
          <cell r="C190" t="str">
            <v>刘玉红</v>
          </cell>
        </row>
        <row r="190">
          <cell r="S190">
            <v>44968</v>
          </cell>
        </row>
        <row r="191">
          <cell r="C191" t="str">
            <v>孙广林</v>
          </cell>
        </row>
        <row r="191">
          <cell r="S191">
            <v>42081</v>
          </cell>
        </row>
        <row r="192">
          <cell r="C192" t="str">
            <v>孙国峰</v>
          </cell>
        </row>
        <row r="192">
          <cell r="S192">
            <v>42347</v>
          </cell>
        </row>
        <row r="193">
          <cell r="C193" t="str">
            <v>孙金海</v>
          </cell>
        </row>
        <row r="193">
          <cell r="S193">
            <v>41874</v>
          </cell>
        </row>
        <row r="194">
          <cell r="C194" t="str">
            <v>胡庆生</v>
          </cell>
        </row>
        <row r="194">
          <cell r="S194">
            <v>41333</v>
          </cell>
        </row>
        <row r="195">
          <cell r="C195" t="str">
            <v>张世玉</v>
          </cell>
        </row>
        <row r="195">
          <cell r="S195">
            <v>43060</v>
          </cell>
        </row>
        <row r="196">
          <cell r="C196" t="str">
            <v>商松坡</v>
          </cell>
        </row>
        <row r="196">
          <cell r="S196">
            <v>41639</v>
          </cell>
        </row>
        <row r="197">
          <cell r="C197" t="str">
            <v>刘金良</v>
          </cell>
        </row>
        <row r="197">
          <cell r="S197">
            <v>43168</v>
          </cell>
        </row>
        <row r="198">
          <cell r="C198" t="str">
            <v>杨树国</v>
          </cell>
        </row>
        <row r="198">
          <cell r="S198">
            <v>42653</v>
          </cell>
        </row>
        <row r="199">
          <cell r="C199" t="str">
            <v>韩桂栋</v>
          </cell>
        </row>
        <row r="199">
          <cell r="S199">
            <v>44295</v>
          </cell>
        </row>
        <row r="200">
          <cell r="C200" t="str">
            <v>吴晓萌</v>
          </cell>
        </row>
        <row r="200">
          <cell r="S200">
            <v>43157</v>
          </cell>
        </row>
        <row r="201">
          <cell r="C201" t="str">
            <v>王红梅</v>
          </cell>
        </row>
        <row r="201">
          <cell r="S201">
            <v>41335</v>
          </cell>
        </row>
        <row r="202">
          <cell r="C202" t="str">
            <v>吴红红</v>
          </cell>
        </row>
        <row r="202">
          <cell r="S202">
            <v>42774</v>
          </cell>
        </row>
        <row r="203">
          <cell r="C203" t="str">
            <v>刘双双</v>
          </cell>
        </row>
        <row r="203">
          <cell r="S203">
            <v>44389</v>
          </cell>
        </row>
        <row r="204">
          <cell r="C204" t="str">
            <v>崔新玲</v>
          </cell>
        </row>
        <row r="204">
          <cell r="S204">
            <v>44404</v>
          </cell>
        </row>
        <row r="205">
          <cell r="C205" t="str">
            <v>张景义</v>
          </cell>
        </row>
        <row r="205">
          <cell r="S205">
            <v>44615</v>
          </cell>
        </row>
        <row r="206">
          <cell r="C206" t="str">
            <v>邓博元</v>
          </cell>
        </row>
        <row r="206">
          <cell r="S206">
            <v>44971</v>
          </cell>
        </row>
        <row r="207">
          <cell r="C207" t="str">
            <v>柴爱霞</v>
          </cell>
        </row>
        <row r="207">
          <cell r="S207">
            <v>45097</v>
          </cell>
        </row>
        <row r="208">
          <cell r="C208" t="str">
            <v>王庆骥</v>
          </cell>
        </row>
        <row r="208">
          <cell r="S208">
            <v>42165</v>
          </cell>
        </row>
        <row r="209">
          <cell r="C209" t="str">
            <v>杨博文</v>
          </cell>
        </row>
        <row r="209">
          <cell r="S209">
            <v>44609</v>
          </cell>
        </row>
        <row r="210">
          <cell r="C210" t="str">
            <v>康春艳</v>
          </cell>
        </row>
        <row r="210">
          <cell r="S210">
            <v>44754</v>
          </cell>
        </row>
        <row r="211">
          <cell r="C211" t="str">
            <v>张广涛</v>
          </cell>
        </row>
        <row r="211">
          <cell r="S211">
            <v>42165</v>
          </cell>
        </row>
        <row r="212">
          <cell r="C212" t="str">
            <v>宗方明</v>
          </cell>
        </row>
        <row r="212">
          <cell r="S212">
            <v>39266</v>
          </cell>
        </row>
        <row r="213">
          <cell r="C213" t="str">
            <v>王国防</v>
          </cell>
        </row>
        <row r="213">
          <cell r="S213">
            <v>41229</v>
          </cell>
        </row>
        <row r="214">
          <cell r="C214" t="str">
            <v>刘杨</v>
          </cell>
        </row>
        <row r="214">
          <cell r="S214">
            <v>42070</v>
          </cell>
        </row>
        <row r="215">
          <cell r="C215" t="str">
            <v>白义凯</v>
          </cell>
        </row>
        <row r="215">
          <cell r="S215">
            <v>44292</v>
          </cell>
        </row>
        <row r="216">
          <cell r="C216" t="str">
            <v>闻龙超</v>
          </cell>
        </row>
        <row r="216">
          <cell r="S216">
            <v>44336</v>
          </cell>
        </row>
        <row r="217">
          <cell r="C217" t="str">
            <v>姚梅芳</v>
          </cell>
        </row>
        <row r="217">
          <cell r="S217">
            <v>42525</v>
          </cell>
        </row>
        <row r="218">
          <cell r="C218" t="str">
            <v>刘二精</v>
          </cell>
        </row>
        <row r="218">
          <cell r="S218">
            <v>42292</v>
          </cell>
        </row>
        <row r="219">
          <cell r="C219" t="str">
            <v>杨艳</v>
          </cell>
        </row>
        <row r="219">
          <cell r="S219">
            <v>42671</v>
          </cell>
        </row>
        <row r="220">
          <cell r="C220" t="str">
            <v>李艳平</v>
          </cell>
        </row>
        <row r="220">
          <cell r="S220">
            <v>43214</v>
          </cell>
        </row>
        <row r="221">
          <cell r="C221" t="str">
            <v>孟洪臣</v>
          </cell>
        </row>
        <row r="221">
          <cell r="S221">
            <v>44285</v>
          </cell>
        </row>
        <row r="222">
          <cell r="C222" t="str">
            <v>王文通</v>
          </cell>
        </row>
        <row r="222">
          <cell r="S222">
            <v>44531</v>
          </cell>
        </row>
        <row r="223">
          <cell r="C223" t="str">
            <v>张艳</v>
          </cell>
        </row>
        <row r="223">
          <cell r="S223">
            <v>44538</v>
          </cell>
        </row>
        <row r="224">
          <cell r="C224" t="str">
            <v>崔金朋</v>
          </cell>
        </row>
        <row r="224">
          <cell r="S224">
            <v>44645</v>
          </cell>
        </row>
        <row r="225">
          <cell r="C225" t="str">
            <v>赵秋杰</v>
          </cell>
        </row>
        <row r="225">
          <cell r="S225">
            <v>44348</v>
          </cell>
        </row>
        <row r="226">
          <cell r="C226" t="str">
            <v>罗娜</v>
          </cell>
        </row>
        <row r="226">
          <cell r="S226">
            <v>44978</v>
          </cell>
        </row>
        <row r="227">
          <cell r="C227" t="str">
            <v>蒋观龙</v>
          </cell>
        </row>
        <row r="227">
          <cell r="S227">
            <v>44982</v>
          </cell>
        </row>
        <row r="228">
          <cell r="C228" t="str">
            <v>王云婧</v>
          </cell>
        </row>
        <row r="228">
          <cell r="S228">
            <v>41704</v>
          </cell>
        </row>
        <row r="229">
          <cell r="C229" t="str">
            <v>刘宝洪</v>
          </cell>
        </row>
        <row r="229">
          <cell r="S229">
            <v>41034</v>
          </cell>
        </row>
        <row r="230">
          <cell r="C230" t="str">
            <v>从恩健</v>
          </cell>
        </row>
        <row r="230">
          <cell r="S230">
            <v>44335</v>
          </cell>
        </row>
        <row r="231">
          <cell r="C231" t="str">
            <v>窦桂英</v>
          </cell>
        </row>
        <row r="231">
          <cell r="S231">
            <v>41464</v>
          </cell>
        </row>
        <row r="232">
          <cell r="C232" t="str">
            <v>张秀荣</v>
          </cell>
        </row>
        <row r="232">
          <cell r="S232">
            <v>41830</v>
          </cell>
        </row>
        <row r="233">
          <cell r="C233" t="str">
            <v>果永红</v>
          </cell>
        </row>
        <row r="233">
          <cell r="S233">
            <v>44628</v>
          </cell>
        </row>
        <row r="234">
          <cell r="C234" t="str">
            <v>王艳</v>
          </cell>
        </row>
        <row r="234">
          <cell r="S234">
            <v>44355</v>
          </cell>
        </row>
        <row r="235">
          <cell r="C235" t="str">
            <v>刘梦鹤</v>
          </cell>
        </row>
        <row r="235">
          <cell r="S235">
            <v>44284</v>
          </cell>
        </row>
        <row r="236">
          <cell r="C236" t="str">
            <v>张俊苓</v>
          </cell>
        </row>
        <row r="236">
          <cell r="S236">
            <v>41430</v>
          </cell>
        </row>
        <row r="237">
          <cell r="C237" t="str">
            <v>吕新辉</v>
          </cell>
        </row>
        <row r="237">
          <cell r="S237">
            <v>44069</v>
          </cell>
        </row>
        <row r="238">
          <cell r="C238" t="str">
            <v>马强</v>
          </cell>
        </row>
        <row r="238">
          <cell r="S238">
            <v>44333</v>
          </cell>
        </row>
        <row r="239">
          <cell r="C239" t="str">
            <v>邓程霖</v>
          </cell>
        </row>
        <row r="239">
          <cell r="S239">
            <v>44729</v>
          </cell>
        </row>
        <row r="240">
          <cell r="C240" t="str">
            <v>王培亮</v>
          </cell>
        </row>
        <row r="240">
          <cell r="S240">
            <v>42615</v>
          </cell>
        </row>
        <row r="241">
          <cell r="C241" t="str">
            <v>白艳娟</v>
          </cell>
        </row>
        <row r="241">
          <cell r="S241">
            <v>44805</v>
          </cell>
        </row>
        <row r="242">
          <cell r="C242" t="str">
            <v>仝立明</v>
          </cell>
        </row>
        <row r="242">
          <cell r="S242">
            <v>44663</v>
          </cell>
        </row>
        <row r="243">
          <cell r="C243" t="str">
            <v>李玉静</v>
          </cell>
        </row>
        <row r="243">
          <cell r="S243">
            <v>44529</v>
          </cell>
        </row>
        <row r="244">
          <cell r="C244" t="str">
            <v>王富民</v>
          </cell>
        </row>
        <row r="244">
          <cell r="S244">
            <v>44144</v>
          </cell>
        </row>
        <row r="245">
          <cell r="C245" t="str">
            <v>张坤</v>
          </cell>
        </row>
        <row r="245">
          <cell r="S245">
            <v>42318</v>
          </cell>
        </row>
        <row r="246">
          <cell r="C246" t="str">
            <v>刘石头</v>
          </cell>
        </row>
        <row r="246">
          <cell r="S246">
            <v>44620</v>
          </cell>
        </row>
        <row r="247">
          <cell r="C247" t="str">
            <v>李加弘</v>
          </cell>
        </row>
        <row r="247">
          <cell r="S247">
            <v>44321</v>
          </cell>
        </row>
        <row r="248">
          <cell r="C248" t="str">
            <v>张振宇</v>
          </cell>
        </row>
        <row r="248">
          <cell r="S248">
            <v>44653</v>
          </cell>
        </row>
        <row r="249">
          <cell r="C249" t="str">
            <v>王悦丞</v>
          </cell>
        </row>
        <row r="249">
          <cell r="S249">
            <v>44805</v>
          </cell>
        </row>
        <row r="250">
          <cell r="C250" t="str">
            <v>刘柏林</v>
          </cell>
        </row>
        <row r="250">
          <cell r="S250">
            <v>42061</v>
          </cell>
        </row>
        <row r="251">
          <cell r="C251" t="str">
            <v>李忠峰</v>
          </cell>
        </row>
        <row r="251">
          <cell r="S251">
            <v>42780</v>
          </cell>
        </row>
        <row r="252">
          <cell r="C252" t="str">
            <v>刘荣辰</v>
          </cell>
        </row>
        <row r="252">
          <cell r="S252">
            <v>44611</v>
          </cell>
        </row>
        <row r="253">
          <cell r="C253" t="str">
            <v>朱文奇</v>
          </cell>
        </row>
        <row r="253">
          <cell r="S253">
            <v>42714</v>
          </cell>
        </row>
        <row r="254">
          <cell r="C254" t="str">
            <v>杨起越</v>
          </cell>
        </row>
        <row r="254">
          <cell r="S254">
            <v>42683</v>
          </cell>
        </row>
        <row r="255">
          <cell r="C255" t="str">
            <v>李素元</v>
          </cell>
        </row>
        <row r="255">
          <cell r="S255">
            <v>44139</v>
          </cell>
        </row>
        <row r="256">
          <cell r="C256" t="str">
            <v>李冉</v>
          </cell>
        </row>
        <row r="256">
          <cell r="S256">
            <v>43996</v>
          </cell>
        </row>
        <row r="257">
          <cell r="C257" t="str">
            <v>李冬旭</v>
          </cell>
        </row>
        <row r="257">
          <cell r="S257">
            <v>44300</v>
          </cell>
        </row>
        <row r="258">
          <cell r="C258" t="str">
            <v>张家旺</v>
          </cell>
        </row>
        <row r="258">
          <cell r="S258">
            <v>44467</v>
          </cell>
        </row>
        <row r="259">
          <cell r="C259" t="str">
            <v>王忠梅</v>
          </cell>
        </row>
        <row r="259">
          <cell r="S259">
            <v>42544</v>
          </cell>
        </row>
        <row r="260">
          <cell r="C260" t="str">
            <v>董金岭</v>
          </cell>
        </row>
        <row r="260">
          <cell r="S260">
            <v>44632</v>
          </cell>
        </row>
        <row r="261">
          <cell r="C261" t="str">
            <v>赵增坤</v>
          </cell>
        </row>
        <row r="261">
          <cell r="S261">
            <v>44327</v>
          </cell>
        </row>
        <row r="262">
          <cell r="C262" t="str">
            <v>张猛</v>
          </cell>
        </row>
        <row r="262">
          <cell r="S262">
            <v>41613</v>
          </cell>
        </row>
        <row r="263">
          <cell r="C263" t="str">
            <v>尚红红</v>
          </cell>
        </row>
        <row r="263">
          <cell r="S263">
            <v>44600</v>
          </cell>
        </row>
        <row r="264">
          <cell r="C264" t="str">
            <v>孙立梅</v>
          </cell>
        </row>
        <row r="264">
          <cell r="S264">
            <v>44365</v>
          </cell>
        </row>
        <row r="265">
          <cell r="C265" t="str">
            <v>宋秉鑫</v>
          </cell>
        </row>
        <row r="265">
          <cell r="S265">
            <v>44393</v>
          </cell>
        </row>
        <row r="266">
          <cell r="C266" t="str">
            <v>李承锡</v>
          </cell>
        </row>
        <row r="266">
          <cell r="S266">
            <v>44600</v>
          </cell>
        </row>
        <row r="267">
          <cell r="C267" t="str">
            <v>张跃进</v>
          </cell>
        </row>
        <row r="267">
          <cell r="S267">
            <v>44603</v>
          </cell>
        </row>
        <row r="268">
          <cell r="C268" t="str">
            <v>王世玉</v>
          </cell>
        </row>
        <row r="268">
          <cell r="S268">
            <v>44495</v>
          </cell>
        </row>
        <row r="269">
          <cell r="C269" t="str">
            <v>窦向前</v>
          </cell>
        </row>
        <row r="269">
          <cell r="S269">
            <v>44755</v>
          </cell>
        </row>
        <row r="270">
          <cell r="C270" t="str">
            <v>王凯</v>
          </cell>
        </row>
        <row r="270">
          <cell r="S270">
            <v>41691</v>
          </cell>
        </row>
        <row r="271">
          <cell r="C271" t="str">
            <v>何世成</v>
          </cell>
        </row>
        <row r="271">
          <cell r="S271">
            <v>44967</v>
          </cell>
        </row>
        <row r="272">
          <cell r="C272" t="str">
            <v>潘彪</v>
          </cell>
        </row>
        <row r="272">
          <cell r="S272">
            <v>44971</v>
          </cell>
        </row>
        <row r="273">
          <cell r="C273" t="str">
            <v>尤宏雪</v>
          </cell>
        </row>
        <row r="273">
          <cell r="S273">
            <v>44971</v>
          </cell>
        </row>
        <row r="274">
          <cell r="C274" t="str">
            <v>李齐展</v>
          </cell>
        </row>
        <row r="274">
          <cell r="S274">
            <v>44975</v>
          </cell>
        </row>
        <row r="275">
          <cell r="C275" t="str">
            <v>王钇雄</v>
          </cell>
        </row>
        <row r="275">
          <cell r="S275">
            <v>44976</v>
          </cell>
        </row>
        <row r="276">
          <cell r="C276" t="str">
            <v>张建越</v>
          </cell>
        </row>
        <row r="276">
          <cell r="S276">
            <v>44976</v>
          </cell>
        </row>
        <row r="277">
          <cell r="C277" t="str">
            <v>田淑霞</v>
          </cell>
        </row>
        <row r="277">
          <cell r="S277">
            <v>42653</v>
          </cell>
        </row>
        <row r="278">
          <cell r="C278" t="str">
            <v>孙艳辉</v>
          </cell>
        </row>
        <row r="278">
          <cell r="S278">
            <v>42844</v>
          </cell>
        </row>
        <row r="279">
          <cell r="C279" t="str">
            <v>孙文芳</v>
          </cell>
        </row>
        <row r="279">
          <cell r="S279">
            <v>43270</v>
          </cell>
        </row>
        <row r="280">
          <cell r="C280" t="str">
            <v>孙秀辉</v>
          </cell>
        </row>
        <row r="280">
          <cell r="S280">
            <v>43179</v>
          </cell>
        </row>
        <row r="281">
          <cell r="C281" t="str">
            <v>张娜娜</v>
          </cell>
        </row>
        <row r="281">
          <cell r="S281">
            <v>43179</v>
          </cell>
        </row>
        <row r="282">
          <cell r="C282" t="str">
            <v>王文英</v>
          </cell>
        </row>
        <row r="282">
          <cell r="S282">
            <v>41282</v>
          </cell>
        </row>
        <row r="283">
          <cell r="C283" t="str">
            <v>邓琳娜</v>
          </cell>
        </row>
        <row r="283">
          <cell r="S283">
            <v>41557</v>
          </cell>
        </row>
        <row r="284">
          <cell r="C284" t="str">
            <v>田飞飞</v>
          </cell>
        </row>
        <row r="284">
          <cell r="S284">
            <v>42774</v>
          </cell>
        </row>
        <row r="285">
          <cell r="C285" t="str">
            <v>王萱斓</v>
          </cell>
        </row>
        <row r="285">
          <cell r="S285">
            <v>42774</v>
          </cell>
        </row>
        <row r="286">
          <cell r="C286" t="str">
            <v>王河敏</v>
          </cell>
        </row>
        <row r="286">
          <cell r="S286">
            <v>42060</v>
          </cell>
        </row>
        <row r="287">
          <cell r="C287" t="str">
            <v>徐凤瑞</v>
          </cell>
        </row>
        <row r="287">
          <cell r="S287">
            <v>42089</v>
          </cell>
        </row>
        <row r="288">
          <cell r="C288" t="str">
            <v>张风瑞</v>
          </cell>
        </row>
        <row r="288">
          <cell r="S288">
            <v>42556</v>
          </cell>
        </row>
        <row r="289">
          <cell r="C289" t="str">
            <v>孙晓明</v>
          </cell>
        </row>
        <row r="289">
          <cell r="S289">
            <v>42809</v>
          </cell>
        </row>
        <row r="290">
          <cell r="C290" t="str">
            <v>马立荣</v>
          </cell>
        </row>
        <row r="290">
          <cell r="S290">
            <v>42809</v>
          </cell>
        </row>
        <row r="291">
          <cell r="C291" t="str">
            <v>李香慧</v>
          </cell>
        </row>
        <row r="291">
          <cell r="S291">
            <v>42837</v>
          </cell>
        </row>
        <row r="292">
          <cell r="C292" t="str">
            <v>郭庆茹</v>
          </cell>
        </row>
        <row r="292">
          <cell r="S292">
            <v>43759</v>
          </cell>
        </row>
        <row r="293">
          <cell r="C293" t="str">
            <v>李泽元</v>
          </cell>
        </row>
        <row r="293">
          <cell r="S293">
            <v>43788</v>
          </cell>
        </row>
        <row r="294">
          <cell r="C294" t="str">
            <v>李敏</v>
          </cell>
        </row>
        <row r="294">
          <cell r="S294">
            <v>43736</v>
          </cell>
        </row>
        <row r="295">
          <cell r="C295" t="str">
            <v>刘焕侠</v>
          </cell>
        </row>
        <row r="295">
          <cell r="S295">
            <v>43909</v>
          </cell>
        </row>
        <row r="296">
          <cell r="C296" t="str">
            <v>张婷婷</v>
          </cell>
        </row>
        <row r="296">
          <cell r="S296">
            <v>44006</v>
          </cell>
        </row>
        <row r="297">
          <cell r="C297" t="str">
            <v>罗培培</v>
          </cell>
        </row>
        <row r="297">
          <cell r="S297">
            <v>44342</v>
          </cell>
        </row>
        <row r="298">
          <cell r="C298" t="str">
            <v>张建萍</v>
          </cell>
        </row>
        <row r="298">
          <cell r="S298">
            <v>44431</v>
          </cell>
        </row>
        <row r="299">
          <cell r="C299" t="str">
            <v>彭洪香</v>
          </cell>
        </row>
        <row r="299">
          <cell r="S299">
            <v>44534</v>
          </cell>
        </row>
        <row r="300">
          <cell r="C300" t="str">
            <v>杨秀虹</v>
          </cell>
        </row>
        <row r="300">
          <cell r="S300">
            <v>44567</v>
          </cell>
        </row>
        <row r="301">
          <cell r="C301" t="str">
            <v>田树梅</v>
          </cell>
        </row>
        <row r="301">
          <cell r="S301">
            <v>44649</v>
          </cell>
        </row>
        <row r="302">
          <cell r="C302" t="str">
            <v>韩玉芹</v>
          </cell>
        </row>
        <row r="302">
          <cell r="S302">
            <v>44799</v>
          </cell>
        </row>
        <row r="303">
          <cell r="C303" t="str">
            <v>杨慧</v>
          </cell>
        </row>
        <row r="303">
          <cell r="S303">
            <v>44805</v>
          </cell>
        </row>
        <row r="304">
          <cell r="C304" t="str">
            <v>白伟伟</v>
          </cell>
        </row>
        <row r="304">
          <cell r="S304">
            <v>44964</v>
          </cell>
        </row>
        <row r="305">
          <cell r="C305" t="str">
            <v>孙景云</v>
          </cell>
        </row>
        <row r="305">
          <cell r="S305">
            <v>44966</v>
          </cell>
        </row>
        <row r="306">
          <cell r="C306" t="str">
            <v>辛鹏玉</v>
          </cell>
        </row>
        <row r="306">
          <cell r="S306">
            <v>44355</v>
          </cell>
        </row>
        <row r="307">
          <cell r="C307" t="str">
            <v>王贵宝</v>
          </cell>
        </row>
        <row r="307">
          <cell r="S307">
            <v>43200</v>
          </cell>
        </row>
        <row r="308">
          <cell r="C308" t="str">
            <v>唐崇涛</v>
          </cell>
        </row>
        <row r="308">
          <cell r="S308">
            <v>41830</v>
          </cell>
        </row>
        <row r="309">
          <cell r="C309" t="str">
            <v>张云峰</v>
          </cell>
        </row>
        <row r="309">
          <cell r="S309">
            <v>43200</v>
          </cell>
        </row>
        <row r="310">
          <cell r="C310" t="str">
            <v>刘迎涛</v>
          </cell>
        </row>
        <row r="310">
          <cell r="S310">
            <v>43025</v>
          </cell>
        </row>
        <row r="311">
          <cell r="C311" t="str">
            <v>董军</v>
          </cell>
        </row>
        <row r="311">
          <cell r="S311">
            <v>39014</v>
          </cell>
        </row>
        <row r="312">
          <cell r="C312" t="str">
            <v>耿会峰</v>
          </cell>
        </row>
        <row r="312">
          <cell r="S312">
            <v>41770</v>
          </cell>
        </row>
        <row r="313">
          <cell r="C313" t="str">
            <v>张家辉</v>
          </cell>
        </row>
        <row r="313">
          <cell r="S313">
            <v>44616</v>
          </cell>
        </row>
        <row r="314">
          <cell r="C314" t="str">
            <v>刘辉</v>
          </cell>
        </row>
        <row r="314">
          <cell r="S314">
            <v>44653</v>
          </cell>
        </row>
        <row r="315">
          <cell r="C315" t="str">
            <v>于红艳</v>
          </cell>
        </row>
        <row r="315">
          <cell r="S315">
            <v>42773</v>
          </cell>
        </row>
        <row r="316">
          <cell r="C316" t="str">
            <v>于俊焕</v>
          </cell>
        </row>
        <row r="316">
          <cell r="S316">
            <v>43936</v>
          </cell>
        </row>
        <row r="317">
          <cell r="C317" t="str">
            <v>滕秀丽</v>
          </cell>
        </row>
        <row r="317">
          <cell r="S317">
            <v>44686</v>
          </cell>
        </row>
        <row r="318">
          <cell r="C318" t="str">
            <v>司洪英</v>
          </cell>
        </row>
        <row r="318">
          <cell r="S318">
            <v>44791</v>
          </cell>
        </row>
        <row r="319">
          <cell r="C319" t="str">
            <v>冯连华</v>
          </cell>
        </row>
        <row r="319">
          <cell r="S319">
            <v>44802</v>
          </cell>
        </row>
        <row r="320">
          <cell r="C320" t="str">
            <v>付海丽</v>
          </cell>
        </row>
        <row r="320">
          <cell r="S320">
            <v>45108</v>
          </cell>
        </row>
        <row r="321">
          <cell r="C321" t="str">
            <v>王冠文</v>
          </cell>
        </row>
        <row r="321">
          <cell r="S321">
            <v>43200</v>
          </cell>
        </row>
        <row r="322">
          <cell r="C322" t="str">
            <v>王朋</v>
          </cell>
        </row>
        <row r="322">
          <cell r="S322">
            <v>43200</v>
          </cell>
        </row>
        <row r="323">
          <cell r="C323" t="str">
            <v>古帅</v>
          </cell>
        </row>
        <row r="323">
          <cell r="S323">
            <v>42107</v>
          </cell>
        </row>
        <row r="324">
          <cell r="C324" t="str">
            <v>李泉林</v>
          </cell>
        </row>
        <row r="324">
          <cell r="S324">
            <v>43706</v>
          </cell>
        </row>
        <row r="325">
          <cell r="C325" t="str">
            <v>滕红玲</v>
          </cell>
        </row>
        <row r="325">
          <cell r="S325">
            <v>43200</v>
          </cell>
        </row>
        <row r="326">
          <cell r="C326" t="str">
            <v>高爱荣</v>
          </cell>
        </row>
        <row r="326">
          <cell r="S326">
            <v>44602</v>
          </cell>
        </row>
        <row r="327">
          <cell r="C327" t="str">
            <v>杨娅莉</v>
          </cell>
        </row>
        <row r="327">
          <cell r="S327">
            <v>44615</v>
          </cell>
        </row>
        <row r="328">
          <cell r="C328" t="str">
            <v>代双双</v>
          </cell>
        </row>
        <row r="328">
          <cell r="S328">
            <v>44663</v>
          </cell>
        </row>
        <row r="329">
          <cell r="C329" t="str">
            <v>刘双</v>
          </cell>
        </row>
        <row r="329">
          <cell r="S329">
            <v>44686</v>
          </cell>
        </row>
        <row r="330">
          <cell r="C330" t="str">
            <v>宋宗港</v>
          </cell>
        </row>
        <row r="330">
          <cell r="S330">
            <v>44649</v>
          </cell>
        </row>
        <row r="331">
          <cell r="C331" t="str">
            <v>周田田</v>
          </cell>
        </row>
        <row r="331">
          <cell r="S331">
            <v>44784</v>
          </cell>
        </row>
        <row r="332">
          <cell r="C332" t="str">
            <v>张俊平</v>
          </cell>
        </row>
        <row r="332">
          <cell r="S332">
            <v>43720</v>
          </cell>
        </row>
        <row r="333">
          <cell r="C333" t="str">
            <v>杨琴丽</v>
          </cell>
        </row>
        <row r="333">
          <cell r="S333">
            <v>43720</v>
          </cell>
        </row>
        <row r="334">
          <cell r="C334" t="str">
            <v>马宝军</v>
          </cell>
        </row>
        <row r="334">
          <cell r="S334">
            <v>44651</v>
          </cell>
        </row>
        <row r="335">
          <cell r="C335" t="str">
            <v>王春辉</v>
          </cell>
        </row>
        <row r="335">
          <cell r="S335">
            <v>44803</v>
          </cell>
        </row>
        <row r="336">
          <cell r="C336" t="str">
            <v>刘宝臣</v>
          </cell>
        </row>
        <row r="336">
          <cell r="S336">
            <v>43285</v>
          </cell>
        </row>
        <row r="337">
          <cell r="C337" t="str">
            <v>胡占伟</v>
          </cell>
        </row>
        <row r="337">
          <cell r="S337">
            <v>43179</v>
          </cell>
        </row>
        <row r="338">
          <cell r="C338" t="str">
            <v>高建芳</v>
          </cell>
        </row>
        <row r="338">
          <cell r="S338">
            <v>44252</v>
          </cell>
        </row>
        <row r="339">
          <cell r="C339" t="str">
            <v>邓海旺</v>
          </cell>
        </row>
        <row r="339">
          <cell r="S339">
            <v>44301</v>
          </cell>
        </row>
        <row r="340">
          <cell r="C340" t="str">
            <v>赵登</v>
          </cell>
        </row>
        <row r="340">
          <cell r="S340">
            <v>44484</v>
          </cell>
        </row>
        <row r="341">
          <cell r="C341" t="str">
            <v>王秀云</v>
          </cell>
        </row>
        <row r="341">
          <cell r="S341">
            <v>44625</v>
          </cell>
        </row>
        <row r="342">
          <cell r="C342" t="str">
            <v>胡文静</v>
          </cell>
        </row>
        <row r="342">
          <cell r="S342">
            <v>44775</v>
          </cell>
        </row>
        <row r="343">
          <cell r="C343" t="str">
            <v>郭会燕</v>
          </cell>
        </row>
        <row r="343">
          <cell r="S343">
            <v>44793</v>
          </cell>
        </row>
        <row r="344">
          <cell r="C344" t="str">
            <v>刘亚林</v>
          </cell>
        </row>
        <row r="344">
          <cell r="S344">
            <v>44805</v>
          </cell>
        </row>
        <row r="345">
          <cell r="C345" t="str">
            <v>高秀杰</v>
          </cell>
        </row>
        <row r="345">
          <cell r="S345">
            <v>44805</v>
          </cell>
        </row>
        <row r="346">
          <cell r="C346" t="str">
            <v>邓贺文</v>
          </cell>
        </row>
        <row r="346">
          <cell r="S346">
            <v>44966</v>
          </cell>
        </row>
        <row r="347">
          <cell r="C347" t="str">
            <v>杨桂民</v>
          </cell>
        </row>
        <row r="347">
          <cell r="S347">
            <v>44966</v>
          </cell>
        </row>
        <row r="348">
          <cell r="C348" t="str">
            <v>张余香</v>
          </cell>
        </row>
        <row r="348">
          <cell r="S348">
            <v>44536</v>
          </cell>
        </row>
        <row r="349">
          <cell r="C349" t="str">
            <v>张如珍</v>
          </cell>
        </row>
        <row r="349">
          <cell r="S349">
            <v>44559</v>
          </cell>
        </row>
        <row r="350">
          <cell r="C350" t="str">
            <v>王秀翠</v>
          </cell>
        </row>
        <row r="350">
          <cell r="S350">
            <v>40575</v>
          </cell>
        </row>
        <row r="351">
          <cell r="C351" t="str">
            <v>董广新</v>
          </cell>
        </row>
        <row r="351">
          <cell r="S351">
            <v>43885</v>
          </cell>
        </row>
        <row r="352">
          <cell r="C352" t="str">
            <v>王彦华</v>
          </cell>
        </row>
        <row r="352">
          <cell r="S352">
            <v>44688</v>
          </cell>
        </row>
        <row r="353">
          <cell r="C353" t="str">
            <v>高换清</v>
          </cell>
        </row>
        <row r="353">
          <cell r="S353">
            <v>42770</v>
          </cell>
        </row>
        <row r="354">
          <cell r="C354" t="str">
            <v>张立霞</v>
          </cell>
        </row>
        <row r="354">
          <cell r="S354">
            <v>43171</v>
          </cell>
        </row>
        <row r="355">
          <cell r="C355" t="str">
            <v>邓淑荣</v>
          </cell>
        </row>
        <row r="355">
          <cell r="S355">
            <v>40210</v>
          </cell>
        </row>
        <row r="356">
          <cell r="C356" t="str">
            <v>白月</v>
          </cell>
        </row>
        <row r="356">
          <cell r="S356">
            <v>44271</v>
          </cell>
        </row>
        <row r="357">
          <cell r="C357" t="str">
            <v>陈淑贞</v>
          </cell>
        </row>
        <row r="357">
          <cell r="S357">
            <v>44281</v>
          </cell>
        </row>
        <row r="358">
          <cell r="C358" t="str">
            <v>刘海凤</v>
          </cell>
        </row>
        <row r="358">
          <cell r="S358">
            <v>39500</v>
          </cell>
        </row>
        <row r="359">
          <cell r="C359" t="str">
            <v>曹延祥</v>
          </cell>
        </row>
        <row r="359">
          <cell r="S359">
            <v>42780</v>
          </cell>
        </row>
        <row r="360">
          <cell r="C360" t="str">
            <v>滕志勇</v>
          </cell>
        </row>
        <row r="360">
          <cell r="S360">
            <v>44312</v>
          </cell>
        </row>
        <row r="361">
          <cell r="C361" t="str">
            <v>李跃茹</v>
          </cell>
        </row>
        <row r="361">
          <cell r="S361">
            <v>42478</v>
          </cell>
        </row>
        <row r="362">
          <cell r="C362" t="str">
            <v>孙桂平</v>
          </cell>
        </row>
        <row r="362">
          <cell r="S362">
            <v>42430</v>
          </cell>
        </row>
        <row r="363">
          <cell r="C363" t="str">
            <v>刘二平</v>
          </cell>
        </row>
        <row r="363">
          <cell r="S363">
            <v>42770</v>
          </cell>
        </row>
        <row r="364">
          <cell r="C364" t="str">
            <v>姚秀玲</v>
          </cell>
        </row>
        <row r="364">
          <cell r="S364">
            <v>41604</v>
          </cell>
        </row>
        <row r="365">
          <cell r="C365" t="str">
            <v>康淑玲</v>
          </cell>
        </row>
        <row r="365">
          <cell r="S365">
            <v>43770</v>
          </cell>
        </row>
        <row r="366">
          <cell r="C366" t="str">
            <v>张爽</v>
          </cell>
        </row>
        <row r="366">
          <cell r="S366">
            <v>43550</v>
          </cell>
        </row>
        <row r="367">
          <cell r="C367" t="str">
            <v>刘瑜</v>
          </cell>
        </row>
        <row r="367">
          <cell r="S367">
            <v>44296</v>
          </cell>
        </row>
        <row r="368">
          <cell r="C368" t="str">
            <v>李春花</v>
          </cell>
        </row>
        <row r="368">
          <cell r="S368">
            <v>42504</v>
          </cell>
        </row>
        <row r="369">
          <cell r="C369" t="str">
            <v>齐迁菲</v>
          </cell>
        </row>
        <row r="369">
          <cell r="S369">
            <v>43622</v>
          </cell>
        </row>
        <row r="370">
          <cell r="C370" t="str">
            <v>孙朝君</v>
          </cell>
        </row>
        <row r="370">
          <cell r="S370">
            <v>44613</v>
          </cell>
        </row>
        <row r="371">
          <cell r="C371" t="str">
            <v>王真真</v>
          </cell>
        </row>
        <row r="371">
          <cell r="S371">
            <v>44747</v>
          </cell>
        </row>
        <row r="372">
          <cell r="C372" t="str">
            <v>刘英浩</v>
          </cell>
        </row>
        <row r="372">
          <cell r="S372">
            <v>44995</v>
          </cell>
        </row>
        <row r="373">
          <cell r="C373" t="str">
            <v>郭凤祥</v>
          </cell>
        </row>
        <row r="373">
          <cell r="S373">
            <v>44999</v>
          </cell>
        </row>
        <row r="374">
          <cell r="C374" t="str">
            <v>魏建东</v>
          </cell>
        </row>
        <row r="374">
          <cell r="S374">
            <v>44992</v>
          </cell>
        </row>
        <row r="375">
          <cell r="C375" t="str">
            <v>刘培杰</v>
          </cell>
        </row>
        <row r="375">
          <cell r="S375">
            <v>45002</v>
          </cell>
        </row>
        <row r="376">
          <cell r="C376" t="str">
            <v>张洪亮</v>
          </cell>
        </row>
        <row r="376">
          <cell r="S376">
            <v>45005</v>
          </cell>
        </row>
        <row r="377">
          <cell r="C377" t="str">
            <v>武玉萍</v>
          </cell>
        </row>
        <row r="377">
          <cell r="S377">
            <v>45002</v>
          </cell>
        </row>
        <row r="378">
          <cell r="C378" t="str">
            <v>张春玉</v>
          </cell>
        </row>
        <row r="378">
          <cell r="S378">
            <v>44997</v>
          </cell>
        </row>
        <row r="379">
          <cell r="C379" t="str">
            <v>路海亮</v>
          </cell>
        </row>
        <row r="379">
          <cell r="S379">
            <v>44986</v>
          </cell>
        </row>
        <row r="380">
          <cell r="C380" t="str">
            <v>张金香</v>
          </cell>
        </row>
        <row r="380">
          <cell r="S380">
            <v>44989</v>
          </cell>
        </row>
        <row r="381">
          <cell r="C381" t="str">
            <v>孙永建</v>
          </cell>
        </row>
        <row r="381">
          <cell r="S381">
            <v>45006</v>
          </cell>
        </row>
        <row r="382">
          <cell r="C382" t="str">
            <v>张英键</v>
          </cell>
        </row>
        <row r="382">
          <cell r="S382">
            <v>45008</v>
          </cell>
        </row>
        <row r="383">
          <cell r="C383" t="str">
            <v>郭福双</v>
          </cell>
        </row>
        <row r="383">
          <cell r="S383">
            <v>45013</v>
          </cell>
        </row>
        <row r="384">
          <cell r="C384" t="str">
            <v>杨桐</v>
          </cell>
        </row>
        <row r="384">
          <cell r="S384">
            <v>45013</v>
          </cell>
        </row>
        <row r="385">
          <cell r="C385" t="str">
            <v>刘海勇</v>
          </cell>
        </row>
        <row r="385">
          <cell r="S385">
            <v>45003</v>
          </cell>
        </row>
        <row r="386">
          <cell r="C386" t="str">
            <v>高赫</v>
          </cell>
        </row>
        <row r="386">
          <cell r="S386">
            <v>45108</v>
          </cell>
        </row>
        <row r="387">
          <cell r="C387" t="str">
            <v>陶辉</v>
          </cell>
        </row>
        <row r="387">
          <cell r="S387">
            <v>45108</v>
          </cell>
        </row>
        <row r="388">
          <cell r="C388" t="str">
            <v>赵惠</v>
          </cell>
        </row>
        <row r="388">
          <cell r="S388">
            <v>44993</v>
          </cell>
        </row>
        <row r="389">
          <cell r="C389" t="str">
            <v>孙尧</v>
          </cell>
        </row>
        <row r="389">
          <cell r="S389">
            <v>45078</v>
          </cell>
        </row>
        <row r="390">
          <cell r="C390" t="str">
            <v>张宾</v>
          </cell>
        </row>
        <row r="390">
          <cell r="S390">
            <v>45016</v>
          </cell>
        </row>
        <row r="391">
          <cell r="C391" t="str">
            <v>李晓慧</v>
          </cell>
        </row>
        <row r="391">
          <cell r="S391">
            <v>45002</v>
          </cell>
        </row>
        <row r="392">
          <cell r="C392" t="str">
            <v>李明</v>
          </cell>
        </row>
        <row r="392">
          <cell r="S392">
            <v>45108</v>
          </cell>
        </row>
        <row r="393">
          <cell r="C393" t="str">
            <v>王梦婷</v>
          </cell>
        </row>
        <row r="393">
          <cell r="S393">
            <v>45078</v>
          </cell>
        </row>
        <row r="394">
          <cell r="C394" t="str">
            <v>张家赫</v>
          </cell>
        </row>
        <row r="394">
          <cell r="S394">
            <v>45108</v>
          </cell>
        </row>
        <row r="395">
          <cell r="C395" t="str">
            <v>刘瑞敏</v>
          </cell>
        </row>
        <row r="395">
          <cell r="S395">
            <v>45023</v>
          </cell>
        </row>
        <row r="396">
          <cell r="C396" t="str">
            <v>陈娜娜</v>
          </cell>
        </row>
        <row r="396">
          <cell r="S396">
            <v>45139</v>
          </cell>
        </row>
        <row r="397">
          <cell r="C397" t="str">
            <v>宗泽</v>
          </cell>
        </row>
        <row r="397">
          <cell r="S397">
            <v>45027</v>
          </cell>
        </row>
        <row r="398">
          <cell r="C398" t="str">
            <v>徐立钊</v>
          </cell>
        </row>
        <row r="398">
          <cell r="S398">
            <v>45018</v>
          </cell>
        </row>
        <row r="399">
          <cell r="C399" t="str">
            <v>闫寿怀</v>
          </cell>
        </row>
        <row r="399">
          <cell r="S399">
            <v>45018</v>
          </cell>
        </row>
        <row r="400">
          <cell r="C400" t="str">
            <v>刘永迪</v>
          </cell>
        </row>
        <row r="400">
          <cell r="S400">
            <v>45018</v>
          </cell>
        </row>
        <row r="401">
          <cell r="C401" t="str">
            <v>崔雅青</v>
          </cell>
        </row>
        <row r="401">
          <cell r="S401">
            <v>45027</v>
          </cell>
        </row>
        <row r="402">
          <cell r="C402" t="str">
            <v>杨勇</v>
          </cell>
        </row>
        <row r="402">
          <cell r="S402">
            <v>45033</v>
          </cell>
        </row>
        <row r="403">
          <cell r="C403" t="str">
            <v>李立峰</v>
          </cell>
        </row>
        <row r="403">
          <cell r="S403">
            <v>45035</v>
          </cell>
        </row>
        <row r="404">
          <cell r="C404" t="str">
            <v>陈美生</v>
          </cell>
        </row>
        <row r="404">
          <cell r="S404">
            <v>45036</v>
          </cell>
        </row>
        <row r="405">
          <cell r="C405" t="str">
            <v>律海棠</v>
          </cell>
        </row>
        <row r="405">
          <cell r="S405">
            <v>45040</v>
          </cell>
        </row>
        <row r="406">
          <cell r="C406" t="str">
            <v>吴志强</v>
          </cell>
        </row>
        <row r="406">
          <cell r="S406">
            <v>42491</v>
          </cell>
        </row>
        <row r="407">
          <cell r="C407" t="str">
            <v>孙沛霖</v>
          </cell>
        </row>
        <row r="407">
          <cell r="S407">
            <v>42492</v>
          </cell>
        </row>
        <row r="408">
          <cell r="C408" t="str">
            <v>赵伟</v>
          </cell>
        </row>
        <row r="408">
          <cell r="S408">
            <v>37470</v>
          </cell>
        </row>
        <row r="409">
          <cell r="C409" t="str">
            <v>韩香伶</v>
          </cell>
        </row>
        <row r="409">
          <cell r="S409">
            <v>37921</v>
          </cell>
        </row>
        <row r="410">
          <cell r="C410" t="str">
            <v>夏永飞</v>
          </cell>
        </row>
        <row r="410">
          <cell r="S410">
            <v>38575</v>
          </cell>
        </row>
        <row r="411">
          <cell r="C411" t="str">
            <v>吴英各</v>
          </cell>
        </row>
        <row r="411">
          <cell r="S411">
            <v>43087</v>
          </cell>
        </row>
        <row r="412">
          <cell r="C412" t="str">
            <v>任相宜</v>
          </cell>
        </row>
        <row r="412">
          <cell r="S412">
            <v>45051</v>
          </cell>
        </row>
        <row r="413">
          <cell r="C413" t="str">
            <v>李春凤</v>
          </cell>
        </row>
        <row r="413">
          <cell r="S413">
            <v>45052</v>
          </cell>
        </row>
        <row r="414">
          <cell r="C414" t="str">
            <v>崔永元</v>
          </cell>
        </row>
        <row r="414">
          <cell r="S414">
            <v>45054</v>
          </cell>
        </row>
        <row r="415">
          <cell r="C415" t="str">
            <v>王智</v>
          </cell>
        </row>
        <row r="415">
          <cell r="S415">
            <v>45068</v>
          </cell>
        </row>
        <row r="416">
          <cell r="C416" t="str">
            <v>李喆</v>
          </cell>
        </row>
        <row r="416">
          <cell r="S416">
            <v>45072</v>
          </cell>
        </row>
        <row r="417">
          <cell r="C417" t="str">
            <v>赵金鹏</v>
          </cell>
        </row>
        <row r="417">
          <cell r="S417">
            <v>45073</v>
          </cell>
        </row>
        <row r="418">
          <cell r="C418" t="str">
            <v>邓梦雨</v>
          </cell>
        </row>
        <row r="418">
          <cell r="S418">
            <v>45074</v>
          </cell>
        </row>
        <row r="419">
          <cell r="C419" t="str">
            <v>李媛</v>
          </cell>
        </row>
        <row r="419">
          <cell r="S419">
            <v>45076</v>
          </cell>
        </row>
        <row r="420">
          <cell r="C420" t="str">
            <v>赵家奇</v>
          </cell>
        </row>
        <row r="420">
          <cell r="S420">
            <v>45080</v>
          </cell>
        </row>
        <row r="421">
          <cell r="C421" t="str">
            <v>孟令帅</v>
          </cell>
        </row>
        <row r="421">
          <cell r="S421">
            <v>45080</v>
          </cell>
        </row>
        <row r="422">
          <cell r="C422" t="str">
            <v>孙金茹</v>
          </cell>
        </row>
        <row r="422">
          <cell r="S422">
            <v>45083</v>
          </cell>
        </row>
        <row r="423">
          <cell r="C423" t="str">
            <v>于华彬</v>
          </cell>
        </row>
        <row r="423">
          <cell r="S423">
            <v>45078</v>
          </cell>
        </row>
        <row r="424">
          <cell r="C424" t="str">
            <v>杨浩</v>
          </cell>
        </row>
        <row r="424">
          <cell r="S424">
            <v>45082</v>
          </cell>
        </row>
        <row r="425">
          <cell r="C425" t="str">
            <v>李宝英</v>
          </cell>
        </row>
        <row r="425">
          <cell r="S425">
            <v>45085</v>
          </cell>
        </row>
        <row r="426">
          <cell r="C426" t="str">
            <v>刘勇伸</v>
          </cell>
        </row>
        <row r="426">
          <cell r="S426">
            <v>45086</v>
          </cell>
        </row>
        <row r="427">
          <cell r="C427" t="str">
            <v>刘行</v>
          </cell>
        </row>
        <row r="427">
          <cell r="S427">
            <v>45090</v>
          </cell>
        </row>
        <row r="428">
          <cell r="C428" t="str">
            <v>刘洪阔</v>
          </cell>
        </row>
        <row r="428">
          <cell r="S428">
            <v>45093</v>
          </cell>
        </row>
        <row r="429">
          <cell r="C429" t="str">
            <v>王明傲</v>
          </cell>
        </row>
        <row r="429">
          <cell r="S429">
            <v>45097</v>
          </cell>
        </row>
        <row r="430">
          <cell r="C430" t="str">
            <v>尚红波</v>
          </cell>
        </row>
        <row r="430">
          <cell r="S430">
            <v>45104</v>
          </cell>
        </row>
        <row r="431">
          <cell r="C431" t="str">
            <v>左宗睿</v>
          </cell>
        </row>
        <row r="431">
          <cell r="S431">
            <v>45106</v>
          </cell>
        </row>
        <row r="432">
          <cell r="C432" t="str">
            <v>崔国峰</v>
          </cell>
        </row>
        <row r="432">
          <cell r="S432">
            <v>45107</v>
          </cell>
        </row>
        <row r="433">
          <cell r="C433" t="str">
            <v>田金梅</v>
          </cell>
        </row>
        <row r="433">
          <cell r="S433">
            <v>45078</v>
          </cell>
        </row>
        <row r="434">
          <cell r="C434" t="str">
            <v>杨群</v>
          </cell>
        </row>
        <row r="434">
          <cell r="S434">
            <v>45102</v>
          </cell>
        </row>
        <row r="435">
          <cell r="C435" t="str">
            <v>翟晓梅</v>
          </cell>
        </row>
        <row r="435">
          <cell r="S435">
            <v>45102</v>
          </cell>
        </row>
        <row r="436">
          <cell r="C436" t="str">
            <v>刘红成</v>
          </cell>
        </row>
        <row r="436">
          <cell r="S436">
            <v>45105</v>
          </cell>
        </row>
        <row r="437">
          <cell r="C437" t="str">
            <v>赵翠</v>
          </cell>
        </row>
        <row r="437">
          <cell r="S437">
            <v>45101</v>
          </cell>
        </row>
        <row r="438">
          <cell r="C438" t="str">
            <v>姜俊霞</v>
          </cell>
        </row>
        <row r="438">
          <cell r="S438">
            <v>45107</v>
          </cell>
        </row>
        <row r="439">
          <cell r="C439" t="str">
            <v>张云香</v>
          </cell>
        </row>
        <row r="439">
          <cell r="S439">
            <v>42465</v>
          </cell>
        </row>
        <row r="440">
          <cell r="C440" t="str">
            <v>徐俊亭</v>
          </cell>
        </row>
        <row r="440">
          <cell r="S440">
            <v>45108</v>
          </cell>
        </row>
        <row r="441">
          <cell r="C441" t="str">
            <v>许红光</v>
          </cell>
        </row>
        <row r="441">
          <cell r="S441">
            <v>45109</v>
          </cell>
        </row>
        <row r="442">
          <cell r="C442" t="str">
            <v>滕家源</v>
          </cell>
        </row>
        <row r="442">
          <cell r="S442">
            <v>45109</v>
          </cell>
        </row>
        <row r="443">
          <cell r="C443" t="str">
            <v>康静坤</v>
          </cell>
        </row>
        <row r="443">
          <cell r="S443">
            <v>45111</v>
          </cell>
        </row>
        <row r="444">
          <cell r="C444" t="str">
            <v>强帅</v>
          </cell>
        </row>
        <row r="444">
          <cell r="S444">
            <v>45112</v>
          </cell>
        </row>
        <row r="445">
          <cell r="C445" t="str">
            <v>李加宏</v>
          </cell>
        </row>
        <row r="445">
          <cell r="S445">
            <v>45113</v>
          </cell>
        </row>
        <row r="446">
          <cell r="C446" t="str">
            <v>王新楼</v>
          </cell>
        </row>
        <row r="446">
          <cell r="S446">
            <v>45113</v>
          </cell>
        </row>
        <row r="447">
          <cell r="C447" t="str">
            <v>刘旭</v>
          </cell>
        </row>
        <row r="447">
          <cell r="S447">
            <v>45115</v>
          </cell>
        </row>
        <row r="448">
          <cell r="C448" t="str">
            <v>张智成</v>
          </cell>
        </row>
        <row r="448">
          <cell r="S448">
            <v>45115</v>
          </cell>
        </row>
        <row r="449">
          <cell r="C449" t="str">
            <v>杨圣泉</v>
          </cell>
        </row>
        <row r="449">
          <cell r="S449">
            <v>45120</v>
          </cell>
        </row>
        <row r="450">
          <cell r="C450" t="str">
            <v>孙凤丽</v>
          </cell>
        </row>
        <row r="450">
          <cell r="S450">
            <v>45120</v>
          </cell>
        </row>
        <row r="451">
          <cell r="C451" t="str">
            <v>杨金军</v>
          </cell>
        </row>
        <row r="451">
          <cell r="S451">
            <v>45134</v>
          </cell>
        </row>
        <row r="452">
          <cell r="C452" t="str">
            <v>袁猛</v>
          </cell>
        </row>
        <row r="452">
          <cell r="S452">
            <v>45134</v>
          </cell>
        </row>
        <row r="453">
          <cell r="C453" t="str">
            <v>窦炳乾</v>
          </cell>
        </row>
        <row r="453">
          <cell r="S453">
            <v>45127</v>
          </cell>
        </row>
        <row r="454">
          <cell r="C454" t="str">
            <v>马旭林</v>
          </cell>
        </row>
        <row r="454">
          <cell r="S454">
            <v>45127</v>
          </cell>
        </row>
        <row r="455">
          <cell r="C455" t="str">
            <v>沈小华</v>
          </cell>
        </row>
        <row r="455">
          <cell r="S455">
            <v>45135</v>
          </cell>
        </row>
        <row r="456">
          <cell r="C456" t="str">
            <v>徐俊荣</v>
          </cell>
        </row>
        <row r="456">
          <cell r="S456">
            <v>45135</v>
          </cell>
        </row>
        <row r="457">
          <cell r="C457" t="str">
            <v>邓文策</v>
          </cell>
        </row>
        <row r="457">
          <cell r="S457">
            <v>45108</v>
          </cell>
        </row>
        <row r="458">
          <cell r="C458" t="str">
            <v>李万民</v>
          </cell>
        </row>
        <row r="458">
          <cell r="S458">
            <v>45115</v>
          </cell>
        </row>
        <row r="459">
          <cell r="C459" t="str">
            <v>刘军良</v>
          </cell>
        </row>
        <row r="459">
          <cell r="S459">
            <v>45115</v>
          </cell>
        </row>
        <row r="460">
          <cell r="C460" t="str">
            <v>胡高超</v>
          </cell>
        </row>
        <row r="460">
          <cell r="S460">
            <v>45143</v>
          </cell>
        </row>
        <row r="461">
          <cell r="C461" t="str">
            <v>迟艳云</v>
          </cell>
        </row>
        <row r="461">
          <cell r="S461">
            <v>45143</v>
          </cell>
        </row>
        <row r="462">
          <cell r="C462" t="str">
            <v>孙宁</v>
          </cell>
        </row>
        <row r="462">
          <cell r="S462">
            <v>45147</v>
          </cell>
        </row>
        <row r="463">
          <cell r="C463" t="str">
            <v>王国胜</v>
          </cell>
        </row>
        <row r="463">
          <cell r="S463">
            <v>45149</v>
          </cell>
        </row>
        <row r="464">
          <cell r="C464" t="str">
            <v>程顺</v>
          </cell>
        </row>
        <row r="464">
          <cell r="S464">
            <v>45154</v>
          </cell>
        </row>
        <row r="465">
          <cell r="C465" t="str">
            <v>王野</v>
          </cell>
        </row>
        <row r="465">
          <cell r="S465">
            <v>45157</v>
          </cell>
        </row>
        <row r="466">
          <cell r="C466" t="str">
            <v>刘宏帅</v>
          </cell>
        </row>
        <row r="466">
          <cell r="S466">
            <v>45160</v>
          </cell>
        </row>
        <row r="467">
          <cell r="C467" t="str">
            <v>孟令站</v>
          </cell>
        </row>
        <row r="467">
          <cell r="S467">
            <v>45159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技术质量科</v>
          </cell>
          <cell r="I6" t="str">
            <v>座椅总装车间质量人员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箫驰公司</v>
          </cell>
          <cell r="I8" t="str">
            <v>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张庆超</v>
          </cell>
        </row>
        <row r="22">
          <cell r="H22" t="str">
            <v>技术质量科</v>
          </cell>
          <cell r="I22" t="str">
            <v>座椅总装车间工艺人员</v>
          </cell>
        </row>
        <row r="22">
          <cell r="S22">
            <v>44800</v>
          </cell>
        </row>
        <row r="23">
          <cell r="C23" t="str">
            <v>邓春博</v>
          </cell>
        </row>
        <row r="23">
          <cell r="H23" t="str">
            <v>河北模具车间</v>
          </cell>
          <cell r="I23" t="str">
            <v>模具车间主任</v>
          </cell>
        </row>
        <row r="23">
          <cell r="S23">
            <v>38311</v>
          </cell>
        </row>
        <row r="24">
          <cell r="C24" t="str">
            <v>王杏纳</v>
          </cell>
        </row>
        <row r="24">
          <cell r="H24" t="str">
            <v>河北模具车间</v>
          </cell>
          <cell r="I24" t="str">
            <v>焊接夹具设计工程师</v>
          </cell>
        </row>
        <row r="24">
          <cell r="S24">
            <v>44797</v>
          </cell>
        </row>
        <row r="25">
          <cell r="C25" t="str">
            <v>史义虹</v>
          </cell>
        </row>
        <row r="25">
          <cell r="H25" t="str">
            <v>河北模具车间</v>
          </cell>
          <cell r="I25" t="str">
            <v>模具车间库管员</v>
          </cell>
        </row>
        <row r="25">
          <cell r="S25">
            <v>44630</v>
          </cell>
        </row>
        <row r="26">
          <cell r="C26" t="str">
            <v>刘建群</v>
          </cell>
        </row>
        <row r="26">
          <cell r="H26" t="str">
            <v>工艺工程部</v>
          </cell>
          <cell r="I26" t="str">
            <v>冲压模具设计员</v>
          </cell>
        </row>
        <row r="26">
          <cell r="S26">
            <v>43373</v>
          </cell>
        </row>
        <row r="27">
          <cell r="C27" t="str">
            <v>王旗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42543</v>
          </cell>
        </row>
        <row r="28">
          <cell r="C28" t="str">
            <v>李明杰</v>
          </cell>
        </row>
        <row r="28">
          <cell r="H28" t="str">
            <v>河北模具车间</v>
          </cell>
          <cell r="I28" t="str">
            <v>工装模具装配钳工</v>
          </cell>
        </row>
        <row r="28">
          <cell r="S28">
            <v>44565</v>
          </cell>
        </row>
        <row r="29">
          <cell r="C29" t="str">
            <v>刘福刚</v>
          </cell>
        </row>
        <row r="29">
          <cell r="H29" t="str">
            <v>河北模具车间</v>
          </cell>
          <cell r="I29" t="str">
            <v>工装模具装配钳工</v>
          </cell>
        </row>
        <row r="29">
          <cell r="S29">
            <v>44932</v>
          </cell>
        </row>
        <row r="30">
          <cell r="C30" t="str">
            <v>王长浩</v>
          </cell>
        </row>
        <row r="30">
          <cell r="H30" t="str">
            <v>河北模具车间</v>
          </cell>
          <cell r="I30" t="str">
            <v>线切割操机工</v>
          </cell>
        </row>
        <row r="30">
          <cell r="S30">
            <v>43710</v>
          </cell>
        </row>
        <row r="31">
          <cell r="C31" t="str">
            <v>张建江</v>
          </cell>
        </row>
        <row r="31">
          <cell r="H31" t="str">
            <v>河北模具车间</v>
          </cell>
          <cell r="I31" t="str">
            <v>CNC操机工</v>
          </cell>
        </row>
        <row r="31">
          <cell r="S31">
            <v>43679</v>
          </cell>
        </row>
        <row r="32">
          <cell r="C32" t="str">
            <v>商木刚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42095</v>
          </cell>
        </row>
        <row r="33">
          <cell r="C33" t="str">
            <v>赵学超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44292</v>
          </cell>
        </row>
        <row r="34">
          <cell r="C34" t="str">
            <v>商鹏雨</v>
          </cell>
        </row>
        <row r="34">
          <cell r="H34" t="str">
            <v>新产品试制</v>
          </cell>
          <cell r="I34" t="str">
            <v>新产品试制技工</v>
          </cell>
        </row>
        <row r="34">
          <cell r="S34">
            <v>44015</v>
          </cell>
        </row>
        <row r="35">
          <cell r="C35" t="str">
            <v>李庆海</v>
          </cell>
        </row>
        <row r="35">
          <cell r="H35" t="str">
            <v>新产品试制</v>
          </cell>
          <cell r="I35" t="str">
            <v>新产品试制技工</v>
          </cell>
        </row>
        <row r="35">
          <cell r="S35">
            <v>44770</v>
          </cell>
        </row>
        <row r="36">
          <cell r="C36" t="str">
            <v>谷朋坤</v>
          </cell>
        </row>
        <row r="36">
          <cell r="H36" t="str">
            <v>财务管理部</v>
          </cell>
          <cell r="I36" t="str">
            <v>部长</v>
          </cell>
        </row>
        <row r="36">
          <cell r="S36">
            <v>43168</v>
          </cell>
        </row>
        <row r="37">
          <cell r="C37" t="str">
            <v>张如燕</v>
          </cell>
        </row>
        <row r="37">
          <cell r="H37" t="str">
            <v>会计科</v>
          </cell>
          <cell r="I37" t="str">
            <v>资金会计</v>
          </cell>
        </row>
        <row r="37">
          <cell r="S37">
            <v>39764</v>
          </cell>
        </row>
        <row r="38">
          <cell r="C38" t="str">
            <v>王凤荣</v>
          </cell>
        </row>
        <row r="38">
          <cell r="H38" t="str">
            <v>会计科</v>
          </cell>
          <cell r="I38" t="str">
            <v>税费会计</v>
          </cell>
        </row>
        <row r="38">
          <cell r="S38">
            <v>44432</v>
          </cell>
        </row>
        <row r="39">
          <cell r="C39" t="str">
            <v>张佳怡</v>
          </cell>
        </row>
        <row r="39">
          <cell r="H39" t="str">
            <v>会计科</v>
          </cell>
          <cell r="I39" t="str">
            <v>应收会计</v>
          </cell>
        </row>
        <row r="39">
          <cell r="S39">
            <v>43824</v>
          </cell>
        </row>
        <row r="40">
          <cell r="C40" t="str">
            <v>李芳慧</v>
          </cell>
        </row>
        <row r="40">
          <cell r="H40" t="str">
            <v>成本科</v>
          </cell>
          <cell r="I40" t="str">
            <v>成本科副科长</v>
          </cell>
        </row>
        <row r="40">
          <cell r="S40">
            <v>44183</v>
          </cell>
        </row>
        <row r="41">
          <cell r="C41" t="str">
            <v>董云霞</v>
          </cell>
        </row>
        <row r="41">
          <cell r="H41" t="str">
            <v>成本科</v>
          </cell>
          <cell r="I41" t="str">
            <v>应付会计</v>
          </cell>
        </row>
        <row r="41">
          <cell r="S41">
            <v>44713</v>
          </cell>
        </row>
        <row r="42">
          <cell r="C42" t="str">
            <v>刘新杰</v>
          </cell>
        </row>
        <row r="42">
          <cell r="H42" t="str">
            <v>人力资源科</v>
          </cell>
          <cell r="I42" t="str">
            <v>部长兼人力资源科科长</v>
          </cell>
        </row>
        <row r="42">
          <cell r="S42">
            <v>41073</v>
          </cell>
        </row>
        <row r="43">
          <cell r="C43" t="str">
            <v>蔺元元</v>
          </cell>
        </row>
        <row r="43">
          <cell r="H43" t="str">
            <v>人力资源科</v>
          </cell>
          <cell r="I43" t="str">
            <v>招聘培训主管</v>
          </cell>
        </row>
        <row r="43">
          <cell r="S43">
            <v>43257</v>
          </cell>
        </row>
        <row r="44">
          <cell r="C44" t="str">
            <v>牟群</v>
          </cell>
        </row>
        <row r="44">
          <cell r="H44" t="str">
            <v>人力资源科</v>
          </cell>
          <cell r="I44" t="str">
            <v>绩效主管</v>
          </cell>
        </row>
        <row r="44">
          <cell r="S44">
            <v>44179</v>
          </cell>
        </row>
        <row r="45">
          <cell r="C45" t="str">
            <v>杨亚琼</v>
          </cell>
        </row>
        <row r="45">
          <cell r="H45" t="str">
            <v>行政管理科</v>
          </cell>
          <cell r="I45" t="str">
            <v>宿舍管理员</v>
          </cell>
        </row>
        <row r="45">
          <cell r="S45">
            <v>44328</v>
          </cell>
        </row>
        <row r="46">
          <cell r="C46" t="str">
            <v>赵金旺</v>
          </cell>
        </row>
        <row r="46">
          <cell r="H46" t="str">
            <v>行政管理科</v>
          </cell>
          <cell r="I46" t="str">
            <v>司机</v>
          </cell>
        </row>
        <row r="46">
          <cell r="S46">
            <v>40100</v>
          </cell>
        </row>
        <row r="47">
          <cell r="C47" t="str">
            <v>刘士明</v>
          </cell>
        </row>
        <row r="47">
          <cell r="H47" t="str">
            <v>行政管理科</v>
          </cell>
          <cell r="I47" t="str">
            <v>食堂/厨师</v>
          </cell>
        </row>
        <row r="47">
          <cell r="S47">
            <v>44167</v>
          </cell>
        </row>
        <row r="48">
          <cell r="C48" t="str">
            <v>陈阔</v>
          </cell>
        </row>
        <row r="48">
          <cell r="H48" t="str">
            <v>行政管理科</v>
          </cell>
          <cell r="I48" t="str">
            <v>食堂/厨师</v>
          </cell>
        </row>
        <row r="48">
          <cell r="S48">
            <v>42010</v>
          </cell>
        </row>
        <row r="49">
          <cell r="C49" t="str">
            <v>宋静</v>
          </cell>
        </row>
        <row r="49">
          <cell r="H49" t="str">
            <v>行政管理科</v>
          </cell>
          <cell r="I49" t="str">
            <v>食堂记账员兼勤杂工</v>
          </cell>
        </row>
        <row r="49">
          <cell r="S49">
            <v>44803</v>
          </cell>
        </row>
        <row r="50">
          <cell r="C50" t="str">
            <v>张馀林</v>
          </cell>
        </row>
        <row r="50">
          <cell r="H50" t="str">
            <v>销售服务科</v>
          </cell>
          <cell r="I50" t="str">
            <v>销售服务科科长</v>
          </cell>
        </row>
        <row r="50">
          <cell r="S50">
            <v>40619</v>
          </cell>
        </row>
        <row r="51">
          <cell r="C51" t="str">
            <v>刘增莲</v>
          </cell>
        </row>
        <row r="51">
          <cell r="H51" t="str">
            <v>生产管理科</v>
          </cell>
          <cell r="I51" t="str">
            <v>销售对账员</v>
          </cell>
        </row>
        <row r="51">
          <cell r="S51">
            <v>41484</v>
          </cell>
        </row>
        <row r="52">
          <cell r="C52" t="str">
            <v>陈晓晴</v>
          </cell>
        </row>
        <row r="52">
          <cell r="H52" t="str">
            <v>销售服务科</v>
          </cell>
          <cell r="I52" t="str">
            <v>统计员</v>
          </cell>
        </row>
        <row r="52">
          <cell r="S52">
            <v>43337</v>
          </cell>
        </row>
        <row r="53">
          <cell r="C53" t="str">
            <v>施立如</v>
          </cell>
        </row>
        <row r="53">
          <cell r="H53" t="str">
            <v>销售服务科</v>
          </cell>
          <cell r="I53" t="str">
            <v>对账员</v>
          </cell>
        </row>
        <row r="53">
          <cell r="S53">
            <v>44557</v>
          </cell>
        </row>
        <row r="54">
          <cell r="C54" t="str">
            <v>张文昌</v>
          </cell>
        </row>
        <row r="54">
          <cell r="H54" t="str">
            <v>销售服务科</v>
          </cell>
          <cell r="I54" t="str">
            <v>发货主管</v>
          </cell>
        </row>
        <row r="54">
          <cell r="S54">
            <v>43647</v>
          </cell>
        </row>
        <row r="55">
          <cell r="C55" t="str">
            <v>于全生</v>
          </cell>
        </row>
        <row r="55">
          <cell r="H55" t="str">
            <v>销售服务科</v>
          </cell>
          <cell r="I55" t="str">
            <v>发货员</v>
          </cell>
        </row>
        <row r="55">
          <cell r="S55">
            <v>39528</v>
          </cell>
        </row>
        <row r="56">
          <cell r="C56" t="str">
            <v>高胜利</v>
          </cell>
        </row>
        <row r="56">
          <cell r="H56" t="str">
            <v>销售服务科</v>
          </cell>
          <cell r="I56" t="str">
            <v>发货员</v>
          </cell>
        </row>
        <row r="56">
          <cell r="S56">
            <v>37534</v>
          </cell>
        </row>
        <row r="57">
          <cell r="C57" t="str">
            <v>张东</v>
          </cell>
        </row>
        <row r="57">
          <cell r="H57" t="str">
            <v>销售服务科</v>
          </cell>
          <cell r="I57" t="str">
            <v>叉车工（发货）</v>
          </cell>
        </row>
        <row r="57">
          <cell r="S57">
            <v>43997</v>
          </cell>
        </row>
        <row r="58">
          <cell r="C58" t="str">
            <v>孔德佳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43286</v>
          </cell>
        </row>
        <row r="59">
          <cell r="C59" t="str">
            <v>孙兴旺</v>
          </cell>
        </row>
        <row r="59">
          <cell r="H59" t="str">
            <v>销售服务科</v>
          </cell>
          <cell r="I59" t="str">
            <v>装卸工</v>
          </cell>
        </row>
        <row r="59">
          <cell r="S59">
            <v>43276</v>
          </cell>
        </row>
        <row r="60">
          <cell r="C60" t="str">
            <v>于来明</v>
          </cell>
        </row>
        <row r="60">
          <cell r="H60" t="str">
            <v>销售服务科</v>
          </cell>
          <cell r="I60" t="str">
            <v>装卸工</v>
          </cell>
        </row>
        <row r="60">
          <cell r="S60">
            <v>39255</v>
          </cell>
        </row>
        <row r="61">
          <cell r="C61" t="str">
            <v>刘梅娟</v>
          </cell>
        </row>
        <row r="61">
          <cell r="H61" t="str">
            <v>销售服务科</v>
          </cell>
          <cell r="I61" t="str">
            <v>成品库</v>
          </cell>
        </row>
        <row r="61">
          <cell r="S61">
            <v>43809</v>
          </cell>
        </row>
        <row r="62">
          <cell r="C62" t="str">
            <v>白艳焕</v>
          </cell>
        </row>
        <row r="62">
          <cell r="H62" t="str">
            <v>生产管理科</v>
          </cell>
          <cell r="I62" t="str">
            <v>后视镜/库管员</v>
          </cell>
        </row>
        <row r="62">
          <cell r="S62">
            <v>41692</v>
          </cell>
        </row>
        <row r="63">
          <cell r="C63" t="str">
            <v>赵静</v>
          </cell>
        </row>
        <row r="63">
          <cell r="H63" t="str">
            <v>销售服务科</v>
          </cell>
          <cell r="I63" t="str">
            <v>成品库管员</v>
          </cell>
        </row>
        <row r="63">
          <cell r="S63">
            <v>42770</v>
          </cell>
        </row>
        <row r="64">
          <cell r="C64" t="str">
            <v>赵连风</v>
          </cell>
        </row>
        <row r="64">
          <cell r="H64" t="str">
            <v>销售服务科</v>
          </cell>
          <cell r="I64" t="str">
            <v>北京现场服务主管</v>
          </cell>
        </row>
        <row r="64">
          <cell r="S64">
            <v>39491</v>
          </cell>
        </row>
        <row r="65">
          <cell r="C65" t="str">
            <v>邢建国</v>
          </cell>
        </row>
        <row r="65">
          <cell r="H65" t="str">
            <v>销售服务科</v>
          </cell>
          <cell r="I65" t="str">
            <v>北京戴姆勒现场服务</v>
          </cell>
        </row>
        <row r="65">
          <cell r="S65">
            <v>40890</v>
          </cell>
        </row>
        <row r="66">
          <cell r="C66" t="str">
            <v>谭月涛</v>
          </cell>
        </row>
        <row r="66">
          <cell r="H66" t="str">
            <v>销售服务科</v>
          </cell>
          <cell r="I66" t="str">
            <v>北京戴姆勒现场服务</v>
          </cell>
        </row>
        <row r="66">
          <cell r="S66">
            <v>43252</v>
          </cell>
        </row>
        <row r="67">
          <cell r="C67" t="str">
            <v>刘君伟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43070</v>
          </cell>
        </row>
        <row r="68">
          <cell r="C68" t="str">
            <v>王明</v>
          </cell>
        </row>
        <row r="68">
          <cell r="H68" t="str">
            <v>销售服务科</v>
          </cell>
          <cell r="I68" t="str">
            <v>北京北汽越分现场服务</v>
          </cell>
        </row>
        <row r="68">
          <cell r="S68">
            <v>42292</v>
          </cell>
        </row>
        <row r="69">
          <cell r="C69" t="str">
            <v>张奇</v>
          </cell>
        </row>
        <row r="69">
          <cell r="H69" t="str">
            <v>销售服务科</v>
          </cell>
          <cell r="I69" t="str">
            <v>北京北汽越分现场服务</v>
          </cell>
        </row>
        <row r="69">
          <cell r="S69">
            <v>44573</v>
          </cell>
        </row>
        <row r="70">
          <cell r="C70" t="str">
            <v>于磊磊</v>
          </cell>
        </row>
        <row r="70">
          <cell r="H70" t="str">
            <v>销售服务科</v>
          </cell>
          <cell r="I70" t="str">
            <v>济南现场服务主管</v>
          </cell>
        </row>
        <row r="70">
          <cell r="S70">
            <v>39264</v>
          </cell>
        </row>
        <row r="71">
          <cell r="C71" t="str">
            <v>席智伟</v>
          </cell>
        </row>
        <row r="71">
          <cell r="H71" t="str">
            <v>销售服务科</v>
          </cell>
          <cell r="I71" t="str">
            <v>济南现场服务</v>
          </cell>
        </row>
        <row r="71">
          <cell r="S71">
            <v>43050</v>
          </cell>
        </row>
        <row r="72">
          <cell r="C72" t="str">
            <v>王克杰</v>
          </cell>
        </row>
        <row r="72">
          <cell r="H72" t="str">
            <v>销售服务科</v>
          </cell>
          <cell r="I72" t="str">
            <v>济南现场服务</v>
          </cell>
        </row>
        <row r="72">
          <cell r="S72">
            <v>43374</v>
          </cell>
        </row>
        <row r="73">
          <cell r="C73" t="str">
            <v>陈伟</v>
          </cell>
        </row>
        <row r="73">
          <cell r="H73" t="str">
            <v>厂长办公室</v>
          </cell>
          <cell r="I73" t="str">
            <v>厂长助理</v>
          </cell>
        </row>
        <row r="73">
          <cell r="S73">
            <v>41500</v>
          </cell>
        </row>
        <row r="74">
          <cell r="C74" t="str">
            <v>刘清馨</v>
          </cell>
        </row>
        <row r="74">
          <cell r="H74" t="str">
            <v>项目管理科</v>
          </cell>
          <cell r="I74" t="str">
            <v>体系员</v>
          </cell>
        </row>
        <row r="74">
          <cell r="S74">
            <v>43626</v>
          </cell>
        </row>
        <row r="75">
          <cell r="C75" t="str">
            <v>王春新</v>
          </cell>
        </row>
        <row r="75">
          <cell r="H75" t="str">
            <v>实验室</v>
          </cell>
          <cell r="I75" t="str">
            <v>实验员</v>
          </cell>
        </row>
        <row r="75">
          <cell r="S75">
            <v>44775</v>
          </cell>
        </row>
        <row r="76">
          <cell r="C76" t="str">
            <v>司艳策</v>
          </cell>
        </row>
        <row r="76">
          <cell r="H76" t="str">
            <v>技术质量科</v>
          </cell>
          <cell r="I76" t="str">
            <v>科长</v>
          </cell>
        </row>
        <row r="76">
          <cell r="S76">
            <v>44140</v>
          </cell>
        </row>
        <row r="77">
          <cell r="C77" t="str">
            <v>刘元元</v>
          </cell>
        </row>
        <row r="77">
          <cell r="H77" t="str">
            <v>技术质量科</v>
          </cell>
          <cell r="I77" t="str">
            <v>外检员</v>
          </cell>
        </row>
        <row r="77">
          <cell r="S77">
            <v>44308</v>
          </cell>
        </row>
        <row r="78">
          <cell r="C78" t="str">
            <v>陈自铅</v>
          </cell>
        </row>
        <row r="78">
          <cell r="H78" t="str">
            <v>技术质量科</v>
          </cell>
          <cell r="I78" t="str">
            <v>质量员工程师</v>
          </cell>
        </row>
        <row r="78">
          <cell r="S78">
            <v>44261</v>
          </cell>
        </row>
        <row r="79">
          <cell r="C79" t="str">
            <v>刘祥成</v>
          </cell>
        </row>
        <row r="79">
          <cell r="H79" t="str">
            <v>技术质量科</v>
          </cell>
          <cell r="I79" t="str">
            <v>质量员工程师</v>
          </cell>
        </row>
        <row r="79">
          <cell r="S79">
            <v>44363</v>
          </cell>
        </row>
        <row r="80">
          <cell r="C80" t="str">
            <v>郝家庆</v>
          </cell>
        </row>
        <row r="80">
          <cell r="H80" t="str">
            <v>技术质量科</v>
          </cell>
          <cell r="I80" t="str">
            <v>化验员</v>
          </cell>
        </row>
        <row r="80">
          <cell r="S80">
            <v>44666</v>
          </cell>
        </row>
        <row r="81">
          <cell r="C81" t="str">
            <v>陈浩</v>
          </cell>
        </row>
        <row r="81">
          <cell r="H81" t="str">
            <v>座椅总装车间</v>
          </cell>
          <cell r="I81" t="str">
            <v>座椅车间主任</v>
          </cell>
        </row>
        <row r="81">
          <cell r="S81">
            <v>40062</v>
          </cell>
        </row>
        <row r="82">
          <cell r="C82" t="str">
            <v>赵广超</v>
          </cell>
        </row>
        <row r="82">
          <cell r="H82" t="str">
            <v>技术质量科</v>
          </cell>
          <cell r="I82" t="str">
            <v>SQE &amp;外检</v>
          </cell>
        </row>
        <row r="82">
          <cell r="S82">
            <v>44358</v>
          </cell>
        </row>
        <row r="83">
          <cell r="C83" t="str">
            <v>赵文俊</v>
          </cell>
        </row>
        <row r="83">
          <cell r="H83" t="str">
            <v>技术质量科</v>
          </cell>
          <cell r="I83" t="str">
            <v>过程质量</v>
          </cell>
        </row>
        <row r="83">
          <cell r="S83">
            <v>44578</v>
          </cell>
        </row>
        <row r="84">
          <cell r="C84" t="str">
            <v>胡希港</v>
          </cell>
        </row>
        <row r="84">
          <cell r="H84" t="str">
            <v>技术质量科</v>
          </cell>
          <cell r="I84" t="str">
            <v>质量工程师</v>
          </cell>
        </row>
        <row r="84">
          <cell r="S84">
            <v>41564</v>
          </cell>
        </row>
        <row r="85">
          <cell r="C85" t="str">
            <v>云荣娟</v>
          </cell>
        </row>
        <row r="85">
          <cell r="H85" t="str">
            <v>生产管理科</v>
          </cell>
          <cell r="I85" t="str">
            <v>科长</v>
          </cell>
        </row>
        <row r="85">
          <cell r="S85">
            <v>38222</v>
          </cell>
        </row>
        <row r="86">
          <cell r="C86" t="str">
            <v>滕敬涛</v>
          </cell>
        </row>
        <row r="86">
          <cell r="H86" t="str">
            <v>行政管理科</v>
          </cell>
          <cell r="I86" t="str">
            <v>信息管理员</v>
          </cell>
        </row>
        <row r="86">
          <cell r="S86">
            <v>43689</v>
          </cell>
        </row>
        <row r="87">
          <cell r="C87" t="str">
            <v>李洪秀</v>
          </cell>
        </row>
        <row r="87">
          <cell r="H87" t="str">
            <v>生产管理科</v>
          </cell>
          <cell r="I87" t="str">
            <v>供应商对帐员</v>
          </cell>
        </row>
        <row r="87">
          <cell r="S87">
            <v>43714</v>
          </cell>
        </row>
        <row r="88">
          <cell r="C88" t="str">
            <v>张巧慧</v>
          </cell>
        </row>
        <row r="88">
          <cell r="H88" t="str">
            <v>成本科</v>
          </cell>
          <cell r="I88" t="str">
            <v>应付会计</v>
          </cell>
        </row>
        <row r="88">
          <cell r="S88">
            <v>44322</v>
          </cell>
        </row>
        <row r="89">
          <cell r="C89" t="str">
            <v>张琳</v>
          </cell>
        </row>
        <row r="89">
          <cell r="H89" t="str">
            <v>生产管理科</v>
          </cell>
          <cell r="I89" t="str">
            <v>后视镜/库管员</v>
          </cell>
        </row>
        <row r="89">
          <cell r="S89">
            <v>42999</v>
          </cell>
        </row>
        <row r="90">
          <cell r="C90" t="str">
            <v>马亚青</v>
          </cell>
        </row>
        <row r="90">
          <cell r="H90" t="str">
            <v>生产管理科</v>
          </cell>
          <cell r="I90" t="str">
            <v>科长兼计划员</v>
          </cell>
        </row>
        <row r="90">
          <cell r="S90">
            <v>44026</v>
          </cell>
        </row>
        <row r="91">
          <cell r="C91" t="str">
            <v>郭金凯</v>
          </cell>
        </row>
        <row r="91">
          <cell r="H91" t="str">
            <v>生产管理科</v>
          </cell>
          <cell r="I91" t="str">
            <v>生产计划员</v>
          </cell>
        </row>
        <row r="91">
          <cell r="S91">
            <v>44646</v>
          </cell>
        </row>
        <row r="92">
          <cell r="C92" t="str">
            <v>刘秀娟</v>
          </cell>
        </row>
        <row r="92">
          <cell r="H92" t="str">
            <v>生产管理科</v>
          </cell>
          <cell r="I92" t="str">
            <v>生产计划员</v>
          </cell>
        </row>
        <row r="92">
          <cell r="S92">
            <v>44621</v>
          </cell>
        </row>
        <row r="93">
          <cell r="C93" t="str">
            <v>张强</v>
          </cell>
        </row>
        <row r="93">
          <cell r="H93" t="str">
            <v>生产管理科</v>
          </cell>
          <cell r="I93" t="str">
            <v>计划员</v>
          </cell>
        </row>
        <row r="93">
          <cell r="S93">
            <v>42466</v>
          </cell>
        </row>
        <row r="94">
          <cell r="C94" t="str">
            <v>董会娟</v>
          </cell>
        </row>
        <row r="94">
          <cell r="H94" t="str">
            <v>河北模具车间</v>
          </cell>
          <cell r="I94" t="str">
            <v>库管兼采购员</v>
          </cell>
        </row>
        <row r="94">
          <cell r="S94">
            <v>44644</v>
          </cell>
        </row>
        <row r="95">
          <cell r="C95" t="str">
            <v>李鹏</v>
          </cell>
        </row>
        <row r="95">
          <cell r="H95" t="str">
            <v>项目管理科</v>
          </cell>
          <cell r="I95" t="str">
            <v>采购员/重卡</v>
          </cell>
        </row>
        <row r="95">
          <cell r="S95">
            <v>41801</v>
          </cell>
        </row>
        <row r="96">
          <cell r="C96" t="str">
            <v>杨慧娟</v>
          </cell>
        </row>
        <row r="96">
          <cell r="H96" t="str">
            <v>销售服务科</v>
          </cell>
          <cell r="I96" t="str">
            <v>外协虚仓库管B</v>
          </cell>
        </row>
        <row r="96">
          <cell r="S96">
            <v>44257</v>
          </cell>
        </row>
        <row r="97">
          <cell r="C97" t="str">
            <v>吴宝新</v>
          </cell>
        </row>
        <row r="97">
          <cell r="H97" t="str">
            <v>销售服务科</v>
          </cell>
          <cell r="I97" t="str">
            <v>前序原料库管</v>
          </cell>
        </row>
        <row r="97">
          <cell r="S97">
            <v>41435</v>
          </cell>
        </row>
        <row r="98">
          <cell r="C98" t="str">
            <v>高福亮</v>
          </cell>
        </row>
        <row r="98">
          <cell r="H98" t="str">
            <v>销售服务科</v>
          </cell>
          <cell r="I98" t="str">
            <v>叉车司机</v>
          </cell>
        </row>
        <row r="98">
          <cell r="S98">
            <v>44404</v>
          </cell>
        </row>
        <row r="99">
          <cell r="C99" t="str">
            <v>刘振娜</v>
          </cell>
        </row>
        <row r="99">
          <cell r="H99" t="str">
            <v>销售服务科</v>
          </cell>
          <cell r="I99" t="str">
            <v>外协虚仓库管A</v>
          </cell>
        </row>
        <row r="99">
          <cell r="S99">
            <v>44351</v>
          </cell>
        </row>
        <row r="100">
          <cell r="C100" t="str">
            <v>刘畅达</v>
          </cell>
        </row>
        <row r="100">
          <cell r="H100" t="str">
            <v>销售服务科</v>
          </cell>
          <cell r="I100" t="str">
            <v>H6库管</v>
          </cell>
        </row>
        <row r="100">
          <cell r="S100">
            <v>44966</v>
          </cell>
        </row>
        <row r="101">
          <cell r="C101" t="str">
            <v>王桂欣</v>
          </cell>
        </row>
        <row r="101">
          <cell r="H101" t="str">
            <v>生产管理科</v>
          </cell>
          <cell r="I101" t="str">
            <v>座椅原材料库管员</v>
          </cell>
        </row>
        <row r="101">
          <cell r="S101">
            <v>40980</v>
          </cell>
        </row>
        <row r="102">
          <cell r="C102" t="str">
            <v>白莉莉</v>
          </cell>
        </row>
        <row r="102">
          <cell r="H102" t="str">
            <v>生产管理科</v>
          </cell>
          <cell r="I102" t="str">
            <v>缝纫成品库管员</v>
          </cell>
        </row>
        <row r="102">
          <cell r="S102">
            <v>44602</v>
          </cell>
        </row>
        <row r="103">
          <cell r="C103" t="str">
            <v>张美静</v>
          </cell>
        </row>
        <row r="103">
          <cell r="H103" t="str">
            <v>生产管理科</v>
          </cell>
          <cell r="I103" t="str">
            <v>日供货库管员</v>
          </cell>
        </row>
        <row r="103">
          <cell r="S103">
            <v>44630</v>
          </cell>
        </row>
        <row r="104">
          <cell r="C104" t="str">
            <v>吴洪宇</v>
          </cell>
        </row>
        <row r="104">
          <cell r="H104" t="str">
            <v>销售服务科</v>
          </cell>
          <cell r="I104" t="str">
            <v>叉车工（发货）</v>
          </cell>
        </row>
        <row r="104">
          <cell r="S104">
            <v>44370</v>
          </cell>
        </row>
        <row r="105">
          <cell r="C105" t="str">
            <v>王震</v>
          </cell>
        </row>
        <row r="105">
          <cell r="H105" t="str">
            <v>生产管理科</v>
          </cell>
          <cell r="I105" t="str">
            <v>轻卡上料工</v>
          </cell>
        </row>
        <row r="105">
          <cell r="S105">
            <v>40833</v>
          </cell>
        </row>
        <row r="106">
          <cell r="C106" t="str">
            <v>张峰</v>
          </cell>
        </row>
        <row r="106">
          <cell r="H106" t="str">
            <v>生产管理科</v>
          </cell>
          <cell r="I106" t="str">
            <v>重卡上料工</v>
          </cell>
        </row>
        <row r="106">
          <cell r="S106">
            <v>44193</v>
          </cell>
        </row>
        <row r="107">
          <cell r="C107" t="str">
            <v>谷云健</v>
          </cell>
        </row>
        <row r="107">
          <cell r="H107" t="str">
            <v>生产管理科</v>
          </cell>
          <cell r="I107" t="str">
            <v>缝纫材料库管员</v>
          </cell>
        </row>
        <row r="107">
          <cell r="S107">
            <v>44617</v>
          </cell>
        </row>
        <row r="108">
          <cell r="C108" t="str">
            <v>孙刚</v>
          </cell>
        </row>
        <row r="108">
          <cell r="H108" t="str">
            <v>生产管理科</v>
          </cell>
          <cell r="I108" t="str">
            <v>缝纫上料工</v>
          </cell>
        </row>
        <row r="108">
          <cell r="S108">
            <v>44331</v>
          </cell>
        </row>
        <row r="109">
          <cell r="C109" t="str">
            <v>滕巨猛</v>
          </cell>
        </row>
        <row r="109">
          <cell r="H109" t="str">
            <v>生产管理科</v>
          </cell>
          <cell r="I109" t="str">
            <v>发泡成品库管员</v>
          </cell>
        </row>
        <row r="109">
          <cell r="S109">
            <v>44147</v>
          </cell>
        </row>
        <row r="110">
          <cell r="C110" t="str">
            <v>徐亚新</v>
          </cell>
        </row>
        <row r="110">
          <cell r="H110" t="str">
            <v>生产管理科</v>
          </cell>
          <cell r="I110" t="str">
            <v>发泡预埋件库管员</v>
          </cell>
        </row>
        <row r="110">
          <cell r="S110">
            <v>44964</v>
          </cell>
        </row>
        <row r="111">
          <cell r="C111" t="str">
            <v>赵李峰</v>
          </cell>
        </row>
        <row r="111">
          <cell r="H111" t="str">
            <v>生产管理科</v>
          </cell>
          <cell r="I111" t="str">
            <v>仓库主管</v>
          </cell>
        </row>
        <row r="111">
          <cell r="S111">
            <v>44673</v>
          </cell>
        </row>
        <row r="112">
          <cell r="C112" t="str">
            <v>李冲冲</v>
          </cell>
        </row>
        <row r="112">
          <cell r="H112" t="str">
            <v>生产管理科</v>
          </cell>
          <cell r="I112" t="str">
            <v>后视镜/库管员</v>
          </cell>
        </row>
        <row r="112">
          <cell r="S112">
            <v>44066</v>
          </cell>
        </row>
        <row r="113">
          <cell r="C113" t="str">
            <v>张海霞</v>
          </cell>
        </row>
        <row r="113">
          <cell r="H113" t="str">
            <v>生产管理科</v>
          </cell>
          <cell r="I113" t="str">
            <v>后视镜/库管员</v>
          </cell>
        </row>
        <row r="113">
          <cell r="S113">
            <v>44550</v>
          </cell>
        </row>
        <row r="114">
          <cell r="C114" t="str">
            <v>张月敏</v>
          </cell>
        </row>
        <row r="114">
          <cell r="H114" t="str">
            <v>生产管理科</v>
          </cell>
          <cell r="I114" t="str">
            <v>后视镜/库管员</v>
          </cell>
        </row>
        <row r="114">
          <cell r="S114">
            <v>44603</v>
          </cell>
        </row>
        <row r="115">
          <cell r="C115" t="str">
            <v>王建娥</v>
          </cell>
        </row>
        <row r="115">
          <cell r="H115" t="str">
            <v>生产管理科</v>
          </cell>
          <cell r="I115" t="str">
            <v>后视镜/库管员</v>
          </cell>
        </row>
        <row r="115">
          <cell r="S115">
            <v>44806</v>
          </cell>
        </row>
        <row r="116">
          <cell r="C116" t="str">
            <v>张俊新</v>
          </cell>
        </row>
        <row r="116">
          <cell r="H116" t="str">
            <v>生产管理科</v>
          </cell>
          <cell r="I116" t="str">
            <v>H6上料工</v>
          </cell>
        </row>
        <row r="116">
          <cell r="S116">
            <v>41221</v>
          </cell>
        </row>
        <row r="117">
          <cell r="C117" t="str">
            <v>王玲玲</v>
          </cell>
        </row>
        <row r="117">
          <cell r="H117" t="str">
            <v>生产管理科</v>
          </cell>
          <cell r="I117" t="str">
            <v>后视镜/理货员</v>
          </cell>
        </row>
        <row r="117">
          <cell r="S117">
            <v>44550</v>
          </cell>
        </row>
        <row r="118">
          <cell r="C118" t="str">
            <v>董岗生</v>
          </cell>
        </row>
        <row r="118">
          <cell r="H118" t="str">
            <v>物业部</v>
          </cell>
          <cell r="I118" t="str">
            <v>物业经理</v>
          </cell>
        </row>
        <row r="118">
          <cell r="S118">
            <v>37535</v>
          </cell>
        </row>
        <row r="119">
          <cell r="C119" t="str">
            <v>韩丙村</v>
          </cell>
        </row>
        <row r="119">
          <cell r="H119" t="str">
            <v>安环科</v>
          </cell>
          <cell r="I119" t="str">
            <v>污水处理</v>
          </cell>
        </row>
        <row r="119">
          <cell r="S119">
            <v>42814</v>
          </cell>
        </row>
        <row r="120">
          <cell r="C120" t="str">
            <v>王孟力</v>
          </cell>
        </row>
        <row r="120">
          <cell r="H120" t="str">
            <v>设备动力科</v>
          </cell>
          <cell r="I120" t="str">
            <v>设备动力科科长</v>
          </cell>
        </row>
        <row r="120">
          <cell r="S120">
            <v>44503</v>
          </cell>
        </row>
        <row r="121">
          <cell r="C121" t="str">
            <v>何伟伟</v>
          </cell>
        </row>
        <row r="121">
          <cell r="H121" t="str">
            <v>生产管理科</v>
          </cell>
          <cell r="I121" t="str">
            <v>核算员</v>
          </cell>
        </row>
        <row r="121">
          <cell r="S121">
            <v>44609</v>
          </cell>
        </row>
        <row r="122">
          <cell r="C122" t="str">
            <v>张庆雨</v>
          </cell>
        </row>
        <row r="122">
          <cell r="H122" t="str">
            <v>电泳车间</v>
          </cell>
          <cell r="I122" t="str">
            <v>维修工</v>
          </cell>
        </row>
        <row r="122">
          <cell r="S122">
            <v>40878</v>
          </cell>
        </row>
        <row r="123">
          <cell r="C123" t="str">
            <v>张泽</v>
          </cell>
        </row>
        <row r="123">
          <cell r="H123" t="str">
            <v>冲压弯管车间</v>
          </cell>
          <cell r="I123" t="str">
            <v>维修工</v>
          </cell>
        </row>
        <row r="123">
          <cell r="S123">
            <v>41293</v>
          </cell>
        </row>
        <row r="124">
          <cell r="C124" t="str">
            <v>田增军</v>
          </cell>
        </row>
        <row r="124">
          <cell r="H124" t="str">
            <v>注塑车间</v>
          </cell>
          <cell r="I124" t="str">
            <v>维修保全</v>
          </cell>
        </row>
        <row r="124">
          <cell r="S124">
            <v>43885</v>
          </cell>
        </row>
        <row r="125">
          <cell r="C125" t="str">
            <v>薛维新</v>
          </cell>
        </row>
        <row r="125">
          <cell r="H125" t="str">
            <v>发泡车间</v>
          </cell>
          <cell r="I125" t="str">
            <v>设备维修员</v>
          </cell>
        </row>
        <row r="125">
          <cell r="S125">
            <v>43200</v>
          </cell>
        </row>
        <row r="126">
          <cell r="C126" t="str">
            <v>王化涛</v>
          </cell>
        </row>
        <row r="126">
          <cell r="H126" t="str">
            <v>座椅总装车间</v>
          </cell>
          <cell r="I126" t="str">
            <v>设备维修员</v>
          </cell>
        </row>
        <row r="126">
          <cell r="S126">
            <v>44558</v>
          </cell>
        </row>
        <row r="127">
          <cell r="C127" t="str">
            <v>阚兵兵</v>
          </cell>
        </row>
        <row r="127">
          <cell r="H127" t="str">
            <v>焊接车间</v>
          </cell>
          <cell r="I127" t="str">
            <v>焊工</v>
          </cell>
        </row>
        <row r="127">
          <cell r="S127">
            <v>41254</v>
          </cell>
        </row>
        <row r="128">
          <cell r="C128" t="str">
            <v>向利新</v>
          </cell>
        </row>
        <row r="128">
          <cell r="H128" t="str">
            <v>总经办</v>
          </cell>
          <cell r="I128" t="str">
            <v>总经理助理</v>
          </cell>
        </row>
        <row r="128">
          <cell r="S128">
            <v>44805</v>
          </cell>
        </row>
        <row r="129">
          <cell r="C129" t="str">
            <v>耿晓朋</v>
          </cell>
        </row>
        <row r="129">
          <cell r="H129" t="str">
            <v>焊接车间</v>
          </cell>
          <cell r="I129" t="str">
            <v>焊接车间主任</v>
          </cell>
        </row>
        <row r="129">
          <cell r="S129">
            <v>44734</v>
          </cell>
        </row>
        <row r="130">
          <cell r="C130" t="str">
            <v>房珍珍</v>
          </cell>
        </row>
        <row r="130">
          <cell r="H130" t="str">
            <v>生产管理科</v>
          </cell>
          <cell r="I130" t="str">
            <v>核算员</v>
          </cell>
        </row>
        <row r="130">
          <cell r="S130">
            <v>44357</v>
          </cell>
        </row>
        <row r="131">
          <cell r="C131" t="str">
            <v>翟凤娟</v>
          </cell>
        </row>
        <row r="131">
          <cell r="H131" t="str">
            <v>缝纫车间</v>
          </cell>
          <cell r="I131" t="str">
            <v>缝纫车间主任</v>
          </cell>
        </row>
        <row r="131">
          <cell r="S131">
            <v>41282</v>
          </cell>
        </row>
        <row r="132">
          <cell r="C132" t="str">
            <v>王伟</v>
          </cell>
        </row>
        <row r="132">
          <cell r="H132" t="str">
            <v>发泡车间</v>
          </cell>
          <cell r="I132" t="str">
            <v>发泡车间主任</v>
          </cell>
        </row>
        <row r="132">
          <cell r="S132">
            <v>42793</v>
          </cell>
        </row>
        <row r="133">
          <cell r="C133" t="str">
            <v>米芝霖</v>
          </cell>
        </row>
        <row r="133">
          <cell r="H133" t="str">
            <v>生产管理科</v>
          </cell>
          <cell r="I133" t="str">
            <v>统计员</v>
          </cell>
        </row>
        <row r="133">
          <cell r="S133">
            <v>44267</v>
          </cell>
        </row>
        <row r="134">
          <cell r="C134" t="str">
            <v>李贵林</v>
          </cell>
        </row>
        <row r="134">
          <cell r="H134" t="str">
            <v>注塑车间</v>
          </cell>
          <cell r="I134" t="str">
            <v>车间主任</v>
          </cell>
        </row>
        <row r="134">
          <cell r="S134">
            <v>43647</v>
          </cell>
        </row>
        <row r="135">
          <cell r="C135" t="str">
            <v>宋连利</v>
          </cell>
        </row>
        <row r="135">
          <cell r="H135" t="str">
            <v>涂装车间</v>
          </cell>
          <cell r="I135" t="str">
            <v>涂装主任</v>
          </cell>
        </row>
        <row r="135">
          <cell r="S135">
            <v>43833</v>
          </cell>
        </row>
        <row r="136">
          <cell r="C136" t="str">
            <v>李兆港</v>
          </cell>
        </row>
        <row r="136">
          <cell r="H136" t="str">
            <v>底座装配车间</v>
          </cell>
          <cell r="I136" t="str">
            <v>底座装配车间主任</v>
          </cell>
        </row>
        <row r="136">
          <cell r="S136">
            <v>44653</v>
          </cell>
        </row>
        <row r="137">
          <cell r="C137" t="str">
            <v>姬胜阳</v>
          </cell>
        </row>
        <row r="137">
          <cell r="H137" t="str">
            <v>冲压弯管车间</v>
          </cell>
          <cell r="I137" t="str">
            <v>冲压弯管车间主任</v>
          </cell>
        </row>
        <row r="137">
          <cell r="S137">
            <v>40953</v>
          </cell>
        </row>
        <row r="138">
          <cell r="C138" t="str">
            <v>王祥</v>
          </cell>
        </row>
        <row r="138">
          <cell r="H138" t="str">
            <v>电泳车间</v>
          </cell>
          <cell r="I138" t="str">
            <v>副主任</v>
          </cell>
        </row>
        <row r="138">
          <cell r="S138">
            <v>42809</v>
          </cell>
        </row>
        <row r="139">
          <cell r="C139" t="str">
            <v>王宝俊</v>
          </cell>
        </row>
        <row r="139">
          <cell r="H139" t="str">
            <v>冲压弯管车间</v>
          </cell>
          <cell r="I139" t="str">
            <v>模具维修</v>
          </cell>
        </row>
        <row r="139">
          <cell r="S139">
            <v>44665</v>
          </cell>
        </row>
        <row r="140">
          <cell r="C140" t="str">
            <v>邓福源</v>
          </cell>
        </row>
        <row r="140">
          <cell r="H140" t="str">
            <v>冲压弯管车间</v>
          </cell>
          <cell r="I140" t="str">
            <v>模具维修</v>
          </cell>
        </row>
        <row r="140">
          <cell r="S140">
            <v>44704</v>
          </cell>
        </row>
        <row r="141">
          <cell r="C141" t="str">
            <v>于正军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43038</v>
          </cell>
        </row>
        <row r="142">
          <cell r="C142" t="str">
            <v>梁国敏</v>
          </cell>
        </row>
        <row r="142">
          <cell r="H142" t="str">
            <v>冲压弯管车间</v>
          </cell>
          <cell r="I142" t="str">
            <v>前工序操作工</v>
          </cell>
        </row>
        <row r="142">
          <cell r="S142">
            <v>43049</v>
          </cell>
        </row>
        <row r="143">
          <cell r="C143" t="str">
            <v>陈月涛</v>
          </cell>
        </row>
        <row r="143">
          <cell r="H143" t="str">
            <v>冲压弯管车间</v>
          </cell>
          <cell r="I143" t="str">
            <v>焊工</v>
          </cell>
        </row>
        <row r="143">
          <cell r="S143">
            <v>40809</v>
          </cell>
        </row>
        <row r="144">
          <cell r="C144" t="str">
            <v>王滨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41334</v>
          </cell>
        </row>
        <row r="145">
          <cell r="C145" t="str">
            <v>董凤海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41383</v>
          </cell>
        </row>
        <row r="146">
          <cell r="C146" t="str">
            <v>崔永文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42711</v>
          </cell>
        </row>
        <row r="147">
          <cell r="C147" t="str">
            <v>赵卫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44260</v>
          </cell>
        </row>
        <row r="148">
          <cell r="C148" t="str">
            <v>蒋云浩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44502</v>
          </cell>
        </row>
        <row r="149">
          <cell r="C149" t="str">
            <v>于型淼</v>
          </cell>
        </row>
        <row r="149">
          <cell r="H149" t="str">
            <v>冲压弯管车间</v>
          </cell>
          <cell r="I149" t="str">
            <v>前工序操作工</v>
          </cell>
        </row>
        <row r="149">
          <cell r="S149">
            <v>44508</v>
          </cell>
        </row>
        <row r="150">
          <cell r="C150" t="str">
            <v>于代弟</v>
          </cell>
        </row>
        <row r="150">
          <cell r="H150" t="str">
            <v>冲压弯管车间</v>
          </cell>
          <cell r="I150" t="str">
            <v>冲压工</v>
          </cell>
        </row>
        <row r="150">
          <cell r="S150">
            <v>41228</v>
          </cell>
        </row>
        <row r="151">
          <cell r="C151" t="str">
            <v>范淑菁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41502</v>
          </cell>
        </row>
        <row r="152">
          <cell r="C152" t="str">
            <v>郭瑞超</v>
          </cell>
        </row>
        <row r="152">
          <cell r="H152" t="str">
            <v>冲压弯管车间</v>
          </cell>
          <cell r="I152" t="str">
            <v>冲压工</v>
          </cell>
        </row>
        <row r="152">
          <cell r="S152">
            <v>44601</v>
          </cell>
        </row>
        <row r="153">
          <cell r="C153" t="str">
            <v>邓雪</v>
          </cell>
        </row>
        <row r="153">
          <cell r="H153" t="str">
            <v>冲压弯管车间</v>
          </cell>
          <cell r="I153" t="str">
            <v>冲压工</v>
          </cell>
        </row>
        <row r="153">
          <cell r="S153">
            <v>40491</v>
          </cell>
        </row>
        <row r="154">
          <cell r="C154" t="str">
            <v>易春凤</v>
          </cell>
        </row>
        <row r="154">
          <cell r="H154" t="str">
            <v>冲压弯管车间</v>
          </cell>
          <cell r="I154" t="str">
            <v>前工序操作工</v>
          </cell>
        </row>
        <row r="154">
          <cell r="S154">
            <v>44537</v>
          </cell>
        </row>
        <row r="155">
          <cell r="C155" t="str">
            <v>王建国</v>
          </cell>
        </row>
        <row r="155">
          <cell r="H155" t="str">
            <v>冲压弯管车间</v>
          </cell>
          <cell r="I155" t="str">
            <v>冲压工</v>
          </cell>
        </row>
        <row r="155">
          <cell r="S155">
            <v>44709</v>
          </cell>
        </row>
        <row r="156">
          <cell r="C156" t="str">
            <v>张之良</v>
          </cell>
        </row>
        <row r="156">
          <cell r="H156" t="str">
            <v>冲压弯管车间</v>
          </cell>
          <cell r="I156" t="str">
            <v>冲压工</v>
          </cell>
        </row>
        <row r="156">
          <cell r="S156">
            <v>44762</v>
          </cell>
        </row>
        <row r="157">
          <cell r="C157" t="str">
            <v>高山</v>
          </cell>
        </row>
        <row r="157">
          <cell r="H157" t="str">
            <v>冲压弯管车间</v>
          </cell>
          <cell r="I157" t="str">
            <v>前工序操作工</v>
          </cell>
        </row>
        <row r="157">
          <cell r="S157">
            <v>44378</v>
          </cell>
        </row>
        <row r="158">
          <cell r="C158" t="str">
            <v>王国胜</v>
          </cell>
        </row>
        <row r="158">
          <cell r="H158" t="str">
            <v>冲压弯管车间</v>
          </cell>
          <cell r="I158" t="str">
            <v>冲压工</v>
          </cell>
        </row>
        <row r="158">
          <cell r="S158">
            <v>44798</v>
          </cell>
        </row>
        <row r="159">
          <cell r="C159" t="str">
            <v>王建忠</v>
          </cell>
        </row>
        <row r="159">
          <cell r="H159" t="str">
            <v>冲压弯管车间</v>
          </cell>
          <cell r="I159" t="str">
            <v>前工序操作工</v>
          </cell>
        </row>
        <row r="159">
          <cell r="S159">
            <v>44971</v>
          </cell>
        </row>
        <row r="160">
          <cell r="C160" t="str">
            <v>汪彬彬</v>
          </cell>
        </row>
        <row r="160">
          <cell r="H160" t="str">
            <v>冲压弯管车间</v>
          </cell>
          <cell r="I160" t="str">
            <v>冲压工</v>
          </cell>
        </row>
        <row r="160">
          <cell r="S160">
            <v>44974</v>
          </cell>
        </row>
        <row r="161">
          <cell r="C161" t="str">
            <v>刘如成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41322</v>
          </cell>
        </row>
        <row r="162">
          <cell r="C162" t="str">
            <v>左之力</v>
          </cell>
        </row>
        <row r="162">
          <cell r="H162" t="str">
            <v>焊接车间</v>
          </cell>
          <cell r="I162" t="str">
            <v>模具维修</v>
          </cell>
        </row>
        <row r="162">
          <cell r="S162">
            <v>44670</v>
          </cell>
        </row>
        <row r="163">
          <cell r="C163" t="str">
            <v>田晓胜</v>
          </cell>
        </row>
        <row r="163">
          <cell r="H163" t="str">
            <v>焊接车间</v>
          </cell>
          <cell r="I163" t="str">
            <v>调机员</v>
          </cell>
        </row>
        <row r="163">
          <cell r="S163">
            <v>41841</v>
          </cell>
        </row>
        <row r="164">
          <cell r="C164" t="str">
            <v>邓冬冬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40022</v>
          </cell>
        </row>
        <row r="165">
          <cell r="C165" t="str">
            <v>胡海明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40964</v>
          </cell>
        </row>
        <row r="166">
          <cell r="C166" t="str">
            <v>胡建谱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42226</v>
          </cell>
        </row>
        <row r="167">
          <cell r="C167" t="str">
            <v>赵亚帅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40583</v>
          </cell>
        </row>
        <row r="168">
          <cell r="C168" t="str">
            <v>孟新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41387</v>
          </cell>
        </row>
        <row r="169">
          <cell r="C169" t="str">
            <v>杨兴乐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41718</v>
          </cell>
        </row>
        <row r="170">
          <cell r="C170" t="str">
            <v>杨学涛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41821</v>
          </cell>
        </row>
        <row r="171">
          <cell r="C171" t="str">
            <v>朱洪来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41551</v>
          </cell>
        </row>
        <row r="172">
          <cell r="C172" t="str">
            <v>赵英才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41315</v>
          </cell>
        </row>
        <row r="173">
          <cell r="C173" t="str">
            <v>王忠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43179</v>
          </cell>
        </row>
        <row r="174">
          <cell r="C174" t="str">
            <v>李宾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40583</v>
          </cell>
        </row>
        <row r="175">
          <cell r="C175" t="str">
            <v>荆文彬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44278</v>
          </cell>
        </row>
        <row r="176">
          <cell r="C176" t="str">
            <v>宁文凯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44268</v>
          </cell>
        </row>
        <row r="177">
          <cell r="C177" t="str">
            <v>刘金岗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43760</v>
          </cell>
        </row>
        <row r="178">
          <cell r="C178" t="str">
            <v>孙华山</v>
          </cell>
        </row>
        <row r="178">
          <cell r="H178" t="str">
            <v>焊接车间</v>
          </cell>
          <cell r="I178" t="str">
            <v>焊工</v>
          </cell>
        </row>
        <row r="178">
          <cell r="S178">
            <v>41582</v>
          </cell>
        </row>
        <row r="179">
          <cell r="C179" t="str">
            <v>王万新</v>
          </cell>
        </row>
        <row r="179">
          <cell r="H179" t="str">
            <v>焊接车间</v>
          </cell>
          <cell r="I179" t="str">
            <v>焊工</v>
          </cell>
        </row>
        <row r="179">
          <cell r="S179">
            <v>42679</v>
          </cell>
        </row>
        <row r="180">
          <cell r="C180" t="str">
            <v>丁友谊</v>
          </cell>
        </row>
        <row r="180">
          <cell r="H180" t="str">
            <v>焊接车间</v>
          </cell>
          <cell r="I180" t="str">
            <v>焊工</v>
          </cell>
        </row>
        <row r="180">
          <cell r="S180">
            <v>44615</v>
          </cell>
        </row>
        <row r="181">
          <cell r="C181" t="str">
            <v>李明</v>
          </cell>
        </row>
        <row r="181">
          <cell r="H181" t="str">
            <v>焊接车间</v>
          </cell>
          <cell r="I181" t="str">
            <v>焊工</v>
          </cell>
        </row>
        <row r="181">
          <cell r="S181">
            <v>44971</v>
          </cell>
        </row>
        <row r="182">
          <cell r="C182" t="str">
            <v>郭超</v>
          </cell>
        </row>
        <row r="182">
          <cell r="H182" t="str">
            <v>焊接车间</v>
          </cell>
          <cell r="I182" t="str">
            <v>焊工</v>
          </cell>
        </row>
        <row r="182">
          <cell r="S182">
            <v>44972</v>
          </cell>
        </row>
        <row r="183">
          <cell r="C183" t="str">
            <v>王进</v>
          </cell>
        </row>
        <row r="183">
          <cell r="H183" t="str">
            <v>焊接车间</v>
          </cell>
          <cell r="I183" t="str">
            <v>焊工</v>
          </cell>
        </row>
        <row r="183">
          <cell r="S183">
            <v>44972</v>
          </cell>
        </row>
        <row r="184">
          <cell r="C184" t="str">
            <v>刘景源</v>
          </cell>
        </row>
        <row r="184">
          <cell r="H184" t="str">
            <v>焊接车间</v>
          </cell>
          <cell r="I184" t="str">
            <v>焊工</v>
          </cell>
        </row>
        <row r="184">
          <cell r="S184">
            <v>44972</v>
          </cell>
        </row>
        <row r="185">
          <cell r="C185" t="str">
            <v>赵永昌</v>
          </cell>
        </row>
        <row r="185">
          <cell r="H185" t="str">
            <v>焊接车间</v>
          </cell>
          <cell r="I185" t="str">
            <v>焊工</v>
          </cell>
        </row>
        <row r="185">
          <cell r="S185">
            <v>44972</v>
          </cell>
        </row>
        <row r="186">
          <cell r="C186" t="str">
            <v>刘玉红</v>
          </cell>
        </row>
        <row r="186">
          <cell r="H186" t="str">
            <v>焊接车间</v>
          </cell>
          <cell r="I186" t="str">
            <v>焊工</v>
          </cell>
        </row>
        <row r="186">
          <cell r="S186">
            <v>44968</v>
          </cell>
        </row>
        <row r="187">
          <cell r="C187" t="str">
            <v>孙广林</v>
          </cell>
        </row>
        <row r="187">
          <cell r="H187" t="str">
            <v>焊接车间</v>
          </cell>
          <cell r="I187" t="str">
            <v>辅工（检验）</v>
          </cell>
        </row>
        <row r="187">
          <cell r="S187">
            <v>42081</v>
          </cell>
        </row>
        <row r="188">
          <cell r="C188" t="str">
            <v>孙国峰</v>
          </cell>
        </row>
        <row r="188">
          <cell r="H188" t="str">
            <v>焊接车间</v>
          </cell>
          <cell r="I188" t="str">
            <v>辅工（检验）</v>
          </cell>
        </row>
        <row r="188">
          <cell r="S188">
            <v>42347</v>
          </cell>
        </row>
        <row r="189">
          <cell r="C189" t="str">
            <v>孙金海</v>
          </cell>
        </row>
        <row r="189">
          <cell r="H189" t="str">
            <v>焊接车间</v>
          </cell>
          <cell r="I189" t="str">
            <v>辅工（检验）</v>
          </cell>
        </row>
        <row r="189">
          <cell r="S189">
            <v>41874</v>
          </cell>
        </row>
        <row r="190">
          <cell r="C190" t="str">
            <v>胡庆生</v>
          </cell>
        </row>
        <row r="190">
          <cell r="H190" t="str">
            <v>焊接车间</v>
          </cell>
          <cell r="I190" t="str">
            <v>辅工（检验）</v>
          </cell>
        </row>
        <row r="190">
          <cell r="S190">
            <v>41333</v>
          </cell>
        </row>
        <row r="191">
          <cell r="C191" t="str">
            <v>张世玉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43060</v>
          </cell>
        </row>
        <row r="192">
          <cell r="C192" t="str">
            <v>商松坡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41639</v>
          </cell>
        </row>
        <row r="193">
          <cell r="C193" t="str">
            <v>刘金良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43168</v>
          </cell>
        </row>
        <row r="194">
          <cell r="C194" t="str">
            <v>杨树国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42653</v>
          </cell>
        </row>
        <row r="195">
          <cell r="C195" t="str">
            <v>韩桂栋</v>
          </cell>
        </row>
        <row r="195">
          <cell r="H195" t="str">
            <v>焊接车间</v>
          </cell>
          <cell r="I195" t="str">
            <v>摆件工</v>
          </cell>
        </row>
        <row r="195">
          <cell r="S195">
            <v>44295</v>
          </cell>
        </row>
        <row r="196">
          <cell r="C196" t="str">
            <v>吴晓萌</v>
          </cell>
        </row>
        <row r="196">
          <cell r="H196" t="str">
            <v>焊接车间</v>
          </cell>
          <cell r="I196" t="str">
            <v>摆件工</v>
          </cell>
        </row>
        <row r="196">
          <cell r="S196">
            <v>43157</v>
          </cell>
        </row>
        <row r="197">
          <cell r="C197" t="str">
            <v>王红梅</v>
          </cell>
        </row>
        <row r="197">
          <cell r="H197" t="str">
            <v>焊接车间</v>
          </cell>
          <cell r="I197" t="str">
            <v>摆件工</v>
          </cell>
        </row>
        <row r="197">
          <cell r="S197">
            <v>41335</v>
          </cell>
        </row>
        <row r="198">
          <cell r="C198" t="str">
            <v>吴红红</v>
          </cell>
        </row>
        <row r="198">
          <cell r="H198" t="str">
            <v>焊接车间</v>
          </cell>
          <cell r="I198" t="str">
            <v>摆件工</v>
          </cell>
        </row>
        <row r="198">
          <cell r="S198">
            <v>42774</v>
          </cell>
        </row>
        <row r="199">
          <cell r="C199" t="str">
            <v>刘双双</v>
          </cell>
        </row>
        <row r="199">
          <cell r="H199" t="str">
            <v>焊接车间</v>
          </cell>
          <cell r="I199" t="str">
            <v>摆件工</v>
          </cell>
        </row>
        <row r="199">
          <cell r="S199">
            <v>44389</v>
          </cell>
        </row>
        <row r="200">
          <cell r="C200" t="str">
            <v>崔新玲</v>
          </cell>
        </row>
        <row r="200">
          <cell r="H200" t="str">
            <v>焊接车间</v>
          </cell>
          <cell r="I200" t="str">
            <v>摆件工</v>
          </cell>
        </row>
        <row r="200">
          <cell r="S200">
            <v>44404</v>
          </cell>
        </row>
        <row r="201">
          <cell r="C201" t="str">
            <v>张景义</v>
          </cell>
        </row>
        <row r="201">
          <cell r="H201" t="str">
            <v>焊接车间</v>
          </cell>
          <cell r="I201" t="str">
            <v>摆件工</v>
          </cell>
        </row>
        <row r="201">
          <cell r="S201">
            <v>44615</v>
          </cell>
        </row>
        <row r="202">
          <cell r="C202" t="str">
            <v>邓博元</v>
          </cell>
        </row>
        <row r="202">
          <cell r="H202" t="str">
            <v>焊接车间</v>
          </cell>
          <cell r="I202" t="str">
            <v>摆件工</v>
          </cell>
        </row>
        <row r="202">
          <cell r="S202">
            <v>44971</v>
          </cell>
        </row>
        <row r="203">
          <cell r="C203" t="str">
            <v>柴爱霞</v>
          </cell>
        </row>
        <row r="203">
          <cell r="H203" t="str">
            <v>焊接车间</v>
          </cell>
          <cell r="I203" t="str">
            <v>摆件工</v>
          </cell>
        </row>
        <row r="203">
          <cell r="S203">
            <v>45097</v>
          </cell>
        </row>
        <row r="204">
          <cell r="C204" t="str">
            <v>王庆骥</v>
          </cell>
        </row>
        <row r="204">
          <cell r="H204" t="str">
            <v>底座装配车间</v>
          </cell>
          <cell r="I204" t="str">
            <v>H6/代班组长/底座装配</v>
          </cell>
        </row>
        <row r="204">
          <cell r="S204">
            <v>42165</v>
          </cell>
        </row>
        <row r="205">
          <cell r="C205" t="str">
            <v>康春艳</v>
          </cell>
        </row>
        <row r="205">
          <cell r="H205" t="str">
            <v>底座装配车间</v>
          </cell>
          <cell r="I205" t="str">
            <v>H6/组装工</v>
          </cell>
        </row>
        <row r="205">
          <cell r="S205">
            <v>44754</v>
          </cell>
        </row>
        <row r="206">
          <cell r="C206" t="str">
            <v>张广涛</v>
          </cell>
        </row>
        <row r="206">
          <cell r="H206" t="str">
            <v>底座装配车间</v>
          </cell>
          <cell r="I206" t="str">
            <v>代班组长/底座装配</v>
          </cell>
        </row>
        <row r="206">
          <cell r="S206">
            <v>42165</v>
          </cell>
        </row>
        <row r="207">
          <cell r="C207" t="str">
            <v>宗方明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39266</v>
          </cell>
        </row>
        <row r="208">
          <cell r="C208" t="str">
            <v>王国防</v>
          </cell>
        </row>
        <row r="208">
          <cell r="H208" t="str">
            <v>底座装配车间</v>
          </cell>
          <cell r="I208" t="str">
            <v>组装工</v>
          </cell>
        </row>
        <row r="208">
          <cell r="S208">
            <v>41229</v>
          </cell>
        </row>
        <row r="209">
          <cell r="C209" t="str">
            <v>刘杨</v>
          </cell>
        </row>
        <row r="209">
          <cell r="H209" t="str">
            <v>底座装配车间</v>
          </cell>
          <cell r="I209" t="str">
            <v>组装工</v>
          </cell>
        </row>
        <row r="209">
          <cell r="S209">
            <v>42070</v>
          </cell>
        </row>
        <row r="210">
          <cell r="C210" t="str">
            <v>白义凯</v>
          </cell>
        </row>
        <row r="210">
          <cell r="H210" t="str">
            <v>底座装配车间</v>
          </cell>
          <cell r="I210" t="str">
            <v>组装工</v>
          </cell>
        </row>
        <row r="210">
          <cell r="S210">
            <v>44292</v>
          </cell>
        </row>
        <row r="211">
          <cell r="C211" t="str">
            <v>闻龙超</v>
          </cell>
        </row>
        <row r="211">
          <cell r="H211" t="str">
            <v>底座装配车间</v>
          </cell>
          <cell r="I211" t="str">
            <v>组装工</v>
          </cell>
        </row>
        <row r="211">
          <cell r="S211">
            <v>44336</v>
          </cell>
        </row>
        <row r="212">
          <cell r="C212" t="str">
            <v>姚梅芳</v>
          </cell>
        </row>
        <row r="212">
          <cell r="H212" t="str">
            <v>底座装配车间</v>
          </cell>
          <cell r="I212" t="str">
            <v>组装工</v>
          </cell>
        </row>
        <row r="212">
          <cell r="S212">
            <v>42525</v>
          </cell>
        </row>
        <row r="213">
          <cell r="C213" t="str">
            <v>刘二精</v>
          </cell>
        </row>
        <row r="213">
          <cell r="H213" t="str">
            <v>底座装配车间</v>
          </cell>
          <cell r="I213" t="str">
            <v>组装工</v>
          </cell>
        </row>
        <row r="213">
          <cell r="S213">
            <v>42292</v>
          </cell>
        </row>
        <row r="214">
          <cell r="C214" t="str">
            <v>杨艳</v>
          </cell>
        </row>
        <row r="214">
          <cell r="H214" t="str">
            <v>底座装配车间</v>
          </cell>
          <cell r="I214" t="str">
            <v>组装工</v>
          </cell>
        </row>
        <row r="214">
          <cell r="S214">
            <v>42671</v>
          </cell>
        </row>
        <row r="215">
          <cell r="C215" t="str">
            <v>李艳平</v>
          </cell>
        </row>
        <row r="215">
          <cell r="H215" t="str">
            <v>底座装配车间</v>
          </cell>
          <cell r="I215" t="str">
            <v>组装工</v>
          </cell>
        </row>
        <row r="215">
          <cell r="S215">
            <v>43214</v>
          </cell>
        </row>
        <row r="216">
          <cell r="C216" t="str">
            <v>孟洪臣</v>
          </cell>
        </row>
        <row r="216">
          <cell r="H216" t="str">
            <v>底座装配车间</v>
          </cell>
          <cell r="I216" t="str">
            <v>组装工</v>
          </cell>
        </row>
        <row r="216">
          <cell r="S216">
            <v>44285</v>
          </cell>
        </row>
        <row r="217">
          <cell r="C217" t="str">
            <v>王文通</v>
          </cell>
        </row>
        <row r="217">
          <cell r="H217" t="str">
            <v>底座装配车间</v>
          </cell>
          <cell r="I217" t="str">
            <v>组装工</v>
          </cell>
        </row>
        <row r="217">
          <cell r="S217">
            <v>44531</v>
          </cell>
        </row>
        <row r="218">
          <cell r="C218" t="str">
            <v>张艳</v>
          </cell>
        </row>
        <row r="218">
          <cell r="H218" t="str">
            <v>底座装配车间</v>
          </cell>
          <cell r="I218" t="str">
            <v>组装工</v>
          </cell>
        </row>
        <row r="218">
          <cell r="S218">
            <v>44538</v>
          </cell>
        </row>
        <row r="219">
          <cell r="C219" t="str">
            <v>崔金朋</v>
          </cell>
        </row>
        <row r="219">
          <cell r="H219" t="str">
            <v>底座装配车间</v>
          </cell>
          <cell r="I219" t="str">
            <v>组装工</v>
          </cell>
        </row>
        <row r="219">
          <cell r="S219">
            <v>44645</v>
          </cell>
        </row>
        <row r="220">
          <cell r="C220" t="str">
            <v>赵秋杰</v>
          </cell>
        </row>
        <row r="220">
          <cell r="H220" t="str">
            <v>底座装配车间</v>
          </cell>
          <cell r="I220" t="str">
            <v>组装工</v>
          </cell>
        </row>
        <row r="220">
          <cell r="S220">
            <v>44348</v>
          </cell>
        </row>
        <row r="221">
          <cell r="C221" t="str">
            <v>罗娜</v>
          </cell>
        </row>
        <row r="221">
          <cell r="H221" t="str">
            <v>底座装配车间</v>
          </cell>
          <cell r="I221" t="str">
            <v>组装工</v>
          </cell>
        </row>
        <row r="221">
          <cell r="S221">
            <v>44978</v>
          </cell>
        </row>
        <row r="222">
          <cell r="C222" t="str">
            <v>王云婧</v>
          </cell>
        </row>
        <row r="222">
          <cell r="H222" t="str">
            <v>电泳车间</v>
          </cell>
          <cell r="I222" t="str">
            <v>代班组长/电泳</v>
          </cell>
        </row>
        <row r="222">
          <cell r="S222">
            <v>41704</v>
          </cell>
        </row>
        <row r="223">
          <cell r="C223" t="str">
            <v>刘宝洪</v>
          </cell>
        </row>
        <row r="223">
          <cell r="H223" t="str">
            <v>电泳车间</v>
          </cell>
          <cell r="I223" t="str">
            <v>挂件工</v>
          </cell>
        </row>
        <row r="223">
          <cell r="S223">
            <v>41034</v>
          </cell>
        </row>
        <row r="224">
          <cell r="C224" t="str">
            <v>从恩健</v>
          </cell>
        </row>
        <row r="224">
          <cell r="H224" t="str">
            <v>电泳车间</v>
          </cell>
          <cell r="I224" t="str">
            <v>挂件工</v>
          </cell>
        </row>
        <row r="224">
          <cell r="S224">
            <v>44335</v>
          </cell>
        </row>
        <row r="225">
          <cell r="C225" t="str">
            <v>窦桂英</v>
          </cell>
        </row>
        <row r="225">
          <cell r="H225" t="str">
            <v>电泳车间</v>
          </cell>
          <cell r="I225" t="str">
            <v>挂件工</v>
          </cell>
        </row>
        <row r="225">
          <cell r="S225">
            <v>41464</v>
          </cell>
        </row>
        <row r="226">
          <cell r="C226" t="str">
            <v>张秀荣</v>
          </cell>
        </row>
        <row r="226">
          <cell r="H226" t="str">
            <v>电泳车间</v>
          </cell>
          <cell r="I226" t="str">
            <v>挂件工</v>
          </cell>
        </row>
        <row r="226">
          <cell r="S226">
            <v>41830</v>
          </cell>
        </row>
        <row r="227">
          <cell r="C227" t="str">
            <v>果永红</v>
          </cell>
        </row>
        <row r="227">
          <cell r="H227" t="str">
            <v>电泳车间</v>
          </cell>
          <cell r="I227" t="str">
            <v>挂件工</v>
          </cell>
        </row>
        <row r="227">
          <cell r="S227">
            <v>44628</v>
          </cell>
        </row>
        <row r="228">
          <cell r="C228" t="str">
            <v>王艳</v>
          </cell>
        </row>
        <row r="228">
          <cell r="H228" t="str">
            <v>座椅总装车间</v>
          </cell>
          <cell r="I228" t="str">
            <v>QAD管理兼打标员</v>
          </cell>
        </row>
        <row r="228">
          <cell r="S228">
            <v>44355</v>
          </cell>
        </row>
        <row r="229">
          <cell r="C229" t="str">
            <v>刘梦鹤</v>
          </cell>
        </row>
        <row r="229">
          <cell r="H229" t="str">
            <v>座椅总装车间</v>
          </cell>
          <cell r="I229" t="str">
            <v>座椅H6线班组长</v>
          </cell>
        </row>
        <row r="229">
          <cell r="S229">
            <v>44284</v>
          </cell>
        </row>
        <row r="230">
          <cell r="C230" t="str">
            <v>张俊苓</v>
          </cell>
        </row>
        <row r="230">
          <cell r="H230" t="str">
            <v>座椅总装车间</v>
          </cell>
          <cell r="I230" t="str">
            <v>H6检验员</v>
          </cell>
        </row>
        <row r="230">
          <cell r="S230">
            <v>41430</v>
          </cell>
        </row>
        <row r="231">
          <cell r="C231" t="str">
            <v>吕新辉</v>
          </cell>
        </row>
        <row r="231">
          <cell r="H231" t="str">
            <v>座椅总装车间</v>
          </cell>
          <cell r="I231" t="str">
            <v>H6组装工</v>
          </cell>
        </row>
        <row r="231">
          <cell r="S231">
            <v>44069</v>
          </cell>
        </row>
        <row r="232">
          <cell r="C232" t="str">
            <v>马强</v>
          </cell>
        </row>
        <row r="232">
          <cell r="H232" t="str">
            <v>座椅总装车间</v>
          </cell>
          <cell r="I232" t="str">
            <v>H6组装工</v>
          </cell>
        </row>
        <row r="232">
          <cell r="S232">
            <v>44333</v>
          </cell>
        </row>
        <row r="233">
          <cell r="C233" t="str">
            <v>邓程霖</v>
          </cell>
        </row>
        <row r="233">
          <cell r="H233" t="str">
            <v>座椅总装车间</v>
          </cell>
          <cell r="I233" t="str">
            <v>H6组装工</v>
          </cell>
        </row>
        <row r="233">
          <cell r="S233">
            <v>44729</v>
          </cell>
        </row>
        <row r="234">
          <cell r="C234" t="str">
            <v>王培亮</v>
          </cell>
        </row>
        <row r="234">
          <cell r="H234" t="str">
            <v>座椅总装车间</v>
          </cell>
          <cell r="I234" t="str">
            <v>H6组装工</v>
          </cell>
        </row>
        <row r="234">
          <cell r="S234">
            <v>42615</v>
          </cell>
        </row>
        <row r="235">
          <cell r="C235" t="str">
            <v>白艳娟</v>
          </cell>
        </row>
        <row r="235">
          <cell r="H235" t="str">
            <v>焊接车间</v>
          </cell>
          <cell r="I235" t="str">
            <v>库管员</v>
          </cell>
        </row>
        <row r="235">
          <cell r="S235">
            <v>44805</v>
          </cell>
        </row>
        <row r="236">
          <cell r="C236" t="str">
            <v>李玉静</v>
          </cell>
        </row>
        <row r="236">
          <cell r="H236" t="str">
            <v>座椅总装车间</v>
          </cell>
          <cell r="I236" t="str">
            <v>重卡检验员</v>
          </cell>
        </row>
        <row r="236">
          <cell r="S236">
            <v>44529</v>
          </cell>
        </row>
        <row r="237">
          <cell r="C237" t="str">
            <v>张坤</v>
          </cell>
        </row>
        <row r="237">
          <cell r="H237" t="str">
            <v>座椅总装车间</v>
          </cell>
          <cell r="I237" t="str">
            <v>组装工</v>
          </cell>
        </row>
        <row r="237">
          <cell r="S237">
            <v>42318</v>
          </cell>
        </row>
        <row r="238">
          <cell r="C238" t="str">
            <v>刘石头</v>
          </cell>
        </row>
        <row r="238">
          <cell r="H238" t="str">
            <v>发泡车间</v>
          </cell>
          <cell r="I238" t="str">
            <v>QAD管理</v>
          </cell>
        </row>
        <row r="238">
          <cell r="S238">
            <v>44620</v>
          </cell>
        </row>
        <row r="239">
          <cell r="C239" t="str">
            <v>李加弘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44321</v>
          </cell>
        </row>
        <row r="240">
          <cell r="C240" t="str">
            <v>张振宇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44653</v>
          </cell>
        </row>
        <row r="241">
          <cell r="C241" t="str">
            <v>王富民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44144</v>
          </cell>
        </row>
        <row r="242">
          <cell r="C242" t="str">
            <v>刘柏林</v>
          </cell>
        </row>
        <row r="242">
          <cell r="H242" t="str">
            <v>座椅总装车间</v>
          </cell>
          <cell r="I242" t="str">
            <v>座椅轻卡线班组长</v>
          </cell>
        </row>
        <row r="242">
          <cell r="S242">
            <v>42061</v>
          </cell>
        </row>
        <row r="243">
          <cell r="C243" t="str">
            <v>李忠峰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42780</v>
          </cell>
        </row>
        <row r="244">
          <cell r="C244" t="str">
            <v>刘荣辰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44611</v>
          </cell>
        </row>
        <row r="245">
          <cell r="C245" t="str">
            <v>朱文奇</v>
          </cell>
        </row>
        <row r="245">
          <cell r="H245" t="str">
            <v>座椅总装车间</v>
          </cell>
          <cell r="I245" t="str">
            <v>组装工</v>
          </cell>
        </row>
        <row r="245">
          <cell r="S245">
            <v>42714</v>
          </cell>
        </row>
        <row r="246">
          <cell r="C246" t="str">
            <v>李素元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44139</v>
          </cell>
        </row>
        <row r="247">
          <cell r="C247" t="str">
            <v>李冉</v>
          </cell>
        </row>
        <row r="247">
          <cell r="H247" t="str">
            <v>座椅总装车间</v>
          </cell>
          <cell r="I247" t="str">
            <v>组装工</v>
          </cell>
        </row>
        <row r="247">
          <cell r="S247">
            <v>43996</v>
          </cell>
        </row>
        <row r="248">
          <cell r="C248" t="str">
            <v>李冬旭</v>
          </cell>
        </row>
        <row r="248">
          <cell r="H248" t="str">
            <v>座椅总装车间</v>
          </cell>
          <cell r="I248" t="str">
            <v>座椅B40线班组长</v>
          </cell>
        </row>
        <row r="248">
          <cell r="S248">
            <v>44300</v>
          </cell>
        </row>
        <row r="249">
          <cell r="C249" t="str">
            <v>张家旺</v>
          </cell>
        </row>
        <row r="249">
          <cell r="H249" t="str">
            <v>座椅总装车间</v>
          </cell>
          <cell r="I249" t="str">
            <v>组装工</v>
          </cell>
        </row>
        <row r="249">
          <cell r="S249">
            <v>44467</v>
          </cell>
        </row>
        <row r="250">
          <cell r="C250" t="str">
            <v>王忠梅</v>
          </cell>
        </row>
        <row r="250">
          <cell r="H250" t="str">
            <v>座椅总装车间</v>
          </cell>
          <cell r="I250" t="str">
            <v>组装工</v>
          </cell>
        </row>
        <row r="250">
          <cell r="S250">
            <v>42544</v>
          </cell>
        </row>
        <row r="251">
          <cell r="C251" t="str">
            <v>董金岭</v>
          </cell>
        </row>
        <row r="251">
          <cell r="H251" t="str">
            <v>座椅总装车间</v>
          </cell>
          <cell r="I251" t="str">
            <v>组装工</v>
          </cell>
        </row>
        <row r="251">
          <cell r="S251">
            <v>44632</v>
          </cell>
        </row>
        <row r="252">
          <cell r="C252" t="str">
            <v>赵增坤</v>
          </cell>
        </row>
        <row r="252">
          <cell r="H252" t="str">
            <v>座椅总装车间</v>
          </cell>
          <cell r="I252" t="str">
            <v>组装工</v>
          </cell>
        </row>
        <row r="252">
          <cell r="S252">
            <v>44327</v>
          </cell>
        </row>
        <row r="253">
          <cell r="C253" t="str">
            <v>张猛</v>
          </cell>
        </row>
        <row r="253">
          <cell r="H253" t="str">
            <v>座椅总装车间</v>
          </cell>
          <cell r="I253" t="str">
            <v>座椅欧马可线班组长</v>
          </cell>
        </row>
        <row r="253">
          <cell r="S253">
            <v>41613</v>
          </cell>
        </row>
        <row r="254">
          <cell r="C254" t="str">
            <v>尚红红</v>
          </cell>
        </row>
        <row r="254">
          <cell r="H254" t="str">
            <v>座椅总装车间</v>
          </cell>
          <cell r="I254" t="str">
            <v>B40检验员</v>
          </cell>
        </row>
        <row r="254">
          <cell r="S254">
            <v>44600</v>
          </cell>
        </row>
        <row r="255">
          <cell r="C255" t="str">
            <v>孙立梅</v>
          </cell>
        </row>
        <row r="255">
          <cell r="H255" t="str">
            <v>座椅总装车间</v>
          </cell>
          <cell r="I255" t="str">
            <v>轻卡检验员</v>
          </cell>
        </row>
        <row r="255">
          <cell r="S255">
            <v>44365</v>
          </cell>
        </row>
        <row r="256">
          <cell r="C256" t="str">
            <v>宋秉鑫</v>
          </cell>
        </row>
        <row r="256">
          <cell r="H256" t="str">
            <v>座椅总装车间</v>
          </cell>
          <cell r="I256" t="str">
            <v>组装工</v>
          </cell>
        </row>
        <row r="256">
          <cell r="S256">
            <v>44393</v>
          </cell>
        </row>
        <row r="257">
          <cell r="C257" t="str">
            <v>李承锡</v>
          </cell>
        </row>
        <row r="257">
          <cell r="H257" t="str">
            <v>座椅总装车间</v>
          </cell>
          <cell r="I257" t="str">
            <v>组装工</v>
          </cell>
        </row>
        <row r="257">
          <cell r="S257">
            <v>44600</v>
          </cell>
        </row>
        <row r="258">
          <cell r="C258" t="str">
            <v>张跃进</v>
          </cell>
        </row>
        <row r="258">
          <cell r="H258" t="str">
            <v>座椅总装车间</v>
          </cell>
          <cell r="I258" t="str">
            <v>组装工</v>
          </cell>
        </row>
        <row r="258">
          <cell r="S258">
            <v>44603</v>
          </cell>
        </row>
        <row r="259">
          <cell r="C259" t="str">
            <v>王世玉</v>
          </cell>
        </row>
        <row r="259">
          <cell r="H259" t="str">
            <v>座椅总装车间</v>
          </cell>
          <cell r="I259" t="str">
            <v>组装工</v>
          </cell>
        </row>
        <row r="259">
          <cell r="S259">
            <v>44495</v>
          </cell>
        </row>
        <row r="260">
          <cell r="C260" t="str">
            <v>窦向前</v>
          </cell>
        </row>
        <row r="260">
          <cell r="H260" t="str">
            <v>座椅总装车间</v>
          </cell>
          <cell r="I260" t="str">
            <v>组装工</v>
          </cell>
        </row>
        <row r="260">
          <cell r="S260">
            <v>44755</v>
          </cell>
        </row>
        <row r="261">
          <cell r="C261" t="str">
            <v>王凯</v>
          </cell>
        </row>
        <row r="261">
          <cell r="H261" t="str">
            <v>座椅总装车间</v>
          </cell>
          <cell r="I261" t="str">
            <v>组装工</v>
          </cell>
        </row>
        <row r="261">
          <cell r="S261">
            <v>41691</v>
          </cell>
        </row>
        <row r="262">
          <cell r="C262" t="str">
            <v>潘彪</v>
          </cell>
        </row>
        <row r="262">
          <cell r="H262" t="str">
            <v>座椅总装车间</v>
          </cell>
          <cell r="I262" t="str">
            <v>组装工</v>
          </cell>
        </row>
        <row r="262">
          <cell r="S262">
            <v>44971</v>
          </cell>
        </row>
        <row r="263">
          <cell r="C263" t="str">
            <v>尤宏雪</v>
          </cell>
        </row>
        <row r="263">
          <cell r="H263" t="str">
            <v>座椅总装车间</v>
          </cell>
          <cell r="I263" t="str">
            <v>欧马可检验员</v>
          </cell>
        </row>
        <row r="263">
          <cell r="S263">
            <v>44971</v>
          </cell>
        </row>
        <row r="264">
          <cell r="C264" t="str">
            <v>王钇雄</v>
          </cell>
        </row>
        <row r="264">
          <cell r="H264" t="str">
            <v>座椅总装车间</v>
          </cell>
          <cell r="I264" t="str">
            <v>组装工</v>
          </cell>
        </row>
        <row r="264">
          <cell r="S264">
            <v>44976</v>
          </cell>
        </row>
        <row r="265">
          <cell r="C265" t="str">
            <v>田淑霞</v>
          </cell>
        </row>
        <row r="265">
          <cell r="H265" t="str">
            <v>缝纫车间</v>
          </cell>
          <cell r="I265" t="str">
            <v>缝纫班组长</v>
          </cell>
        </row>
        <row r="265">
          <cell r="S265">
            <v>42653</v>
          </cell>
        </row>
        <row r="266">
          <cell r="C266" t="str">
            <v>孙艳辉</v>
          </cell>
        </row>
        <row r="266">
          <cell r="H266" t="str">
            <v>缝纫车间</v>
          </cell>
          <cell r="I266" t="str">
            <v>裁剪工</v>
          </cell>
        </row>
        <row r="266">
          <cell r="S266">
            <v>42844</v>
          </cell>
        </row>
        <row r="267">
          <cell r="C267" t="str">
            <v>孙文芳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43270</v>
          </cell>
        </row>
        <row r="268">
          <cell r="C268" t="str">
            <v>孙秀辉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43179</v>
          </cell>
        </row>
        <row r="269">
          <cell r="C269" t="str">
            <v>张娜娜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43179</v>
          </cell>
        </row>
        <row r="270">
          <cell r="C270" t="str">
            <v>王文英</v>
          </cell>
        </row>
        <row r="270">
          <cell r="H270" t="str">
            <v>缝纫车间</v>
          </cell>
          <cell r="I270" t="str">
            <v>缝纫工</v>
          </cell>
        </row>
        <row r="270">
          <cell r="S270">
            <v>41282</v>
          </cell>
        </row>
        <row r="271">
          <cell r="C271" t="str">
            <v>邓琳娜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41557</v>
          </cell>
        </row>
        <row r="272">
          <cell r="C272" t="str">
            <v>田飞飞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42774</v>
          </cell>
        </row>
        <row r="273">
          <cell r="C273" t="str">
            <v>王萱斓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42774</v>
          </cell>
        </row>
        <row r="274">
          <cell r="C274" t="str">
            <v>王河敏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42060</v>
          </cell>
        </row>
        <row r="275">
          <cell r="C275" t="str">
            <v>徐凤瑞</v>
          </cell>
        </row>
        <row r="275">
          <cell r="H275" t="str">
            <v>缝纫车间</v>
          </cell>
          <cell r="I275" t="str">
            <v>缝纫工</v>
          </cell>
        </row>
        <row r="275">
          <cell r="S275">
            <v>42089</v>
          </cell>
        </row>
        <row r="276">
          <cell r="C276" t="str">
            <v>张风瑞</v>
          </cell>
        </row>
        <row r="276">
          <cell r="H276" t="str">
            <v>缝纫车间</v>
          </cell>
          <cell r="I276" t="str">
            <v>缝纫工</v>
          </cell>
        </row>
        <row r="276">
          <cell r="S276">
            <v>42556</v>
          </cell>
        </row>
        <row r="277">
          <cell r="C277" t="str">
            <v>孙晓明</v>
          </cell>
        </row>
        <row r="277">
          <cell r="H277" t="str">
            <v>缝纫车间</v>
          </cell>
          <cell r="I277" t="str">
            <v>缝纫工</v>
          </cell>
        </row>
        <row r="277">
          <cell r="S277">
            <v>42809</v>
          </cell>
        </row>
        <row r="278">
          <cell r="C278" t="str">
            <v>马立荣</v>
          </cell>
        </row>
        <row r="278">
          <cell r="H278" t="str">
            <v>缝纫车间</v>
          </cell>
          <cell r="I278" t="str">
            <v>缝纫工</v>
          </cell>
        </row>
        <row r="278">
          <cell r="S278">
            <v>42809</v>
          </cell>
        </row>
        <row r="279">
          <cell r="C279" t="str">
            <v>李香慧</v>
          </cell>
        </row>
        <row r="279">
          <cell r="H279" t="str">
            <v>缝纫车间</v>
          </cell>
          <cell r="I279" t="str">
            <v>缝纫工</v>
          </cell>
        </row>
        <row r="279">
          <cell r="S279">
            <v>42837</v>
          </cell>
        </row>
        <row r="280">
          <cell r="C280" t="str">
            <v>郭庆茹</v>
          </cell>
        </row>
        <row r="280">
          <cell r="H280" t="str">
            <v>缝纫车间</v>
          </cell>
          <cell r="I280" t="str">
            <v>缝纫工</v>
          </cell>
        </row>
        <row r="280">
          <cell r="S280">
            <v>43759</v>
          </cell>
        </row>
        <row r="281">
          <cell r="C281" t="str">
            <v>李泽元</v>
          </cell>
        </row>
        <row r="281">
          <cell r="H281" t="str">
            <v>缝纫车间</v>
          </cell>
          <cell r="I281" t="str">
            <v>缝纫工</v>
          </cell>
        </row>
        <row r="281">
          <cell r="S281">
            <v>43788</v>
          </cell>
        </row>
        <row r="282">
          <cell r="C282" t="str">
            <v>李敏</v>
          </cell>
        </row>
        <row r="282">
          <cell r="H282" t="str">
            <v>缝纫车间</v>
          </cell>
          <cell r="I282" t="str">
            <v>缝纫工</v>
          </cell>
        </row>
        <row r="282">
          <cell r="S282">
            <v>43736</v>
          </cell>
        </row>
        <row r="283">
          <cell r="C283" t="str">
            <v>刘焕侠</v>
          </cell>
        </row>
        <row r="283">
          <cell r="H283" t="str">
            <v>缝纫车间</v>
          </cell>
          <cell r="I283" t="str">
            <v>缝纫工</v>
          </cell>
        </row>
        <row r="283">
          <cell r="S283">
            <v>43909</v>
          </cell>
        </row>
        <row r="284">
          <cell r="C284" t="str">
            <v>张婷婷</v>
          </cell>
        </row>
        <row r="284">
          <cell r="H284" t="str">
            <v>缝纫车间</v>
          </cell>
          <cell r="I284" t="str">
            <v>缝纫工</v>
          </cell>
        </row>
        <row r="284">
          <cell r="S284">
            <v>44006</v>
          </cell>
        </row>
        <row r="285">
          <cell r="C285" t="str">
            <v>罗培培</v>
          </cell>
        </row>
        <row r="285">
          <cell r="H285" t="str">
            <v>缝纫车间</v>
          </cell>
          <cell r="I285" t="str">
            <v>缝纫工</v>
          </cell>
        </row>
        <row r="285">
          <cell r="S285">
            <v>44342</v>
          </cell>
        </row>
        <row r="286">
          <cell r="C286" t="str">
            <v>张建萍</v>
          </cell>
        </row>
        <row r="286">
          <cell r="H286" t="str">
            <v>缝纫车间</v>
          </cell>
          <cell r="I286" t="str">
            <v>缝纫工</v>
          </cell>
        </row>
        <row r="286">
          <cell r="S286">
            <v>44431</v>
          </cell>
        </row>
        <row r="287">
          <cell r="C287" t="str">
            <v>彭洪香</v>
          </cell>
        </row>
        <row r="287">
          <cell r="H287" t="str">
            <v>缝纫车间</v>
          </cell>
          <cell r="I287" t="str">
            <v>缝纫工</v>
          </cell>
        </row>
        <row r="287">
          <cell r="S287">
            <v>44534</v>
          </cell>
        </row>
        <row r="288">
          <cell r="C288" t="str">
            <v>杨秀虹</v>
          </cell>
        </row>
        <row r="288">
          <cell r="H288" t="str">
            <v>缝纫车间</v>
          </cell>
          <cell r="I288" t="str">
            <v>裁剪工</v>
          </cell>
        </row>
        <row r="288">
          <cell r="S288">
            <v>44567</v>
          </cell>
        </row>
        <row r="289">
          <cell r="C289" t="str">
            <v>韩玉芹</v>
          </cell>
        </row>
        <row r="289">
          <cell r="H289" t="str">
            <v>缝纫车间</v>
          </cell>
          <cell r="I289" t="str">
            <v>缝纫工</v>
          </cell>
        </row>
        <row r="289">
          <cell r="S289">
            <v>44799</v>
          </cell>
        </row>
        <row r="290">
          <cell r="C290" t="str">
            <v>杨慧</v>
          </cell>
        </row>
        <row r="290">
          <cell r="H290" t="str">
            <v>缝纫车间</v>
          </cell>
          <cell r="I290" t="str">
            <v>缝纫工</v>
          </cell>
        </row>
        <row r="290">
          <cell r="S290">
            <v>44805</v>
          </cell>
        </row>
        <row r="291">
          <cell r="C291" t="str">
            <v>白伟伟</v>
          </cell>
        </row>
        <row r="291">
          <cell r="H291" t="str">
            <v>缝纫车间</v>
          </cell>
          <cell r="I291" t="str">
            <v>缝纫工</v>
          </cell>
        </row>
        <row r="291">
          <cell r="S291">
            <v>44964</v>
          </cell>
        </row>
        <row r="292">
          <cell r="C292" t="str">
            <v>孙景云</v>
          </cell>
        </row>
        <row r="292">
          <cell r="H292" t="str">
            <v>缝纫车间</v>
          </cell>
          <cell r="I292" t="str">
            <v>缝纫工</v>
          </cell>
        </row>
        <row r="292">
          <cell r="S292">
            <v>44966</v>
          </cell>
        </row>
        <row r="293">
          <cell r="C293" t="str">
            <v>辛鹏玉</v>
          </cell>
        </row>
        <row r="293">
          <cell r="H293" t="str">
            <v>发泡车间</v>
          </cell>
          <cell r="I293" t="str">
            <v>发泡A班班长</v>
          </cell>
        </row>
        <row r="293">
          <cell r="S293">
            <v>44355</v>
          </cell>
        </row>
        <row r="294">
          <cell r="C294" t="str">
            <v>王贵宝</v>
          </cell>
        </row>
        <row r="294">
          <cell r="H294" t="str">
            <v>发泡车间</v>
          </cell>
          <cell r="I294" t="str">
            <v>发泡B班班长</v>
          </cell>
        </row>
        <row r="294">
          <cell r="S294">
            <v>43200</v>
          </cell>
        </row>
        <row r="295">
          <cell r="C295" t="str">
            <v>唐崇涛</v>
          </cell>
        </row>
        <row r="295">
          <cell r="H295" t="str">
            <v>发泡车间</v>
          </cell>
          <cell r="I295" t="str">
            <v>发泡工</v>
          </cell>
        </row>
        <row r="295">
          <cell r="S295">
            <v>41830</v>
          </cell>
        </row>
        <row r="296">
          <cell r="C296" t="str">
            <v>张云峰</v>
          </cell>
        </row>
        <row r="296">
          <cell r="H296" t="str">
            <v>发泡车间</v>
          </cell>
          <cell r="I296" t="str">
            <v>发泡工</v>
          </cell>
        </row>
        <row r="296">
          <cell r="S296">
            <v>43200</v>
          </cell>
        </row>
        <row r="297">
          <cell r="C297" t="str">
            <v>刘迎涛</v>
          </cell>
        </row>
        <row r="297">
          <cell r="H297" t="str">
            <v>发泡车间</v>
          </cell>
          <cell r="I297" t="str">
            <v>发泡工</v>
          </cell>
        </row>
        <row r="297">
          <cell r="S297">
            <v>43025</v>
          </cell>
        </row>
        <row r="298">
          <cell r="C298" t="str">
            <v>董军</v>
          </cell>
        </row>
        <row r="298">
          <cell r="H298" t="str">
            <v>发泡车间</v>
          </cell>
          <cell r="I298" t="str">
            <v>发泡工</v>
          </cell>
        </row>
        <row r="298">
          <cell r="S298">
            <v>39014</v>
          </cell>
        </row>
        <row r="299">
          <cell r="C299" t="str">
            <v>张家辉</v>
          </cell>
        </row>
        <row r="299">
          <cell r="H299" t="str">
            <v>发泡车间</v>
          </cell>
          <cell r="I299" t="str">
            <v>发泡质量专员</v>
          </cell>
        </row>
        <row r="299">
          <cell r="S299">
            <v>44616</v>
          </cell>
        </row>
        <row r="300">
          <cell r="C300" t="str">
            <v>刘辉</v>
          </cell>
        </row>
        <row r="300">
          <cell r="H300" t="str">
            <v>发泡车间</v>
          </cell>
          <cell r="I300" t="str">
            <v>发泡工</v>
          </cell>
        </row>
        <row r="300">
          <cell r="S300">
            <v>44653</v>
          </cell>
        </row>
        <row r="301">
          <cell r="C301" t="str">
            <v>于红艳</v>
          </cell>
        </row>
        <row r="301">
          <cell r="H301" t="str">
            <v>发泡车间</v>
          </cell>
          <cell r="I301" t="str">
            <v>发泡工</v>
          </cell>
        </row>
        <row r="301">
          <cell r="S301">
            <v>42773</v>
          </cell>
        </row>
        <row r="302">
          <cell r="C302" t="str">
            <v>于俊焕</v>
          </cell>
        </row>
        <row r="302">
          <cell r="H302" t="str">
            <v>发泡车间</v>
          </cell>
          <cell r="I302" t="str">
            <v>发泡工</v>
          </cell>
        </row>
        <row r="302">
          <cell r="S302">
            <v>43936</v>
          </cell>
        </row>
        <row r="303">
          <cell r="C303" t="str">
            <v>滕秀丽</v>
          </cell>
        </row>
        <row r="303">
          <cell r="H303" t="str">
            <v>发泡车间</v>
          </cell>
          <cell r="I303" t="str">
            <v>发泡工</v>
          </cell>
        </row>
        <row r="303">
          <cell r="S303">
            <v>44686</v>
          </cell>
        </row>
        <row r="304">
          <cell r="C304" t="str">
            <v>冯连华</v>
          </cell>
        </row>
        <row r="304">
          <cell r="H304" t="str">
            <v>发泡车间</v>
          </cell>
          <cell r="I304" t="str">
            <v>发泡工</v>
          </cell>
        </row>
        <row r="304">
          <cell r="S304">
            <v>44802</v>
          </cell>
        </row>
        <row r="305">
          <cell r="C305" t="str">
            <v>付海丽</v>
          </cell>
        </row>
        <row r="305">
          <cell r="H305" t="str">
            <v>发泡车间</v>
          </cell>
          <cell r="I305" t="str">
            <v>发泡工</v>
          </cell>
        </row>
        <row r="305">
          <cell r="S305">
            <v>45108</v>
          </cell>
        </row>
        <row r="306">
          <cell r="C306" t="str">
            <v>王冠文</v>
          </cell>
        </row>
        <row r="306">
          <cell r="H306" t="str">
            <v>涂装车间</v>
          </cell>
          <cell r="I306" t="str">
            <v>代班组长</v>
          </cell>
        </row>
        <row r="306">
          <cell r="S306">
            <v>43200</v>
          </cell>
        </row>
        <row r="307">
          <cell r="C307" t="str">
            <v>王朋</v>
          </cell>
        </row>
        <row r="307">
          <cell r="H307" t="str">
            <v>涂装车间</v>
          </cell>
          <cell r="I307" t="str">
            <v>代班组长</v>
          </cell>
        </row>
        <row r="307">
          <cell r="S307">
            <v>43200</v>
          </cell>
        </row>
        <row r="308">
          <cell r="C308" t="str">
            <v>古帅</v>
          </cell>
        </row>
        <row r="308">
          <cell r="H308" t="str">
            <v>涂装车间</v>
          </cell>
          <cell r="I308" t="str">
            <v>喷涂技师</v>
          </cell>
        </row>
        <row r="308">
          <cell r="S308">
            <v>42107</v>
          </cell>
        </row>
        <row r="309">
          <cell r="C309" t="str">
            <v>李泉林</v>
          </cell>
        </row>
        <row r="309">
          <cell r="H309" t="str">
            <v>涂装车间</v>
          </cell>
          <cell r="I309" t="str">
            <v>喷涂技师</v>
          </cell>
        </row>
        <row r="309">
          <cell r="S309">
            <v>43706</v>
          </cell>
        </row>
        <row r="310">
          <cell r="C310" t="str">
            <v>滕红玲</v>
          </cell>
        </row>
        <row r="310">
          <cell r="H310" t="str">
            <v>涂装车间</v>
          </cell>
          <cell r="I310" t="str">
            <v>检验员</v>
          </cell>
        </row>
        <row r="310">
          <cell r="S310">
            <v>43200</v>
          </cell>
        </row>
        <row r="311">
          <cell r="C311" t="str">
            <v>高爱荣</v>
          </cell>
        </row>
        <row r="311">
          <cell r="H311" t="str">
            <v>涂装车间</v>
          </cell>
          <cell r="I311" t="str">
            <v>操作工</v>
          </cell>
        </row>
        <row r="311">
          <cell r="S311">
            <v>44602</v>
          </cell>
        </row>
        <row r="312">
          <cell r="C312" t="str">
            <v>杨娅莉</v>
          </cell>
        </row>
        <row r="312">
          <cell r="H312" t="str">
            <v>涂装车间</v>
          </cell>
          <cell r="I312" t="str">
            <v>操作工</v>
          </cell>
        </row>
        <row r="312">
          <cell r="S312">
            <v>44615</v>
          </cell>
        </row>
        <row r="313">
          <cell r="C313" t="str">
            <v>代双双</v>
          </cell>
        </row>
        <row r="313">
          <cell r="H313" t="str">
            <v>涂装车间</v>
          </cell>
          <cell r="I313" t="str">
            <v>操作工</v>
          </cell>
        </row>
        <row r="313">
          <cell r="S313">
            <v>44663</v>
          </cell>
        </row>
        <row r="314">
          <cell r="C314" t="str">
            <v>刘双</v>
          </cell>
        </row>
        <row r="314">
          <cell r="H314" t="str">
            <v>涂装车间</v>
          </cell>
          <cell r="I314" t="str">
            <v>操作工</v>
          </cell>
        </row>
        <row r="314">
          <cell r="S314">
            <v>44686</v>
          </cell>
        </row>
        <row r="315">
          <cell r="C315" t="str">
            <v>宋宗港</v>
          </cell>
        </row>
        <row r="315">
          <cell r="H315" t="str">
            <v>涂装车间</v>
          </cell>
          <cell r="I315" t="str">
            <v>操作工</v>
          </cell>
        </row>
        <row r="315">
          <cell r="S315">
            <v>44649</v>
          </cell>
        </row>
        <row r="316">
          <cell r="C316" t="str">
            <v>周田田</v>
          </cell>
        </row>
        <row r="316">
          <cell r="H316" t="str">
            <v>涂装车间</v>
          </cell>
          <cell r="I316" t="str">
            <v>操作工</v>
          </cell>
        </row>
        <row r="316">
          <cell r="S316">
            <v>44784</v>
          </cell>
        </row>
        <row r="317">
          <cell r="C317" t="str">
            <v>张俊平</v>
          </cell>
        </row>
        <row r="317">
          <cell r="H317" t="str">
            <v>涂装车间</v>
          </cell>
          <cell r="I317" t="str">
            <v>操作工</v>
          </cell>
        </row>
        <row r="317">
          <cell r="S317">
            <v>43720</v>
          </cell>
        </row>
        <row r="318">
          <cell r="C318" t="str">
            <v>杨琴丽</v>
          </cell>
        </row>
        <row r="318">
          <cell r="H318" t="str">
            <v>涂装车间</v>
          </cell>
          <cell r="I318" t="str">
            <v>操作工</v>
          </cell>
        </row>
        <row r="318">
          <cell r="S318">
            <v>43720</v>
          </cell>
        </row>
        <row r="319">
          <cell r="C319" t="str">
            <v>马宝军</v>
          </cell>
        </row>
        <row r="319">
          <cell r="H319" t="str">
            <v>注塑车间</v>
          </cell>
          <cell r="I319" t="str">
            <v>模具维修</v>
          </cell>
        </row>
        <row r="319">
          <cell r="S319">
            <v>44651</v>
          </cell>
        </row>
        <row r="320">
          <cell r="C320" t="str">
            <v>王春辉</v>
          </cell>
        </row>
        <row r="320">
          <cell r="H320" t="str">
            <v>注塑车间</v>
          </cell>
          <cell r="I320" t="str">
            <v>模具维修</v>
          </cell>
        </row>
        <row r="320">
          <cell r="S320">
            <v>44803</v>
          </cell>
        </row>
        <row r="321">
          <cell r="C321" t="str">
            <v>刘宝臣</v>
          </cell>
        </row>
        <row r="321">
          <cell r="H321" t="str">
            <v>注塑车间</v>
          </cell>
          <cell r="I321" t="str">
            <v>上模工</v>
          </cell>
        </row>
        <row r="321">
          <cell r="S321">
            <v>43285</v>
          </cell>
        </row>
        <row r="322">
          <cell r="C322" t="str">
            <v>胡占伟</v>
          </cell>
        </row>
        <row r="322">
          <cell r="H322" t="str">
            <v>注塑车间</v>
          </cell>
          <cell r="I322" t="str">
            <v>代班长</v>
          </cell>
        </row>
        <row r="322">
          <cell r="S322">
            <v>43179</v>
          </cell>
        </row>
        <row r="323">
          <cell r="C323" t="str">
            <v>高建芳</v>
          </cell>
        </row>
        <row r="323">
          <cell r="H323" t="str">
            <v>注塑车间</v>
          </cell>
          <cell r="I323" t="str">
            <v>操作工</v>
          </cell>
        </row>
        <row r="323">
          <cell r="S323">
            <v>44252</v>
          </cell>
        </row>
        <row r="324">
          <cell r="C324" t="str">
            <v>赵登</v>
          </cell>
        </row>
        <row r="324">
          <cell r="H324" t="str">
            <v>注塑车间</v>
          </cell>
          <cell r="I324" t="str">
            <v>操作工</v>
          </cell>
        </row>
        <row r="324">
          <cell r="S324">
            <v>44484</v>
          </cell>
        </row>
        <row r="325">
          <cell r="C325" t="str">
            <v>王秀云</v>
          </cell>
        </row>
        <row r="325">
          <cell r="H325" t="str">
            <v>注塑车间</v>
          </cell>
          <cell r="I325" t="str">
            <v>操作工</v>
          </cell>
        </row>
        <row r="325">
          <cell r="S325">
            <v>44625</v>
          </cell>
        </row>
        <row r="326">
          <cell r="C326" t="str">
            <v>胡文静</v>
          </cell>
        </row>
        <row r="326">
          <cell r="H326" t="str">
            <v>注塑车间</v>
          </cell>
          <cell r="I326" t="str">
            <v>操作工</v>
          </cell>
        </row>
        <row r="326">
          <cell r="S326">
            <v>44775</v>
          </cell>
        </row>
        <row r="327">
          <cell r="C327" t="str">
            <v>郭会燕</v>
          </cell>
        </row>
        <row r="327">
          <cell r="H327" t="str">
            <v>注塑车间</v>
          </cell>
          <cell r="I327" t="str">
            <v>操作工</v>
          </cell>
        </row>
        <row r="327">
          <cell r="S327">
            <v>44793</v>
          </cell>
        </row>
        <row r="328">
          <cell r="C328" t="str">
            <v>刘亚林</v>
          </cell>
        </row>
        <row r="328">
          <cell r="H328" t="str">
            <v>注塑车间</v>
          </cell>
          <cell r="I328" t="str">
            <v>操作工</v>
          </cell>
        </row>
        <row r="328">
          <cell r="S328">
            <v>44805</v>
          </cell>
        </row>
        <row r="329">
          <cell r="C329" t="str">
            <v>高秀杰</v>
          </cell>
        </row>
        <row r="329">
          <cell r="H329" t="str">
            <v>注塑车间</v>
          </cell>
          <cell r="I329" t="str">
            <v>操作工</v>
          </cell>
        </row>
        <row r="329">
          <cell r="S329">
            <v>44805</v>
          </cell>
        </row>
        <row r="330">
          <cell r="C330" t="str">
            <v>邓贺文</v>
          </cell>
        </row>
        <row r="330">
          <cell r="H330" t="str">
            <v>注塑车间</v>
          </cell>
          <cell r="I330" t="str">
            <v>入库</v>
          </cell>
        </row>
        <row r="330">
          <cell r="S330">
            <v>44966</v>
          </cell>
        </row>
        <row r="331">
          <cell r="C331" t="str">
            <v>杨桂民</v>
          </cell>
        </row>
        <row r="331">
          <cell r="H331" t="str">
            <v>注塑车间</v>
          </cell>
          <cell r="I331" t="str">
            <v>粉料</v>
          </cell>
        </row>
        <row r="331">
          <cell r="S331">
            <v>44966</v>
          </cell>
        </row>
        <row r="332">
          <cell r="C332" t="str">
            <v>张余香</v>
          </cell>
        </row>
        <row r="332">
          <cell r="H332" t="str">
            <v>注塑车间</v>
          </cell>
          <cell r="I332" t="str">
            <v>操作工</v>
          </cell>
        </row>
        <row r="332">
          <cell r="S332">
            <v>44536</v>
          </cell>
        </row>
        <row r="333">
          <cell r="C333" t="str">
            <v>张如珍</v>
          </cell>
        </row>
        <row r="333">
          <cell r="H333" t="str">
            <v>注塑车间</v>
          </cell>
          <cell r="I333" t="str">
            <v>操作工</v>
          </cell>
        </row>
        <row r="333">
          <cell r="S333">
            <v>44559</v>
          </cell>
        </row>
        <row r="334">
          <cell r="C334" t="str">
            <v>王秀翠</v>
          </cell>
        </row>
        <row r="334">
          <cell r="H334" t="str">
            <v>后视镜组装车间</v>
          </cell>
          <cell r="I334" t="str">
            <v>班组长</v>
          </cell>
        </row>
        <row r="334">
          <cell r="S334">
            <v>40575</v>
          </cell>
        </row>
        <row r="335">
          <cell r="C335" t="str">
            <v>董广新</v>
          </cell>
        </row>
        <row r="335">
          <cell r="H335" t="str">
            <v>后视镜组装车间</v>
          </cell>
          <cell r="I335" t="str">
            <v>代班组长</v>
          </cell>
        </row>
        <row r="335">
          <cell r="S335">
            <v>43885</v>
          </cell>
        </row>
        <row r="336">
          <cell r="C336" t="str">
            <v>王彦华</v>
          </cell>
        </row>
        <row r="336">
          <cell r="H336" t="str">
            <v>座椅总装车间</v>
          </cell>
          <cell r="I336" t="str">
            <v>组装工</v>
          </cell>
        </row>
        <row r="336">
          <cell r="S336">
            <v>44688</v>
          </cell>
        </row>
        <row r="337">
          <cell r="C337" t="str">
            <v>高换清</v>
          </cell>
        </row>
        <row r="337">
          <cell r="H337" t="str">
            <v>后视镜组装车间</v>
          </cell>
          <cell r="I337" t="str">
            <v>前序 组装</v>
          </cell>
        </row>
        <row r="337">
          <cell r="S337">
            <v>42770</v>
          </cell>
        </row>
        <row r="338">
          <cell r="C338" t="str">
            <v>张立霞</v>
          </cell>
        </row>
        <row r="338">
          <cell r="H338" t="str">
            <v>后视镜组装车间</v>
          </cell>
          <cell r="I338" t="str">
            <v>前序 组装</v>
          </cell>
        </row>
        <row r="338">
          <cell r="S338">
            <v>43171</v>
          </cell>
        </row>
        <row r="339">
          <cell r="C339" t="str">
            <v>邓淑荣</v>
          </cell>
        </row>
        <row r="339">
          <cell r="H339" t="str">
            <v>后视镜组装车间</v>
          </cell>
          <cell r="I339" t="str">
            <v>前序 组装</v>
          </cell>
        </row>
        <row r="339">
          <cell r="S339">
            <v>40210</v>
          </cell>
        </row>
        <row r="340">
          <cell r="C340" t="str">
            <v>白月</v>
          </cell>
        </row>
        <row r="340">
          <cell r="H340" t="str">
            <v>后视镜组装车间</v>
          </cell>
          <cell r="I340" t="str">
            <v>前序 组装</v>
          </cell>
        </row>
        <row r="340">
          <cell r="S340">
            <v>44271</v>
          </cell>
        </row>
        <row r="341">
          <cell r="C341" t="str">
            <v>陈淑贞</v>
          </cell>
        </row>
        <row r="341">
          <cell r="H341" t="str">
            <v>后视镜组装车间</v>
          </cell>
          <cell r="I341" t="str">
            <v>前序 组装</v>
          </cell>
        </row>
        <row r="341">
          <cell r="S341">
            <v>44281</v>
          </cell>
        </row>
        <row r="342">
          <cell r="C342" t="str">
            <v>刘海凤</v>
          </cell>
        </row>
        <row r="342">
          <cell r="H342" t="str">
            <v>后视镜组装车间</v>
          </cell>
          <cell r="I342" t="str">
            <v>组装工</v>
          </cell>
        </row>
        <row r="342">
          <cell r="S342">
            <v>39500</v>
          </cell>
        </row>
        <row r="343">
          <cell r="C343" t="str">
            <v>曹延祥</v>
          </cell>
        </row>
        <row r="343">
          <cell r="H343" t="str">
            <v>后视镜组装车间</v>
          </cell>
          <cell r="I343" t="str">
            <v>补盲 组装</v>
          </cell>
        </row>
        <row r="343">
          <cell r="S343">
            <v>42780</v>
          </cell>
        </row>
        <row r="344">
          <cell r="C344" t="str">
            <v>李跃茹</v>
          </cell>
        </row>
        <row r="344">
          <cell r="H344" t="str">
            <v>后视镜组装车间</v>
          </cell>
          <cell r="I344" t="str">
            <v>乘用车 组装</v>
          </cell>
        </row>
        <row r="344">
          <cell r="S344">
            <v>42478</v>
          </cell>
        </row>
        <row r="345">
          <cell r="C345" t="str">
            <v>孙桂平</v>
          </cell>
        </row>
        <row r="345">
          <cell r="H345" t="str">
            <v>后视镜组装车间</v>
          </cell>
          <cell r="I345" t="str">
            <v>乘用车 组装</v>
          </cell>
        </row>
        <row r="345">
          <cell r="S345">
            <v>42430</v>
          </cell>
        </row>
        <row r="346">
          <cell r="C346" t="str">
            <v>刘二平</v>
          </cell>
        </row>
        <row r="346">
          <cell r="H346" t="str">
            <v>后视镜组装车间</v>
          </cell>
          <cell r="I346" t="str">
            <v>乘用车 组装</v>
          </cell>
        </row>
        <row r="346">
          <cell r="S346">
            <v>42770</v>
          </cell>
        </row>
        <row r="347">
          <cell r="C347" t="str">
            <v>姚秀玲</v>
          </cell>
        </row>
        <row r="347">
          <cell r="H347" t="str">
            <v>后视镜组装车间</v>
          </cell>
          <cell r="I347" t="str">
            <v>乘用车 组装</v>
          </cell>
        </row>
        <row r="347">
          <cell r="S347">
            <v>41604</v>
          </cell>
        </row>
        <row r="348">
          <cell r="C348" t="str">
            <v>康淑玲</v>
          </cell>
        </row>
        <row r="348">
          <cell r="H348" t="str">
            <v>后视镜组装车间</v>
          </cell>
          <cell r="I348" t="str">
            <v>乘用车 组装</v>
          </cell>
        </row>
        <row r="348">
          <cell r="S348">
            <v>43770</v>
          </cell>
        </row>
        <row r="349">
          <cell r="C349" t="str">
            <v>张爽</v>
          </cell>
        </row>
        <row r="349">
          <cell r="H349" t="str">
            <v>后视镜组装车间</v>
          </cell>
          <cell r="I349" t="str">
            <v>乘用车 组装</v>
          </cell>
        </row>
        <row r="349">
          <cell r="S349">
            <v>43550</v>
          </cell>
        </row>
        <row r="350">
          <cell r="C350" t="str">
            <v>刘瑜</v>
          </cell>
        </row>
        <row r="350">
          <cell r="H350" t="str">
            <v>后视镜组装车间</v>
          </cell>
          <cell r="I350" t="str">
            <v>乘用车 组装</v>
          </cell>
        </row>
        <row r="350">
          <cell r="S350">
            <v>44296</v>
          </cell>
        </row>
        <row r="351">
          <cell r="C351" t="str">
            <v>李春花</v>
          </cell>
        </row>
        <row r="351">
          <cell r="H351" t="str">
            <v>后视镜组装车间</v>
          </cell>
          <cell r="I351" t="str">
            <v>乘用车 组装</v>
          </cell>
        </row>
        <row r="351">
          <cell r="S351">
            <v>42504</v>
          </cell>
        </row>
        <row r="352">
          <cell r="C352" t="str">
            <v>齐迁菲</v>
          </cell>
        </row>
        <row r="352">
          <cell r="H352" t="str">
            <v>后视镜组装车间</v>
          </cell>
          <cell r="I352" t="str">
            <v>乘用车 组装</v>
          </cell>
        </row>
        <row r="352">
          <cell r="S352">
            <v>43622</v>
          </cell>
        </row>
        <row r="353">
          <cell r="C353" t="str">
            <v>孙朝君</v>
          </cell>
        </row>
        <row r="353">
          <cell r="H353" t="str">
            <v>后视镜组装车间</v>
          </cell>
          <cell r="I353" t="str">
            <v>组装工</v>
          </cell>
        </row>
        <row r="353">
          <cell r="S353">
            <v>44613</v>
          </cell>
        </row>
        <row r="354">
          <cell r="C354" t="str">
            <v>王真真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44747</v>
          </cell>
        </row>
        <row r="355">
          <cell r="C355" t="str">
            <v>刘英浩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44995</v>
          </cell>
        </row>
        <row r="356">
          <cell r="C356" t="str">
            <v>郭凤祥</v>
          </cell>
        </row>
        <row r="356">
          <cell r="H356" t="str">
            <v>发泡车间</v>
          </cell>
          <cell r="I356" t="str">
            <v>发泡工</v>
          </cell>
        </row>
        <row r="356">
          <cell r="S356">
            <v>44999</v>
          </cell>
        </row>
        <row r="357">
          <cell r="C357" t="str">
            <v>魏建东</v>
          </cell>
        </row>
        <row r="357">
          <cell r="H357" t="str">
            <v>焊接车间</v>
          </cell>
          <cell r="I357" t="str">
            <v>上料工</v>
          </cell>
        </row>
        <row r="357">
          <cell r="S357">
            <v>44992</v>
          </cell>
        </row>
        <row r="358">
          <cell r="C358" t="str">
            <v>刘培杰</v>
          </cell>
        </row>
        <row r="358">
          <cell r="H358" t="str">
            <v>底座装配车间</v>
          </cell>
          <cell r="I358" t="str">
            <v>组装工</v>
          </cell>
        </row>
        <row r="358">
          <cell r="S358">
            <v>45002</v>
          </cell>
        </row>
        <row r="359">
          <cell r="C359" t="str">
            <v>张洪亮</v>
          </cell>
        </row>
        <row r="359">
          <cell r="H359" t="str">
            <v>底座装配车间</v>
          </cell>
          <cell r="I359" t="str">
            <v>组装工</v>
          </cell>
        </row>
        <row r="359">
          <cell r="S359">
            <v>45005</v>
          </cell>
        </row>
        <row r="360">
          <cell r="C360" t="str">
            <v>张春玉</v>
          </cell>
        </row>
        <row r="360">
          <cell r="H360" t="str">
            <v>缝纫车间</v>
          </cell>
          <cell r="I360" t="str">
            <v>裁剪工</v>
          </cell>
        </row>
        <row r="360">
          <cell r="S360">
            <v>44997</v>
          </cell>
        </row>
        <row r="361">
          <cell r="C361" t="str">
            <v>路海亮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44986</v>
          </cell>
        </row>
        <row r="362">
          <cell r="C362" t="str">
            <v>张金香</v>
          </cell>
        </row>
        <row r="362">
          <cell r="H362" t="str">
            <v>行政管理科</v>
          </cell>
          <cell r="I362" t="str">
            <v>勤杂工</v>
          </cell>
        </row>
        <row r="362">
          <cell r="S362">
            <v>44989</v>
          </cell>
        </row>
        <row r="363">
          <cell r="C363" t="str">
            <v>孙永建</v>
          </cell>
        </row>
        <row r="363">
          <cell r="H363" t="str">
            <v>焊接车间</v>
          </cell>
          <cell r="I363" t="str">
            <v>焊工</v>
          </cell>
        </row>
        <row r="363">
          <cell r="S363">
            <v>45006</v>
          </cell>
        </row>
        <row r="364">
          <cell r="C364" t="str">
            <v>张英键</v>
          </cell>
        </row>
        <row r="364">
          <cell r="H364" t="str">
            <v>销售服务科</v>
          </cell>
          <cell r="I364" t="str">
            <v>李尔现场服务</v>
          </cell>
        </row>
        <row r="364">
          <cell r="S364">
            <v>45008</v>
          </cell>
        </row>
        <row r="365">
          <cell r="C365" t="str">
            <v>郭福双</v>
          </cell>
        </row>
        <row r="365">
          <cell r="H365" t="str">
            <v>销售服务科</v>
          </cell>
          <cell r="I365" t="str">
            <v>功能件库管B</v>
          </cell>
        </row>
        <row r="365">
          <cell r="S365">
            <v>45013</v>
          </cell>
        </row>
        <row r="366">
          <cell r="C366" t="str">
            <v>杨桐</v>
          </cell>
        </row>
        <row r="366">
          <cell r="H366" t="str">
            <v>底座装配车间</v>
          </cell>
          <cell r="I366" t="str">
            <v>H6/组装工</v>
          </cell>
        </row>
        <row r="366">
          <cell r="S366">
            <v>45013</v>
          </cell>
        </row>
        <row r="367">
          <cell r="C367" t="str">
            <v>刘海勇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45003</v>
          </cell>
        </row>
        <row r="368">
          <cell r="C368" t="str">
            <v>高赫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45108</v>
          </cell>
        </row>
        <row r="369">
          <cell r="C369" t="str">
            <v>陶辉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45108</v>
          </cell>
        </row>
        <row r="370">
          <cell r="C370" t="str">
            <v>赵惠</v>
          </cell>
        </row>
        <row r="370">
          <cell r="H370" t="str">
            <v>发泡车间</v>
          </cell>
          <cell r="I370" t="str">
            <v>发泡工</v>
          </cell>
        </row>
        <row r="370">
          <cell r="S370">
            <v>44993</v>
          </cell>
        </row>
        <row r="371">
          <cell r="C371" t="str">
            <v>孙尧</v>
          </cell>
        </row>
        <row r="371">
          <cell r="H371" t="str">
            <v>座椅总装车间</v>
          </cell>
          <cell r="I371" t="str">
            <v>组装工</v>
          </cell>
        </row>
        <row r="371">
          <cell r="S371">
            <v>45078</v>
          </cell>
        </row>
        <row r="372">
          <cell r="C372" t="str">
            <v>王梦婷</v>
          </cell>
        </row>
        <row r="372">
          <cell r="H372" t="str">
            <v>冲压弯管车间</v>
          </cell>
          <cell r="I372" t="str">
            <v>冲压工</v>
          </cell>
        </row>
        <row r="372">
          <cell r="S372">
            <v>45078</v>
          </cell>
        </row>
        <row r="373">
          <cell r="C373" t="str">
            <v>张家赫</v>
          </cell>
        </row>
        <row r="373">
          <cell r="H373" t="str">
            <v>座椅总装车间</v>
          </cell>
          <cell r="I373" t="str">
            <v>H6组装工</v>
          </cell>
        </row>
        <row r="373">
          <cell r="S373">
            <v>45108</v>
          </cell>
        </row>
        <row r="374">
          <cell r="C374" t="str">
            <v>刘瑞敏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45023</v>
          </cell>
        </row>
        <row r="375">
          <cell r="C375" t="str">
            <v>陈娜娜</v>
          </cell>
        </row>
        <row r="375">
          <cell r="H375" t="str">
            <v>座椅总装车间</v>
          </cell>
          <cell r="I375" t="str">
            <v>组装工</v>
          </cell>
        </row>
        <row r="375">
          <cell r="S375">
            <v>45139</v>
          </cell>
        </row>
        <row r="376">
          <cell r="C376" t="str">
            <v>宗泽</v>
          </cell>
        </row>
        <row r="376">
          <cell r="H376" t="str">
            <v>发泡车间</v>
          </cell>
          <cell r="I376" t="str">
            <v>发泡工</v>
          </cell>
        </row>
        <row r="376">
          <cell r="S376">
            <v>45170</v>
          </cell>
        </row>
        <row r="377">
          <cell r="C377" t="str">
            <v>闫寿怀</v>
          </cell>
        </row>
        <row r="377">
          <cell r="H377" t="str">
            <v>座椅总装车间</v>
          </cell>
          <cell r="I377" t="str">
            <v>组装工</v>
          </cell>
        </row>
        <row r="377">
          <cell r="S377">
            <v>45018</v>
          </cell>
        </row>
        <row r="378">
          <cell r="C378" t="str">
            <v>刘永迪</v>
          </cell>
        </row>
        <row r="378">
          <cell r="H378" t="str">
            <v>座椅总装车间</v>
          </cell>
          <cell r="I378" t="str">
            <v>检验员</v>
          </cell>
        </row>
        <row r="378">
          <cell r="S378">
            <v>45018</v>
          </cell>
        </row>
        <row r="379">
          <cell r="C379" t="str">
            <v>崔雅青</v>
          </cell>
        </row>
        <row r="379">
          <cell r="H379" t="str">
            <v>涂装车间</v>
          </cell>
          <cell r="I379" t="str">
            <v>操作工</v>
          </cell>
        </row>
        <row r="379">
          <cell r="S379">
            <v>45027</v>
          </cell>
        </row>
        <row r="380">
          <cell r="C380" t="str">
            <v>杨勇</v>
          </cell>
        </row>
        <row r="380">
          <cell r="H380" t="str">
            <v>技术质量科</v>
          </cell>
          <cell r="I380" t="str">
            <v>质量工程师</v>
          </cell>
        </row>
        <row r="380">
          <cell r="S380">
            <v>45033</v>
          </cell>
        </row>
        <row r="381">
          <cell r="C381" t="str">
            <v>陈美生</v>
          </cell>
        </row>
        <row r="381">
          <cell r="H381" t="str">
            <v>发泡车间</v>
          </cell>
          <cell r="I381" t="str">
            <v>发泡工</v>
          </cell>
        </row>
        <row r="381">
          <cell r="S381">
            <v>45036</v>
          </cell>
        </row>
        <row r="382">
          <cell r="C382" t="str">
            <v>律海棠</v>
          </cell>
        </row>
        <row r="382">
          <cell r="H382" t="str">
            <v>物业部</v>
          </cell>
          <cell r="I382" t="str">
            <v>维修工</v>
          </cell>
        </row>
        <row r="382">
          <cell r="S382">
            <v>45040</v>
          </cell>
        </row>
        <row r="383">
          <cell r="C383" t="str">
            <v>吴志强</v>
          </cell>
        </row>
        <row r="383">
          <cell r="H383" t="str">
            <v>销售服务科</v>
          </cell>
          <cell r="I383" t="str">
            <v>北京现场服务主管</v>
          </cell>
        </row>
        <row r="383">
          <cell r="S383">
            <v>42491</v>
          </cell>
        </row>
        <row r="384">
          <cell r="C384" t="str">
            <v>孙沛霖</v>
          </cell>
        </row>
        <row r="384">
          <cell r="H384" t="str">
            <v>会计科</v>
          </cell>
          <cell r="I384" t="str">
            <v>成本核算员</v>
          </cell>
        </row>
        <row r="384">
          <cell r="S384">
            <v>42492</v>
          </cell>
        </row>
        <row r="385">
          <cell r="C385" t="str">
            <v>赵伟</v>
          </cell>
        </row>
        <row r="385">
          <cell r="H385" t="str">
            <v>销售服务科</v>
          </cell>
          <cell r="I385" t="str">
            <v>客户经理</v>
          </cell>
        </row>
        <row r="385">
          <cell r="S385">
            <v>37470</v>
          </cell>
        </row>
        <row r="386">
          <cell r="C386" t="str">
            <v>韩香伶</v>
          </cell>
        </row>
        <row r="386">
          <cell r="H386" t="str">
            <v>销售服务科</v>
          </cell>
          <cell r="I386" t="str">
            <v>客户经理</v>
          </cell>
        </row>
        <row r="386">
          <cell r="S386">
            <v>37921</v>
          </cell>
        </row>
        <row r="387">
          <cell r="C387" t="str">
            <v>夏永飞</v>
          </cell>
        </row>
        <row r="387">
          <cell r="H387" t="str">
            <v>项目管理科</v>
          </cell>
          <cell r="I387" t="str">
            <v>科长</v>
          </cell>
        </row>
        <row r="387">
          <cell r="S387">
            <v>38575</v>
          </cell>
        </row>
        <row r="388">
          <cell r="C388" t="str">
            <v>吴英各</v>
          </cell>
        </row>
        <row r="388">
          <cell r="H388" t="str">
            <v>项目管理科</v>
          </cell>
          <cell r="I388" t="str">
            <v>科长</v>
          </cell>
        </row>
        <row r="388">
          <cell r="S388">
            <v>43087</v>
          </cell>
        </row>
        <row r="389">
          <cell r="C389" t="str">
            <v>任相宜</v>
          </cell>
        </row>
        <row r="389">
          <cell r="H389" t="str">
            <v>座椅总装车间</v>
          </cell>
          <cell r="I389" t="str">
            <v>组装工</v>
          </cell>
        </row>
        <row r="389">
          <cell r="S389">
            <v>45051</v>
          </cell>
        </row>
        <row r="390">
          <cell r="C390" t="str">
            <v>李春凤</v>
          </cell>
        </row>
        <row r="390">
          <cell r="H390" t="str">
            <v>电泳车间</v>
          </cell>
          <cell r="I390" t="str">
            <v>挂件工</v>
          </cell>
        </row>
        <row r="390">
          <cell r="S390">
            <v>45052</v>
          </cell>
        </row>
        <row r="391">
          <cell r="C391" t="str">
            <v>崔永元</v>
          </cell>
        </row>
        <row r="391">
          <cell r="H391" t="str">
            <v>座椅总装车间</v>
          </cell>
          <cell r="I391" t="str">
            <v>组装工</v>
          </cell>
        </row>
        <row r="391">
          <cell r="S391">
            <v>45054</v>
          </cell>
        </row>
        <row r="392">
          <cell r="C392" t="str">
            <v>王智</v>
          </cell>
        </row>
        <row r="392">
          <cell r="H392" t="str">
            <v>冲压弯管车间</v>
          </cell>
          <cell r="I392" t="str">
            <v>冲压工</v>
          </cell>
        </row>
        <row r="392">
          <cell r="S392">
            <v>45068</v>
          </cell>
        </row>
        <row r="393">
          <cell r="C393" t="str">
            <v>李喆</v>
          </cell>
        </row>
        <row r="393">
          <cell r="H393" t="str">
            <v>发泡车间</v>
          </cell>
          <cell r="I393" t="str">
            <v>发泡工</v>
          </cell>
        </row>
        <row r="393">
          <cell r="S393">
            <v>45072</v>
          </cell>
        </row>
        <row r="394">
          <cell r="C394" t="str">
            <v>赵金鹏</v>
          </cell>
        </row>
        <row r="394">
          <cell r="H394" t="str">
            <v>发泡车间</v>
          </cell>
          <cell r="I394" t="str">
            <v>发泡工</v>
          </cell>
        </row>
        <row r="394">
          <cell r="S394">
            <v>45073</v>
          </cell>
        </row>
        <row r="395">
          <cell r="C395" t="str">
            <v>李媛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45076</v>
          </cell>
        </row>
        <row r="396">
          <cell r="C396" t="str">
            <v>赵家奇</v>
          </cell>
        </row>
        <row r="396">
          <cell r="H396" t="str">
            <v>焊接车间</v>
          </cell>
          <cell r="I396" t="str">
            <v>焊工</v>
          </cell>
        </row>
        <row r="396">
          <cell r="S396">
            <v>45080</v>
          </cell>
        </row>
        <row r="397">
          <cell r="C397" t="str">
            <v>孟令帅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45080</v>
          </cell>
        </row>
        <row r="398">
          <cell r="C398" t="str">
            <v>于华彬</v>
          </cell>
        </row>
        <row r="398">
          <cell r="H398" t="str">
            <v>焊接车间</v>
          </cell>
          <cell r="I398" t="str">
            <v>辅工（检验）</v>
          </cell>
        </row>
        <row r="398">
          <cell r="S398">
            <v>45078</v>
          </cell>
        </row>
        <row r="399">
          <cell r="C399" t="str">
            <v>杨浩</v>
          </cell>
        </row>
        <row r="399">
          <cell r="H399" t="str">
            <v>发泡车间</v>
          </cell>
          <cell r="I399" t="str">
            <v>发泡车间主任</v>
          </cell>
        </row>
        <row r="399">
          <cell r="S399">
            <v>45082</v>
          </cell>
        </row>
        <row r="400">
          <cell r="C400" t="str">
            <v>李宝英</v>
          </cell>
        </row>
        <row r="400">
          <cell r="H400" t="str">
            <v>发泡车间</v>
          </cell>
          <cell r="I400" t="str">
            <v>发泡工</v>
          </cell>
        </row>
        <row r="400">
          <cell r="S400">
            <v>45085</v>
          </cell>
        </row>
        <row r="401">
          <cell r="C401" t="str">
            <v>刘勇伸</v>
          </cell>
        </row>
        <row r="401">
          <cell r="H401" t="str">
            <v>发泡车间</v>
          </cell>
          <cell r="I401" t="str">
            <v>检验员</v>
          </cell>
        </row>
        <row r="401">
          <cell r="S401">
            <v>45086</v>
          </cell>
        </row>
        <row r="402">
          <cell r="C402" t="str">
            <v>刘行</v>
          </cell>
        </row>
        <row r="402">
          <cell r="H402" t="str">
            <v>发泡车间</v>
          </cell>
          <cell r="I402" t="str">
            <v>发泡工</v>
          </cell>
        </row>
        <row r="402">
          <cell r="S402">
            <v>45090</v>
          </cell>
        </row>
        <row r="403">
          <cell r="C403" t="str">
            <v>刘洪阔</v>
          </cell>
        </row>
        <row r="403">
          <cell r="H403" t="str">
            <v>发泡车间</v>
          </cell>
          <cell r="I403" t="str">
            <v>检验员</v>
          </cell>
        </row>
        <row r="403">
          <cell r="S403">
            <v>45093</v>
          </cell>
        </row>
        <row r="404">
          <cell r="C404" t="str">
            <v>王明傲</v>
          </cell>
        </row>
        <row r="404">
          <cell r="H404" t="str">
            <v>安环科</v>
          </cell>
          <cell r="I404" t="str">
            <v>安全员</v>
          </cell>
        </row>
        <row r="404">
          <cell r="S404">
            <v>45097</v>
          </cell>
        </row>
        <row r="405">
          <cell r="C405" t="str">
            <v>左宗睿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45106</v>
          </cell>
        </row>
        <row r="406">
          <cell r="C406" t="str">
            <v>田金梅</v>
          </cell>
        </row>
        <row r="406">
          <cell r="H406" t="str">
            <v>发泡车间</v>
          </cell>
          <cell r="I406" t="str">
            <v>发泡工</v>
          </cell>
        </row>
        <row r="406">
          <cell r="S406">
            <v>45078</v>
          </cell>
        </row>
        <row r="407">
          <cell r="C407" t="str">
            <v>翟晓梅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45102</v>
          </cell>
        </row>
        <row r="408">
          <cell r="C408" t="str">
            <v>刘红成</v>
          </cell>
        </row>
        <row r="408">
          <cell r="H408" t="str">
            <v>发泡车间</v>
          </cell>
          <cell r="I408" t="str">
            <v>发泡工</v>
          </cell>
        </row>
        <row r="408">
          <cell r="S408">
            <v>45105</v>
          </cell>
        </row>
        <row r="409">
          <cell r="C409" t="str">
            <v>赵翠</v>
          </cell>
        </row>
        <row r="409">
          <cell r="H409" t="str">
            <v>发泡车间</v>
          </cell>
          <cell r="I409" t="str">
            <v>发泡工</v>
          </cell>
        </row>
        <row r="409">
          <cell r="S409">
            <v>45101</v>
          </cell>
        </row>
        <row r="410">
          <cell r="C410" t="str">
            <v>姜俊霞</v>
          </cell>
        </row>
        <row r="410">
          <cell r="H410" t="str">
            <v>发泡车间</v>
          </cell>
          <cell r="I410" t="str">
            <v>发泡工</v>
          </cell>
        </row>
        <row r="410">
          <cell r="S410">
            <v>45107</v>
          </cell>
        </row>
        <row r="411">
          <cell r="C411" t="str">
            <v>张云香</v>
          </cell>
        </row>
        <row r="411">
          <cell r="H411" t="str">
            <v>人力资源科</v>
          </cell>
          <cell r="I411" t="str">
            <v>薪酬主管</v>
          </cell>
        </row>
        <row r="411">
          <cell r="S411">
            <v>42465</v>
          </cell>
        </row>
        <row r="412">
          <cell r="C412" t="str">
            <v>徐俊亭</v>
          </cell>
        </row>
        <row r="412">
          <cell r="H412" t="str">
            <v>发泡车间</v>
          </cell>
          <cell r="I412" t="str">
            <v>发泡工</v>
          </cell>
        </row>
        <row r="412">
          <cell r="S412">
            <v>45108</v>
          </cell>
        </row>
        <row r="413">
          <cell r="C413" t="str">
            <v>许红光</v>
          </cell>
        </row>
        <row r="413">
          <cell r="H413" t="str">
            <v>发泡车间</v>
          </cell>
          <cell r="I413" t="str">
            <v>检验员</v>
          </cell>
        </row>
        <row r="413">
          <cell r="S413">
            <v>45109</v>
          </cell>
        </row>
        <row r="414">
          <cell r="C414" t="str">
            <v>滕家源</v>
          </cell>
        </row>
        <row r="414">
          <cell r="H414" t="str">
            <v>发泡车间</v>
          </cell>
          <cell r="I414" t="str">
            <v>检验员</v>
          </cell>
        </row>
        <row r="414">
          <cell r="S414">
            <v>45109</v>
          </cell>
        </row>
        <row r="415">
          <cell r="C415" t="str">
            <v>强帅</v>
          </cell>
        </row>
        <row r="415">
          <cell r="H415" t="str">
            <v>发泡车间</v>
          </cell>
          <cell r="I415" t="str">
            <v>发泡工</v>
          </cell>
        </row>
        <row r="415">
          <cell r="S415">
            <v>45112</v>
          </cell>
        </row>
        <row r="416">
          <cell r="C416" t="str">
            <v>李加宏</v>
          </cell>
        </row>
        <row r="416">
          <cell r="H416" t="str">
            <v>发泡车间</v>
          </cell>
          <cell r="I416" t="str">
            <v>发泡工</v>
          </cell>
        </row>
        <row r="416">
          <cell r="S416">
            <v>45113</v>
          </cell>
        </row>
        <row r="417">
          <cell r="C417" t="str">
            <v>王新楼</v>
          </cell>
        </row>
        <row r="417">
          <cell r="H417" t="str">
            <v>焊接车间</v>
          </cell>
          <cell r="I417" t="str">
            <v>摆件工</v>
          </cell>
        </row>
        <row r="417">
          <cell r="S417">
            <v>45113</v>
          </cell>
        </row>
        <row r="418">
          <cell r="C418" t="str">
            <v>刘旭</v>
          </cell>
        </row>
        <row r="418">
          <cell r="H418" t="str">
            <v>座椅总装车间</v>
          </cell>
          <cell r="I418" t="str">
            <v>组装工</v>
          </cell>
        </row>
        <row r="418">
          <cell r="S418">
            <v>45115</v>
          </cell>
        </row>
        <row r="419">
          <cell r="C419" t="str">
            <v>杨圣泉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45120</v>
          </cell>
        </row>
        <row r="420">
          <cell r="C420" t="str">
            <v>孙凤丽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45120</v>
          </cell>
        </row>
        <row r="421">
          <cell r="C421" t="str">
            <v>杨金军</v>
          </cell>
        </row>
        <row r="421">
          <cell r="H421" t="str">
            <v>发泡车间</v>
          </cell>
          <cell r="I421" t="str">
            <v>发泡工</v>
          </cell>
        </row>
        <row r="421">
          <cell r="S421">
            <v>45134</v>
          </cell>
        </row>
        <row r="422">
          <cell r="C422" t="str">
            <v>窦炳乾</v>
          </cell>
        </row>
        <row r="422">
          <cell r="H422" t="str">
            <v>发泡车间</v>
          </cell>
          <cell r="I422" t="str">
            <v>发泡工</v>
          </cell>
        </row>
        <row r="422">
          <cell r="S422">
            <v>45127</v>
          </cell>
        </row>
        <row r="423">
          <cell r="C423" t="str">
            <v>马旭林</v>
          </cell>
        </row>
        <row r="423">
          <cell r="H423" t="str">
            <v>发泡车间</v>
          </cell>
          <cell r="I423" t="str">
            <v>发泡工</v>
          </cell>
        </row>
        <row r="423">
          <cell r="S423">
            <v>45127</v>
          </cell>
        </row>
        <row r="424">
          <cell r="C424" t="str">
            <v>沈小华</v>
          </cell>
        </row>
        <row r="424">
          <cell r="H424" t="str">
            <v>焊接车间</v>
          </cell>
          <cell r="I424" t="str">
            <v>摆件工</v>
          </cell>
        </row>
        <row r="424">
          <cell r="S424">
            <v>45135</v>
          </cell>
        </row>
        <row r="425">
          <cell r="C425" t="str">
            <v>徐俊荣</v>
          </cell>
        </row>
        <row r="425">
          <cell r="H425" t="str">
            <v>冲压弯管车间</v>
          </cell>
          <cell r="I425" t="str">
            <v>冲压工</v>
          </cell>
        </row>
        <row r="425">
          <cell r="S425">
            <v>45135</v>
          </cell>
        </row>
        <row r="426">
          <cell r="C426" t="str">
            <v>迟艳云</v>
          </cell>
        </row>
        <row r="426">
          <cell r="H426" t="str">
            <v>发泡车间</v>
          </cell>
          <cell r="I426" t="str">
            <v>发泡工</v>
          </cell>
        </row>
        <row r="426">
          <cell r="S426">
            <v>45143</v>
          </cell>
        </row>
        <row r="427">
          <cell r="C427" t="str">
            <v>孙宁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45147</v>
          </cell>
        </row>
        <row r="428">
          <cell r="C428" t="str">
            <v>程顺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45154</v>
          </cell>
        </row>
        <row r="429">
          <cell r="C429" t="str">
            <v>王野</v>
          </cell>
        </row>
        <row r="429">
          <cell r="H429" t="str">
            <v>发泡车间</v>
          </cell>
          <cell r="I429" t="str">
            <v>发泡工</v>
          </cell>
        </row>
        <row r="429">
          <cell r="S429">
            <v>45157</v>
          </cell>
        </row>
        <row r="430">
          <cell r="C430" t="str">
            <v>刘宏帅</v>
          </cell>
        </row>
        <row r="430">
          <cell r="H430" t="str">
            <v>焊接车间</v>
          </cell>
          <cell r="I430" t="str">
            <v>摆件工</v>
          </cell>
        </row>
        <row r="430">
          <cell r="S430">
            <v>45160</v>
          </cell>
        </row>
        <row r="431">
          <cell r="C431" t="str">
            <v>刘荣骏</v>
          </cell>
        </row>
        <row r="431">
          <cell r="H431" t="str">
            <v>座椅总装车间</v>
          </cell>
          <cell r="I431" t="str">
            <v>组装工</v>
          </cell>
        </row>
        <row r="431">
          <cell r="S431">
            <v>45161</v>
          </cell>
        </row>
        <row r="432">
          <cell r="C432" t="str">
            <v>刘淑霞</v>
          </cell>
        </row>
        <row r="432">
          <cell r="H432" t="str">
            <v>底座装配车间</v>
          </cell>
          <cell r="I432" t="str">
            <v>组装工</v>
          </cell>
        </row>
        <row r="432">
          <cell r="S432">
            <v>45162</v>
          </cell>
        </row>
        <row r="433">
          <cell r="C433" t="str">
            <v>王文星</v>
          </cell>
        </row>
        <row r="433">
          <cell r="H433" t="str">
            <v>冲压弯管车间</v>
          </cell>
          <cell r="I433" t="str">
            <v>冲压工</v>
          </cell>
        </row>
        <row r="433">
          <cell r="S433">
            <v>45164</v>
          </cell>
        </row>
        <row r="434">
          <cell r="C434" t="str">
            <v>范志超</v>
          </cell>
        </row>
        <row r="434">
          <cell r="H434" t="str">
            <v>焊接车间</v>
          </cell>
          <cell r="I434" t="str">
            <v>摆件工</v>
          </cell>
        </row>
        <row r="434">
          <cell r="S434">
            <v>45164</v>
          </cell>
        </row>
        <row r="435">
          <cell r="C435" t="str">
            <v>雷志平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45164</v>
          </cell>
        </row>
        <row r="436">
          <cell r="C436" t="str">
            <v>徐小战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44762</v>
          </cell>
        </row>
        <row r="437">
          <cell r="C437" t="str">
            <v>刘镔</v>
          </cell>
        </row>
        <row r="437">
          <cell r="H437" t="str">
            <v>工艺工程部</v>
          </cell>
          <cell r="I437" t="str">
            <v>试制工程师</v>
          </cell>
        </row>
        <row r="437">
          <cell r="S437">
            <v>45167</v>
          </cell>
        </row>
        <row r="438">
          <cell r="C438" t="str">
            <v>张长江</v>
          </cell>
        </row>
        <row r="438">
          <cell r="H438" t="str">
            <v>销售服务科</v>
          </cell>
          <cell r="I438" t="str">
            <v>工装维修</v>
          </cell>
        </row>
        <row r="438">
          <cell r="S438">
            <v>45167</v>
          </cell>
        </row>
        <row r="439">
          <cell r="C439" t="str">
            <v>朱海杰</v>
          </cell>
        </row>
        <row r="439">
          <cell r="H439" t="str">
            <v>冲压弯管车间</v>
          </cell>
          <cell r="I439" t="str">
            <v>冲压工</v>
          </cell>
        </row>
        <row r="439">
          <cell r="S439">
            <v>45167</v>
          </cell>
        </row>
        <row r="440">
          <cell r="C440" t="str">
            <v>李永峰</v>
          </cell>
        </row>
        <row r="440">
          <cell r="H440" t="str">
            <v>发泡车间</v>
          </cell>
          <cell r="I440" t="str">
            <v>发泡工</v>
          </cell>
        </row>
        <row r="440">
          <cell r="S440">
            <v>45142</v>
          </cell>
        </row>
        <row r="441">
          <cell r="C441" t="str">
            <v>李小克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45140</v>
          </cell>
        </row>
        <row r="442">
          <cell r="C442" t="str">
            <v>周震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45152</v>
          </cell>
        </row>
        <row r="443">
          <cell r="C443" t="str">
            <v>吕佳陆</v>
          </cell>
        </row>
        <row r="443">
          <cell r="H443" t="str">
            <v>发泡车间</v>
          </cell>
          <cell r="I443" t="str">
            <v>发泡工</v>
          </cell>
        </row>
        <row r="443">
          <cell r="S443">
            <v>45153</v>
          </cell>
        </row>
        <row r="444">
          <cell r="C444" t="str">
            <v>崔华震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45156</v>
          </cell>
        </row>
        <row r="445">
          <cell r="C445" t="str">
            <v>崔杰</v>
          </cell>
        </row>
        <row r="445">
          <cell r="H445" t="str">
            <v>发泡车间</v>
          </cell>
          <cell r="I445" t="str">
            <v>发泡工</v>
          </cell>
        </row>
        <row r="445">
          <cell r="S445">
            <v>45162</v>
          </cell>
        </row>
        <row r="446">
          <cell r="C446" t="str">
            <v>孙明明</v>
          </cell>
        </row>
        <row r="446">
          <cell r="H446" t="str">
            <v>焊接车间</v>
          </cell>
          <cell r="I446" t="str">
            <v>摆件工</v>
          </cell>
        </row>
        <row r="446">
          <cell r="S446">
            <v>45159</v>
          </cell>
        </row>
        <row r="447">
          <cell r="C447" t="str">
            <v>范秀花</v>
          </cell>
        </row>
        <row r="447">
          <cell r="H447" t="str">
            <v>焊接车间</v>
          </cell>
          <cell r="I447" t="str">
            <v>摆件工</v>
          </cell>
        </row>
        <row r="447">
          <cell r="S447">
            <v>45159</v>
          </cell>
        </row>
        <row r="448">
          <cell r="C448" t="str">
            <v>韩永路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45162</v>
          </cell>
        </row>
        <row r="449">
          <cell r="C449" t="str">
            <v>郭煜</v>
          </cell>
        </row>
        <row r="449">
          <cell r="H449" t="str">
            <v>工艺工程部</v>
          </cell>
          <cell r="I449" t="str">
            <v>焊接工艺工程师</v>
          </cell>
        </row>
        <row r="449">
          <cell r="S449">
            <v>45170</v>
          </cell>
        </row>
        <row r="450">
          <cell r="C450" t="str">
            <v>杨朕</v>
          </cell>
        </row>
        <row r="450">
          <cell r="H450" t="str">
            <v>冲压弯管车间</v>
          </cell>
          <cell r="I450" t="str">
            <v>冲压工</v>
          </cell>
        </row>
        <row r="450">
          <cell r="S450">
            <v>45170</v>
          </cell>
        </row>
        <row r="451">
          <cell r="C451" t="str">
            <v>王秀华</v>
          </cell>
        </row>
        <row r="451">
          <cell r="H451" t="str">
            <v>底座装配车间</v>
          </cell>
          <cell r="I451" t="str">
            <v>组装工</v>
          </cell>
        </row>
        <row r="451">
          <cell r="S451">
            <v>45171</v>
          </cell>
        </row>
        <row r="452">
          <cell r="C452" t="str">
            <v>高维彬</v>
          </cell>
        </row>
        <row r="452">
          <cell r="H452" t="str">
            <v>发泡车间</v>
          </cell>
          <cell r="I452" t="str">
            <v>发泡工</v>
          </cell>
        </row>
        <row r="452">
          <cell r="S452">
            <v>45171</v>
          </cell>
        </row>
        <row r="453">
          <cell r="C453" t="str">
            <v>郑晨阳</v>
          </cell>
        </row>
        <row r="453">
          <cell r="H453" t="str">
            <v>焊接车间</v>
          </cell>
          <cell r="I453" t="str">
            <v>摆件工</v>
          </cell>
        </row>
        <row r="453">
          <cell r="S453">
            <v>45180</v>
          </cell>
        </row>
        <row r="454">
          <cell r="C454" t="str">
            <v>王鸿超</v>
          </cell>
        </row>
        <row r="454">
          <cell r="H454" t="str">
            <v>发泡车间</v>
          </cell>
          <cell r="I454" t="str">
            <v>发泡工</v>
          </cell>
        </row>
        <row r="454">
          <cell r="S454">
            <v>45184</v>
          </cell>
        </row>
        <row r="455">
          <cell r="C455" t="str">
            <v>高健朝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45184</v>
          </cell>
        </row>
        <row r="456">
          <cell r="C456" t="str">
            <v>曹军浩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45185</v>
          </cell>
        </row>
        <row r="457">
          <cell r="C457" t="str">
            <v>杨莉莉</v>
          </cell>
        </row>
        <row r="457">
          <cell r="H457" t="str">
            <v>底座装配车间</v>
          </cell>
          <cell r="I457" t="str">
            <v>组装工</v>
          </cell>
        </row>
        <row r="457">
          <cell r="S457">
            <v>45185</v>
          </cell>
        </row>
        <row r="458">
          <cell r="C458" t="str">
            <v>于炳川</v>
          </cell>
        </row>
        <row r="458">
          <cell r="H458" t="str">
            <v>发泡车间</v>
          </cell>
          <cell r="I458" t="str">
            <v>发泡工</v>
          </cell>
        </row>
        <row r="458">
          <cell r="S458">
            <v>45188</v>
          </cell>
        </row>
        <row r="459">
          <cell r="C459" t="str">
            <v>吕宪超</v>
          </cell>
        </row>
        <row r="459">
          <cell r="H459" t="str">
            <v>项目管理科</v>
          </cell>
          <cell r="I459" t="str">
            <v>物料计划员</v>
          </cell>
        </row>
        <row r="459">
          <cell r="S459">
            <v>45187</v>
          </cell>
        </row>
        <row r="460">
          <cell r="C460" t="str">
            <v>刘铭杰</v>
          </cell>
        </row>
        <row r="460">
          <cell r="H460" t="str">
            <v>安环科</v>
          </cell>
          <cell r="I460" t="str">
            <v>安环主管</v>
          </cell>
        </row>
        <row r="460">
          <cell r="S460">
            <v>45188</v>
          </cell>
        </row>
        <row r="461">
          <cell r="C461" t="str">
            <v>张龙</v>
          </cell>
        </row>
        <row r="461">
          <cell r="H461" t="str">
            <v>工艺工程部</v>
          </cell>
          <cell r="I461" t="str">
            <v>总装工程师</v>
          </cell>
        </row>
        <row r="461">
          <cell r="S461">
            <v>45187</v>
          </cell>
        </row>
        <row r="462">
          <cell r="C462" t="str">
            <v>胡芳浩</v>
          </cell>
        </row>
        <row r="462">
          <cell r="H462" t="str">
            <v>项目管理科</v>
          </cell>
          <cell r="I462" t="str">
            <v>物料计划员</v>
          </cell>
        </row>
        <row r="462">
          <cell r="S462">
            <v>45189</v>
          </cell>
        </row>
        <row r="463">
          <cell r="C463" t="str">
            <v>刘海瑞</v>
          </cell>
        </row>
        <row r="463">
          <cell r="H463" t="str">
            <v>发泡车间</v>
          </cell>
          <cell r="I463" t="str">
            <v>发泡工</v>
          </cell>
        </row>
        <row r="463">
          <cell r="S463">
            <v>45189</v>
          </cell>
        </row>
        <row r="464">
          <cell r="C464" t="str">
            <v>孙其锐</v>
          </cell>
        </row>
        <row r="464">
          <cell r="H464" t="str">
            <v>座椅总装车间</v>
          </cell>
          <cell r="I464" t="str">
            <v>组装工</v>
          </cell>
        </row>
        <row r="464">
          <cell r="S464">
            <v>45191</v>
          </cell>
        </row>
        <row r="465">
          <cell r="C465" t="str">
            <v>刘骜群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45190</v>
          </cell>
        </row>
        <row r="466">
          <cell r="C466" t="str">
            <v>于瑞敏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45191</v>
          </cell>
        </row>
        <row r="467">
          <cell r="C467" t="str">
            <v>程俊杰</v>
          </cell>
        </row>
        <row r="467">
          <cell r="H467" t="str">
            <v>座椅总装车间</v>
          </cell>
          <cell r="I467" t="str">
            <v>组装工</v>
          </cell>
        </row>
        <row r="467">
          <cell r="S467">
            <v>45192</v>
          </cell>
        </row>
        <row r="468">
          <cell r="C468" t="str">
            <v>李春乐</v>
          </cell>
        </row>
        <row r="468">
          <cell r="H468" t="str">
            <v>底座装配车间</v>
          </cell>
          <cell r="I468" t="str">
            <v>组装工</v>
          </cell>
        </row>
        <row r="468">
          <cell r="S468">
            <v>45195</v>
          </cell>
        </row>
        <row r="469">
          <cell r="C469" t="str">
            <v>吴杰烽</v>
          </cell>
        </row>
        <row r="469">
          <cell r="H469" t="str">
            <v>座椅总装车间</v>
          </cell>
          <cell r="I469" t="str">
            <v>组装工</v>
          </cell>
        </row>
        <row r="469">
          <cell r="S469">
            <v>45195</v>
          </cell>
        </row>
        <row r="470">
          <cell r="C470" t="str">
            <v>张强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45185</v>
          </cell>
        </row>
        <row r="471">
          <cell r="C471" t="str">
            <v>张俊婷</v>
          </cell>
        </row>
        <row r="471">
          <cell r="H471" t="str">
            <v>底座装配车间</v>
          </cell>
          <cell r="I471" t="str">
            <v>组装工</v>
          </cell>
        </row>
        <row r="471">
          <cell r="S471">
            <v>45173</v>
          </cell>
        </row>
        <row r="472">
          <cell r="C472" t="str">
            <v>刘瑞霖</v>
          </cell>
        </row>
        <row r="472">
          <cell r="H472" t="str">
            <v>底座装配车间</v>
          </cell>
          <cell r="I472" t="str">
            <v>组装工</v>
          </cell>
        </row>
        <row r="472">
          <cell r="S472">
            <v>45181</v>
          </cell>
        </row>
        <row r="473">
          <cell r="C473" t="str">
            <v>李明泽</v>
          </cell>
        </row>
        <row r="473">
          <cell r="H473" t="str">
            <v>底座装配车间</v>
          </cell>
          <cell r="I473" t="str">
            <v>组装工</v>
          </cell>
        </row>
        <row r="473">
          <cell r="S473">
            <v>45171</v>
          </cell>
        </row>
        <row r="474">
          <cell r="C474" t="str">
            <v>刘国东</v>
          </cell>
        </row>
        <row r="474">
          <cell r="H474" t="str">
            <v>焊接车间</v>
          </cell>
          <cell r="I474" t="str">
            <v>摆件工</v>
          </cell>
        </row>
        <row r="474">
          <cell r="S474">
            <v>45190</v>
          </cell>
        </row>
        <row r="475">
          <cell r="C475" t="str">
            <v>孙微</v>
          </cell>
        </row>
        <row r="475">
          <cell r="H475" t="str">
            <v>发泡车间</v>
          </cell>
          <cell r="I475" t="str">
            <v>发泡工</v>
          </cell>
        </row>
        <row r="475">
          <cell r="S475">
            <v>45172</v>
          </cell>
        </row>
        <row r="476">
          <cell r="C476" t="str">
            <v>李振发</v>
          </cell>
        </row>
        <row r="476">
          <cell r="H476" t="str">
            <v>发泡车间</v>
          </cell>
          <cell r="I476" t="str">
            <v>发泡工</v>
          </cell>
        </row>
        <row r="476">
          <cell r="S476">
            <v>45176</v>
          </cell>
        </row>
        <row r="477">
          <cell r="C477" t="str">
            <v>董召旭</v>
          </cell>
        </row>
        <row r="477">
          <cell r="H477" t="str">
            <v>冲压弯管车间</v>
          </cell>
          <cell r="I477" t="str">
            <v>冲压工</v>
          </cell>
        </row>
        <row r="477">
          <cell r="S477">
            <v>45182</v>
          </cell>
        </row>
        <row r="478">
          <cell r="C478" t="str">
            <v>李硕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45175</v>
          </cell>
        </row>
        <row r="479">
          <cell r="C479" t="str">
            <v>白文宾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45175</v>
          </cell>
        </row>
        <row r="480">
          <cell r="C480" t="str">
            <v>康永岳</v>
          </cell>
        </row>
        <row r="480">
          <cell r="I480" t="str">
            <v>挂件工</v>
          </cell>
        </row>
        <row r="481">
          <cell r="C481" t="str">
            <v>高海勇</v>
          </cell>
        </row>
        <row r="481">
          <cell r="I481" t="str">
            <v>操作工</v>
          </cell>
        </row>
        <row r="482">
          <cell r="C482" t="str">
            <v>刘玉莲</v>
          </cell>
        </row>
        <row r="482">
          <cell r="I482" t="str">
            <v>操作工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  <sheetName val="Sheet2"/>
    </sheetNames>
    <sheetDataSet>
      <sheetData sheetId="0"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公司党委书记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售后服务部</v>
          </cell>
          <cell r="I6" t="str">
            <v>三包服务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项目管理科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孟凡玉</v>
          </cell>
        </row>
        <row r="11">
          <cell r="H11" t="str">
            <v>工艺工程部</v>
          </cell>
          <cell r="I11" t="str">
            <v>冲压模具设计工程师</v>
          </cell>
        </row>
        <row r="11">
          <cell r="S11">
            <v>44608</v>
          </cell>
        </row>
        <row r="12">
          <cell r="C12" t="str">
            <v>刘艳霞</v>
          </cell>
        </row>
        <row r="12">
          <cell r="H12" t="str">
            <v>工艺工程部</v>
          </cell>
          <cell r="I12" t="str">
            <v>档案员</v>
          </cell>
        </row>
        <row r="12">
          <cell r="S12">
            <v>44617</v>
          </cell>
        </row>
        <row r="13">
          <cell r="C13" t="str">
            <v>程丽宇</v>
          </cell>
        </row>
        <row r="13">
          <cell r="H13" t="str">
            <v>项目管理科</v>
          </cell>
          <cell r="I13" t="str">
            <v>大宗物料采购员</v>
          </cell>
        </row>
        <row r="13">
          <cell r="S13">
            <v>43635</v>
          </cell>
        </row>
        <row r="14">
          <cell r="C14" t="str">
            <v>滕奉伟</v>
          </cell>
        </row>
        <row r="14">
          <cell r="H14" t="str">
            <v>项目管理科</v>
          </cell>
          <cell r="I14" t="str">
            <v>物料计划员</v>
          </cell>
        </row>
        <row r="14">
          <cell r="S14">
            <v>42140</v>
          </cell>
        </row>
        <row r="15">
          <cell r="C15" t="str">
            <v>田健</v>
          </cell>
        </row>
        <row r="15">
          <cell r="H15" t="str">
            <v>技术质量科</v>
          </cell>
          <cell r="I15" t="str">
            <v>质量工程师</v>
          </cell>
        </row>
        <row r="15">
          <cell r="S15">
            <v>41458</v>
          </cell>
        </row>
        <row r="16">
          <cell r="C16" t="str">
            <v>翟福芹</v>
          </cell>
        </row>
        <row r="16">
          <cell r="H16" t="str">
            <v>缝纫车间</v>
          </cell>
          <cell r="I16" t="str">
            <v>缝纫质量工艺员</v>
          </cell>
        </row>
        <row r="16">
          <cell r="S16">
            <v>41463</v>
          </cell>
        </row>
        <row r="17">
          <cell r="C17" t="str">
            <v>范瑶臣</v>
          </cell>
        </row>
        <row r="17">
          <cell r="H17" t="str">
            <v>项目管理科</v>
          </cell>
          <cell r="I17" t="str">
            <v>座椅总装车间工艺人员</v>
          </cell>
        </row>
        <row r="17">
          <cell r="S17">
            <v>41230</v>
          </cell>
        </row>
        <row r="18">
          <cell r="C18" t="str">
            <v>刘建轮</v>
          </cell>
        </row>
        <row r="18">
          <cell r="H18" t="str">
            <v>焊接车间</v>
          </cell>
          <cell r="I18" t="str">
            <v>焊接工艺工程师</v>
          </cell>
        </row>
        <row r="18">
          <cell r="S18">
            <v>40055</v>
          </cell>
        </row>
        <row r="19">
          <cell r="C19" t="str">
            <v>赵化胜</v>
          </cell>
        </row>
        <row r="19">
          <cell r="H19" t="str">
            <v>涂装车间</v>
          </cell>
          <cell r="I19" t="str">
            <v>喷涂工艺工程师</v>
          </cell>
        </row>
        <row r="19">
          <cell r="S19">
            <v>42359</v>
          </cell>
        </row>
        <row r="20">
          <cell r="C20" t="str">
            <v>刘荣浩</v>
          </cell>
        </row>
        <row r="20">
          <cell r="H20" t="str">
            <v>工艺工程部</v>
          </cell>
          <cell r="I20" t="str">
            <v>总装工艺工程师（3.0平台、2.0平台）</v>
          </cell>
        </row>
        <row r="20">
          <cell r="S20">
            <v>44660</v>
          </cell>
        </row>
        <row r="21">
          <cell r="C21" t="str">
            <v>赵玉臣</v>
          </cell>
        </row>
        <row r="21">
          <cell r="H21" t="str">
            <v>冲压弯管车间</v>
          </cell>
          <cell r="I21" t="str">
            <v>冲压工艺工程师</v>
          </cell>
        </row>
        <row r="21">
          <cell r="S21">
            <v>36717</v>
          </cell>
        </row>
        <row r="22">
          <cell r="C22" t="str">
            <v>邓春博</v>
          </cell>
        </row>
        <row r="22">
          <cell r="H22" t="str">
            <v>河北模具车间</v>
          </cell>
          <cell r="I22" t="str">
            <v>模具车间主任</v>
          </cell>
        </row>
        <row r="22">
          <cell r="S22">
            <v>38311</v>
          </cell>
        </row>
        <row r="23">
          <cell r="C23" t="str">
            <v>王杏纳</v>
          </cell>
        </row>
        <row r="23">
          <cell r="H23" t="str">
            <v>河北模具车间</v>
          </cell>
          <cell r="I23" t="str">
            <v>焊接夹具设计工程师</v>
          </cell>
        </row>
        <row r="23">
          <cell r="S23">
            <v>44797</v>
          </cell>
        </row>
        <row r="24">
          <cell r="C24" t="str">
            <v>史义虹</v>
          </cell>
        </row>
        <row r="24">
          <cell r="H24" t="str">
            <v>生产管理科</v>
          </cell>
          <cell r="I24" t="str">
            <v>后视镜/库管员</v>
          </cell>
        </row>
        <row r="24">
          <cell r="S24">
            <v>44630</v>
          </cell>
        </row>
        <row r="25">
          <cell r="C25" t="str">
            <v>刘建群</v>
          </cell>
        </row>
        <row r="25">
          <cell r="H25" t="str">
            <v>工艺工程部</v>
          </cell>
          <cell r="I25" t="str">
            <v>冲压模具设计员</v>
          </cell>
        </row>
        <row r="25">
          <cell r="S25">
            <v>43373</v>
          </cell>
        </row>
        <row r="26">
          <cell r="C26" t="str">
            <v>王旗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42543</v>
          </cell>
        </row>
        <row r="27">
          <cell r="C27" t="str">
            <v>刘福刚</v>
          </cell>
        </row>
        <row r="27">
          <cell r="H27" t="str">
            <v>河北模具车间</v>
          </cell>
          <cell r="I27" t="str">
            <v>工装模具装配钳工</v>
          </cell>
        </row>
        <row r="27">
          <cell r="S27">
            <v>44932</v>
          </cell>
        </row>
        <row r="28">
          <cell r="C28" t="str">
            <v>王长浩</v>
          </cell>
        </row>
        <row r="28">
          <cell r="H28" t="str">
            <v>河北模具车间</v>
          </cell>
          <cell r="I28" t="str">
            <v>线切割操机工</v>
          </cell>
        </row>
        <row r="28">
          <cell r="S28">
            <v>43710</v>
          </cell>
        </row>
        <row r="29">
          <cell r="C29" t="str">
            <v>张建江</v>
          </cell>
        </row>
        <row r="29">
          <cell r="H29" t="str">
            <v>河北模具车间</v>
          </cell>
          <cell r="I29" t="str">
            <v>CNC操机工</v>
          </cell>
        </row>
        <row r="29">
          <cell r="S29">
            <v>43679</v>
          </cell>
        </row>
        <row r="30">
          <cell r="C30" t="str">
            <v>商木刚</v>
          </cell>
        </row>
        <row r="30">
          <cell r="H30" t="str">
            <v>新产品试制</v>
          </cell>
          <cell r="I30" t="str">
            <v>新产品试制技工</v>
          </cell>
        </row>
        <row r="30">
          <cell r="S30">
            <v>42095</v>
          </cell>
        </row>
        <row r="31">
          <cell r="C31" t="str">
            <v>赵学超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44292</v>
          </cell>
        </row>
        <row r="32">
          <cell r="C32" t="str">
            <v>商鹏雨</v>
          </cell>
        </row>
        <row r="32">
          <cell r="H32" t="str">
            <v>新产品试制</v>
          </cell>
          <cell r="I32" t="str">
            <v>新产品试制技工</v>
          </cell>
        </row>
        <row r="32">
          <cell r="S32">
            <v>44015</v>
          </cell>
        </row>
        <row r="33">
          <cell r="C33" t="str">
            <v>李庆海</v>
          </cell>
        </row>
        <row r="33">
          <cell r="H33" t="str">
            <v>新产品试制</v>
          </cell>
          <cell r="I33" t="str">
            <v>新产品试制技工</v>
          </cell>
        </row>
        <row r="33">
          <cell r="S33">
            <v>44770</v>
          </cell>
        </row>
        <row r="34">
          <cell r="C34" t="str">
            <v>谷朋坤</v>
          </cell>
        </row>
        <row r="34">
          <cell r="H34" t="str">
            <v>财务管理部</v>
          </cell>
          <cell r="I34" t="str">
            <v>部长</v>
          </cell>
        </row>
        <row r="34">
          <cell r="S34">
            <v>43168</v>
          </cell>
        </row>
        <row r="35">
          <cell r="C35" t="str">
            <v>张如燕</v>
          </cell>
        </row>
        <row r="35">
          <cell r="H35" t="str">
            <v>会计科</v>
          </cell>
          <cell r="I35" t="str">
            <v>资金会计</v>
          </cell>
        </row>
        <row r="35">
          <cell r="S35">
            <v>39764</v>
          </cell>
        </row>
        <row r="36">
          <cell r="C36" t="str">
            <v>王凤荣</v>
          </cell>
        </row>
        <row r="36">
          <cell r="H36" t="str">
            <v>会计科</v>
          </cell>
          <cell r="I36" t="str">
            <v>税费会计</v>
          </cell>
        </row>
        <row r="36">
          <cell r="S36">
            <v>44432</v>
          </cell>
        </row>
        <row r="37">
          <cell r="C37" t="str">
            <v>张佳怡</v>
          </cell>
        </row>
        <row r="37">
          <cell r="H37" t="str">
            <v>会计科</v>
          </cell>
          <cell r="I37" t="str">
            <v>应收会计</v>
          </cell>
        </row>
        <row r="37">
          <cell r="S37">
            <v>43824</v>
          </cell>
        </row>
        <row r="38">
          <cell r="C38" t="str">
            <v>李芳慧</v>
          </cell>
        </row>
        <row r="38">
          <cell r="H38" t="str">
            <v>成本科</v>
          </cell>
          <cell r="I38" t="str">
            <v>成本科副科长</v>
          </cell>
        </row>
        <row r="38">
          <cell r="S38">
            <v>44183</v>
          </cell>
        </row>
        <row r="39">
          <cell r="C39" t="str">
            <v>董云霞</v>
          </cell>
        </row>
        <row r="39">
          <cell r="H39" t="str">
            <v>成本科</v>
          </cell>
          <cell r="I39" t="str">
            <v>应付会计</v>
          </cell>
        </row>
        <row r="39">
          <cell r="S39">
            <v>44713</v>
          </cell>
        </row>
        <row r="40">
          <cell r="C40" t="str">
            <v>刘新杰</v>
          </cell>
        </row>
        <row r="40">
          <cell r="H40" t="str">
            <v>人力资源科</v>
          </cell>
          <cell r="I40" t="str">
            <v>部长兼人力资源科科长</v>
          </cell>
        </row>
        <row r="40">
          <cell r="S40">
            <v>41073</v>
          </cell>
        </row>
        <row r="41">
          <cell r="C41" t="str">
            <v>蔺元元</v>
          </cell>
        </row>
        <row r="41">
          <cell r="H41" t="str">
            <v>人力资源科</v>
          </cell>
          <cell r="I41" t="str">
            <v>招聘培训主管</v>
          </cell>
        </row>
        <row r="41">
          <cell r="S41">
            <v>43257</v>
          </cell>
        </row>
        <row r="42">
          <cell r="C42" t="str">
            <v>牟群</v>
          </cell>
        </row>
        <row r="42">
          <cell r="H42" t="str">
            <v>人力资源科</v>
          </cell>
          <cell r="I42" t="str">
            <v>绩效主管</v>
          </cell>
        </row>
        <row r="42">
          <cell r="S42">
            <v>44179</v>
          </cell>
        </row>
        <row r="43">
          <cell r="C43" t="str">
            <v>杨亚琼</v>
          </cell>
        </row>
        <row r="43">
          <cell r="H43" t="str">
            <v>行政管理科</v>
          </cell>
          <cell r="I43" t="str">
            <v>宿舍管理员</v>
          </cell>
        </row>
        <row r="43">
          <cell r="S43">
            <v>44328</v>
          </cell>
        </row>
        <row r="44">
          <cell r="C44" t="str">
            <v>赵金旺</v>
          </cell>
        </row>
        <row r="44">
          <cell r="H44" t="str">
            <v>行政管理科</v>
          </cell>
          <cell r="I44" t="str">
            <v>司机</v>
          </cell>
        </row>
        <row r="44">
          <cell r="S44">
            <v>40100</v>
          </cell>
        </row>
        <row r="45">
          <cell r="C45" t="str">
            <v>刘士明</v>
          </cell>
        </row>
        <row r="45">
          <cell r="H45" t="str">
            <v>行政管理科</v>
          </cell>
          <cell r="I45" t="str">
            <v>食堂/厨师</v>
          </cell>
        </row>
        <row r="45">
          <cell r="S45">
            <v>44167</v>
          </cell>
        </row>
        <row r="46">
          <cell r="C46" t="str">
            <v>陈阔</v>
          </cell>
        </row>
        <row r="46">
          <cell r="H46" t="str">
            <v>行政管理科</v>
          </cell>
          <cell r="I46" t="str">
            <v>食堂/厨师</v>
          </cell>
        </row>
        <row r="46">
          <cell r="S46">
            <v>42010</v>
          </cell>
        </row>
        <row r="47">
          <cell r="C47" t="str">
            <v>宋静</v>
          </cell>
        </row>
        <row r="47">
          <cell r="H47" t="str">
            <v>行政管理科</v>
          </cell>
          <cell r="I47" t="str">
            <v>食堂记账员兼勤杂工</v>
          </cell>
        </row>
        <row r="47">
          <cell r="S47">
            <v>44803</v>
          </cell>
        </row>
        <row r="48">
          <cell r="C48" t="str">
            <v>张馀林</v>
          </cell>
        </row>
        <row r="48">
          <cell r="H48" t="str">
            <v>销售服务科</v>
          </cell>
          <cell r="I48" t="str">
            <v>销售服务科科长</v>
          </cell>
        </row>
        <row r="48">
          <cell r="S48">
            <v>40619</v>
          </cell>
        </row>
        <row r="49">
          <cell r="C49" t="str">
            <v>刘增莲</v>
          </cell>
        </row>
        <row r="49">
          <cell r="H49" t="str">
            <v>生产管理科</v>
          </cell>
          <cell r="I49" t="str">
            <v>销售对账员</v>
          </cell>
        </row>
        <row r="49">
          <cell r="S49">
            <v>41484</v>
          </cell>
        </row>
        <row r="50">
          <cell r="C50" t="str">
            <v>陈晓晴</v>
          </cell>
        </row>
        <row r="50">
          <cell r="H50" t="str">
            <v>销售服务科</v>
          </cell>
          <cell r="I50" t="str">
            <v>统计员</v>
          </cell>
        </row>
        <row r="50">
          <cell r="S50">
            <v>43337</v>
          </cell>
        </row>
        <row r="51">
          <cell r="C51" t="str">
            <v>施立如</v>
          </cell>
        </row>
        <row r="51">
          <cell r="H51" t="str">
            <v>销售服务科</v>
          </cell>
          <cell r="I51" t="str">
            <v>对账员</v>
          </cell>
        </row>
        <row r="51">
          <cell r="S51">
            <v>44557</v>
          </cell>
        </row>
        <row r="52">
          <cell r="C52" t="str">
            <v>张文昌</v>
          </cell>
        </row>
        <row r="52">
          <cell r="H52" t="str">
            <v>销售服务科</v>
          </cell>
          <cell r="I52" t="str">
            <v>发货主管</v>
          </cell>
        </row>
        <row r="52">
          <cell r="S52">
            <v>43647</v>
          </cell>
        </row>
        <row r="53">
          <cell r="C53" t="str">
            <v>于全生</v>
          </cell>
        </row>
        <row r="53">
          <cell r="H53" t="str">
            <v>销售服务科</v>
          </cell>
          <cell r="I53" t="str">
            <v>发货员</v>
          </cell>
        </row>
        <row r="53">
          <cell r="S53">
            <v>39528</v>
          </cell>
        </row>
        <row r="54">
          <cell r="C54" t="str">
            <v>高胜利</v>
          </cell>
        </row>
        <row r="54">
          <cell r="H54" t="str">
            <v>销售服务科</v>
          </cell>
          <cell r="I54" t="str">
            <v>发货员</v>
          </cell>
        </row>
        <row r="54">
          <cell r="S54">
            <v>37534</v>
          </cell>
        </row>
        <row r="55">
          <cell r="C55" t="str">
            <v>张东</v>
          </cell>
        </row>
        <row r="55">
          <cell r="H55" t="str">
            <v>销售服务科</v>
          </cell>
          <cell r="I55" t="str">
            <v>叉车工（发货）</v>
          </cell>
        </row>
        <row r="55">
          <cell r="S55">
            <v>43997</v>
          </cell>
        </row>
        <row r="56">
          <cell r="C56" t="str">
            <v>孔德佳</v>
          </cell>
        </row>
        <row r="56">
          <cell r="H56" t="str">
            <v>销售服务科</v>
          </cell>
          <cell r="I56" t="str">
            <v>装卸工</v>
          </cell>
        </row>
        <row r="56">
          <cell r="S56">
            <v>43286</v>
          </cell>
        </row>
        <row r="57">
          <cell r="C57" t="str">
            <v>孙兴旺</v>
          </cell>
        </row>
        <row r="57">
          <cell r="H57" t="str">
            <v>销售服务科</v>
          </cell>
          <cell r="I57" t="str">
            <v>装卸工</v>
          </cell>
        </row>
        <row r="57">
          <cell r="S57">
            <v>43276</v>
          </cell>
        </row>
        <row r="58">
          <cell r="C58" t="str">
            <v>于来明</v>
          </cell>
        </row>
        <row r="58">
          <cell r="H58" t="str">
            <v>销售服务科</v>
          </cell>
          <cell r="I58" t="str">
            <v>装卸工</v>
          </cell>
        </row>
        <row r="58">
          <cell r="S58">
            <v>39255</v>
          </cell>
        </row>
        <row r="59">
          <cell r="C59" t="str">
            <v>刘梅娟</v>
          </cell>
        </row>
        <row r="59">
          <cell r="H59" t="str">
            <v>销售服务科</v>
          </cell>
          <cell r="I59" t="str">
            <v>成品库管员</v>
          </cell>
        </row>
        <row r="59">
          <cell r="S59">
            <v>43809</v>
          </cell>
        </row>
        <row r="60">
          <cell r="C60" t="str">
            <v>白艳焕</v>
          </cell>
        </row>
        <row r="60">
          <cell r="H60" t="str">
            <v>生产管理科</v>
          </cell>
          <cell r="I60" t="str">
            <v>后视镜/库管员</v>
          </cell>
        </row>
        <row r="60">
          <cell r="S60">
            <v>41692</v>
          </cell>
        </row>
        <row r="61">
          <cell r="C61" t="str">
            <v>赵静</v>
          </cell>
        </row>
        <row r="61">
          <cell r="H61" t="str">
            <v>销售服务科</v>
          </cell>
          <cell r="I61" t="str">
            <v>成品库管员</v>
          </cell>
        </row>
        <row r="61">
          <cell r="S61">
            <v>42770</v>
          </cell>
        </row>
        <row r="62">
          <cell r="C62" t="str">
            <v>赵连风</v>
          </cell>
        </row>
        <row r="62">
          <cell r="H62" t="str">
            <v>销售服务科</v>
          </cell>
          <cell r="I62" t="str">
            <v>北京现场服务主管</v>
          </cell>
        </row>
        <row r="62">
          <cell r="S62">
            <v>39491</v>
          </cell>
        </row>
        <row r="63">
          <cell r="C63" t="str">
            <v>邢建国</v>
          </cell>
        </row>
        <row r="63">
          <cell r="H63" t="str">
            <v>销售服务科</v>
          </cell>
          <cell r="I63" t="str">
            <v>北京戴姆勒现场服务</v>
          </cell>
        </row>
        <row r="63">
          <cell r="S63">
            <v>40890</v>
          </cell>
        </row>
        <row r="64">
          <cell r="C64" t="str">
            <v>谭月涛</v>
          </cell>
        </row>
        <row r="64">
          <cell r="H64" t="str">
            <v>销售服务科</v>
          </cell>
          <cell r="I64" t="str">
            <v>北京戴姆勒现场服务</v>
          </cell>
        </row>
        <row r="64">
          <cell r="S64">
            <v>43252</v>
          </cell>
        </row>
        <row r="65">
          <cell r="C65" t="str">
            <v>刘君伟</v>
          </cell>
        </row>
        <row r="65">
          <cell r="H65" t="str">
            <v>销售服务科</v>
          </cell>
          <cell r="I65" t="str">
            <v>北京北汽越分现场服务</v>
          </cell>
        </row>
        <row r="65">
          <cell r="S65">
            <v>43070</v>
          </cell>
        </row>
        <row r="66">
          <cell r="C66" t="str">
            <v>王明</v>
          </cell>
        </row>
        <row r="66">
          <cell r="H66" t="str">
            <v>销售服务科</v>
          </cell>
          <cell r="I66" t="str">
            <v>北京北汽越分现场服务</v>
          </cell>
        </row>
        <row r="66">
          <cell r="S66">
            <v>42292</v>
          </cell>
        </row>
        <row r="67">
          <cell r="C67" t="str">
            <v>张奇</v>
          </cell>
        </row>
        <row r="67">
          <cell r="H67" t="str">
            <v>销售服务科</v>
          </cell>
          <cell r="I67" t="str">
            <v>北京北汽越分现场服务</v>
          </cell>
        </row>
        <row r="67">
          <cell r="S67">
            <v>44573</v>
          </cell>
        </row>
        <row r="68">
          <cell r="C68" t="str">
            <v>于磊磊</v>
          </cell>
        </row>
        <row r="68">
          <cell r="H68" t="str">
            <v>销售服务科</v>
          </cell>
          <cell r="I68" t="str">
            <v>济南现场服务主管</v>
          </cell>
        </row>
        <row r="68">
          <cell r="S68">
            <v>39264</v>
          </cell>
        </row>
        <row r="69">
          <cell r="C69" t="str">
            <v>席智伟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43050</v>
          </cell>
        </row>
        <row r="70">
          <cell r="C70" t="str">
            <v>王克杰</v>
          </cell>
        </row>
        <row r="70">
          <cell r="H70" t="str">
            <v>销售服务科</v>
          </cell>
          <cell r="I70" t="str">
            <v>济南现场服务</v>
          </cell>
        </row>
        <row r="70">
          <cell r="S70">
            <v>43374</v>
          </cell>
        </row>
        <row r="71">
          <cell r="C71" t="str">
            <v>陈伟</v>
          </cell>
        </row>
        <row r="71">
          <cell r="H71" t="str">
            <v>厂长办公室</v>
          </cell>
          <cell r="I71" t="str">
            <v>厂长助理</v>
          </cell>
        </row>
        <row r="71">
          <cell r="S71">
            <v>41500</v>
          </cell>
        </row>
        <row r="72">
          <cell r="C72" t="str">
            <v>刘清馨</v>
          </cell>
        </row>
        <row r="72">
          <cell r="H72" t="str">
            <v>项目管理科</v>
          </cell>
          <cell r="I72" t="str">
            <v>体系员</v>
          </cell>
        </row>
        <row r="72">
          <cell r="S72">
            <v>43626</v>
          </cell>
        </row>
        <row r="73">
          <cell r="C73" t="str">
            <v>王春新</v>
          </cell>
        </row>
        <row r="73">
          <cell r="H73" t="str">
            <v>实验室</v>
          </cell>
          <cell r="I73" t="str">
            <v>实验员</v>
          </cell>
        </row>
        <row r="73">
          <cell r="S73">
            <v>44775</v>
          </cell>
        </row>
        <row r="74">
          <cell r="C74" t="str">
            <v>司艳策</v>
          </cell>
        </row>
        <row r="74">
          <cell r="H74" t="str">
            <v>技术质量科</v>
          </cell>
          <cell r="I74" t="str">
            <v>科长</v>
          </cell>
        </row>
        <row r="74">
          <cell r="S74">
            <v>44140</v>
          </cell>
        </row>
        <row r="75">
          <cell r="C75" t="str">
            <v>刘元元</v>
          </cell>
        </row>
        <row r="75">
          <cell r="H75" t="str">
            <v>技术质量科</v>
          </cell>
          <cell r="I75" t="str">
            <v>外检员</v>
          </cell>
        </row>
        <row r="75">
          <cell r="S75">
            <v>44308</v>
          </cell>
        </row>
        <row r="76">
          <cell r="C76" t="str">
            <v>陈自铅</v>
          </cell>
        </row>
        <row r="76">
          <cell r="H76" t="str">
            <v>技术质量科</v>
          </cell>
          <cell r="I76" t="str">
            <v>质量员工程师</v>
          </cell>
        </row>
        <row r="76">
          <cell r="S76">
            <v>44261</v>
          </cell>
        </row>
        <row r="77">
          <cell r="C77" t="str">
            <v>刘祥成</v>
          </cell>
        </row>
        <row r="77">
          <cell r="H77" t="str">
            <v>技术质量科</v>
          </cell>
          <cell r="I77" t="str">
            <v>质量员工程师</v>
          </cell>
        </row>
        <row r="77">
          <cell r="S77">
            <v>44363</v>
          </cell>
        </row>
        <row r="78">
          <cell r="C78" t="str">
            <v>郝家庆</v>
          </cell>
        </row>
        <row r="78">
          <cell r="H78" t="str">
            <v>技术质量科</v>
          </cell>
          <cell r="I78" t="str">
            <v>化验员</v>
          </cell>
        </row>
        <row r="78">
          <cell r="S78">
            <v>44666</v>
          </cell>
        </row>
        <row r="79">
          <cell r="C79" t="str">
            <v>陈浩</v>
          </cell>
        </row>
        <row r="79">
          <cell r="H79" t="str">
            <v>座椅总装车间</v>
          </cell>
          <cell r="I79" t="str">
            <v>座椅车间主任</v>
          </cell>
        </row>
        <row r="79">
          <cell r="S79">
            <v>40062</v>
          </cell>
        </row>
        <row r="80">
          <cell r="C80" t="str">
            <v>赵广超</v>
          </cell>
        </row>
        <row r="80">
          <cell r="H80" t="str">
            <v>技术质量科</v>
          </cell>
          <cell r="I80" t="str">
            <v>SQE &amp;外检</v>
          </cell>
        </row>
        <row r="80">
          <cell r="S80">
            <v>44358</v>
          </cell>
        </row>
        <row r="81">
          <cell r="C81" t="str">
            <v>赵文俊</v>
          </cell>
        </row>
        <row r="81">
          <cell r="H81" t="str">
            <v>技术质量科</v>
          </cell>
          <cell r="I81" t="str">
            <v>过程质量</v>
          </cell>
        </row>
        <row r="81">
          <cell r="S81">
            <v>44578</v>
          </cell>
        </row>
        <row r="82">
          <cell r="C82" t="str">
            <v>胡希港</v>
          </cell>
        </row>
        <row r="82">
          <cell r="H82" t="str">
            <v>技术质量科</v>
          </cell>
          <cell r="I82" t="str">
            <v>质量工程师</v>
          </cell>
        </row>
        <row r="82">
          <cell r="S82">
            <v>41564</v>
          </cell>
        </row>
        <row r="83">
          <cell r="C83" t="str">
            <v>云荣娟</v>
          </cell>
        </row>
        <row r="83">
          <cell r="H83" t="str">
            <v>生产管理科</v>
          </cell>
          <cell r="I83" t="str">
            <v>科长</v>
          </cell>
        </row>
        <row r="83">
          <cell r="S83">
            <v>38222</v>
          </cell>
        </row>
        <row r="84">
          <cell r="C84" t="str">
            <v>滕敬涛</v>
          </cell>
        </row>
        <row r="84">
          <cell r="H84" t="str">
            <v>行政管理科</v>
          </cell>
          <cell r="I84" t="str">
            <v>信息管理员</v>
          </cell>
        </row>
        <row r="84">
          <cell r="S84">
            <v>43689</v>
          </cell>
        </row>
        <row r="85">
          <cell r="C85" t="str">
            <v>李洪秀</v>
          </cell>
        </row>
        <row r="85">
          <cell r="H85" t="str">
            <v>生产管理科</v>
          </cell>
          <cell r="I85" t="str">
            <v>供应商对帐员</v>
          </cell>
        </row>
        <row r="85">
          <cell r="S85">
            <v>43714</v>
          </cell>
        </row>
        <row r="86">
          <cell r="C86" t="str">
            <v>张巧慧</v>
          </cell>
        </row>
        <row r="86">
          <cell r="H86" t="str">
            <v>成本科</v>
          </cell>
          <cell r="I86" t="str">
            <v>应付会计</v>
          </cell>
        </row>
        <row r="86">
          <cell r="S86">
            <v>44322</v>
          </cell>
        </row>
        <row r="87">
          <cell r="C87" t="str">
            <v>张琳</v>
          </cell>
        </row>
        <row r="87">
          <cell r="H87" t="str">
            <v>生产管理科</v>
          </cell>
          <cell r="I87" t="str">
            <v>后视镜/库管员</v>
          </cell>
        </row>
        <row r="87">
          <cell r="S87">
            <v>42999</v>
          </cell>
        </row>
        <row r="88">
          <cell r="C88" t="str">
            <v>马亚青</v>
          </cell>
        </row>
        <row r="88">
          <cell r="H88" t="str">
            <v>生产管理科</v>
          </cell>
          <cell r="I88" t="str">
            <v>科长兼计划员</v>
          </cell>
        </row>
        <row r="88">
          <cell r="S88">
            <v>44026</v>
          </cell>
        </row>
        <row r="89">
          <cell r="C89" t="str">
            <v>郭金凯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44646</v>
          </cell>
        </row>
        <row r="90">
          <cell r="C90" t="str">
            <v>刘秀娟</v>
          </cell>
        </row>
        <row r="90">
          <cell r="H90" t="str">
            <v>生产管理科</v>
          </cell>
          <cell r="I90" t="str">
            <v>生产计划员</v>
          </cell>
        </row>
        <row r="90">
          <cell r="S90">
            <v>44621</v>
          </cell>
        </row>
        <row r="91">
          <cell r="C91" t="str">
            <v>张强</v>
          </cell>
        </row>
        <row r="91">
          <cell r="H91" t="str">
            <v>生产管理科</v>
          </cell>
          <cell r="I91" t="str">
            <v>计划员</v>
          </cell>
        </row>
        <row r="91">
          <cell r="S91">
            <v>42466</v>
          </cell>
        </row>
        <row r="92">
          <cell r="C92" t="str">
            <v>董会娟</v>
          </cell>
        </row>
        <row r="92">
          <cell r="H92" t="str">
            <v>河北模具车间</v>
          </cell>
          <cell r="I92" t="str">
            <v>库管兼采购员</v>
          </cell>
        </row>
        <row r="92">
          <cell r="S92">
            <v>44644</v>
          </cell>
        </row>
        <row r="93">
          <cell r="C93" t="str">
            <v>李鹏</v>
          </cell>
        </row>
        <row r="93">
          <cell r="H93" t="str">
            <v>项目管理科</v>
          </cell>
          <cell r="I93" t="str">
            <v>采购员/重卡</v>
          </cell>
        </row>
        <row r="93">
          <cell r="S93">
            <v>41801</v>
          </cell>
        </row>
        <row r="94">
          <cell r="C94" t="str">
            <v>杨慧娟</v>
          </cell>
        </row>
        <row r="94">
          <cell r="H94" t="str">
            <v>销售服务科</v>
          </cell>
          <cell r="I94" t="str">
            <v>外协虚仓库管B</v>
          </cell>
        </row>
        <row r="94">
          <cell r="S94">
            <v>44257</v>
          </cell>
        </row>
        <row r="95">
          <cell r="C95" t="str">
            <v>吴宝新</v>
          </cell>
        </row>
        <row r="95">
          <cell r="H95" t="str">
            <v>销售服务科</v>
          </cell>
          <cell r="I95" t="str">
            <v>前序原料库管</v>
          </cell>
        </row>
        <row r="95">
          <cell r="S95">
            <v>41435</v>
          </cell>
        </row>
        <row r="96">
          <cell r="C96" t="str">
            <v>高福亮</v>
          </cell>
        </row>
        <row r="96">
          <cell r="H96" t="str">
            <v>销售服务科</v>
          </cell>
          <cell r="I96" t="str">
            <v>叉车工（上料）</v>
          </cell>
        </row>
        <row r="96">
          <cell r="S96">
            <v>44404</v>
          </cell>
        </row>
        <row r="97">
          <cell r="C97" t="str">
            <v>刘振娜</v>
          </cell>
        </row>
        <row r="97">
          <cell r="H97" t="str">
            <v>销售服务科</v>
          </cell>
          <cell r="I97" t="str">
            <v>外协虚仓库管A</v>
          </cell>
        </row>
        <row r="97">
          <cell r="S97">
            <v>44351</v>
          </cell>
        </row>
        <row r="98">
          <cell r="C98" t="str">
            <v>王桂欣</v>
          </cell>
        </row>
        <row r="98">
          <cell r="H98" t="str">
            <v>生产管理科</v>
          </cell>
          <cell r="I98" t="str">
            <v>座椅原材料库管员</v>
          </cell>
        </row>
        <row r="98">
          <cell r="S98">
            <v>40980</v>
          </cell>
        </row>
        <row r="99">
          <cell r="C99" t="str">
            <v>白莉莉</v>
          </cell>
        </row>
        <row r="99">
          <cell r="H99" t="str">
            <v>生产管理科</v>
          </cell>
          <cell r="I99" t="str">
            <v>缝纫成品库管员</v>
          </cell>
        </row>
        <row r="99">
          <cell r="S99">
            <v>44602</v>
          </cell>
        </row>
        <row r="100">
          <cell r="C100" t="str">
            <v>张美静</v>
          </cell>
        </row>
        <row r="100">
          <cell r="H100" t="str">
            <v>生产管理科</v>
          </cell>
          <cell r="I100" t="str">
            <v>日供货库管员</v>
          </cell>
        </row>
        <row r="100">
          <cell r="S100">
            <v>44630</v>
          </cell>
        </row>
        <row r="101">
          <cell r="C101" t="str">
            <v>吴洪宇</v>
          </cell>
        </row>
        <row r="101">
          <cell r="H101" t="str">
            <v>销售服务科</v>
          </cell>
          <cell r="I101" t="str">
            <v>叉车工（发货）</v>
          </cell>
        </row>
        <row r="101">
          <cell r="S101">
            <v>44370</v>
          </cell>
        </row>
        <row r="102">
          <cell r="C102" t="str">
            <v>王震</v>
          </cell>
        </row>
        <row r="102">
          <cell r="H102" t="str">
            <v>生产管理科</v>
          </cell>
          <cell r="I102" t="str">
            <v>轻卡上料工</v>
          </cell>
        </row>
        <row r="102">
          <cell r="S102">
            <v>40833</v>
          </cell>
        </row>
        <row r="103">
          <cell r="C103" t="str">
            <v>张峰</v>
          </cell>
        </row>
        <row r="103">
          <cell r="H103" t="str">
            <v>生产管理科</v>
          </cell>
          <cell r="I103" t="str">
            <v>重卡上料工</v>
          </cell>
        </row>
        <row r="103">
          <cell r="S103">
            <v>44193</v>
          </cell>
        </row>
        <row r="104">
          <cell r="C104" t="str">
            <v>孙刚</v>
          </cell>
        </row>
        <row r="104">
          <cell r="H104" t="str">
            <v>生产管理科</v>
          </cell>
          <cell r="I104" t="str">
            <v>缝纫上料工</v>
          </cell>
        </row>
        <row r="104">
          <cell r="S104">
            <v>44331</v>
          </cell>
        </row>
        <row r="105">
          <cell r="C105" t="str">
            <v>滕巨猛</v>
          </cell>
        </row>
        <row r="105">
          <cell r="H105" t="str">
            <v>生产管理科</v>
          </cell>
          <cell r="I105" t="str">
            <v>发泡成品库管员</v>
          </cell>
        </row>
        <row r="105">
          <cell r="S105">
            <v>44147</v>
          </cell>
        </row>
        <row r="106">
          <cell r="C106" t="str">
            <v>徐亚新</v>
          </cell>
        </row>
        <row r="106">
          <cell r="H106" t="str">
            <v>生产管理科</v>
          </cell>
          <cell r="I106" t="str">
            <v>注塑件库管员</v>
          </cell>
        </row>
        <row r="106">
          <cell r="S106">
            <v>44964</v>
          </cell>
        </row>
        <row r="107">
          <cell r="C107" t="str">
            <v>赵李峰</v>
          </cell>
        </row>
        <row r="107">
          <cell r="H107" t="str">
            <v>生产管理科</v>
          </cell>
          <cell r="I107" t="str">
            <v>仓库主管</v>
          </cell>
        </row>
        <row r="107">
          <cell r="S107">
            <v>44673</v>
          </cell>
        </row>
        <row r="108">
          <cell r="C108" t="str">
            <v>李冲冲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44066</v>
          </cell>
        </row>
        <row r="109">
          <cell r="C109" t="str">
            <v>张海霞</v>
          </cell>
        </row>
        <row r="109">
          <cell r="H109" t="str">
            <v>生产管理科</v>
          </cell>
          <cell r="I109" t="str">
            <v>后视镜/库管员</v>
          </cell>
        </row>
        <row r="109">
          <cell r="S109">
            <v>44550</v>
          </cell>
        </row>
        <row r="110">
          <cell r="C110" t="str">
            <v>张月敏</v>
          </cell>
        </row>
        <row r="110">
          <cell r="H110" t="str">
            <v>生产管理科</v>
          </cell>
          <cell r="I110" t="str">
            <v>后视镜/库管员</v>
          </cell>
        </row>
        <row r="110">
          <cell r="S110">
            <v>44603</v>
          </cell>
        </row>
        <row r="111">
          <cell r="C111" t="str">
            <v>王建娥</v>
          </cell>
        </row>
        <row r="111">
          <cell r="H111" t="str">
            <v>生产管理科</v>
          </cell>
          <cell r="I111" t="str">
            <v>后视镜/库管员</v>
          </cell>
        </row>
        <row r="111">
          <cell r="S111">
            <v>44806</v>
          </cell>
        </row>
        <row r="112">
          <cell r="C112" t="str">
            <v>张俊新</v>
          </cell>
        </row>
        <row r="112">
          <cell r="H112" t="str">
            <v>生产管理科</v>
          </cell>
          <cell r="I112" t="str">
            <v>H6上料工</v>
          </cell>
        </row>
        <row r="112">
          <cell r="S112">
            <v>41221</v>
          </cell>
        </row>
        <row r="113">
          <cell r="C113" t="str">
            <v>王玲玲</v>
          </cell>
        </row>
        <row r="113">
          <cell r="H113" t="str">
            <v>生产管理科</v>
          </cell>
          <cell r="I113" t="str">
            <v>后视镜/理货员</v>
          </cell>
        </row>
        <row r="113">
          <cell r="S113">
            <v>44550</v>
          </cell>
        </row>
        <row r="114">
          <cell r="C114" t="str">
            <v>董岗生</v>
          </cell>
        </row>
        <row r="114">
          <cell r="H114" t="str">
            <v>物业部</v>
          </cell>
          <cell r="I114" t="str">
            <v>物业经理</v>
          </cell>
        </row>
        <row r="114">
          <cell r="S114">
            <v>37535</v>
          </cell>
        </row>
        <row r="115">
          <cell r="C115" t="str">
            <v>韩丙村</v>
          </cell>
        </row>
        <row r="115">
          <cell r="H115" t="str">
            <v>安环科</v>
          </cell>
          <cell r="I115" t="str">
            <v>污水处理</v>
          </cell>
        </row>
        <row r="115">
          <cell r="S115">
            <v>42814</v>
          </cell>
        </row>
        <row r="116">
          <cell r="C116" t="str">
            <v>张庆雨</v>
          </cell>
        </row>
        <row r="116">
          <cell r="H116" t="str">
            <v>电泳车间</v>
          </cell>
          <cell r="I116" t="str">
            <v>维修工</v>
          </cell>
        </row>
        <row r="116">
          <cell r="S116">
            <v>40878</v>
          </cell>
        </row>
        <row r="117">
          <cell r="C117" t="str">
            <v>张泽</v>
          </cell>
        </row>
        <row r="117">
          <cell r="H117" t="str">
            <v>冲压弯管车间</v>
          </cell>
          <cell r="I117" t="str">
            <v>维修工</v>
          </cell>
        </row>
        <row r="117">
          <cell r="S117">
            <v>41293</v>
          </cell>
        </row>
        <row r="118">
          <cell r="C118" t="str">
            <v>田增军</v>
          </cell>
        </row>
        <row r="118">
          <cell r="H118" t="str">
            <v>注塑车间</v>
          </cell>
          <cell r="I118" t="str">
            <v>维修保全</v>
          </cell>
        </row>
        <row r="118">
          <cell r="S118">
            <v>43885</v>
          </cell>
        </row>
        <row r="119">
          <cell r="C119" t="str">
            <v>薛维新</v>
          </cell>
        </row>
        <row r="119">
          <cell r="H119" t="str">
            <v>发泡车间</v>
          </cell>
          <cell r="I119" t="str">
            <v>设备维修员</v>
          </cell>
        </row>
        <row r="119">
          <cell r="S119">
            <v>43200</v>
          </cell>
        </row>
        <row r="120">
          <cell r="C120" t="str">
            <v>王化涛</v>
          </cell>
        </row>
        <row r="120">
          <cell r="H120" t="str">
            <v>座椅总装车间</v>
          </cell>
          <cell r="I120" t="str">
            <v>设备维修员</v>
          </cell>
        </row>
        <row r="120">
          <cell r="S120">
            <v>44558</v>
          </cell>
        </row>
        <row r="121">
          <cell r="C121" t="str">
            <v>阚兵兵</v>
          </cell>
        </row>
        <row r="121">
          <cell r="H121" t="str">
            <v>焊接车间</v>
          </cell>
          <cell r="I121" t="str">
            <v>焊工</v>
          </cell>
        </row>
        <row r="121">
          <cell r="S121">
            <v>41254</v>
          </cell>
        </row>
        <row r="122">
          <cell r="C122" t="str">
            <v>向利新</v>
          </cell>
        </row>
        <row r="122">
          <cell r="H122" t="str">
            <v>总经办</v>
          </cell>
          <cell r="I122" t="str">
            <v>总经理助理</v>
          </cell>
        </row>
        <row r="122">
          <cell r="S122">
            <v>44805</v>
          </cell>
        </row>
        <row r="123">
          <cell r="C123" t="str">
            <v>房珍珍</v>
          </cell>
        </row>
        <row r="123">
          <cell r="H123" t="str">
            <v>生产管理科</v>
          </cell>
          <cell r="I123" t="str">
            <v>核算员</v>
          </cell>
        </row>
        <row r="123">
          <cell r="S123">
            <v>44357</v>
          </cell>
        </row>
        <row r="124">
          <cell r="C124" t="str">
            <v>翟凤娟</v>
          </cell>
        </row>
        <row r="124">
          <cell r="H124" t="str">
            <v>缝纫车间</v>
          </cell>
          <cell r="I124" t="str">
            <v>缝纫车间主任</v>
          </cell>
        </row>
        <row r="124">
          <cell r="S124">
            <v>41282</v>
          </cell>
        </row>
        <row r="125">
          <cell r="C125" t="str">
            <v>王伟</v>
          </cell>
        </row>
        <row r="125">
          <cell r="H125" t="str">
            <v>生产管理科</v>
          </cell>
          <cell r="I125" t="str">
            <v>生产计划员</v>
          </cell>
        </row>
        <row r="125">
          <cell r="S125">
            <v>42793</v>
          </cell>
        </row>
        <row r="126">
          <cell r="C126" t="str">
            <v>米芝霖</v>
          </cell>
        </row>
        <row r="126">
          <cell r="H126" t="str">
            <v>生产管理科</v>
          </cell>
          <cell r="I126" t="str">
            <v>统计员</v>
          </cell>
        </row>
        <row r="126">
          <cell r="S126">
            <v>44267</v>
          </cell>
        </row>
        <row r="127">
          <cell r="C127" t="str">
            <v>李贵林</v>
          </cell>
        </row>
        <row r="127">
          <cell r="H127" t="str">
            <v>注塑车间</v>
          </cell>
          <cell r="I127" t="str">
            <v>车间主任</v>
          </cell>
        </row>
        <row r="127">
          <cell r="S127">
            <v>43647</v>
          </cell>
        </row>
        <row r="128">
          <cell r="C128" t="str">
            <v>宋连利</v>
          </cell>
        </row>
        <row r="128">
          <cell r="H128" t="str">
            <v>涂装车间</v>
          </cell>
          <cell r="I128" t="str">
            <v>涂装主任</v>
          </cell>
        </row>
        <row r="128">
          <cell r="S128">
            <v>43833</v>
          </cell>
        </row>
        <row r="129">
          <cell r="C129" t="str">
            <v>姬胜阳</v>
          </cell>
        </row>
        <row r="129">
          <cell r="H129" t="str">
            <v>冲压弯管车间</v>
          </cell>
          <cell r="I129" t="str">
            <v>冲压弯管车间主任</v>
          </cell>
        </row>
        <row r="129">
          <cell r="S129">
            <v>40953</v>
          </cell>
        </row>
        <row r="130">
          <cell r="C130" t="str">
            <v>王祥</v>
          </cell>
        </row>
        <row r="130">
          <cell r="H130" t="str">
            <v>电泳车间</v>
          </cell>
          <cell r="I130" t="str">
            <v>副主任</v>
          </cell>
        </row>
        <row r="130">
          <cell r="S130">
            <v>42809</v>
          </cell>
        </row>
        <row r="131">
          <cell r="C131" t="str">
            <v>王宝俊</v>
          </cell>
        </row>
        <row r="131">
          <cell r="H131" t="str">
            <v>冲压弯管车间</v>
          </cell>
          <cell r="I131" t="str">
            <v>模具维修</v>
          </cell>
        </row>
        <row r="131">
          <cell r="S131">
            <v>44665</v>
          </cell>
        </row>
        <row r="132">
          <cell r="C132" t="str">
            <v>邓福源</v>
          </cell>
        </row>
        <row r="132">
          <cell r="H132" t="str">
            <v>冲压弯管车间</v>
          </cell>
          <cell r="I132" t="str">
            <v>模具维修</v>
          </cell>
        </row>
        <row r="132">
          <cell r="S132">
            <v>44704</v>
          </cell>
        </row>
        <row r="133">
          <cell r="C133" t="str">
            <v>于正军</v>
          </cell>
        </row>
        <row r="133">
          <cell r="H133" t="str">
            <v>冲压弯管车间</v>
          </cell>
          <cell r="I133" t="str">
            <v>前工序操作工</v>
          </cell>
        </row>
        <row r="133">
          <cell r="S133">
            <v>43038</v>
          </cell>
        </row>
        <row r="134">
          <cell r="C134" t="str">
            <v>梁国敏</v>
          </cell>
        </row>
        <row r="134">
          <cell r="H134" t="str">
            <v>冲压弯管车间</v>
          </cell>
          <cell r="I134" t="str">
            <v>前工序操作工</v>
          </cell>
        </row>
        <row r="134">
          <cell r="S134">
            <v>43049</v>
          </cell>
        </row>
        <row r="135">
          <cell r="C135" t="str">
            <v>陈月涛</v>
          </cell>
        </row>
        <row r="135">
          <cell r="H135" t="str">
            <v>冲压弯管车间</v>
          </cell>
          <cell r="I135" t="str">
            <v>焊工</v>
          </cell>
        </row>
        <row r="135">
          <cell r="S135">
            <v>40809</v>
          </cell>
        </row>
        <row r="136">
          <cell r="C136" t="str">
            <v>王滨</v>
          </cell>
        </row>
        <row r="136">
          <cell r="H136" t="str">
            <v>冲压弯管车间</v>
          </cell>
          <cell r="I136" t="str">
            <v>冲压工</v>
          </cell>
        </row>
        <row r="136">
          <cell r="S136">
            <v>41334</v>
          </cell>
        </row>
        <row r="137">
          <cell r="C137" t="str">
            <v>董凤海</v>
          </cell>
        </row>
        <row r="137">
          <cell r="H137" t="str">
            <v>冲压弯管车间</v>
          </cell>
          <cell r="I137" t="str">
            <v>冲压工</v>
          </cell>
        </row>
        <row r="137">
          <cell r="S137">
            <v>41383</v>
          </cell>
        </row>
        <row r="138">
          <cell r="C138" t="str">
            <v>崔永文</v>
          </cell>
        </row>
        <row r="138">
          <cell r="H138" t="str">
            <v>冲压弯管车间</v>
          </cell>
          <cell r="I138" t="str">
            <v>冲压工</v>
          </cell>
        </row>
        <row r="138">
          <cell r="S138">
            <v>42711</v>
          </cell>
        </row>
        <row r="139">
          <cell r="C139" t="str">
            <v>赵卫</v>
          </cell>
        </row>
        <row r="139">
          <cell r="H139" t="str">
            <v>冲压弯管车间</v>
          </cell>
          <cell r="I139" t="str">
            <v>前工序操作工</v>
          </cell>
        </row>
        <row r="139">
          <cell r="S139">
            <v>44260</v>
          </cell>
        </row>
        <row r="140">
          <cell r="C140" t="str">
            <v>蒋云浩</v>
          </cell>
        </row>
        <row r="140">
          <cell r="H140" t="str">
            <v>冲压弯管车间</v>
          </cell>
          <cell r="I140" t="str">
            <v>前工序操作工</v>
          </cell>
        </row>
        <row r="140">
          <cell r="S140">
            <v>44502</v>
          </cell>
        </row>
        <row r="141">
          <cell r="C141" t="str">
            <v>于型淼</v>
          </cell>
        </row>
        <row r="141">
          <cell r="H141" t="str">
            <v>冲压弯管车间</v>
          </cell>
          <cell r="I141" t="str">
            <v>前工序操作工</v>
          </cell>
        </row>
        <row r="141">
          <cell r="S141">
            <v>44508</v>
          </cell>
        </row>
        <row r="142">
          <cell r="C142" t="str">
            <v>于代弟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41228</v>
          </cell>
        </row>
        <row r="143">
          <cell r="C143" t="str">
            <v>范淑菁</v>
          </cell>
        </row>
        <row r="143">
          <cell r="H143" t="str">
            <v>冲压弯管车间</v>
          </cell>
          <cell r="I143" t="str">
            <v>冲压工</v>
          </cell>
        </row>
        <row r="143">
          <cell r="S143">
            <v>41502</v>
          </cell>
        </row>
        <row r="144">
          <cell r="C144" t="str">
            <v>郭瑞超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44601</v>
          </cell>
        </row>
        <row r="145">
          <cell r="C145" t="str">
            <v>邓雪</v>
          </cell>
        </row>
        <row r="145">
          <cell r="H145" t="str">
            <v>冲压弯管车间</v>
          </cell>
          <cell r="I145" t="str">
            <v>冲压工</v>
          </cell>
        </row>
        <row r="145">
          <cell r="S145">
            <v>40491</v>
          </cell>
        </row>
        <row r="146">
          <cell r="C146" t="str">
            <v>易春凤</v>
          </cell>
        </row>
        <row r="146">
          <cell r="H146" t="str">
            <v>冲压弯管车间</v>
          </cell>
          <cell r="I146" t="str">
            <v>前工序操作工</v>
          </cell>
        </row>
        <row r="146">
          <cell r="S146">
            <v>44537</v>
          </cell>
        </row>
        <row r="147">
          <cell r="C147" t="str">
            <v>王建国</v>
          </cell>
        </row>
        <row r="147">
          <cell r="H147" t="str">
            <v>冲压弯管车间</v>
          </cell>
          <cell r="I147" t="str">
            <v>冲压工</v>
          </cell>
        </row>
        <row r="147">
          <cell r="S147">
            <v>44709</v>
          </cell>
        </row>
        <row r="148">
          <cell r="C148" t="str">
            <v>高山</v>
          </cell>
        </row>
        <row r="148">
          <cell r="H148" t="str">
            <v>冲压弯管车间</v>
          </cell>
          <cell r="I148" t="str">
            <v>前工序操作工</v>
          </cell>
        </row>
        <row r="148">
          <cell r="S148">
            <v>44378</v>
          </cell>
        </row>
        <row r="149">
          <cell r="C149" t="str">
            <v>王国胜</v>
          </cell>
        </row>
        <row r="149">
          <cell r="H149" t="str">
            <v>冲压弯管车间</v>
          </cell>
          <cell r="I149" t="str">
            <v>冲压工</v>
          </cell>
        </row>
        <row r="149">
          <cell r="S149">
            <v>44798</v>
          </cell>
        </row>
        <row r="150">
          <cell r="C150" t="str">
            <v>王建忠</v>
          </cell>
        </row>
        <row r="150">
          <cell r="H150" t="str">
            <v>冲压弯管车间</v>
          </cell>
          <cell r="I150" t="str">
            <v>前工序操作工</v>
          </cell>
        </row>
        <row r="150">
          <cell r="S150">
            <v>44971</v>
          </cell>
        </row>
        <row r="151">
          <cell r="C151" t="str">
            <v>汪彬彬</v>
          </cell>
        </row>
        <row r="151">
          <cell r="H151" t="str">
            <v>冲压弯管车间</v>
          </cell>
          <cell r="I151" t="str">
            <v>冲压工</v>
          </cell>
        </row>
        <row r="151">
          <cell r="S151">
            <v>44974</v>
          </cell>
        </row>
        <row r="152">
          <cell r="C152" t="str">
            <v>刘如成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41322</v>
          </cell>
        </row>
        <row r="153">
          <cell r="C153" t="str">
            <v>左之力</v>
          </cell>
        </row>
        <row r="153">
          <cell r="H153" t="str">
            <v>焊接车间</v>
          </cell>
          <cell r="I153" t="str">
            <v>模具维修</v>
          </cell>
        </row>
        <row r="153">
          <cell r="S153">
            <v>44670</v>
          </cell>
        </row>
        <row r="154">
          <cell r="C154" t="str">
            <v>田晓胜</v>
          </cell>
        </row>
        <row r="154">
          <cell r="H154" t="str">
            <v>焊接车间</v>
          </cell>
          <cell r="I154" t="str">
            <v>调机员</v>
          </cell>
        </row>
        <row r="154">
          <cell r="S154">
            <v>41841</v>
          </cell>
        </row>
        <row r="155">
          <cell r="C155" t="str">
            <v>邓冬冬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40022</v>
          </cell>
        </row>
        <row r="156">
          <cell r="C156" t="str">
            <v>胡海明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40964</v>
          </cell>
        </row>
        <row r="157">
          <cell r="C157" t="str">
            <v>胡建谱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42226</v>
          </cell>
        </row>
        <row r="158">
          <cell r="C158" t="str">
            <v>赵亚帅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40583</v>
          </cell>
        </row>
        <row r="159">
          <cell r="C159" t="str">
            <v>孟新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41387</v>
          </cell>
        </row>
        <row r="160">
          <cell r="C160" t="str">
            <v>杨兴乐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41718</v>
          </cell>
        </row>
        <row r="161">
          <cell r="C161" t="str">
            <v>杨学涛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41821</v>
          </cell>
        </row>
        <row r="162">
          <cell r="C162" t="str">
            <v>朱洪来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41551</v>
          </cell>
        </row>
        <row r="163">
          <cell r="C163" t="str">
            <v>赵英才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41315</v>
          </cell>
        </row>
        <row r="164">
          <cell r="C164" t="str">
            <v>王忠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43179</v>
          </cell>
        </row>
        <row r="165">
          <cell r="C165" t="str">
            <v>李宾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40583</v>
          </cell>
        </row>
        <row r="166">
          <cell r="C166" t="str">
            <v>荆文彬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44278</v>
          </cell>
        </row>
        <row r="167">
          <cell r="C167" t="str">
            <v>宁文凯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44268</v>
          </cell>
        </row>
        <row r="168">
          <cell r="C168" t="str">
            <v>刘金岗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43760</v>
          </cell>
        </row>
        <row r="169">
          <cell r="C169" t="str">
            <v>孙华山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41582</v>
          </cell>
        </row>
        <row r="170">
          <cell r="C170" t="str">
            <v>王万新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42679</v>
          </cell>
        </row>
        <row r="171">
          <cell r="C171" t="str">
            <v>丁友谊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44615</v>
          </cell>
        </row>
        <row r="172">
          <cell r="C172" t="str">
            <v>李明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44971</v>
          </cell>
        </row>
        <row r="173">
          <cell r="C173" t="str">
            <v>郭超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44972</v>
          </cell>
        </row>
        <row r="174">
          <cell r="C174" t="str">
            <v>王进</v>
          </cell>
        </row>
        <row r="174">
          <cell r="H174" t="str">
            <v>焊接车间</v>
          </cell>
          <cell r="I174" t="str">
            <v>焊工</v>
          </cell>
        </row>
        <row r="174">
          <cell r="S174">
            <v>44972</v>
          </cell>
        </row>
        <row r="175">
          <cell r="C175" t="str">
            <v>刘景源</v>
          </cell>
        </row>
        <row r="175">
          <cell r="H175" t="str">
            <v>焊接车间</v>
          </cell>
          <cell r="I175" t="str">
            <v>焊工</v>
          </cell>
        </row>
        <row r="175">
          <cell r="S175">
            <v>44972</v>
          </cell>
        </row>
        <row r="176">
          <cell r="C176" t="str">
            <v>赵永昌</v>
          </cell>
        </row>
        <row r="176">
          <cell r="H176" t="str">
            <v>焊接车间</v>
          </cell>
          <cell r="I176" t="str">
            <v>焊工</v>
          </cell>
        </row>
        <row r="176">
          <cell r="S176">
            <v>44972</v>
          </cell>
        </row>
        <row r="177">
          <cell r="C177" t="str">
            <v>刘玉红</v>
          </cell>
        </row>
        <row r="177">
          <cell r="H177" t="str">
            <v>焊接车间</v>
          </cell>
          <cell r="I177" t="str">
            <v>焊工</v>
          </cell>
        </row>
        <row r="177">
          <cell r="S177">
            <v>44968</v>
          </cell>
        </row>
        <row r="178">
          <cell r="C178" t="str">
            <v>孙广林</v>
          </cell>
        </row>
        <row r="178">
          <cell r="H178" t="str">
            <v>焊接车间</v>
          </cell>
          <cell r="I178" t="str">
            <v>辅工（检验）</v>
          </cell>
        </row>
        <row r="178">
          <cell r="S178">
            <v>42081</v>
          </cell>
        </row>
        <row r="179">
          <cell r="C179" t="str">
            <v>孙国峰</v>
          </cell>
        </row>
        <row r="179">
          <cell r="H179" t="str">
            <v>焊接车间</v>
          </cell>
          <cell r="I179" t="str">
            <v>辅工（检验）</v>
          </cell>
        </row>
        <row r="179">
          <cell r="S179">
            <v>42347</v>
          </cell>
        </row>
        <row r="180">
          <cell r="C180" t="str">
            <v>孙金海</v>
          </cell>
        </row>
        <row r="180">
          <cell r="H180" t="str">
            <v>焊接车间</v>
          </cell>
          <cell r="I180" t="str">
            <v>辅工（检验）</v>
          </cell>
        </row>
        <row r="180">
          <cell r="S180">
            <v>41874</v>
          </cell>
        </row>
        <row r="181">
          <cell r="C181" t="str">
            <v>胡庆生</v>
          </cell>
        </row>
        <row r="181">
          <cell r="H181" t="str">
            <v>焊接车间</v>
          </cell>
          <cell r="I181" t="str">
            <v>辅工（检验）</v>
          </cell>
        </row>
        <row r="181">
          <cell r="S181">
            <v>41333</v>
          </cell>
        </row>
        <row r="182">
          <cell r="C182" t="str">
            <v>张世玉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43060</v>
          </cell>
        </row>
        <row r="183">
          <cell r="C183" t="str">
            <v>商松坡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41639</v>
          </cell>
        </row>
        <row r="184">
          <cell r="C184" t="str">
            <v>刘金良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43168</v>
          </cell>
        </row>
        <row r="185">
          <cell r="C185" t="str">
            <v>杨树国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42653</v>
          </cell>
        </row>
        <row r="186">
          <cell r="C186" t="str">
            <v>韩桂栋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44295</v>
          </cell>
        </row>
        <row r="187">
          <cell r="C187" t="str">
            <v>吴晓萌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43157</v>
          </cell>
        </row>
        <row r="188">
          <cell r="C188" t="str">
            <v>王红梅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41335</v>
          </cell>
        </row>
        <row r="189">
          <cell r="C189" t="str">
            <v>吴红红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42774</v>
          </cell>
        </row>
        <row r="190">
          <cell r="C190" t="str">
            <v>刘双双</v>
          </cell>
        </row>
        <row r="190">
          <cell r="H190" t="str">
            <v>焊接车间</v>
          </cell>
          <cell r="I190" t="str">
            <v>摆件工</v>
          </cell>
        </row>
        <row r="190">
          <cell r="S190">
            <v>44389</v>
          </cell>
        </row>
        <row r="191">
          <cell r="C191" t="str">
            <v>崔新玲</v>
          </cell>
        </row>
        <row r="191">
          <cell r="H191" t="str">
            <v>焊接车间</v>
          </cell>
          <cell r="I191" t="str">
            <v>摆件工</v>
          </cell>
        </row>
        <row r="191">
          <cell r="S191">
            <v>44404</v>
          </cell>
        </row>
        <row r="192">
          <cell r="C192" t="str">
            <v>张景义</v>
          </cell>
        </row>
        <row r="192">
          <cell r="H192" t="str">
            <v>焊接车间</v>
          </cell>
          <cell r="I192" t="str">
            <v>摆件工</v>
          </cell>
        </row>
        <row r="192">
          <cell r="S192">
            <v>44615</v>
          </cell>
        </row>
        <row r="193">
          <cell r="C193" t="str">
            <v>邓博元</v>
          </cell>
        </row>
        <row r="193">
          <cell r="H193" t="str">
            <v>焊接车间</v>
          </cell>
          <cell r="I193" t="str">
            <v>摆件工</v>
          </cell>
        </row>
        <row r="193">
          <cell r="S193">
            <v>44971</v>
          </cell>
        </row>
        <row r="194">
          <cell r="C194" t="str">
            <v>柴爱霞</v>
          </cell>
        </row>
        <row r="194">
          <cell r="H194" t="str">
            <v>焊接车间</v>
          </cell>
          <cell r="I194" t="str">
            <v>摆件工</v>
          </cell>
        </row>
        <row r="194">
          <cell r="S194">
            <v>45097</v>
          </cell>
        </row>
        <row r="195">
          <cell r="C195" t="str">
            <v>王庆骥</v>
          </cell>
        </row>
        <row r="195">
          <cell r="H195" t="str">
            <v>底座装配车间</v>
          </cell>
          <cell r="I195" t="str">
            <v>H6/代班组长/底座装配</v>
          </cell>
        </row>
        <row r="195">
          <cell r="S195">
            <v>42165</v>
          </cell>
        </row>
        <row r="196">
          <cell r="C196" t="str">
            <v>康春艳</v>
          </cell>
        </row>
        <row r="196">
          <cell r="H196" t="str">
            <v>底座装配车间</v>
          </cell>
          <cell r="I196" t="str">
            <v>H6/组装工</v>
          </cell>
        </row>
        <row r="196">
          <cell r="S196">
            <v>44754</v>
          </cell>
        </row>
        <row r="197">
          <cell r="C197" t="str">
            <v>张广涛</v>
          </cell>
        </row>
        <row r="197">
          <cell r="H197" t="str">
            <v>底座装配车间</v>
          </cell>
          <cell r="I197" t="str">
            <v>代班组长/底座装配</v>
          </cell>
        </row>
        <row r="197">
          <cell r="S197">
            <v>42165</v>
          </cell>
        </row>
        <row r="198">
          <cell r="C198" t="str">
            <v>宗方明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39266</v>
          </cell>
        </row>
        <row r="199">
          <cell r="C199" t="str">
            <v>王国防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41229</v>
          </cell>
        </row>
        <row r="200">
          <cell r="C200" t="str">
            <v>刘杨</v>
          </cell>
        </row>
        <row r="200">
          <cell r="H200" t="str">
            <v>底座装配车间</v>
          </cell>
          <cell r="I200" t="str">
            <v>组装工</v>
          </cell>
        </row>
        <row r="200">
          <cell r="S200">
            <v>42070</v>
          </cell>
        </row>
        <row r="201">
          <cell r="C201" t="str">
            <v>白义凯</v>
          </cell>
        </row>
        <row r="201">
          <cell r="H201" t="str">
            <v>底座装配车间</v>
          </cell>
          <cell r="I201" t="str">
            <v>组装工</v>
          </cell>
        </row>
        <row r="201">
          <cell r="S201">
            <v>44292</v>
          </cell>
        </row>
        <row r="202">
          <cell r="C202" t="str">
            <v>闻龙超</v>
          </cell>
        </row>
        <row r="202">
          <cell r="H202" t="str">
            <v>底座装配车间</v>
          </cell>
          <cell r="I202" t="str">
            <v>组装工</v>
          </cell>
        </row>
        <row r="202">
          <cell r="S202">
            <v>44336</v>
          </cell>
        </row>
        <row r="203">
          <cell r="C203" t="str">
            <v>姚梅芳</v>
          </cell>
        </row>
        <row r="203">
          <cell r="H203" t="str">
            <v>底座装配车间</v>
          </cell>
          <cell r="I203" t="str">
            <v>组装工</v>
          </cell>
        </row>
        <row r="203">
          <cell r="S203">
            <v>42525</v>
          </cell>
        </row>
        <row r="204">
          <cell r="C204" t="str">
            <v>刘二精</v>
          </cell>
        </row>
        <row r="204">
          <cell r="H204" t="str">
            <v>底座装配车间</v>
          </cell>
          <cell r="I204" t="str">
            <v>组装工</v>
          </cell>
        </row>
        <row r="204">
          <cell r="S204">
            <v>42292</v>
          </cell>
        </row>
        <row r="205">
          <cell r="C205" t="str">
            <v>杨艳</v>
          </cell>
        </row>
        <row r="205">
          <cell r="H205" t="str">
            <v>底座装配车间</v>
          </cell>
          <cell r="I205" t="str">
            <v>组装工</v>
          </cell>
        </row>
        <row r="205">
          <cell r="S205">
            <v>42671</v>
          </cell>
        </row>
        <row r="206">
          <cell r="C206" t="str">
            <v>李艳平</v>
          </cell>
        </row>
        <row r="206">
          <cell r="H206" t="str">
            <v>底座装配车间</v>
          </cell>
          <cell r="I206" t="str">
            <v>组装工</v>
          </cell>
        </row>
        <row r="206">
          <cell r="S206">
            <v>43214</v>
          </cell>
        </row>
        <row r="207">
          <cell r="C207" t="str">
            <v>赵秋杰</v>
          </cell>
        </row>
        <row r="207">
          <cell r="H207" t="str">
            <v>底座装配车间</v>
          </cell>
          <cell r="I207" t="str">
            <v>组装工</v>
          </cell>
        </row>
        <row r="207">
          <cell r="S207">
            <v>44348</v>
          </cell>
        </row>
        <row r="208">
          <cell r="C208" t="str">
            <v>王云婧</v>
          </cell>
        </row>
        <row r="208">
          <cell r="H208" t="str">
            <v>电泳车间</v>
          </cell>
          <cell r="I208" t="str">
            <v>代班组长/电泳</v>
          </cell>
        </row>
        <row r="208">
          <cell r="S208">
            <v>41704</v>
          </cell>
        </row>
        <row r="209">
          <cell r="C209" t="str">
            <v>刘宝洪</v>
          </cell>
        </row>
        <row r="209">
          <cell r="H209" t="str">
            <v>电泳车间</v>
          </cell>
          <cell r="I209" t="str">
            <v>挂件工</v>
          </cell>
        </row>
        <row r="209">
          <cell r="S209">
            <v>41034</v>
          </cell>
        </row>
        <row r="210">
          <cell r="C210" t="str">
            <v>从恩健</v>
          </cell>
        </row>
        <row r="210">
          <cell r="H210" t="str">
            <v>电泳车间</v>
          </cell>
          <cell r="I210" t="str">
            <v>挂件工</v>
          </cell>
        </row>
        <row r="210">
          <cell r="S210">
            <v>44335</v>
          </cell>
        </row>
        <row r="211">
          <cell r="C211" t="str">
            <v>窦桂英</v>
          </cell>
        </row>
        <row r="211">
          <cell r="H211" t="str">
            <v>电泳车间</v>
          </cell>
          <cell r="I211" t="str">
            <v>挂件工</v>
          </cell>
        </row>
        <row r="211">
          <cell r="S211">
            <v>41464</v>
          </cell>
        </row>
        <row r="212">
          <cell r="C212" t="str">
            <v>张秀荣</v>
          </cell>
        </row>
        <row r="212">
          <cell r="H212" t="str">
            <v>电泳车间</v>
          </cell>
          <cell r="I212" t="str">
            <v>挂件工</v>
          </cell>
        </row>
        <row r="212">
          <cell r="S212">
            <v>41830</v>
          </cell>
        </row>
        <row r="213">
          <cell r="C213" t="str">
            <v>王艳</v>
          </cell>
        </row>
        <row r="213">
          <cell r="H213" t="str">
            <v>座椅总装车间</v>
          </cell>
          <cell r="I213" t="str">
            <v>QAD管理兼打标员</v>
          </cell>
        </row>
        <row r="213">
          <cell r="S213">
            <v>44355</v>
          </cell>
        </row>
        <row r="214">
          <cell r="C214" t="str">
            <v>刘梦鹤</v>
          </cell>
        </row>
        <row r="214">
          <cell r="H214" t="str">
            <v>座椅总装车间</v>
          </cell>
          <cell r="I214" t="str">
            <v>座椅H6线班组长</v>
          </cell>
        </row>
        <row r="214">
          <cell r="S214">
            <v>44284</v>
          </cell>
        </row>
        <row r="215">
          <cell r="C215" t="str">
            <v>张俊苓</v>
          </cell>
        </row>
        <row r="215">
          <cell r="H215" t="str">
            <v>座椅总装车间</v>
          </cell>
          <cell r="I215" t="str">
            <v>H6检验员</v>
          </cell>
        </row>
        <row r="215">
          <cell r="S215">
            <v>41430</v>
          </cell>
        </row>
        <row r="216">
          <cell r="C216" t="str">
            <v>吕新辉</v>
          </cell>
        </row>
        <row r="216">
          <cell r="H216" t="str">
            <v>座椅总装车间</v>
          </cell>
          <cell r="I216" t="str">
            <v>H6组装工</v>
          </cell>
        </row>
        <row r="216">
          <cell r="S216">
            <v>44069</v>
          </cell>
        </row>
        <row r="217">
          <cell r="C217" t="str">
            <v>马强</v>
          </cell>
        </row>
        <row r="217">
          <cell r="H217" t="str">
            <v>座椅总装车间</v>
          </cell>
          <cell r="I217" t="str">
            <v>H6组装工</v>
          </cell>
        </row>
        <row r="217">
          <cell r="S217">
            <v>44333</v>
          </cell>
        </row>
        <row r="218">
          <cell r="C218" t="str">
            <v>邓程霖</v>
          </cell>
        </row>
        <row r="218">
          <cell r="H218" t="str">
            <v>座椅总装车间</v>
          </cell>
          <cell r="I218" t="str">
            <v>H6组装工</v>
          </cell>
        </row>
        <row r="218">
          <cell r="S218">
            <v>44729</v>
          </cell>
        </row>
        <row r="219">
          <cell r="C219" t="str">
            <v>王培亮</v>
          </cell>
        </row>
        <row r="219">
          <cell r="H219" t="str">
            <v>座椅总装车间</v>
          </cell>
          <cell r="I219" t="str">
            <v>H6组装工</v>
          </cell>
        </row>
        <row r="219">
          <cell r="S219">
            <v>42615</v>
          </cell>
        </row>
        <row r="220">
          <cell r="C220" t="str">
            <v>白艳娟</v>
          </cell>
        </row>
        <row r="220">
          <cell r="H220" t="str">
            <v>焊接车间</v>
          </cell>
          <cell r="I220" t="str">
            <v>库管员</v>
          </cell>
        </row>
        <row r="220">
          <cell r="S220">
            <v>44805</v>
          </cell>
        </row>
        <row r="221">
          <cell r="C221" t="str">
            <v>李玉静</v>
          </cell>
        </row>
        <row r="221">
          <cell r="H221" t="str">
            <v>座椅总装车间</v>
          </cell>
          <cell r="I221" t="str">
            <v>重卡检验员</v>
          </cell>
        </row>
        <row r="221">
          <cell r="S221">
            <v>44529</v>
          </cell>
        </row>
        <row r="222">
          <cell r="C222" t="str">
            <v>张坤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42318</v>
          </cell>
        </row>
        <row r="223">
          <cell r="C223" t="str">
            <v>刘石头</v>
          </cell>
        </row>
        <row r="223">
          <cell r="H223" t="str">
            <v>发泡车间</v>
          </cell>
          <cell r="I223" t="str">
            <v>QAD管理</v>
          </cell>
        </row>
        <row r="223">
          <cell r="S223">
            <v>44620</v>
          </cell>
        </row>
        <row r="224">
          <cell r="C224" t="str">
            <v>李加弘</v>
          </cell>
        </row>
        <row r="224">
          <cell r="H224" t="str">
            <v>座椅总装车间</v>
          </cell>
          <cell r="I224" t="str">
            <v>组装工</v>
          </cell>
        </row>
        <row r="224">
          <cell r="S224">
            <v>44321</v>
          </cell>
        </row>
        <row r="225">
          <cell r="C225" t="str">
            <v>张振宇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44653</v>
          </cell>
        </row>
        <row r="226">
          <cell r="C226" t="str">
            <v>王富民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44144</v>
          </cell>
        </row>
        <row r="227">
          <cell r="C227" t="str">
            <v>刘柏林</v>
          </cell>
        </row>
        <row r="227">
          <cell r="H227" t="str">
            <v>座椅总装车间</v>
          </cell>
          <cell r="I227" t="str">
            <v>座椅轻卡线班组长</v>
          </cell>
        </row>
        <row r="227">
          <cell r="S227">
            <v>42061</v>
          </cell>
        </row>
        <row r="228">
          <cell r="C228" t="str">
            <v>李忠峰</v>
          </cell>
        </row>
        <row r="228">
          <cell r="H228" t="str">
            <v>座椅总装车间</v>
          </cell>
          <cell r="I228" t="str">
            <v>组装工</v>
          </cell>
        </row>
        <row r="228">
          <cell r="S228">
            <v>42780</v>
          </cell>
        </row>
        <row r="229">
          <cell r="C229" t="str">
            <v>刘荣辰</v>
          </cell>
        </row>
        <row r="229">
          <cell r="H229" t="str">
            <v>座椅总装车间</v>
          </cell>
          <cell r="I229" t="str">
            <v>组装工</v>
          </cell>
        </row>
        <row r="229">
          <cell r="S229">
            <v>44611</v>
          </cell>
        </row>
        <row r="230">
          <cell r="C230" t="str">
            <v>朱文奇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42714</v>
          </cell>
        </row>
        <row r="231">
          <cell r="C231" t="str">
            <v>李素元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44139</v>
          </cell>
        </row>
        <row r="232">
          <cell r="C232" t="str">
            <v>李冉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43996</v>
          </cell>
        </row>
        <row r="233">
          <cell r="C233" t="str">
            <v>李冬旭</v>
          </cell>
        </row>
        <row r="233">
          <cell r="H233" t="str">
            <v>座椅总装车间</v>
          </cell>
          <cell r="I233" t="str">
            <v>座椅B40线班组长</v>
          </cell>
        </row>
        <row r="233">
          <cell r="S233">
            <v>44300</v>
          </cell>
        </row>
        <row r="234">
          <cell r="C234" t="str">
            <v>张家旺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44467</v>
          </cell>
        </row>
        <row r="235">
          <cell r="C235" t="str">
            <v>王忠梅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42544</v>
          </cell>
        </row>
        <row r="236">
          <cell r="C236" t="str">
            <v>董金岭</v>
          </cell>
        </row>
        <row r="236">
          <cell r="H236" t="str">
            <v>座椅总装车间</v>
          </cell>
          <cell r="I236" t="str">
            <v>组装工</v>
          </cell>
        </row>
        <row r="236">
          <cell r="S236">
            <v>44632</v>
          </cell>
        </row>
        <row r="237">
          <cell r="C237" t="str">
            <v>张猛</v>
          </cell>
        </row>
        <row r="237">
          <cell r="H237" t="str">
            <v>座椅总装车间</v>
          </cell>
          <cell r="I237" t="str">
            <v>座椅欧马可线班组长</v>
          </cell>
        </row>
        <row r="237">
          <cell r="S237">
            <v>41613</v>
          </cell>
        </row>
        <row r="238">
          <cell r="C238" t="str">
            <v>孙立梅</v>
          </cell>
        </row>
        <row r="238">
          <cell r="H238" t="str">
            <v>座椅总装车间</v>
          </cell>
          <cell r="I238" t="str">
            <v>轻卡检验员</v>
          </cell>
        </row>
        <row r="238">
          <cell r="S238">
            <v>44365</v>
          </cell>
        </row>
        <row r="239">
          <cell r="C239" t="str">
            <v>宋秉鑫</v>
          </cell>
        </row>
        <row r="239">
          <cell r="H239" t="str">
            <v>座椅总装车间</v>
          </cell>
          <cell r="I239" t="str">
            <v>组装工</v>
          </cell>
        </row>
        <row r="239">
          <cell r="S239">
            <v>44393</v>
          </cell>
        </row>
        <row r="240">
          <cell r="C240" t="str">
            <v>张跃进</v>
          </cell>
        </row>
        <row r="240">
          <cell r="H240" t="str">
            <v>座椅总装车间</v>
          </cell>
          <cell r="I240" t="str">
            <v>组装工</v>
          </cell>
        </row>
        <row r="240">
          <cell r="S240">
            <v>44603</v>
          </cell>
        </row>
        <row r="241">
          <cell r="C241" t="str">
            <v>王世玉</v>
          </cell>
        </row>
        <row r="241">
          <cell r="H241" t="str">
            <v>座椅总装车间</v>
          </cell>
          <cell r="I241" t="str">
            <v>组装工</v>
          </cell>
        </row>
        <row r="241">
          <cell r="S241">
            <v>44495</v>
          </cell>
        </row>
        <row r="242">
          <cell r="C242" t="str">
            <v>窦向前</v>
          </cell>
        </row>
        <row r="242">
          <cell r="H242" t="str">
            <v>座椅总装车间</v>
          </cell>
          <cell r="I242" t="str">
            <v>组装工</v>
          </cell>
        </row>
        <row r="242">
          <cell r="S242">
            <v>44755</v>
          </cell>
        </row>
        <row r="243">
          <cell r="C243" t="str">
            <v>王凯</v>
          </cell>
        </row>
        <row r="243">
          <cell r="H243" t="str">
            <v>座椅总装车间</v>
          </cell>
          <cell r="I243" t="str">
            <v>组装工</v>
          </cell>
        </row>
        <row r="243">
          <cell r="S243">
            <v>41691</v>
          </cell>
        </row>
        <row r="244">
          <cell r="C244" t="str">
            <v>潘彪</v>
          </cell>
        </row>
        <row r="244">
          <cell r="H244" t="str">
            <v>座椅总装车间</v>
          </cell>
          <cell r="I244" t="str">
            <v>组装工</v>
          </cell>
        </row>
        <row r="244">
          <cell r="S244">
            <v>44971</v>
          </cell>
        </row>
        <row r="245">
          <cell r="C245" t="str">
            <v>尤宏雪</v>
          </cell>
        </row>
        <row r="245">
          <cell r="H245" t="str">
            <v>座椅总装车间</v>
          </cell>
          <cell r="I245" t="str">
            <v>欧马可检验员</v>
          </cell>
        </row>
        <row r="245">
          <cell r="S245">
            <v>44971</v>
          </cell>
        </row>
        <row r="246">
          <cell r="C246" t="str">
            <v>王钇雄</v>
          </cell>
        </row>
        <row r="246">
          <cell r="H246" t="str">
            <v>座椅总装车间</v>
          </cell>
          <cell r="I246" t="str">
            <v>组装工</v>
          </cell>
        </row>
        <row r="246">
          <cell r="S246">
            <v>44976</v>
          </cell>
        </row>
        <row r="247">
          <cell r="C247" t="str">
            <v>田淑霞</v>
          </cell>
        </row>
        <row r="247">
          <cell r="H247" t="str">
            <v>缝纫车间</v>
          </cell>
          <cell r="I247" t="str">
            <v>缝纫班组长</v>
          </cell>
        </row>
        <row r="247">
          <cell r="S247">
            <v>42653</v>
          </cell>
        </row>
        <row r="248">
          <cell r="C248" t="str">
            <v>孙艳辉</v>
          </cell>
        </row>
        <row r="248">
          <cell r="H248" t="str">
            <v>缝纫车间</v>
          </cell>
          <cell r="I248" t="str">
            <v>裁剪工</v>
          </cell>
        </row>
        <row r="248">
          <cell r="S248">
            <v>42844</v>
          </cell>
        </row>
        <row r="249">
          <cell r="C249" t="str">
            <v>孙文芳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43270</v>
          </cell>
        </row>
        <row r="250">
          <cell r="C250" t="str">
            <v>孙秀辉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43179</v>
          </cell>
        </row>
        <row r="251">
          <cell r="C251" t="str">
            <v>张娜娜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43179</v>
          </cell>
        </row>
        <row r="252">
          <cell r="C252" t="str">
            <v>王文英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41282</v>
          </cell>
        </row>
        <row r="253">
          <cell r="C253" t="str">
            <v>邓琳娜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41557</v>
          </cell>
        </row>
        <row r="254">
          <cell r="C254" t="str">
            <v>田飞飞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42774</v>
          </cell>
        </row>
        <row r="255">
          <cell r="C255" t="str">
            <v>王萱斓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42774</v>
          </cell>
        </row>
        <row r="256">
          <cell r="C256" t="str">
            <v>王河敏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42060</v>
          </cell>
        </row>
        <row r="257">
          <cell r="C257" t="str">
            <v>徐凤瑞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42089</v>
          </cell>
        </row>
        <row r="258">
          <cell r="C258" t="str">
            <v>张风瑞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42556</v>
          </cell>
        </row>
        <row r="259">
          <cell r="C259" t="str">
            <v>孙晓明</v>
          </cell>
        </row>
        <row r="259">
          <cell r="H259" t="str">
            <v>缝纫车间</v>
          </cell>
          <cell r="I259" t="str">
            <v>缝纫工</v>
          </cell>
        </row>
        <row r="259">
          <cell r="S259">
            <v>42809</v>
          </cell>
        </row>
        <row r="260">
          <cell r="C260" t="str">
            <v>马立荣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42809</v>
          </cell>
        </row>
        <row r="261">
          <cell r="C261" t="str">
            <v>李香慧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42837</v>
          </cell>
        </row>
        <row r="262">
          <cell r="C262" t="str">
            <v>郭庆茹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43759</v>
          </cell>
        </row>
        <row r="263">
          <cell r="C263" t="str">
            <v>李泽元</v>
          </cell>
        </row>
        <row r="263">
          <cell r="H263" t="str">
            <v>缝纫车间</v>
          </cell>
          <cell r="I263" t="str">
            <v>缝纫工</v>
          </cell>
        </row>
        <row r="263">
          <cell r="S263">
            <v>43788</v>
          </cell>
        </row>
        <row r="264">
          <cell r="C264" t="str">
            <v>李敏</v>
          </cell>
        </row>
        <row r="264">
          <cell r="H264" t="str">
            <v>缝纫车间</v>
          </cell>
          <cell r="I264" t="str">
            <v>缝纫工</v>
          </cell>
        </row>
        <row r="264">
          <cell r="S264">
            <v>43736</v>
          </cell>
        </row>
        <row r="265">
          <cell r="C265" t="str">
            <v>刘焕侠</v>
          </cell>
        </row>
        <row r="265">
          <cell r="H265" t="str">
            <v>缝纫车间</v>
          </cell>
          <cell r="I265" t="str">
            <v>缝纫工</v>
          </cell>
        </row>
        <row r="265">
          <cell r="S265">
            <v>43909</v>
          </cell>
        </row>
        <row r="266">
          <cell r="C266" t="str">
            <v>张婷婷</v>
          </cell>
        </row>
        <row r="266">
          <cell r="H266" t="str">
            <v>缝纫车间</v>
          </cell>
          <cell r="I266" t="str">
            <v>缝纫工</v>
          </cell>
        </row>
        <row r="266">
          <cell r="S266">
            <v>44006</v>
          </cell>
        </row>
        <row r="267">
          <cell r="C267" t="str">
            <v>罗培培</v>
          </cell>
        </row>
        <row r="267">
          <cell r="H267" t="str">
            <v>缝纫车间</v>
          </cell>
          <cell r="I267" t="str">
            <v>缝纫工</v>
          </cell>
        </row>
        <row r="267">
          <cell r="S267">
            <v>44342</v>
          </cell>
        </row>
        <row r="268">
          <cell r="C268" t="str">
            <v>张建萍</v>
          </cell>
        </row>
        <row r="268">
          <cell r="H268" t="str">
            <v>缝纫车间</v>
          </cell>
          <cell r="I268" t="str">
            <v>缝纫工</v>
          </cell>
        </row>
        <row r="268">
          <cell r="S268">
            <v>44431</v>
          </cell>
        </row>
        <row r="269">
          <cell r="C269" t="str">
            <v>彭洪香</v>
          </cell>
        </row>
        <row r="269">
          <cell r="H269" t="str">
            <v>缝纫车间</v>
          </cell>
          <cell r="I269" t="str">
            <v>缝纫工</v>
          </cell>
        </row>
        <row r="269">
          <cell r="S269">
            <v>44534</v>
          </cell>
        </row>
        <row r="270">
          <cell r="C270" t="str">
            <v>杨秀虹</v>
          </cell>
        </row>
        <row r="270">
          <cell r="H270" t="str">
            <v>缝纫车间</v>
          </cell>
          <cell r="I270" t="str">
            <v>裁剪工</v>
          </cell>
        </row>
        <row r="270">
          <cell r="S270">
            <v>44567</v>
          </cell>
        </row>
        <row r="271">
          <cell r="C271" t="str">
            <v>韩玉芹</v>
          </cell>
        </row>
        <row r="271">
          <cell r="H271" t="str">
            <v>缝纫车间</v>
          </cell>
          <cell r="I271" t="str">
            <v>缝纫工</v>
          </cell>
        </row>
        <row r="271">
          <cell r="S271">
            <v>44799</v>
          </cell>
        </row>
        <row r="272">
          <cell r="C272" t="str">
            <v>杨慧</v>
          </cell>
        </row>
        <row r="272">
          <cell r="H272" t="str">
            <v>缝纫车间</v>
          </cell>
          <cell r="I272" t="str">
            <v>缝纫工</v>
          </cell>
        </row>
        <row r="272">
          <cell r="S272">
            <v>44805</v>
          </cell>
        </row>
        <row r="273">
          <cell r="C273" t="str">
            <v>白伟伟</v>
          </cell>
        </row>
        <row r="273">
          <cell r="H273" t="str">
            <v>缝纫车间</v>
          </cell>
          <cell r="I273" t="str">
            <v>缝纫工</v>
          </cell>
        </row>
        <row r="273">
          <cell r="S273">
            <v>44964</v>
          </cell>
        </row>
        <row r="274">
          <cell r="C274" t="str">
            <v>孙景云</v>
          </cell>
        </row>
        <row r="274">
          <cell r="H274" t="str">
            <v>缝纫车间</v>
          </cell>
          <cell r="I274" t="str">
            <v>缝纫工</v>
          </cell>
        </row>
        <row r="274">
          <cell r="S274">
            <v>44966</v>
          </cell>
        </row>
        <row r="275">
          <cell r="C275" t="str">
            <v>辛鹏玉</v>
          </cell>
        </row>
        <row r="275">
          <cell r="H275" t="str">
            <v>发泡车间</v>
          </cell>
          <cell r="I275" t="str">
            <v>发泡A班班长</v>
          </cell>
        </row>
        <row r="275">
          <cell r="S275">
            <v>44355</v>
          </cell>
        </row>
        <row r="276">
          <cell r="C276" t="str">
            <v>王贵宝</v>
          </cell>
        </row>
        <row r="276">
          <cell r="H276" t="str">
            <v>发泡车间</v>
          </cell>
          <cell r="I276" t="str">
            <v>发泡B班班长</v>
          </cell>
        </row>
        <row r="276">
          <cell r="S276">
            <v>43200</v>
          </cell>
        </row>
        <row r="277">
          <cell r="C277" t="str">
            <v>唐崇涛</v>
          </cell>
        </row>
        <row r="277">
          <cell r="H277" t="str">
            <v>发泡车间</v>
          </cell>
          <cell r="I277" t="str">
            <v>发泡工</v>
          </cell>
        </row>
        <row r="277">
          <cell r="S277">
            <v>41830</v>
          </cell>
        </row>
        <row r="278">
          <cell r="C278" t="str">
            <v>张云峰</v>
          </cell>
        </row>
        <row r="278">
          <cell r="H278" t="str">
            <v>发泡车间</v>
          </cell>
          <cell r="I278" t="str">
            <v>发泡工</v>
          </cell>
        </row>
        <row r="278">
          <cell r="S278">
            <v>43200</v>
          </cell>
        </row>
        <row r="279">
          <cell r="C279" t="str">
            <v>刘迎涛</v>
          </cell>
        </row>
        <row r="279">
          <cell r="H279" t="str">
            <v>发泡车间</v>
          </cell>
          <cell r="I279" t="str">
            <v>发泡工</v>
          </cell>
        </row>
        <row r="279">
          <cell r="S279">
            <v>43025</v>
          </cell>
        </row>
        <row r="280">
          <cell r="C280" t="str">
            <v>董军</v>
          </cell>
        </row>
        <row r="280">
          <cell r="H280" t="str">
            <v>发泡车间</v>
          </cell>
          <cell r="I280" t="str">
            <v>发泡工</v>
          </cell>
        </row>
        <row r="280">
          <cell r="S280">
            <v>39014</v>
          </cell>
        </row>
        <row r="281">
          <cell r="C281" t="str">
            <v>张家辉</v>
          </cell>
        </row>
        <row r="281">
          <cell r="H281" t="str">
            <v>发泡车间</v>
          </cell>
          <cell r="I281" t="str">
            <v>发泡工</v>
          </cell>
        </row>
        <row r="281">
          <cell r="S281">
            <v>44616</v>
          </cell>
        </row>
        <row r="282">
          <cell r="C282" t="str">
            <v>刘辉</v>
          </cell>
        </row>
        <row r="282">
          <cell r="H282" t="str">
            <v>发泡车间</v>
          </cell>
          <cell r="I282" t="str">
            <v>发泡工</v>
          </cell>
        </row>
        <row r="282">
          <cell r="S282">
            <v>44653</v>
          </cell>
        </row>
        <row r="283">
          <cell r="C283" t="str">
            <v>于红艳</v>
          </cell>
        </row>
        <row r="283">
          <cell r="H283" t="str">
            <v>发泡车间</v>
          </cell>
          <cell r="I283" t="str">
            <v>发泡工</v>
          </cell>
        </row>
        <row r="283">
          <cell r="S283">
            <v>42773</v>
          </cell>
        </row>
        <row r="284">
          <cell r="C284" t="str">
            <v>于俊焕</v>
          </cell>
        </row>
        <row r="284">
          <cell r="H284" t="str">
            <v>发泡车间</v>
          </cell>
          <cell r="I284" t="str">
            <v>发泡工</v>
          </cell>
        </row>
        <row r="284">
          <cell r="S284">
            <v>43936</v>
          </cell>
        </row>
        <row r="285">
          <cell r="C285" t="str">
            <v>滕秀丽</v>
          </cell>
        </row>
        <row r="285">
          <cell r="H285" t="str">
            <v>发泡车间</v>
          </cell>
          <cell r="I285" t="str">
            <v>发泡工</v>
          </cell>
        </row>
        <row r="285">
          <cell r="S285">
            <v>44686</v>
          </cell>
        </row>
        <row r="286">
          <cell r="C286" t="str">
            <v>冯连华</v>
          </cell>
        </row>
        <row r="286">
          <cell r="H286" t="str">
            <v>注塑车间</v>
          </cell>
          <cell r="I286" t="str">
            <v>操作工</v>
          </cell>
        </row>
        <row r="286">
          <cell r="S286">
            <v>44802</v>
          </cell>
        </row>
        <row r="287">
          <cell r="C287" t="str">
            <v>付海丽</v>
          </cell>
        </row>
        <row r="287">
          <cell r="H287" t="str">
            <v>注塑车间</v>
          </cell>
          <cell r="I287" t="str">
            <v>操作工</v>
          </cell>
        </row>
        <row r="287">
          <cell r="S287">
            <v>45108</v>
          </cell>
        </row>
        <row r="288">
          <cell r="C288" t="str">
            <v>王冠文</v>
          </cell>
        </row>
        <row r="288">
          <cell r="H288" t="str">
            <v>涂装车间</v>
          </cell>
          <cell r="I288" t="str">
            <v>代班组长</v>
          </cell>
        </row>
        <row r="288">
          <cell r="S288">
            <v>43200</v>
          </cell>
        </row>
        <row r="289">
          <cell r="C289" t="str">
            <v>王朋</v>
          </cell>
        </row>
        <row r="289">
          <cell r="H289" t="str">
            <v>涂装车间</v>
          </cell>
          <cell r="I289" t="str">
            <v>代班组长</v>
          </cell>
        </row>
        <row r="289">
          <cell r="S289">
            <v>43200</v>
          </cell>
        </row>
        <row r="290">
          <cell r="C290" t="str">
            <v>古帅</v>
          </cell>
        </row>
        <row r="290">
          <cell r="H290" t="str">
            <v>涂装车间</v>
          </cell>
          <cell r="I290" t="str">
            <v>喷涂技师</v>
          </cell>
        </row>
        <row r="290">
          <cell r="S290">
            <v>42107</v>
          </cell>
        </row>
        <row r="291">
          <cell r="C291" t="str">
            <v>李泉林</v>
          </cell>
        </row>
        <row r="291">
          <cell r="H291" t="str">
            <v>涂装车间</v>
          </cell>
          <cell r="I291" t="str">
            <v>喷涂技师</v>
          </cell>
        </row>
        <row r="291">
          <cell r="S291">
            <v>43706</v>
          </cell>
        </row>
        <row r="292">
          <cell r="C292" t="str">
            <v>滕红玲</v>
          </cell>
        </row>
        <row r="292">
          <cell r="H292" t="str">
            <v>涂装车间</v>
          </cell>
          <cell r="I292" t="str">
            <v>检验员</v>
          </cell>
        </row>
        <row r="292">
          <cell r="S292">
            <v>43200</v>
          </cell>
        </row>
        <row r="293">
          <cell r="C293" t="str">
            <v>高爱荣</v>
          </cell>
        </row>
        <row r="293">
          <cell r="H293" t="str">
            <v>涂装车间</v>
          </cell>
          <cell r="I293" t="str">
            <v>操作工</v>
          </cell>
        </row>
        <row r="293">
          <cell r="S293">
            <v>44602</v>
          </cell>
        </row>
        <row r="294">
          <cell r="C294" t="str">
            <v>杨娅莉</v>
          </cell>
        </row>
        <row r="294">
          <cell r="H294" t="str">
            <v>后视镜组装车间</v>
          </cell>
          <cell r="I294" t="str">
            <v>组装工</v>
          </cell>
        </row>
        <row r="294">
          <cell r="S294">
            <v>44615</v>
          </cell>
        </row>
        <row r="295">
          <cell r="C295" t="str">
            <v>代双双</v>
          </cell>
        </row>
        <row r="295">
          <cell r="H295" t="str">
            <v>涂装车间</v>
          </cell>
          <cell r="I295" t="str">
            <v>操作工</v>
          </cell>
        </row>
        <row r="295">
          <cell r="S295">
            <v>44663</v>
          </cell>
        </row>
        <row r="296">
          <cell r="C296" t="str">
            <v>刘双</v>
          </cell>
        </row>
        <row r="296">
          <cell r="H296" t="str">
            <v>涂装车间</v>
          </cell>
          <cell r="I296" t="str">
            <v>操作工</v>
          </cell>
        </row>
        <row r="296">
          <cell r="S296">
            <v>44686</v>
          </cell>
        </row>
        <row r="297">
          <cell r="C297" t="str">
            <v>宋宗港</v>
          </cell>
        </row>
        <row r="297">
          <cell r="H297" t="str">
            <v>后视镜组装车间</v>
          </cell>
          <cell r="I297" t="str">
            <v>组装工</v>
          </cell>
        </row>
        <row r="297">
          <cell r="S297">
            <v>44649</v>
          </cell>
        </row>
        <row r="298">
          <cell r="C298" t="str">
            <v>周田田</v>
          </cell>
        </row>
        <row r="298">
          <cell r="H298" t="str">
            <v>后视镜组装车间</v>
          </cell>
          <cell r="I298" t="str">
            <v>组装工</v>
          </cell>
        </row>
        <row r="298">
          <cell r="S298">
            <v>44784</v>
          </cell>
        </row>
        <row r="299">
          <cell r="C299" t="str">
            <v>张俊平</v>
          </cell>
        </row>
        <row r="299">
          <cell r="H299" t="str">
            <v>后视镜组装车间</v>
          </cell>
          <cell r="I299" t="str">
            <v>组装工</v>
          </cell>
        </row>
        <row r="299">
          <cell r="S299">
            <v>43720</v>
          </cell>
        </row>
        <row r="300">
          <cell r="C300" t="str">
            <v>杨琴丽</v>
          </cell>
        </row>
        <row r="300">
          <cell r="H300" t="str">
            <v>后视镜组装车间</v>
          </cell>
          <cell r="I300" t="str">
            <v>组装工</v>
          </cell>
        </row>
        <row r="300">
          <cell r="S300">
            <v>43720</v>
          </cell>
        </row>
        <row r="301">
          <cell r="C301" t="str">
            <v>马宝军</v>
          </cell>
        </row>
        <row r="301">
          <cell r="H301" t="str">
            <v>注塑车间</v>
          </cell>
          <cell r="I301" t="str">
            <v>模具维修</v>
          </cell>
        </row>
        <row r="301">
          <cell r="S301">
            <v>44651</v>
          </cell>
        </row>
        <row r="302">
          <cell r="C302" t="str">
            <v>王春辉</v>
          </cell>
        </row>
        <row r="302">
          <cell r="H302" t="str">
            <v>注塑车间</v>
          </cell>
          <cell r="I302" t="str">
            <v>模具维修</v>
          </cell>
        </row>
        <row r="302">
          <cell r="S302">
            <v>44803</v>
          </cell>
        </row>
        <row r="303">
          <cell r="C303" t="str">
            <v>刘宝臣</v>
          </cell>
        </row>
        <row r="303">
          <cell r="H303" t="str">
            <v>注塑车间</v>
          </cell>
          <cell r="I303" t="str">
            <v>上模工</v>
          </cell>
        </row>
        <row r="303">
          <cell r="S303">
            <v>43285</v>
          </cell>
        </row>
        <row r="304">
          <cell r="C304" t="str">
            <v>胡占伟</v>
          </cell>
        </row>
        <row r="304">
          <cell r="H304" t="str">
            <v>注塑车间</v>
          </cell>
          <cell r="I304" t="str">
            <v>代班长</v>
          </cell>
        </row>
        <row r="304">
          <cell r="S304">
            <v>43179</v>
          </cell>
        </row>
        <row r="305">
          <cell r="C305" t="str">
            <v>高建芳</v>
          </cell>
        </row>
        <row r="305">
          <cell r="H305" t="str">
            <v>注塑车间</v>
          </cell>
          <cell r="I305" t="str">
            <v>操作工</v>
          </cell>
        </row>
        <row r="305">
          <cell r="S305">
            <v>44252</v>
          </cell>
        </row>
        <row r="306">
          <cell r="C306" t="str">
            <v>郭会燕</v>
          </cell>
        </row>
        <row r="306">
          <cell r="H306" t="str">
            <v>注塑车间</v>
          </cell>
          <cell r="I306" t="str">
            <v>操作工</v>
          </cell>
        </row>
        <row r="306">
          <cell r="S306">
            <v>44793</v>
          </cell>
        </row>
        <row r="307">
          <cell r="C307" t="str">
            <v>高秀杰</v>
          </cell>
        </row>
        <row r="307">
          <cell r="H307" t="str">
            <v>注塑车间</v>
          </cell>
          <cell r="I307" t="str">
            <v>操作工</v>
          </cell>
        </row>
        <row r="307">
          <cell r="S307">
            <v>44805</v>
          </cell>
        </row>
        <row r="308">
          <cell r="C308" t="str">
            <v>邓贺文</v>
          </cell>
        </row>
        <row r="308">
          <cell r="H308" t="str">
            <v>注塑车间</v>
          </cell>
          <cell r="I308" t="str">
            <v>入库</v>
          </cell>
        </row>
        <row r="308">
          <cell r="S308">
            <v>44966</v>
          </cell>
        </row>
        <row r="309">
          <cell r="C309" t="str">
            <v>张如珍</v>
          </cell>
        </row>
        <row r="309">
          <cell r="H309" t="str">
            <v>注塑车间</v>
          </cell>
          <cell r="I309" t="str">
            <v>操作工</v>
          </cell>
        </row>
        <row r="309">
          <cell r="S309">
            <v>44559</v>
          </cell>
        </row>
        <row r="310">
          <cell r="C310" t="str">
            <v>王秀翠</v>
          </cell>
        </row>
        <row r="310">
          <cell r="H310" t="str">
            <v>后视镜组装车间</v>
          </cell>
          <cell r="I310" t="str">
            <v>班组长</v>
          </cell>
        </row>
        <row r="310">
          <cell r="S310">
            <v>40575</v>
          </cell>
        </row>
        <row r="311">
          <cell r="C311" t="str">
            <v>董广新</v>
          </cell>
        </row>
        <row r="311">
          <cell r="H311" t="str">
            <v>后视镜组装车间</v>
          </cell>
          <cell r="I311" t="str">
            <v>代班组长</v>
          </cell>
        </row>
        <row r="311">
          <cell r="S311">
            <v>43885</v>
          </cell>
        </row>
        <row r="312">
          <cell r="C312" t="str">
            <v>王彦华</v>
          </cell>
        </row>
        <row r="312">
          <cell r="H312" t="str">
            <v>座椅总装车间</v>
          </cell>
          <cell r="I312" t="str">
            <v>组装工</v>
          </cell>
        </row>
        <row r="312">
          <cell r="S312">
            <v>44688</v>
          </cell>
        </row>
        <row r="313">
          <cell r="C313" t="str">
            <v>高换清</v>
          </cell>
        </row>
        <row r="313">
          <cell r="H313" t="str">
            <v>后视镜组装车间</v>
          </cell>
          <cell r="I313" t="str">
            <v>重卡 组装</v>
          </cell>
        </row>
        <row r="313">
          <cell r="S313">
            <v>42770</v>
          </cell>
        </row>
        <row r="314">
          <cell r="C314" t="str">
            <v>张立霞</v>
          </cell>
        </row>
        <row r="314">
          <cell r="H314" t="str">
            <v>后视镜组装车间</v>
          </cell>
          <cell r="I314" t="str">
            <v>重卡 组装</v>
          </cell>
        </row>
        <row r="314">
          <cell r="S314">
            <v>43171</v>
          </cell>
        </row>
        <row r="315">
          <cell r="C315" t="str">
            <v>邓淑荣</v>
          </cell>
        </row>
        <row r="315">
          <cell r="H315" t="str">
            <v>后视镜组装车间</v>
          </cell>
          <cell r="I315" t="str">
            <v>重卡 组装</v>
          </cell>
        </row>
        <row r="315">
          <cell r="S315">
            <v>40210</v>
          </cell>
        </row>
        <row r="316">
          <cell r="C316" t="str">
            <v>白月</v>
          </cell>
        </row>
        <row r="316">
          <cell r="H316" t="str">
            <v>后视镜组装车间</v>
          </cell>
          <cell r="I316" t="str">
            <v>重卡 组装</v>
          </cell>
        </row>
        <row r="316">
          <cell r="S316">
            <v>44271</v>
          </cell>
        </row>
        <row r="317">
          <cell r="C317" t="str">
            <v>陈淑贞</v>
          </cell>
        </row>
        <row r="317">
          <cell r="H317" t="str">
            <v>后视镜组装车间</v>
          </cell>
          <cell r="I317" t="str">
            <v>重卡 组装</v>
          </cell>
        </row>
        <row r="317">
          <cell r="S317">
            <v>44281</v>
          </cell>
        </row>
        <row r="318">
          <cell r="C318" t="str">
            <v>刘海凤</v>
          </cell>
        </row>
        <row r="318">
          <cell r="H318" t="str">
            <v>后视镜组装车间</v>
          </cell>
          <cell r="I318" t="str">
            <v>乘用车 组装</v>
          </cell>
        </row>
        <row r="318">
          <cell r="S318">
            <v>39500</v>
          </cell>
        </row>
        <row r="319">
          <cell r="C319" t="str">
            <v>曹延祥</v>
          </cell>
        </row>
        <row r="319">
          <cell r="H319" t="str">
            <v>后视镜组装车间</v>
          </cell>
          <cell r="I319" t="str">
            <v>重卡 组装</v>
          </cell>
        </row>
        <row r="319">
          <cell r="S319">
            <v>42780</v>
          </cell>
        </row>
        <row r="320">
          <cell r="C320" t="str">
            <v>李跃茹</v>
          </cell>
        </row>
        <row r="320">
          <cell r="H320" t="str">
            <v>后视镜组装车间</v>
          </cell>
          <cell r="I320" t="str">
            <v>乘用车 组装</v>
          </cell>
        </row>
        <row r="320">
          <cell r="S320">
            <v>42478</v>
          </cell>
        </row>
        <row r="321">
          <cell r="C321" t="str">
            <v>孙桂平</v>
          </cell>
        </row>
        <row r="321">
          <cell r="H321" t="str">
            <v>后视镜组装车间</v>
          </cell>
          <cell r="I321" t="str">
            <v>乘用车 组装</v>
          </cell>
        </row>
        <row r="321">
          <cell r="S321">
            <v>42430</v>
          </cell>
        </row>
        <row r="322">
          <cell r="C322" t="str">
            <v>刘二平</v>
          </cell>
        </row>
        <row r="322">
          <cell r="H322" t="str">
            <v>后视镜组装车间</v>
          </cell>
          <cell r="I322" t="str">
            <v>乘用车 组装</v>
          </cell>
        </row>
        <row r="322">
          <cell r="S322">
            <v>42770</v>
          </cell>
        </row>
        <row r="323">
          <cell r="C323" t="str">
            <v>姚秀玲</v>
          </cell>
        </row>
        <row r="323">
          <cell r="H323" t="str">
            <v>后视镜组装车间</v>
          </cell>
          <cell r="I323" t="str">
            <v>乘用车 组装</v>
          </cell>
        </row>
        <row r="323">
          <cell r="S323">
            <v>41604</v>
          </cell>
        </row>
        <row r="324">
          <cell r="C324" t="str">
            <v>康淑玲</v>
          </cell>
        </row>
        <row r="324">
          <cell r="H324" t="str">
            <v>后视镜组装车间</v>
          </cell>
          <cell r="I324" t="str">
            <v>乘用车 组装</v>
          </cell>
        </row>
        <row r="324">
          <cell r="S324">
            <v>43770</v>
          </cell>
        </row>
        <row r="325">
          <cell r="C325" t="str">
            <v>张爽</v>
          </cell>
        </row>
        <row r="325">
          <cell r="H325" t="str">
            <v>后视镜组装车间</v>
          </cell>
          <cell r="I325" t="str">
            <v>乘用车 组装</v>
          </cell>
        </row>
        <row r="325">
          <cell r="S325">
            <v>43550</v>
          </cell>
        </row>
        <row r="326">
          <cell r="C326" t="str">
            <v>刘瑜</v>
          </cell>
        </row>
        <row r="326">
          <cell r="H326" t="str">
            <v>后视镜组装车间</v>
          </cell>
          <cell r="I326" t="str">
            <v>乘用车 组装</v>
          </cell>
        </row>
        <row r="326">
          <cell r="S326">
            <v>44296</v>
          </cell>
        </row>
        <row r="327">
          <cell r="C327" t="str">
            <v>李春花</v>
          </cell>
        </row>
        <row r="327">
          <cell r="H327" t="str">
            <v>后视镜组装车间</v>
          </cell>
          <cell r="I327" t="str">
            <v>重卡 组装</v>
          </cell>
        </row>
        <row r="327">
          <cell r="S327">
            <v>42504</v>
          </cell>
        </row>
        <row r="328">
          <cell r="C328" t="str">
            <v>齐迁菲</v>
          </cell>
        </row>
        <row r="328">
          <cell r="H328" t="str">
            <v>后视镜组装车间</v>
          </cell>
          <cell r="I328" t="str">
            <v>乘用车 组装</v>
          </cell>
        </row>
        <row r="328">
          <cell r="S328">
            <v>43622</v>
          </cell>
        </row>
        <row r="329">
          <cell r="C329" t="str">
            <v>孙朝君</v>
          </cell>
        </row>
        <row r="329">
          <cell r="H329" t="str">
            <v>后视镜组装车间</v>
          </cell>
          <cell r="I329" t="str">
            <v>乘用车 组装</v>
          </cell>
        </row>
        <row r="329">
          <cell r="S329">
            <v>44613</v>
          </cell>
        </row>
        <row r="330">
          <cell r="C330" t="str">
            <v>魏建东</v>
          </cell>
        </row>
        <row r="330">
          <cell r="H330" t="str">
            <v>焊接车间</v>
          </cell>
          <cell r="I330" t="str">
            <v>上料工</v>
          </cell>
        </row>
        <row r="330">
          <cell r="S330">
            <v>44992</v>
          </cell>
        </row>
        <row r="331">
          <cell r="C331" t="str">
            <v>刘培杰</v>
          </cell>
        </row>
        <row r="331">
          <cell r="H331" t="str">
            <v>底座装配车间</v>
          </cell>
          <cell r="I331" t="str">
            <v>组装工</v>
          </cell>
        </row>
        <row r="331">
          <cell r="S331">
            <v>45002</v>
          </cell>
        </row>
        <row r="332">
          <cell r="C332" t="str">
            <v>张洪亮</v>
          </cell>
        </row>
        <row r="332">
          <cell r="H332" t="str">
            <v>底座装配车间</v>
          </cell>
          <cell r="I332" t="str">
            <v>组装工</v>
          </cell>
        </row>
        <row r="332">
          <cell r="S332">
            <v>45005</v>
          </cell>
        </row>
        <row r="333">
          <cell r="C333" t="str">
            <v>张春玉</v>
          </cell>
        </row>
        <row r="333">
          <cell r="H333" t="str">
            <v>缝纫车间</v>
          </cell>
          <cell r="I333" t="str">
            <v>裁剪工</v>
          </cell>
        </row>
        <row r="333">
          <cell r="S333">
            <v>44997</v>
          </cell>
        </row>
        <row r="334">
          <cell r="C334" t="str">
            <v>张金香</v>
          </cell>
        </row>
        <row r="334">
          <cell r="H334" t="str">
            <v>行政管理科</v>
          </cell>
          <cell r="I334" t="str">
            <v>勤杂工</v>
          </cell>
        </row>
        <row r="334">
          <cell r="S334">
            <v>44989</v>
          </cell>
        </row>
        <row r="335">
          <cell r="C335" t="str">
            <v>孙永建</v>
          </cell>
        </row>
        <row r="335">
          <cell r="H335" t="str">
            <v>焊接车间</v>
          </cell>
          <cell r="I335" t="str">
            <v>焊工</v>
          </cell>
        </row>
        <row r="335">
          <cell r="S335">
            <v>45006</v>
          </cell>
        </row>
        <row r="336">
          <cell r="C336" t="str">
            <v>张英键</v>
          </cell>
        </row>
        <row r="336">
          <cell r="H336" t="str">
            <v>销售服务科</v>
          </cell>
          <cell r="I336" t="str">
            <v>李尔现场服务</v>
          </cell>
        </row>
        <row r="336">
          <cell r="S336">
            <v>45008</v>
          </cell>
        </row>
        <row r="337">
          <cell r="C337" t="str">
            <v>郭福双</v>
          </cell>
        </row>
        <row r="337">
          <cell r="H337" t="str">
            <v>销售服务科</v>
          </cell>
          <cell r="I337" t="str">
            <v>功能件库管B</v>
          </cell>
        </row>
        <row r="337">
          <cell r="S337">
            <v>45013</v>
          </cell>
        </row>
        <row r="338">
          <cell r="C338" t="str">
            <v>刘海勇</v>
          </cell>
        </row>
        <row r="338">
          <cell r="H338" t="str">
            <v>座椅总装车间</v>
          </cell>
          <cell r="I338" t="str">
            <v>组装工</v>
          </cell>
        </row>
        <row r="338">
          <cell r="S338">
            <v>45231</v>
          </cell>
        </row>
        <row r="339">
          <cell r="C339" t="str">
            <v>陶辉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45108</v>
          </cell>
        </row>
        <row r="340">
          <cell r="C340" t="str">
            <v>赵惠</v>
          </cell>
        </row>
        <row r="340">
          <cell r="H340" t="str">
            <v>发泡车间</v>
          </cell>
          <cell r="I340" t="str">
            <v>发泡工</v>
          </cell>
        </row>
        <row r="340">
          <cell r="S340">
            <v>44993</v>
          </cell>
        </row>
        <row r="341">
          <cell r="C341" t="str">
            <v>孙尧</v>
          </cell>
        </row>
        <row r="341">
          <cell r="H341" t="str">
            <v>座椅总装车间</v>
          </cell>
          <cell r="I341" t="str">
            <v>组装工</v>
          </cell>
        </row>
        <row r="341">
          <cell r="S341">
            <v>45078</v>
          </cell>
        </row>
        <row r="342">
          <cell r="C342" t="str">
            <v>王梦婷</v>
          </cell>
        </row>
        <row r="342">
          <cell r="H342" t="str">
            <v>冲压弯管车间</v>
          </cell>
          <cell r="I342" t="str">
            <v>冲压工</v>
          </cell>
        </row>
        <row r="342">
          <cell r="S342">
            <v>45078</v>
          </cell>
        </row>
        <row r="343">
          <cell r="C343" t="str">
            <v>张家赫</v>
          </cell>
        </row>
        <row r="343">
          <cell r="H343" t="str">
            <v>座椅总装车间</v>
          </cell>
          <cell r="I343" t="str">
            <v>H6组装工</v>
          </cell>
        </row>
        <row r="343">
          <cell r="S343">
            <v>45108</v>
          </cell>
        </row>
        <row r="344">
          <cell r="C344" t="str">
            <v>宗泽</v>
          </cell>
        </row>
        <row r="344">
          <cell r="H344" t="str">
            <v>发泡车间</v>
          </cell>
          <cell r="I344" t="str">
            <v>发泡工</v>
          </cell>
        </row>
        <row r="344">
          <cell r="S344">
            <v>45170</v>
          </cell>
        </row>
        <row r="345">
          <cell r="C345" t="str">
            <v>刘永迪</v>
          </cell>
        </row>
        <row r="345">
          <cell r="H345" t="str">
            <v>座椅总装车间</v>
          </cell>
          <cell r="I345" t="str">
            <v>检验员</v>
          </cell>
        </row>
        <row r="345">
          <cell r="S345">
            <v>45018</v>
          </cell>
        </row>
        <row r="346">
          <cell r="C346" t="str">
            <v>崔雅青</v>
          </cell>
        </row>
        <row r="346">
          <cell r="H346" t="str">
            <v>涂装车间</v>
          </cell>
          <cell r="I346" t="str">
            <v>操作工</v>
          </cell>
        </row>
        <row r="346">
          <cell r="S346">
            <v>45027</v>
          </cell>
        </row>
        <row r="347">
          <cell r="C347" t="str">
            <v>陈美生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45036</v>
          </cell>
        </row>
        <row r="348">
          <cell r="C348" t="str">
            <v>律海棠</v>
          </cell>
        </row>
        <row r="348">
          <cell r="H348" t="str">
            <v>物业部</v>
          </cell>
          <cell r="I348" t="str">
            <v>维修工</v>
          </cell>
        </row>
        <row r="348">
          <cell r="S348">
            <v>45040</v>
          </cell>
        </row>
        <row r="349">
          <cell r="C349" t="str">
            <v>吴志强</v>
          </cell>
        </row>
        <row r="349">
          <cell r="H349" t="str">
            <v>销售服务科</v>
          </cell>
          <cell r="I349" t="str">
            <v>北京现场服务主管</v>
          </cell>
        </row>
        <row r="349">
          <cell r="S349">
            <v>42491</v>
          </cell>
        </row>
        <row r="350">
          <cell r="C350" t="str">
            <v>孙沛霖</v>
          </cell>
        </row>
        <row r="350">
          <cell r="H350" t="str">
            <v>会计科</v>
          </cell>
          <cell r="I350" t="str">
            <v>成本核算员</v>
          </cell>
        </row>
        <row r="350">
          <cell r="S350">
            <v>42492</v>
          </cell>
        </row>
        <row r="351">
          <cell r="C351" t="str">
            <v>赵伟</v>
          </cell>
        </row>
        <row r="351">
          <cell r="H351" t="str">
            <v>销售服务科</v>
          </cell>
          <cell r="I351" t="str">
            <v>客户经理</v>
          </cell>
        </row>
        <row r="351">
          <cell r="S351">
            <v>37470</v>
          </cell>
        </row>
        <row r="352">
          <cell r="C352" t="str">
            <v>韩香伶</v>
          </cell>
        </row>
        <row r="352">
          <cell r="H352" t="str">
            <v>销售服务科</v>
          </cell>
          <cell r="I352" t="str">
            <v>客户经理</v>
          </cell>
        </row>
        <row r="352">
          <cell r="S352">
            <v>37921</v>
          </cell>
        </row>
        <row r="353">
          <cell r="C353" t="str">
            <v>夏永飞</v>
          </cell>
        </row>
        <row r="353">
          <cell r="H353" t="str">
            <v>项目管理科</v>
          </cell>
          <cell r="I353" t="str">
            <v>科长</v>
          </cell>
        </row>
        <row r="353">
          <cell r="S353">
            <v>38575</v>
          </cell>
        </row>
        <row r="354">
          <cell r="C354" t="str">
            <v>吴英各</v>
          </cell>
        </row>
        <row r="354">
          <cell r="H354" t="str">
            <v>项目管理科</v>
          </cell>
          <cell r="I354" t="str">
            <v>科长</v>
          </cell>
        </row>
        <row r="354">
          <cell r="S354">
            <v>43087</v>
          </cell>
        </row>
        <row r="355">
          <cell r="C355" t="str">
            <v>任相宜</v>
          </cell>
        </row>
        <row r="355">
          <cell r="H355" t="str">
            <v>座椅总装车间</v>
          </cell>
          <cell r="I355" t="str">
            <v>组装工</v>
          </cell>
        </row>
        <row r="355">
          <cell r="S355">
            <v>45051</v>
          </cell>
        </row>
        <row r="356">
          <cell r="C356" t="str">
            <v>崔永元</v>
          </cell>
        </row>
        <row r="356">
          <cell r="H356" t="str">
            <v>座椅总装车间</v>
          </cell>
          <cell r="I356" t="str">
            <v>组装工</v>
          </cell>
        </row>
        <row r="356">
          <cell r="S356">
            <v>45054</v>
          </cell>
        </row>
        <row r="357">
          <cell r="C357" t="str">
            <v>王智</v>
          </cell>
        </row>
        <row r="357">
          <cell r="H357" t="str">
            <v>冲压弯管车间</v>
          </cell>
          <cell r="I357" t="str">
            <v>冲压工</v>
          </cell>
        </row>
        <row r="357">
          <cell r="S357">
            <v>45068</v>
          </cell>
        </row>
        <row r="358">
          <cell r="C358" t="str">
            <v>李喆</v>
          </cell>
        </row>
        <row r="358">
          <cell r="H358" t="str">
            <v>发泡车间</v>
          </cell>
          <cell r="I358" t="str">
            <v>检验员</v>
          </cell>
        </row>
        <row r="358">
          <cell r="S358">
            <v>45072</v>
          </cell>
        </row>
        <row r="359">
          <cell r="C359" t="str">
            <v>赵金鹏</v>
          </cell>
        </row>
        <row r="359">
          <cell r="H359" t="str">
            <v>发泡车间</v>
          </cell>
          <cell r="I359" t="str">
            <v>发泡工</v>
          </cell>
        </row>
        <row r="359">
          <cell r="S359">
            <v>45231</v>
          </cell>
        </row>
        <row r="360">
          <cell r="C360" t="str">
            <v>李媛</v>
          </cell>
        </row>
        <row r="360">
          <cell r="H360" t="str">
            <v>座椅总装车间</v>
          </cell>
          <cell r="I360" t="str">
            <v>组装工</v>
          </cell>
        </row>
        <row r="360">
          <cell r="S360">
            <v>45076</v>
          </cell>
        </row>
        <row r="361">
          <cell r="C361" t="str">
            <v>孟令帅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45080</v>
          </cell>
        </row>
        <row r="362">
          <cell r="C362" t="str">
            <v>杨浩</v>
          </cell>
        </row>
        <row r="362">
          <cell r="H362" t="str">
            <v>发泡车间</v>
          </cell>
          <cell r="I362" t="str">
            <v>发泡车间主任</v>
          </cell>
        </row>
        <row r="362">
          <cell r="S362">
            <v>45082</v>
          </cell>
        </row>
        <row r="363">
          <cell r="C363" t="str">
            <v>李宝英</v>
          </cell>
        </row>
        <row r="363">
          <cell r="H363" t="str">
            <v>发泡车间</v>
          </cell>
          <cell r="I363" t="str">
            <v>发泡工</v>
          </cell>
        </row>
        <row r="363">
          <cell r="S363">
            <v>45085</v>
          </cell>
        </row>
        <row r="364">
          <cell r="C364" t="str">
            <v>刘勇伸</v>
          </cell>
        </row>
        <row r="364">
          <cell r="H364" t="str">
            <v>发泡车间</v>
          </cell>
          <cell r="I364" t="str">
            <v>检验员</v>
          </cell>
        </row>
        <row r="364">
          <cell r="S364">
            <v>45086</v>
          </cell>
        </row>
        <row r="365">
          <cell r="C365" t="str">
            <v>刘洪阔</v>
          </cell>
        </row>
        <row r="365">
          <cell r="H365" t="str">
            <v>发泡车间</v>
          </cell>
          <cell r="I365" t="str">
            <v>检验员</v>
          </cell>
        </row>
        <row r="365">
          <cell r="S365">
            <v>45093</v>
          </cell>
        </row>
        <row r="366">
          <cell r="C366" t="str">
            <v>王明傲</v>
          </cell>
        </row>
        <row r="366">
          <cell r="H366" t="str">
            <v>安环科</v>
          </cell>
          <cell r="I366" t="str">
            <v>安全员</v>
          </cell>
        </row>
        <row r="366">
          <cell r="S366">
            <v>45097</v>
          </cell>
        </row>
        <row r="367">
          <cell r="C367" t="str">
            <v>左宗睿</v>
          </cell>
        </row>
        <row r="367">
          <cell r="H367" t="str">
            <v>座椅总装车间</v>
          </cell>
          <cell r="I367" t="str">
            <v>组装工</v>
          </cell>
        </row>
        <row r="367">
          <cell r="S367">
            <v>45106</v>
          </cell>
        </row>
        <row r="368">
          <cell r="C368" t="str">
            <v>田金梅</v>
          </cell>
        </row>
        <row r="368">
          <cell r="H368" t="str">
            <v>发泡车间</v>
          </cell>
          <cell r="I368" t="str">
            <v>发泡工</v>
          </cell>
        </row>
        <row r="368">
          <cell r="S368">
            <v>45078</v>
          </cell>
        </row>
        <row r="369">
          <cell r="C369" t="str">
            <v>刘红成</v>
          </cell>
        </row>
        <row r="369">
          <cell r="H369" t="str">
            <v>发泡车间</v>
          </cell>
          <cell r="I369" t="str">
            <v>发泡工</v>
          </cell>
        </row>
        <row r="369">
          <cell r="S369">
            <v>45323</v>
          </cell>
        </row>
        <row r="370">
          <cell r="C370" t="str">
            <v>姜俊霞</v>
          </cell>
        </row>
        <row r="370">
          <cell r="H370" t="str">
            <v>注塑车间</v>
          </cell>
          <cell r="I370" t="str">
            <v>操作工</v>
          </cell>
        </row>
        <row r="370">
          <cell r="S370">
            <v>45107</v>
          </cell>
        </row>
        <row r="371">
          <cell r="C371" t="str">
            <v>张云香</v>
          </cell>
        </row>
        <row r="371">
          <cell r="H371" t="str">
            <v>人力资源科</v>
          </cell>
          <cell r="I371" t="str">
            <v>薪酬主管</v>
          </cell>
        </row>
        <row r="371">
          <cell r="S371">
            <v>42465</v>
          </cell>
        </row>
        <row r="372">
          <cell r="C372" t="str">
            <v>徐俊亭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45108</v>
          </cell>
        </row>
        <row r="373">
          <cell r="C373" t="str">
            <v>滕家源</v>
          </cell>
        </row>
        <row r="373">
          <cell r="H373" t="str">
            <v>发泡车间</v>
          </cell>
          <cell r="I373" t="str">
            <v>检验员</v>
          </cell>
        </row>
        <row r="373">
          <cell r="S373">
            <v>45109</v>
          </cell>
        </row>
        <row r="374">
          <cell r="C374" t="str">
            <v>强帅</v>
          </cell>
        </row>
        <row r="374">
          <cell r="H374" t="str">
            <v>发泡车间</v>
          </cell>
          <cell r="I374" t="str">
            <v>发泡工</v>
          </cell>
        </row>
        <row r="374">
          <cell r="S374">
            <v>45112</v>
          </cell>
        </row>
        <row r="375">
          <cell r="C375" t="str">
            <v>李加宏</v>
          </cell>
        </row>
        <row r="375">
          <cell r="H375" t="str">
            <v>发泡车间</v>
          </cell>
          <cell r="I375" t="str">
            <v>发泡工</v>
          </cell>
        </row>
        <row r="375">
          <cell r="S375">
            <v>45113</v>
          </cell>
        </row>
        <row r="376">
          <cell r="C376" t="str">
            <v>王新楼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45113</v>
          </cell>
        </row>
        <row r="377">
          <cell r="C377" t="str">
            <v>杨圣泉</v>
          </cell>
        </row>
        <row r="377">
          <cell r="H377" t="str">
            <v>发泡车间</v>
          </cell>
          <cell r="I377" t="str">
            <v>发泡工</v>
          </cell>
        </row>
        <row r="377">
          <cell r="S377">
            <v>45120</v>
          </cell>
        </row>
        <row r="378">
          <cell r="C378" t="str">
            <v>孙凤丽</v>
          </cell>
        </row>
        <row r="378">
          <cell r="H378" t="str">
            <v>发泡车间</v>
          </cell>
          <cell r="I378" t="str">
            <v>发泡工</v>
          </cell>
        </row>
        <row r="378">
          <cell r="S378">
            <v>45120</v>
          </cell>
        </row>
        <row r="379">
          <cell r="C379" t="str">
            <v>杨金军</v>
          </cell>
        </row>
        <row r="379">
          <cell r="H379" t="str">
            <v>注塑车间</v>
          </cell>
          <cell r="I379" t="str">
            <v>操作工</v>
          </cell>
        </row>
        <row r="379">
          <cell r="S379">
            <v>45134</v>
          </cell>
        </row>
        <row r="380">
          <cell r="C380" t="str">
            <v>马旭林</v>
          </cell>
        </row>
        <row r="380">
          <cell r="H380" t="str">
            <v>发泡车间</v>
          </cell>
          <cell r="I380" t="str">
            <v>发泡工</v>
          </cell>
        </row>
        <row r="380">
          <cell r="S380">
            <v>45127</v>
          </cell>
        </row>
        <row r="381">
          <cell r="C381" t="str">
            <v>沈小华</v>
          </cell>
        </row>
        <row r="381">
          <cell r="H381" t="str">
            <v>焊接车间</v>
          </cell>
          <cell r="I381" t="str">
            <v>摆件工</v>
          </cell>
        </row>
        <row r="381">
          <cell r="S381">
            <v>45135</v>
          </cell>
        </row>
        <row r="382">
          <cell r="C382" t="str">
            <v>徐俊荣</v>
          </cell>
        </row>
        <row r="382">
          <cell r="H382" t="str">
            <v>冲压弯管车间</v>
          </cell>
          <cell r="I382" t="str">
            <v>冲压工</v>
          </cell>
        </row>
        <row r="382">
          <cell r="S382">
            <v>45135</v>
          </cell>
        </row>
        <row r="383">
          <cell r="C383" t="str">
            <v>迟艳云</v>
          </cell>
        </row>
        <row r="383">
          <cell r="H383" t="str">
            <v>发泡车间</v>
          </cell>
          <cell r="I383" t="str">
            <v>发泡工</v>
          </cell>
        </row>
        <row r="383">
          <cell r="S383">
            <v>45143</v>
          </cell>
        </row>
        <row r="384">
          <cell r="C384" t="str">
            <v>程顺</v>
          </cell>
        </row>
        <row r="384">
          <cell r="H384" t="str">
            <v>焊接车间</v>
          </cell>
          <cell r="I384" t="str">
            <v>摆件工</v>
          </cell>
        </row>
        <row r="384">
          <cell r="S384">
            <v>45154</v>
          </cell>
        </row>
        <row r="385">
          <cell r="C385" t="str">
            <v>王野</v>
          </cell>
        </row>
        <row r="385">
          <cell r="H385" t="str">
            <v>发泡车间</v>
          </cell>
          <cell r="I385" t="str">
            <v>发泡工</v>
          </cell>
        </row>
        <row r="385">
          <cell r="S385">
            <v>45157</v>
          </cell>
        </row>
        <row r="386">
          <cell r="C386" t="str">
            <v>刘宏帅</v>
          </cell>
        </row>
        <row r="386">
          <cell r="H386" t="str">
            <v>焊接车间</v>
          </cell>
          <cell r="I386" t="str">
            <v>摆件工</v>
          </cell>
        </row>
        <row r="386">
          <cell r="S386">
            <v>45160</v>
          </cell>
        </row>
        <row r="387">
          <cell r="C387" t="str">
            <v>刘荣骏</v>
          </cell>
        </row>
        <row r="387">
          <cell r="H387" t="str">
            <v>座椅总装车间</v>
          </cell>
          <cell r="I387" t="str">
            <v>组装工</v>
          </cell>
        </row>
        <row r="387">
          <cell r="S387">
            <v>45161</v>
          </cell>
        </row>
        <row r="388">
          <cell r="C388" t="str">
            <v>刘淑霞</v>
          </cell>
        </row>
        <row r="388">
          <cell r="H388" t="str">
            <v>底座装配车间</v>
          </cell>
          <cell r="I388" t="str">
            <v>组装工</v>
          </cell>
        </row>
        <row r="388">
          <cell r="S388">
            <v>45162</v>
          </cell>
        </row>
        <row r="389">
          <cell r="C389" t="str">
            <v>王文星</v>
          </cell>
        </row>
        <row r="389">
          <cell r="H389" t="str">
            <v>冲压弯管车间</v>
          </cell>
          <cell r="I389" t="str">
            <v>冲压工</v>
          </cell>
        </row>
        <row r="389">
          <cell r="S389">
            <v>45164</v>
          </cell>
        </row>
        <row r="390">
          <cell r="C390" t="str">
            <v>范志超</v>
          </cell>
        </row>
        <row r="390">
          <cell r="H390" t="str">
            <v>焊接车间</v>
          </cell>
          <cell r="I390" t="str">
            <v>摆件工</v>
          </cell>
        </row>
        <row r="390">
          <cell r="S390">
            <v>45164</v>
          </cell>
        </row>
        <row r="391">
          <cell r="C391" t="str">
            <v>徐小战</v>
          </cell>
        </row>
        <row r="391">
          <cell r="H391" t="str">
            <v>冲压弯管车间</v>
          </cell>
          <cell r="I391" t="str">
            <v>冲压工</v>
          </cell>
        </row>
        <row r="391">
          <cell r="S391">
            <v>44762</v>
          </cell>
        </row>
        <row r="392">
          <cell r="C392" t="str">
            <v>刘镔</v>
          </cell>
        </row>
        <row r="392">
          <cell r="H392" t="str">
            <v>工艺工程部</v>
          </cell>
          <cell r="I392" t="str">
            <v>试制工程师</v>
          </cell>
        </row>
        <row r="392">
          <cell r="S392">
            <v>45167</v>
          </cell>
        </row>
        <row r="393">
          <cell r="C393" t="str">
            <v>张长江</v>
          </cell>
        </row>
        <row r="393">
          <cell r="H393" t="str">
            <v>销售服务科</v>
          </cell>
          <cell r="I393" t="str">
            <v>工装维修</v>
          </cell>
        </row>
        <row r="393">
          <cell r="S393">
            <v>45167</v>
          </cell>
        </row>
        <row r="394">
          <cell r="C394" t="str">
            <v>朱海杰</v>
          </cell>
        </row>
        <row r="394">
          <cell r="H394" t="str">
            <v>冲压弯管车间</v>
          </cell>
          <cell r="I394" t="str">
            <v>冲压工</v>
          </cell>
        </row>
        <row r="394">
          <cell r="S394">
            <v>45167</v>
          </cell>
        </row>
        <row r="395">
          <cell r="C395" t="str">
            <v>崔华震</v>
          </cell>
        </row>
        <row r="395">
          <cell r="H395" t="str">
            <v>发泡车间</v>
          </cell>
          <cell r="I395" t="str">
            <v>发泡工</v>
          </cell>
        </row>
        <row r="395">
          <cell r="S395">
            <v>45156</v>
          </cell>
        </row>
        <row r="396">
          <cell r="C396" t="str">
            <v>崔杰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45162</v>
          </cell>
        </row>
        <row r="397">
          <cell r="C397" t="str">
            <v>孙明明</v>
          </cell>
        </row>
        <row r="397">
          <cell r="H397" t="str">
            <v>焊接车间</v>
          </cell>
          <cell r="I397" t="str">
            <v>摆件工</v>
          </cell>
        </row>
        <row r="397">
          <cell r="S397">
            <v>45159</v>
          </cell>
        </row>
        <row r="398">
          <cell r="C398" t="str">
            <v>范秀花</v>
          </cell>
        </row>
        <row r="398">
          <cell r="H398" t="str">
            <v>焊接车间</v>
          </cell>
          <cell r="I398" t="str">
            <v>摆件工</v>
          </cell>
        </row>
        <row r="398">
          <cell r="S398">
            <v>45159</v>
          </cell>
        </row>
        <row r="399">
          <cell r="C399" t="str">
            <v>韩永路</v>
          </cell>
        </row>
        <row r="399">
          <cell r="H399" t="str">
            <v>发泡车间</v>
          </cell>
          <cell r="I399" t="str">
            <v>发泡工</v>
          </cell>
        </row>
        <row r="399">
          <cell r="S399">
            <v>45162</v>
          </cell>
        </row>
        <row r="400">
          <cell r="C400" t="str">
            <v>郭煜</v>
          </cell>
        </row>
        <row r="400">
          <cell r="H400" t="str">
            <v>工艺工程部</v>
          </cell>
          <cell r="I400" t="str">
            <v>焊接工艺工程师</v>
          </cell>
        </row>
        <row r="400">
          <cell r="S400">
            <v>45170</v>
          </cell>
        </row>
        <row r="401">
          <cell r="C401" t="str">
            <v>杨朕</v>
          </cell>
        </row>
        <row r="401">
          <cell r="H401" t="str">
            <v>冲压弯管车间</v>
          </cell>
          <cell r="I401" t="str">
            <v>冲压工</v>
          </cell>
        </row>
        <row r="401">
          <cell r="S401">
            <v>45170</v>
          </cell>
        </row>
        <row r="402">
          <cell r="C402" t="str">
            <v>王秀华</v>
          </cell>
        </row>
        <row r="402">
          <cell r="H402" t="str">
            <v>底座装配车间</v>
          </cell>
          <cell r="I402" t="str">
            <v>组装工</v>
          </cell>
        </row>
        <row r="402">
          <cell r="S402">
            <v>45171</v>
          </cell>
        </row>
        <row r="403">
          <cell r="C403" t="str">
            <v>郑晨阳</v>
          </cell>
        </row>
        <row r="403">
          <cell r="H403" t="str">
            <v>焊接车间</v>
          </cell>
          <cell r="I403" t="str">
            <v>摆件工</v>
          </cell>
        </row>
        <row r="403">
          <cell r="S403">
            <v>45180</v>
          </cell>
        </row>
        <row r="404">
          <cell r="C404" t="str">
            <v>高健朝</v>
          </cell>
        </row>
        <row r="404">
          <cell r="H404" t="str">
            <v>底座装配车间</v>
          </cell>
          <cell r="I404" t="str">
            <v>组装工</v>
          </cell>
        </row>
        <row r="404">
          <cell r="S404">
            <v>45184</v>
          </cell>
        </row>
        <row r="405">
          <cell r="C405" t="str">
            <v>曹军浩</v>
          </cell>
        </row>
        <row r="405">
          <cell r="H405" t="str">
            <v>座椅总装车间</v>
          </cell>
          <cell r="I405" t="str">
            <v>组装工</v>
          </cell>
        </row>
        <row r="405">
          <cell r="S405">
            <v>45185</v>
          </cell>
        </row>
        <row r="406">
          <cell r="C406" t="str">
            <v>杨莉莉</v>
          </cell>
        </row>
        <row r="406">
          <cell r="H406" t="str">
            <v>底座装配车间</v>
          </cell>
          <cell r="I406" t="str">
            <v>组装工</v>
          </cell>
        </row>
        <row r="406">
          <cell r="S406">
            <v>45185</v>
          </cell>
        </row>
        <row r="407">
          <cell r="C407" t="str">
            <v>于炳川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45188</v>
          </cell>
        </row>
        <row r="408">
          <cell r="C408" t="str">
            <v>吕宪超</v>
          </cell>
        </row>
        <row r="408">
          <cell r="H408" t="str">
            <v>项目管理科</v>
          </cell>
          <cell r="I408" t="str">
            <v>物料计划员</v>
          </cell>
        </row>
        <row r="408">
          <cell r="S408">
            <v>45187</v>
          </cell>
        </row>
        <row r="409">
          <cell r="C409" t="str">
            <v>刘铭杰</v>
          </cell>
        </row>
        <row r="409">
          <cell r="H409" t="str">
            <v>安环科</v>
          </cell>
          <cell r="I409" t="str">
            <v>安环主管</v>
          </cell>
        </row>
        <row r="409">
          <cell r="S409">
            <v>45188</v>
          </cell>
        </row>
        <row r="410">
          <cell r="C410" t="str">
            <v>张龙</v>
          </cell>
        </row>
        <row r="410">
          <cell r="H410" t="str">
            <v>工艺工程部</v>
          </cell>
          <cell r="I410" t="str">
            <v>总装工程师</v>
          </cell>
        </row>
        <row r="410">
          <cell r="S410">
            <v>45187</v>
          </cell>
        </row>
        <row r="411">
          <cell r="C411" t="str">
            <v>孙其锐</v>
          </cell>
        </row>
        <row r="411">
          <cell r="H411" t="str">
            <v>座椅总装车间</v>
          </cell>
          <cell r="I411" t="str">
            <v>组装工</v>
          </cell>
        </row>
        <row r="411">
          <cell r="S411">
            <v>45191</v>
          </cell>
        </row>
        <row r="412">
          <cell r="C412" t="str">
            <v>于瑞敏</v>
          </cell>
        </row>
        <row r="412">
          <cell r="H412" t="str">
            <v>冲压弯管车间</v>
          </cell>
          <cell r="I412" t="str">
            <v>冲压工</v>
          </cell>
        </row>
        <row r="412">
          <cell r="S412">
            <v>45191</v>
          </cell>
        </row>
        <row r="413">
          <cell r="C413" t="str">
            <v>程俊杰</v>
          </cell>
        </row>
        <row r="413">
          <cell r="H413" t="str">
            <v>座椅总装车间</v>
          </cell>
          <cell r="I413" t="str">
            <v>组装工</v>
          </cell>
        </row>
        <row r="413">
          <cell r="S413">
            <v>45192</v>
          </cell>
        </row>
        <row r="414">
          <cell r="C414" t="str">
            <v>李春乐</v>
          </cell>
        </row>
        <row r="414">
          <cell r="H414" t="str">
            <v>底座装配车间</v>
          </cell>
          <cell r="I414" t="str">
            <v>组装工</v>
          </cell>
        </row>
        <row r="414">
          <cell r="S414">
            <v>45195</v>
          </cell>
        </row>
        <row r="415">
          <cell r="C415" t="str">
            <v>吴杰烽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45195</v>
          </cell>
        </row>
        <row r="416">
          <cell r="C416" t="str">
            <v>张俊婷</v>
          </cell>
        </row>
        <row r="416">
          <cell r="H416" t="str">
            <v>底座装配车间</v>
          </cell>
          <cell r="I416" t="str">
            <v>组装工</v>
          </cell>
        </row>
        <row r="416">
          <cell r="S416">
            <v>45173</v>
          </cell>
        </row>
        <row r="417">
          <cell r="C417" t="str">
            <v>刘瑞霖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45181</v>
          </cell>
        </row>
        <row r="418">
          <cell r="C418" t="str">
            <v>刘国东</v>
          </cell>
        </row>
        <row r="418">
          <cell r="H418" t="str">
            <v>焊接车间</v>
          </cell>
          <cell r="I418" t="str">
            <v>摆件工</v>
          </cell>
        </row>
        <row r="418">
          <cell r="S418">
            <v>45190</v>
          </cell>
        </row>
        <row r="419">
          <cell r="C419" t="str">
            <v>李硕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45175</v>
          </cell>
        </row>
        <row r="420">
          <cell r="C420" t="str">
            <v>吴迪</v>
          </cell>
        </row>
        <row r="420">
          <cell r="H420" t="str">
            <v>发泡车间</v>
          </cell>
          <cell r="I420" t="str">
            <v>发泡工</v>
          </cell>
        </row>
        <row r="420">
          <cell r="S420">
            <v>45206</v>
          </cell>
        </row>
        <row r="421">
          <cell r="C421" t="str">
            <v>程进</v>
          </cell>
        </row>
        <row r="421">
          <cell r="H421" t="str">
            <v>底座装配车间</v>
          </cell>
          <cell r="I421" t="str">
            <v>组装工</v>
          </cell>
        </row>
        <row r="421">
          <cell r="S421">
            <v>45208</v>
          </cell>
        </row>
        <row r="422">
          <cell r="C422" t="str">
            <v>袁风英</v>
          </cell>
        </row>
        <row r="422">
          <cell r="H422" t="str">
            <v>注塑车间</v>
          </cell>
          <cell r="I422" t="str">
            <v>操作工</v>
          </cell>
        </row>
        <row r="422">
          <cell r="S422">
            <v>45202</v>
          </cell>
        </row>
        <row r="423">
          <cell r="C423" t="str">
            <v>杨淑兰</v>
          </cell>
        </row>
        <row r="423">
          <cell r="H423" t="str">
            <v>底座装配车间</v>
          </cell>
          <cell r="I423" t="str">
            <v>库管员</v>
          </cell>
        </row>
        <row r="423">
          <cell r="S423">
            <v>45215</v>
          </cell>
        </row>
        <row r="424">
          <cell r="C424" t="str">
            <v>刘树娟</v>
          </cell>
        </row>
        <row r="424">
          <cell r="H424" t="str">
            <v>注塑车间</v>
          </cell>
          <cell r="I424" t="str">
            <v>操作工</v>
          </cell>
        </row>
        <row r="424">
          <cell r="S424">
            <v>45214</v>
          </cell>
        </row>
        <row r="425">
          <cell r="C425" t="str">
            <v>左梦妮</v>
          </cell>
        </row>
        <row r="425">
          <cell r="H425" t="str">
            <v>底座装配车间</v>
          </cell>
          <cell r="I425" t="str">
            <v>组装工</v>
          </cell>
        </row>
        <row r="425">
          <cell r="S425">
            <v>45216</v>
          </cell>
        </row>
        <row r="426">
          <cell r="C426" t="str">
            <v>冯风泽</v>
          </cell>
        </row>
        <row r="426">
          <cell r="H426" t="str">
            <v>底座装配车间</v>
          </cell>
          <cell r="I426" t="str">
            <v>组装工</v>
          </cell>
        </row>
        <row r="426">
          <cell r="S426">
            <v>45216</v>
          </cell>
        </row>
        <row r="427">
          <cell r="C427" t="str">
            <v>李杰</v>
          </cell>
        </row>
        <row r="427">
          <cell r="H427" t="str">
            <v>发泡车间</v>
          </cell>
          <cell r="I427" t="str">
            <v>发泡工</v>
          </cell>
        </row>
        <row r="427">
          <cell r="S427">
            <v>45217</v>
          </cell>
        </row>
        <row r="428">
          <cell r="C428" t="str">
            <v>杨荣劲</v>
          </cell>
        </row>
        <row r="428">
          <cell r="H428" t="str">
            <v>冲压弯管车间</v>
          </cell>
          <cell r="I428" t="str">
            <v>模具维修</v>
          </cell>
        </row>
        <row r="428">
          <cell r="S428">
            <v>45217</v>
          </cell>
        </row>
        <row r="429">
          <cell r="C429" t="str">
            <v>李莉</v>
          </cell>
        </row>
        <row r="429">
          <cell r="H429" t="str">
            <v>注塑车间</v>
          </cell>
          <cell r="I429" t="str">
            <v>操作工</v>
          </cell>
        </row>
        <row r="429">
          <cell r="S429">
            <v>45218</v>
          </cell>
        </row>
        <row r="430">
          <cell r="C430" t="str">
            <v>夏志龙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45219</v>
          </cell>
        </row>
        <row r="431">
          <cell r="C431" t="str">
            <v>王硕</v>
          </cell>
        </row>
        <row r="431">
          <cell r="H431" t="str">
            <v>发泡车间</v>
          </cell>
          <cell r="I431" t="str">
            <v>发泡工</v>
          </cell>
        </row>
        <row r="431">
          <cell r="S431">
            <v>45221</v>
          </cell>
        </row>
        <row r="432">
          <cell r="C432" t="str">
            <v>李向功</v>
          </cell>
        </row>
        <row r="432">
          <cell r="H432" t="str">
            <v>项目管理科</v>
          </cell>
          <cell r="I432" t="str">
            <v>物料计划员</v>
          </cell>
        </row>
        <row r="432">
          <cell r="S432">
            <v>45225</v>
          </cell>
        </row>
        <row r="433">
          <cell r="C433" t="str">
            <v>赵建</v>
          </cell>
        </row>
        <row r="433">
          <cell r="H433" t="str">
            <v>发泡车间</v>
          </cell>
          <cell r="I433" t="str">
            <v>发泡工</v>
          </cell>
        </row>
        <row r="433">
          <cell r="S433">
            <v>45226</v>
          </cell>
        </row>
        <row r="434">
          <cell r="C434" t="str">
            <v>刘金丰</v>
          </cell>
        </row>
        <row r="434">
          <cell r="H434" t="str">
            <v>冲压弯管车间</v>
          </cell>
          <cell r="I434" t="str">
            <v>模具维修</v>
          </cell>
        </row>
        <row r="434">
          <cell r="S434">
            <v>45226</v>
          </cell>
        </row>
        <row r="435">
          <cell r="C435" t="str">
            <v>张兆椿</v>
          </cell>
        </row>
        <row r="435">
          <cell r="H435" t="str">
            <v>发泡车间</v>
          </cell>
          <cell r="I435" t="str">
            <v>发泡工</v>
          </cell>
        </row>
        <row r="435">
          <cell r="S435">
            <v>45227</v>
          </cell>
        </row>
        <row r="436">
          <cell r="C436" t="str">
            <v>王文艳</v>
          </cell>
        </row>
        <row r="436">
          <cell r="H436" t="str">
            <v>生产管理科</v>
          </cell>
          <cell r="I436" t="str">
            <v>B40上料工</v>
          </cell>
        </row>
        <row r="436">
          <cell r="S436">
            <v>45229</v>
          </cell>
        </row>
        <row r="437">
          <cell r="C437" t="str">
            <v>庞博</v>
          </cell>
        </row>
        <row r="437">
          <cell r="H437" t="str">
            <v>发泡车间</v>
          </cell>
          <cell r="I437" t="str">
            <v>发泡工</v>
          </cell>
        </row>
        <row r="437">
          <cell r="S437">
            <v>45222</v>
          </cell>
        </row>
        <row r="438">
          <cell r="C438" t="str">
            <v>张坤</v>
          </cell>
        </row>
        <row r="438">
          <cell r="H438" t="str">
            <v>冲压弯管车间</v>
          </cell>
          <cell r="I438" t="str">
            <v>冲压工</v>
          </cell>
        </row>
        <row r="438">
          <cell r="S438">
            <v>45216</v>
          </cell>
        </row>
        <row r="439">
          <cell r="C439" t="str">
            <v>常琳</v>
          </cell>
        </row>
        <row r="439">
          <cell r="H439" t="str">
            <v>焊接车间</v>
          </cell>
          <cell r="I439" t="str">
            <v>摆件工</v>
          </cell>
        </row>
        <row r="439">
          <cell r="S439">
            <v>45217</v>
          </cell>
        </row>
        <row r="440">
          <cell r="C440" t="str">
            <v>高维坤</v>
          </cell>
        </row>
        <row r="440">
          <cell r="H440" t="str">
            <v>座椅总装车间</v>
          </cell>
          <cell r="I440" t="str">
            <v>叉车工</v>
          </cell>
        </row>
        <row r="440">
          <cell r="S440">
            <v>45233</v>
          </cell>
        </row>
        <row r="441">
          <cell r="C441" t="str">
            <v>张雨</v>
          </cell>
        </row>
        <row r="441">
          <cell r="H441" t="str">
            <v>发泡车间</v>
          </cell>
          <cell r="I441" t="str">
            <v>发泡工</v>
          </cell>
        </row>
        <row r="441">
          <cell r="S441">
            <v>45234</v>
          </cell>
        </row>
        <row r="442">
          <cell r="C442" t="str">
            <v>张伟博</v>
          </cell>
        </row>
        <row r="442">
          <cell r="H442" t="str">
            <v>座椅总装车间</v>
          </cell>
          <cell r="I442" t="str">
            <v>组装工</v>
          </cell>
        </row>
        <row r="442">
          <cell r="S442">
            <v>45234</v>
          </cell>
        </row>
        <row r="443">
          <cell r="C443" t="str">
            <v>王菲</v>
          </cell>
        </row>
        <row r="443">
          <cell r="H443" t="str">
            <v>底座装配车间</v>
          </cell>
          <cell r="I443" t="str">
            <v>组装工</v>
          </cell>
        </row>
        <row r="443">
          <cell r="S443">
            <v>45234</v>
          </cell>
        </row>
        <row r="444">
          <cell r="C444" t="str">
            <v>程培轩</v>
          </cell>
        </row>
        <row r="444">
          <cell r="H444" t="str">
            <v>发泡车间</v>
          </cell>
          <cell r="I444" t="str">
            <v>发泡工</v>
          </cell>
        </row>
        <row r="444">
          <cell r="S444">
            <v>45234</v>
          </cell>
        </row>
        <row r="445">
          <cell r="C445" t="str">
            <v>高熙来</v>
          </cell>
        </row>
        <row r="445">
          <cell r="H445" t="str">
            <v>座椅总装车间</v>
          </cell>
          <cell r="I445" t="str">
            <v>组装工</v>
          </cell>
        </row>
        <row r="445">
          <cell r="S445">
            <v>45234</v>
          </cell>
        </row>
        <row r="446">
          <cell r="C446" t="str">
            <v>崔哲</v>
          </cell>
        </row>
        <row r="446">
          <cell r="H446" t="str">
            <v>座椅总装车间</v>
          </cell>
          <cell r="I446" t="str">
            <v>组装工</v>
          </cell>
        </row>
        <row r="446">
          <cell r="S446">
            <v>45249</v>
          </cell>
        </row>
        <row r="447">
          <cell r="C447" t="str">
            <v>赵二龙</v>
          </cell>
        </row>
        <row r="447">
          <cell r="H447" t="str">
            <v>河北模具车间</v>
          </cell>
          <cell r="I447" t="str">
            <v>工装模具装配钳工</v>
          </cell>
        </row>
        <row r="447">
          <cell r="S447">
            <v>45256</v>
          </cell>
        </row>
        <row r="448">
          <cell r="C448" t="str">
            <v>刘永越</v>
          </cell>
        </row>
        <row r="448">
          <cell r="H448" t="str">
            <v>发泡车间</v>
          </cell>
          <cell r="I448" t="str">
            <v>发泡工</v>
          </cell>
        </row>
        <row r="448">
          <cell r="S448">
            <v>45252</v>
          </cell>
        </row>
        <row r="449">
          <cell r="C449" t="str">
            <v>朱凤娟</v>
          </cell>
        </row>
        <row r="449">
          <cell r="H449" t="str">
            <v>发泡车间</v>
          </cell>
          <cell r="I449" t="str">
            <v>发泡工</v>
          </cell>
        </row>
        <row r="449">
          <cell r="S449">
            <v>45238</v>
          </cell>
        </row>
        <row r="450">
          <cell r="C450" t="str">
            <v>李晓慧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45245</v>
          </cell>
        </row>
        <row r="451">
          <cell r="C451" t="str">
            <v>赵建梅</v>
          </cell>
        </row>
        <row r="451">
          <cell r="H451" t="str">
            <v>冲压弯管车间</v>
          </cell>
          <cell r="I451" t="str">
            <v>冲压工</v>
          </cell>
        </row>
        <row r="451">
          <cell r="S451">
            <v>45262</v>
          </cell>
        </row>
        <row r="452">
          <cell r="C452" t="str">
            <v>韩培中</v>
          </cell>
        </row>
        <row r="452">
          <cell r="H452" t="str">
            <v>安环科</v>
          </cell>
          <cell r="I452" t="str">
            <v>安全员</v>
          </cell>
        </row>
        <row r="452">
          <cell r="S452">
            <v>45264</v>
          </cell>
        </row>
        <row r="453">
          <cell r="C453" t="str">
            <v>张洪梅</v>
          </cell>
        </row>
        <row r="453">
          <cell r="H453" t="str">
            <v>销售服务科</v>
          </cell>
          <cell r="I453" t="str">
            <v>功能件库管B</v>
          </cell>
        </row>
        <row r="453">
          <cell r="S453">
            <v>45264</v>
          </cell>
        </row>
        <row r="454">
          <cell r="C454" t="str">
            <v>陈琪</v>
          </cell>
        </row>
        <row r="454">
          <cell r="H454" t="str">
            <v>生产管理科</v>
          </cell>
          <cell r="I454" t="str">
            <v>核算员</v>
          </cell>
        </row>
        <row r="454">
          <cell r="S454">
            <v>45265</v>
          </cell>
        </row>
        <row r="455">
          <cell r="C455" t="str">
            <v>曹清泉</v>
          </cell>
        </row>
        <row r="455">
          <cell r="H455" t="str">
            <v>底座装配车间</v>
          </cell>
          <cell r="I455" t="str">
            <v>组装工</v>
          </cell>
        </row>
        <row r="455">
          <cell r="S455">
            <v>45268</v>
          </cell>
        </row>
        <row r="456">
          <cell r="C456" t="str">
            <v>孙智豪</v>
          </cell>
        </row>
        <row r="456">
          <cell r="H456" t="str">
            <v>注塑车间</v>
          </cell>
          <cell r="I456" t="str">
            <v>操作工</v>
          </cell>
        </row>
        <row r="456">
          <cell r="S456">
            <v>45272</v>
          </cell>
        </row>
        <row r="457">
          <cell r="C457" t="str">
            <v>何高峰</v>
          </cell>
        </row>
        <row r="457">
          <cell r="H457" t="str">
            <v>项目管理科</v>
          </cell>
          <cell r="I457" t="str">
            <v>物料计划员</v>
          </cell>
        </row>
        <row r="457">
          <cell r="S457">
            <v>45272</v>
          </cell>
        </row>
        <row r="458">
          <cell r="C458" t="str">
            <v>张俊峰</v>
          </cell>
        </row>
        <row r="458">
          <cell r="H458" t="str">
            <v>焊接车间</v>
          </cell>
          <cell r="I458" t="str">
            <v>上料工</v>
          </cell>
        </row>
        <row r="458">
          <cell r="S458">
            <v>45272</v>
          </cell>
        </row>
        <row r="459">
          <cell r="C459" t="str">
            <v>彭锋</v>
          </cell>
        </row>
        <row r="459">
          <cell r="H459" t="str">
            <v>工艺工程部</v>
          </cell>
          <cell r="I459" t="str">
            <v>冲压模具设计工程师</v>
          </cell>
        </row>
        <row r="459">
          <cell r="S459">
            <v>45273</v>
          </cell>
        </row>
        <row r="460">
          <cell r="C460" t="str">
            <v>李博文</v>
          </cell>
        </row>
        <row r="460">
          <cell r="H460" t="str">
            <v>生产管理科</v>
          </cell>
          <cell r="I460" t="str">
            <v>商务采购文员</v>
          </cell>
        </row>
        <row r="460">
          <cell r="S460">
            <v>45281</v>
          </cell>
        </row>
        <row r="461">
          <cell r="C461" t="str">
            <v>赵增强</v>
          </cell>
        </row>
        <row r="461">
          <cell r="H461" t="str">
            <v>焊接车间</v>
          </cell>
          <cell r="I461" t="str">
            <v>摆件工</v>
          </cell>
        </row>
        <row r="461">
          <cell r="S461">
            <v>45287</v>
          </cell>
        </row>
        <row r="462">
          <cell r="C462" t="str">
            <v>高俊岚</v>
          </cell>
        </row>
        <row r="462">
          <cell r="H462" t="str">
            <v>座椅总装车间</v>
          </cell>
          <cell r="I462" t="str">
            <v>组装工</v>
          </cell>
        </row>
        <row r="462">
          <cell r="S462" t="str">
            <v>2023/12/8</v>
          </cell>
        </row>
        <row r="463">
          <cell r="C463" t="str">
            <v>孙旗</v>
          </cell>
        </row>
        <row r="463">
          <cell r="H463" t="str">
            <v>焊接车间</v>
          </cell>
          <cell r="I463" t="str">
            <v>摆件工</v>
          </cell>
        </row>
        <row r="463">
          <cell r="S463" t="str">
            <v>2023/12/13</v>
          </cell>
        </row>
        <row r="464">
          <cell r="C464" t="str">
            <v>赵德凯</v>
          </cell>
        </row>
        <row r="464">
          <cell r="H464" t="str">
            <v>焊接车间</v>
          </cell>
          <cell r="I464" t="str">
            <v>摆件工</v>
          </cell>
        </row>
        <row r="464">
          <cell r="S464" t="str">
            <v>2023/12/13</v>
          </cell>
        </row>
        <row r="465">
          <cell r="C465" t="str">
            <v>刘树祯</v>
          </cell>
        </row>
        <row r="465">
          <cell r="H465" t="str">
            <v>电泳车间</v>
          </cell>
          <cell r="I465" t="str">
            <v>挂件工</v>
          </cell>
        </row>
        <row r="465">
          <cell r="S465">
            <v>45280</v>
          </cell>
        </row>
        <row r="466">
          <cell r="C466" t="str">
            <v>付万良</v>
          </cell>
        </row>
        <row r="466">
          <cell r="H466" t="str">
            <v>冲压弯管车间</v>
          </cell>
          <cell r="I466" t="str">
            <v>冲压工</v>
          </cell>
        </row>
        <row r="466">
          <cell r="S466">
            <v>45268</v>
          </cell>
        </row>
        <row r="467">
          <cell r="C467" t="str">
            <v>马骏驰</v>
          </cell>
        </row>
        <row r="467">
          <cell r="H467" t="str">
            <v>后视镜组装车间</v>
          </cell>
          <cell r="I467" t="str">
            <v>乘用车 组装</v>
          </cell>
        </row>
        <row r="467">
          <cell r="S467">
            <v>45280</v>
          </cell>
        </row>
        <row r="468">
          <cell r="C468" t="str">
            <v>汤生阳</v>
          </cell>
        </row>
        <row r="468">
          <cell r="H468" t="str">
            <v>注塑车间</v>
          </cell>
          <cell r="I468" t="str">
            <v>操作工</v>
          </cell>
        </row>
        <row r="468">
          <cell r="S468">
            <v>45279</v>
          </cell>
        </row>
        <row r="469">
          <cell r="C469" t="str">
            <v>黄洁</v>
          </cell>
        </row>
        <row r="469">
          <cell r="H469" t="str">
            <v>后视镜组装车间</v>
          </cell>
          <cell r="I469" t="str">
            <v>乘用车 组装</v>
          </cell>
        </row>
        <row r="469">
          <cell r="S469">
            <v>45287</v>
          </cell>
        </row>
        <row r="470">
          <cell r="C470" t="str">
            <v>姜漫</v>
          </cell>
        </row>
        <row r="470">
          <cell r="H470" t="str">
            <v>注塑车间</v>
          </cell>
          <cell r="I470" t="str">
            <v>操作工</v>
          </cell>
        </row>
        <row r="470">
          <cell r="S470">
            <v>45285</v>
          </cell>
        </row>
        <row r="471">
          <cell r="C471" t="str">
            <v>胡文静</v>
          </cell>
        </row>
        <row r="471">
          <cell r="H471" t="str">
            <v>注塑车间</v>
          </cell>
          <cell r="I471" t="str">
            <v>操作工</v>
          </cell>
        </row>
        <row r="471">
          <cell r="S471">
            <v>45293</v>
          </cell>
        </row>
        <row r="472">
          <cell r="C472" t="str">
            <v>张云振</v>
          </cell>
        </row>
        <row r="472">
          <cell r="H472" t="str">
            <v>注塑车间</v>
          </cell>
          <cell r="I472" t="str">
            <v>操作工</v>
          </cell>
        </row>
        <row r="472">
          <cell r="S472">
            <v>45293</v>
          </cell>
        </row>
        <row r="473">
          <cell r="C473" t="str">
            <v>刘宁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45307</v>
          </cell>
        </row>
        <row r="474">
          <cell r="C474" t="str">
            <v>刘文礼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45307</v>
          </cell>
        </row>
        <row r="475">
          <cell r="C475" t="str">
            <v>陈楠</v>
          </cell>
        </row>
        <row r="475">
          <cell r="H475" t="str">
            <v>发泡车间</v>
          </cell>
          <cell r="I475" t="str">
            <v>设备工程师</v>
          </cell>
        </row>
        <row r="475">
          <cell r="S475">
            <v>45309</v>
          </cell>
        </row>
        <row r="476">
          <cell r="C476" t="str">
            <v>尹园园</v>
          </cell>
        </row>
        <row r="476">
          <cell r="H476" t="str">
            <v>底座装配车间</v>
          </cell>
          <cell r="I476" t="str">
            <v>组装工</v>
          </cell>
        </row>
        <row r="476">
          <cell r="S476">
            <v>45318</v>
          </cell>
        </row>
        <row r="477">
          <cell r="C477" t="str">
            <v>齐静</v>
          </cell>
        </row>
        <row r="477">
          <cell r="H477" t="str">
            <v>生产管理科</v>
          </cell>
          <cell r="I477" t="str">
            <v>缝纫材料库管员</v>
          </cell>
        </row>
        <row r="477">
          <cell r="S477">
            <v>45321</v>
          </cell>
        </row>
        <row r="478">
          <cell r="C478" t="str">
            <v>孙宇翔</v>
          </cell>
        </row>
        <row r="478">
          <cell r="H478" t="str">
            <v>焊接车间</v>
          </cell>
          <cell r="I478" t="str">
            <v>摆件工</v>
          </cell>
        </row>
        <row r="478">
          <cell r="S478">
            <v>45297</v>
          </cell>
        </row>
        <row r="479">
          <cell r="C479" t="str">
            <v>冯鑫</v>
          </cell>
        </row>
        <row r="479">
          <cell r="H479" t="str">
            <v>发泡车间</v>
          </cell>
          <cell r="I479" t="str">
            <v>发泡工</v>
          </cell>
        </row>
        <row r="479">
          <cell r="S479">
            <v>45299</v>
          </cell>
        </row>
        <row r="480">
          <cell r="C480" t="str">
            <v>姚忠福</v>
          </cell>
        </row>
        <row r="480">
          <cell r="H480" t="str">
            <v>冲压弯管车间</v>
          </cell>
          <cell r="I480" t="str">
            <v>冲压工</v>
          </cell>
        </row>
        <row r="480">
          <cell r="S480">
            <v>45311</v>
          </cell>
        </row>
        <row r="481">
          <cell r="C481" t="str">
            <v>赵童</v>
          </cell>
        </row>
        <row r="481">
          <cell r="H481" t="str">
            <v>底座装配车间</v>
          </cell>
          <cell r="I481" t="str">
            <v>组装工</v>
          </cell>
        </row>
        <row r="481">
          <cell r="S481">
            <v>45315</v>
          </cell>
        </row>
        <row r="482">
          <cell r="C482" t="str">
            <v>刘智勇</v>
          </cell>
        </row>
        <row r="482">
          <cell r="H482" t="str">
            <v>焊接车间</v>
          </cell>
          <cell r="I482" t="str">
            <v>摆件工</v>
          </cell>
        </row>
        <row r="482">
          <cell r="S482">
            <v>45302</v>
          </cell>
        </row>
        <row r="483">
          <cell r="C483" t="str">
            <v>李泓运</v>
          </cell>
        </row>
        <row r="483">
          <cell r="H483" t="str">
            <v>电泳车间</v>
          </cell>
          <cell r="I483" t="str">
            <v>挂件工</v>
          </cell>
        </row>
        <row r="483">
          <cell r="S483" t="str">
            <v>2024/1/16</v>
          </cell>
        </row>
        <row r="484">
          <cell r="C484" t="str">
            <v>滕占歧</v>
          </cell>
        </row>
        <row r="484">
          <cell r="H484" t="str">
            <v>焊接车间</v>
          </cell>
          <cell r="I484" t="str">
            <v>摆件工</v>
          </cell>
        </row>
        <row r="484">
          <cell r="S484">
            <v>45299</v>
          </cell>
        </row>
        <row r="485">
          <cell r="C485" t="str">
            <v>霍桐庆</v>
          </cell>
        </row>
        <row r="485">
          <cell r="H485" t="str">
            <v>焊接车间</v>
          </cell>
          <cell r="I485" t="str">
            <v>摆件工</v>
          </cell>
        </row>
        <row r="485">
          <cell r="S485">
            <v>45306</v>
          </cell>
        </row>
        <row r="486">
          <cell r="C486" t="str">
            <v>陈俊凯</v>
          </cell>
        </row>
        <row r="486">
          <cell r="H486" t="str">
            <v>冲压弯管车间</v>
          </cell>
          <cell r="I486" t="str">
            <v>冲压工</v>
          </cell>
        </row>
        <row r="486">
          <cell r="S486">
            <v>45339</v>
          </cell>
        </row>
        <row r="487">
          <cell r="C487" t="str">
            <v>赵新宝</v>
          </cell>
        </row>
        <row r="487">
          <cell r="H487" t="str">
            <v>焊接车间</v>
          </cell>
          <cell r="I487" t="str">
            <v>维修电工</v>
          </cell>
        </row>
        <row r="487">
          <cell r="S487">
            <v>45339</v>
          </cell>
        </row>
        <row r="488">
          <cell r="C488" t="str">
            <v>熊云龙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45340</v>
          </cell>
        </row>
        <row r="489">
          <cell r="C489" t="str">
            <v>张芳彬</v>
          </cell>
        </row>
        <row r="489">
          <cell r="H489" t="str">
            <v>冲压弯管车间</v>
          </cell>
          <cell r="I489" t="str">
            <v>冲压工</v>
          </cell>
        </row>
        <row r="489">
          <cell r="S489">
            <v>45340</v>
          </cell>
        </row>
        <row r="490">
          <cell r="C490" t="str">
            <v>张鹏</v>
          </cell>
        </row>
        <row r="490">
          <cell r="H490" t="str">
            <v>发泡车间</v>
          </cell>
          <cell r="I490" t="str">
            <v>发泡工</v>
          </cell>
        </row>
        <row r="490">
          <cell r="S490">
            <v>45340</v>
          </cell>
        </row>
        <row r="491">
          <cell r="C491" t="str">
            <v>郭庆园</v>
          </cell>
        </row>
        <row r="491">
          <cell r="H491" t="str">
            <v>座椅总装车间</v>
          </cell>
          <cell r="I491" t="str">
            <v>组装工</v>
          </cell>
        </row>
        <row r="491">
          <cell r="S491">
            <v>45342</v>
          </cell>
        </row>
        <row r="492">
          <cell r="C492" t="str">
            <v>姜俊桥</v>
          </cell>
        </row>
        <row r="492">
          <cell r="H492" t="str">
            <v>注塑车间</v>
          </cell>
          <cell r="I492" t="str">
            <v>操作工</v>
          </cell>
        </row>
        <row r="492">
          <cell r="S492">
            <v>45342</v>
          </cell>
        </row>
        <row r="493">
          <cell r="C493" t="str">
            <v>刘海明</v>
          </cell>
        </row>
        <row r="493">
          <cell r="H493" t="str">
            <v>座椅总装车间</v>
          </cell>
          <cell r="I493" t="str">
            <v>组装工</v>
          </cell>
        </row>
        <row r="493">
          <cell r="S493">
            <v>45343</v>
          </cell>
        </row>
        <row r="494">
          <cell r="C494" t="str">
            <v>齐娟</v>
          </cell>
        </row>
        <row r="494">
          <cell r="H494" t="str">
            <v>缝纫车间</v>
          </cell>
          <cell r="I494" t="str">
            <v>缝纫工</v>
          </cell>
        </row>
        <row r="494">
          <cell r="S494">
            <v>45348</v>
          </cell>
        </row>
        <row r="495">
          <cell r="C495" t="str">
            <v>张砚桥</v>
          </cell>
        </row>
        <row r="495">
          <cell r="H495" t="str">
            <v>后视镜组装车间</v>
          </cell>
          <cell r="I495" t="str">
            <v>组装工</v>
          </cell>
        </row>
        <row r="495">
          <cell r="S495">
            <v>45348</v>
          </cell>
        </row>
        <row r="496">
          <cell r="C496" t="str">
            <v>徐双双</v>
          </cell>
        </row>
        <row r="496">
          <cell r="H496" t="str">
            <v>后视镜组装车间</v>
          </cell>
          <cell r="I496" t="str">
            <v>组装工</v>
          </cell>
        </row>
        <row r="496">
          <cell r="S496">
            <v>45348</v>
          </cell>
        </row>
        <row r="497">
          <cell r="C497" t="str">
            <v>马翠翠</v>
          </cell>
        </row>
        <row r="497">
          <cell r="H497" t="str">
            <v>后视镜组装车间</v>
          </cell>
          <cell r="I497" t="str">
            <v>组装工</v>
          </cell>
        </row>
        <row r="497">
          <cell r="S497">
            <v>45348</v>
          </cell>
        </row>
        <row r="498">
          <cell r="C498" t="str">
            <v>赵志恒</v>
          </cell>
        </row>
        <row r="498">
          <cell r="H498" t="str">
            <v>后视镜组装车间</v>
          </cell>
        </row>
        <row r="498">
          <cell r="S498">
            <v>45345</v>
          </cell>
        </row>
      </sheetData>
      <sheetData sheetId="1">
        <row r="2">
          <cell r="H2" t="str">
            <v>冲压弯管车间</v>
          </cell>
        </row>
        <row r="2">
          <cell r="AS2" t="str">
            <v>132930197510273018</v>
          </cell>
        </row>
        <row r="3">
          <cell r="H3" t="str">
            <v>焊接车间</v>
          </cell>
        </row>
        <row r="3">
          <cell r="AS3" t="str">
            <v>13093019920306095X</v>
          </cell>
        </row>
        <row r="4">
          <cell r="H4" t="str">
            <v>座椅总装车间</v>
          </cell>
        </row>
        <row r="4">
          <cell r="AS4" t="str">
            <v>130921200012311014</v>
          </cell>
        </row>
        <row r="5">
          <cell r="H5" t="str">
            <v>冲压弯管车间</v>
          </cell>
        </row>
        <row r="5">
          <cell r="AS5" t="str">
            <v>13098320021021533X</v>
          </cell>
        </row>
        <row r="6">
          <cell r="H6" t="str">
            <v>发泡车间</v>
          </cell>
        </row>
        <row r="6">
          <cell r="AS6" t="str">
            <v>152105199501061315</v>
          </cell>
        </row>
        <row r="7">
          <cell r="H7" t="str">
            <v>座椅总装车间</v>
          </cell>
        </row>
        <row r="7">
          <cell r="AS7" t="str">
            <v>231085198601291047</v>
          </cell>
        </row>
        <row r="8">
          <cell r="H8" t="str">
            <v>注塑车间</v>
          </cell>
        </row>
        <row r="8">
          <cell r="AS8" t="str">
            <v>13092119830516082X</v>
          </cell>
        </row>
        <row r="9">
          <cell r="H9" t="str">
            <v>座椅总装车间</v>
          </cell>
        </row>
        <row r="9">
          <cell r="AS9" t="str">
            <v>130983199812281611</v>
          </cell>
        </row>
        <row r="10">
          <cell r="H10" t="str">
            <v>缝纫车间</v>
          </cell>
        </row>
        <row r="10">
          <cell r="AS10" t="str">
            <v>13293019820205554X</v>
          </cell>
        </row>
        <row r="11">
          <cell r="H11" t="str">
            <v>后视镜组装车间</v>
          </cell>
        </row>
        <row r="11">
          <cell r="AS11" t="str">
            <v>130930198604123929</v>
          </cell>
        </row>
        <row r="12">
          <cell r="H12" t="str">
            <v>后视镜组装车间</v>
          </cell>
        </row>
        <row r="12">
          <cell r="AS12" t="str">
            <v>371581199008206849</v>
          </cell>
        </row>
        <row r="13">
          <cell r="H13" t="str">
            <v>后视镜组装车间</v>
          </cell>
        </row>
        <row r="13">
          <cell r="AS13" t="str">
            <v>130921199604292026</v>
          </cell>
        </row>
        <row r="14">
          <cell r="H14" t="str">
            <v>后视镜组装车间</v>
          </cell>
        </row>
        <row r="14">
          <cell r="AS14" t="str">
            <v>130983200502020016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员工花名册"/>
      <sheetName val="当月入职"/>
      <sheetName val="当月离职"/>
      <sheetName val="当月调转"/>
      <sheetName val="人员异动统计"/>
      <sheetName val="中台 "/>
      <sheetName val="金属件"/>
      <sheetName val="座椅"/>
      <sheetName val="后视镜"/>
      <sheetName val="金属件事业部离职率"/>
      <sheetName val="座椅事业部离职率"/>
      <sheetName val="后视镜事业部离职率"/>
      <sheetName val="Sheet1"/>
    </sheetNames>
    <sheetDataSet>
      <sheetData sheetId="0">
        <row r="2">
          <cell r="C2" t="str">
            <v>姓名</v>
          </cell>
        </row>
        <row r="2">
          <cell r="H2" t="str">
            <v>所属科室（三级）</v>
          </cell>
          <cell r="I2" t="str">
            <v>所在岗位</v>
          </cell>
        </row>
        <row r="2">
          <cell r="S2" t="str">
            <v>入职日期</v>
          </cell>
        </row>
        <row r="3">
          <cell r="C3" t="str">
            <v>王磊</v>
          </cell>
        </row>
        <row r="3">
          <cell r="H3" t="str">
            <v>总经办</v>
          </cell>
          <cell r="I3" t="str">
            <v>总经理</v>
          </cell>
        </row>
        <row r="3">
          <cell r="S3">
            <v>38718</v>
          </cell>
        </row>
        <row r="4">
          <cell r="C4" t="str">
            <v>张黎明</v>
          </cell>
        </row>
        <row r="4">
          <cell r="H4" t="str">
            <v>党务室</v>
          </cell>
          <cell r="I4" t="str">
            <v>党支部书记</v>
          </cell>
        </row>
        <row r="4">
          <cell r="S4">
            <v>39548</v>
          </cell>
        </row>
        <row r="5">
          <cell r="C5" t="str">
            <v>赵志强</v>
          </cell>
        </row>
        <row r="5">
          <cell r="H5" t="str">
            <v>售后服务部</v>
          </cell>
          <cell r="I5" t="str">
            <v>三包服务</v>
          </cell>
        </row>
        <row r="5">
          <cell r="S5">
            <v>38758</v>
          </cell>
        </row>
        <row r="6">
          <cell r="C6" t="str">
            <v>刘强</v>
          </cell>
        </row>
        <row r="6">
          <cell r="H6" t="str">
            <v>制造技术部-质量管理</v>
          </cell>
          <cell r="I6" t="str">
            <v>座椅外检</v>
          </cell>
        </row>
        <row r="6">
          <cell r="S6">
            <v>44292</v>
          </cell>
        </row>
        <row r="7">
          <cell r="C7" t="str">
            <v>许嘉辉</v>
          </cell>
        </row>
        <row r="7">
          <cell r="H7" t="str">
            <v>箫驰公司</v>
          </cell>
          <cell r="I7" t="str">
            <v>配件厂主管</v>
          </cell>
        </row>
        <row r="7">
          <cell r="S7">
            <v>38062</v>
          </cell>
        </row>
        <row r="8">
          <cell r="C8" t="str">
            <v>孙秀霞</v>
          </cell>
        </row>
        <row r="8">
          <cell r="H8" t="str">
            <v>生产管理科</v>
          </cell>
          <cell r="I8" t="str">
            <v>发泡原材料库管员</v>
          </cell>
        </row>
        <row r="8">
          <cell r="S8">
            <v>44012</v>
          </cell>
        </row>
        <row r="9">
          <cell r="C9" t="str">
            <v>冯亮亮</v>
          </cell>
        </row>
        <row r="9">
          <cell r="H9" t="str">
            <v>工艺工程部</v>
          </cell>
          <cell r="I9" t="str">
            <v>产品工程师</v>
          </cell>
        </row>
        <row r="9">
          <cell r="S9">
            <v>41539</v>
          </cell>
        </row>
        <row r="10">
          <cell r="C10" t="str">
            <v>张宝龙</v>
          </cell>
        </row>
        <row r="10">
          <cell r="H10" t="str">
            <v>工艺工程部</v>
          </cell>
          <cell r="I10" t="str">
            <v>技术员</v>
          </cell>
        </row>
        <row r="10">
          <cell r="S10">
            <v>44390</v>
          </cell>
        </row>
        <row r="11">
          <cell r="C11" t="str">
            <v>刘艳霞</v>
          </cell>
        </row>
        <row r="11">
          <cell r="H11" t="str">
            <v>工艺工程部</v>
          </cell>
          <cell r="I11" t="str">
            <v>档案员</v>
          </cell>
        </row>
        <row r="11">
          <cell r="S11">
            <v>44617</v>
          </cell>
        </row>
        <row r="12">
          <cell r="C12" t="str">
            <v>程丽宇</v>
          </cell>
        </row>
        <row r="12">
          <cell r="H12" t="str">
            <v>项目管理科</v>
          </cell>
          <cell r="I12" t="str">
            <v>大宗物料采购员</v>
          </cell>
        </row>
        <row r="12">
          <cell r="S12">
            <v>43635</v>
          </cell>
        </row>
        <row r="13">
          <cell r="C13" t="str">
            <v>滕奉伟</v>
          </cell>
        </row>
        <row r="13">
          <cell r="H13" t="str">
            <v>项目管理科</v>
          </cell>
          <cell r="I13" t="str">
            <v>物料计划员</v>
          </cell>
        </row>
        <row r="13">
          <cell r="S13">
            <v>42140</v>
          </cell>
        </row>
        <row r="14">
          <cell r="C14" t="str">
            <v>田健</v>
          </cell>
        </row>
        <row r="14">
          <cell r="H14" t="str">
            <v>技术质量科</v>
          </cell>
          <cell r="I14" t="str">
            <v>质量工程师</v>
          </cell>
        </row>
        <row r="14">
          <cell r="S14">
            <v>41458</v>
          </cell>
        </row>
        <row r="15">
          <cell r="C15" t="str">
            <v>翟福芹</v>
          </cell>
        </row>
        <row r="15">
          <cell r="H15" t="str">
            <v>制造技术部-制造工艺</v>
          </cell>
          <cell r="I15" t="str">
            <v>缝纫工艺工程师</v>
          </cell>
        </row>
        <row r="15">
          <cell r="S15">
            <v>41463</v>
          </cell>
        </row>
        <row r="16">
          <cell r="C16" t="str">
            <v>范瑶臣</v>
          </cell>
        </row>
        <row r="16">
          <cell r="H16" t="str">
            <v>制造技术部-制造工艺</v>
          </cell>
          <cell r="I16" t="str">
            <v>整椅组装工艺工程师</v>
          </cell>
        </row>
        <row r="16">
          <cell r="S16">
            <v>41230</v>
          </cell>
        </row>
        <row r="17">
          <cell r="C17" t="str">
            <v>刘建轮</v>
          </cell>
        </row>
        <row r="17">
          <cell r="H17" t="str">
            <v>制造技术部-制造工艺</v>
          </cell>
          <cell r="I17" t="str">
            <v>焊接工艺工程师</v>
          </cell>
        </row>
        <row r="17">
          <cell r="S17">
            <v>40055</v>
          </cell>
        </row>
        <row r="18">
          <cell r="C18" t="str">
            <v>赵化胜</v>
          </cell>
        </row>
        <row r="18">
          <cell r="H18" t="str">
            <v>涂装车间</v>
          </cell>
          <cell r="I18" t="str">
            <v>喷涂工艺工程师</v>
          </cell>
        </row>
        <row r="18">
          <cell r="S18">
            <v>42359</v>
          </cell>
        </row>
        <row r="19">
          <cell r="C19" t="str">
            <v>刘荣浩</v>
          </cell>
        </row>
        <row r="19">
          <cell r="H19" t="str">
            <v>工艺工程部</v>
          </cell>
          <cell r="I19" t="str">
            <v>总装工艺工程师（3.0平台、2.0平台）</v>
          </cell>
        </row>
        <row r="19">
          <cell r="S19">
            <v>44660</v>
          </cell>
        </row>
        <row r="20">
          <cell r="C20" t="str">
            <v>赵玉臣</v>
          </cell>
        </row>
        <row r="20">
          <cell r="H20" t="str">
            <v>制造技术部-制造工艺</v>
          </cell>
          <cell r="I20" t="str">
            <v>冲压工艺工程师</v>
          </cell>
        </row>
        <row r="20">
          <cell r="S20">
            <v>36717</v>
          </cell>
        </row>
        <row r="21">
          <cell r="C21" t="str">
            <v>邓春博</v>
          </cell>
        </row>
        <row r="21">
          <cell r="H21" t="str">
            <v>工艺工程部</v>
          </cell>
          <cell r="I21" t="str">
            <v>冲压模具设计员</v>
          </cell>
        </row>
        <row r="21">
          <cell r="S21">
            <v>38311</v>
          </cell>
        </row>
        <row r="22">
          <cell r="C22" t="str">
            <v>王杏纳</v>
          </cell>
        </row>
        <row r="22">
          <cell r="H22" t="str">
            <v>河北模具车间</v>
          </cell>
          <cell r="I22" t="str">
            <v>焊接夹具设计工程师</v>
          </cell>
        </row>
        <row r="22">
          <cell r="S22">
            <v>44797</v>
          </cell>
        </row>
        <row r="23">
          <cell r="C23" t="str">
            <v>史义虹</v>
          </cell>
        </row>
        <row r="23">
          <cell r="H23" t="str">
            <v>生产管理科</v>
          </cell>
          <cell r="I23" t="str">
            <v>后视镜/库管员</v>
          </cell>
        </row>
        <row r="23">
          <cell r="S23">
            <v>44630</v>
          </cell>
        </row>
        <row r="24">
          <cell r="C24" t="str">
            <v>刘建群</v>
          </cell>
        </row>
        <row r="24">
          <cell r="H24" t="str">
            <v>工艺工程部</v>
          </cell>
          <cell r="I24" t="str">
            <v>冲压模具设计员</v>
          </cell>
        </row>
        <row r="24">
          <cell r="S24">
            <v>43373</v>
          </cell>
        </row>
        <row r="25">
          <cell r="C25" t="str">
            <v>王旗</v>
          </cell>
        </row>
        <row r="25">
          <cell r="H25" t="str">
            <v>河北模具车间</v>
          </cell>
          <cell r="I25" t="str">
            <v>工装模具装配钳工</v>
          </cell>
        </row>
        <row r="25">
          <cell r="S25">
            <v>42543</v>
          </cell>
        </row>
        <row r="26">
          <cell r="C26" t="str">
            <v>刘福刚</v>
          </cell>
        </row>
        <row r="26">
          <cell r="H26" t="str">
            <v>河北模具车间</v>
          </cell>
          <cell r="I26" t="str">
            <v>工装模具装配钳工</v>
          </cell>
        </row>
        <row r="26">
          <cell r="S26">
            <v>44932</v>
          </cell>
        </row>
        <row r="27">
          <cell r="C27" t="str">
            <v>王长浩</v>
          </cell>
        </row>
        <row r="27">
          <cell r="H27" t="str">
            <v>河北模具车间</v>
          </cell>
          <cell r="I27" t="str">
            <v>线切割操机工</v>
          </cell>
        </row>
        <row r="27">
          <cell r="S27">
            <v>43710</v>
          </cell>
        </row>
        <row r="28">
          <cell r="C28" t="str">
            <v>张建江</v>
          </cell>
        </row>
        <row r="28">
          <cell r="H28" t="str">
            <v>河北模具车间</v>
          </cell>
          <cell r="I28" t="str">
            <v>CNC操机工</v>
          </cell>
        </row>
        <row r="28">
          <cell r="S28">
            <v>43679</v>
          </cell>
        </row>
        <row r="29">
          <cell r="C29" t="str">
            <v>商木刚</v>
          </cell>
        </row>
        <row r="29">
          <cell r="H29" t="str">
            <v>新产品试制</v>
          </cell>
          <cell r="I29" t="str">
            <v>新产品试制技工</v>
          </cell>
        </row>
        <row r="29">
          <cell r="S29">
            <v>42095</v>
          </cell>
        </row>
        <row r="30">
          <cell r="C30" t="str">
            <v>赵学超</v>
          </cell>
        </row>
        <row r="30">
          <cell r="H30" t="str">
            <v>河北模具车间</v>
          </cell>
          <cell r="I30" t="str">
            <v>工装模具装配钳工学徒</v>
          </cell>
        </row>
        <row r="30">
          <cell r="S30">
            <v>44292</v>
          </cell>
        </row>
        <row r="31">
          <cell r="C31" t="str">
            <v>李庆海</v>
          </cell>
        </row>
        <row r="31">
          <cell r="H31" t="str">
            <v>新产品试制</v>
          </cell>
          <cell r="I31" t="str">
            <v>新产品试制技工</v>
          </cell>
        </row>
        <row r="31">
          <cell r="S31">
            <v>44770</v>
          </cell>
        </row>
        <row r="32">
          <cell r="C32" t="str">
            <v>谷朋坤</v>
          </cell>
        </row>
        <row r="32">
          <cell r="H32" t="str">
            <v>财务管理部</v>
          </cell>
          <cell r="I32" t="str">
            <v>部长</v>
          </cell>
        </row>
        <row r="32">
          <cell r="S32">
            <v>43168</v>
          </cell>
        </row>
        <row r="33">
          <cell r="C33" t="str">
            <v>张如燕</v>
          </cell>
        </row>
        <row r="33">
          <cell r="H33" t="str">
            <v>财务管理部</v>
          </cell>
          <cell r="I33" t="str">
            <v>公司监事兼出纳</v>
          </cell>
        </row>
        <row r="33">
          <cell r="S33">
            <v>39764</v>
          </cell>
        </row>
        <row r="34">
          <cell r="C34" t="str">
            <v>张佳怡</v>
          </cell>
        </row>
        <row r="34">
          <cell r="H34" t="str">
            <v>财务管理部</v>
          </cell>
          <cell r="I34" t="str">
            <v>税务兼审核会计</v>
          </cell>
        </row>
        <row r="34">
          <cell r="S34">
            <v>43824</v>
          </cell>
        </row>
        <row r="35">
          <cell r="C35" t="str">
            <v>李芳慧</v>
          </cell>
        </row>
        <row r="35">
          <cell r="H35" t="str">
            <v>财务管理部</v>
          </cell>
          <cell r="I35" t="str">
            <v>成本核算</v>
          </cell>
        </row>
        <row r="35">
          <cell r="S35">
            <v>44183</v>
          </cell>
        </row>
        <row r="36">
          <cell r="C36" t="str">
            <v>董云霞</v>
          </cell>
        </row>
        <row r="36">
          <cell r="H36" t="str">
            <v>财务管理部</v>
          </cell>
          <cell r="I36" t="str">
            <v>资产会计</v>
          </cell>
        </row>
        <row r="36">
          <cell r="S36">
            <v>44713</v>
          </cell>
        </row>
        <row r="37">
          <cell r="C37" t="str">
            <v>刘新杰</v>
          </cell>
        </row>
        <row r="37">
          <cell r="H37" t="str">
            <v>人力资源科</v>
          </cell>
          <cell r="I37" t="str">
            <v>部长兼人力资源科科长</v>
          </cell>
        </row>
        <row r="37">
          <cell r="S37">
            <v>41073</v>
          </cell>
        </row>
        <row r="38">
          <cell r="C38" t="str">
            <v>蔺元元</v>
          </cell>
        </row>
        <row r="38">
          <cell r="H38" t="str">
            <v>人力资源科</v>
          </cell>
          <cell r="I38" t="str">
            <v>招聘培训主管</v>
          </cell>
        </row>
        <row r="38">
          <cell r="S38">
            <v>43257</v>
          </cell>
        </row>
        <row r="39">
          <cell r="C39" t="str">
            <v>牟群</v>
          </cell>
        </row>
        <row r="39">
          <cell r="H39" t="str">
            <v>人力资源科</v>
          </cell>
          <cell r="I39" t="str">
            <v>绩效主管</v>
          </cell>
        </row>
        <row r="39">
          <cell r="S39">
            <v>44179</v>
          </cell>
        </row>
        <row r="40">
          <cell r="C40" t="str">
            <v>杨亚琼</v>
          </cell>
        </row>
        <row r="40">
          <cell r="H40" t="str">
            <v>行政管理科</v>
          </cell>
          <cell r="I40" t="str">
            <v>宿舍管理员</v>
          </cell>
        </row>
        <row r="40">
          <cell r="S40">
            <v>44328</v>
          </cell>
        </row>
        <row r="41">
          <cell r="C41" t="str">
            <v>赵金旺</v>
          </cell>
        </row>
        <row r="41">
          <cell r="H41" t="str">
            <v>行政管理科</v>
          </cell>
          <cell r="I41" t="str">
            <v>司机</v>
          </cell>
        </row>
        <row r="41">
          <cell r="S41">
            <v>40100</v>
          </cell>
        </row>
        <row r="42">
          <cell r="C42" t="str">
            <v>刘士明</v>
          </cell>
        </row>
        <row r="42">
          <cell r="H42" t="str">
            <v>行政管理科</v>
          </cell>
          <cell r="I42" t="str">
            <v>食堂/厨师</v>
          </cell>
        </row>
        <row r="42">
          <cell r="S42">
            <v>44167</v>
          </cell>
        </row>
        <row r="43">
          <cell r="C43" t="str">
            <v>陈阔</v>
          </cell>
        </row>
        <row r="43">
          <cell r="H43" t="str">
            <v>行政管理科</v>
          </cell>
          <cell r="I43" t="str">
            <v>食堂/厨师</v>
          </cell>
        </row>
        <row r="43">
          <cell r="S43">
            <v>42010</v>
          </cell>
        </row>
        <row r="44">
          <cell r="C44" t="str">
            <v>宋静</v>
          </cell>
        </row>
        <row r="44">
          <cell r="H44" t="str">
            <v>行政管理科</v>
          </cell>
          <cell r="I44" t="str">
            <v>食堂记账员兼勤杂工</v>
          </cell>
        </row>
        <row r="44">
          <cell r="S44">
            <v>44803</v>
          </cell>
        </row>
        <row r="45">
          <cell r="C45" t="str">
            <v>张馀林</v>
          </cell>
        </row>
        <row r="45">
          <cell r="H45" t="str">
            <v>销售服务科</v>
          </cell>
          <cell r="I45" t="str">
            <v>销售服务科科长</v>
          </cell>
        </row>
        <row r="45">
          <cell r="S45">
            <v>40619</v>
          </cell>
        </row>
        <row r="46">
          <cell r="C46" t="str">
            <v>刘增莲</v>
          </cell>
        </row>
        <row r="46">
          <cell r="H46" t="str">
            <v>生产管理科</v>
          </cell>
          <cell r="I46" t="str">
            <v>销售对账员</v>
          </cell>
        </row>
        <row r="46">
          <cell r="S46">
            <v>41484</v>
          </cell>
        </row>
        <row r="47">
          <cell r="C47" t="str">
            <v>陈晓晴</v>
          </cell>
        </row>
        <row r="47">
          <cell r="H47" t="str">
            <v>销售服务科</v>
          </cell>
          <cell r="I47" t="str">
            <v>统计员</v>
          </cell>
        </row>
        <row r="47">
          <cell r="S47">
            <v>43337</v>
          </cell>
        </row>
        <row r="48">
          <cell r="C48" t="str">
            <v>施立如</v>
          </cell>
        </row>
        <row r="48">
          <cell r="H48" t="str">
            <v>销售服务科</v>
          </cell>
          <cell r="I48" t="str">
            <v>对账员</v>
          </cell>
        </row>
        <row r="48">
          <cell r="S48">
            <v>44557</v>
          </cell>
        </row>
        <row r="49">
          <cell r="C49" t="str">
            <v>张文昌</v>
          </cell>
        </row>
        <row r="49">
          <cell r="H49" t="str">
            <v>销售服务科</v>
          </cell>
          <cell r="I49" t="str">
            <v>发货主管</v>
          </cell>
        </row>
        <row r="49">
          <cell r="S49">
            <v>37829</v>
          </cell>
        </row>
        <row r="50">
          <cell r="C50" t="str">
            <v>于全生</v>
          </cell>
        </row>
        <row r="50">
          <cell r="H50" t="str">
            <v>销售服务科</v>
          </cell>
          <cell r="I50" t="str">
            <v>发货员</v>
          </cell>
        </row>
        <row r="50">
          <cell r="S50">
            <v>39528</v>
          </cell>
        </row>
        <row r="51">
          <cell r="C51" t="str">
            <v>高胜利</v>
          </cell>
        </row>
        <row r="51">
          <cell r="H51" t="str">
            <v>销售服务科</v>
          </cell>
          <cell r="I51" t="str">
            <v>发货员</v>
          </cell>
        </row>
        <row r="51">
          <cell r="S51">
            <v>37534</v>
          </cell>
        </row>
        <row r="52">
          <cell r="C52" t="str">
            <v>张东</v>
          </cell>
        </row>
        <row r="52">
          <cell r="H52" t="str">
            <v>销售服务科</v>
          </cell>
          <cell r="I52" t="str">
            <v>叉车工（发货）</v>
          </cell>
        </row>
        <row r="52">
          <cell r="S52">
            <v>43997</v>
          </cell>
        </row>
        <row r="53">
          <cell r="C53" t="str">
            <v>孔德佳</v>
          </cell>
        </row>
        <row r="53">
          <cell r="H53" t="str">
            <v>销售服务科</v>
          </cell>
          <cell r="I53" t="str">
            <v>装卸工</v>
          </cell>
        </row>
        <row r="53">
          <cell r="S53">
            <v>43286</v>
          </cell>
        </row>
        <row r="54">
          <cell r="C54" t="str">
            <v>孙兴旺</v>
          </cell>
        </row>
        <row r="54">
          <cell r="H54" t="str">
            <v>销售服务科</v>
          </cell>
          <cell r="I54" t="str">
            <v>装卸工</v>
          </cell>
        </row>
        <row r="54">
          <cell r="S54">
            <v>43276</v>
          </cell>
        </row>
        <row r="55">
          <cell r="C55" t="str">
            <v>于来明</v>
          </cell>
        </row>
        <row r="55">
          <cell r="H55" t="str">
            <v>销售服务科</v>
          </cell>
          <cell r="I55" t="str">
            <v>装卸工</v>
          </cell>
        </row>
        <row r="55">
          <cell r="S55">
            <v>39255</v>
          </cell>
        </row>
        <row r="56">
          <cell r="C56" t="str">
            <v>刘梅娟</v>
          </cell>
        </row>
        <row r="56">
          <cell r="H56" t="str">
            <v>销售服务科</v>
          </cell>
          <cell r="I56" t="str">
            <v>成品库管员</v>
          </cell>
        </row>
        <row r="56">
          <cell r="S56">
            <v>43809</v>
          </cell>
        </row>
        <row r="57">
          <cell r="C57" t="str">
            <v>白艳焕</v>
          </cell>
        </row>
        <row r="57">
          <cell r="H57" t="str">
            <v>生产管理科</v>
          </cell>
          <cell r="I57" t="str">
            <v>后视镜/库管员</v>
          </cell>
        </row>
        <row r="57">
          <cell r="S57">
            <v>41692</v>
          </cell>
        </row>
        <row r="58">
          <cell r="C58" t="str">
            <v>赵静</v>
          </cell>
        </row>
        <row r="58">
          <cell r="H58" t="str">
            <v>销售服务科</v>
          </cell>
          <cell r="I58" t="str">
            <v>成品库管员</v>
          </cell>
        </row>
        <row r="58">
          <cell r="S58">
            <v>42770</v>
          </cell>
        </row>
        <row r="59">
          <cell r="C59" t="str">
            <v>赵连风</v>
          </cell>
        </row>
        <row r="59">
          <cell r="H59" t="str">
            <v>销售服务科</v>
          </cell>
          <cell r="I59" t="str">
            <v>北京现场服务主管</v>
          </cell>
        </row>
        <row r="59">
          <cell r="S59">
            <v>39491</v>
          </cell>
        </row>
        <row r="60">
          <cell r="C60" t="str">
            <v>邢建国</v>
          </cell>
        </row>
        <row r="60">
          <cell r="H60" t="str">
            <v>销售服务科</v>
          </cell>
          <cell r="I60" t="str">
            <v>北京戴姆勒现场服务</v>
          </cell>
        </row>
        <row r="60">
          <cell r="S60">
            <v>40890</v>
          </cell>
        </row>
        <row r="61">
          <cell r="C61" t="str">
            <v>谭月涛</v>
          </cell>
        </row>
        <row r="61">
          <cell r="H61" t="str">
            <v>销售服务科</v>
          </cell>
          <cell r="I61" t="str">
            <v>北京戴姆勒现场服务</v>
          </cell>
        </row>
        <row r="61">
          <cell r="S61">
            <v>43252</v>
          </cell>
        </row>
        <row r="62">
          <cell r="C62" t="str">
            <v>刘君伟</v>
          </cell>
        </row>
        <row r="62">
          <cell r="H62" t="str">
            <v>销售服务科</v>
          </cell>
          <cell r="I62" t="str">
            <v>北京北汽越分现场服务</v>
          </cell>
        </row>
        <row r="62">
          <cell r="S62">
            <v>43070</v>
          </cell>
        </row>
        <row r="63">
          <cell r="C63" t="str">
            <v>王明</v>
          </cell>
        </row>
        <row r="63">
          <cell r="H63" t="str">
            <v>销售服务科</v>
          </cell>
          <cell r="I63" t="str">
            <v>北京北汽越分现场服务</v>
          </cell>
        </row>
        <row r="63">
          <cell r="S63">
            <v>42292</v>
          </cell>
        </row>
        <row r="64">
          <cell r="C64" t="str">
            <v>张奇</v>
          </cell>
        </row>
        <row r="64">
          <cell r="H64" t="str">
            <v>销售服务科</v>
          </cell>
          <cell r="I64" t="str">
            <v>北京北汽越分现场服务</v>
          </cell>
        </row>
        <row r="64">
          <cell r="S64">
            <v>44573</v>
          </cell>
        </row>
        <row r="65">
          <cell r="C65" t="str">
            <v>于磊磊</v>
          </cell>
        </row>
        <row r="65">
          <cell r="H65" t="str">
            <v>销售服务科</v>
          </cell>
          <cell r="I65" t="str">
            <v>济南现场服务主管</v>
          </cell>
        </row>
        <row r="65">
          <cell r="S65">
            <v>39264</v>
          </cell>
        </row>
        <row r="66">
          <cell r="C66" t="str">
            <v>江云彬-马槊</v>
          </cell>
        </row>
        <row r="66">
          <cell r="H66" t="str">
            <v>销售服务科</v>
          </cell>
          <cell r="I66" t="str">
            <v>现场服务</v>
          </cell>
        </row>
        <row r="66">
          <cell r="S66">
            <v>44260</v>
          </cell>
        </row>
        <row r="67">
          <cell r="C67" t="str">
            <v>白长松-焦国威</v>
          </cell>
        </row>
        <row r="67">
          <cell r="H67" t="str">
            <v>销售服务科</v>
          </cell>
          <cell r="I67" t="str">
            <v>现场服务</v>
          </cell>
        </row>
        <row r="67">
          <cell r="S67">
            <v>45383</v>
          </cell>
        </row>
        <row r="68">
          <cell r="C68" t="str">
            <v>席智伟</v>
          </cell>
        </row>
        <row r="68">
          <cell r="H68" t="str">
            <v>销售服务科</v>
          </cell>
          <cell r="I68" t="str">
            <v>济南现场服务</v>
          </cell>
        </row>
        <row r="68">
          <cell r="S68">
            <v>43050</v>
          </cell>
        </row>
        <row r="69">
          <cell r="C69" t="str">
            <v>王克杰</v>
          </cell>
        </row>
        <row r="69">
          <cell r="H69" t="str">
            <v>销售服务科</v>
          </cell>
          <cell r="I69" t="str">
            <v>济南现场服务</v>
          </cell>
        </row>
        <row r="69">
          <cell r="S69">
            <v>43374</v>
          </cell>
        </row>
        <row r="70">
          <cell r="C70" t="str">
            <v>陈伟</v>
          </cell>
        </row>
        <row r="70">
          <cell r="H70" t="str">
            <v>总经办</v>
          </cell>
          <cell r="I70" t="str">
            <v>总经理助理</v>
          </cell>
        </row>
        <row r="70">
          <cell r="S70">
            <v>41500</v>
          </cell>
        </row>
        <row r="71">
          <cell r="C71" t="str">
            <v>刘清馨</v>
          </cell>
        </row>
        <row r="71">
          <cell r="H71" t="str">
            <v>制造技术部</v>
          </cell>
          <cell r="I71" t="str">
            <v>体系员</v>
          </cell>
        </row>
        <row r="71">
          <cell r="S71">
            <v>43626</v>
          </cell>
        </row>
        <row r="72">
          <cell r="C72" t="str">
            <v>王春新</v>
          </cell>
        </row>
        <row r="72">
          <cell r="H72" t="str">
            <v>实验室</v>
          </cell>
          <cell r="I72" t="str">
            <v>实验员</v>
          </cell>
        </row>
        <row r="72">
          <cell r="S72">
            <v>44775</v>
          </cell>
        </row>
        <row r="73">
          <cell r="C73" t="str">
            <v>司艳策</v>
          </cell>
        </row>
        <row r="73">
          <cell r="H73" t="str">
            <v>制造技术部-质量管理</v>
          </cell>
          <cell r="I73" t="str">
            <v>金属件质检科科长</v>
          </cell>
        </row>
        <row r="73">
          <cell r="S73">
            <v>44140</v>
          </cell>
        </row>
        <row r="74">
          <cell r="C74" t="str">
            <v>刘元元</v>
          </cell>
        </row>
        <row r="74">
          <cell r="H74" t="str">
            <v>制造技术部-质量管理</v>
          </cell>
          <cell r="I74" t="str">
            <v>金属件外检员</v>
          </cell>
        </row>
        <row r="74">
          <cell r="S74">
            <v>44308</v>
          </cell>
        </row>
        <row r="75">
          <cell r="C75" t="str">
            <v>陈自铅</v>
          </cell>
        </row>
        <row r="75">
          <cell r="H75" t="str">
            <v>制造技术部-质量管理</v>
          </cell>
          <cell r="I75" t="str">
            <v>焊接质量工程师</v>
          </cell>
        </row>
        <row r="75">
          <cell r="S75">
            <v>44261</v>
          </cell>
        </row>
        <row r="76">
          <cell r="C76" t="str">
            <v>刘祥成</v>
          </cell>
        </row>
        <row r="76">
          <cell r="H76" t="str">
            <v>制造技术部-质量管理</v>
          </cell>
          <cell r="I76" t="str">
            <v>冲压质量巡检</v>
          </cell>
        </row>
        <row r="76">
          <cell r="S76">
            <v>44363</v>
          </cell>
        </row>
        <row r="77">
          <cell r="C77" t="str">
            <v>郝家庆</v>
          </cell>
        </row>
        <row r="77">
          <cell r="H77" t="str">
            <v>制造技术部-质量管理</v>
          </cell>
          <cell r="I77" t="str">
            <v>电泳化验员</v>
          </cell>
        </row>
        <row r="77">
          <cell r="S77">
            <v>44666</v>
          </cell>
        </row>
        <row r="78">
          <cell r="C78" t="str">
            <v>陈浩</v>
          </cell>
        </row>
        <row r="78">
          <cell r="H78" t="str">
            <v>座椅总装车间</v>
          </cell>
          <cell r="I78" t="str">
            <v>座椅车间主任</v>
          </cell>
        </row>
        <row r="78">
          <cell r="S78">
            <v>40062</v>
          </cell>
        </row>
        <row r="79">
          <cell r="C79" t="str">
            <v>赵广超</v>
          </cell>
        </row>
        <row r="79">
          <cell r="H79" t="str">
            <v>制造技术部-质量管理</v>
          </cell>
          <cell r="I79" t="str">
            <v>座椅外检</v>
          </cell>
        </row>
        <row r="79">
          <cell r="S79">
            <v>44358</v>
          </cell>
        </row>
        <row r="80">
          <cell r="C80" t="str">
            <v>赵文俊</v>
          </cell>
        </row>
        <row r="80">
          <cell r="H80" t="str">
            <v>制造技术部-质量管理</v>
          </cell>
          <cell r="I80" t="str">
            <v>座椅质量工程师</v>
          </cell>
        </row>
        <row r="80">
          <cell r="S80">
            <v>44578</v>
          </cell>
        </row>
        <row r="81">
          <cell r="C81" t="str">
            <v>胡希港</v>
          </cell>
        </row>
        <row r="81">
          <cell r="H81" t="str">
            <v>技术质量科</v>
          </cell>
          <cell r="I81" t="str">
            <v>质量工程师</v>
          </cell>
        </row>
        <row r="81">
          <cell r="S81">
            <v>41564</v>
          </cell>
        </row>
        <row r="82">
          <cell r="C82" t="str">
            <v>云荣娟</v>
          </cell>
        </row>
        <row r="82">
          <cell r="H82" t="str">
            <v>生产管理科</v>
          </cell>
          <cell r="I82" t="str">
            <v>科长</v>
          </cell>
        </row>
        <row r="82">
          <cell r="S82">
            <v>38222</v>
          </cell>
        </row>
        <row r="83">
          <cell r="C83" t="str">
            <v>滕敬涛</v>
          </cell>
        </row>
        <row r="83">
          <cell r="H83" t="str">
            <v>行政管理科</v>
          </cell>
          <cell r="I83" t="str">
            <v>信息管理员</v>
          </cell>
        </row>
        <row r="83">
          <cell r="S83">
            <v>43689</v>
          </cell>
        </row>
        <row r="84">
          <cell r="C84" t="str">
            <v>李洪秀</v>
          </cell>
        </row>
        <row r="84">
          <cell r="H84" t="str">
            <v>生产管理科</v>
          </cell>
          <cell r="I84" t="str">
            <v>供应商对帐员</v>
          </cell>
        </row>
        <row r="84">
          <cell r="S84">
            <v>43714</v>
          </cell>
        </row>
        <row r="85">
          <cell r="C85" t="str">
            <v>张巧慧</v>
          </cell>
        </row>
        <row r="85">
          <cell r="H85" t="str">
            <v>财务管理部</v>
          </cell>
          <cell r="I85" t="str">
            <v>应付会计</v>
          </cell>
        </row>
        <row r="85">
          <cell r="S85">
            <v>44322</v>
          </cell>
        </row>
        <row r="86">
          <cell r="C86" t="str">
            <v>张琳</v>
          </cell>
        </row>
        <row r="86">
          <cell r="H86" t="str">
            <v>生产管理科</v>
          </cell>
          <cell r="I86" t="str">
            <v>后视镜/库管员</v>
          </cell>
        </row>
        <row r="86">
          <cell r="S86">
            <v>42999</v>
          </cell>
        </row>
        <row r="87">
          <cell r="C87" t="str">
            <v>马亚青</v>
          </cell>
        </row>
        <row r="87">
          <cell r="H87" t="str">
            <v>生产管理科</v>
          </cell>
          <cell r="I87" t="str">
            <v>科长兼计划员</v>
          </cell>
        </row>
        <row r="87">
          <cell r="S87">
            <v>44026</v>
          </cell>
        </row>
        <row r="88">
          <cell r="C88" t="str">
            <v>郭金凯</v>
          </cell>
        </row>
        <row r="88">
          <cell r="H88" t="str">
            <v>生产管理科</v>
          </cell>
          <cell r="I88" t="str">
            <v>生产计划员</v>
          </cell>
        </row>
        <row r="88">
          <cell r="S88">
            <v>44646</v>
          </cell>
        </row>
        <row r="89">
          <cell r="C89" t="str">
            <v>刘秀娟</v>
          </cell>
        </row>
        <row r="89">
          <cell r="H89" t="str">
            <v>生产管理科</v>
          </cell>
          <cell r="I89" t="str">
            <v>生产计划员</v>
          </cell>
        </row>
        <row r="89">
          <cell r="S89">
            <v>44621</v>
          </cell>
        </row>
        <row r="90">
          <cell r="C90" t="str">
            <v>张强</v>
          </cell>
        </row>
        <row r="90">
          <cell r="H90" t="str">
            <v>生产管理科</v>
          </cell>
          <cell r="I90" t="str">
            <v>计划员</v>
          </cell>
        </row>
        <row r="90">
          <cell r="S90">
            <v>42466</v>
          </cell>
        </row>
        <row r="91">
          <cell r="C91" t="str">
            <v>董会娟</v>
          </cell>
        </row>
        <row r="91">
          <cell r="H91" t="str">
            <v>河北模具车间</v>
          </cell>
          <cell r="I91" t="str">
            <v>库管兼采购员</v>
          </cell>
        </row>
        <row r="91">
          <cell r="S91">
            <v>44644</v>
          </cell>
        </row>
        <row r="92">
          <cell r="C92" t="str">
            <v>李鹏</v>
          </cell>
        </row>
        <row r="92">
          <cell r="H92" t="str">
            <v>项目管理科</v>
          </cell>
          <cell r="I92" t="str">
            <v>采购员/重卡</v>
          </cell>
        </row>
        <row r="92">
          <cell r="S92">
            <v>41801</v>
          </cell>
        </row>
        <row r="93">
          <cell r="C93" t="str">
            <v>杨慧娟</v>
          </cell>
        </row>
        <row r="93">
          <cell r="H93" t="str">
            <v>销售服务科</v>
          </cell>
          <cell r="I93" t="str">
            <v>外协虚仓库管B</v>
          </cell>
        </row>
        <row r="93">
          <cell r="S93">
            <v>44257</v>
          </cell>
        </row>
        <row r="94">
          <cell r="C94" t="str">
            <v>吴宝新</v>
          </cell>
        </row>
        <row r="94">
          <cell r="H94" t="str">
            <v>销售服务科</v>
          </cell>
          <cell r="I94" t="str">
            <v>前序原料库管</v>
          </cell>
        </row>
        <row r="94">
          <cell r="S94">
            <v>41435</v>
          </cell>
        </row>
        <row r="95">
          <cell r="C95" t="str">
            <v>高福亮</v>
          </cell>
        </row>
        <row r="95">
          <cell r="H95" t="str">
            <v>销售服务科</v>
          </cell>
          <cell r="I95" t="str">
            <v>叉车工（上料）</v>
          </cell>
        </row>
        <row r="95">
          <cell r="S95">
            <v>44404</v>
          </cell>
        </row>
        <row r="96">
          <cell r="C96" t="str">
            <v>刘振娜</v>
          </cell>
        </row>
        <row r="96">
          <cell r="H96" t="str">
            <v>销售服务科</v>
          </cell>
          <cell r="I96" t="str">
            <v>外协虚仓库管A</v>
          </cell>
        </row>
        <row r="96">
          <cell r="S96">
            <v>44351</v>
          </cell>
        </row>
        <row r="97">
          <cell r="C97" t="str">
            <v>王桂欣</v>
          </cell>
        </row>
        <row r="97">
          <cell r="H97" t="str">
            <v>生产管理科</v>
          </cell>
          <cell r="I97" t="str">
            <v>座椅原材料库管员</v>
          </cell>
        </row>
        <row r="97">
          <cell r="S97">
            <v>40980</v>
          </cell>
        </row>
        <row r="98">
          <cell r="C98" t="str">
            <v>白莉莉</v>
          </cell>
        </row>
        <row r="98">
          <cell r="H98" t="str">
            <v>生产管理科</v>
          </cell>
          <cell r="I98" t="str">
            <v>缝纫成品库管员</v>
          </cell>
        </row>
        <row r="98">
          <cell r="S98">
            <v>44602</v>
          </cell>
        </row>
        <row r="99">
          <cell r="C99" t="str">
            <v>张美静</v>
          </cell>
        </row>
        <row r="99">
          <cell r="H99" t="str">
            <v>生产管理科</v>
          </cell>
          <cell r="I99" t="str">
            <v>日供货库管员</v>
          </cell>
        </row>
        <row r="99">
          <cell r="S99">
            <v>44630</v>
          </cell>
        </row>
        <row r="100">
          <cell r="C100" t="str">
            <v>吴洪宇</v>
          </cell>
        </row>
        <row r="100">
          <cell r="H100" t="str">
            <v>销售服务科</v>
          </cell>
          <cell r="I100" t="str">
            <v>叉车工（发货）</v>
          </cell>
        </row>
        <row r="100">
          <cell r="S100">
            <v>44370</v>
          </cell>
        </row>
        <row r="101">
          <cell r="C101" t="str">
            <v>王震</v>
          </cell>
        </row>
        <row r="101">
          <cell r="H101" t="str">
            <v>生产管理科</v>
          </cell>
          <cell r="I101" t="str">
            <v>轻卡上料工</v>
          </cell>
        </row>
        <row r="101">
          <cell r="S101">
            <v>40833</v>
          </cell>
        </row>
        <row r="102">
          <cell r="C102" t="str">
            <v>孙刚</v>
          </cell>
        </row>
        <row r="102">
          <cell r="H102" t="str">
            <v>生产管理科</v>
          </cell>
          <cell r="I102" t="str">
            <v>缝纫上料工</v>
          </cell>
        </row>
        <row r="102">
          <cell r="S102">
            <v>44331</v>
          </cell>
        </row>
        <row r="103">
          <cell r="C103" t="str">
            <v>滕巨猛</v>
          </cell>
        </row>
        <row r="103">
          <cell r="H103" t="str">
            <v>生产管理科</v>
          </cell>
          <cell r="I103" t="str">
            <v>发泡成品库管员</v>
          </cell>
        </row>
        <row r="103">
          <cell r="S103">
            <v>44147</v>
          </cell>
        </row>
        <row r="104">
          <cell r="C104" t="str">
            <v>徐亚新</v>
          </cell>
        </row>
        <row r="104">
          <cell r="H104" t="str">
            <v>生产管理科</v>
          </cell>
          <cell r="I104" t="str">
            <v>注塑件库管员</v>
          </cell>
        </row>
        <row r="104">
          <cell r="S104">
            <v>44964</v>
          </cell>
        </row>
        <row r="105">
          <cell r="C105" t="str">
            <v>李冲冲</v>
          </cell>
        </row>
        <row r="105">
          <cell r="H105" t="str">
            <v>生产管理科</v>
          </cell>
          <cell r="I105" t="str">
            <v>后视镜/库管员</v>
          </cell>
        </row>
        <row r="105">
          <cell r="S105">
            <v>44066</v>
          </cell>
        </row>
        <row r="106">
          <cell r="C106" t="str">
            <v>张海霞</v>
          </cell>
        </row>
        <row r="106">
          <cell r="H106" t="str">
            <v>生产管理科</v>
          </cell>
          <cell r="I106" t="str">
            <v>后视镜/库管员</v>
          </cell>
        </row>
        <row r="106">
          <cell r="S106">
            <v>44550</v>
          </cell>
        </row>
        <row r="107">
          <cell r="C107" t="str">
            <v>张月敏</v>
          </cell>
        </row>
        <row r="107">
          <cell r="H107" t="str">
            <v>生产管理科</v>
          </cell>
          <cell r="I107" t="str">
            <v>后视镜/库管员</v>
          </cell>
        </row>
        <row r="107">
          <cell r="S107">
            <v>44603</v>
          </cell>
        </row>
        <row r="108">
          <cell r="C108" t="str">
            <v>王建娥</v>
          </cell>
        </row>
        <row r="108">
          <cell r="H108" t="str">
            <v>生产管理科</v>
          </cell>
          <cell r="I108" t="str">
            <v>后视镜/库管员</v>
          </cell>
        </row>
        <row r="108">
          <cell r="S108">
            <v>44806</v>
          </cell>
        </row>
        <row r="109">
          <cell r="C109" t="str">
            <v>张俊新</v>
          </cell>
        </row>
        <row r="109">
          <cell r="H109" t="str">
            <v>生产管理科</v>
          </cell>
          <cell r="I109" t="str">
            <v>H6上料工</v>
          </cell>
        </row>
        <row r="109">
          <cell r="S109">
            <v>41221</v>
          </cell>
        </row>
        <row r="110">
          <cell r="C110" t="str">
            <v>王玲玲</v>
          </cell>
        </row>
        <row r="110">
          <cell r="H110" t="str">
            <v>生产管理科</v>
          </cell>
          <cell r="I110" t="str">
            <v>后视镜/理货员</v>
          </cell>
        </row>
        <row r="110">
          <cell r="S110">
            <v>44550</v>
          </cell>
        </row>
        <row r="111">
          <cell r="C111" t="str">
            <v>董岗生</v>
          </cell>
        </row>
        <row r="111">
          <cell r="H111" t="str">
            <v>物业部</v>
          </cell>
          <cell r="I111" t="str">
            <v>物业经理</v>
          </cell>
        </row>
        <row r="111">
          <cell r="S111">
            <v>37535</v>
          </cell>
        </row>
        <row r="112">
          <cell r="C112" t="str">
            <v>韩丙村</v>
          </cell>
        </row>
        <row r="112">
          <cell r="H112" t="str">
            <v>安环科</v>
          </cell>
          <cell r="I112" t="str">
            <v>污水处理</v>
          </cell>
        </row>
        <row r="112">
          <cell r="S112">
            <v>42814</v>
          </cell>
        </row>
        <row r="113">
          <cell r="C113" t="str">
            <v>张庆雨</v>
          </cell>
        </row>
        <row r="113">
          <cell r="H113" t="str">
            <v>制造技术部-TPM</v>
          </cell>
          <cell r="I113" t="str">
            <v>电泳设备维修</v>
          </cell>
        </row>
        <row r="113">
          <cell r="S113">
            <v>40878</v>
          </cell>
        </row>
        <row r="114">
          <cell r="C114" t="str">
            <v>张泽</v>
          </cell>
        </row>
        <row r="114">
          <cell r="H114" t="str">
            <v>制造技术部-TPM</v>
          </cell>
          <cell r="I114" t="str">
            <v>弯管冲压保全</v>
          </cell>
        </row>
        <row r="114">
          <cell r="S114">
            <v>41293</v>
          </cell>
        </row>
        <row r="115">
          <cell r="C115" t="str">
            <v>田增军</v>
          </cell>
        </row>
        <row r="115">
          <cell r="H115" t="str">
            <v>注塑车间</v>
          </cell>
          <cell r="I115" t="str">
            <v>维修保全</v>
          </cell>
        </row>
        <row r="115">
          <cell r="S115">
            <v>43885</v>
          </cell>
        </row>
        <row r="116">
          <cell r="C116" t="str">
            <v>薛维新</v>
          </cell>
        </row>
        <row r="116">
          <cell r="H116" t="str">
            <v>制造技术部-TPM</v>
          </cell>
          <cell r="I116" t="str">
            <v>发泡保全</v>
          </cell>
        </row>
        <row r="116">
          <cell r="S116">
            <v>43200</v>
          </cell>
        </row>
        <row r="117">
          <cell r="C117" t="str">
            <v>王化涛</v>
          </cell>
        </row>
        <row r="117">
          <cell r="H117" t="str">
            <v>制造技术部-TPM</v>
          </cell>
          <cell r="I117" t="str">
            <v>座椅总装维修保全</v>
          </cell>
        </row>
        <row r="117">
          <cell r="S117">
            <v>44558</v>
          </cell>
        </row>
        <row r="118">
          <cell r="C118" t="str">
            <v>阚兵兵</v>
          </cell>
        </row>
        <row r="118">
          <cell r="H118" t="str">
            <v>焊接车间</v>
          </cell>
          <cell r="I118" t="str">
            <v>焊工</v>
          </cell>
        </row>
        <row r="118">
          <cell r="S118">
            <v>41254</v>
          </cell>
        </row>
        <row r="119">
          <cell r="C119" t="str">
            <v>向利新</v>
          </cell>
        </row>
        <row r="119">
          <cell r="H119" t="str">
            <v>总经办</v>
          </cell>
          <cell r="I119" t="str">
            <v>总经理助理</v>
          </cell>
        </row>
        <row r="119">
          <cell r="S119">
            <v>44805</v>
          </cell>
        </row>
        <row r="120">
          <cell r="C120" t="str">
            <v>房珍珍</v>
          </cell>
        </row>
        <row r="120">
          <cell r="H120" t="str">
            <v>生产管理科</v>
          </cell>
          <cell r="I120" t="str">
            <v>核算员</v>
          </cell>
        </row>
        <row r="120">
          <cell r="S120">
            <v>44357</v>
          </cell>
        </row>
        <row r="121">
          <cell r="C121" t="str">
            <v>翟凤娟</v>
          </cell>
        </row>
        <row r="121">
          <cell r="H121" t="str">
            <v>缝纫车间</v>
          </cell>
          <cell r="I121" t="str">
            <v>缝纫车间主任</v>
          </cell>
        </row>
        <row r="121">
          <cell r="S121">
            <v>41282</v>
          </cell>
        </row>
        <row r="122">
          <cell r="C122" t="str">
            <v>王伟</v>
          </cell>
        </row>
        <row r="122">
          <cell r="H122" t="str">
            <v>项目管理科</v>
          </cell>
          <cell r="I122" t="str">
            <v>计划员/发泡、缝纫</v>
          </cell>
        </row>
        <row r="122">
          <cell r="S122">
            <v>42793</v>
          </cell>
        </row>
        <row r="123">
          <cell r="C123" t="str">
            <v>米芝霖</v>
          </cell>
        </row>
        <row r="123">
          <cell r="H123" t="str">
            <v>生产管理科</v>
          </cell>
          <cell r="I123" t="str">
            <v>统计员</v>
          </cell>
        </row>
        <row r="123">
          <cell r="S123">
            <v>44267</v>
          </cell>
        </row>
        <row r="124">
          <cell r="C124" t="str">
            <v>李贵林</v>
          </cell>
        </row>
        <row r="124">
          <cell r="H124" t="str">
            <v>注塑车间</v>
          </cell>
          <cell r="I124" t="str">
            <v>车间主任</v>
          </cell>
        </row>
        <row r="124">
          <cell r="S124">
            <v>43647</v>
          </cell>
        </row>
        <row r="125">
          <cell r="C125" t="str">
            <v>宋连利</v>
          </cell>
        </row>
        <row r="125">
          <cell r="H125" t="str">
            <v>涂装车间</v>
          </cell>
          <cell r="I125" t="str">
            <v>涂装主任</v>
          </cell>
        </row>
        <row r="125">
          <cell r="S125">
            <v>43833</v>
          </cell>
        </row>
        <row r="126">
          <cell r="C126" t="str">
            <v>姬胜阳</v>
          </cell>
        </row>
        <row r="126">
          <cell r="H126" t="str">
            <v>冲压弯管车间</v>
          </cell>
          <cell r="I126" t="str">
            <v>冲压弯管车间主任</v>
          </cell>
        </row>
        <row r="126">
          <cell r="S126">
            <v>40953</v>
          </cell>
        </row>
        <row r="127">
          <cell r="C127" t="str">
            <v>王祥</v>
          </cell>
        </row>
        <row r="127">
          <cell r="H127" t="str">
            <v>电泳车间</v>
          </cell>
          <cell r="I127" t="str">
            <v>副主任</v>
          </cell>
        </row>
        <row r="127">
          <cell r="S127">
            <v>42809</v>
          </cell>
        </row>
        <row r="128">
          <cell r="C128" t="str">
            <v>王宝俊</v>
          </cell>
        </row>
        <row r="128">
          <cell r="H128" t="str">
            <v>冲压弯管车间</v>
          </cell>
          <cell r="I128" t="str">
            <v>前工序班长</v>
          </cell>
        </row>
        <row r="128">
          <cell r="S128">
            <v>44665</v>
          </cell>
        </row>
        <row r="129">
          <cell r="C129" t="str">
            <v>邓福源</v>
          </cell>
        </row>
        <row r="129">
          <cell r="H129" t="str">
            <v>制造技术部-TPM</v>
          </cell>
          <cell r="I129" t="str">
            <v>冲压模具维修</v>
          </cell>
        </row>
        <row r="129">
          <cell r="S129">
            <v>44704</v>
          </cell>
        </row>
        <row r="130">
          <cell r="C130" t="str">
            <v>于正军</v>
          </cell>
        </row>
        <row r="130">
          <cell r="H130" t="str">
            <v>冲压弯管车间</v>
          </cell>
          <cell r="I130" t="str">
            <v>前工序操作工</v>
          </cell>
        </row>
        <row r="130">
          <cell r="S130">
            <v>43038</v>
          </cell>
        </row>
        <row r="131">
          <cell r="C131" t="str">
            <v>梁国敏</v>
          </cell>
        </row>
        <row r="131">
          <cell r="H131" t="str">
            <v>冲压弯管车间</v>
          </cell>
          <cell r="I131" t="str">
            <v>前工序操作工</v>
          </cell>
        </row>
        <row r="131">
          <cell r="S131">
            <v>43049</v>
          </cell>
        </row>
        <row r="132">
          <cell r="C132" t="str">
            <v>陈月涛</v>
          </cell>
        </row>
        <row r="132">
          <cell r="H132" t="str">
            <v>冲压弯管车间</v>
          </cell>
          <cell r="I132" t="str">
            <v>焊工</v>
          </cell>
        </row>
        <row r="132">
          <cell r="S132">
            <v>40809</v>
          </cell>
        </row>
        <row r="133">
          <cell r="C133" t="str">
            <v>王滨</v>
          </cell>
        </row>
        <row r="133">
          <cell r="H133" t="str">
            <v>冲压弯管车间</v>
          </cell>
          <cell r="I133" t="str">
            <v>冲压工</v>
          </cell>
        </row>
        <row r="133">
          <cell r="S133">
            <v>41334</v>
          </cell>
        </row>
        <row r="134">
          <cell r="C134" t="str">
            <v>董凤海</v>
          </cell>
        </row>
        <row r="134">
          <cell r="H134" t="str">
            <v>冲压弯管车间</v>
          </cell>
          <cell r="I134" t="str">
            <v>冲压工</v>
          </cell>
        </row>
        <row r="134">
          <cell r="S134">
            <v>41383</v>
          </cell>
        </row>
        <row r="135">
          <cell r="C135" t="str">
            <v>崔永文</v>
          </cell>
        </row>
        <row r="135">
          <cell r="H135" t="str">
            <v>冲压弯管车间</v>
          </cell>
          <cell r="I135" t="str">
            <v>冲压工</v>
          </cell>
        </row>
        <row r="135">
          <cell r="S135">
            <v>42711</v>
          </cell>
        </row>
        <row r="136">
          <cell r="C136" t="str">
            <v>赵卫</v>
          </cell>
        </row>
        <row r="136">
          <cell r="H136" t="str">
            <v>冲压弯管车间</v>
          </cell>
          <cell r="I136" t="str">
            <v>前工序操作工</v>
          </cell>
        </row>
        <row r="136">
          <cell r="S136">
            <v>44260</v>
          </cell>
        </row>
        <row r="137">
          <cell r="C137" t="str">
            <v>蒋云浩</v>
          </cell>
        </row>
        <row r="137">
          <cell r="H137" t="str">
            <v>冲压弯管车间</v>
          </cell>
          <cell r="I137" t="str">
            <v>前工序操作工</v>
          </cell>
        </row>
        <row r="137">
          <cell r="S137">
            <v>44502</v>
          </cell>
        </row>
        <row r="138">
          <cell r="C138" t="str">
            <v>于型淼</v>
          </cell>
        </row>
        <row r="138">
          <cell r="H138" t="str">
            <v>冲压弯管车间</v>
          </cell>
          <cell r="I138" t="str">
            <v>前工序操作工</v>
          </cell>
        </row>
        <row r="138">
          <cell r="S138">
            <v>44508</v>
          </cell>
        </row>
        <row r="139">
          <cell r="C139" t="str">
            <v>于代弟</v>
          </cell>
        </row>
        <row r="139">
          <cell r="H139" t="str">
            <v>冲压弯管车间</v>
          </cell>
          <cell r="I139" t="str">
            <v>冲压工</v>
          </cell>
        </row>
        <row r="139">
          <cell r="S139">
            <v>41228</v>
          </cell>
        </row>
        <row r="140">
          <cell r="C140" t="str">
            <v>范淑菁</v>
          </cell>
        </row>
        <row r="140">
          <cell r="H140" t="str">
            <v>冲压弯管车间</v>
          </cell>
          <cell r="I140" t="str">
            <v>冲压工</v>
          </cell>
        </row>
        <row r="140">
          <cell r="S140">
            <v>41502</v>
          </cell>
        </row>
        <row r="141">
          <cell r="C141" t="str">
            <v>郭瑞超</v>
          </cell>
        </row>
        <row r="141">
          <cell r="H141" t="str">
            <v>冲压弯管车间</v>
          </cell>
          <cell r="I141" t="str">
            <v>冲压工</v>
          </cell>
        </row>
        <row r="141">
          <cell r="S141">
            <v>44601</v>
          </cell>
        </row>
        <row r="142">
          <cell r="C142" t="str">
            <v>邓雪</v>
          </cell>
        </row>
        <row r="142">
          <cell r="H142" t="str">
            <v>冲压弯管车间</v>
          </cell>
          <cell r="I142" t="str">
            <v>冲压工</v>
          </cell>
        </row>
        <row r="142">
          <cell r="S142">
            <v>40491</v>
          </cell>
        </row>
        <row r="143">
          <cell r="C143" t="str">
            <v>易春凤</v>
          </cell>
        </row>
        <row r="143">
          <cell r="H143" t="str">
            <v>冲压弯管车间</v>
          </cell>
          <cell r="I143" t="str">
            <v>前工序操作工</v>
          </cell>
        </row>
        <row r="143">
          <cell r="S143">
            <v>44537</v>
          </cell>
        </row>
        <row r="144">
          <cell r="C144" t="str">
            <v>王建国</v>
          </cell>
        </row>
        <row r="144">
          <cell r="H144" t="str">
            <v>冲压弯管车间</v>
          </cell>
          <cell r="I144" t="str">
            <v>冲压工</v>
          </cell>
        </row>
        <row r="144">
          <cell r="S144">
            <v>44709</v>
          </cell>
        </row>
        <row r="145">
          <cell r="C145" t="str">
            <v>高山</v>
          </cell>
        </row>
        <row r="145">
          <cell r="H145" t="str">
            <v>冲压弯管车间</v>
          </cell>
          <cell r="I145" t="str">
            <v>前工序操作工</v>
          </cell>
        </row>
        <row r="145">
          <cell r="S145">
            <v>44378</v>
          </cell>
        </row>
        <row r="146">
          <cell r="C146" t="str">
            <v>王国胜</v>
          </cell>
        </row>
        <row r="146">
          <cell r="H146" t="str">
            <v>冲压弯管车间</v>
          </cell>
          <cell r="I146" t="str">
            <v>冲压工</v>
          </cell>
        </row>
        <row r="146">
          <cell r="S146">
            <v>44798</v>
          </cell>
        </row>
        <row r="147">
          <cell r="C147" t="str">
            <v>王建忠</v>
          </cell>
        </row>
        <row r="147">
          <cell r="H147" t="str">
            <v>冲压弯管车间</v>
          </cell>
          <cell r="I147" t="str">
            <v>前工序操作工</v>
          </cell>
        </row>
        <row r="147">
          <cell r="S147">
            <v>44971</v>
          </cell>
        </row>
        <row r="148">
          <cell r="C148" t="str">
            <v>汪彬彬</v>
          </cell>
        </row>
        <row r="148">
          <cell r="H148" t="str">
            <v>冲压弯管车间</v>
          </cell>
          <cell r="I148" t="str">
            <v>冲压工</v>
          </cell>
        </row>
        <row r="148">
          <cell r="S148">
            <v>44974</v>
          </cell>
        </row>
        <row r="149">
          <cell r="C149" t="str">
            <v>刘如成</v>
          </cell>
        </row>
        <row r="149">
          <cell r="H149" t="str">
            <v>焊接车间</v>
          </cell>
          <cell r="I149" t="str">
            <v>班组长</v>
          </cell>
        </row>
        <row r="149">
          <cell r="S149">
            <v>41322</v>
          </cell>
        </row>
        <row r="150">
          <cell r="C150" t="str">
            <v>左之力</v>
          </cell>
        </row>
        <row r="150">
          <cell r="H150" t="str">
            <v>制造技术部-TPM</v>
          </cell>
          <cell r="I150" t="str">
            <v>焊胎维修</v>
          </cell>
        </row>
        <row r="150">
          <cell r="S150">
            <v>44670</v>
          </cell>
        </row>
        <row r="151">
          <cell r="C151" t="str">
            <v>田晓胜</v>
          </cell>
        </row>
        <row r="151">
          <cell r="H151" t="str">
            <v>制造技术部-TPM</v>
          </cell>
          <cell r="I151" t="str">
            <v>焊接调机员</v>
          </cell>
        </row>
        <row r="151">
          <cell r="S151">
            <v>41841</v>
          </cell>
        </row>
        <row r="152">
          <cell r="C152" t="str">
            <v>邓冬冬</v>
          </cell>
        </row>
        <row r="152">
          <cell r="H152" t="str">
            <v>焊接车间</v>
          </cell>
          <cell r="I152" t="str">
            <v>焊工</v>
          </cell>
        </row>
        <row r="152">
          <cell r="S152">
            <v>40022</v>
          </cell>
        </row>
        <row r="153">
          <cell r="C153" t="str">
            <v>胡海明</v>
          </cell>
        </row>
        <row r="153">
          <cell r="H153" t="str">
            <v>焊接车间</v>
          </cell>
          <cell r="I153" t="str">
            <v>焊工</v>
          </cell>
        </row>
        <row r="153">
          <cell r="S153">
            <v>40964</v>
          </cell>
        </row>
        <row r="154">
          <cell r="C154" t="str">
            <v>胡建谱</v>
          </cell>
        </row>
        <row r="154">
          <cell r="H154" t="str">
            <v>焊接车间</v>
          </cell>
          <cell r="I154" t="str">
            <v>焊工</v>
          </cell>
        </row>
        <row r="154">
          <cell r="S154">
            <v>42226</v>
          </cell>
        </row>
        <row r="155">
          <cell r="C155" t="str">
            <v>赵亚帅</v>
          </cell>
        </row>
        <row r="155">
          <cell r="H155" t="str">
            <v>焊接车间</v>
          </cell>
          <cell r="I155" t="str">
            <v>焊工</v>
          </cell>
        </row>
        <row r="155">
          <cell r="S155">
            <v>40583</v>
          </cell>
        </row>
        <row r="156">
          <cell r="C156" t="str">
            <v>孟新</v>
          </cell>
        </row>
        <row r="156">
          <cell r="H156" t="str">
            <v>焊接车间</v>
          </cell>
          <cell r="I156" t="str">
            <v>焊工</v>
          </cell>
        </row>
        <row r="156">
          <cell r="S156">
            <v>41387</v>
          </cell>
        </row>
        <row r="157">
          <cell r="C157" t="str">
            <v>杨兴乐</v>
          </cell>
        </row>
        <row r="157">
          <cell r="H157" t="str">
            <v>焊接车间</v>
          </cell>
          <cell r="I157" t="str">
            <v>焊工</v>
          </cell>
        </row>
        <row r="157">
          <cell r="S157">
            <v>41718</v>
          </cell>
        </row>
        <row r="158">
          <cell r="C158" t="str">
            <v>杨学涛</v>
          </cell>
        </row>
        <row r="158">
          <cell r="H158" t="str">
            <v>焊接车间</v>
          </cell>
          <cell r="I158" t="str">
            <v>焊工</v>
          </cell>
        </row>
        <row r="158">
          <cell r="S158">
            <v>41821</v>
          </cell>
        </row>
        <row r="159">
          <cell r="C159" t="str">
            <v>朱洪来</v>
          </cell>
        </row>
        <row r="159">
          <cell r="H159" t="str">
            <v>焊接车间</v>
          </cell>
          <cell r="I159" t="str">
            <v>焊工</v>
          </cell>
        </row>
        <row r="159">
          <cell r="S159">
            <v>41551</v>
          </cell>
        </row>
        <row r="160">
          <cell r="C160" t="str">
            <v>赵英才</v>
          </cell>
        </row>
        <row r="160">
          <cell r="H160" t="str">
            <v>焊接车间</v>
          </cell>
          <cell r="I160" t="str">
            <v>焊工</v>
          </cell>
        </row>
        <row r="160">
          <cell r="S160">
            <v>41315</v>
          </cell>
        </row>
        <row r="161">
          <cell r="C161" t="str">
            <v>王忠</v>
          </cell>
        </row>
        <row r="161">
          <cell r="H161" t="str">
            <v>焊接车间</v>
          </cell>
          <cell r="I161" t="str">
            <v>焊工</v>
          </cell>
        </row>
        <row r="161">
          <cell r="S161">
            <v>43179</v>
          </cell>
        </row>
        <row r="162">
          <cell r="C162" t="str">
            <v>李宾</v>
          </cell>
        </row>
        <row r="162">
          <cell r="H162" t="str">
            <v>焊接车间</v>
          </cell>
          <cell r="I162" t="str">
            <v>焊工</v>
          </cell>
        </row>
        <row r="162">
          <cell r="S162">
            <v>40583</v>
          </cell>
        </row>
        <row r="163">
          <cell r="C163" t="str">
            <v>荆文彬</v>
          </cell>
        </row>
        <row r="163">
          <cell r="H163" t="str">
            <v>焊接车间</v>
          </cell>
          <cell r="I163" t="str">
            <v>焊工</v>
          </cell>
        </row>
        <row r="163">
          <cell r="S163">
            <v>44278</v>
          </cell>
        </row>
        <row r="164">
          <cell r="C164" t="str">
            <v>宁文凯</v>
          </cell>
        </row>
        <row r="164">
          <cell r="H164" t="str">
            <v>焊接车间</v>
          </cell>
          <cell r="I164" t="str">
            <v>焊工</v>
          </cell>
        </row>
        <row r="164">
          <cell r="S164">
            <v>44268</v>
          </cell>
        </row>
        <row r="165">
          <cell r="C165" t="str">
            <v>刘金岗</v>
          </cell>
        </row>
        <row r="165">
          <cell r="H165" t="str">
            <v>焊接车间</v>
          </cell>
          <cell r="I165" t="str">
            <v>焊工</v>
          </cell>
        </row>
        <row r="165">
          <cell r="S165">
            <v>43760</v>
          </cell>
        </row>
        <row r="166">
          <cell r="C166" t="str">
            <v>孙华山</v>
          </cell>
        </row>
        <row r="166">
          <cell r="H166" t="str">
            <v>焊接车间</v>
          </cell>
          <cell r="I166" t="str">
            <v>焊工</v>
          </cell>
        </row>
        <row r="166">
          <cell r="S166">
            <v>41582</v>
          </cell>
        </row>
        <row r="167">
          <cell r="C167" t="str">
            <v>王万新</v>
          </cell>
        </row>
        <row r="167">
          <cell r="H167" t="str">
            <v>焊接车间</v>
          </cell>
          <cell r="I167" t="str">
            <v>焊工</v>
          </cell>
        </row>
        <row r="167">
          <cell r="S167">
            <v>42679</v>
          </cell>
        </row>
        <row r="168">
          <cell r="C168" t="str">
            <v>丁友谊</v>
          </cell>
        </row>
        <row r="168">
          <cell r="H168" t="str">
            <v>焊接车间</v>
          </cell>
          <cell r="I168" t="str">
            <v>焊工</v>
          </cell>
        </row>
        <row r="168">
          <cell r="S168">
            <v>44615</v>
          </cell>
        </row>
        <row r="169">
          <cell r="C169" t="str">
            <v>李明</v>
          </cell>
        </row>
        <row r="169">
          <cell r="H169" t="str">
            <v>焊接车间</v>
          </cell>
          <cell r="I169" t="str">
            <v>焊工</v>
          </cell>
        </row>
        <row r="169">
          <cell r="S169">
            <v>44971</v>
          </cell>
        </row>
        <row r="170">
          <cell r="C170" t="str">
            <v>郭超</v>
          </cell>
        </row>
        <row r="170">
          <cell r="H170" t="str">
            <v>焊接车间</v>
          </cell>
          <cell r="I170" t="str">
            <v>焊工</v>
          </cell>
        </row>
        <row r="170">
          <cell r="S170">
            <v>44972</v>
          </cell>
        </row>
        <row r="171">
          <cell r="C171" t="str">
            <v>刘景源</v>
          </cell>
        </row>
        <row r="171">
          <cell r="H171" t="str">
            <v>焊接车间</v>
          </cell>
          <cell r="I171" t="str">
            <v>焊工</v>
          </cell>
        </row>
        <row r="171">
          <cell r="S171">
            <v>44972</v>
          </cell>
        </row>
        <row r="172">
          <cell r="C172" t="str">
            <v>赵永昌</v>
          </cell>
        </row>
        <row r="172">
          <cell r="H172" t="str">
            <v>焊接车间</v>
          </cell>
          <cell r="I172" t="str">
            <v>焊工</v>
          </cell>
        </row>
        <row r="172">
          <cell r="S172">
            <v>44972</v>
          </cell>
        </row>
        <row r="173">
          <cell r="C173" t="str">
            <v>刘玉红</v>
          </cell>
        </row>
        <row r="173">
          <cell r="H173" t="str">
            <v>焊接车间</v>
          </cell>
          <cell r="I173" t="str">
            <v>焊工</v>
          </cell>
        </row>
        <row r="173">
          <cell r="S173">
            <v>44968</v>
          </cell>
        </row>
        <row r="174">
          <cell r="C174" t="str">
            <v>孙广林</v>
          </cell>
        </row>
        <row r="174">
          <cell r="H174" t="str">
            <v>焊接车间</v>
          </cell>
          <cell r="I174" t="str">
            <v>辅工（检验）</v>
          </cell>
        </row>
        <row r="174">
          <cell r="S174">
            <v>42081</v>
          </cell>
        </row>
        <row r="175">
          <cell r="C175" t="str">
            <v>孙国峰</v>
          </cell>
        </row>
        <row r="175">
          <cell r="H175" t="str">
            <v>焊接车间</v>
          </cell>
          <cell r="I175" t="str">
            <v>辅工（检验）</v>
          </cell>
        </row>
        <row r="175">
          <cell r="S175">
            <v>42347</v>
          </cell>
        </row>
        <row r="176">
          <cell r="C176" t="str">
            <v>孙金海</v>
          </cell>
        </row>
        <row r="176">
          <cell r="H176" t="str">
            <v>焊接车间</v>
          </cell>
          <cell r="I176" t="str">
            <v>辅工（检验）</v>
          </cell>
        </row>
        <row r="176">
          <cell r="S176">
            <v>41874</v>
          </cell>
        </row>
        <row r="177">
          <cell r="C177" t="str">
            <v>胡庆生</v>
          </cell>
        </row>
        <row r="177">
          <cell r="H177" t="str">
            <v>焊接车间</v>
          </cell>
          <cell r="I177" t="str">
            <v>辅工（检验）</v>
          </cell>
        </row>
        <row r="177">
          <cell r="S177">
            <v>41333</v>
          </cell>
        </row>
        <row r="178">
          <cell r="C178" t="str">
            <v>商松坡</v>
          </cell>
        </row>
        <row r="178">
          <cell r="H178" t="str">
            <v>焊接车间</v>
          </cell>
          <cell r="I178" t="str">
            <v>摆件工</v>
          </cell>
        </row>
        <row r="178">
          <cell r="S178">
            <v>41639</v>
          </cell>
        </row>
        <row r="179">
          <cell r="C179" t="str">
            <v>刘金良</v>
          </cell>
        </row>
        <row r="179">
          <cell r="H179" t="str">
            <v>焊接车间</v>
          </cell>
          <cell r="I179" t="str">
            <v>摆件工</v>
          </cell>
        </row>
        <row r="179">
          <cell r="S179">
            <v>43168</v>
          </cell>
        </row>
        <row r="180">
          <cell r="C180" t="str">
            <v>杨树国</v>
          </cell>
        </row>
        <row r="180">
          <cell r="H180" t="str">
            <v>焊接车间</v>
          </cell>
          <cell r="I180" t="str">
            <v>摆件工</v>
          </cell>
        </row>
        <row r="180">
          <cell r="S180">
            <v>42653</v>
          </cell>
        </row>
        <row r="181">
          <cell r="C181" t="str">
            <v>韩桂栋</v>
          </cell>
        </row>
        <row r="181">
          <cell r="H181" t="str">
            <v>焊接车间</v>
          </cell>
          <cell r="I181" t="str">
            <v>摆件工</v>
          </cell>
        </row>
        <row r="181">
          <cell r="S181">
            <v>44295</v>
          </cell>
        </row>
        <row r="182">
          <cell r="C182" t="str">
            <v>吴晓萌</v>
          </cell>
        </row>
        <row r="182">
          <cell r="H182" t="str">
            <v>焊接车间</v>
          </cell>
          <cell r="I182" t="str">
            <v>摆件工</v>
          </cell>
        </row>
        <row r="182">
          <cell r="S182">
            <v>43157</v>
          </cell>
        </row>
        <row r="183">
          <cell r="C183" t="str">
            <v>王红梅</v>
          </cell>
        </row>
        <row r="183">
          <cell r="H183" t="str">
            <v>焊接车间</v>
          </cell>
          <cell r="I183" t="str">
            <v>摆件工</v>
          </cell>
        </row>
        <row r="183">
          <cell r="S183">
            <v>41335</v>
          </cell>
        </row>
        <row r="184">
          <cell r="C184" t="str">
            <v>吴红红</v>
          </cell>
        </row>
        <row r="184">
          <cell r="H184" t="str">
            <v>焊接车间</v>
          </cell>
          <cell r="I184" t="str">
            <v>摆件工</v>
          </cell>
        </row>
        <row r="184">
          <cell r="S184">
            <v>42774</v>
          </cell>
        </row>
        <row r="185">
          <cell r="C185" t="str">
            <v>刘双双</v>
          </cell>
        </row>
        <row r="185">
          <cell r="H185" t="str">
            <v>焊接车间</v>
          </cell>
          <cell r="I185" t="str">
            <v>摆件工</v>
          </cell>
        </row>
        <row r="185">
          <cell r="S185">
            <v>44389</v>
          </cell>
        </row>
        <row r="186">
          <cell r="C186" t="str">
            <v>崔新玲</v>
          </cell>
        </row>
        <row r="186">
          <cell r="H186" t="str">
            <v>焊接车间</v>
          </cell>
          <cell r="I186" t="str">
            <v>摆件工</v>
          </cell>
        </row>
        <row r="186">
          <cell r="S186">
            <v>44404</v>
          </cell>
        </row>
        <row r="187">
          <cell r="C187" t="str">
            <v>张景义</v>
          </cell>
        </row>
        <row r="187">
          <cell r="H187" t="str">
            <v>焊接车间</v>
          </cell>
          <cell r="I187" t="str">
            <v>摆件工</v>
          </cell>
        </row>
        <row r="187">
          <cell r="S187">
            <v>44615</v>
          </cell>
        </row>
        <row r="188">
          <cell r="C188" t="str">
            <v>邓博元</v>
          </cell>
        </row>
        <row r="188">
          <cell r="H188" t="str">
            <v>焊接车间</v>
          </cell>
          <cell r="I188" t="str">
            <v>摆件工</v>
          </cell>
        </row>
        <row r="188">
          <cell r="S188">
            <v>44971</v>
          </cell>
        </row>
        <row r="189">
          <cell r="C189" t="str">
            <v>柴爱霞</v>
          </cell>
        </row>
        <row r="189">
          <cell r="H189" t="str">
            <v>焊接车间</v>
          </cell>
          <cell r="I189" t="str">
            <v>摆件工</v>
          </cell>
        </row>
        <row r="189">
          <cell r="S189">
            <v>45097</v>
          </cell>
        </row>
        <row r="190">
          <cell r="C190" t="str">
            <v>王庆骥</v>
          </cell>
        </row>
        <row r="190">
          <cell r="H190" t="str">
            <v>底座装配车间</v>
          </cell>
          <cell r="I190" t="str">
            <v>H6/代班组长/底座装配</v>
          </cell>
        </row>
        <row r="190">
          <cell r="S190">
            <v>42165</v>
          </cell>
        </row>
        <row r="191">
          <cell r="C191" t="str">
            <v>康春艳</v>
          </cell>
        </row>
        <row r="191">
          <cell r="H191" t="str">
            <v>底座装配车间</v>
          </cell>
          <cell r="I191" t="str">
            <v>H6/组装工</v>
          </cell>
        </row>
        <row r="191">
          <cell r="S191">
            <v>44754</v>
          </cell>
        </row>
        <row r="192">
          <cell r="C192" t="str">
            <v>宗方明</v>
          </cell>
        </row>
        <row r="192">
          <cell r="H192" t="str">
            <v>底座装配车间</v>
          </cell>
          <cell r="I192" t="str">
            <v>组装工</v>
          </cell>
        </row>
        <row r="192">
          <cell r="S192">
            <v>39266</v>
          </cell>
        </row>
        <row r="193">
          <cell r="C193" t="str">
            <v>王国防</v>
          </cell>
        </row>
        <row r="193">
          <cell r="H193" t="str">
            <v>底座装配车间</v>
          </cell>
          <cell r="I193" t="str">
            <v>组装工</v>
          </cell>
        </row>
        <row r="193">
          <cell r="S193">
            <v>41229</v>
          </cell>
        </row>
        <row r="194">
          <cell r="C194" t="str">
            <v>闻龙超</v>
          </cell>
        </row>
        <row r="194">
          <cell r="H194" t="str">
            <v>底座装配车间</v>
          </cell>
          <cell r="I194" t="str">
            <v>组装工</v>
          </cell>
        </row>
        <row r="194">
          <cell r="S194">
            <v>44336</v>
          </cell>
        </row>
        <row r="195">
          <cell r="C195" t="str">
            <v>姚梅芳</v>
          </cell>
        </row>
        <row r="195">
          <cell r="H195" t="str">
            <v>底座装配车间</v>
          </cell>
          <cell r="I195" t="str">
            <v>组装工</v>
          </cell>
        </row>
        <row r="195">
          <cell r="S195">
            <v>42525</v>
          </cell>
        </row>
        <row r="196">
          <cell r="C196" t="str">
            <v>刘二精</v>
          </cell>
        </row>
        <row r="196">
          <cell r="H196" t="str">
            <v>底座装配车间</v>
          </cell>
          <cell r="I196" t="str">
            <v>组装工</v>
          </cell>
        </row>
        <row r="196">
          <cell r="S196">
            <v>42292</v>
          </cell>
        </row>
        <row r="197">
          <cell r="C197" t="str">
            <v>杨艳</v>
          </cell>
        </row>
        <row r="197">
          <cell r="H197" t="str">
            <v>底座装配车间</v>
          </cell>
          <cell r="I197" t="str">
            <v>组装工</v>
          </cell>
        </row>
        <row r="197">
          <cell r="S197">
            <v>42671</v>
          </cell>
        </row>
        <row r="198">
          <cell r="C198" t="str">
            <v>李艳平</v>
          </cell>
        </row>
        <row r="198">
          <cell r="H198" t="str">
            <v>底座装配车间</v>
          </cell>
          <cell r="I198" t="str">
            <v>组装工</v>
          </cell>
        </row>
        <row r="198">
          <cell r="S198">
            <v>43214</v>
          </cell>
        </row>
        <row r="199">
          <cell r="C199" t="str">
            <v>赵秋杰</v>
          </cell>
        </row>
        <row r="199">
          <cell r="H199" t="str">
            <v>底座装配车间</v>
          </cell>
          <cell r="I199" t="str">
            <v>组装工</v>
          </cell>
        </row>
        <row r="199">
          <cell r="S199">
            <v>44348</v>
          </cell>
        </row>
        <row r="200">
          <cell r="C200" t="str">
            <v>王云婧</v>
          </cell>
        </row>
        <row r="200">
          <cell r="H200" t="str">
            <v>电泳车间</v>
          </cell>
          <cell r="I200" t="str">
            <v>代班组长/电泳</v>
          </cell>
        </row>
        <row r="200">
          <cell r="S200">
            <v>41704</v>
          </cell>
        </row>
        <row r="201">
          <cell r="C201" t="str">
            <v>刘宝洪</v>
          </cell>
        </row>
        <row r="201">
          <cell r="H201" t="str">
            <v>电泳车间</v>
          </cell>
          <cell r="I201" t="str">
            <v>挂件工</v>
          </cell>
        </row>
        <row r="201">
          <cell r="S201">
            <v>41034</v>
          </cell>
        </row>
        <row r="202">
          <cell r="C202" t="str">
            <v>从恩健</v>
          </cell>
        </row>
        <row r="202">
          <cell r="H202" t="str">
            <v>电泳车间</v>
          </cell>
          <cell r="I202" t="str">
            <v>挂件工</v>
          </cell>
        </row>
        <row r="202">
          <cell r="S202">
            <v>44335</v>
          </cell>
        </row>
        <row r="203">
          <cell r="C203" t="str">
            <v>窦桂英</v>
          </cell>
        </row>
        <row r="203">
          <cell r="H203" t="str">
            <v>电泳车间</v>
          </cell>
          <cell r="I203" t="str">
            <v>挂件工</v>
          </cell>
        </row>
        <row r="203">
          <cell r="S203">
            <v>41464</v>
          </cell>
        </row>
        <row r="204">
          <cell r="C204" t="str">
            <v>张秀荣</v>
          </cell>
        </row>
        <row r="204">
          <cell r="H204" t="str">
            <v>电泳车间</v>
          </cell>
          <cell r="I204" t="str">
            <v>挂件工</v>
          </cell>
        </row>
        <row r="204">
          <cell r="S204">
            <v>41830</v>
          </cell>
        </row>
        <row r="205">
          <cell r="C205" t="str">
            <v>王艳</v>
          </cell>
        </row>
        <row r="205">
          <cell r="H205" t="str">
            <v>座椅总装车间</v>
          </cell>
          <cell r="I205" t="str">
            <v>QAD管理兼打标员</v>
          </cell>
        </row>
        <row r="205">
          <cell r="S205">
            <v>44355</v>
          </cell>
        </row>
        <row r="206">
          <cell r="C206" t="str">
            <v>刘梦鹤</v>
          </cell>
        </row>
        <row r="206">
          <cell r="H206" t="str">
            <v>座椅总装车间</v>
          </cell>
          <cell r="I206" t="str">
            <v>座椅H6线班组长</v>
          </cell>
        </row>
        <row r="206">
          <cell r="S206">
            <v>44284</v>
          </cell>
        </row>
        <row r="207">
          <cell r="C207" t="str">
            <v>张俊苓</v>
          </cell>
        </row>
        <row r="207">
          <cell r="H207" t="str">
            <v>座椅总装车间</v>
          </cell>
          <cell r="I207" t="str">
            <v>H6检验员</v>
          </cell>
        </row>
        <row r="207">
          <cell r="S207">
            <v>41430</v>
          </cell>
        </row>
        <row r="208">
          <cell r="C208" t="str">
            <v>吕新辉</v>
          </cell>
        </row>
        <row r="208">
          <cell r="H208" t="str">
            <v>座椅总装车间</v>
          </cell>
          <cell r="I208" t="str">
            <v>H6组装工</v>
          </cell>
        </row>
        <row r="208">
          <cell r="S208">
            <v>44069</v>
          </cell>
        </row>
        <row r="209">
          <cell r="C209" t="str">
            <v>马强</v>
          </cell>
        </row>
        <row r="209">
          <cell r="H209" t="str">
            <v>座椅总装车间</v>
          </cell>
          <cell r="I209" t="str">
            <v>H6组装工</v>
          </cell>
        </row>
        <row r="209">
          <cell r="S209">
            <v>44333</v>
          </cell>
        </row>
        <row r="210">
          <cell r="C210" t="str">
            <v>邓程霖</v>
          </cell>
        </row>
        <row r="210">
          <cell r="H210" t="str">
            <v>座椅总装车间</v>
          </cell>
          <cell r="I210" t="str">
            <v>H6组装工</v>
          </cell>
        </row>
        <row r="210">
          <cell r="S210">
            <v>44729</v>
          </cell>
        </row>
        <row r="211">
          <cell r="C211" t="str">
            <v>王培亮</v>
          </cell>
        </row>
        <row r="211">
          <cell r="H211" t="str">
            <v>座椅总装车间</v>
          </cell>
          <cell r="I211" t="str">
            <v>H6组装工</v>
          </cell>
        </row>
        <row r="211">
          <cell r="S211">
            <v>42615</v>
          </cell>
        </row>
        <row r="212">
          <cell r="C212" t="str">
            <v>白艳娟</v>
          </cell>
        </row>
        <row r="212">
          <cell r="H212" t="str">
            <v>焊接车间</v>
          </cell>
          <cell r="I212" t="str">
            <v>库管员</v>
          </cell>
        </row>
        <row r="212">
          <cell r="S212">
            <v>44805</v>
          </cell>
        </row>
        <row r="213">
          <cell r="C213" t="str">
            <v>李玉静</v>
          </cell>
        </row>
        <row r="213">
          <cell r="H213" t="str">
            <v>座椅总装车间</v>
          </cell>
          <cell r="I213" t="str">
            <v>重卡检验员</v>
          </cell>
        </row>
        <row r="213">
          <cell r="S213">
            <v>44529</v>
          </cell>
        </row>
        <row r="214">
          <cell r="C214" t="str">
            <v>张坤</v>
          </cell>
        </row>
        <row r="214">
          <cell r="H214" t="str">
            <v>座椅总装车间</v>
          </cell>
          <cell r="I214" t="str">
            <v>组装工</v>
          </cell>
        </row>
        <row r="214">
          <cell r="S214">
            <v>42318</v>
          </cell>
        </row>
        <row r="215">
          <cell r="C215" t="str">
            <v>刘石头</v>
          </cell>
        </row>
        <row r="215">
          <cell r="H215" t="str">
            <v>发泡车间</v>
          </cell>
          <cell r="I215" t="str">
            <v>QAD管理</v>
          </cell>
        </row>
        <row r="215">
          <cell r="S215">
            <v>44620</v>
          </cell>
        </row>
        <row r="216">
          <cell r="C216" t="str">
            <v>李加弘</v>
          </cell>
        </row>
        <row r="216">
          <cell r="H216" t="str">
            <v>座椅总装车间</v>
          </cell>
          <cell r="I216" t="str">
            <v>组装工</v>
          </cell>
        </row>
        <row r="216">
          <cell r="S216">
            <v>44321</v>
          </cell>
        </row>
        <row r="217">
          <cell r="C217" t="str">
            <v>张振宇</v>
          </cell>
        </row>
        <row r="217">
          <cell r="H217" t="str">
            <v>座椅总装车间</v>
          </cell>
          <cell r="I217" t="str">
            <v>组装工</v>
          </cell>
        </row>
        <row r="217">
          <cell r="S217">
            <v>44653</v>
          </cell>
        </row>
        <row r="218">
          <cell r="C218" t="str">
            <v>刘柏林</v>
          </cell>
        </row>
        <row r="218">
          <cell r="H218" t="str">
            <v>座椅总装车间</v>
          </cell>
          <cell r="I218" t="str">
            <v>座椅轻卡线班组长</v>
          </cell>
        </row>
        <row r="218">
          <cell r="S218">
            <v>42061</v>
          </cell>
        </row>
        <row r="219">
          <cell r="C219" t="str">
            <v>李忠峰</v>
          </cell>
        </row>
        <row r="219">
          <cell r="H219" t="str">
            <v>座椅总装车间</v>
          </cell>
          <cell r="I219" t="str">
            <v>组装工</v>
          </cell>
        </row>
        <row r="219">
          <cell r="S219">
            <v>42780</v>
          </cell>
        </row>
        <row r="220">
          <cell r="C220" t="str">
            <v>刘荣辰</v>
          </cell>
        </row>
        <row r="220">
          <cell r="H220" t="str">
            <v>座椅总装车间</v>
          </cell>
          <cell r="I220" t="str">
            <v>组装工</v>
          </cell>
        </row>
        <row r="220">
          <cell r="S220">
            <v>44611</v>
          </cell>
        </row>
        <row r="221">
          <cell r="C221" t="str">
            <v>朱文奇</v>
          </cell>
        </row>
        <row r="221">
          <cell r="H221" t="str">
            <v>座椅总装车间</v>
          </cell>
          <cell r="I221" t="str">
            <v>组装工</v>
          </cell>
        </row>
        <row r="221">
          <cell r="S221">
            <v>42714</v>
          </cell>
        </row>
        <row r="222">
          <cell r="C222" t="str">
            <v>李素元</v>
          </cell>
        </row>
        <row r="222">
          <cell r="H222" t="str">
            <v>座椅总装车间</v>
          </cell>
          <cell r="I222" t="str">
            <v>组装工</v>
          </cell>
        </row>
        <row r="222">
          <cell r="S222">
            <v>44139</v>
          </cell>
        </row>
        <row r="223">
          <cell r="C223" t="str">
            <v>李冉</v>
          </cell>
        </row>
        <row r="223">
          <cell r="H223" t="str">
            <v>座椅总装车间</v>
          </cell>
          <cell r="I223" t="str">
            <v>组装工</v>
          </cell>
        </row>
        <row r="223">
          <cell r="S223">
            <v>43996</v>
          </cell>
        </row>
        <row r="224">
          <cell r="C224" t="str">
            <v>李冬旭</v>
          </cell>
        </row>
        <row r="224">
          <cell r="H224" t="str">
            <v>座椅总装车间</v>
          </cell>
          <cell r="I224" t="str">
            <v>座椅B40线班组长</v>
          </cell>
        </row>
        <row r="224">
          <cell r="S224">
            <v>44300</v>
          </cell>
        </row>
        <row r="225">
          <cell r="C225" t="str">
            <v>张家旺</v>
          </cell>
        </row>
        <row r="225">
          <cell r="H225" t="str">
            <v>座椅总装车间</v>
          </cell>
          <cell r="I225" t="str">
            <v>组装工</v>
          </cell>
        </row>
        <row r="225">
          <cell r="S225">
            <v>44467</v>
          </cell>
        </row>
        <row r="226">
          <cell r="C226" t="str">
            <v>王忠梅</v>
          </cell>
        </row>
        <row r="226">
          <cell r="H226" t="str">
            <v>座椅总装车间</v>
          </cell>
          <cell r="I226" t="str">
            <v>组装工</v>
          </cell>
        </row>
        <row r="226">
          <cell r="S226">
            <v>42544</v>
          </cell>
        </row>
        <row r="227">
          <cell r="C227" t="str">
            <v>董金岭</v>
          </cell>
        </row>
        <row r="227">
          <cell r="H227" t="str">
            <v>座椅总装车间</v>
          </cell>
          <cell r="I227" t="str">
            <v>组装工</v>
          </cell>
        </row>
        <row r="227">
          <cell r="S227">
            <v>44632</v>
          </cell>
        </row>
        <row r="228">
          <cell r="C228" t="str">
            <v>张猛</v>
          </cell>
        </row>
        <row r="228">
          <cell r="H228" t="str">
            <v>座椅总装车间</v>
          </cell>
          <cell r="I228" t="str">
            <v>座椅欧马可线班组长</v>
          </cell>
        </row>
        <row r="228">
          <cell r="S228">
            <v>41613</v>
          </cell>
        </row>
        <row r="229">
          <cell r="C229" t="str">
            <v>孙立梅</v>
          </cell>
        </row>
        <row r="229">
          <cell r="H229" t="str">
            <v>座椅总装车间</v>
          </cell>
          <cell r="I229" t="str">
            <v>轻卡检验员</v>
          </cell>
        </row>
        <row r="229">
          <cell r="S229">
            <v>44365</v>
          </cell>
        </row>
        <row r="230">
          <cell r="C230" t="str">
            <v>宋秉鑫</v>
          </cell>
        </row>
        <row r="230">
          <cell r="H230" t="str">
            <v>座椅总装车间</v>
          </cell>
          <cell r="I230" t="str">
            <v>组装工</v>
          </cell>
        </row>
        <row r="230">
          <cell r="S230">
            <v>44393</v>
          </cell>
        </row>
        <row r="231">
          <cell r="C231" t="str">
            <v>张跃进</v>
          </cell>
        </row>
        <row r="231">
          <cell r="H231" t="str">
            <v>座椅总装车间</v>
          </cell>
          <cell r="I231" t="str">
            <v>组装工</v>
          </cell>
        </row>
        <row r="231">
          <cell r="S231">
            <v>44603</v>
          </cell>
        </row>
        <row r="232">
          <cell r="C232" t="str">
            <v>王世玉</v>
          </cell>
        </row>
        <row r="232">
          <cell r="H232" t="str">
            <v>座椅总装车间</v>
          </cell>
          <cell r="I232" t="str">
            <v>组装工</v>
          </cell>
        </row>
        <row r="232">
          <cell r="S232">
            <v>44495</v>
          </cell>
        </row>
        <row r="233">
          <cell r="C233" t="str">
            <v>窦向前</v>
          </cell>
        </row>
        <row r="233">
          <cell r="H233" t="str">
            <v>座椅总装车间</v>
          </cell>
          <cell r="I233" t="str">
            <v>组装工</v>
          </cell>
        </row>
        <row r="233">
          <cell r="S233">
            <v>44755</v>
          </cell>
        </row>
        <row r="234">
          <cell r="C234" t="str">
            <v>王凯</v>
          </cell>
        </row>
        <row r="234">
          <cell r="H234" t="str">
            <v>座椅总装车间</v>
          </cell>
          <cell r="I234" t="str">
            <v>组装工</v>
          </cell>
        </row>
        <row r="234">
          <cell r="S234">
            <v>41691</v>
          </cell>
        </row>
        <row r="235">
          <cell r="C235" t="str">
            <v>潘彪</v>
          </cell>
        </row>
        <row r="235">
          <cell r="H235" t="str">
            <v>座椅总装车间</v>
          </cell>
          <cell r="I235" t="str">
            <v>组装工</v>
          </cell>
        </row>
        <row r="235">
          <cell r="S235">
            <v>44971</v>
          </cell>
        </row>
        <row r="236">
          <cell r="C236" t="str">
            <v>田淑霞</v>
          </cell>
        </row>
        <row r="236">
          <cell r="H236" t="str">
            <v>缝纫车间</v>
          </cell>
          <cell r="I236" t="str">
            <v>缝纫班组长</v>
          </cell>
        </row>
        <row r="236">
          <cell r="S236">
            <v>42653</v>
          </cell>
        </row>
        <row r="237">
          <cell r="C237" t="str">
            <v>孙艳辉</v>
          </cell>
        </row>
        <row r="237">
          <cell r="H237" t="str">
            <v>缝纫车间</v>
          </cell>
          <cell r="I237" t="str">
            <v>裁剪工</v>
          </cell>
        </row>
        <row r="237">
          <cell r="S237">
            <v>42844</v>
          </cell>
        </row>
        <row r="238">
          <cell r="C238" t="str">
            <v>孙文芳</v>
          </cell>
        </row>
        <row r="238">
          <cell r="H238" t="str">
            <v>缝纫车间</v>
          </cell>
          <cell r="I238" t="str">
            <v>缝纫工</v>
          </cell>
        </row>
        <row r="238">
          <cell r="S238">
            <v>43270</v>
          </cell>
        </row>
        <row r="239">
          <cell r="C239" t="str">
            <v>孙秀辉</v>
          </cell>
        </row>
        <row r="239">
          <cell r="H239" t="str">
            <v>缝纫车间</v>
          </cell>
          <cell r="I239" t="str">
            <v>缝纫工</v>
          </cell>
        </row>
        <row r="239">
          <cell r="S239">
            <v>43179</v>
          </cell>
        </row>
        <row r="240">
          <cell r="C240" t="str">
            <v>张娜娜</v>
          </cell>
        </row>
        <row r="240">
          <cell r="H240" t="str">
            <v>缝纫车间</v>
          </cell>
          <cell r="I240" t="str">
            <v>缝纫工</v>
          </cell>
        </row>
        <row r="240">
          <cell r="S240">
            <v>43179</v>
          </cell>
        </row>
        <row r="241">
          <cell r="C241" t="str">
            <v>王文英</v>
          </cell>
        </row>
        <row r="241">
          <cell r="H241" t="str">
            <v>缝纫车间</v>
          </cell>
          <cell r="I241" t="str">
            <v>缝纫工</v>
          </cell>
        </row>
        <row r="241">
          <cell r="S241">
            <v>41282</v>
          </cell>
        </row>
        <row r="242">
          <cell r="C242" t="str">
            <v>邓琳娜</v>
          </cell>
        </row>
        <row r="242">
          <cell r="H242" t="str">
            <v>缝纫车间</v>
          </cell>
          <cell r="I242" t="str">
            <v>缝纫工</v>
          </cell>
        </row>
        <row r="242">
          <cell r="S242">
            <v>41557</v>
          </cell>
        </row>
        <row r="243">
          <cell r="C243" t="str">
            <v>田飞飞</v>
          </cell>
        </row>
        <row r="243">
          <cell r="H243" t="str">
            <v>缝纫车间</v>
          </cell>
          <cell r="I243" t="str">
            <v>缝纫工</v>
          </cell>
        </row>
        <row r="243">
          <cell r="S243">
            <v>42774</v>
          </cell>
        </row>
        <row r="244">
          <cell r="C244" t="str">
            <v>王萱斓</v>
          </cell>
        </row>
        <row r="244">
          <cell r="H244" t="str">
            <v>缝纫车间</v>
          </cell>
          <cell r="I244" t="str">
            <v>缝纫工</v>
          </cell>
        </row>
        <row r="244">
          <cell r="S244">
            <v>42774</v>
          </cell>
        </row>
        <row r="245">
          <cell r="C245" t="str">
            <v>王河敏</v>
          </cell>
        </row>
        <row r="245">
          <cell r="H245" t="str">
            <v>缝纫车间</v>
          </cell>
          <cell r="I245" t="str">
            <v>缝纫工</v>
          </cell>
        </row>
        <row r="245">
          <cell r="S245">
            <v>42060</v>
          </cell>
        </row>
        <row r="246">
          <cell r="C246" t="str">
            <v>徐凤瑞</v>
          </cell>
        </row>
        <row r="246">
          <cell r="H246" t="str">
            <v>缝纫车间</v>
          </cell>
          <cell r="I246" t="str">
            <v>缝纫工</v>
          </cell>
        </row>
        <row r="246">
          <cell r="S246">
            <v>42089</v>
          </cell>
        </row>
        <row r="247">
          <cell r="C247" t="str">
            <v>张风瑞</v>
          </cell>
        </row>
        <row r="247">
          <cell r="H247" t="str">
            <v>缝纫车间</v>
          </cell>
          <cell r="I247" t="str">
            <v>缝纫工</v>
          </cell>
        </row>
        <row r="247">
          <cell r="S247">
            <v>42556</v>
          </cell>
        </row>
        <row r="248">
          <cell r="C248" t="str">
            <v>孙晓明</v>
          </cell>
        </row>
        <row r="248">
          <cell r="H248" t="str">
            <v>缝纫车间</v>
          </cell>
          <cell r="I248" t="str">
            <v>缝纫工</v>
          </cell>
        </row>
        <row r="248">
          <cell r="S248">
            <v>42809</v>
          </cell>
        </row>
        <row r="249">
          <cell r="C249" t="str">
            <v>马立荣</v>
          </cell>
        </row>
        <row r="249">
          <cell r="H249" t="str">
            <v>缝纫车间</v>
          </cell>
          <cell r="I249" t="str">
            <v>缝纫工</v>
          </cell>
        </row>
        <row r="249">
          <cell r="S249">
            <v>42809</v>
          </cell>
        </row>
        <row r="250">
          <cell r="C250" t="str">
            <v>李香慧</v>
          </cell>
        </row>
        <row r="250">
          <cell r="H250" t="str">
            <v>缝纫车间</v>
          </cell>
          <cell r="I250" t="str">
            <v>缝纫工</v>
          </cell>
        </row>
        <row r="250">
          <cell r="S250">
            <v>42837</v>
          </cell>
        </row>
        <row r="251">
          <cell r="C251" t="str">
            <v>郭庆茹</v>
          </cell>
        </row>
        <row r="251">
          <cell r="H251" t="str">
            <v>缝纫车间</v>
          </cell>
          <cell r="I251" t="str">
            <v>缝纫工</v>
          </cell>
        </row>
        <row r="251">
          <cell r="S251">
            <v>43759</v>
          </cell>
        </row>
        <row r="252">
          <cell r="C252" t="str">
            <v>李泽元</v>
          </cell>
        </row>
        <row r="252">
          <cell r="H252" t="str">
            <v>缝纫车间</v>
          </cell>
          <cell r="I252" t="str">
            <v>缝纫工</v>
          </cell>
        </row>
        <row r="252">
          <cell r="S252">
            <v>43788</v>
          </cell>
        </row>
        <row r="253">
          <cell r="C253" t="str">
            <v>李敏</v>
          </cell>
        </row>
        <row r="253">
          <cell r="H253" t="str">
            <v>缝纫车间</v>
          </cell>
          <cell r="I253" t="str">
            <v>缝纫工</v>
          </cell>
        </row>
        <row r="253">
          <cell r="S253">
            <v>43736</v>
          </cell>
        </row>
        <row r="254">
          <cell r="C254" t="str">
            <v>刘焕侠</v>
          </cell>
        </row>
        <row r="254">
          <cell r="H254" t="str">
            <v>缝纫车间</v>
          </cell>
          <cell r="I254" t="str">
            <v>缝纫工</v>
          </cell>
        </row>
        <row r="254">
          <cell r="S254">
            <v>43909</v>
          </cell>
        </row>
        <row r="255">
          <cell r="C255" t="str">
            <v>张婷婷</v>
          </cell>
        </row>
        <row r="255">
          <cell r="H255" t="str">
            <v>缝纫车间</v>
          </cell>
          <cell r="I255" t="str">
            <v>缝纫工</v>
          </cell>
        </row>
        <row r="255">
          <cell r="S255">
            <v>44006</v>
          </cell>
        </row>
        <row r="256">
          <cell r="C256" t="str">
            <v>罗培培</v>
          </cell>
        </row>
        <row r="256">
          <cell r="H256" t="str">
            <v>缝纫车间</v>
          </cell>
          <cell r="I256" t="str">
            <v>缝纫工</v>
          </cell>
        </row>
        <row r="256">
          <cell r="S256">
            <v>44342</v>
          </cell>
        </row>
        <row r="257">
          <cell r="C257" t="str">
            <v>张建萍</v>
          </cell>
        </row>
        <row r="257">
          <cell r="H257" t="str">
            <v>缝纫车间</v>
          </cell>
          <cell r="I257" t="str">
            <v>缝纫工</v>
          </cell>
        </row>
        <row r="257">
          <cell r="S257">
            <v>44431</v>
          </cell>
        </row>
        <row r="258">
          <cell r="C258" t="str">
            <v>彭洪香</v>
          </cell>
        </row>
        <row r="258">
          <cell r="H258" t="str">
            <v>缝纫车间</v>
          </cell>
          <cell r="I258" t="str">
            <v>缝纫工</v>
          </cell>
        </row>
        <row r="258">
          <cell r="S258">
            <v>44534</v>
          </cell>
        </row>
        <row r="259">
          <cell r="C259" t="str">
            <v>杨秀虹</v>
          </cell>
        </row>
        <row r="259">
          <cell r="H259" t="str">
            <v>缝纫车间</v>
          </cell>
          <cell r="I259" t="str">
            <v>裁剪工</v>
          </cell>
        </row>
        <row r="259">
          <cell r="S259">
            <v>44567</v>
          </cell>
        </row>
        <row r="260">
          <cell r="C260" t="str">
            <v>韩玉芹</v>
          </cell>
        </row>
        <row r="260">
          <cell r="H260" t="str">
            <v>缝纫车间</v>
          </cell>
          <cell r="I260" t="str">
            <v>缝纫工</v>
          </cell>
        </row>
        <row r="260">
          <cell r="S260">
            <v>44799</v>
          </cell>
        </row>
        <row r="261">
          <cell r="C261" t="str">
            <v>杨慧</v>
          </cell>
        </row>
        <row r="261">
          <cell r="H261" t="str">
            <v>缝纫车间</v>
          </cell>
          <cell r="I261" t="str">
            <v>缝纫工</v>
          </cell>
        </row>
        <row r="261">
          <cell r="S261">
            <v>44805</v>
          </cell>
        </row>
        <row r="262">
          <cell r="C262" t="str">
            <v>白伟伟</v>
          </cell>
        </row>
        <row r="262">
          <cell r="H262" t="str">
            <v>缝纫车间</v>
          </cell>
          <cell r="I262" t="str">
            <v>缝纫工</v>
          </cell>
        </row>
        <row r="262">
          <cell r="S262">
            <v>44964</v>
          </cell>
        </row>
        <row r="263">
          <cell r="C263" t="str">
            <v>辛鹏玉</v>
          </cell>
        </row>
        <row r="263">
          <cell r="H263" t="str">
            <v>发泡车间</v>
          </cell>
          <cell r="I263" t="str">
            <v>发泡A班班长</v>
          </cell>
        </row>
        <row r="263">
          <cell r="S263">
            <v>44355</v>
          </cell>
        </row>
        <row r="264">
          <cell r="C264" t="str">
            <v>王贵宝</v>
          </cell>
        </row>
        <row r="264">
          <cell r="H264" t="str">
            <v>发泡车间</v>
          </cell>
          <cell r="I264" t="str">
            <v>发泡B班班长</v>
          </cell>
        </row>
        <row r="264">
          <cell r="S264">
            <v>39430</v>
          </cell>
        </row>
        <row r="265">
          <cell r="C265" t="str">
            <v>唐崇涛</v>
          </cell>
        </row>
        <row r="265">
          <cell r="H265" t="str">
            <v>发泡车间</v>
          </cell>
          <cell r="I265" t="str">
            <v>发泡工</v>
          </cell>
        </row>
        <row r="265">
          <cell r="S265">
            <v>41830</v>
          </cell>
        </row>
        <row r="266">
          <cell r="C266" t="str">
            <v>张云峰</v>
          </cell>
        </row>
        <row r="266">
          <cell r="H266" t="str">
            <v>发泡车间</v>
          </cell>
          <cell r="I266" t="str">
            <v>发泡工</v>
          </cell>
        </row>
        <row r="266">
          <cell r="S266">
            <v>43200</v>
          </cell>
        </row>
        <row r="267">
          <cell r="C267" t="str">
            <v>刘迎涛</v>
          </cell>
        </row>
        <row r="267">
          <cell r="H267" t="str">
            <v>发泡车间</v>
          </cell>
          <cell r="I267" t="str">
            <v>发泡工</v>
          </cell>
        </row>
        <row r="267">
          <cell r="S267">
            <v>43025</v>
          </cell>
        </row>
        <row r="268">
          <cell r="C268" t="str">
            <v>董军</v>
          </cell>
        </row>
        <row r="268">
          <cell r="H268" t="str">
            <v>发泡车间</v>
          </cell>
          <cell r="I268" t="str">
            <v>发泡工</v>
          </cell>
        </row>
        <row r="268">
          <cell r="S268">
            <v>39014</v>
          </cell>
        </row>
        <row r="269">
          <cell r="C269" t="str">
            <v>张家辉</v>
          </cell>
        </row>
        <row r="269">
          <cell r="H269" t="str">
            <v>发泡车间</v>
          </cell>
          <cell r="I269" t="str">
            <v>发泡工</v>
          </cell>
        </row>
        <row r="269">
          <cell r="S269">
            <v>44616</v>
          </cell>
        </row>
        <row r="270">
          <cell r="C270" t="str">
            <v>刘辉</v>
          </cell>
        </row>
        <row r="270">
          <cell r="H270" t="str">
            <v>发泡车间</v>
          </cell>
          <cell r="I270" t="str">
            <v>发泡工</v>
          </cell>
        </row>
        <row r="270">
          <cell r="S270">
            <v>44653</v>
          </cell>
        </row>
        <row r="271">
          <cell r="C271" t="str">
            <v>于红艳</v>
          </cell>
        </row>
        <row r="271">
          <cell r="H271" t="str">
            <v>发泡车间</v>
          </cell>
          <cell r="I271" t="str">
            <v>发泡工</v>
          </cell>
        </row>
        <row r="271">
          <cell r="S271">
            <v>42773</v>
          </cell>
        </row>
        <row r="272">
          <cell r="C272" t="str">
            <v>于俊焕</v>
          </cell>
        </row>
        <row r="272">
          <cell r="H272" t="str">
            <v>发泡车间</v>
          </cell>
          <cell r="I272" t="str">
            <v>发泡工</v>
          </cell>
        </row>
        <row r="272">
          <cell r="S272">
            <v>43936</v>
          </cell>
        </row>
        <row r="273">
          <cell r="C273" t="str">
            <v>滕秀丽</v>
          </cell>
        </row>
        <row r="273">
          <cell r="H273" t="str">
            <v>发泡车间</v>
          </cell>
          <cell r="I273" t="str">
            <v>发泡工</v>
          </cell>
        </row>
        <row r="273">
          <cell r="S273">
            <v>44686</v>
          </cell>
        </row>
        <row r="274">
          <cell r="C274" t="str">
            <v>冯连华</v>
          </cell>
        </row>
        <row r="274">
          <cell r="H274" t="str">
            <v>注塑车间</v>
          </cell>
          <cell r="I274" t="str">
            <v>操作工</v>
          </cell>
        </row>
        <row r="274">
          <cell r="S274">
            <v>44802</v>
          </cell>
        </row>
        <row r="275">
          <cell r="C275" t="str">
            <v>付海丽</v>
          </cell>
        </row>
        <row r="275">
          <cell r="H275" t="str">
            <v>注塑车间</v>
          </cell>
          <cell r="I275" t="str">
            <v>操作工</v>
          </cell>
        </row>
        <row r="275">
          <cell r="S275">
            <v>45108</v>
          </cell>
        </row>
        <row r="276">
          <cell r="C276" t="str">
            <v>王朋</v>
          </cell>
        </row>
        <row r="276">
          <cell r="H276" t="str">
            <v>涂装车间</v>
          </cell>
          <cell r="I276" t="str">
            <v>代班组长</v>
          </cell>
        </row>
        <row r="276">
          <cell r="S276">
            <v>43200</v>
          </cell>
        </row>
        <row r="277">
          <cell r="C277" t="str">
            <v>古帅</v>
          </cell>
        </row>
        <row r="277">
          <cell r="H277" t="str">
            <v>涂装车间</v>
          </cell>
          <cell r="I277" t="str">
            <v>喷涂技师</v>
          </cell>
        </row>
        <row r="277">
          <cell r="S277">
            <v>42107</v>
          </cell>
        </row>
        <row r="278">
          <cell r="C278" t="str">
            <v>李泉林</v>
          </cell>
        </row>
        <row r="278">
          <cell r="H278" t="str">
            <v>涂装车间</v>
          </cell>
          <cell r="I278" t="str">
            <v>喷涂技师</v>
          </cell>
        </row>
        <row r="278">
          <cell r="S278">
            <v>43706</v>
          </cell>
        </row>
        <row r="279">
          <cell r="C279" t="str">
            <v>滕红玲</v>
          </cell>
        </row>
        <row r="279">
          <cell r="H279" t="str">
            <v>涂装车间</v>
          </cell>
          <cell r="I279" t="str">
            <v>检验员</v>
          </cell>
        </row>
        <row r="279">
          <cell r="S279">
            <v>43200</v>
          </cell>
        </row>
        <row r="280">
          <cell r="C280" t="str">
            <v>高爱荣</v>
          </cell>
        </row>
        <row r="280">
          <cell r="H280" t="str">
            <v>涂装车间</v>
          </cell>
          <cell r="I280" t="str">
            <v>操作工</v>
          </cell>
        </row>
        <row r="280">
          <cell r="S280">
            <v>44602</v>
          </cell>
        </row>
        <row r="281">
          <cell r="C281" t="str">
            <v>代双双</v>
          </cell>
        </row>
        <row r="281">
          <cell r="H281" t="str">
            <v>涂装车间</v>
          </cell>
          <cell r="I281" t="str">
            <v>操作工</v>
          </cell>
        </row>
        <row r="281">
          <cell r="S281">
            <v>44663</v>
          </cell>
        </row>
        <row r="282">
          <cell r="C282" t="str">
            <v>刘双</v>
          </cell>
        </row>
        <row r="282">
          <cell r="H282" t="str">
            <v>涂装车间</v>
          </cell>
          <cell r="I282" t="str">
            <v>操作工</v>
          </cell>
        </row>
        <row r="282">
          <cell r="S282">
            <v>44686</v>
          </cell>
        </row>
        <row r="283">
          <cell r="C283" t="str">
            <v>周田田</v>
          </cell>
        </row>
        <row r="283">
          <cell r="H283" t="str">
            <v>后视镜组装车间</v>
          </cell>
          <cell r="I283" t="str">
            <v>组装工</v>
          </cell>
        </row>
        <row r="283">
          <cell r="S283">
            <v>44784</v>
          </cell>
        </row>
        <row r="284">
          <cell r="C284" t="str">
            <v>张俊平</v>
          </cell>
        </row>
        <row r="284">
          <cell r="H284" t="str">
            <v>后视镜组装车间</v>
          </cell>
          <cell r="I284" t="str">
            <v>组装工</v>
          </cell>
        </row>
        <row r="284">
          <cell r="S284">
            <v>43720</v>
          </cell>
        </row>
        <row r="285">
          <cell r="C285" t="str">
            <v>杨琴丽</v>
          </cell>
        </row>
        <row r="285">
          <cell r="H285" t="str">
            <v>后视镜组装车间</v>
          </cell>
          <cell r="I285" t="str">
            <v>组装工</v>
          </cell>
        </row>
        <row r="285">
          <cell r="S285">
            <v>43720</v>
          </cell>
        </row>
        <row r="286">
          <cell r="C286" t="str">
            <v>马宝军</v>
          </cell>
        </row>
        <row r="286">
          <cell r="H286" t="str">
            <v>注塑车间</v>
          </cell>
          <cell r="I286" t="str">
            <v>模具维修</v>
          </cell>
        </row>
        <row r="286">
          <cell r="S286">
            <v>44651</v>
          </cell>
        </row>
        <row r="287">
          <cell r="C287" t="str">
            <v>王春辉</v>
          </cell>
        </row>
        <row r="287">
          <cell r="H287" t="str">
            <v>注塑车间</v>
          </cell>
          <cell r="I287" t="str">
            <v>模具维修</v>
          </cell>
        </row>
        <row r="287">
          <cell r="S287">
            <v>44803</v>
          </cell>
        </row>
        <row r="288">
          <cell r="C288" t="str">
            <v>刘宝臣</v>
          </cell>
        </row>
        <row r="288">
          <cell r="H288" t="str">
            <v>注塑车间</v>
          </cell>
          <cell r="I288" t="str">
            <v>上模工</v>
          </cell>
        </row>
        <row r="288">
          <cell r="S288">
            <v>43285</v>
          </cell>
        </row>
        <row r="289">
          <cell r="C289" t="str">
            <v>胡占伟</v>
          </cell>
        </row>
        <row r="289">
          <cell r="H289" t="str">
            <v>注塑车间</v>
          </cell>
          <cell r="I289" t="str">
            <v>代班长</v>
          </cell>
        </row>
        <row r="289">
          <cell r="S289">
            <v>43179</v>
          </cell>
        </row>
        <row r="290">
          <cell r="C290" t="str">
            <v>高建芳</v>
          </cell>
        </row>
        <row r="290">
          <cell r="H290" t="str">
            <v>注塑车间</v>
          </cell>
          <cell r="I290" t="str">
            <v>操作工</v>
          </cell>
        </row>
        <row r="290">
          <cell r="S290">
            <v>44252</v>
          </cell>
        </row>
        <row r="291">
          <cell r="C291" t="str">
            <v>郭会燕</v>
          </cell>
        </row>
        <row r="291">
          <cell r="H291" t="str">
            <v>注塑车间</v>
          </cell>
          <cell r="I291" t="str">
            <v>操作工</v>
          </cell>
        </row>
        <row r="291">
          <cell r="S291">
            <v>44793</v>
          </cell>
        </row>
        <row r="292">
          <cell r="C292" t="str">
            <v>高秀杰</v>
          </cell>
        </row>
        <row r="292">
          <cell r="H292" t="str">
            <v>注塑车间</v>
          </cell>
          <cell r="I292" t="str">
            <v>操作工</v>
          </cell>
        </row>
        <row r="292">
          <cell r="S292">
            <v>44805</v>
          </cell>
        </row>
        <row r="293">
          <cell r="C293" t="str">
            <v>邓贺文</v>
          </cell>
        </row>
        <row r="293">
          <cell r="H293" t="str">
            <v>注塑车间</v>
          </cell>
          <cell r="I293" t="str">
            <v>入库</v>
          </cell>
        </row>
        <row r="293">
          <cell r="S293">
            <v>44966</v>
          </cell>
        </row>
        <row r="294">
          <cell r="C294" t="str">
            <v>张如珍</v>
          </cell>
        </row>
        <row r="294">
          <cell r="H294" t="str">
            <v>注塑车间</v>
          </cell>
          <cell r="I294" t="str">
            <v>操作工</v>
          </cell>
        </row>
        <row r="294">
          <cell r="S294">
            <v>44559</v>
          </cell>
        </row>
        <row r="295">
          <cell r="C295" t="str">
            <v>王秀翠</v>
          </cell>
        </row>
        <row r="295">
          <cell r="H295" t="str">
            <v>后视镜组装车间</v>
          </cell>
          <cell r="I295" t="str">
            <v>班组长</v>
          </cell>
        </row>
        <row r="295">
          <cell r="S295">
            <v>40575</v>
          </cell>
        </row>
        <row r="296">
          <cell r="C296" t="str">
            <v>董广新</v>
          </cell>
        </row>
        <row r="296">
          <cell r="H296" t="str">
            <v>后视镜组装车间</v>
          </cell>
          <cell r="I296" t="str">
            <v>代班组长</v>
          </cell>
        </row>
        <row r="296">
          <cell r="S296">
            <v>43885</v>
          </cell>
        </row>
        <row r="297">
          <cell r="C297" t="str">
            <v>王彦华</v>
          </cell>
        </row>
        <row r="297">
          <cell r="H297" t="str">
            <v>座椅总装车间</v>
          </cell>
          <cell r="I297" t="str">
            <v>检验员</v>
          </cell>
        </row>
        <row r="297">
          <cell r="S297">
            <v>44688</v>
          </cell>
        </row>
        <row r="298">
          <cell r="C298" t="str">
            <v>高换清</v>
          </cell>
        </row>
        <row r="298">
          <cell r="H298" t="str">
            <v>后视镜组装车间</v>
          </cell>
          <cell r="I298" t="str">
            <v>重卡 组装</v>
          </cell>
        </row>
        <row r="298">
          <cell r="S298">
            <v>42770</v>
          </cell>
        </row>
        <row r="299">
          <cell r="C299" t="str">
            <v>张立霞</v>
          </cell>
        </row>
        <row r="299">
          <cell r="H299" t="str">
            <v>后视镜组装车间</v>
          </cell>
          <cell r="I299" t="str">
            <v>重卡 组装</v>
          </cell>
        </row>
        <row r="299">
          <cell r="S299">
            <v>43171</v>
          </cell>
        </row>
        <row r="300">
          <cell r="C300" t="str">
            <v>邓淑荣</v>
          </cell>
        </row>
        <row r="300">
          <cell r="H300" t="str">
            <v>后视镜组装车间</v>
          </cell>
          <cell r="I300" t="str">
            <v>重卡 组装</v>
          </cell>
        </row>
        <row r="300">
          <cell r="S300">
            <v>40210</v>
          </cell>
        </row>
        <row r="301">
          <cell r="C301" t="str">
            <v>白月</v>
          </cell>
        </row>
        <row r="301">
          <cell r="H301" t="str">
            <v>后视镜组装车间</v>
          </cell>
          <cell r="I301" t="str">
            <v>重卡 组装</v>
          </cell>
        </row>
        <row r="301">
          <cell r="S301">
            <v>44271</v>
          </cell>
        </row>
        <row r="302">
          <cell r="C302" t="str">
            <v>陈淑贞</v>
          </cell>
        </row>
        <row r="302">
          <cell r="H302" t="str">
            <v>后视镜组装车间</v>
          </cell>
          <cell r="I302" t="str">
            <v>重卡 组装</v>
          </cell>
        </row>
        <row r="302">
          <cell r="S302">
            <v>44281</v>
          </cell>
        </row>
        <row r="303">
          <cell r="C303" t="str">
            <v>刘海凤</v>
          </cell>
        </row>
        <row r="303">
          <cell r="H303" t="str">
            <v>后视镜组装车间</v>
          </cell>
          <cell r="I303" t="str">
            <v>乘用车 组装</v>
          </cell>
        </row>
        <row r="303">
          <cell r="S303">
            <v>39500</v>
          </cell>
        </row>
        <row r="304">
          <cell r="C304" t="str">
            <v>曹延祥</v>
          </cell>
        </row>
        <row r="304">
          <cell r="H304" t="str">
            <v>后视镜组装车间</v>
          </cell>
          <cell r="I304" t="str">
            <v>重卡 组装</v>
          </cell>
        </row>
        <row r="304">
          <cell r="S304">
            <v>42780</v>
          </cell>
        </row>
        <row r="305">
          <cell r="C305" t="str">
            <v>李跃茹</v>
          </cell>
        </row>
        <row r="305">
          <cell r="H305" t="str">
            <v>后视镜组装车间</v>
          </cell>
          <cell r="I305" t="str">
            <v>乘用车 组装</v>
          </cell>
        </row>
        <row r="305">
          <cell r="S305">
            <v>42478</v>
          </cell>
        </row>
        <row r="306">
          <cell r="C306" t="str">
            <v>孙桂平</v>
          </cell>
        </row>
        <row r="306">
          <cell r="H306" t="str">
            <v>后视镜组装车间</v>
          </cell>
          <cell r="I306" t="str">
            <v>乘用车 组装</v>
          </cell>
        </row>
        <row r="306">
          <cell r="S306">
            <v>42430</v>
          </cell>
        </row>
        <row r="307">
          <cell r="C307" t="str">
            <v>刘二平</v>
          </cell>
        </row>
        <row r="307">
          <cell r="H307" t="str">
            <v>后视镜组装车间</v>
          </cell>
          <cell r="I307" t="str">
            <v>乘用车 组装</v>
          </cell>
        </row>
        <row r="307">
          <cell r="S307">
            <v>42770</v>
          </cell>
        </row>
        <row r="308">
          <cell r="C308" t="str">
            <v>姚秀玲</v>
          </cell>
        </row>
        <row r="308">
          <cell r="H308" t="str">
            <v>后视镜组装车间</v>
          </cell>
          <cell r="I308" t="str">
            <v>乘用车 组装</v>
          </cell>
        </row>
        <row r="308">
          <cell r="S308">
            <v>41604</v>
          </cell>
        </row>
        <row r="309">
          <cell r="C309" t="str">
            <v>康淑玲</v>
          </cell>
        </row>
        <row r="309">
          <cell r="H309" t="str">
            <v>后视镜组装车间</v>
          </cell>
          <cell r="I309" t="str">
            <v>乘用车 组装</v>
          </cell>
        </row>
        <row r="309">
          <cell r="S309">
            <v>43770</v>
          </cell>
        </row>
        <row r="310">
          <cell r="C310" t="str">
            <v>张爽</v>
          </cell>
        </row>
        <row r="310">
          <cell r="H310" t="str">
            <v>后视镜组装车间</v>
          </cell>
          <cell r="I310" t="str">
            <v>乘用车 组装</v>
          </cell>
        </row>
        <row r="310">
          <cell r="S310">
            <v>43550</v>
          </cell>
        </row>
        <row r="311">
          <cell r="C311" t="str">
            <v>刘瑜</v>
          </cell>
        </row>
        <row r="311">
          <cell r="H311" t="str">
            <v>后视镜组装车间</v>
          </cell>
          <cell r="I311" t="str">
            <v>乘用车 组装</v>
          </cell>
        </row>
        <row r="311">
          <cell r="S311">
            <v>44296</v>
          </cell>
        </row>
        <row r="312">
          <cell r="C312" t="str">
            <v>李春花</v>
          </cell>
        </row>
        <row r="312">
          <cell r="H312" t="str">
            <v>后视镜组装车间</v>
          </cell>
          <cell r="I312" t="str">
            <v>重卡 组装</v>
          </cell>
        </row>
        <row r="312">
          <cell r="S312">
            <v>42504</v>
          </cell>
        </row>
        <row r="313">
          <cell r="C313" t="str">
            <v>齐迁菲</v>
          </cell>
        </row>
        <row r="313">
          <cell r="H313" t="str">
            <v>后视镜组装车间</v>
          </cell>
          <cell r="I313" t="str">
            <v>乘用车 组装</v>
          </cell>
        </row>
        <row r="313">
          <cell r="S313">
            <v>43622</v>
          </cell>
        </row>
        <row r="314">
          <cell r="C314" t="str">
            <v>孙朝君</v>
          </cell>
        </row>
        <row r="314">
          <cell r="H314" t="str">
            <v>后视镜组装车间</v>
          </cell>
          <cell r="I314" t="str">
            <v>乘用车 组装</v>
          </cell>
        </row>
        <row r="314">
          <cell r="S314">
            <v>44613</v>
          </cell>
        </row>
        <row r="315">
          <cell r="C315" t="str">
            <v>魏建东</v>
          </cell>
        </row>
        <row r="315">
          <cell r="H315" t="str">
            <v>销售服务科</v>
          </cell>
          <cell r="I315" t="str">
            <v>上料工</v>
          </cell>
        </row>
        <row r="315">
          <cell r="S315">
            <v>44992</v>
          </cell>
        </row>
        <row r="316">
          <cell r="C316" t="str">
            <v>刘培杰</v>
          </cell>
        </row>
        <row r="316">
          <cell r="H316" t="str">
            <v>底座装配车间</v>
          </cell>
          <cell r="I316" t="str">
            <v>组装工</v>
          </cell>
        </row>
        <row r="316">
          <cell r="S316">
            <v>45002</v>
          </cell>
        </row>
        <row r="317">
          <cell r="C317" t="str">
            <v>张洪亮</v>
          </cell>
        </row>
        <row r="317">
          <cell r="H317" t="str">
            <v>底座装配车间</v>
          </cell>
          <cell r="I317" t="str">
            <v>组装工</v>
          </cell>
        </row>
        <row r="317">
          <cell r="S317">
            <v>45005</v>
          </cell>
        </row>
        <row r="318">
          <cell r="C318" t="str">
            <v>张春玉</v>
          </cell>
        </row>
        <row r="318">
          <cell r="H318" t="str">
            <v>缝纫车间</v>
          </cell>
          <cell r="I318" t="str">
            <v>裁剪工</v>
          </cell>
        </row>
        <row r="318">
          <cell r="S318">
            <v>44997</v>
          </cell>
        </row>
        <row r="319">
          <cell r="C319" t="str">
            <v>张金香</v>
          </cell>
        </row>
        <row r="319">
          <cell r="H319" t="str">
            <v>行政管理科</v>
          </cell>
          <cell r="I319" t="str">
            <v>勤杂工</v>
          </cell>
        </row>
        <row r="319">
          <cell r="S319">
            <v>44989</v>
          </cell>
        </row>
        <row r="320">
          <cell r="C320" t="str">
            <v>孙永建</v>
          </cell>
        </row>
        <row r="320">
          <cell r="H320" t="str">
            <v>焊接车间</v>
          </cell>
          <cell r="I320" t="str">
            <v>焊工</v>
          </cell>
        </row>
        <row r="320">
          <cell r="S320">
            <v>45006</v>
          </cell>
        </row>
        <row r="321">
          <cell r="C321" t="str">
            <v>张英键</v>
          </cell>
        </row>
        <row r="321">
          <cell r="H321" t="str">
            <v>销售服务科</v>
          </cell>
          <cell r="I321" t="str">
            <v>李尔现场服务</v>
          </cell>
        </row>
        <row r="321">
          <cell r="S321">
            <v>45008</v>
          </cell>
        </row>
        <row r="322">
          <cell r="C322" t="str">
            <v>郭福双</v>
          </cell>
        </row>
        <row r="322">
          <cell r="H322" t="str">
            <v>销售服务科</v>
          </cell>
          <cell r="I322" t="str">
            <v>功能件库管B</v>
          </cell>
        </row>
        <row r="322">
          <cell r="S322">
            <v>45013</v>
          </cell>
        </row>
        <row r="323">
          <cell r="C323" t="str">
            <v>刘海勇</v>
          </cell>
        </row>
        <row r="323">
          <cell r="H323" t="str">
            <v>座椅总装车间</v>
          </cell>
          <cell r="I323" t="str">
            <v>组装工</v>
          </cell>
        </row>
        <row r="323">
          <cell r="S323">
            <v>45231</v>
          </cell>
        </row>
        <row r="324">
          <cell r="C324" t="str">
            <v>陶辉</v>
          </cell>
        </row>
        <row r="324">
          <cell r="H324" t="str">
            <v>发泡车间</v>
          </cell>
          <cell r="I324" t="str">
            <v>发泡工</v>
          </cell>
        </row>
        <row r="324">
          <cell r="S324">
            <v>45108</v>
          </cell>
        </row>
        <row r="325">
          <cell r="C325" t="str">
            <v>孙尧</v>
          </cell>
        </row>
        <row r="325">
          <cell r="H325" t="str">
            <v>座椅总装车间</v>
          </cell>
          <cell r="I325" t="str">
            <v>组装工</v>
          </cell>
        </row>
        <row r="325">
          <cell r="S325">
            <v>45078</v>
          </cell>
        </row>
        <row r="326">
          <cell r="C326" t="str">
            <v>王梦婷</v>
          </cell>
        </row>
        <row r="326">
          <cell r="H326" t="str">
            <v>冲压弯管车间</v>
          </cell>
          <cell r="I326" t="str">
            <v>冲压工</v>
          </cell>
        </row>
        <row r="326">
          <cell r="S326">
            <v>45078</v>
          </cell>
        </row>
        <row r="327">
          <cell r="C327" t="str">
            <v>张家赫</v>
          </cell>
        </row>
        <row r="327">
          <cell r="H327" t="str">
            <v>座椅总装车间</v>
          </cell>
          <cell r="I327" t="str">
            <v>H6组装工</v>
          </cell>
        </row>
        <row r="327">
          <cell r="S327">
            <v>45108</v>
          </cell>
        </row>
        <row r="328">
          <cell r="C328" t="str">
            <v>宗泽</v>
          </cell>
        </row>
        <row r="328">
          <cell r="H328" t="str">
            <v>发泡车间</v>
          </cell>
          <cell r="I328" t="str">
            <v>发泡工</v>
          </cell>
        </row>
        <row r="328">
          <cell r="S328">
            <v>45170</v>
          </cell>
        </row>
        <row r="329">
          <cell r="C329" t="str">
            <v>刘永迪</v>
          </cell>
        </row>
        <row r="329">
          <cell r="H329" t="str">
            <v>座椅总装车间</v>
          </cell>
          <cell r="I329" t="str">
            <v>检验员</v>
          </cell>
        </row>
        <row r="329">
          <cell r="S329">
            <v>45018</v>
          </cell>
        </row>
        <row r="330">
          <cell r="C330" t="str">
            <v>陈美生</v>
          </cell>
        </row>
        <row r="330">
          <cell r="H330" t="str">
            <v>发泡车间</v>
          </cell>
          <cell r="I330" t="str">
            <v>发泡工</v>
          </cell>
        </row>
        <row r="330">
          <cell r="S330">
            <v>45036</v>
          </cell>
        </row>
        <row r="331">
          <cell r="C331" t="str">
            <v>吴志强</v>
          </cell>
        </row>
        <row r="331">
          <cell r="H331" t="str">
            <v>销售服务科</v>
          </cell>
          <cell r="I331" t="str">
            <v>北京现场服务主管</v>
          </cell>
        </row>
        <row r="331">
          <cell r="S331">
            <v>42491</v>
          </cell>
        </row>
        <row r="332">
          <cell r="C332" t="str">
            <v>孙沛霖</v>
          </cell>
        </row>
        <row r="332">
          <cell r="H332" t="str">
            <v>财务管理部</v>
          </cell>
          <cell r="I332" t="str">
            <v>成本核算</v>
          </cell>
        </row>
        <row r="332">
          <cell r="S332">
            <v>37692</v>
          </cell>
        </row>
        <row r="333">
          <cell r="C333" t="str">
            <v>赵伟</v>
          </cell>
        </row>
        <row r="333">
          <cell r="H333" t="str">
            <v>销售服务科</v>
          </cell>
          <cell r="I333" t="str">
            <v>客户经理</v>
          </cell>
        </row>
        <row r="333">
          <cell r="S333">
            <v>37470</v>
          </cell>
        </row>
        <row r="334">
          <cell r="C334" t="str">
            <v>韩香伶</v>
          </cell>
        </row>
        <row r="334">
          <cell r="H334" t="str">
            <v>销售服务科</v>
          </cell>
          <cell r="I334" t="str">
            <v>客户经理</v>
          </cell>
        </row>
        <row r="334">
          <cell r="S334">
            <v>37921</v>
          </cell>
        </row>
        <row r="335">
          <cell r="C335" t="str">
            <v>夏永飞</v>
          </cell>
        </row>
        <row r="335">
          <cell r="H335" t="str">
            <v>制造技术部</v>
          </cell>
          <cell r="I335" t="str">
            <v>制造技术部总监</v>
          </cell>
        </row>
        <row r="335">
          <cell r="S335">
            <v>38575</v>
          </cell>
        </row>
        <row r="336">
          <cell r="C336" t="str">
            <v>吴英各</v>
          </cell>
        </row>
        <row r="336">
          <cell r="H336" t="str">
            <v>项目管理科</v>
          </cell>
          <cell r="I336" t="str">
            <v>科长</v>
          </cell>
        </row>
        <row r="336">
          <cell r="S336">
            <v>43087</v>
          </cell>
        </row>
        <row r="337">
          <cell r="C337" t="str">
            <v>任相宜</v>
          </cell>
        </row>
        <row r="337">
          <cell r="H337" t="str">
            <v>座椅总装车间</v>
          </cell>
          <cell r="I337" t="str">
            <v>组装工</v>
          </cell>
        </row>
        <row r="337">
          <cell r="S337">
            <v>45051</v>
          </cell>
        </row>
        <row r="338">
          <cell r="C338" t="str">
            <v>王智</v>
          </cell>
        </row>
        <row r="338">
          <cell r="H338" t="str">
            <v>冲压弯管车间</v>
          </cell>
          <cell r="I338" t="str">
            <v>冲压工</v>
          </cell>
        </row>
        <row r="338">
          <cell r="S338">
            <v>45068</v>
          </cell>
        </row>
        <row r="339">
          <cell r="C339" t="str">
            <v>赵金鹏</v>
          </cell>
        </row>
        <row r="339">
          <cell r="H339" t="str">
            <v>发泡车间</v>
          </cell>
          <cell r="I339" t="str">
            <v>发泡工</v>
          </cell>
        </row>
        <row r="339">
          <cell r="S339">
            <v>45231</v>
          </cell>
        </row>
        <row r="340">
          <cell r="C340" t="str">
            <v>李媛</v>
          </cell>
        </row>
        <row r="340">
          <cell r="H340" t="str">
            <v>座椅总装车间</v>
          </cell>
          <cell r="I340" t="str">
            <v>组装工</v>
          </cell>
        </row>
        <row r="340">
          <cell r="S340">
            <v>45076</v>
          </cell>
        </row>
        <row r="341">
          <cell r="C341" t="str">
            <v>孟令帅</v>
          </cell>
        </row>
        <row r="341">
          <cell r="H341" t="str">
            <v>焊接车间</v>
          </cell>
          <cell r="I341" t="str">
            <v>摆件工</v>
          </cell>
        </row>
        <row r="341">
          <cell r="S341">
            <v>45080</v>
          </cell>
        </row>
        <row r="342">
          <cell r="C342" t="str">
            <v>杨浩</v>
          </cell>
        </row>
        <row r="342">
          <cell r="H342" t="str">
            <v>发泡车间</v>
          </cell>
          <cell r="I342" t="str">
            <v>发泡车间主任</v>
          </cell>
        </row>
        <row r="342">
          <cell r="S342">
            <v>45082</v>
          </cell>
        </row>
        <row r="343">
          <cell r="C343" t="str">
            <v>李宝英</v>
          </cell>
        </row>
        <row r="343">
          <cell r="H343" t="str">
            <v>发泡车间</v>
          </cell>
          <cell r="I343" t="str">
            <v>发泡工</v>
          </cell>
        </row>
        <row r="343">
          <cell r="S343">
            <v>45085</v>
          </cell>
        </row>
        <row r="344">
          <cell r="C344" t="str">
            <v>刘勇伸</v>
          </cell>
        </row>
        <row r="344">
          <cell r="H344" t="str">
            <v>发泡车间</v>
          </cell>
          <cell r="I344" t="str">
            <v>检验员</v>
          </cell>
        </row>
        <row r="344">
          <cell r="S344">
            <v>45086</v>
          </cell>
        </row>
        <row r="345">
          <cell r="C345" t="str">
            <v>刘洪阔</v>
          </cell>
        </row>
        <row r="345">
          <cell r="H345" t="str">
            <v>发泡车间</v>
          </cell>
          <cell r="I345" t="str">
            <v>检验员</v>
          </cell>
        </row>
        <row r="345">
          <cell r="S345">
            <v>45093</v>
          </cell>
        </row>
        <row r="346">
          <cell r="C346" t="str">
            <v>王明傲</v>
          </cell>
        </row>
        <row r="346">
          <cell r="H346" t="str">
            <v>安环科</v>
          </cell>
          <cell r="I346" t="str">
            <v>安全员</v>
          </cell>
        </row>
        <row r="346">
          <cell r="S346">
            <v>45097</v>
          </cell>
        </row>
        <row r="347">
          <cell r="C347" t="str">
            <v>刘红成</v>
          </cell>
        </row>
        <row r="347">
          <cell r="H347" t="str">
            <v>发泡车间</v>
          </cell>
          <cell r="I347" t="str">
            <v>发泡工</v>
          </cell>
        </row>
        <row r="347">
          <cell r="S347">
            <v>45323</v>
          </cell>
        </row>
        <row r="348">
          <cell r="C348" t="str">
            <v>张云香</v>
          </cell>
        </row>
        <row r="348">
          <cell r="H348" t="str">
            <v>人力资源科</v>
          </cell>
          <cell r="I348" t="str">
            <v>薪酬主管</v>
          </cell>
        </row>
        <row r="348">
          <cell r="S348">
            <v>42465</v>
          </cell>
        </row>
        <row r="349">
          <cell r="C349" t="str">
            <v>徐俊亭</v>
          </cell>
        </row>
        <row r="349">
          <cell r="H349" t="str">
            <v>发泡车间</v>
          </cell>
          <cell r="I349" t="str">
            <v>发泡工</v>
          </cell>
        </row>
        <row r="349">
          <cell r="S349">
            <v>45108</v>
          </cell>
        </row>
        <row r="350">
          <cell r="C350" t="str">
            <v>滕家源</v>
          </cell>
        </row>
        <row r="350">
          <cell r="H350" t="str">
            <v>发泡车间</v>
          </cell>
          <cell r="I350" t="str">
            <v>检验员</v>
          </cell>
        </row>
        <row r="350">
          <cell r="S350">
            <v>45109</v>
          </cell>
        </row>
        <row r="351">
          <cell r="C351" t="str">
            <v>强帅</v>
          </cell>
        </row>
        <row r="351">
          <cell r="H351" t="str">
            <v>发泡车间</v>
          </cell>
          <cell r="I351" t="str">
            <v>发泡工</v>
          </cell>
        </row>
        <row r="351">
          <cell r="S351">
            <v>45112</v>
          </cell>
        </row>
        <row r="352">
          <cell r="C352" t="str">
            <v>李加宏</v>
          </cell>
        </row>
        <row r="352">
          <cell r="H352" t="str">
            <v>发泡车间</v>
          </cell>
          <cell r="I352" t="str">
            <v>发泡工</v>
          </cell>
        </row>
        <row r="352">
          <cell r="S352">
            <v>45113</v>
          </cell>
        </row>
        <row r="353">
          <cell r="C353" t="str">
            <v>王新楼</v>
          </cell>
        </row>
        <row r="353">
          <cell r="H353" t="str">
            <v>焊接车间</v>
          </cell>
          <cell r="I353" t="str">
            <v>摆件工</v>
          </cell>
        </row>
        <row r="353">
          <cell r="S353">
            <v>45113</v>
          </cell>
        </row>
        <row r="354">
          <cell r="C354" t="str">
            <v>杨圣泉</v>
          </cell>
        </row>
        <row r="354">
          <cell r="H354" t="str">
            <v>发泡车间</v>
          </cell>
          <cell r="I354" t="str">
            <v>发泡工</v>
          </cell>
        </row>
        <row r="354">
          <cell r="S354">
            <v>45120</v>
          </cell>
        </row>
        <row r="355">
          <cell r="C355" t="str">
            <v>孙凤丽</v>
          </cell>
        </row>
        <row r="355">
          <cell r="H355" t="str">
            <v>发泡车间</v>
          </cell>
          <cell r="I355" t="str">
            <v>发泡工</v>
          </cell>
        </row>
        <row r="355">
          <cell r="S355">
            <v>45120</v>
          </cell>
        </row>
        <row r="356">
          <cell r="C356" t="str">
            <v>杨金军</v>
          </cell>
        </row>
        <row r="356">
          <cell r="H356" t="str">
            <v>注塑车间</v>
          </cell>
          <cell r="I356" t="str">
            <v>操作工</v>
          </cell>
        </row>
        <row r="356">
          <cell r="S356">
            <v>45134</v>
          </cell>
        </row>
        <row r="357">
          <cell r="C357" t="str">
            <v>马旭林</v>
          </cell>
        </row>
        <row r="357">
          <cell r="H357" t="str">
            <v>发泡车间</v>
          </cell>
          <cell r="I357" t="str">
            <v>发泡工</v>
          </cell>
        </row>
        <row r="357">
          <cell r="S357">
            <v>45127</v>
          </cell>
        </row>
        <row r="358">
          <cell r="C358" t="str">
            <v>沈小华</v>
          </cell>
        </row>
        <row r="358">
          <cell r="H358" t="str">
            <v>焊接车间</v>
          </cell>
          <cell r="I358" t="str">
            <v>摆件工</v>
          </cell>
        </row>
        <row r="358">
          <cell r="S358">
            <v>45135</v>
          </cell>
        </row>
        <row r="359">
          <cell r="C359" t="str">
            <v>徐俊荣</v>
          </cell>
        </row>
        <row r="359">
          <cell r="H359" t="str">
            <v>冲压弯管车间</v>
          </cell>
          <cell r="I359" t="str">
            <v>冲压工</v>
          </cell>
        </row>
        <row r="359">
          <cell r="S359">
            <v>45135</v>
          </cell>
        </row>
        <row r="360">
          <cell r="C360" t="str">
            <v>迟艳云</v>
          </cell>
        </row>
        <row r="360">
          <cell r="H360" t="str">
            <v>发泡车间</v>
          </cell>
          <cell r="I360" t="str">
            <v>发泡工</v>
          </cell>
        </row>
        <row r="360">
          <cell r="S360">
            <v>45143</v>
          </cell>
        </row>
        <row r="361">
          <cell r="C361" t="str">
            <v>程顺</v>
          </cell>
        </row>
        <row r="361">
          <cell r="H361" t="str">
            <v>焊接车间</v>
          </cell>
          <cell r="I361" t="str">
            <v>摆件工</v>
          </cell>
        </row>
        <row r="361">
          <cell r="S361">
            <v>45154</v>
          </cell>
        </row>
        <row r="362">
          <cell r="C362" t="str">
            <v>王野</v>
          </cell>
        </row>
        <row r="362">
          <cell r="H362" t="str">
            <v>发泡车间</v>
          </cell>
          <cell r="I362" t="str">
            <v>发泡工</v>
          </cell>
        </row>
        <row r="362">
          <cell r="S362">
            <v>45157</v>
          </cell>
        </row>
        <row r="363">
          <cell r="C363" t="str">
            <v>刘荣骏</v>
          </cell>
        </row>
        <row r="363">
          <cell r="H363" t="str">
            <v>座椅总装车间</v>
          </cell>
          <cell r="I363" t="str">
            <v>组装工</v>
          </cell>
        </row>
        <row r="363">
          <cell r="S363">
            <v>45161</v>
          </cell>
        </row>
        <row r="364">
          <cell r="C364" t="str">
            <v>王文星</v>
          </cell>
        </row>
        <row r="364">
          <cell r="H364" t="str">
            <v>冲压弯管车间</v>
          </cell>
          <cell r="I364" t="str">
            <v>冲压工</v>
          </cell>
        </row>
        <row r="364">
          <cell r="S364">
            <v>45164</v>
          </cell>
        </row>
        <row r="365">
          <cell r="C365" t="str">
            <v>范志超</v>
          </cell>
        </row>
        <row r="365">
          <cell r="H365" t="str">
            <v>焊接车间</v>
          </cell>
          <cell r="I365" t="str">
            <v>摆件工</v>
          </cell>
        </row>
        <row r="365">
          <cell r="S365">
            <v>45164</v>
          </cell>
        </row>
        <row r="366">
          <cell r="C366" t="str">
            <v>刘镔</v>
          </cell>
        </row>
        <row r="366">
          <cell r="H366" t="str">
            <v>工艺工程部</v>
          </cell>
          <cell r="I366" t="str">
            <v>试制工程师</v>
          </cell>
        </row>
        <row r="366">
          <cell r="S366">
            <v>45167</v>
          </cell>
        </row>
        <row r="367">
          <cell r="C367" t="str">
            <v>张长江</v>
          </cell>
        </row>
        <row r="367">
          <cell r="H367" t="str">
            <v>销售服务科</v>
          </cell>
          <cell r="I367" t="str">
            <v>工装维修</v>
          </cell>
        </row>
        <row r="367">
          <cell r="S367">
            <v>45167</v>
          </cell>
        </row>
        <row r="368">
          <cell r="C368" t="str">
            <v>朱海杰</v>
          </cell>
        </row>
        <row r="368">
          <cell r="H368" t="str">
            <v>冲压弯管车间</v>
          </cell>
          <cell r="I368" t="str">
            <v>冲压工</v>
          </cell>
        </row>
        <row r="368">
          <cell r="S368">
            <v>45167</v>
          </cell>
        </row>
        <row r="369">
          <cell r="C369" t="str">
            <v>崔杰</v>
          </cell>
        </row>
        <row r="369">
          <cell r="H369" t="str">
            <v>注塑车间</v>
          </cell>
          <cell r="I369" t="str">
            <v>操作工</v>
          </cell>
        </row>
        <row r="369">
          <cell r="S369">
            <v>45162</v>
          </cell>
        </row>
        <row r="370">
          <cell r="C370" t="str">
            <v>孙明明</v>
          </cell>
        </row>
        <row r="370">
          <cell r="H370" t="str">
            <v>焊接车间</v>
          </cell>
          <cell r="I370" t="str">
            <v>摆件工</v>
          </cell>
        </row>
        <row r="370">
          <cell r="S370">
            <v>45159</v>
          </cell>
        </row>
        <row r="371">
          <cell r="C371" t="str">
            <v>范秀花</v>
          </cell>
        </row>
        <row r="371">
          <cell r="H371" t="str">
            <v>焊接车间</v>
          </cell>
          <cell r="I371" t="str">
            <v>摆件工</v>
          </cell>
        </row>
        <row r="371">
          <cell r="S371">
            <v>45159</v>
          </cell>
        </row>
        <row r="372">
          <cell r="C372" t="str">
            <v>韩永路</v>
          </cell>
        </row>
        <row r="372">
          <cell r="H372" t="str">
            <v>发泡车间</v>
          </cell>
          <cell r="I372" t="str">
            <v>发泡工</v>
          </cell>
        </row>
        <row r="372">
          <cell r="S372">
            <v>45352</v>
          </cell>
        </row>
        <row r="373">
          <cell r="C373" t="str">
            <v>郭煜</v>
          </cell>
        </row>
        <row r="373">
          <cell r="H373" t="str">
            <v>工艺工程部</v>
          </cell>
          <cell r="I373" t="str">
            <v>焊接工艺工程师</v>
          </cell>
        </row>
        <row r="373">
          <cell r="S373">
            <v>45170</v>
          </cell>
        </row>
        <row r="374">
          <cell r="C374" t="str">
            <v>杨朕</v>
          </cell>
        </row>
        <row r="374">
          <cell r="H374" t="str">
            <v>冲压弯管车间</v>
          </cell>
          <cell r="I374" t="str">
            <v>冲压工</v>
          </cell>
        </row>
        <row r="374">
          <cell r="S374">
            <v>45170</v>
          </cell>
        </row>
        <row r="375">
          <cell r="C375" t="str">
            <v>王秀华</v>
          </cell>
        </row>
        <row r="375">
          <cell r="H375" t="str">
            <v>底座装配车间</v>
          </cell>
          <cell r="I375" t="str">
            <v>组装工</v>
          </cell>
        </row>
        <row r="375">
          <cell r="S375">
            <v>45171</v>
          </cell>
        </row>
        <row r="376">
          <cell r="C376" t="str">
            <v>郑晨阳</v>
          </cell>
        </row>
        <row r="376">
          <cell r="H376" t="str">
            <v>焊接车间</v>
          </cell>
          <cell r="I376" t="str">
            <v>摆件工</v>
          </cell>
        </row>
        <row r="376">
          <cell r="S376">
            <v>45180</v>
          </cell>
        </row>
        <row r="377">
          <cell r="C377" t="str">
            <v>高健朝</v>
          </cell>
        </row>
        <row r="377">
          <cell r="H377" t="str">
            <v>底座装配车间</v>
          </cell>
          <cell r="I377" t="str">
            <v>组装工</v>
          </cell>
        </row>
        <row r="377">
          <cell r="S377">
            <v>45184</v>
          </cell>
        </row>
        <row r="378">
          <cell r="C378" t="str">
            <v>杨莉莉</v>
          </cell>
        </row>
        <row r="378">
          <cell r="H378" t="str">
            <v>底座装配车间</v>
          </cell>
          <cell r="I378" t="str">
            <v>组装工</v>
          </cell>
        </row>
        <row r="378">
          <cell r="S378">
            <v>45185</v>
          </cell>
        </row>
        <row r="379">
          <cell r="C379" t="str">
            <v>吕宪超</v>
          </cell>
        </row>
        <row r="379">
          <cell r="H379" t="str">
            <v>项目管理科</v>
          </cell>
          <cell r="I379" t="str">
            <v>物料计划员</v>
          </cell>
        </row>
        <row r="379">
          <cell r="S379">
            <v>45187</v>
          </cell>
        </row>
        <row r="380">
          <cell r="C380" t="str">
            <v>刘铭杰</v>
          </cell>
        </row>
        <row r="380">
          <cell r="H380" t="str">
            <v>安环科</v>
          </cell>
          <cell r="I380" t="str">
            <v>安环主管</v>
          </cell>
        </row>
        <row r="380">
          <cell r="S380">
            <v>45188</v>
          </cell>
        </row>
        <row r="381">
          <cell r="C381" t="str">
            <v>张龙</v>
          </cell>
        </row>
        <row r="381">
          <cell r="H381" t="str">
            <v>工艺工程部</v>
          </cell>
          <cell r="I381" t="str">
            <v>总装工程师</v>
          </cell>
        </row>
        <row r="381">
          <cell r="S381">
            <v>45187</v>
          </cell>
        </row>
        <row r="382">
          <cell r="C382" t="str">
            <v>孙其锐</v>
          </cell>
        </row>
        <row r="382">
          <cell r="H382" t="str">
            <v>座椅总装车间</v>
          </cell>
          <cell r="I382" t="str">
            <v>组装工</v>
          </cell>
        </row>
        <row r="382">
          <cell r="S382">
            <v>45191</v>
          </cell>
        </row>
        <row r="383">
          <cell r="C383" t="str">
            <v>于瑞敏</v>
          </cell>
        </row>
        <row r="383">
          <cell r="H383" t="str">
            <v>冲压弯管车间</v>
          </cell>
          <cell r="I383" t="str">
            <v>冲压工</v>
          </cell>
        </row>
        <row r="383">
          <cell r="S383">
            <v>45191</v>
          </cell>
        </row>
        <row r="384">
          <cell r="C384" t="str">
            <v>程俊杰</v>
          </cell>
        </row>
        <row r="384">
          <cell r="H384" t="str">
            <v>座椅总装车间</v>
          </cell>
          <cell r="I384" t="str">
            <v>组装工</v>
          </cell>
        </row>
        <row r="384">
          <cell r="S384">
            <v>45192</v>
          </cell>
        </row>
        <row r="385">
          <cell r="C385" t="str">
            <v>李春乐</v>
          </cell>
        </row>
        <row r="385">
          <cell r="H385" t="str">
            <v>底座装配车间</v>
          </cell>
          <cell r="I385" t="str">
            <v>组装工</v>
          </cell>
        </row>
        <row r="385">
          <cell r="S385">
            <v>45195</v>
          </cell>
        </row>
        <row r="386">
          <cell r="C386" t="str">
            <v>吴杰烽</v>
          </cell>
        </row>
        <row r="386">
          <cell r="H386" t="str">
            <v>座椅总装车间</v>
          </cell>
          <cell r="I386" t="str">
            <v>组装工</v>
          </cell>
        </row>
        <row r="386">
          <cell r="S386">
            <v>45195</v>
          </cell>
        </row>
        <row r="387">
          <cell r="C387" t="str">
            <v>张俊婷</v>
          </cell>
        </row>
        <row r="387">
          <cell r="H387" t="str">
            <v>底座装配车间</v>
          </cell>
          <cell r="I387" t="str">
            <v>组装工</v>
          </cell>
        </row>
        <row r="387">
          <cell r="S387">
            <v>45352</v>
          </cell>
        </row>
        <row r="388">
          <cell r="C388" t="str">
            <v>刘国东</v>
          </cell>
        </row>
        <row r="388">
          <cell r="H388" t="str">
            <v>焊接车间</v>
          </cell>
          <cell r="I388" t="str">
            <v>摆件工</v>
          </cell>
        </row>
        <row r="388">
          <cell r="S388">
            <v>45190</v>
          </cell>
        </row>
        <row r="389">
          <cell r="C389" t="str">
            <v>吴迪</v>
          </cell>
        </row>
        <row r="389">
          <cell r="H389" t="str">
            <v>发泡车间</v>
          </cell>
          <cell r="I389" t="str">
            <v>发泡工</v>
          </cell>
        </row>
        <row r="389">
          <cell r="S389">
            <v>45206</v>
          </cell>
        </row>
        <row r="390">
          <cell r="C390" t="str">
            <v>杨淑兰</v>
          </cell>
        </row>
        <row r="390">
          <cell r="H390" t="str">
            <v>底座装配车间</v>
          </cell>
          <cell r="I390" t="str">
            <v>库管员</v>
          </cell>
        </row>
        <row r="390">
          <cell r="S390">
            <v>45215</v>
          </cell>
        </row>
        <row r="391">
          <cell r="C391" t="str">
            <v>刘树娟</v>
          </cell>
        </row>
        <row r="391">
          <cell r="H391" t="str">
            <v>注塑车间</v>
          </cell>
          <cell r="I391" t="str">
            <v>操作工</v>
          </cell>
        </row>
        <row r="391">
          <cell r="S391">
            <v>45214</v>
          </cell>
        </row>
        <row r="392">
          <cell r="C392" t="str">
            <v>左梦妮</v>
          </cell>
        </row>
        <row r="392">
          <cell r="H392" t="str">
            <v>底座装配车间</v>
          </cell>
          <cell r="I392" t="str">
            <v>组装工</v>
          </cell>
        </row>
        <row r="392">
          <cell r="S392">
            <v>45216</v>
          </cell>
        </row>
        <row r="393">
          <cell r="C393" t="str">
            <v>冯风泽</v>
          </cell>
        </row>
        <row r="393">
          <cell r="H393" t="str">
            <v>底座装配车间</v>
          </cell>
          <cell r="I393" t="str">
            <v>组装工</v>
          </cell>
        </row>
        <row r="393">
          <cell r="S393">
            <v>45216</v>
          </cell>
        </row>
        <row r="394">
          <cell r="C394" t="str">
            <v>杨荣劲</v>
          </cell>
        </row>
        <row r="394">
          <cell r="H394" t="str">
            <v>制造技术部-TPM</v>
          </cell>
          <cell r="I394" t="str">
            <v>冲压模具维修</v>
          </cell>
        </row>
        <row r="394">
          <cell r="S394">
            <v>45217</v>
          </cell>
        </row>
        <row r="395">
          <cell r="C395" t="str">
            <v>李莉</v>
          </cell>
        </row>
        <row r="395">
          <cell r="H395" t="str">
            <v>注塑车间</v>
          </cell>
          <cell r="I395" t="str">
            <v>操作工</v>
          </cell>
        </row>
        <row r="395">
          <cell r="S395">
            <v>45218</v>
          </cell>
        </row>
        <row r="396">
          <cell r="C396" t="str">
            <v>夏志龙</v>
          </cell>
        </row>
        <row r="396">
          <cell r="H396" t="str">
            <v>注塑车间</v>
          </cell>
          <cell r="I396" t="str">
            <v>操作工</v>
          </cell>
        </row>
        <row r="396">
          <cell r="S396">
            <v>45219</v>
          </cell>
        </row>
        <row r="397">
          <cell r="C397" t="str">
            <v>王硕</v>
          </cell>
        </row>
        <row r="397">
          <cell r="H397" t="str">
            <v>发泡车间</v>
          </cell>
          <cell r="I397" t="str">
            <v>发泡工</v>
          </cell>
        </row>
        <row r="397">
          <cell r="S397">
            <v>45221</v>
          </cell>
        </row>
        <row r="398">
          <cell r="C398" t="str">
            <v>刘金丰</v>
          </cell>
        </row>
        <row r="398">
          <cell r="H398" t="str">
            <v>制造技术部-TPM</v>
          </cell>
          <cell r="I398" t="str">
            <v>冲压模具维修</v>
          </cell>
        </row>
        <row r="398">
          <cell r="S398">
            <v>45226</v>
          </cell>
        </row>
        <row r="399">
          <cell r="C399" t="str">
            <v>王文艳</v>
          </cell>
        </row>
        <row r="399">
          <cell r="H399" t="str">
            <v>生产管理科</v>
          </cell>
          <cell r="I399" t="str">
            <v>B40上料工</v>
          </cell>
        </row>
        <row r="399">
          <cell r="S399">
            <v>45229</v>
          </cell>
        </row>
        <row r="400">
          <cell r="C400" t="str">
            <v>常琳</v>
          </cell>
        </row>
        <row r="400">
          <cell r="H400" t="str">
            <v>焊接车间</v>
          </cell>
          <cell r="I400" t="str">
            <v>摆件工</v>
          </cell>
        </row>
        <row r="400">
          <cell r="S400">
            <v>45217</v>
          </cell>
        </row>
        <row r="401">
          <cell r="C401" t="str">
            <v>高维坤</v>
          </cell>
        </row>
        <row r="401">
          <cell r="H401" t="str">
            <v>生产管理科</v>
          </cell>
          <cell r="I401" t="str">
            <v>叉车工</v>
          </cell>
        </row>
        <row r="401">
          <cell r="S401">
            <v>45233</v>
          </cell>
        </row>
        <row r="402">
          <cell r="C402" t="str">
            <v>张伟博</v>
          </cell>
        </row>
        <row r="402">
          <cell r="H402" t="str">
            <v>座椅总装车间</v>
          </cell>
          <cell r="I402" t="str">
            <v>组装工</v>
          </cell>
        </row>
        <row r="402">
          <cell r="S402">
            <v>45234</v>
          </cell>
        </row>
        <row r="403">
          <cell r="C403" t="str">
            <v>崔哲</v>
          </cell>
        </row>
        <row r="403">
          <cell r="H403" t="str">
            <v>座椅总装车间</v>
          </cell>
          <cell r="I403" t="str">
            <v>组装工</v>
          </cell>
        </row>
        <row r="403">
          <cell r="S403">
            <v>45249</v>
          </cell>
        </row>
        <row r="404">
          <cell r="C404" t="str">
            <v>赵二龙</v>
          </cell>
        </row>
        <row r="404">
          <cell r="H404" t="str">
            <v>河北模具车间</v>
          </cell>
          <cell r="I404" t="str">
            <v>工装模具装配钳工</v>
          </cell>
        </row>
        <row r="404">
          <cell r="S404">
            <v>45256</v>
          </cell>
        </row>
        <row r="405">
          <cell r="C405" t="str">
            <v>赵建梅</v>
          </cell>
        </row>
        <row r="405">
          <cell r="H405" t="str">
            <v>冲压弯管车间</v>
          </cell>
          <cell r="I405" t="str">
            <v>冲压工</v>
          </cell>
        </row>
        <row r="405">
          <cell r="S405">
            <v>45262</v>
          </cell>
        </row>
        <row r="406">
          <cell r="C406" t="str">
            <v>韩培中</v>
          </cell>
        </row>
        <row r="406">
          <cell r="H406" t="str">
            <v>安环科</v>
          </cell>
          <cell r="I406" t="str">
            <v>安全员</v>
          </cell>
        </row>
        <row r="406">
          <cell r="S406">
            <v>45264</v>
          </cell>
        </row>
        <row r="407">
          <cell r="C407" t="str">
            <v>张洪梅</v>
          </cell>
        </row>
        <row r="407">
          <cell r="H407" t="str">
            <v>发泡车间</v>
          </cell>
          <cell r="I407" t="str">
            <v>发泡工</v>
          </cell>
        </row>
        <row r="407">
          <cell r="S407">
            <v>45264</v>
          </cell>
        </row>
        <row r="408">
          <cell r="C408" t="str">
            <v>陈琪</v>
          </cell>
        </row>
        <row r="408">
          <cell r="H408" t="str">
            <v>生产管理科</v>
          </cell>
          <cell r="I408" t="str">
            <v>核算员</v>
          </cell>
        </row>
        <row r="408">
          <cell r="S408">
            <v>45265</v>
          </cell>
        </row>
        <row r="409">
          <cell r="C409" t="str">
            <v>曹清泉</v>
          </cell>
        </row>
        <row r="409">
          <cell r="H409" t="str">
            <v>底座装配车间</v>
          </cell>
          <cell r="I409" t="str">
            <v>组装工</v>
          </cell>
        </row>
        <row r="409">
          <cell r="S409">
            <v>45268</v>
          </cell>
        </row>
        <row r="410">
          <cell r="C410" t="str">
            <v>彭锋</v>
          </cell>
        </row>
        <row r="410">
          <cell r="H410" t="str">
            <v>工艺工程部</v>
          </cell>
          <cell r="I410" t="str">
            <v>冲压模具设计工程师</v>
          </cell>
        </row>
        <row r="410">
          <cell r="S410">
            <v>45273</v>
          </cell>
        </row>
        <row r="411">
          <cell r="C411" t="str">
            <v>李博文</v>
          </cell>
        </row>
        <row r="411">
          <cell r="H411" t="str">
            <v>生产管理科</v>
          </cell>
          <cell r="I411" t="str">
            <v>商务采购文员</v>
          </cell>
        </row>
        <row r="411">
          <cell r="S411">
            <v>45281</v>
          </cell>
        </row>
        <row r="412">
          <cell r="C412" t="str">
            <v>赵增强</v>
          </cell>
        </row>
        <row r="412">
          <cell r="H412" t="str">
            <v>焊接车间</v>
          </cell>
          <cell r="I412" t="str">
            <v>摆件工</v>
          </cell>
        </row>
        <row r="412">
          <cell r="S412">
            <v>45287</v>
          </cell>
        </row>
        <row r="413">
          <cell r="C413" t="str">
            <v>付万良</v>
          </cell>
        </row>
        <row r="413">
          <cell r="H413" t="str">
            <v>冲压弯管车间</v>
          </cell>
          <cell r="I413" t="str">
            <v>冲压工</v>
          </cell>
        </row>
        <row r="413">
          <cell r="S413">
            <v>45268</v>
          </cell>
        </row>
        <row r="414">
          <cell r="C414" t="str">
            <v>胡文静</v>
          </cell>
        </row>
        <row r="414">
          <cell r="H414" t="str">
            <v>注塑车间</v>
          </cell>
          <cell r="I414" t="str">
            <v>操作工</v>
          </cell>
        </row>
        <row r="414">
          <cell r="S414">
            <v>45293</v>
          </cell>
        </row>
        <row r="415">
          <cell r="C415" t="str">
            <v>刘文礼</v>
          </cell>
        </row>
        <row r="415">
          <cell r="H415" t="str">
            <v>座椅总装车间</v>
          </cell>
          <cell r="I415" t="str">
            <v>组装工</v>
          </cell>
        </row>
        <row r="415">
          <cell r="S415">
            <v>45307</v>
          </cell>
        </row>
        <row r="416">
          <cell r="C416" t="str">
            <v>陈楠</v>
          </cell>
        </row>
        <row r="416">
          <cell r="H416" t="str">
            <v>制造技术部-TPM</v>
          </cell>
          <cell r="I416" t="str">
            <v>设备科长兼发泡设备工程师</v>
          </cell>
        </row>
        <row r="416">
          <cell r="S416">
            <v>45309</v>
          </cell>
        </row>
        <row r="417">
          <cell r="C417" t="str">
            <v>尹园园</v>
          </cell>
        </row>
        <row r="417">
          <cell r="H417" t="str">
            <v>底座装配车间</v>
          </cell>
          <cell r="I417" t="str">
            <v>组装工</v>
          </cell>
        </row>
        <row r="417">
          <cell r="S417">
            <v>45318</v>
          </cell>
        </row>
        <row r="418">
          <cell r="C418" t="str">
            <v>齐静</v>
          </cell>
        </row>
        <row r="418">
          <cell r="H418" t="str">
            <v>生产管理科</v>
          </cell>
          <cell r="I418" t="str">
            <v>缝纫材料库管员</v>
          </cell>
        </row>
        <row r="418">
          <cell r="S418">
            <v>45321</v>
          </cell>
        </row>
        <row r="419">
          <cell r="C419" t="str">
            <v>冯鑫</v>
          </cell>
        </row>
        <row r="419">
          <cell r="H419" t="str">
            <v>发泡车间</v>
          </cell>
          <cell r="I419" t="str">
            <v>发泡工</v>
          </cell>
        </row>
        <row r="419">
          <cell r="S419">
            <v>45299</v>
          </cell>
        </row>
        <row r="420">
          <cell r="C420" t="str">
            <v>赵新宝</v>
          </cell>
        </row>
        <row r="420">
          <cell r="H420" t="str">
            <v>制造技术部-TPM</v>
          </cell>
          <cell r="I420" t="str">
            <v>焊接保全</v>
          </cell>
        </row>
        <row r="420">
          <cell r="S420">
            <v>45339</v>
          </cell>
        </row>
        <row r="421">
          <cell r="C421" t="str">
            <v>熊云龙</v>
          </cell>
        </row>
        <row r="421">
          <cell r="H421" t="str">
            <v>座椅总装车间</v>
          </cell>
          <cell r="I421" t="str">
            <v>组装工</v>
          </cell>
        </row>
        <row r="421">
          <cell r="S421">
            <v>45340</v>
          </cell>
        </row>
        <row r="422">
          <cell r="C422" t="str">
            <v>张芳彬</v>
          </cell>
        </row>
        <row r="422">
          <cell r="H422" t="str">
            <v>冲压弯管车间</v>
          </cell>
          <cell r="I422" t="str">
            <v>冲压工</v>
          </cell>
        </row>
        <row r="422">
          <cell r="S422">
            <v>45340</v>
          </cell>
        </row>
        <row r="423">
          <cell r="C423" t="str">
            <v>郭庆园</v>
          </cell>
        </row>
        <row r="423">
          <cell r="H423" t="str">
            <v>座椅总装车间</v>
          </cell>
          <cell r="I423" t="str">
            <v>组装工</v>
          </cell>
        </row>
        <row r="423">
          <cell r="S423">
            <v>45342</v>
          </cell>
        </row>
        <row r="424">
          <cell r="C424" t="str">
            <v>刘海明</v>
          </cell>
        </row>
        <row r="424">
          <cell r="H424" t="str">
            <v>座椅总装车间</v>
          </cell>
          <cell r="I424" t="str">
            <v>组装工</v>
          </cell>
        </row>
        <row r="424">
          <cell r="S424">
            <v>45343</v>
          </cell>
        </row>
        <row r="425">
          <cell r="C425" t="str">
            <v>齐娟</v>
          </cell>
        </row>
        <row r="425">
          <cell r="H425" t="str">
            <v>缝纫车间</v>
          </cell>
          <cell r="I425" t="str">
            <v>缝纫工</v>
          </cell>
        </row>
        <row r="425">
          <cell r="S425">
            <v>45348</v>
          </cell>
        </row>
        <row r="426">
          <cell r="C426" t="str">
            <v>赵志恒</v>
          </cell>
        </row>
        <row r="426">
          <cell r="H426" t="str">
            <v>后视镜组装车间</v>
          </cell>
          <cell r="I426" t="str">
            <v>组装工</v>
          </cell>
        </row>
        <row r="426">
          <cell r="S426">
            <v>45345</v>
          </cell>
        </row>
        <row r="427">
          <cell r="C427" t="str">
            <v>张德林</v>
          </cell>
        </row>
        <row r="427">
          <cell r="H427" t="str">
            <v>座椅总装车间</v>
          </cell>
          <cell r="I427" t="str">
            <v>组装工</v>
          </cell>
        </row>
        <row r="427">
          <cell r="S427">
            <v>45345</v>
          </cell>
        </row>
        <row r="428">
          <cell r="C428" t="str">
            <v>张永岭</v>
          </cell>
        </row>
        <row r="428">
          <cell r="H428" t="str">
            <v>焊接车间</v>
          </cell>
          <cell r="I428" t="str">
            <v>摆件工</v>
          </cell>
        </row>
        <row r="428">
          <cell r="S428">
            <v>45349</v>
          </cell>
        </row>
        <row r="429">
          <cell r="C429" t="str">
            <v>冯晓华</v>
          </cell>
        </row>
        <row r="429">
          <cell r="H429" t="str">
            <v>底座装配车间</v>
          </cell>
          <cell r="I429" t="str">
            <v>组装工</v>
          </cell>
        </row>
        <row r="429">
          <cell r="S429">
            <v>45350</v>
          </cell>
        </row>
        <row r="430">
          <cell r="C430" t="str">
            <v>邓春辉</v>
          </cell>
        </row>
        <row r="430">
          <cell r="H430" t="str">
            <v>注塑车间</v>
          </cell>
          <cell r="I430" t="str">
            <v>操作工</v>
          </cell>
        </row>
        <row r="430">
          <cell r="S430">
            <v>45350</v>
          </cell>
        </row>
        <row r="431">
          <cell r="C431" t="str">
            <v>杜宁宁</v>
          </cell>
        </row>
        <row r="431">
          <cell r="H431" t="str">
            <v>后视镜组装车间</v>
          </cell>
          <cell r="I431" t="str">
            <v>组装工</v>
          </cell>
        </row>
        <row r="431">
          <cell r="S431">
            <v>45351</v>
          </cell>
        </row>
        <row r="432">
          <cell r="C432" t="str">
            <v>李倩</v>
          </cell>
        </row>
        <row r="432">
          <cell r="H432" t="str">
            <v>后视镜组装车间</v>
          </cell>
          <cell r="I432" t="str">
            <v>组装工</v>
          </cell>
        </row>
        <row r="432">
          <cell r="S432">
            <v>45351</v>
          </cell>
        </row>
        <row r="433">
          <cell r="C433" t="str">
            <v>崔永策</v>
          </cell>
        </row>
        <row r="433">
          <cell r="H433" t="str">
            <v>座椅总装车间</v>
          </cell>
          <cell r="I433" t="str">
            <v>组装工</v>
          </cell>
        </row>
        <row r="433">
          <cell r="S433">
            <v>45350</v>
          </cell>
        </row>
        <row r="434">
          <cell r="C434" t="str">
            <v>吴玺昊</v>
          </cell>
        </row>
        <row r="434">
          <cell r="H434" t="str">
            <v>底座装配车间</v>
          </cell>
          <cell r="I434" t="str">
            <v>组装工</v>
          </cell>
        </row>
        <row r="434">
          <cell r="S434">
            <v>45339</v>
          </cell>
        </row>
        <row r="435">
          <cell r="C435" t="str">
            <v>闫玉泽</v>
          </cell>
        </row>
        <row r="435">
          <cell r="H435" t="str">
            <v>底座装配车间</v>
          </cell>
          <cell r="I435" t="str">
            <v>组装工</v>
          </cell>
        </row>
        <row r="435">
          <cell r="S435">
            <v>45339</v>
          </cell>
        </row>
        <row r="436">
          <cell r="C436" t="str">
            <v>王源娇</v>
          </cell>
        </row>
        <row r="436">
          <cell r="H436" t="str">
            <v>冲压弯管车间</v>
          </cell>
          <cell r="I436" t="str">
            <v>冲压工</v>
          </cell>
        </row>
        <row r="436">
          <cell r="S436">
            <v>45344</v>
          </cell>
        </row>
        <row r="437">
          <cell r="C437" t="str">
            <v>王义歧</v>
          </cell>
        </row>
        <row r="437">
          <cell r="H437" t="str">
            <v>底座装配车间</v>
          </cell>
          <cell r="I437" t="str">
            <v>组装工</v>
          </cell>
        </row>
        <row r="437">
          <cell r="S437">
            <v>45347</v>
          </cell>
        </row>
        <row r="438">
          <cell r="C438" t="str">
            <v>刘祥兰</v>
          </cell>
        </row>
        <row r="438">
          <cell r="H438" t="str">
            <v>底座装配车间</v>
          </cell>
          <cell r="I438" t="str">
            <v>组装工</v>
          </cell>
        </row>
        <row r="438">
          <cell r="S438">
            <v>45350</v>
          </cell>
        </row>
        <row r="439">
          <cell r="C439" t="str">
            <v>路国寨</v>
          </cell>
        </row>
        <row r="439">
          <cell r="H439" t="str">
            <v>底座装配车间</v>
          </cell>
          <cell r="I439" t="str">
            <v>组装工</v>
          </cell>
        </row>
        <row r="439">
          <cell r="S439">
            <v>45350</v>
          </cell>
        </row>
        <row r="440">
          <cell r="C440" t="str">
            <v>刁伟</v>
          </cell>
        </row>
        <row r="440">
          <cell r="H440" t="str">
            <v>焊接车间</v>
          </cell>
          <cell r="I440" t="str">
            <v>摆件工</v>
          </cell>
        </row>
        <row r="440">
          <cell r="S440">
            <v>45339</v>
          </cell>
        </row>
        <row r="441">
          <cell r="C441" t="str">
            <v>于建凯</v>
          </cell>
        </row>
        <row r="441">
          <cell r="H441" t="str">
            <v>底座装配车间</v>
          </cell>
          <cell r="I441" t="str">
            <v>组装工</v>
          </cell>
        </row>
        <row r="441">
          <cell r="S441">
            <v>45345</v>
          </cell>
        </row>
        <row r="442">
          <cell r="C442" t="str">
            <v>吕家申</v>
          </cell>
        </row>
        <row r="442">
          <cell r="H442" t="str">
            <v>发泡车间</v>
          </cell>
          <cell r="I442" t="str">
            <v>发泡工</v>
          </cell>
        </row>
        <row r="442">
          <cell r="S442">
            <v>45340</v>
          </cell>
        </row>
        <row r="443">
          <cell r="C443" t="str">
            <v>董潇阔</v>
          </cell>
        </row>
        <row r="443">
          <cell r="H443" t="str">
            <v>座椅总装车间</v>
          </cell>
          <cell r="I443" t="str">
            <v>组装工</v>
          </cell>
        </row>
        <row r="443">
          <cell r="S443">
            <v>45340</v>
          </cell>
        </row>
        <row r="444">
          <cell r="C444" t="str">
            <v>宗春友</v>
          </cell>
        </row>
        <row r="444">
          <cell r="H444" t="str">
            <v>焊接车间</v>
          </cell>
          <cell r="I444" t="str">
            <v>摆件工</v>
          </cell>
        </row>
        <row r="444">
          <cell r="S444">
            <v>45349</v>
          </cell>
        </row>
        <row r="445">
          <cell r="C445" t="str">
            <v>齐松岳</v>
          </cell>
        </row>
        <row r="445">
          <cell r="H445" t="str">
            <v>焊接车间</v>
          </cell>
          <cell r="I445" t="str">
            <v>摆件工</v>
          </cell>
        </row>
        <row r="445">
          <cell r="S445">
            <v>45350</v>
          </cell>
        </row>
        <row r="446">
          <cell r="C446" t="str">
            <v>李小克</v>
          </cell>
        </row>
        <row r="446">
          <cell r="H446" t="str">
            <v>发泡车间</v>
          </cell>
          <cell r="I446" t="str">
            <v>发泡工</v>
          </cell>
        </row>
        <row r="446">
          <cell r="S446">
            <v>45346</v>
          </cell>
        </row>
        <row r="447">
          <cell r="C447" t="str">
            <v>张亚霖</v>
          </cell>
        </row>
        <row r="447">
          <cell r="H447" t="str">
            <v>底座装配车间</v>
          </cell>
          <cell r="I447" t="str">
            <v>底座装配车间主任</v>
          </cell>
        </row>
        <row r="447">
          <cell r="S447">
            <v>41213</v>
          </cell>
        </row>
        <row r="448">
          <cell r="C448" t="str">
            <v>臧洪瑞</v>
          </cell>
        </row>
        <row r="448">
          <cell r="H448" t="str">
            <v>电泳车间</v>
          </cell>
          <cell r="I448" t="str">
            <v>挂件工</v>
          </cell>
        </row>
        <row r="448">
          <cell r="S448">
            <v>45352</v>
          </cell>
        </row>
        <row r="449">
          <cell r="C449" t="str">
            <v>孔维檬</v>
          </cell>
        </row>
        <row r="449">
          <cell r="H449" t="str">
            <v>注塑车间</v>
          </cell>
          <cell r="I449" t="str">
            <v>操作工</v>
          </cell>
        </row>
        <row r="449">
          <cell r="S449">
            <v>45352</v>
          </cell>
        </row>
        <row r="450">
          <cell r="C450" t="str">
            <v>高伦</v>
          </cell>
        </row>
        <row r="450">
          <cell r="H450" t="str">
            <v>注塑车间</v>
          </cell>
          <cell r="I450" t="str">
            <v>操作工</v>
          </cell>
        </row>
        <row r="450">
          <cell r="S450">
            <v>45352</v>
          </cell>
        </row>
        <row r="451">
          <cell r="C451" t="str">
            <v>康振伟</v>
          </cell>
        </row>
        <row r="451">
          <cell r="H451" t="str">
            <v>河北模具车间</v>
          </cell>
          <cell r="I451" t="str">
            <v>工装模具装配钳工</v>
          </cell>
        </row>
        <row r="451">
          <cell r="S451">
            <v>45352</v>
          </cell>
        </row>
        <row r="452">
          <cell r="C452" t="str">
            <v>刘吉英</v>
          </cell>
        </row>
        <row r="452">
          <cell r="H452" t="str">
            <v>后视镜组装车间</v>
          </cell>
          <cell r="I452" t="str">
            <v>组装工</v>
          </cell>
        </row>
        <row r="452">
          <cell r="S452">
            <v>45353</v>
          </cell>
        </row>
        <row r="453">
          <cell r="C453" t="str">
            <v>王景达</v>
          </cell>
        </row>
        <row r="453">
          <cell r="H453" t="str">
            <v>发泡车间</v>
          </cell>
          <cell r="I453" t="str">
            <v>发泡工</v>
          </cell>
        </row>
        <row r="453">
          <cell r="S453">
            <v>45353</v>
          </cell>
        </row>
        <row r="454">
          <cell r="C454" t="str">
            <v>王世伟</v>
          </cell>
        </row>
        <row r="454">
          <cell r="H454" t="str">
            <v>座椅总装车间</v>
          </cell>
          <cell r="I454" t="str">
            <v>组装工</v>
          </cell>
        </row>
        <row r="454">
          <cell r="S454">
            <v>45354</v>
          </cell>
        </row>
        <row r="455">
          <cell r="C455" t="str">
            <v>王莉莉</v>
          </cell>
        </row>
        <row r="455">
          <cell r="H455" t="str">
            <v>注塑车间</v>
          </cell>
          <cell r="I455" t="str">
            <v>操作工</v>
          </cell>
        </row>
        <row r="455">
          <cell r="S455">
            <v>45355</v>
          </cell>
        </row>
        <row r="456">
          <cell r="C456" t="str">
            <v>董兆军</v>
          </cell>
        </row>
        <row r="456">
          <cell r="H456" t="str">
            <v>座椅总装车间</v>
          </cell>
          <cell r="I456" t="str">
            <v>组装工</v>
          </cell>
        </row>
        <row r="456">
          <cell r="S456">
            <v>45354</v>
          </cell>
        </row>
        <row r="457">
          <cell r="C457" t="str">
            <v>程从健</v>
          </cell>
        </row>
        <row r="457">
          <cell r="H457" t="str">
            <v>座椅总装车间</v>
          </cell>
          <cell r="I457" t="str">
            <v>组装工</v>
          </cell>
        </row>
        <row r="457">
          <cell r="S457">
            <v>45354</v>
          </cell>
        </row>
        <row r="458">
          <cell r="C458" t="str">
            <v>杨美荣</v>
          </cell>
        </row>
        <row r="458">
          <cell r="H458" t="str">
            <v>后视镜组装车间</v>
          </cell>
          <cell r="I458" t="str">
            <v>组装工</v>
          </cell>
        </row>
        <row r="458">
          <cell r="S458">
            <v>45356</v>
          </cell>
        </row>
        <row r="459">
          <cell r="C459" t="str">
            <v>李久远</v>
          </cell>
        </row>
        <row r="459">
          <cell r="H459" t="str">
            <v>底座装配车间</v>
          </cell>
          <cell r="I459" t="str">
            <v>组装工</v>
          </cell>
        </row>
        <row r="459">
          <cell r="S459">
            <v>45356</v>
          </cell>
        </row>
        <row r="460">
          <cell r="C460" t="str">
            <v>李昊霖</v>
          </cell>
        </row>
        <row r="460">
          <cell r="H460" t="str">
            <v>焊接车间</v>
          </cell>
          <cell r="I460" t="str">
            <v>上料工</v>
          </cell>
        </row>
        <row r="460">
          <cell r="S460">
            <v>45357</v>
          </cell>
        </row>
        <row r="461">
          <cell r="C461" t="str">
            <v>吴洪芬</v>
          </cell>
        </row>
        <row r="461">
          <cell r="H461" t="str">
            <v>座椅总装车间</v>
          </cell>
          <cell r="I461" t="str">
            <v>组装工</v>
          </cell>
        </row>
        <row r="461">
          <cell r="S461">
            <v>45358</v>
          </cell>
        </row>
        <row r="462">
          <cell r="C462" t="str">
            <v>赵新换</v>
          </cell>
        </row>
        <row r="462">
          <cell r="H462" t="str">
            <v>后视镜组装车间</v>
          </cell>
          <cell r="I462" t="str">
            <v>组装工</v>
          </cell>
        </row>
        <row r="462">
          <cell r="S462">
            <v>45360</v>
          </cell>
        </row>
        <row r="463">
          <cell r="C463" t="str">
            <v>刘伟</v>
          </cell>
        </row>
        <row r="463">
          <cell r="H463" t="str">
            <v>制造技术部-制造工艺</v>
          </cell>
          <cell r="I463" t="str">
            <v>发泡工艺工程师</v>
          </cell>
        </row>
        <row r="463">
          <cell r="S463">
            <v>45362</v>
          </cell>
        </row>
        <row r="464">
          <cell r="C464" t="str">
            <v>米冠宇</v>
          </cell>
        </row>
        <row r="464">
          <cell r="H464" t="str">
            <v>制造技术部-质量管理</v>
          </cell>
          <cell r="I464" t="str">
            <v>座椅质量工程师</v>
          </cell>
        </row>
        <row r="464">
          <cell r="S464">
            <v>45362</v>
          </cell>
        </row>
        <row r="465">
          <cell r="C465" t="str">
            <v>孙红岩</v>
          </cell>
        </row>
        <row r="465">
          <cell r="H465" t="str">
            <v>后视镜组装车间</v>
          </cell>
          <cell r="I465" t="str">
            <v>组装工</v>
          </cell>
        </row>
        <row r="465">
          <cell r="S465">
            <v>45363</v>
          </cell>
        </row>
        <row r="466">
          <cell r="C466" t="str">
            <v>郑博</v>
          </cell>
        </row>
        <row r="466">
          <cell r="H466" t="str">
            <v>座椅总装车间</v>
          </cell>
          <cell r="I466" t="str">
            <v>组装工</v>
          </cell>
        </row>
        <row r="466">
          <cell r="S466">
            <v>45363</v>
          </cell>
        </row>
        <row r="467">
          <cell r="C467" t="str">
            <v>刘佳鸣</v>
          </cell>
        </row>
        <row r="467">
          <cell r="H467" t="str">
            <v>冲压弯管车间</v>
          </cell>
          <cell r="I467" t="str">
            <v>冲压工</v>
          </cell>
        </row>
        <row r="467">
          <cell r="S467">
            <v>45364</v>
          </cell>
        </row>
        <row r="468">
          <cell r="C468" t="str">
            <v>李玉</v>
          </cell>
        </row>
        <row r="468">
          <cell r="H468" t="str">
            <v>后视镜组装车间</v>
          </cell>
          <cell r="I468" t="str">
            <v>组装工</v>
          </cell>
        </row>
        <row r="468">
          <cell r="S468">
            <v>45364</v>
          </cell>
        </row>
        <row r="469">
          <cell r="C469" t="str">
            <v>贺金龙</v>
          </cell>
        </row>
        <row r="469">
          <cell r="H469" t="str">
            <v>焊接车间</v>
          </cell>
          <cell r="I469" t="str">
            <v>摆件工</v>
          </cell>
        </row>
        <row r="469">
          <cell r="S469">
            <v>45364</v>
          </cell>
        </row>
        <row r="470">
          <cell r="C470" t="str">
            <v>孙伟卿</v>
          </cell>
        </row>
        <row r="470">
          <cell r="H470" t="str">
            <v>底座装配车间</v>
          </cell>
          <cell r="I470" t="str">
            <v>组装工</v>
          </cell>
        </row>
        <row r="470">
          <cell r="S470">
            <v>45364</v>
          </cell>
        </row>
        <row r="471">
          <cell r="C471" t="str">
            <v>孙文平</v>
          </cell>
        </row>
        <row r="471">
          <cell r="H471" t="str">
            <v>后视镜组装车间</v>
          </cell>
          <cell r="I471" t="str">
            <v>组装工</v>
          </cell>
        </row>
        <row r="471">
          <cell r="S471">
            <v>45364</v>
          </cell>
        </row>
        <row r="472">
          <cell r="C472" t="str">
            <v>张一凡</v>
          </cell>
        </row>
        <row r="472">
          <cell r="H472" t="str">
            <v>销售服务科</v>
          </cell>
          <cell r="I472" t="str">
            <v>外协虚仓库管B</v>
          </cell>
        </row>
        <row r="472">
          <cell r="S472">
            <v>45365</v>
          </cell>
        </row>
        <row r="473">
          <cell r="C473" t="str">
            <v>赵亚青</v>
          </cell>
        </row>
        <row r="473">
          <cell r="H473" t="str">
            <v>注塑车间</v>
          </cell>
          <cell r="I473" t="str">
            <v>操作工</v>
          </cell>
        </row>
        <row r="473">
          <cell r="S473">
            <v>45365</v>
          </cell>
        </row>
        <row r="474">
          <cell r="C474" t="str">
            <v>闫寿怀</v>
          </cell>
        </row>
        <row r="474">
          <cell r="H474" t="str">
            <v>座椅总装车间</v>
          </cell>
          <cell r="I474" t="str">
            <v>组装工</v>
          </cell>
        </row>
        <row r="474">
          <cell r="S474">
            <v>45368</v>
          </cell>
        </row>
        <row r="475">
          <cell r="C475" t="str">
            <v>张洪云</v>
          </cell>
        </row>
        <row r="475">
          <cell r="H475" t="str">
            <v>底座装配车间</v>
          </cell>
          <cell r="I475" t="str">
            <v>组装工</v>
          </cell>
        </row>
        <row r="475">
          <cell r="S475">
            <v>45368</v>
          </cell>
        </row>
        <row r="476">
          <cell r="C476" t="str">
            <v>张晓</v>
          </cell>
        </row>
        <row r="476">
          <cell r="H476" t="str">
            <v>工艺工程部</v>
          </cell>
          <cell r="I476" t="str">
            <v>IE工程师</v>
          </cell>
        </row>
        <row r="476">
          <cell r="S476">
            <v>45370</v>
          </cell>
        </row>
        <row r="477">
          <cell r="C477" t="str">
            <v>封新慧</v>
          </cell>
        </row>
        <row r="477">
          <cell r="H477" t="str">
            <v>财务管理部</v>
          </cell>
          <cell r="I477" t="str">
            <v>记账会计</v>
          </cell>
        </row>
        <row r="477">
          <cell r="S477">
            <v>45370</v>
          </cell>
        </row>
        <row r="478">
          <cell r="C478" t="str">
            <v>张天行</v>
          </cell>
        </row>
        <row r="478">
          <cell r="H478" t="str">
            <v>发泡车间</v>
          </cell>
          <cell r="I478" t="str">
            <v>发泡工</v>
          </cell>
        </row>
        <row r="478">
          <cell r="S478">
            <v>45371</v>
          </cell>
        </row>
        <row r="479">
          <cell r="C479" t="str">
            <v>赵林</v>
          </cell>
        </row>
        <row r="479">
          <cell r="H479" t="str">
            <v>发泡车间</v>
          </cell>
          <cell r="I479" t="str">
            <v>检验员</v>
          </cell>
        </row>
        <row r="479">
          <cell r="S479">
            <v>45371</v>
          </cell>
        </row>
        <row r="480">
          <cell r="C480" t="str">
            <v>闻琪</v>
          </cell>
        </row>
        <row r="480">
          <cell r="H480" t="str">
            <v>底座装配车间</v>
          </cell>
          <cell r="I480" t="str">
            <v>组装工</v>
          </cell>
        </row>
        <row r="480">
          <cell r="S480">
            <v>45372</v>
          </cell>
        </row>
        <row r="481">
          <cell r="C481" t="str">
            <v>刘洪彬</v>
          </cell>
        </row>
        <row r="481">
          <cell r="H481" t="str">
            <v>制造技术部-制造工艺</v>
          </cell>
          <cell r="I481" t="str">
            <v>电泳工艺工程师</v>
          </cell>
        </row>
        <row r="481">
          <cell r="S481">
            <v>45372</v>
          </cell>
        </row>
        <row r="482">
          <cell r="C482" t="str">
            <v>李俊琴</v>
          </cell>
        </row>
        <row r="482">
          <cell r="H482" t="str">
            <v>底座装配车间</v>
          </cell>
          <cell r="I482" t="str">
            <v>组装工</v>
          </cell>
        </row>
        <row r="482">
          <cell r="S482">
            <v>45372</v>
          </cell>
        </row>
        <row r="483">
          <cell r="C483" t="str">
            <v>滕连胜</v>
          </cell>
        </row>
        <row r="483">
          <cell r="H483" t="str">
            <v>项目管理科</v>
          </cell>
          <cell r="I483" t="str">
            <v>物料计划员</v>
          </cell>
        </row>
        <row r="483">
          <cell r="S483">
            <v>45373</v>
          </cell>
        </row>
        <row r="484">
          <cell r="C484" t="str">
            <v>吕承毅</v>
          </cell>
        </row>
        <row r="484">
          <cell r="H484" t="str">
            <v>发泡车间</v>
          </cell>
          <cell r="I484" t="str">
            <v>发泡工</v>
          </cell>
        </row>
        <row r="484">
          <cell r="S484">
            <v>45373</v>
          </cell>
        </row>
        <row r="485">
          <cell r="C485" t="str">
            <v>孙金岭</v>
          </cell>
        </row>
        <row r="485">
          <cell r="H485" t="str">
            <v>缝纫车间</v>
          </cell>
          <cell r="I485" t="str">
            <v>缝纫工</v>
          </cell>
        </row>
        <row r="485">
          <cell r="S485">
            <v>45373</v>
          </cell>
        </row>
        <row r="486">
          <cell r="C486" t="str">
            <v>李忠发</v>
          </cell>
        </row>
        <row r="486">
          <cell r="H486" t="str">
            <v>发泡车间</v>
          </cell>
          <cell r="I486" t="str">
            <v>发泡工</v>
          </cell>
        </row>
        <row r="486">
          <cell r="S486">
            <v>45374</v>
          </cell>
        </row>
        <row r="487">
          <cell r="C487" t="str">
            <v>王素永</v>
          </cell>
        </row>
        <row r="487">
          <cell r="H487" t="str">
            <v>后视镜组装车间</v>
          </cell>
          <cell r="I487" t="str">
            <v>组装工</v>
          </cell>
        </row>
        <row r="487">
          <cell r="S487">
            <v>45374</v>
          </cell>
        </row>
        <row r="488">
          <cell r="C488" t="str">
            <v>刘帅辰</v>
          </cell>
        </row>
        <row r="488">
          <cell r="H488" t="str">
            <v>座椅总装车间</v>
          </cell>
          <cell r="I488" t="str">
            <v>组装工</v>
          </cell>
        </row>
        <row r="488">
          <cell r="S488">
            <v>45378</v>
          </cell>
        </row>
        <row r="489">
          <cell r="C489" t="str">
            <v>孙银浩</v>
          </cell>
        </row>
        <row r="489">
          <cell r="H489" t="str">
            <v>座椅总装车间</v>
          </cell>
          <cell r="I489" t="str">
            <v>组装工</v>
          </cell>
        </row>
        <row r="489">
          <cell r="S489">
            <v>45378</v>
          </cell>
        </row>
        <row r="490">
          <cell r="C490" t="str">
            <v>王月</v>
          </cell>
        </row>
        <row r="490">
          <cell r="H490" t="str">
            <v>底座装配车间</v>
          </cell>
          <cell r="I490" t="str">
            <v>组装工</v>
          </cell>
        </row>
        <row r="490">
          <cell r="S490">
            <v>45379</v>
          </cell>
        </row>
        <row r="491">
          <cell r="C491" t="str">
            <v>张学勇</v>
          </cell>
        </row>
        <row r="491">
          <cell r="H491" t="str">
            <v>箫驰公司</v>
          </cell>
          <cell r="I491" t="str">
            <v>组装工</v>
          </cell>
        </row>
        <row r="491">
          <cell r="S491">
            <v>45380</v>
          </cell>
        </row>
        <row r="492">
          <cell r="C492" t="str">
            <v>孙腾展</v>
          </cell>
        </row>
        <row r="492">
          <cell r="H492" t="str">
            <v>发泡车间</v>
          </cell>
          <cell r="I492" t="str">
            <v>发泡工</v>
          </cell>
        </row>
        <row r="492">
          <cell r="S492">
            <v>45380</v>
          </cell>
        </row>
        <row r="493">
          <cell r="C493" t="str">
            <v>吕昊展</v>
          </cell>
        </row>
        <row r="493">
          <cell r="H493" t="str">
            <v>发泡车间</v>
          </cell>
          <cell r="I493" t="str">
            <v>发泡工</v>
          </cell>
        </row>
        <row r="493">
          <cell r="S493">
            <v>45380</v>
          </cell>
        </row>
        <row r="494">
          <cell r="C494" t="str">
            <v>孙国富</v>
          </cell>
        </row>
        <row r="494">
          <cell r="H494" t="str">
            <v>发泡车间</v>
          </cell>
          <cell r="I494" t="str">
            <v>发泡工</v>
          </cell>
        </row>
        <row r="494">
          <cell r="S494">
            <v>45380</v>
          </cell>
        </row>
        <row r="495">
          <cell r="C495" t="str">
            <v>滕达</v>
          </cell>
        </row>
        <row r="495">
          <cell r="H495" t="str">
            <v>焊接车间</v>
          </cell>
          <cell r="I495" t="str">
            <v>摆件工</v>
          </cell>
        </row>
        <row r="495">
          <cell r="S495">
            <v>45352</v>
          </cell>
        </row>
        <row r="496">
          <cell r="C496" t="str">
            <v>刘德军</v>
          </cell>
        </row>
        <row r="496">
          <cell r="H496" t="str">
            <v>焊接车间</v>
          </cell>
          <cell r="I496" t="str">
            <v>摆件工</v>
          </cell>
        </row>
        <row r="496">
          <cell r="S496">
            <v>45367</v>
          </cell>
        </row>
        <row r="497">
          <cell r="C497" t="str">
            <v>黄平贵</v>
          </cell>
        </row>
        <row r="497">
          <cell r="H497" t="str">
            <v>底座装配车间</v>
          </cell>
          <cell r="I497" t="str">
            <v>组装工</v>
          </cell>
        </row>
        <row r="497">
          <cell r="S497">
            <v>45369</v>
          </cell>
        </row>
        <row r="498">
          <cell r="C498" t="str">
            <v>孙银昊</v>
          </cell>
        </row>
        <row r="498">
          <cell r="H498" t="str">
            <v>焊接车间</v>
          </cell>
          <cell r="I498" t="str">
            <v>摆件工</v>
          </cell>
        </row>
        <row r="498">
          <cell r="S498">
            <v>45372</v>
          </cell>
        </row>
        <row r="499">
          <cell r="C499" t="str">
            <v>周渤涵</v>
          </cell>
        </row>
        <row r="499">
          <cell r="H499" t="str">
            <v>焊接车间</v>
          </cell>
          <cell r="I499" t="str">
            <v>摆件工</v>
          </cell>
        </row>
        <row r="499">
          <cell r="S499">
            <v>45353</v>
          </cell>
        </row>
        <row r="500">
          <cell r="C500" t="str">
            <v>周红</v>
          </cell>
        </row>
        <row r="500">
          <cell r="H500" t="str">
            <v>后视镜组装车间</v>
          </cell>
          <cell r="I500" t="str">
            <v>组装工</v>
          </cell>
        </row>
        <row r="500">
          <cell r="S500">
            <v>45374</v>
          </cell>
        </row>
        <row r="501">
          <cell r="C501" t="str">
            <v>孙玉福</v>
          </cell>
        </row>
        <row r="501">
          <cell r="H501" t="str">
            <v>焊接车间</v>
          </cell>
          <cell r="I501" t="str">
            <v>摆件工</v>
          </cell>
        </row>
        <row r="501">
          <cell r="S501">
            <v>45368</v>
          </cell>
        </row>
        <row r="502">
          <cell r="C502" t="str">
            <v>王厚华</v>
          </cell>
        </row>
        <row r="502">
          <cell r="H502" t="str">
            <v>底座装配车间</v>
          </cell>
          <cell r="I502" t="str">
            <v>组装工</v>
          </cell>
        </row>
        <row r="502">
          <cell r="S502">
            <v>45376</v>
          </cell>
        </row>
        <row r="503">
          <cell r="C503" t="str">
            <v>孙英健</v>
          </cell>
        </row>
        <row r="503">
          <cell r="H503" t="str">
            <v>底座装配车间</v>
          </cell>
          <cell r="I503" t="str">
            <v>组装工</v>
          </cell>
        </row>
        <row r="503">
          <cell r="S503">
            <v>45384</v>
          </cell>
        </row>
        <row r="504">
          <cell r="C504" t="str">
            <v>刘志勇</v>
          </cell>
        </row>
        <row r="504">
          <cell r="H504" t="str">
            <v>底座装配车间</v>
          </cell>
          <cell r="I504" t="str">
            <v>组装工</v>
          </cell>
        </row>
        <row r="504">
          <cell r="S504">
            <v>45383</v>
          </cell>
        </row>
        <row r="505">
          <cell r="C505" t="str">
            <v>胡建刚</v>
          </cell>
        </row>
        <row r="505">
          <cell r="H505" t="str">
            <v>后视镜组装车间</v>
          </cell>
          <cell r="I505" t="str">
            <v>组装工</v>
          </cell>
        </row>
        <row r="505">
          <cell r="S505">
            <v>45389</v>
          </cell>
        </row>
        <row r="506">
          <cell r="C506" t="str">
            <v>李玉旺</v>
          </cell>
        </row>
        <row r="506">
          <cell r="H506" t="str">
            <v>工艺工程部</v>
          </cell>
          <cell r="I506" t="str">
            <v>包装工程师</v>
          </cell>
        </row>
        <row r="506">
          <cell r="S506">
            <v>45390</v>
          </cell>
        </row>
        <row r="507">
          <cell r="C507" t="str">
            <v>马嘉骏</v>
          </cell>
        </row>
        <row r="507">
          <cell r="H507" t="str">
            <v>发泡车间</v>
          </cell>
          <cell r="I507" t="str">
            <v>发泡工</v>
          </cell>
        </row>
        <row r="507">
          <cell r="S507">
            <v>45390</v>
          </cell>
        </row>
        <row r="508">
          <cell r="C508" t="str">
            <v>邓桂华</v>
          </cell>
        </row>
        <row r="508">
          <cell r="H508" t="str">
            <v>后视镜组装车间</v>
          </cell>
          <cell r="I508" t="str">
            <v>组装工</v>
          </cell>
        </row>
        <row r="508">
          <cell r="S508">
            <v>45391</v>
          </cell>
        </row>
        <row r="509">
          <cell r="C509" t="str">
            <v>赵海镇</v>
          </cell>
        </row>
        <row r="509">
          <cell r="H509" t="str">
            <v>发泡车间</v>
          </cell>
          <cell r="I509" t="str">
            <v>发泡工</v>
          </cell>
        </row>
        <row r="509">
          <cell r="S509">
            <v>45391</v>
          </cell>
        </row>
        <row r="510">
          <cell r="C510" t="str">
            <v>吴忠军</v>
          </cell>
        </row>
        <row r="510">
          <cell r="H510" t="str">
            <v>电泳车间</v>
          </cell>
          <cell r="I510" t="str">
            <v>挂件工</v>
          </cell>
        </row>
        <row r="510">
          <cell r="S510">
            <v>45392</v>
          </cell>
        </row>
        <row r="511">
          <cell r="C511" t="str">
            <v>张晓</v>
          </cell>
        </row>
        <row r="511">
          <cell r="H511" t="str">
            <v>底座装配车间</v>
          </cell>
          <cell r="I511" t="str">
            <v>组装工</v>
          </cell>
        </row>
        <row r="511">
          <cell r="S511">
            <v>45394</v>
          </cell>
        </row>
        <row r="512">
          <cell r="C512" t="str">
            <v>张鹏</v>
          </cell>
        </row>
        <row r="512">
          <cell r="H512" t="str">
            <v>物业部</v>
          </cell>
          <cell r="I512" t="str">
            <v>维修工</v>
          </cell>
        </row>
        <row r="512">
          <cell r="S512">
            <v>45394</v>
          </cell>
        </row>
        <row r="513">
          <cell r="C513" t="str">
            <v>赵义臣</v>
          </cell>
        </row>
        <row r="513">
          <cell r="H513" t="str">
            <v>底座装配车间</v>
          </cell>
          <cell r="I513" t="str">
            <v>组装工</v>
          </cell>
        </row>
        <row r="513">
          <cell r="S513">
            <v>45395</v>
          </cell>
        </row>
        <row r="514">
          <cell r="C514" t="str">
            <v>孔福来</v>
          </cell>
        </row>
        <row r="514">
          <cell r="H514" t="str">
            <v>销售服务科</v>
          </cell>
          <cell r="I514" t="str">
            <v>工装维修</v>
          </cell>
        </row>
        <row r="514">
          <cell r="S514">
            <v>45399</v>
          </cell>
        </row>
        <row r="515">
          <cell r="C515" t="str">
            <v>白金洪</v>
          </cell>
        </row>
        <row r="515">
          <cell r="H515" t="str">
            <v>销售服务科</v>
          </cell>
          <cell r="I515" t="str">
            <v>功能件库管B</v>
          </cell>
        </row>
        <row r="515">
          <cell r="S515">
            <v>45399</v>
          </cell>
        </row>
        <row r="516">
          <cell r="C516" t="str">
            <v>胡风华</v>
          </cell>
        </row>
        <row r="516">
          <cell r="H516" t="str">
            <v>后视镜组装车间</v>
          </cell>
          <cell r="I516" t="str">
            <v>组装工</v>
          </cell>
        </row>
        <row r="516">
          <cell r="S516">
            <v>45401</v>
          </cell>
        </row>
        <row r="517">
          <cell r="C517" t="str">
            <v>张鑫</v>
          </cell>
        </row>
        <row r="517">
          <cell r="H517" t="str">
            <v>河北模具车间</v>
          </cell>
          <cell r="I517" t="str">
            <v>工装模具装配钳工学徒</v>
          </cell>
        </row>
        <row r="517">
          <cell r="S517">
            <v>45402</v>
          </cell>
        </row>
        <row r="518">
          <cell r="C518" t="str">
            <v>高伟硕</v>
          </cell>
        </row>
        <row r="518">
          <cell r="H518" t="str">
            <v>底座装配车间</v>
          </cell>
          <cell r="I518" t="str">
            <v>组装工</v>
          </cell>
        </row>
        <row r="518">
          <cell r="S518">
            <v>45405</v>
          </cell>
        </row>
        <row r="519">
          <cell r="C519" t="str">
            <v>高新濛</v>
          </cell>
        </row>
        <row r="519">
          <cell r="H519" t="str">
            <v>焊接车间</v>
          </cell>
          <cell r="I519" t="str">
            <v>摆件工</v>
          </cell>
        </row>
        <row r="519">
          <cell r="S519">
            <v>45407</v>
          </cell>
        </row>
        <row r="520">
          <cell r="C520" t="str">
            <v>蒋胜辉</v>
          </cell>
        </row>
        <row r="520">
          <cell r="H520" t="str">
            <v>焊接车间</v>
          </cell>
          <cell r="I520" t="str">
            <v>摆件工</v>
          </cell>
        </row>
        <row r="520">
          <cell r="S520">
            <v>45407</v>
          </cell>
        </row>
        <row r="521">
          <cell r="C521" t="str">
            <v>王建基</v>
          </cell>
        </row>
        <row r="521">
          <cell r="H521" t="str">
            <v>涂装车间</v>
          </cell>
          <cell r="I521" t="str">
            <v>操作工</v>
          </cell>
        </row>
        <row r="521">
          <cell r="S521">
            <v>45410</v>
          </cell>
        </row>
        <row r="522">
          <cell r="C522" t="str">
            <v>吴忠蕊</v>
          </cell>
        </row>
        <row r="522">
          <cell r="H522" t="str">
            <v>后视镜组装车间</v>
          </cell>
          <cell r="I522" t="str">
            <v>组装工</v>
          </cell>
        </row>
        <row r="522">
          <cell r="S522">
            <v>45407</v>
          </cell>
        </row>
        <row r="523">
          <cell r="C523" t="str">
            <v>张渤</v>
          </cell>
        </row>
        <row r="523">
          <cell r="H523" t="str">
            <v>焊接车间</v>
          </cell>
          <cell r="I523" t="str">
            <v>摆件工</v>
          </cell>
        </row>
        <row r="523">
          <cell r="S523" t="str">
            <v>2024/4/7</v>
          </cell>
        </row>
        <row r="524">
          <cell r="C524" t="str">
            <v>孙忠广</v>
          </cell>
        </row>
        <row r="524">
          <cell r="H524" t="str">
            <v>电泳车间</v>
          </cell>
          <cell r="I524" t="str">
            <v>挂件工</v>
          </cell>
        </row>
        <row r="524">
          <cell r="S524">
            <v>45400</v>
          </cell>
        </row>
        <row r="525">
          <cell r="C525" t="str">
            <v>赵红丽</v>
          </cell>
        </row>
        <row r="525">
          <cell r="H525" t="str">
            <v>焊接车间</v>
          </cell>
          <cell r="I525" t="str">
            <v>摆件工</v>
          </cell>
        </row>
        <row r="525">
          <cell r="S525">
            <v>45406</v>
          </cell>
        </row>
        <row r="526">
          <cell r="C526" t="str">
            <v>王一达</v>
          </cell>
        </row>
        <row r="526">
          <cell r="H526" t="str">
            <v>焊接车间</v>
          </cell>
          <cell r="I526" t="str">
            <v>摆件工</v>
          </cell>
        </row>
        <row r="526">
          <cell r="S526" t="str">
            <v>2024/4/12</v>
          </cell>
        </row>
        <row r="527">
          <cell r="C527" t="str">
            <v>张润峰</v>
          </cell>
        </row>
        <row r="527">
          <cell r="H527" t="str">
            <v>焊接车间</v>
          </cell>
          <cell r="I527" t="str">
            <v>摆件工</v>
          </cell>
        </row>
        <row r="527">
          <cell r="S527" t="str">
            <v>2024/4/12</v>
          </cell>
        </row>
        <row r="528">
          <cell r="C528" t="str">
            <v>李希达</v>
          </cell>
        </row>
        <row r="528">
          <cell r="H528" t="str">
            <v>焊接车间</v>
          </cell>
          <cell r="I528" t="str">
            <v>摆件工</v>
          </cell>
        </row>
        <row r="528">
          <cell r="S528">
            <v>45399</v>
          </cell>
        </row>
        <row r="529">
          <cell r="C529" t="str">
            <v>王浩然</v>
          </cell>
        </row>
        <row r="529">
          <cell r="H529" t="str">
            <v>焊接车间</v>
          </cell>
          <cell r="I529" t="str">
            <v>摆件工</v>
          </cell>
        </row>
        <row r="529">
          <cell r="S529">
            <v>45402</v>
          </cell>
        </row>
        <row r="530">
          <cell r="C530" t="str">
            <v>刘滨</v>
          </cell>
        </row>
        <row r="530">
          <cell r="H530" t="str">
            <v>底座装配车间</v>
          </cell>
          <cell r="I530" t="str">
            <v>组装工</v>
          </cell>
        </row>
        <row r="530">
          <cell r="S530">
            <v>45391</v>
          </cell>
        </row>
        <row r="531">
          <cell r="C531" t="str">
            <v>陈平丽</v>
          </cell>
        </row>
        <row r="531">
          <cell r="H531" t="str">
            <v>销售服务科</v>
          </cell>
          <cell r="I531" t="str">
            <v>现场服务</v>
          </cell>
        </row>
        <row r="531">
          <cell r="S531">
            <v>43582</v>
          </cell>
        </row>
        <row r="532">
          <cell r="C532" t="str">
            <v>文 丽</v>
          </cell>
        </row>
        <row r="532">
          <cell r="H532" t="str">
            <v>销售服务科</v>
          </cell>
          <cell r="I532" t="str">
            <v>现场服务</v>
          </cell>
        </row>
        <row r="532">
          <cell r="S532">
            <v>43582</v>
          </cell>
        </row>
        <row r="533">
          <cell r="C533" t="str">
            <v>方兰</v>
          </cell>
        </row>
        <row r="533">
          <cell r="H533" t="str">
            <v>销售服务科</v>
          </cell>
          <cell r="I533" t="str">
            <v>现场服务</v>
          </cell>
        </row>
        <row r="533">
          <cell r="S533">
            <v>43353</v>
          </cell>
        </row>
        <row r="534">
          <cell r="C534" t="str">
            <v>车月</v>
          </cell>
        </row>
        <row r="534">
          <cell r="H534" t="str">
            <v>销售服务科</v>
          </cell>
          <cell r="I534" t="str">
            <v>现场服务</v>
          </cell>
        </row>
        <row r="534">
          <cell r="S534">
            <v>44272</v>
          </cell>
        </row>
        <row r="535">
          <cell r="C535" t="str">
            <v>李朝容</v>
          </cell>
        </row>
        <row r="535">
          <cell r="H535" t="str">
            <v>销售服务科</v>
          </cell>
          <cell r="I535" t="str">
            <v>现场服务</v>
          </cell>
        </row>
        <row r="535">
          <cell r="S535">
            <v>45413</v>
          </cell>
        </row>
        <row r="536">
          <cell r="C536" t="str">
            <v>吴杰臣</v>
          </cell>
        </row>
        <row r="536">
          <cell r="H536" t="str">
            <v>底座装配车间</v>
          </cell>
          <cell r="I536" t="str">
            <v>组装工</v>
          </cell>
        </row>
        <row r="536">
          <cell r="S536">
            <v>45417</v>
          </cell>
        </row>
        <row r="537">
          <cell r="C537" t="str">
            <v>王文铭</v>
          </cell>
        </row>
        <row r="537">
          <cell r="H537" t="str">
            <v>底座装配车间</v>
          </cell>
          <cell r="I537" t="str">
            <v>组装工</v>
          </cell>
        </row>
        <row r="537">
          <cell r="S537">
            <v>45417</v>
          </cell>
        </row>
        <row r="538">
          <cell r="C538" t="str">
            <v>张蕾</v>
          </cell>
        </row>
        <row r="538">
          <cell r="H538" t="str">
            <v>底座装配车间</v>
          </cell>
          <cell r="I538" t="str">
            <v>组装工</v>
          </cell>
        </row>
        <row r="538">
          <cell r="S538">
            <v>45417</v>
          </cell>
        </row>
        <row r="539">
          <cell r="C539" t="str">
            <v>吴圣贤</v>
          </cell>
        </row>
        <row r="539">
          <cell r="H539" t="str">
            <v>焊接车间</v>
          </cell>
          <cell r="I539" t="str">
            <v>摆件工</v>
          </cell>
        </row>
        <row r="539">
          <cell r="S539">
            <v>45420</v>
          </cell>
        </row>
        <row r="540">
          <cell r="C540" t="str">
            <v>吕岚成</v>
          </cell>
        </row>
        <row r="540">
          <cell r="H540" t="str">
            <v>底座装配车间</v>
          </cell>
          <cell r="I540" t="str">
            <v>组装工</v>
          </cell>
        </row>
        <row r="540">
          <cell r="S540">
            <v>45419</v>
          </cell>
        </row>
        <row r="541">
          <cell r="C541" t="str">
            <v>郭来祥</v>
          </cell>
        </row>
        <row r="541">
          <cell r="H541" t="str">
            <v>座椅总装车间</v>
          </cell>
          <cell r="I541" t="str">
            <v>组装工</v>
          </cell>
        </row>
        <row r="541">
          <cell r="S541">
            <v>45422</v>
          </cell>
        </row>
        <row r="542">
          <cell r="C542" t="str">
            <v>赵旭</v>
          </cell>
        </row>
        <row r="542">
          <cell r="H542" t="str">
            <v>焊接车间</v>
          </cell>
          <cell r="I542" t="str">
            <v>摆件工</v>
          </cell>
        </row>
        <row r="542">
          <cell r="S542" t="str">
            <v>2024/5/7</v>
          </cell>
        </row>
        <row r="543">
          <cell r="C543" t="str">
            <v>王阳宁</v>
          </cell>
        </row>
        <row r="543">
          <cell r="H543" t="str">
            <v>焊接车间</v>
          </cell>
          <cell r="I543" t="str">
            <v>摆件工</v>
          </cell>
        </row>
        <row r="543">
          <cell r="S543" t="str">
            <v>2024/5/8</v>
          </cell>
        </row>
        <row r="544">
          <cell r="C544" t="str">
            <v>安家瑞</v>
          </cell>
        </row>
        <row r="544">
          <cell r="H544" t="str">
            <v>焊接车间</v>
          </cell>
          <cell r="I544" t="str">
            <v>摆件工</v>
          </cell>
        </row>
        <row r="544">
          <cell r="S544">
            <v>45418</v>
          </cell>
        </row>
        <row r="545">
          <cell r="C545" t="str">
            <v>王虹江</v>
          </cell>
        </row>
        <row r="545">
          <cell r="H545" t="str">
            <v>焊接车间</v>
          </cell>
          <cell r="I545" t="str">
            <v>摆件工</v>
          </cell>
        </row>
        <row r="545">
          <cell r="S545">
            <v>45418</v>
          </cell>
        </row>
        <row r="546">
          <cell r="C546" t="str">
            <v>李君</v>
          </cell>
        </row>
        <row r="546">
          <cell r="H546" t="str">
            <v>总经办</v>
          </cell>
          <cell r="I546" t="str">
            <v>总经理</v>
          </cell>
        </row>
        <row r="546">
          <cell r="S546">
            <v>37426</v>
          </cell>
        </row>
        <row r="547">
          <cell r="C547" t="str">
            <v>张贺彪</v>
          </cell>
        </row>
        <row r="547">
          <cell r="H547" t="str">
            <v>电泳车间</v>
          </cell>
          <cell r="I547" t="str">
            <v>挂件工</v>
          </cell>
        </row>
        <row r="547">
          <cell r="S547">
            <v>45440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08.4276967593" refreshedBy="MuQun" recordCount="457">
  <cacheSource type="worksheet">
    <worksheetSource ref="AB3:AI460" sheet="1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108"/>
        <n v="0"/>
      </sharedItems>
    </cacheField>
    <cacheField name="合计" numFmtId="176">
      <sharedItems containsSemiMixedTypes="0" containsString="0" containsNumber="1" minValue="0" maxValue="2128.3" count="12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1157407" refreshedBy="MuQun" recordCount="478">
  <cacheSource type="worksheet">
    <worksheetSource ref="AB3:AI481" sheet="6月 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1">
        <n v="601.46"/>
      </sharedItems>
    </cacheField>
    <cacheField name="失业_x000a_1%）" numFmtId="176">
      <sharedItems containsSemiMixedTypes="0" containsString="0" containsNumber="1" minValue="0" maxValue="38.2" count="2">
        <n v="37.27"/>
        <n v="38.2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57.675" refreshedBy="MuQun" recordCount="478">
  <cacheSource type="worksheet">
    <worksheetSource ref="Q3:AA481" sheet="6月 "/>
  </cacheSource>
  <cacheFields count="11">
    <cacheField name="合计" numFmtId="176">
      <sharedItems containsSemiMixedTypes="0" containsString="0" containsNumber="1" minValue="0" maxValue="1373.95" count="10">
        <n v="1258.24"/>
        <n v="1357.24"/>
        <n v="1307.24"/>
        <n v="1373.95"/>
        <n v="1148.24"/>
        <n v="1323.95"/>
        <n v="1275.44"/>
        <n v="762.75"/>
        <n v="1372.83"/>
        <n v="1202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1">
        <n v="120.29"/>
      </sharedItems>
    </cacheField>
    <cacheField name="失业_x000a_（0.3%）" numFmtId="176">
      <sharedItems containsSemiMixedTypes="0" containsString="0" containsNumber="1" minValue="0" maxValue="11.46" count="2">
        <n v="11.18"/>
        <n v="11.46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9">
        <n v="539.6"/>
        <n v="638.6"/>
        <n v="588.6"/>
        <n v="646.35"/>
        <n v="429.6"/>
        <n v="596.35"/>
        <n v="556.8"/>
        <n v="340.75"/>
        <n v="483.6"/>
      </sharedItems>
    </cacheField>
    <cacheField name="总合计" numFmtId="176">
      <sharedItems containsSemiMixedTypes="0" containsString="0" containsNumber="1" minValue="0" maxValue="2020.3" count="10">
        <n v="1797.84"/>
        <n v="1995.84"/>
        <n v="1895.84"/>
        <n v="2020.3"/>
        <n v="1577.84"/>
        <n v="1920.3"/>
        <n v="1832.24"/>
        <n v="1103.5"/>
        <n v="2019.18"/>
        <n v="1685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试制车间"/>
        <s v="模具试制部-模具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6828704" refreshedBy="MuQun" recordCount="459">
  <cacheSource type="worksheet">
    <worksheetSource ref="AG3:AQ462" sheet="7月"/>
  </cacheSource>
  <cacheFields count="11">
    <cacheField name="工伤_x000a_（1.8%）" numFmtId="176">
      <sharedItems containsSemiMixedTypes="0" containsString="0" containsNumber="1" minValue="0" maxValue="56.4" count="5">
        <n v="47.05"/>
        <n v="50.4"/>
        <n v="54"/>
        <n v="56.4"/>
        <n v="44.72"/>
      </sharedItems>
    </cacheField>
    <cacheField name="工伤补缴" numFmtId="176">
      <sharedItems containsSemiMixedTypes="0" containsString="0" containsNumber="1" minValue="0" maxValue="63.36" count="13">
        <n v="13.98"/>
        <n v="34.08"/>
        <n v="7.26"/>
        <n v="48.96"/>
        <n v="27.36"/>
        <n v="63.36"/>
        <n v="0"/>
        <n v="22.8"/>
        <n v="11.65"/>
        <n v="9.32"/>
        <n v="6.99"/>
        <n v="4.66"/>
        <n v="2.33"/>
      </sharedItems>
    </cacheField>
    <cacheField name="养老_x000a_（24%）" numFmtId="176">
      <sharedItems containsSemiMixedTypes="0" containsString="0" containsNumber="1" minValue="0" maxValue="1128" count="5">
        <n v="940.93"/>
        <n v="1008"/>
        <n v="1080"/>
        <n v="1128"/>
        <n v="0"/>
      </sharedItems>
    </cacheField>
    <cacheField name="养老补缴" numFmtId="176">
      <sharedItems containsSemiMixedTypes="0" containsString="0" containsNumber="1" minValue="0" maxValue="1267.2" count="13">
        <n v="279.24"/>
        <n v="681.66"/>
        <n v="144.78"/>
        <n v="979.2"/>
        <n v="547.2"/>
        <n v="1267.2"/>
        <n v="0"/>
        <n v="456"/>
        <n v="232.7"/>
        <n v="186.16"/>
        <n v="139.62"/>
        <n v="93.08"/>
        <n v="46.54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39.2"/>
        <n v="42"/>
        <n v="45"/>
        <n v="47"/>
        <n v="0"/>
      </sharedItems>
    </cacheField>
    <cacheField name="失业补缴" numFmtId="176">
      <sharedItems containsSemiMixedTypes="0" containsString="0" containsNumber="1" minValue="0" maxValue="52.8" count="13">
        <n v="11.58"/>
        <n v="28.38"/>
        <n v="6"/>
        <n v="40.8"/>
        <n v="22.8"/>
        <n v="52.8"/>
        <n v="0"/>
        <n v="19"/>
        <n v="9.65"/>
        <n v="7.72"/>
        <n v="5.79"/>
        <n v="3.86"/>
        <n v="1.93"/>
      </sharedItems>
    </cacheField>
    <cacheField name="公积金_x000a_（10%）" numFmtId="176">
      <sharedItems containsSemiMixedTypes="0" containsString="0" containsNumber="1" minValue="0" maxValue="850" count="6">
        <n v="220"/>
        <n v="418"/>
        <n v="318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3656.94" count="29">
        <n v="2176.16"/>
        <n v="2374.16"/>
        <n v="2886.7"/>
        <n v="2274.16"/>
        <n v="2227.4"/>
        <n v="3290.14"/>
        <n v="1956.16"/>
        <n v="2127.4"/>
        <n v="2210.56"/>
        <n v="2739.94"/>
        <n v="3656.94"/>
        <n v="1261.74"/>
        <n v="2746.66"/>
        <n v="44.72"/>
        <n v="2806.16"/>
        <n v="2640.38"/>
        <n v="2125.36"/>
        <n v="2223.36"/>
        <n v="2172.56"/>
        <n v="1854.56"/>
        <n v="2074.56"/>
        <n v="2023.76"/>
        <n v="2121.76"/>
        <n v="2076.89"/>
        <n v="1972.96"/>
        <n v="1752.96"/>
        <n v="2070.96"/>
        <n v="1702.16"/>
        <n v="1759.36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2777778" refreshedBy="MuQun" recordCount="0">
  <cacheSource type="worksheet">
    <worksheetSource ref="T3:AF462" sheet="7月"/>
  </cacheSource>
  <cacheFields count="13">
    <cacheField name="合计" numFmtId="176">
      <sharedItems containsSemiMixedTypes="0" containsString="0" containsNumber="1" minValue="0" maxValue="2494.76" count="29">
        <n v="1519.38"/>
        <n v="1618.38"/>
        <n v="1968.52"/>
        <n v="1568.38"/>
        <n v="1518.12"/>
        <n v="2244.16"/>
        <n v="1409.38"/>
        <n v="1468.12"/>
        <n v="1536.58"/>
        <n v="1868.26"/>
        <n v="2494.76"/>
        <n v="897.96"/>
        <n v="1874.98"/>
        <n v="44.72"/>
        <n v="1834.38"/>
        <n v="1800.24"/>
        <n v="1484.67"/>
        <n v="1533.67"/>
        <n v="1498.96"/>
        <n v="1339.96"/>
        <n v="1449.96"/>
        <n v="1415.25"/>
        <n v="1464.25"/>
        <n v="1452.29"/>
        <n v="1380.54"/>
        <n v="1270.54"/>
        <n v="1429.54"/>
        <n v="1235.83"/>
        <n v="1255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13.64"/>
        <n v="336"/>
        <n v="360"/>
        <n v="376"/>
        <n v="0"/>
      </sharedItems>
    </cacheField>
    <cacheField name="养老_x000a_补缴金额" numFmtId="176">
      <sharedItems containsSemiMixedTypes="0" containsString="0" containsNumber="1" minValue="0" maxValue="422.4" count="13">
        <n v="93.06"/>
        <n v="227.22"/>
        <n v="48.24"/>
        <n v="326.4"/>
        <n v="182.4"/>
        <n v="422.4"/>
        <n v="0"/>
        <n v="152"/>
        <n v="77.55"/>
        <n v="62.04"/>
        <n v="46.53"/>
        <n v="31.02"/>
        <n v="15.51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1.76"/>
        <n v="12.6"/>
        <n v="13.5"/>
        <n v="14.1"/>
        <n v="0"/>
      </sharedItems>
    </cacheField>
    <cacheField name="失业_x000a_补缴金额" numFmtId="176">
      <sharedItems containsSemiMixedTypes="0" containsString="0" containsNumber="1" minValue="0" maxValue="15.84" count="13">
        <n v="3.48"/>
        <n v="8.52"/>
        <n v="1.8"/>
        <n v="12.24"/>
        <n v="6.84"/>
        <n v="15.84"/>
        <n v="0"/>
        <n v="5.7"/>
        <n v="2.9"/>
        <n v="2.32"/>
        <n v="1.74"/>
        <n v="1.16"/>
        <n v="0.58"/>
      </sharedItems>
    </cacheField>
    <cacheField name="公积金_x000a_（5%）" numFmtId="176">
      <sharedItems containsSemiMixedTypes="0" containsString="0" containsNumber="1" minValue="0" maxValue="425" count="6">
        <n v="110"/>
        <n v="209"/>
        <n v="159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1162.18" count="27">
        <n v="656.78"/>
        <n v="755.78"/>
        <n v="918.18"/>
        <n v="705.78"/>
        <n v="709.28"/>
        <n v="1045.98"/>
        <n v="546.78"/>
        <n v="659.28"/>
        <n v="673.98"/>
        <n v="871.68"/>
        <n v="1162.18"/>
        <n v="363.78"/>
        <n v="0"/>
        <n v="971.78"/>
        <n v="840.14"/>
        <n v="640.69"/>
        <n v="689.69"/>
        <n v="673.6"/>
        <n v="514.6"/>
        <n v="624.6"/>
        <n v="608.51"/>
        <n v="657.51"/>
        <n v="592.42"/>
        <n v="482.42"/>
        <n v="641.42"/>
        <n v="466.33"/>
        <n v="504.24"/>
      </sharedItems>
    </cacheField>
    <cacheField name="总合计" numFmtId="176">
      <sharedItems containsSemiMixedTypes="0" containsString="0" containsNumber="1" minValue="0" maxValue="3656.94" count="29">
        <n v="2176.16"/>
        <n v="2374.16"/>
        <n v="2886.7"/>
        <n v="2274.16"/>
        <n v="2227.4"/>
        <n v="3290.14"/>
        <n v="1956.16"/>
        <n v="2127.4"/>
        <n v="2210.56"/>
        <n v="2739.94"/>
        <n v="3656.94"/>
        <n v="1261.74"/>
        <n v="2746.66"/>
        <n v="44.72"/>
        <n v="2806.16"/>
        <n v="2640.38"/>
        <n v="2125.36"/>
        <n v="2223.36"/>
        <n v="2172.56"/>
        <n v="1854.56"/>
        <n v="2074.56"/>
        <n v="2023.76"/>
        <n v="2121.76"/>
        <n v="2076.89"/>
        <n v="1972.96"/>
        <n v="1752.96"/>
        <n v="2070.96"/>
        <n v="1702.16"/>
        <n v="1759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试制车间"/>
        <s v="模具试制部-模具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生产电泳车间"/>
        <s v="河北金属件生产冲压车间"/>
        <s v="河北后视镜生产注塑车间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s v="河北金属件管理物业管理"/>
      </sharedItems>
    </cacheField>
  </cacheFields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13.4002777778" refreshedBy="MuQun" recordCount="460">
  <cacheSource type="worksheet">
    <worksheetSource ref="Q3:AA463" sheet="1月"/>
  </cacheSource>
  <cacheFields count="11">
    <cacheField name="合计" numFmtId="176">
      <sharedItems containsString="0" containsBlank="1" containsNumber="1" minValue="0" maxValue="599112.269999997" count="15">
        <n v="1312.24"/>
        <n v="1411.24"/>
        <n v="1361.24"/>
        <n v="1427.95"/>
        <n v="1202.24"/>
        <n v="1377.95"/>
        <n v="1329.44"/>
        <n v="667.07"/>
        <n v="816.75"/>
        <n v="1426.83"/>
        <n v="44.72"/>
        <n v="1218.95"/>
        <m/>
        <n v="0"/>
        <n v="599112.269999997"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135791.080000001" count="5">
        <n v="298.13"/>
        <n v="305.6"/>
        <n v="0"/>
        <m/>
        <n v="135791.080000001"/>
      </sharedItems>
    </cacheField>
    <cacheField name="医疗_x000a_（2%）" numFmtId="176">
      <sharedItems containsString="0" containsBlank="1" containsNumber="1" minValue="0" maxValue="54731.9500000003" count="4">
        <n v="120.29"/>
        <n v="0"/>
        <m/>
        <n v="54731.9500000003"/>
      </sharedItems>
    </cacheField>
    <cacheField name="失业_x000a_（0.3%）" numFmtId="176">
      <sharedItems containsString="0" containsBlank="1" containsNumber="1" minValue="0" maxValue="5103.68" count="5">
        <n v="11.18"/>
        <n v="11.46"/>
        <n v="0"/>
        <m/>
        <n v="5103.68"/>
      </sharedItems>
    </cacheField>
    <cacheField name="公积金_x000a_（5%）" numFmtId="176">
      <sharedItems containsString="0" containsBlank="1" containsNumber="1" minValue="0" maxValue="51659.4" count="7">
        <n v="110"/>
        <n v="209"/>
        <n v="159"/>
        <n v="0"/>
        <n v="127.2"/>
        <m/>
        <n v="51659.4"/>
      </sharedItems>
    </cacheField>
    <cacheField name="大额医疗" numFmtId="176">
      <sharedItems containsString="0" containsBlank="1" containsNumber="1" containsInteger="1" minValue="0" maxValue="24570" count="4">
        <n v="54"/>
        <n v="0"/>
        <m/>
        <n v="24570"/>
      </sharedItems>
    </cacheField>
    <cacheField name="合计2" numFmtId="176">
      <sharedItems containsString="0" containsBlank="1" containsNumber="1" minValue="0" maxValue="271856.110000001" count="13">
        <n v="593.6"/>
        <n v="692.6"/>
        <n v="642.6"/>
        <n v="700.35"/>
        <n v="483.6"/>
        <n v="650.35"/>
        <n v="610.8"/>
        <n v="309.31"/>
        <n v="394.75"/>
        <n v="0"/>
        <n v="491.35"/>
        <m/>
        <n v="271856.110000001"/>
      </sharedItems>
    </cacheField>
    <cacheField name="总合计" numFmtId="176">
      <sharedItems containsString="0" containsBlank="1" containsNumber="1" minValue="0" maxValue="870968.379999997" count="15">
        <n v="1905.84"/>
        <n v="2103.84"/>
        <n v="2003.84"/>
        <n v="2128.3"/>
        <n v="1685.84"/>
        <n v="2028.3"/>
        <n v="1940.24"/>
        <n v="976.38"/>
        <n v="1211.5"/>
        <n v="2127.18"/>
        <n v="44.72"/>
        <n v="1710.3"/>
        <m/>
        <n v="0"/>
        <n v="870968.379999997"/>
      </sharedItems>
    </cacheField>
    <cacheField name="备注" numFmtId="176">
      <sharedItems containsString="0" containsBlank="1" containsNumber="1" containsInteger="1" minValue="0" maxValue="0" count="2">
        <m/>
        <n v="0"/>
      </sharedItems>
    </cacheField>
    <cacheField name="科目分类" numFmtId="0">
      <sharedItems containsBlank="1" containsNumber="1" containsInteger="1" containsMixedTypes="1" count="39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m/>
        <n v="0"/>
      </sharedItems>
    </cacheField>
  </cacheFields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5.4682986111" refreshedBy="MuQun" recordCount="421">
  <cacheSource type="worksheet">
    <worksheetSource ref="Q3:AI424" sheet="8月 "/>
  </cacheSource>
  <cacheFields count="19">
    <cacheField name="合计" numFmtId="176">
      <sharedItems containsSemiMixedTypes="0" containsString="0" containsNumber="1" minValue="0" maxValue="1626.12" count="14">
        <n v="1311.12"/>
        <n v="1410.12"/>
        <n v="1460.14"/>
        <n v="1360.12"/>
        <n v="1513.84"/>
        <n v="1201.12"/>
        <n v="1328.32"/>
        <n v="1549.64"/>
        <n v="47.05"/>
        <n v="797.64"/>
        <n v="1626.12"/>
        <n v="546.39"/>
        <n v="1567.84"/>
        <n v="1255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13.64"/>
        <n v="336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1.76"/>
        <n v="12.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110"/>
        <n v="209"/>
        <n v="159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4">
        <n v="560.24"/>
        <n v="659.24"/>
        <n v="682.44"/>
        <n v="609.24"/>
        <n v="707.34"/>
        <n v="450.24"/>
        <n v="577.44"/>
        <n v="723.94"/>
        <n v="0"/>
        <n v="347.94"/>
        <n v="875.24"/>
        <n v="124.84"/>
        <n v="761.34"/>
        <n v="504.24"/>
      </sharedItems>
    </cacheField>
    <cacheField name="总合计" numFmtId="176">
      <sharedItems containsSemiMixedTypes="0" containsString="0" containsNumber="1" minValue="0" maxValue="2501.36" count="14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模具试制部-试制车间"/>
        <s v="模具试制部-模具车间"/>
        <s v="综合管理部-人力行政"/>
        <s v="综合管理部-食堂宿舍"/>
        <s v="河北金属件管理新产品开发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  <cacheField name="工伤_x000a_（1.8%）" numFmtId="176">
      <sharedItems containsSemiMixedTypes="0" containsString="0" containsNumber="1" minValue="0" maxValue="56.4" count="4">
        <n v="47.05"/>
        <n v="50.4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940.93"/>
        <n v="1008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39.2"/>
        <n v="4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220"/>
        <n v="418"/>
        <n v="318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108" count="2">
        <n v="0"/>
        <n v="108"/>
      </sharedItems>
    </cacheField>
    <cacheField name="合计3" numFmtId="176">
      <sharedItems containsSemiMixedTypes="0" containsString="0" containsNumber="1" minValue="0" maxValue="2501.36" count="14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</sharedItems>
    </cacheField>
    <cacheField name="科目分类2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25.4705555556" refreshedBy="MuQun" recordCount="423">
  <cacheSource type="worksheet">
    <worksheetSource ref="Q3:AA426" sheet="8月 "/>
  </cacheSource>
  <cacheFields count="11">
    <cacheField name="合计" numFmtId="176">
      <sharedItems containsString="0" containsBlank="1" containsNumber="1" minValue="0" maxValue="1626.12" count="16">
        <n v="1311.12"/>
        <n v="1410.12"/>
        <n v="1460.14"/>
        <n v="1360.12"/>
        <n v="1513.84"/>
        <n v="1201.12"/>
        <n v="1328.32"/>
        <n v="1549.64"/>
        <n v="47.05"/>
        <n v="797.64"/>
        <n v="1626.12"/>
        <n v="546.39"/>
        <n v="1567.84"/>
        <n v="1255.12"/>
        <m/>
        <n v="0"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376" count="6">
        <n v="313.64"/>
        <n v="336"/>
        <n v="360"/>
        <n v="376"/>
        <n v="0"/>
        <m/>
      </sharedItems>
    </cacheField>
    <cacheField name="医疗_x000a_（2%）" numFmtId="176">
      <sharedItems containsString="0" containsBlank="1" containsNumber="1" minValue="0" maxValue="124.84" count="3">
        <n v="124.84"/>
        <n v="0"/>
        <m/>
      </sharedItems>
    </cacheField>
    <cacheField name="失业_x000a_（0.3%）" numFmtId="176">
      <sharedItems containsString="0" containsBlank="1" containsNumber="1" minValue="0" maxValue="14.1" count="6">
        <n v="11.76"/>
        <n v="12.6"/>
        <n v="13.5"/>
        <n v="14.1"/>
        <n v="0"/>
        <m/>
      </sharedItems>
    </cacheField>
    <cacheField name="公积金_x000a_（5%）" numFmtId="176">
      <sharedItems containsString="0" containsBlank="1" containsNumber="1" minValue="0" maxValue="425" count="7">
        <n v="110"/>
        <n v="209"/>
        <n v="159"/>
        <n v="0"/>
        <n v="127.2"/>
        <n v="425"/>
        <m/>
      </sharedItems>
    </cacheField>
    <cacheField name="大额医疗" numFmtId="176">
      <sharedItems containsString="0" containsBlank="1" containsNumber="1" containsInteger="1" minValue="0" maxValue="54" count="3">
        <n v="0"/>
        <n v="54"/>
        <m/>
      </sharedItems>
    </cacheField>
    <cacheField name="合计2" numFmtId="176">
      <sharedItems containsString="0" containsBlank="1" containsNumber="1" minValue="0" maxValue="875.24" count="15">
        <n v="560.24"/>
        <n v="659.24"/>
        <n v="682.44"/>
        <n v="609.24"/>
        <n v="707.34"/>
        <n v="450.24"/>
        <n v="577.44"/>
        <n v="723.94"/>
        <n v="0"/>
        <n v="347.94"/>
        <n v="875.24"/>
        <n v="124.84"/>
        <n v="761.34"/>
        <n v="504.24"/>
        <m/>
      </sharedItems>
    </cacheField>
    <cacheField name="总合计" numFmtId="176">
      <sharedItems containsString="0" containsBlank="1" containsNumber="1" minValue="0" maxValue="2501.36" count="16">
        <n v="1871.36"/>
        <n v="2069.36"/>
        <n v="2142.58"/>
        <n v="1969.36"/>
        <n v="2221.18"/>
        <n v="1651.36"/>
        <n v="1905.76"/>
        <n v="2273.58"/>
        <n v="47.05"/>
        <n v="1145.58"/>
        <n v="2501.36"/>
        <n v="671.23"/>
        <n v="2329.18"/>
        <n v="1759.36"/>
        <m/>
        <n v="0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ntainsBlank="1" count="38">
        <s v="轻卡组装车间"/>
        <s v="河北座椅运营生管"/>
        <s v="河北金属件生产骨架组装车间"/>
        <s v="河北座椅研发新产品开发"/>
        <s v="模具试制部-试制车间"/>
        <s v="模具试制部-模具车间"/>
        <s v="综合管理部-人力行政"/>
        <s v="综合管理部-食堂宿舍"/>
        <s v="河北金属件管理新产品开发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  <m/>
      </sharedItems>
    </cacheField>
  </cacheFields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55.6176851852" refreshedBy="MuQun" recordCount="329">
  <cacheSource type="worksheet">
    <worksheetSource ref="AB3:AI332" sheet="9月"/>
  </cacheSource>
  <cacheFields count="8"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42"/>
        <n v="39.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501.36" count="11">
        <n v="2142.58"/>
        <n v="1969.36"/>
        <n v="2069.36"/>
        <n v="1871.36"/>
        <n v="2221.18"/>
        <n v="1651.36"/>
        <n v="1905.76"/>
        <n v="2273.58"/>
        <n v="47.05"/>
        <n v="1145.58"/>
        <n v="2501.3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55.6192824074" refreshedBy="MuQun" recordCount="329">
  <cacheSource type="worksheet">
    <worksheetSource ref="Q3:AA332" sheet="9月"/>
  </cacheSource>
  <cacheFields count="11">
    <cacheField name="合计" numFmtId="176">
      <sharedItems containsSemiMixedTypes="0" containsString="0" containsNumber="1" minValue="0" maxValue="1626.12" count="11">
        <n v="1460.14"/>
        <n v="1360.12"/>
        <n v="1410.12"/>
        <n v="1311.12"/>
        <n v="1513.84"/>
        <n v="1201.12"/>
        <n v="1328.32"/>
        <n v="1549.64"/>
        <n v="47.05"/>
        <n v="797.64"/>
        <n v="1626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36"/>
        <n v="313.64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2.6"/>
        <n v="11.7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5.24" count="11">
        <n v="682.44"/>
        <n v="609.24"/>
        <n v="659.24"/>
        <n v="560.24"/>
        <n v="707.34"/>
        <n v="450.24"/>
        <n v="577.44"/>
        <n v="723.94"/>
        <n v="0"/>
        <n v="347.94"/>
        <n v="875.24"/>
      </sharedItems>
    </cacheField>
    <cacheField name="总合计" numFmtId="176">
      <sharedItems containsSemiMixedTypes="0" containsString="0" containsNumber="1" minValue="0" maxValue="2501.36" count="11">
        <n v="2142.58"/>
        <n v="1969.36"/>
        <n v="2069.36"/>
        <n v="1871.36"/>
        <n v="2221.18"/>
        <n v="1651.36"/>
        <n v="1905.76"/>
        <n v="2273.58"/>
        <n v="47.05"/>
        <n v="1145.58"/>
        <n v="2501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88.614224537" refreshedBy="MuQun" recordCount="305">
  <cacheSource type="worksheet">
    <worksheetSource ref="AB3:AI308" sheet="10月"/>
  </cacheSource>
  <cacheFields count="8"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1">
        <n v="624.18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1145.58"/>
        <n v="2501.3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2013889" refreshedBy="MuQun" recordCount="445">
  <cacheSource type="worksheet">
    <worksheetSource ref="AB3:AI448" sheet="2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88.6151273148" refreshedBy="MuQun" recordCount="305">
  <cacheSource type="worksheet">
    <worksheetSource ref="Q3:AA308" sheet="10月"/>
  </cacheSource>
  <cacheFields count="11">
    <cacheField name="合计" numFmtId="176">
      <sharedItems containsSemiMixedTypes="0" containsString="0" containsNumber="1" minValue="0" maxValue="1626.12" count="10">
        <n v="1460.14"/>
        <n v="1360.12"/>
        <n v="1410.12"/>
        <n v="1311.12"/>
        <n v="1513.84"/>
        <n v="1201.12"/>
        <n v="1328.32"/>
        <n v="1549.64"/>
        <n v="797.64"/>
        <n v="1626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5">
        <n v="336"/>
        <n v="313.64"/>
        <n v="360"/>
        <n v="376"/>
        <n v="0"/>
      </sharedItems>
    </cacheField>
    <cacheField name="医疗_x000a_（2%）" numFmtId="176">
      <sharedItems containsSemiMixedTypes="0" containsString="0" containsNumber="1" minValue="0" maxValue="124.84" count="1">
        <n v="124.84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5.24" count="10">
        <n v="682.44"/>
        <n v="609.24"/>
        <n v="659.24"/>
        <n v="560.24"/>
        <n v="707.34"/>
        <n v="450.24"/>
        <n v="577.44"/>
        <n v="723.94"/>
        <n v="347.94"/>
        <n v="875.24"/>
      </sharedItems>
    </cacheField>
    <cacheField name="总合计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1145.58"/>
        <n v="2501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48.3793634259" refreshedBy="MuQun" recordCount="445">
  <cacheSource type="worksheet">
    <worksheetSource ref="Q3:AA448" sheet="2月"/>
  </cacheSource>
  <cacheFields count="11">
    <cacheField name="合计" numFmtId="176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667.07"/>
        <n v="44.72"/>
        <n v="762.75"/>
        <n v="1372.83"/>
        <n v="1164.95"/>
        <n v="1202.24"/>
        <n v="1218.95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309.31"/>
        <n v="0"/>
        <n v="340.75"/>
        <n v="437.35"/>
        <n v="483.6"/>
        <n v="491.35"/>
      </sharedItems>
    </cacheField>
    <cacheField name="总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976.38"/>
        <n v="44.72"/>
        <n v="1103.5"/>
        <n v="2019.18"/>
        <n v="1602.3"/>
        <n v="1685.84"/>
        <n v="1710.3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骨架组装车间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328356481" refreshedBy="MuQun" recordCount="453">
  <cacheSource type="worksheet">
    <worksheetSource ref="AB3:AI456" sheet="3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71.4523958333" refreshedBy="MuQun" recordCount="453">
  <cacheSource type="worksheet">
    <worksheetSource ref="Q3:AH456" sheet="3月"/>
  </cacheSource>
  <cacheFields count="18">
    <cacheField name="合计" numFmtId="176">
      <sharedItems containsSemiMixedTypes="0" containsString="0" containsNumber="1" minValue="0" maxValue="1373.95" count="13">
        <n v="1258.24"/>
        <n v="1357.24"/>
        <n v="1307.24"/>
        <n v="1373.95"/>
        <n v="1148.24"/>
        <n v="1323.95"/>
        <n v="1275.44"/>
        <n v="667.07"/>
        <n v="762.75"/>
        <n v="44.72"/>
        <n v="1372.83"/>
        <n v="1164.95"/>
        <n v="1202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2">
        <n v="539.6"/>
        <n v="638.6"/>
        <n v="588.6"/>
        <n v="646.35"/>
        <n v="429.6"/>
        <n v="596.35"/>
        <n v="556.8"/>
        <n v="309.31"/>
        <n v="340.75"/>
        <n v="0"/>
        <n v="437.35"/>
        <n v="483.6"/>
      </sharedItems>
    </cacheField>
    <cacheField name="总合计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金属件生产骨架组装车间"/>
        <s v="河北座椅运营生管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2" numFmtId="176">
      <sharedItems containsSemiMixedTypes="0" containsString="0" containsNumber="1" containsInteger="1" minValue="0" maxValue="108" count="2">
        <n v="0"/>
        <n v="108"/>
      </sharedItems>
    </cacheField>
    <cacheField name="合计3" numFmtId="176">
      <sharedItems containsSemiMixedTypes="0" containsString="0" containsNumber="1" minValue="0" maxValue="2020.3" count="13">
        <n v="1797.84"/>
        <n v="1995.84"/>
        <n v="1895.84"/>
        <n v="2020.3"/>
        <n v="1577.84"/>
        <n v="1920.3"/>
        <n v="1832.24"/>
        <n v="976.38"/>
        <n v="1103.5"/>
        <n v="44.72"/>
        <n v="2019.18"/>
        <n v="1602.3"/>
        <n v="1685.84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83599537" refreshedBy="MuQun" recordCount="469">
  <cacheSource type="worksheet">
    <worksheetSource ref="AB3:AI472" sheet="4月"/>
  </cacheSource>
  <cacheFields count="8">
    <cacheField name="工伤_x000a_（1.8%）" numFmtId="176">
      <sharedItems containsSemiMixedTypes="0" containsString="0" containsNumber="1" minValue="0" maxValue="45.84" count="3">
        <n v="44.72"/>
        <n v="45.84"/>
        <n v="0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04.392962963" refreshedBy="MuQun" recordCount="469">
  <cacheSource type="worksheet">
    <worksheetSource ref="Q3:AA472" sheet="4月"/>
  </cacheSource>
  <cacheFields count="11">
    <cacheField name="合计" numFmtId="176">
      <sharedItems containsSemiMixedTypes="0" containsString="0" containsNumber="1" minValue="0" maxValue="1373.95" count="14">
        <n v="1258.24"/>
        <n v="1357.24"/>
        <n v="1307.24"/>
        <n v="1373.95"/>
        <n v="1148.24"/>
        <n v="1323.95"/>
        <n v="1275.44"/>
        <n v="1202.24"/>
        <n v="762.75"/>
        <n v="1372.83"/>
        <n v="1361.24"/>
        <n v="44.72"/>
        <n v="110"/>
        <n v="209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3">
        <n v="539.6"/>
        <n v="638.6"/>
        <n v="588.6"/>
        <n v="646.35"/>
        <n v="429.6"/>
        <n v="596.35"/>
        <n v="556.8"/>
        <n v="483.6"/>
        <n v="340.75"/>
        <n v="642.6"/>
        <n v="0"/>
        <n v="110"/>
        <n v="209"/>
      </sharedItems>
    </cacheField>
    <cacheField name="总合计" numFmtId="176">
      <sharedItems containsSemiMixedTypes="0" containsString="0" containsNumber="1" minValue="0" maxValue="2020.3" count="14">
        <n v="1797.84"/>
        <n v="1995.84"/>
        <n v="1895.84"/>
        <n v="2020.3"/>
        <n v="1577.84"/>
        <n v="1920.3"/>
        <n v="1832.24"/>
        <n v="1685.84"/>
        <n v="1103.5"/>
        <n v="2019.18"/>
        <n v="2003.84"/>
        <n v="44.72"/>
        <n v="220"/>
        <n v="418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509.6403472222" refreshedBy="MuQun" recordCount="481">
  <cacheSource type="worksheet">
    <worksheetSource ref="AB3:AI484" sheet="5月"/>
  </cacheSource>
  <cacheFields count="8">
    <cacheField name="工伤_x000a_（1.8%）" numFmtId="176">
      <sharedItems containsSemiMixedTypes="0" containsString="0" containsNumber="1" minValue="0" maxValue="45.84" count="2">
        <n v="44.72"/>
        <n v="45.84"/>
      </sharedItems>
    </cacheField>
    <cacheField name="养老_x000a_（24%）" numFmtId="176">
      <sharedItems containsSemiMixedTypes="0" containsString="0" containsNumber="1" minValue="0" maxValue="916.8" count="3">
        <n v="894.39"/>
        <n v="916.8"/>
        <n v="0"/>
      </sharedItems>
    </cacheField>
    <cacheField name="医疗_x000a_10%）" numFmtId="176">
      <sharedItems containsSemiMixedTypes="0" containsString="0" containsNumber="1" minValue="0" maxValue="601.46" count="2">
        <n v="601.46"/>
        <n v="0"/>
      </sharedItems>
    </cacheField>
    <cacheField name="失业_x000a_1%）" numFmtId="176">
      <sharedItems containsSemiMixedTypes="0" containsString="0" containsNumber="1" minValue="0" maxValue="38.2" count="3">
        <n v="37.27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220"/>
        <n v="418"/>
        <n v="318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科目分类" numFmtId="0">
      <sharedItems count="5">
        <s v="生产成本"/>
        <s v="制造费用"/>
        <s v="研发费用"/>
        <s v="管理费用"/>
        <s v="销售费用"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433.4874421296" refreshedBy="MuQun" recordCount="481">
  <cacheSource type="worksheet">
    <worksheetSource ref="Q3:AA484" sheet="5月"/>
  </cacheSource>
  <cacheFields count="11">
    <cacheField name="合计" numFmtId="176">
      <sharedItems containsSemiMixedTypes="0" containsString="0" containsNumber="1" minValue="0" maxValue="1373.95" count="12">
        <n v="1258.24"/>
        <n v="1357.24"/>
        <n v="1307.24"/>
        <n v="1373.95"/>
        <n v="1148.24"/>
        <n v="1323.95"/>
        <n v="1275.44"/>
        <n v="762.75"/>
        <n v="1372.83"/>
        <n v="44.72"/>
        <n v="1202.24"/>
        <n v="1361.2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05.6" count="3">
        <n v="298.13"/>
        <n v="305.6"/>
        <n v="0"/>
      </sharedItems>
    </cacheField>
    <cacheField name="医疗_x000a_（2%）" numFmtId="176">
      <sharedItems containsSemiMixedTypes="0" containsString="0" containsNumber="1" minValue="0" maxValue="120.29" count="2">
        <n v="120.29"/>
        <n v="0"/>
      </sharedItems>
    </cacheField>
    <cacheField name="失业_x000a_（0.3%）" numFmtId="176">
      <sharedItems containsSemiMixedTypes="0" containsString="0" containsNumber="1" minValue="0" maxValue="11.46" count="3">
        <n v="11.18"/>
        <n v="11.46"/>
        <n v="0"/>
      </sharedItems>
    </cacheField>
    <cacheField name="公积金_x000a_（5%）" numFmtId="176">
      <sharedItems containsSemiMixedTypes="0" containsString="0" containsNumber="1" minValue="0" maxValue="209" count="5">
        <n v="110"/>
        <n v="209"/>
        <n v="159"/>
        <n v="0"/>
        <n v="127.2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646.35" count="11">
        <n v="539.6"/>
        <n v="638.6"/>
        <n v="588.6"/>
        <n v="646.35"/>
        <n v="429.6"/>
        <n v="596.35"/>
        <n v="556.8"/>
        <n v="340.75"/>
        <n v="0"/>
        <n v="483.6"/>
        <n v="642.6"/>
      </sharedItems>
    </cacheField>
    <cacheField name="总合计" numFmtId="176">
      <sharedItems containsSemiMixedTypes="0" containsString="0" containsNumber="1" minValue="0" maxValue="2020.3" count="12">
        <n v="1797.84"/>
        <n v="1995.84"/>
        <n v="1895.84"/>
        <n v="2020.3"/>
        <n v="1577.84"/>
        <n v="1920.3"/>
        <n v="1832.24"/>
        <n v="1103.5"/>
        <n v="2019.18"/>
        <n v="44.72"/>
        <n v="1685.84"/>
        <n v="2003.84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轻卡组装车间"/>
        <s v="河北座椅运营生管"/>
        <s v="河北金属件生产骨架组装车间"/>
        <s v="河北座椅研发新产品开发"/>
        <s v="河北金属件管理新产品开发"/>
        <s v="模具试制部-模具车间"/>
        <s v="模具试制部-试制车间"/>
        <s v="综合管理部-人力行政"/>
        <s v="综合管理部-食堂宿舍"/>
        <s v="河北金属件运营生管"/>
        <s v="财务管理部"/>
        <s v="河北座椅销售其他市场"/>
        <s v="河北座椅运营质量"/>
        <s v="河北金属件管理物业管理"/>
        <s v="河北金属件生产电泳车间"/>
        <s v="河北金属件生产冲压车间"/>
        <s v="河北后视镜生产注塑车间"/>
        <s v="物业管理部"/>
        <s v="河北后视镜销售其他市场"/>
        <s v="河北金属销售其他市场"/>
        <s v="河北金属件生产焊接车间"/>
        <s v="河北金属件生产弯管车间"/>
        <s v="河北金属件生产H6组装车间"/>
        <s v="河北座椅生产发泡车间"/>
        <s v="河北座椅生产缝纫车间"/>
        <s v="河北座椅生产H6组装车间"/>
        <s v="B40座椅组装车间"/>
        <s v="河北座椅生产座椅组装车间"/>
        <s v="河北座椅销售济南市场"/>
        <s v="河北后视镜研发新产品开发"/>
        <s v="河北后视镜生产后视镜组装车间"/>
        <s v="河北后视镜运营生管"/>
        <s v="河北后视镜销售济南市场"/>
        <s v="河北后视镜生产喷涂车间"/>
        <s v="河北后视镜生产H6组装车间"/>
        <s v="福田欧马可组装线"/>
        <s v="检测实验室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7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2"/>
    <x v="1"/>
    <x v="2"/>
    <x v="3"/>
    <x v="1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  <r>
    <x v="0"/>
    <x v="0"/>
    <x v="0"/>
    <x v="0"/>
    <x v="3"/>
    <x v="1"/>
    <x v="9"/>
    <x v="0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478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6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15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9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0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5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7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1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8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3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2"/>
  </r>
  <r>
    <x v="4"/>
    <x v="0"/>
    <x v="0"/>
    <x v="0"/>
    <x v="0"/>
    <x v="3"/>
    <x v="0"/>
    <x v="4"/>
    <x v="4"/>
    <x v="0"/>
    <x v="2"/>
  </r>
  <r>
    <x v="9"/>
    <x v="0"/>
    <x v="0"/>
    <x v="0"/>
    <x v="0"/>
    <x v="3"/>
    <x v="1"/>
    <x v="8"/>
    <x v="9"/>
    <x v="0"/>
    <x v="20"/>
  </r>
  <r>
    <x v="9"/>
    <x v="0"/>
    <x v="0"/>
    <x v="0"/>
    <x v="0"/>
    <x v="3"/>
    <x v="1"/>
    <x v="8"/>
    <x v="9"/>
    <x v="0"/>
    <x v="2"/>
  </r>
  <r>
    <x v="9"/>
    <x v="0"/>
    <x v="0"/>
    <x v="0"/>
    <x v="0"/>
    <x v="3"/>
    <x v="1"/>
    <x v="8"/>
    <x v="9"/>
    <x v="0"/>
    <x v="35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0"/>
</file>

<file path=xl/pivotCache/pivotCacheRecords13.xml><?xml version="1.0" encoding="utf-8"?>
<pivotCacheRecords xmlns="http://schemas.openxmlformats.org/spreadsheetml/2006/main" xmlns:r="http://schemas.openxmlformats.org/officeDocument/2006/relationships" count="460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4"/>
    <x v="0"/>
    <x v="0"/>
    <x v="0"/>
    <x v="0"/>
    <x v="3"/>
    <x v="0"/>
    <x v="4"/>
    <x v="4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1"/>
    <x v="0"/>
    <x v="3"/>
    <x v="3"/>
    <x v="0"/>
    <x v="8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0"/>
    <x v="0"/>
    <x v="0"/>
    <x v="0"/>
    <x v="0"/>
    <x v="0"/>
    <x v="0"/>
    <x v="0"/>
    <x v="0"/>
    <x v="0"/>
    <x v="13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10"/>
    <x v="0"/>
    <x v="2"/>
    <x v="1"/>
    <x v="2"/>
    <x v="3"/>
    <x v="1"/>
    <x v="9"/>
    <x v="10"/>
    <x v="0"/>
    <x v="2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13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2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20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1"/>
  </r>
  <r>
    <x v="12"/>
    <x v="1"/>
    <x v="3"/>
    <x v="2"/>
    <x v="3"/>
    <x v="5"/>
    <x v="2"/>
    <x v="11"/>
    <x v="12"/>
    <x v="0"/>
    <x v="37"/>
  </r>
  <r>
    <x v="13"/>
    <x v="0"/>
    <x v="2"/>
    <x v="1"/>
    <x v="2"/>
    <x v="3"/>
    <x v="1"/>
    <x v="9"/>
    <x v="13"/>
    <x v="0"/>
    <x v="37"/>
  </r>
  <r>
    <x v="14"/>
    <x v="0"/>
    <x v="4"/>
    <x v="3"/>
    <x v="4"/>
    <x v="6"/>
    <x v="3"/>
    <x v="12"/>
    <x v="14"/>
    <x v="1"/>
    <x v="38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42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2"/>
    <x v="0"/>
    <x v="1"/>
    <x v="0"/>
    <x v="1"/>
    <x v="1"/>
    <x v="0"/>
    <x v="2"/>
    <x v="2"/>
    <x v="0"/>
    <x v="2"/>
    <x v="1"/>
    <x v="1"/>
    <x v="0"/>
    <x v="1"/>
    <x v="1"/>
    <x v="0"/>
    <x v="2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2"/>
    <x v="0"/>
    <x v="1"/>
    <x v="0"/>
    <x v="1"/>
    <x v="1"/>
    <x v="0"/>
    <x v="2"/>
    <x v="2"/>
    <x v="0"/>
    <x v="3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4"/>
    <x v="0"/>
    <x v="2"/>
    <x v="0"/>
    <x v="2"/>
    <x v="1"/>
    <x v="0"/>
    <x v="4"/>
    <x v="4"/>
    <x v="0"/>
    <x v="6"/>
    <x v="2"/>
    <x v="2"/>
    <x v="0"/>
    <x v="2"/>
    <x v="1"/>
    <x v="0"/>
    <x v="4"/>
    <x v="3"/>
  </r>
  <r>
    <x v="1"/>
    <x v="0"/>
    <x v="0"/>
    <x v="0"/>
    <x v="0"/>
    <x v="1"/>
    <x v="0"/>
    <x v="1"/>
    <x v="1"/>
    <x v="0"/>
    <x v="6"/>
    <x v="0"/>
    <x v="0"/>
    <x v="0"/>
    <x v="0"/>
    <x v="1"/>
    <x v="0"/>
    <x v="1"/>
    <x v="3"/>
  </r>
  <r>
    <x v="3"/>
    <x v="0"/>
    <x v="0"/>
    <x v="0"/>
    <x v="0"/>
    <x v="2"/>
    <x v="0"/>
    <x v="3"/>
    <x v="3"/>
    <x v="0"/>
    <x v="6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5"/>
    <x v="0"/>
    <x v="0"/>
    <x v="0"/>
    <x v="0"/>
    <x v="3"/>
    <x v="0"/>
    <x v="5"/>
    <x v="5"/>
    <x v="0"/>
    <x v="10"/>
    <x v="0"/>
    <x v="0"/>
    <x v="0"/>
    <x v="0"/>
    <x v="3"/>
    <x v="0"/>
    <x v="5"/>
    <x v="3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2"/>
    <x v="0"/>
    <x v="0"/>
    <x v="0"/>
    <x v="0"/>
    <x v="2"/>
    <x v="0"/>
    <x v="3"/>
    <x v="2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3"/>
    <x v="0"/>
    <x v="0"/>
    <x v="0"/>
    <x v="0"/>
    <x v="2"/>
    <x v="0"/>
    <x v="3"/>
    <x v="3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14"/>
    <x v="0"/>
    <x v="0"/>
    <x v="0"/>
    <x v="0"/>
    <x v="2"/>
    <x v="0"/>
    <x v="3"/>
    <x v="1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  <x v="1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4"/>
    <x v="0"/>
    <x v="2"/>
    <x v="0"/>
    <x v="2"/>
    <x v="1"/>
    <x v="0"/>
    <x v="4"/>
    <x v="4"/>
    <x v="0"/>
    <x v="17"/>
    <x v="2"/>
    <x v="2"/>
    <x v="0"/>
    <x v="2"/>
    <x v="1"/>
    <x v="0"/>
    <x v="4"/>
    <x v="3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1"/>
    <x v="0"/>
    <x v="0"/>
    <x v="0"/>
    <x v="0"/>
    <x v="1"/>
    <x v="0"/>
    <x v="1"/>
    <x v="1"/>
    <x v="0"/>
    <x v="8"/>
    <x v="0"/>
    <x v="0"/>
    <x v="0"/>
    <x v="0"/>
    <x v="1"/>
    <x v="0"/>
    <x v="1"/>
    <x v="2"/>
  </r>
  <r>
    <x v="3"/>
    <x v="0"/>
    <x v="0"/>
    <x v="0"/>
    <x v="0"/>
    <x v="2"/>
    <x v="0"/>
    <x v="3"/>
    <x v="3"/>
    <x v="0"/>
    <x v="6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1"/>
    <x v="1"/>
    <x v="1"/>
    <x v="0"/>
    <x v="1"/>
    <x v="1"/>
    <x v="0"/>
    <x v="2"/>
    <x v="1"/>
  </r>
  <r>
    <x v="1"/>
    <x v="0"/>
    <x v="0"/>
    <x v="0"/>
    <x v="0"/>
    <x v="1"/>
    <x v="0"/>
    <x v="1"/>
    <x v="1"/>
    <x v="0"/>
    <x v="11"/>
    <x v="0"/>
    <x v="0"/>
    <x v="0"/>
    <x v="0"/>
    <x v="1"/>
    <x v="0"/>
    <x v="1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9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9"/>
    <x v="1"/>
    <x v="1"/>
    <x v="0"/>
    <x v="1"/>
    <x v="1"/>
    <x v="0"/>
    <x v="2"/>
    <x v="1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19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2"/>
    <x v="0"/>
    <x v="1"/>
    <x v="0"/>
    <x v="1"/>
    <x v="1"/>
    <x v="0"/>
    <x v="2"/>
    <x v="2"/>
    <x v="0"/>
    <x v="8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2"/>
    <x v="0"/>
    <x v="1"/>
    <x v="0"/>
    <x v="1"/>
    <x v="1"/>
    <x v="0"/>
    <x v="2"/>
    <x v="2"/>
    <x v="0"/>
    <x v="8"/>
    <x v="1"/>
    <x v="1"/>
    <x v="0"/>
    <x v="1"/>
    <x v="1"/>
    <x v="0"/>
    <x v="2"/>
    <x v="2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7"/>
    <x v="0"/>
    <x v="3"/>
    <x v="0"/>
    <x v="3"/>
    <x v="1"/>
    <x v="0"/>
    <x v="7"/>
    <x v="7"/>
    <x v="0"/>
    <x v="3"/>
    <x v="3"/>
    <x v="3"/>
    <x v="0"/>
    <x v="3"/>
    <x v="1"/>
    <x v="0"/>
    <x v="7"/>
    <x v="2"/>
  </r>
  <r>
    <x v="2"/>
    <x v="0"/>
    <x v="1"/>
    <x v="0"/>
    <x v="1"/>
    <x v="1"/>
    <x v="0"/>
    <x v="2"/>
    <x v="2"/>
    <x v="0"/>
    <x v="3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1"/>
    <x v="0"/>
    <x v="0"/>
    <x v="0"/>
    <x v="0"/>
    <x v="2"/>
    <x v="0"/>
    <x v="3"/>
    <x v="0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1"/>
    <x v="0"/>
    <x v="0"/>
    <x v="0"/>
    <x v="0"/>
    <x v="4"/>
    <x v="0"/>
    <x v="6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5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  <x v="0"/>
  </r>
  <r>
    <x v="1"/>
    <x v="0"/>
    <x v="0"/>
    <x v="0"/>
    <x v="0"/>
    <x v="1"/>
    <x v="0"/>
    <x v="1"/>
    <x v="1"/>
    <x v="0"/>
    <x v="28"/>
    <x v="0"/>
    <x v="0"/>
    <x v="0"/>
    <x v="0"/>
    <x v="1"/>
    <x v="0"/>
    <x v="1"/>
    <x v="4"/>
  </r>
  <r>
    <x v="1"/>
    <x v="0"/>
    <x v="0"/>
    <x v="0"/>
    <x v="0"/>
    <x v="1"/>
    <x v="0"/>
    <x v="1"/>
    <x v="1"/>
    <x v="0"/>
    <x v="27"/>
    <x v="0"/>
    <x v="0"/>
    <x v="0"/>
    <x v="0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5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  <x v="2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  <x v="3"/>
  </r>
  <r>
    <x v="1"/>
    <x v="0"/>
    <x v="0"/>
    <x v="0"/>
    <x v="0"/>
    <x v="1"/>
    <x v="0"/>
    <x v="1"/>
    <x v="1"/>
    <x v="0"/>
    <x v="6"/>
    <x v="0"/>
    <x v="0"/>
    <x v="0"/>
    <x v="0"/>
    <x v="1"/>
    <x v="0"/>
    <x v="1"/>
    <x v="3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0"/>
  </r>
  <r>
    <x v="2"/>
    <x v="0"/>
    <x v="1"/>
    <x v="0"/>
    <x v="1"/>
    <x v="1"/>
    <x v="0"/>
    <x v="2"/>
    <x v="2"/>
    <x v="0"/>
    <x v="29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  <x v="3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  <x v="1"/>
  </r>
  <r>
    <x v="3"/>
    <x v="0"/>
    <x v="0"/>
    <x v="0"/>
    <x v="0"/>
    <x v="2"/>
    <x v="0"/>
    <x v="3"/>
    <x v="3"/>
    <x v="0"/>
    <x v="32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29"/>
    <x v="0"/>
    <x v="0"/>
    <x v="0"/>
    <x v="0"/>
    <x v="2"/>
    <x v="0"/>
    <x v="3"/>
    <x v="2"/>
  </r>
  <r>
    <x v="2"/>
    <x v="0"/>
    <x v="1"/>
    <x v="0"/>
    <x v="1"/>
    <x v="1"/>
    <x v="0"/>
    <x v="2"/>
    <x v="2"/>
    <x v="0"/>
    <x v="29"/>
    <x v="1"/>
    <x v="1"/>
    <x v="0"/>
    <x v="1"/>
    <x v="1"/>
    <x v="0"/>
    <x v="2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3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3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0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7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8"/>
    <x v="0"/>
    <x v="4"/>
    <x v="1"/>
    <x v="4"/>
    <x v="3"/>
    <x v="0"/>
    <x v="8"/>
    <x v="8"/>
    <x v="0"/>
    <x v="26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15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5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21"/>
    <x v="0"/>
    <x v="0"/>
    <x v="0"/>
    <x v="0"/>
    <x v="2"/>
    <x v="0"/>
    <x v="3"/>
    <x v="1"/>
  </r>
  <r>
    <x v="8"/>
    <x v="0"/>
    <x v="4"/>
    <x v="1"/>
    <x v="4"/>
    <x v="3"/>
    <x v="0"/>
    <x v="8"/>
    <x v="8"/>
    <x v="0"/>
    <x v="11"/>
    <x v="0"/>
    <x v="4"/>
    <x v="1"/>
    <x v="4"/>
    <x v="3"/>
    <x v="0"/>
    <x v="8"/>
    <x v="4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36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6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9"/>
    <x v="0"/>
    <x v="4"/>
    <x v="0"/>
    <x v="3"/>
    <x v="1"/>
    <x v="0"/>
    <x v="9"/>
    <x v="9"/>
    <x v="0"/>
    <x v="8"/>
    <x v="3"/>
    <x v="4"/>
    <x v="0"/>
    <x v="3"/>
    <x v="1"/>
    <x v="0"/>
    <x v="9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6"/>
    <x v="0"/>
    <x v="0"/>
    <x v="0"/>
    <x v="0"/>
    <x v="3"/>
    <x v="0"/>
    <x v="5"/>
    <x v="3"/>
  </r>
  <r>
    <x v="5"/>
    <x v="0"/>
    <x v="0"/>
    <x v="0"/>
    <x v="0"/>
    <x v="3"/>
    <x v="0"/>
    <x v="5"/>
    <x v="5"/>
    <x v="0"/>
    <x v="6"/>
    <x v="0"/>
    <x v="0"/>
    <x v="0"/>
    <x v="0"/>
    <x v="3"/>
    <x v="0"/>
    <x v="5"/>
    <x v="3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15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28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9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7"/>
    <x v="0"/>
    <x v="0"/>
    <x v="0"/>
    <x v="0"/>
    <x v="2"/>
    <x v="0"/>
    <x v="3"/>
    <x v="3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2"/>
    <x v="0"/>
    <x v="1"/>
    <x v="0"/>
    <x v="1"/>
    <x v="1"/>
    <x v="0"/>
    <x v="2"/>
    <x v="2"/>
    <x v="0"/>
    <x v="23"/>
    <x v="1"/>
    <x v="1"/>
    <x v="0"/>
    <x v="1"/>
    <x v="1"/>
    <x v="0"/>
    <x v="2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3"/>
    <x v="0"/>
    <x v="0"/>
    <x v="0"/>
    <x v="0"/>
    <x v="2"/>
    <x v="0"/>
    <x v="3"/>
    <x v="3"/>
  </r>
  <r>
    <x v="5"/>
    <x v="0"/>
    <x v="0"/>
    <x v="0"/>
    <x v="0"/>
    <x v="3"/>
    <x v="0"/>
    <x v="5"/>
    <x v="5"/>
    <x v="0"/>
    <x v="20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3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3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35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2"/>
    <x v="0"/>
    <x v="0"/>
    <x v="0"/>
    <x v="0"/>
    <x v="3"/>
    <x v="0"/>
    <x v="5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10"/>
    <x v="0"/>
    <x v="0"/>
    <x v="0"/>
    <x v="0"/>
    <x v="5"/>
    <x v="0"/>
    <x v="10"/>
    <x v="10"/>
    <x v="0"/>
    <x v="13"/>
    <x v="0"/>
    <x v="0"/>
    <x v="0"/>
    <x v="0"/>
    <x v="5"/>
    <x v="0"/>
    <x v="10"/>
    <x v="3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4"/>
    <x v="0"/>
    <x v="0"/>
    <x v="0"/>
    <x v="0"/>
    <x v="2"/>
    <x v="0"/>
    <x v="3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5"/>
    <x v="0"/>
    <x v="0"/>
    <x v="0"/>
    <x v="0"/>
    <x v="3"/>
    <x v="0"/>
    <x v="5"/>
    <x v="5"/>
    <x v="0"/>
    <x v="16"/>
    <x v="0"/>
    <x v="0"/>
    <x v="0"/>
    <x v="0"/>
    <x v="3"/>
    <x v="0"/>
    <x v="5"/>
    <x v="0"/>
  </r>
  <r>
    <x v="3"/>
    <x v="0"/>
    <x v="0"/>
    <x v="0"/>
    <x v="0"/>
    <x v="2"/>
    <x v="0"/>
    <x v="3"/>
    <x v="3"/>
    <x v="0"/>
    <x v="15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  <x v="2"/>
  </r>
  <r>
    <x v="8"/>
    <x v="0"/>
    <x v="4"/>
    <x v="1"/>
    <x v="4"/>
    <x v="3"/>
    <x v="0"/>
    <x v="8"/>
    <x v="8"/>
    <x v="0"/>
    <x v="13"/>
    <x v="0"/>
    <x v="4"/>
    <x v="1"/>
    <x v="4"/>
    <x v="3"/>
    <x v="0"/>
    <x v="8"/>
    <x v="3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2"/>
    <x v="0"/>
    <x v="0"/>
    <x v="0"/>
    <x v="0"/>
    <x v="3"/>
    <x v="0"/>
    <x v="5"/>
    <x v="0"/>
  </r>
  <r>
    <x v="2"/>
    <x v="0"/>
    <x v="1"/>
    <x v="0"/>
    <x v="1"/>
    <x v="1"/>
    <x v="0"/>
    <x v="2"/>
    <x v="2"/>
    <x v="0"/>
    <x v="23"/>
    <x v="1"/>
    <x v="1"/>
    <x v="0"/>
    <x v="1"/>
    <x v="1"/>
    <x v="0"/>
    <x v="2"/>
    <x v="1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"/>
    <x v="0"/>
    <x v="0"/>
    <x v="0"/>
    <x v="0"/>
    <x v="2"/>
    <x v="0"/>
    <x v="3"/>
    <x v="1"/>
  </r>
  <r>
    <x v="3"/>
    <x v="0"/>
    <x v="0"/>
    <x v="0"/>
    <x v="0"/>
    <x v="2"/>
    <x v="0"/>
    <x v="3"/>
    <x v="3"/>
    <x v="0"/>
    <x v="20"/>
    <x v="0"/>
    <x v="0"/>
    <x v="0"/>
    <x v="0"/>
    <x v="2"/>
    <x v="0"/>
    <x v="3"/>
    <x v="1"/>
  </r>
  <r>
    <x v="5"/>
    <x v="0"/>
    <x v="0"/>
    <x v="0"/>
    <x v="0"/>
    <x v="3"/>
    <x v="0"/>
    <x v="5"/>
    <x v="5"/>
    <x v="0"/>
    <x v="27"/>
    <x v="0"/>
    <x v="0"/>
    <x v="0"/>
    <x v="0"/>
    <x v="3"/>
    <x v="0"/>
    <x v="5"/>
    <x v="0"/>
  </r>
  <r>
    <x v="11"/>
    <x v="0"/>
    <x v="4"/>
    <x v="0"/>
    <x v="4"/>
    <x v="3"/>
    <x v="0"/>
    <x v="11"/>
    <x v="11"/>
    <x v="0"/>
    <x v="15"/>
    <x v="0"/>
    <x v="4"/>
    <x v="0"/>
    <x v="4"/>
    <x v="3"/>
    <x v="0"/>
    <x v="11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5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5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0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3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9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3"/>
    <x v="0"/>
    <x v="0"/>
    <x v="0"/>
    <x v="0"/>
    <x v="2"/>
    <x v="0"/>
    <x v="3"/>
    <x v="3"/>
    <x v="0"/>
    <x v="10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8"/>
    <x v="0"/>
    <x v="0"/>
    <x v="0"/>
    <x v="0"/>
    <x v="2"/>
    <x v="0"/>
    <x v="3"/>
    <x v="2"/>
  </r>
  <r>
    <x v="8"/>
    <x v="0"/>
    <x v="4"/>
    <x v="1"/>
    <x v="4"/>
    <x v="3"/>
    <x v="0"/>
    <x v="8"/>
    <x v="8"/>
    <x v="0"/>
    <x v="24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30"/>
    <x v="0"/>
    <x v="4"/>
    <x v="1"/>
    <x v="4"/>
    <x v="3"/>
    <x v="0"/>
    <x v="8"/>
    <x v="0"/>
  </r>
  <r>
    <x v="3"/>
    <x v="0"/>
    <x v="0"/>
    <x v="0"/>
    <x v="0"/>
    <x v="2"/>
    <x v="0"/>
    <x v="3"/>
    <x v="3"/>
    <x v="0"/>
    <x v="4"/>
    <x v="0"/>
    <x v="0"/>
    <x v="0"/>
    <x v="0"/>
    <x v="2"/>
    <x v="0"/>
    <x v="3"/>
    <x v="2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7"/>
    <x v="0"/>
    <x v="0"/>
    <x v="0"/>
    <x v="0"/>
    <x v="2"/>
    <x v="0"/>
    <x v="3"/>
    <x v="3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1"/>
    <x v="0"/>
    <x v="0"/>
    <x v="0"/>
    <x v="0"/>
    <x v="2"/>
    <x v="0"/>
    <x v="3"/>
    <x v="1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8"/>
    <x v="0"/>
    <x v="4"/>
    <x v="1"/>
    <x v="4"/>
    <x v="3"/>
    <x v="0"/>
    <x v="8"/>
    <x v="8"/>
    <x v="0"/>
    <x v="23"/>
    <x v="0"/>
    <x v="4"/>
    <x v="1"/>
    <x v="4"/>
    <x v="3"/>
    <x v="0"/>
    <x v="8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8"/>
    <x v="0"/>
    <x v="0"/>
    <x v="0"/>
    <x v="0"/>
    <x v="2"/>
    <x v="0"/>
    <x v="3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  <x v="0"/>
  </r>
  <r>
    <x v="12"/>
    <x v="0"/>
    <x v="2"/>
    <x v="0"/>
    <x v="2"/>
    <x v="1"/>
    <x v="1"/>
    <x v="12"/>
    <x v="12"/>
    <x v="0"/>
    <x v="4"/>
    <x v="2"/>
    <x v="2"/>
    <x v="0"/>
    <x v="2"/>
    <x v="1"/>
    <x v="1"/>
    <x v="12"/>
    <x v="2"/>
  </r>
  <r>
    <x v="8"/>
    <x v="0"/>
    <x v="4"/>
    <x v="1"/>
    <x v="4"/>
    <x v="3"/>
    <x v="0"/>
    <x v="8"/>
    <x v="8"/>
    <x v="0"/>
    <x v="29"/>
    <x v="0"/>
    <x v="4"/>
    <x v="1"/>
    <x v="4"/>
    <x v="3"/>
    <x v="0"/>
    <x v="8"/>
    <x v="2"/>
  </r>
  <r>
    <x v="13"/>
    <x v="0"/>
    <x v="0"/>
    <x v="0"/>
    <x v="0"/>
    <x v="3"/>
    <x v="1"/>
    <x v="13"/>
    <x v="13"/>
    <x v="0"/>
    <x v="33"/>
    <x v="0"/>
    <x v="0"/>
    <x v="0"/>
    <x v="0"/>
    <x v="3"/>
    <x v="1"/>
    <x v="13"/>
    <x v="0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423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1"/>
    <x v="0"/>
    <x v="1"/>
    <x v="1"/>
    <x v="0"/>
    <x v="2"/>
    <x v="2"/>
    <x v="0"/>
    <x v="2"/>
  </r>
  <r>
    <x v="3"/>
    <x v="0"/>
    <x v="0"/>
    <x v="0"/>
    <x v="0"/>
    <x v="2"/>
    <x v="0"/>
    <x v="3"/>
    <x v="3"/>
    <x v="0"/>
    <x v="3"/>
  </r>
  <r>
    <x v="2"/>
    <x v="0"/>
    <x v="1"/>
    <x v="0"/>
    <x v="1"/>
    <x v="1"/>
    <x v="0"/>
    <x v="2"/>
    <x v="2"/>
    <x v="0"/>
    <x v="3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4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5"/>
  </r>
  <r>
    <x v="4"/>
    <x v="0"/>
    <x v="2"/>
    <x v="0"/>
    <x v="2"/>
    <x v="1"/>
    <x v="0"/>
    <x v="4"/>
    <x v="4"/>
    <x v="0"/>
    <x v="6"/>
  </r>
  <r>
    <x v="1"/>
    <x v="0"/>
    <x v="0"/>
    <x v="0"/>
    <x v="0"/>
    <x v="1"/>
    <x v="0"/>
    <x v="1"/>
    <x v="1"/>
    <x v="0"/>
    <x v="6"/>
  </r>
  <r>
    <x v="3"/>
    <x v="0"/>
    <x v="0"/>
    <x v="0"/>
    <x v="0"/>
    <x v="2"/>
    <x v="0"/>
    <x v="3"/>
    <x v="3"/>
    <x v="0"/>
    <x v="6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8"/>
  </r>
  <r>
    <x v="1"/>
    <x v="0"/>
    <x v="0"/>
    <x v="0"/>
    <x v="0"/>
    <x v="1"/>
    <x v="0"/>
    <x v="1"/>
    <x v="1"/>
    <x v="0"/>
    <x v="9"/>
  </r>
  <r>
    <x v="3"/>
    <x v="0"/>
    <x v="0"/>
    <x v="0"/>
    <x v="0"/>
    <x v="2"/>
    <x v="0"/>
    <x v="3"/>
    <x v="3"/>
    <x v="0"/>
    <x v="3"/>
  </r>
  <r>
    <x v="5"/>
    <x v="0"/>
    <x v="0"/>
    <x v="0"/>
    <x v="0"/>
    <x v="3"/>
    <x v="0"/>
    <x v="5"/>
    <x v="5"/>
    <x v="0"/>
    <x v="10"/>
  </r>
  <r>
    <x v="3"/>
    <x v="0"/>
    <x v="0"/>
    <x v="0"/>
    <x v="0"/>
    <x v="2"/>
    <x v="0"/>
    <x v="3"/>
    <x v="3"/>
    <x v="0"/>
    <x v="10"/>
  </r>
  <r>
    <x v="3"/>
    <x v="0"/>
    <x v="0"/>
    <x v="0"/>
    <x v="0"/>
    <x v="2"/>
    <x v="0"/>
    <x v="3"/>
    <x v="3"/>
    <x v="0"/>
    <x v="10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12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13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14"/>
  </r>
  <r>
    <x v="6"/>
    <x v="0"/>
    <x v="0"/>
    <x v="0"/>
    <x v="0"/>
    <x v="4"/>
    <x v="0"/>
    <x v="6"/>
    <x v="6"/>
    <x v="0"/>
    <x v="15"/>
  </r>
  <r>
    <x v="3"/>
    <x v="0"/>
    <x v="0"/>
    <x v="0"/>
    <x v="0"/>
    <x v="2"/>
    <x v="0"/>
    <x v="3"/>
    <x v="3"/>
    <x v="0"/>
    <x v="16"/>
  </r>
  <r>
    <x v="4"/>
    <x v="0"/>
    <x v="2"/>
    <x v="0"/>
    <x v="2"/>
    <x v="1"/>
    <x v="0"/>
    <x v="4"/>
    <x v="4"/>
    <x v="0"/>
    <x v="17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11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18"/>
  </r>
  <r>
    <x v="1"/>
    <x v="0"/>
    <x v="0"/>
    <x v="0"/>
    <x v="0"/>
    <x v="1"/>
    <x v="0"/>
    <x v="1"/>
    <x v="1"/>
    <x v="0"/>
    <x v="8"/>
  </r>
  <r>
    <x v="3"/>
    <x v="0"/>
    <x v="0"/>
    <x v="0"/>
    <x v="0"/>
    <x v="2"/>
    <x v="0"/>
    <x v="3"/>
    <x v="3"/>
    <x v="0"/>
    <x v="6"/>
  </r>
  <r>
    <x v="3"/>
    <x v="0"/>
    <x v="0"/>
    <x v="0"/>
    <x v="0"/>
    <x v="2"/>
    <x v="0"/>
    <x v="3"/>
    <x v="3"/>
    <x v="0"/>
    <x v="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1"/>
  </r>
  <r>
    <x v="1"/>
    <x v="0"/>
    <x v="0"/>
    <x v="0"/>
    <x v="0"/>
    <x v="1"/>
    <x v="0"/>
    <x v="1"/>
    <x v="1"/>
    <x v="0"/>
    <x v="11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1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19"/>
  </r>
  <r>
    <x v="3"/>
    <x v="0"/>
    <x v="0"/>
    <x v="0"/>
    <x v="0"/>
    <x v="2"/>
    <x v="0"/>
    <x v="3"/>
    <x v="3"/>
    <x v="0"/>
    <x v="11"/>
  </r>
  <r>
    <x v="2"/>
    <x v="0"/>
    <x v="1"/>
    <x v="0"/>
    <x v="1"/>
    <x v="1"/>
    <x v="0"/>
    <x v="2"/>
    <x v="2"/>
    <x v="0"/>
    <x v="8"/>
  </r>
  <r>
    <x v="3"/>
    <x v="0"/>
    <x v="0"/>
    <x v="0"/>
    <x v="0"/>
    <x v="2"/>
    <x v="0"/>
    <x v="3"/>
    <x v="3"/>
    <x v="0"/>
    <x v="20"/>
  </r>
  <r>
    <x v="2"/>
    <x v="0"/>
    <x v="1"/>
    <x v="0"/>
    <x v="1"/>
    <x v="1"/>
    <x v="0"/>
    <x v="2"/>
    <x v="2"/>
    <x v="0"/>
    <x v="8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8"/>
  </r>
  <r>
    <x v="7"/>
    <x v="0"/>
    <x v="3"/>
    <x v="0"/>
    <x v="3"/>
    <x v="1"/>
    <x v="0"/>
    <x v="7"/>
    <x v="7"/>
    <x v="0"/>
    <x v="3"/>
  </r>
  <r>
    <x v="2"/>
    <x v="0"/>
    <x v="1"/>
    <x v="0"/>
    <x v="1"/>
    <x v="1"/>
    <x v="0"/>
    <x v="2"/>
    <x v="2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3"/>
    <x v="0"/>
    <x v="0"/>
    <x v="0"/>
    <x v="0"/>
    <x v="2"/>
    <x v="0"/>
    <x v="3"/>
    <x v="3"/>
    <x v="0"/>
    <x v="21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15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5"/>
    <x v="0"/>
    <x v="0"/>
    <x v="0"/>
    <x v="0"/>
    <x v="3"/>
    <x v="0"/>
    <x v="5"/>
    <x v="5"/>
    <x v="0"/>
    <x v="20"/>
  </r>
  <r>
    <x v="5"/>
    <x v="0"/>
    <x v="0"/>
    <x v="0"/>
    <x v="0"/>
    <x v="3"/>
    <x v="0"/>
    <x v="5"/>
    <x v="5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3"/>
    <x v="0"/>
    <x v="0"/>
    <x v="0"/>
    <x v="0"/>
    <x v="2"/>
    <x v="0"/>
    <x v="3"/>
    <x v="3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3"/>
    <x v="0"/>
    <x v="0"/>
    <x v="0"/>
    <x v="0"/>
    <x v="2"/>
    <x v="0"/>
    <x v="3"/>
    <x v="3"/>
    <x v="0"/>
    <x v="1"/>
  </r>
  <r>
    <x v="1"/>
    <x v="0"/>
    <x v="0"/>
    <x v="0"/>
    <x v="0"/>
    <x v="1"/>
    <x v="0"/>
    <x v="1"/>
    <x v="1"/>
    <x v="0"/>
    <x v="3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6"/>
  </r>
  <r>
    <x v="3"/>
    <x v="0"/>
    <x v="0"/>
    <x v="0"/>
    <x v="0"/>
    <x v="2"/>
    <x v="0"/>
    <x v="3"/>
    <x v="3"/>
    <x v="0"/>
    <x v="29"/>
  </r>
  <r>
    <x v="3"/>
    <x v="0"/>
    <x v="0"/>
    <x v="0"/>
    <x v="0"/>
    <x v="2"/>
    <x v="0"/>
    <x v="3"/>
    <x v="3"/>
    <x v="0"/>
    <x v="29"/>
  </r>
  <r>
    <x v="3"/>
    <x v="0"/>
    <x v="0"/>
    <x v="0"/>
    <x v="0"/>
    <x v="2"/>
    <x v="0"/>
    <x v="3"/>
    <x v="3"/>
    <x v="0"/>
    <x v="16"/>
  </r>
  <r>
    <x v="2"/>
    <x v="0"/>
    <x v="1"/>
    <x v="0"/>
    <x v="1"/>
    <x v="1"/>
    <x v="0"/>
    <x v="2"/>
    <x v="2"/>
    <x v="0"/>
    <x v="29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1"/>
  </r>
  <r>
    <x v="3"/>
    <x v="0"/>
    <x v="0"/>
    <x v="0"/>
    <x v="0"/>
    <x v="2"/>
    <x v="0"/>
    <x v="3"/>
    <x v="3"/>
    <x v="0"/>
    <x v="32"/>
  </r>
  <r>
    <x v="3"/>
    <x v="0"/>
    <x v="0"/>
    <x v="0"/>
    <x v="0"/>
    <x v="2"/>
    <x v="0"/>
    <x v="3"/>
    <x v="3"/>
    <x v="0"/>
    <x v="18"/>
  </r>
  <r>
    <x v="3"/>
    <x v="0"/>
    <x v="0"/>
    <x v="0"/>
    <x v="0"/>
    <x v="2"/>
    <x v="0"/>
    <x v="3"/>
    <x v="3"/>
    <x v="0"/>
    <x v="29"/>
  </r>
  <r>
    <x v="2"/>
    <x v="0"/>
    <x v="1"/>
    <x v="0"/>
    <x v="1"/>
    <x v="1"/>
    <x v="0"/>
    <x v="2"/>
    <x v="2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33"/>
  </r>
  <r>
    <x v="3"/>
    <x v="0"/>
    <x v="0"/>
    <x v="0"/>
    <x v="0"/>
    <x v="2"/>
    <x v="0"/>
    <x v="3"/>
    <x v="3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7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10"/>
  </r>
  <r>
    <x v="0"/>
    <x v="0"/>
    <x v="0"/>
    <x v="0"/>
    <x v="0"/>
    <x v="0"/>
    <x v="0"/>
    <x v="0"/>
    <x v="0"/>
    <x v="0"/>
    <x v="27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21"/>
  </r>
  <r>
    <x v="3"/>
    <x v="0"/>
    <x v="0"/>
    <x v="0"/>
    <x v="0"/>
    <x v="2"/>
    <x v="0"/>
    <x v="3"/>
    <x v="3"/>
    <x v="0"/>
    <x v="11"/>
  </r>
  <r>
    <x v="3"/>
    <x v="0"/>
    <x v="0"/>
    <x v="0"/>
    <x v="0"/>
    <x v="2"/>
    <x v="0"/>
    <x v="3"/>
    <x v="3"/>
    <x v="0"/>
    <x v="3"/>
  </r>
  <r>
    <x v="0"/>
    <x v="0"/>
    <x v="0"/>
    <x v="0"/>
    <x v="0"/>
    <x v="0"/>
    <x v="0"/>
    <x v="0"/>
    <x v="0"/>
    <x v="0"/>
    <x v="24"/>
  </r>
  <r>
    <x v="3"/>
    <x v="0"/>
    <x v="0"/>
    <x v="0"/>
    <x v="0"/>
    <x v="2"/>
    <x v="0"/>
    <x v="3"/>
    <x v="3"/>
    <x v="0"/>
    <x v="27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1"/>
  </r>
  <r>
    <x v="8"/>
    <x v="0"/>
    <x v="4"/>
    <x v="1"/>
    <x v="4"/>
    <x v="3"/>
    <x v="0"/>
    <x v="8"/>
    <x v="8"/>
    <x v="0"/>
    <x v="26"/>
  </r>
  <r>
    <x v="0"/>
    <x v="0"/>
    <x v="0"/>
    <x v="0"/>
    <x v="0"/>
    <x v="0"/>
    <x v="0"/>
    <x v="0"/>
    <x v="0"/>
    <x v="0"/>
    <x v="35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34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3"/>
    <x v="0"/>
    <x v="0"/>
    <x v="0"/>
    <x v="0"/>
    <x v="2"/>
    <x v="0"/>
    <x v="3"/>
    <x v="3"/>
    <x v="0"/>
    <x v="31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1"/>
  </r>
  <r>
    <x v="0"/>
    <x v="0"/>
    <x v="0"/>
    <x v="0"/>
    <x v="0"/>
    <x v="0"/>
    <x v="0"/>
    <x v="0"/>
    <x v="0"/>
    <x v="0"/>
    <x v="20"/>
  </r>
  <r>
    <x v="8"/>
    <x v="0"/>
    <x v="4"/>
    <x v="1"/>
    <x v="4"/>
    <x v="3"/>
    <x v="0"/>
    <x v="8"/>
    <x v="8"/>
    <x v="0"/>
    <x v="15"/>
  </r>
  <r>
    <x v="3"/>
    <x v="0"/>
    <x v="0"/>
    <x v="0"/>
    <x v="0"/>
    <x v="2"/>
    <x v="0"/>
    <x v="3"/>
    <x v="3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3"/>
    <x v="0"/>
    <x v="0"/>
    <x v="0"/>
    <x v="0"/>
    <x v="2"/>
    <x v="0"/>
    <x v="3"/>
    <x v="3"/>
    <x v="0"/>
    <x v="15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8"/>
  </r>
  <r>
    <x v="3"/>
    <x v="0"/>
    <x v="0"/>
    <x v="0"/>
    <x v="0"/>
    <x v="2"/>
    <x v="0"/>
    <x v="3"/>
    <x v="3"/>
    <x v="0"/>
    <x v="20"/>
  </r>
  <r>
    <x v="1"/>
    <x v="0"/>
    <x v="0"/>
    <x v="0"/>
    <x v="0"/>
    <x v="1"/>
    <x v="0"/>
    <x v="1"/>
    <x v="1"/>
    <x v="0"/>
    <x v="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3"/>
    <x v="0"/>
    <x v="0"/>
    <x v="0"/>
    <x v="0"/>
    <x v="2"/>
    <x v="0"/>
    <x v="3"/>
    <x v="3"/>
    <x v="0"/>
    <x v="21"/>
  </r>
  <r>
    <x v="8"/>
    <x v="0"/>
    <x v="4"/>
    <x v="1"/>
    <x v="4"/>
    <x v="3"/>
    <x v="0"/>
    <x v="8"/>
    <x v="8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4"/>
  </r>
  <r>
    <x v="3"/>
    <x v="0"/>
    <x v="0"/>
    <x v="0"/>
    <x v="0"/>
    <x v="2"/>
    <x v="0"/>
    <x v="3"/>
    <x v="3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7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1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24"/>
  </r>
  <r>
    <x v="9"/>
    <x v="0"/>
    <x v="4"/>
    <x v="0"/>
    <x v="3"/>
    <x v="1"/>
    <x v="0"/>
    <x v="9"/>
    <x v="9"/>
    <x v="0"/>
    <x v="8"/>
  </r>
  <r>
    <x v="0"/>
    <x v="0"/>
    <x v="0"/>
    <x v="0"/>
    <x v="0"/>
    <x v="0"/>
    <x v="0"/>
    <x v="0"/>
    <x v="0"/>
    <x v="0"/>
    <x v="24"/>
  </r>
  <r>
    <x v="3"/>
    <x v="0"/>
    <x v="0"/>
    <x v="0"/>
    <x v="0"/>
    <x v="2"/>
    <x v="0"/>
    <x v="3"/>
    <x v="3"/>
    <x v="0"/>
    <x v="31"/>
  </r>
  <r>
    <x v="0"/>
    <x v="0"/>
    <x v="0"/>
    <x v="0"/>
    <x v="0"/>
    <x v="0"/>
    <x v="0"/>
    <x v="0"/>
    <x v="0"/>
    <x v="0"/>
    <x v="25"/>
  </r>
  <r>
    <x v="5"/>
    <x v="0"/>
    <x v="0"/>
    <x v="0"/>
    <x v="0"/>
    <x v="3"/>
    <x v="0"/>
    <x v="5"/>
    <x v="5"/>
    <x v="0"/>
    <x v="6"/>
  </r>
  <r>
    <x v="5"/>
    <x v="0"/>
    <x v="0"/>
    <x v="0"/>
    <x v="0"/>
    <x v="3"/>
    <x v="0"/>
    <x v="5"/>
    <x v="5"/>
    <x v="0"/>
    <x v="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21"/>
  </r>
  <r>
    <x v="5"/>
    <x v="0"/>
    <x v="0"/>
    <x v="0"/>
    <x v="0"/>
    <x v="3"/>
    <x v="0"/>
    <x v="5"/>
    <x v="5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9"/>
  </r>
  <r>
    <x v="0"/>
    <x v="0"/>
    <x v="0"/>
    <x v="0"/>
    <x v="0"/>
    <x v="0"/>
    <x v="0"/>
    <x v="0"/>
    <x v="0"/>
    <x v="0"/>
    <x v="20"/>
  </r>
  <r>
    <x v="3"/>
    <x v="0"/>
    <x v="0"/>
    <x v="0"/>
    <x v="0"/>
    <x v="2"/>
    <x v="0"/>
    <x v="3"/>
    <x v="3"/>
    <x v="0"/>
    <x v="7"/>
  </r>
  <r>
    <x v="3"/>
    <x v="0"/>
    <x v="0"/>
    <x v="0"/>
    <x v="0"/>
    <x v="2"/>
    <x v="0"/>
    <x v="3"/>
    <x v="3"/>
    <x v="0"/>
    <x v="8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2"/>
    <x v="0"/>
    <x v="1"/>
    <x v="0"/>
    <x v="1"/>
    <x v="1"/>
    <x v="0"/>
    <x v="2"/>
    <x v="2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3"/>
    <x v="0"/>
    <x v="0"/>
    <x v="0"/>
    <x v="0"/>
    <x v="2"/>
    <x v="0"/>
    <x v="3"/>
    <x v="3"/>
    <x v="0"/>
    <x v="13"/>
  </r>
  <r>
    <x v="5"/>
    <x v="0"/>
    <x v="0"/>
    <x v="0"/>
    <x v="0"/>
    <x v="3"/>
    <x v="0"/>
    <x v="5"/>
    <x v="5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8"/>
    <x v="0"/>
    <x v="4"/>
    <x v="1"/>
    <x v="4"/>
    <x v="3"/>
    <x v="0"/>
    <x v="8"/>
    <x v="8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5"/>
    <x v="0"/>
    <x v="0"/>
    <x v="0"/>
    <x v="0"/>
    <x v="3"/>
    <x v="0"/>
    <x v="5"/>
    <x v="5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15"/>
  </r>
  <r>
    <x v="8"/>
    <x v="0"/>
    <x v="4"/>
    <x v="1"/>
    <x v="4"/>
    <x v="3"/>
    <x v="0"/>
    <x v="8"/>
    <x v="8"/>
    <x v="0"/>
    <x v="35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5"/>
    <x v="0"/>
    <x v="0"/>
    <x v="0"/>
    <x v="0"/>
    <x v="3"/>
    <x v="0"/>
    <x v="5"/>
    <x v="5"/>
    <x v="0"/>
    <x v="2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8"/>
  </r>
  <r>
    <x v="10"/>
    <x v="0"/>
    <x v="0"/>
    <x v="0"/>
    <x v="0"/>
    <x v="5"/>
    <x v="0"/>
    <x v="10"/>
    <x v="10"/>
    <x v="0"/>
    <x v="13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25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3"/>
    <x v="0"/>
    <x v="0"/>
    <x v="0"/>
    <x v="0"/>
    <x v="2"/>
    <x v="0"/>
    <x v="3"/>
    <x v="3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6"/>
  </r>
  <r>
    <x v="5"/>
    <x v="0"/>
    <x v="0"/>
    <x v="0"/>
    <x v="0"/>
    <x v="3"/>
    <x v="0"/>
    <x v="5"/>
    <x v="5"/>
    <x v="0"/>
    <x v="16"/>
  </r>
  <r>
    <x v="3"/>
    <x v="0"/>
    <x v="0"/>
    <x v="0"/>
    <x v="0"/>
    <x v="2"/>
    <x v="0"/>
    <x v="3"/>
    <x v="3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16"/>
  </r>
  <r>
    <x v="1"/>
    <x v="0"/>
    <x v="0"/>
    <x v="0"/>
    <x v="0"/>
    <x v="1"/>
    <x v="0"/>
    <x v="1"/>
    <x v="1"/>
    <x v="0"/>
    <x v="4"/>
  </r>
  <r>
    <x v="8"/>
    <x v="0"/>
    <x v="4"/>
    <x v="1"/>
    <x v="4"/>
    <x v="3"/>
    <x v="0"/>
    <x v="8"/>
    <x v="8"/>
    <x v="0"/>
    <x v="13"/>
  </r>
  <r>
    <x v="3"/>
    <x v="0"/>
    <x v="0"/>
    <x v="0"/>
    <x v="0"/>
    <x v="2"/>
    <x v="0"/>
    <x v="3"/>
    <x v="3"/>
    <x v="0"/>
    <x v="9"/>
  </r>
  <r>
    <x v="5"/>
    <x v="0"/>
    <x v="0"/>
    <x v="0"/>
    <x v="0"/>
    <x v="3"/>
    <x v="0"/>
    <x v="5"/>
    <x v="5"/>
    <x v="0"/>
    <x v="2"/>
  </r>
  <r>
    <x v="2"/>
    <x v="0"/>
    <x v="1"/>
    <x v="0"/>
    <x v="1"/>
    <x v="1"/>
    <x v="0"/>
    <x v="2"/>
    <x v="2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1"/>
  </r>
  <r>
    <x v="3"/>
    <x v="0"/>
    <x v="0"/>
    <x v="0"/>
    <x v="0"/>
    <x v="2"/>
    <x v="0"/>
    <x v="3"/>
    <x v="3"/>
    <x v="0"/>
    <x v="20"/>
  </r>
  <r>
    <x v="5"/>
    <x v="0"/>
    <x v="0"/>
    <x v="0"/>
    <x v="0"/>
    <x v="3"/>
    <x v="0"/>
    <x v="5"/>
    <x v="5"/>
    <x v="0"/>
    <x v="27"/>
  </r>
  <r>
    <x v="11"/>
    <x v="0"/>
    <x v="4"/>
    <x v="0"/>
    <x v="4"/>
    <x v="3"/>
    <x v="0"/>
    <x v="11"/>
    <x v="11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5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6"/>
  </r>
  <r>
    <x v="3"/>
    <x v="0"/>
    <x v="0"/>
    <x v="0"/>
    <x v="0"/>
    <x v="2"/>
    <x v="0"/>
    <x v="3"/>
    <x v="3"/>
    <x v="0"/>
    <x v="5"/>
  </r>
  <r>
    <x v="0"/>
    <x v="0"/>
    <x v="0"/>
    <x v="0"/>
    <x v="0"/>
    <x v="0"/>
    <x v="0"/>
    <x v="0"/>
    <x v="0"/>
    <x v="0"/>
    <x v="16"/>
  </r>
  <r>
    <x v="8"/>
    <x v="0"/>
    <x v="4"/>
    <x v="1"/>
    <x v="4"/>
    <x v="3"/>
    <x v="0"/>
    <x v="8"/>
    <x v="8"/>
    <x v="0"/>
    <x v="2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2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3"/>
  </r>
  <r>
    <x v="3"/>
    <x v="0"/>
    <x v="0"/>
    <x v="0"/>
    <x v="0"/>
    <x v="2"/>
    <x v="0"/>
    <x v="3"/>
    <x v="3"/>
    <x v="0"/>
    <x v="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0"/>
  </r>
  <r>
    <x v="3"/>
    <x v="0"/>
    <x v="0"/>
    <x v="0"/>
    <x v="0"/>
    <x v="2"/>
    <x v="0"/>
    <x v="3"/>
    <x v="3"/>
    <x v="0"/>
    <x v="9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4"/>
  </r>
  <r>
    <x v="3"/>
    <x v="0"/>
    <x v="0"/>
    <x v="0"/>
    <x v="0"/>
    <x v="2"/>
    <x v="0"/>
    <x v="3"/>
    <x v="3"/>
    <x v="0"/>
    <x v="10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8"/>
  </r>
  <r>
    <x v="8"/>
    <x v="0"/>
    <x v="4"/>
    <x v="1"/>
    <x v="4"/>
    <x v="3"/>
    <x v="0"/>
    <x v="8"/>
    <x v="8"/>
    <x v="0"/>
    <x v="2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30"/>
  </r>
  <r>
    <x v="3"/>
    <x v="0"/>
    <x v="0"/>
    <x v="0"/>
    <x v="0"/>
    <x v="2"/>
    <x v="0"/>
    <x v="3"/>
    <x v="3"/>
    <x v="0"/>
    <x v="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14"/>
  </r>
  <r>
    <x v="3"/>
    <x v="0"/>
    <x v="0"/>
    <x v="0"/>
    <x v="0"/>
    <x v="2"/>
    <x v="0"/>
    <x v="3"/>
    <x v="3"/>
    <x v="0"/>
    <x v="17"/>
  </r>
  <r>
    <x v="0"/>
    <x v="0"/>
    <x v="0"/>
    <x v="0"/>
    <x v="0"/>
    <x v="0"/>
    <x v="0"/>
    <x v="0"/>
    <x v="0"/>
    <x v="0"/>
    <x v="2"/>
  </r>
  <r>
    <x v="3"/>
    <x v="0"/>
    <x v="0"/>
    <x v="0"/>
    <x v="0"/>
    <x v="2"/>
    <x v="0"/>
    <x v="3"/>
    <x v="3"/>
    <x v="0"/>
    <x v="11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"/>
  </r>
  <r>
    <x v="8"/>
    <x v="0"/>
    <x v="4"/>
    <x v="1"/>
    <x v="4"/>
    <x v="3"/>
    <x v="0"/>
    <x v="8"/>
    <x v="8"/>
    <x v="0"/>
    <x v="23"/>
  </r>
  <r>
    <x v="0"/>
    <x v="0"/>
    <x v="0"/>
    <x v="0"/>
    <x v="0"/>
    <x v="0"/>
    <x v="0"/>
    <x v="0"/>
    <x v="0"/>
    <x v="0"/>
    <x v="0"/>
  </r>
  <r>
    <x v="3"/>
    <x v="0"/>
    <x v="0"/>
    <x v="0"/>
    <x v="0"/>
    <x v="2"/>
    <x v="0"/>
    <x v="3"/>
    <x v="3"/>
    <x v="0"/>
    <x v="18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12"/>
    <x v="0"/>
    <x v="2"/>
    <x v="0"/>
    <x v="2"/>
    <x v="1"/>
    <x v="1"/>
    <x v="12"/>
    <x v="12"/>
    <x v="0"/>
    <x v="4"/>
  </r>
  <r>
    <x v="8"/>
    <x v="0"/>
    <x v="4"/>
    <x v="1"/>
    <x v="4"/>
    <x v="3"/>
    <x v="0"/>
    <x v="8"/>
    <x v="8"/>
    <x v="0"/>
    <x v="29"/>
  </r>
  <r>
    <x v="13"/>
    <x v="0"/>
    <x v="0"/>
    <x v="0"/>
    <x v="0"/>
    <x v="3"/>
    <x v="1"/>
    <x v="13"/>
    <x v="13"/>
    <x v="0"/>
    <x v="33"/>
  </r>
  <r>
    <x v="14"/>
    <x v="1"/>
    <x v="5"/>
    <x v="2"/>
    <x v="5"/>
    <x v="6"/>
    <x v="2"/>
    <x v="14"/>
    <x v="14"/>
    <x v="0"/>
    <x v="37"/>
  </r>
  <r>
    <x v="15"/>
    <x v="0"/>
    <x v="4"/>
    <x v="1"/>
    <x v="4"/>
    <x v="3"/>
    <x v="0"/>
    <x v="8"/>
    <x v="15"/>
    <x v="0"/>
    <x v="37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329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4"/>
    <x v="1"/>
    <x v="4"/>
    <x v="3"/>
    <x v="0"/>
    <x v="8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3"/>
    <x v="4"/>
    <x v="0"/>
    <x v="3"/>
    <x v="0"/>
    <x v="0"/>
    <x v="9"/>
    <x v="0"/>
  </r>
  <r>
    <x v="1"/>
    <x v="4"/>
    <x v="1"/>
    <x v="4"/>
    <x v="3"/>
    <x v="0"/>
    <x v="8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4"/>
    <x v="1"/>
    <x v="4"/>
    <x v="3"/>
    <x v="0"/>
    <x v="8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4"/>
    <x v="1"/>
    <x v="4"/>
    <x v="3"/>
    <x v="0"/>
    <x v="8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5"/>
    <x v="0"/>
    <x v="10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5"/>
  </r>
  <r>
    <x v="1"/>
    <x v="4"/>
    <x v="1"/>
    <x v="4"/>
    <x v="3"/>
    <x v="0"/>
    <x v="8"/>
    <x v="3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0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329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8"/>
    <x v="0"/>
    <x v="4"/>
    <x v="1"/>
    <x v="4"/>
    <x v="3"/>
    <x v="0"/>
    <x v="8"/>
    <x v="8"/>
    <x v="0"/>
    <x v="14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8"/>
    <x v="0"/>
    <x v="4"/>
    <x v="1"/>
    <x v="4"/>
    <x v="3"/>
    <x v="0"/>
    <x v="8"/>
    <x v="8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1"/>
    <x v="0"/>
    <x v="1"/>
    <x v="0"/>
    <x v="1"/>
    <x v="1"/>
    <x v="0"/>
    <x v="1"/>
    <x v="1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8"/>
    <x v="0"/>
    <x v="4"/>
    <x v="1"/>
    <x v="4"/>
    <x v="3"/>
    <x v="0"/>
    <x v="8"/>
    <x v="8"/>
    <x v="0"/>
    <x v="19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20"/>
  </r>
  <r>
    <x v="9"/>
    <x v="0"/>
    <x v="4"/>
    <x v="0"/>
    <x v="3"/>
    <x v="0"/>
    <x v="0"/>
    <x v="9"/>
    <x v="9"/>
    <x v="0"/>
    <x v="0"/>
  </r>
  <r>
    <x v="8"/>
    <x v="0"/>
    <x v="4"/>
    <x v="1"/>
    <x v="4"/>
    <x v="3"/>
    <x v="0"/>
    <x v="8"/>
    <x v="8"/>
    <x v="0"/>
    <x v="2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8"/>
    <x v="0"/>
    <x v="4"/>
    <x v="1"/>
    <x v="4"/>
    <x v="3"/>
    <x v="0"/>
    <x v="8"/>
    <x v="8"/>
    <x v="0"/>
    <x v="0"/>
  </r>
  <r>
    <x v="3"/>
    <x v="0"/>
    <x v="1"/>
    <x v="0"/>
    <x v="1"/>
    <x v="2"/>
    <x v="0"/>
    <x v="3"/>
    <x v="3"/>
    <x v="0"/>
    <x v="3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8"/>
    <x v="0"/>
    <x v="4"/>
    <x v="1"/>
    <x v="4"/>
    <x v="3"/>
    <x v="0"/>
    <x v="8"/>
    <x v="8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8"/>
    <x v="0"/>
    <x v="4"/>
    <x v="1"/>
    <x v="4"/>
    <x v="3"/>
    <x v="0"/>
    <x v="8"/>
    <x v="8"/>
    <x v="0"/>
    <x v="15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4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0"/>
  </r>
  <r>
    <x v="10"/>
    <x v="0"/>
    <x v="1"/>
    <x v="0"/>
    <x v="1"/>
    <x v="5"/>
    <x v="0"/>
    <x v="10"/>
    <x v="10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8"/>
    <x v="0"/>
    <x v="4"/>
    <x v="1"/>
    <x v="4"/>
    <x v="3"/>
    <x v="0"/>
    <x v="8"/>
    <x v="8"/>
    <x v="0"/>
    <x v="27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329"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count="305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3"/>
    <x v="4"/>
    <x v="0"/>
    <x v="3"/>
    <x v="0"/>
    <x v="0"/>
    <x v="8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5"/>
    <x v="0"/>
    <x v="9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5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0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9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8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2"/>
    <x v="1"/>
    <x v="2"/>
    <x v="3"/>
    <x v="0"/>
    <x v="8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3"/>
    <x v="0"/>
    <x v="11"/>
    <x v="0"/>
  </r>
  <r>
    <x v="1"/>
    <x v="1"/>
    <x v="0"/>
    <x v="1"/>
    <x v="3"/>
    <x v="0"/>
    <x v="11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2"/>
    <x v="1"/>
    <x v="2"/>
    <x v="3"/>
    <x v="0"/>
    <x v="8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8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1"/>
    <x v="1"/>
    <x v="0"/>
    <x v="1"/>
    <x v="3"/>
    <x v="1"/>
    <x v="13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1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count="305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1"/>
    <x v="0"/>
    <x v="1"/>
    <x v="0"/>
    <x v="1"/>
    <x v="1"/>
    <x v="0"/>
    <x v="1"/>
    <x v="1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20"/>
  </r>
  <r>
    <x v="8"/>
    <x v="0"/>
    <x v="4"/>
    <x v="0"/>
    <x v="3"/>
    <x v="0"/>
    <x v="0"/>
    <x v="8"/>
    <x v="8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4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0"/>
  </r>
  <r>
    <x v="9"/>
    <x v="0"/>
    <x v="1"/>
    <x v="0"/>
    <x v="1"/>
    <x v="5"/>
    <x v="0"/>
    <x v="9"/>
    <x v="9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45"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"/>
  </r>
  <r>
    <x v="1"/>
    <x v="0"/>
    <x v="0"/>
    <x v="0"/>
    <x v="0"/>
    <x v="1"/>
    <x v="0"/>
    <x v="1"/>
    <x v="1"/>
    <x v="0"/>
    <x v="2"/>
  </r>
  <r>
    <x v="3"/>
    <x v="0"/>
    <x v="1"/>
    <x v="0"/>
    <x v="1"/>
    <x v="1"/>
    <x v="0"/>
    <x v="3"/>
    <x v="3"/>
    <x v="0"/>
    <x v="2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0"/>
    <x v="0"/>
    <x v="0"/>
    <x v="0"/>
    <x v="0"/>
    <x v="0"/>
    <x v="0"/>
    <x v="0"/>
    <x v="0"/>
    <x v="0"/>
    <x v="4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3"/>
    <x v="0"/>
    <x v="1"/>
    <x v="0"/>
    <x v="1"/>
    <x v="1"/>
    <x v="0"/>
    <x v="3"/>
    <x v="3"/>
    <x v="0"/>
    <x v="6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8"/>
  </r>
  <r>
    <x v="2"/>
    <x v="0"/>
    <x v="0"/>
    <x v="0"/>
    <x v="0"/>
    <x v="2"/>
    <x v="0"/>
    <x v="2"/>
    <x v="2"/>
    <x v="0"/>
    <x v="2"/>
  </r>
  <r>
    <x v="4"/>
    <x v="0"/>
    <x v="0"/>
    <x v="0"/>
    <x v="0"/>
    <x v="3"/>
    <x v="0"/>
    <x v="4"/>
    <x v="4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5"/>
    <x v="0"/>
    <x v="1"/>
    <x v="0"/>
    <x v="1"/>
    <x v="2"/>
    <x v="0"/>
    <x v="5"/>
    <x v="5"/>
    <x v="0"/>
    <x v="1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3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12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13"/>
  </r>
  <r>
    <x v="6"/>
    <x v="0"/>
    <x v="0"/>
    <x v="0"/>
    <x v="0"/>
    <x v="4"/>
    <x v="0"/>
    <x v="6"/>
    <x v="6"/>
    <x v="0"/>
    <x v="14"/>
  </r>
  <r>
    <x v="2"/>
    <x v="0"/>
    <x v="0"/>
    <x v="0"/>
    <x v="0"/>
    <x v="2"/>
    <x v="0"/>
    <x v="2"/>
    <x v="2"/>
    <x v="0"/>
    <x v="15"/>
  </r>
  <r>
    <x v="3"/>
    <x v="0"/>
    <x v="1"/>
    <x v="0"/>
    <x v="1"/>
    <x v="1"/>
    <x v="0"/>
    <x v="3"/>
    <x v="3"/>
    <x v="0"/>
    <x v="16"/>
  </r>
  <r>
    <x v="5"/>
    <x v="0"/>
    <x v="1"/>
    <x v="0"/>
    <x v="1"/>
    <x v="2"/>
    <x v="0"/>
    <x v="5"/>
    <x v="5"/>
    <x v="0"/>
    <x v="10"/>
  </r>
  <r>
    <x v="0"/>
    <x v="0"/>
    <x v="0"/>
    <x v="0"/>
    <x v="0"/>
    <x v="0"/>
    <x v="0"/>
    <x v="0"/>
    <x v="0"/>
    <x v="0"/>
    <x v="10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7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0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8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8"/>
  </r>
  <r>
    <x v="2"/>
    <x v="0"/>
    <x v="0"/>
    <x v="0"/>
    <x v="0"/>
    <x v="2"/>
    <x v="0"/>
    <x v="2"/>
    <x v="2"/>
    <x v="0"/>
    <x v="1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3"/>
    <x v="0"/>
    <x v="1"/>
    <x v="0"/>
    <x v="1"/>
    <x v="1"/>
    <x v="0"/>
    <x v="3"/>
    <x v="3"/>
    <x v="0"/>
    <x v="2"/>
  </r>
  <r>
    <x v="1"/>
    <x v="0"/>
    <x v="0"/>
    <x v="0"/>
    <x v="0"/>
    <x v="1"/>
    <x v="0"/>
    <x v="1"/>
    <x v="1"/>
    <x v="0"/>
    <x v="2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1"/>
    <x v="0"/>
    <x v="3"/>
    <x v="0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1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6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5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9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7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8"/>
    <x v="0"/>
    <x v="2"/>
    <x v="1"/>
    <x v="2"/>
    <x v="3"/>
    <x v="0"/>
    <x v="8"/>
    <x v="8"/>
    <x v="0"/>
    <x v="19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3"/>
    <x v="0"/>
    <x v="1"/>
    <x v="0"/>
    <x v="1"/>
    <x v="1"/>
    <x v="0"/>
    <x v="3"/>
    <x v="3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5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7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"/>
  </r>
  <r>
    <x v="0"/>
    <x v="0"/>
    <x v="0"/>
    <x v="0"/>
    <x v="0"/>
    <x v="0"/>
    <x v="0"/>
    <x v="0"/>
    <x v="0"/>
    <x v="0"/>
    <x v="24"/>
  </r>
  <r>
    <x v="9"/>
    <x v="0"/>
    <x v="2"/>
    <x v="0"/>
    <x v="1"/>
    <x v="1"/>
    <x v="0"/>
    <x v="9"/>
    <x v="9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6"/>
  </r>
  <r>
    <x v="4"/>
    <x v="0"/>
    <x v="0"/>
    <x v="0"/>
    <x v="0"/>
    <x v="3"/>
    <x v="0"/>
    <x v="4"/>
    <x v="4"/>
    <x v="0"/>
    <x v="6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8"/>
    <x v="0"/>
    <x v="2"/>
    <x v="1"/>
    <x v="2"/>
    <x v="3"/>
    <x v="0"/>
    <x v="8"/>
    <x v="8"/>
    <x v="0"/>
    <x v="8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3"/>
  </r>
  <r>
    <x v="8"/>
    <x v="0"/>
    <x v="2"/>
    <x v="1"/>
    <x v="2"/>
    <x v="3"/>
    <x v="0"/>
    <x v="8"/>
    <x v="8"/>
    <x v="0"/>
    <x v="27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10"/>
    <x v="0"/>
    <x v="1"/>
    <x v="0"/>
    <x v="1"/>
    <x v="1"/>
    <x v="0"/>
    <x v="3"/>
    <x v="1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2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4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25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12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19"/>
  </r>
  <r>
    <x v="4"/>
    <x v="0"/>
    <x v="0"/>
    <x v="0"/>
    <x v="0"/>
    <x v="3"/>
    <x v="0"/>
    <x v="4"/>
    <x v="4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3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9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15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5"/>
  </r>
  <r>
    <x v="11"/>
    <x v="0"/>
    <x v="1"/>
    <x v="0"/>
    <x v="1"/>
    <x v="3"/>
    <x v="0"/>
    <x v="10"/>
    <x v="11"/>
    <x v="0"/>
    <x v="19"/>
  </r>
  <r>
    <x v="11"/>
    <x v="0"/>
    <x v="1"/>
    <x v="0"/>
    <x v="1"/>
    <x v="3"/>
    <x v="0"/>
    <x v="10"/>
    <x v="11"/>
    <x v="0"/>
    <x v="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2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8"/>
  </r>
  <r>
    <x v="4"/>
    <x v="0"/>
    <x v="0"/>
    <x v="0"/>
    <x v="0"/>
    <x v="3"/>
    <x v="0"/>
    <x v="4"/>
    <x v="4"/>
    <x v="0"/>
    <x v="19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"/>
  </r>
  <r>
    <x v="8"/>
    <x v="0"/>
    <x v="2"/>
    <x v="1"/>
    <x v="2"/>
    <x v="3"/>
    <x v="0"/>
    <x v="8"/>
    <x v="8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31"/>
  </r>
  <r>
    <x v="8"/>
    <x v="0"/>
    <x v="2"/>
    <x v="1"/>
    <x v="2"/>
    <x v="3"/>
    <x v="0"/>
    <x v="8"/>
    <x v="8"/>
    <x v="0"/>
    <x v="35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7"/>
  </r>
  <r>
    <x v="13"/>
    <x v="0"/>
    <x v="1"/>
    <x v="0"/>
    <x v="1"/>
    <x v="3"/>
    <x v="1"/>
    <x v="12"/>
    <x v="13"/>
    <x v="0"/>
    <x v="23"/>
  </r>
  <r>
    <x v="12"/>
    <x v="0"/>
    <x v="0"/>
    <x v="0"/>
    <x v="0"/>
    <x v="3"/>
    <x v="1"/>
    <x v="11"/>
    <x v="12"/>
    <x v="0"/>
    <x v="15"/>
  </r>
  <r>
    <x v="12"/>
    <x v="0"/>
    <x v="0"/>
    <x v="0"/>
    <x v="0"/>
    <x v="3"/>
    <x v="1"/>
    <x v="11"/>
    <x v="12"/>
    <x v="0"/>
    <x v="23"/>
  </r>
  <r>
    <x v="12"/>
    <x v="0"/>
    <x v="0"/>
    <x v="0"/>
    <x v="0"/>
    <x v="3"/>
    <x v="1"/>
    <x v="11"/>
    <x v="12"/>
    <x v="0"/>
    <x v="19"/>
  </r>
  <r>
    <x v="12"/>
    <x v="0"/>
    <x v="0"/>
    <x v="0"/>
    <x v="0"/>
    <x v="3"/>
    <x v="1"/>
    <x v="11"/>
    <x v="12"/>
    <x v="0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1"/>
    <x v="0"/>
    <x v="3"/>
    <x v="0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1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2"/>
    <x v="1"/>
    <x v="2"/>
    <x v="3"/>
    <x v="0"/>
    <x v="9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1"/>
    <x v="1"/>
    <x v="0"/>
    <x v="1"/>
    <x v="3"/>
    <x v="0"/>
    <x v="11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1"/>
    <x v="12"/>
    <x v="0"/>
  </r>
  <r>
    <x v="0"/>
    <x v="0"/>
    <x v="0"/>
    <x v="0"/>
    <x v="3"/>
    <x v="1"/>
    <x v="12"/>
    <x v="0"/>
  </r>
  <r>
    <x v="0"/>
    <x v="0"/>
    <x v="0"/>
    <x v="0"/>
    <x v="3"/>
    <x v="0"/>
    <x v="4"/>
    <x v="0"/>
  </r>
  <r>
    <x v="0"/>
    <x v="0"/>
    <x v="0"/>
    <x v="0"/>
    <x v="3"/>
    <x v="1"/>
    <x v="12"/>
    <x v="0"/>
  </r>
  <r>
    <x v="0"/>
    <x v="2"/>
    <x v="1"/>
    <x v="2"/>
    <x v="3"/>
    <x v="0"/>
    <x v="9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5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5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5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7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0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4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6"/>
    <x v="0"/>
    <x v="0"/>
    <x v="0"/>
    <x v="0"/>
    <x v="4"/>
    <x v="0"/>
    <x v="6"/>
    <x v="6"/>
    <x v="0"/>
    <x v="15"/>
    <x v="0"/>
    <x v="0"/>
    <x v="0"/>
    <x v="0"/>
    <x v="4"/>
    <x v="0"/>
    <x v="6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7"/>
    <x v="1"/>
    <x v="1"/>
    <x v="0"/>
    <x v="1"/>
    <x v="1"/>
    <x v="0"/>
    <x v="3"/>
  </r>
  <r>
    <x v="5"/>
    <x v="0"/>
    <x v="1"/>
    <x v="0"/>
    <x v="1"/>
    <x v="2"/>
    <x v="0"/>
    <x v="5"/>
    <x v="5"/>
    <x v="0"/>
    <x v="11"/>
    <x v="1"/>
    <x v="1"/>
    <x v="0"/>
    <x v="1"/>
    <x v="2"/>
    <x v="0"/>
    <x v="5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7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1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9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9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4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3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7"/>
    <x v="0"/>
    <x v="0"/>
    <x v="1"/>
    <x v="0"/>
    <x v="3"/>
    <x v="0"/>
    <x v="7"/>
    <x v="7"/>
    <x v="0"/>
    <x v="20"/>
    <x v="0"/>
    <x v="0"/>
    <x v="1"/>
    <x v="0"/>
    <x v="3"/>
    <x v="0"/>
    <x v="7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6"/>
    <x v="0"/>
    <x v="0"/>
    <x v="0"/>
    <x v="0"/>
    <x v="4"/>
    <x v="0"/>
    <x v="6"/>
    <x v="6"/>
    <x v="0"/>
    <x v="21"/>
    <x v="0"/>
    <x v="0"/>
    <x v="0"/>
    <x v="0"/>
    <x v="4"/>
    <x v="0"/>
    <x v="6"/>
  </r>
  <r>
    <x v="6"/>
    <x v="0"/>
    <x v="0"/>
    <x v="0"/>
    <x v="0"/>
    <x v="4"/>
    <x v="0"/>
    <x v="6"/>
    <x v="6"/>
    <x v="0"/>
    <x v="20"/>
    <x v="0"/>
    <x v="0"/>
    <x v="0"/>
    <x v="0"/>
    <x v="4"/>
    <x v="0"/>
    <x v="6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5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6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8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27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1"/>
    <x v="0"/>
    <x v="0"/>
    <x v="0"/>
    <x v="0"/>
    <x v="1"/>
    <x v="0"/>
    <x v="1"/>
    <x v="1"/>
    <x v="0"/>
    <x v="10"/>
    <x v="0"/>
    <x v="0"/>
    <x v="0"/>
    <x v="0"/>
    <x v="1"/>
    <x v="0"/>
    <x v="1"/>
  </r>
  <r>
    <x v="1"/>
    <x v="0"/>
    <x v="0"/>
    <x v="0"/>
    <x v="0"/>
    <x v="1"/>
    <x v="0"/>
    <x v="1"/>
    <x v="1"/>
    <x v="0"/>
    <x v="7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10"/>
    <x v="1"/>
    <x v="1"/>
    <x v="0"/>
    <x v="1"/>
    <x v="1"/>
    <x v="0"/>
    <x v="3"/>
  </r>
  <r>
    <x v="3"/>
    <x v="0"/>
    <x v="1"/>
    <x v="0"/>
    <x v="1"/>
    <x v="1"/>
    <x v="0"/>
    <x v="3"/>
    <x v="3"/>
    <x v="0"/>
    <x v="2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3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9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29"/>
    <x v="0"/>
    <x v="0"/>
    <x v="0"/>
    <x v="0"/>
    <x v="1"/>
    <x v="0"/>
    <x v="1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3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7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31"/>
    <x v="1"/>
    <x v="1"/>
    <x v="0"/>
    <x v="1"/>
    <x v="1"/>
    <x v="0"/>
    <x v="3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0"/>
    <x v="0"/>
    <x v="0"/>
    <x v="0"/>
    <x v="0"/>
    <x v="2"/>
    <x v="0"/>
    <x v="2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1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10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2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6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8"/>
    <x v="0"/>
    <x v="2"/>
    <x v="0"/>
    <x v="1"/>
    <x v="1"/>
    <x v="0"/>
    <x v="8"/>
    <x v="8"/>
    <x v="0"/>
    <x v="4"/>
    <x v="1"/>
    <x v="2"/>
    <x v="0"/>
    <x v="1"/>
    <x v="1"/>
    <x v="0"/>
    <x v="8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3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3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7"/>
    <x v="0"/>
    <x v="0"/>
    <x v="0"/>
    <x v="0"/>
    <x v="3"/>
    <x v="0"/>
    <x v="4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1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5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28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8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3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7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10"/>
    <x v="0"/>
    <x v="1"/>
    <x v="0"/>
    <x v="1"/>
    <x v="1"/>
    <x v="0"/>
    <x v="3"/>
    <x v="10"/>
    <x v="0"/>
    <x v="23"/>
    <x v="0"/>
    <x v="1"/>
    <x v="0"/>
    <x v="1"/>
    <x v="1"/>
    <x v="0"/>
    <x v="10"/>
  </r>
  <r>
    <x v="0"/>
    <x v="0"/>
    <x v="0"/>
    <x v="0"/>
    <x v="0"/>
    <x v="0"/>
    <x v="0"/>
    <x v="0"/>
    <x v="0"/>
    <x v="0"/>
    <x v="27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1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3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25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4"/>
    <x v="0"/>
    <x v="0"/>
    <x v="0"/>
    <x v="0"/>
    <x v="2"/>
    <x v="0"/>
    <x v="2"/>
  </r>
  <r>
    <x v="1"/>
    <x v="0"/>
    <x v="0"/>
    <x v="0"/>
    <x v="0"/>
    <x v="1"/>
    <x v="0"/>
    <x v="1"/>
    <x v="1"/>
    <x v="0"/>
    <x v="13"/>
    <x v="0"/>
    <x v="0"/>
    <x v="0"/>
    <x v="0"/>
    <x v="1"/>
    <x v="0"/>
    <x v="1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6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2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4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4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5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9"/>
    <x v="0"/>
    <x v="2"/>
    <x v="1"/>
    <x v="2"/>
    <x v="3"/>
    <x v="0"/>
    <x v="9"/>
    <x v="9"/>
    <x v="0"/>
    <x v="23"/>
    <x v="0"/>
    <x v="2"/>
    <x v="1"/>
    <x v="2"/>
    <x v="3"/>
    <x v="0"/>
    <x v="9"/>
  </r>
  <r>
    <x v="0"/>
    <x v="0"/>
    <x v="0"/>
    <x v="0"/>
    <x v="0"/>
    <x v="0"/>
    <x v="0"/>
    <x v="0"/>
    <x v="0"/>
    <x v="0"/>
    <x v="2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5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0"/>
    <x v="0"/>
    <x v="0"/>
    <x v="0"/>
    <x v="0"/>
    <x v="0"/>
    <x v="0"/>
    <x v="0"/>
    <x v="0"/>
    <x v="0"/>
    <x v="23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2"/>
    <x v="0"/>
    <x v="0"/>
    <x v="0"/>
    <x v="0"/>
    <x v="2"/>
    <x v="0"/>
    <x v="2"/>
  </r>
  <r>
    <x v="0"/>
    <x v="0"/>
    <x v="0"/>
    <x v="0"/>
    <x v="0"/>
    <x v="0"/>
    <x v="0"/>
    <x v="0"/>
    <x v="0"/>
    <x v="0"/>
    <x v="16"/>
    <x v="0"/>
    <x v="0"/>
    <x v="0"/>
    <x v="0"/>
    <x v="0"/>
    <x v="0"/>
    <x v="0"/>
  </r>
  <r>
    <x v="3"/>
    <x v="0"/>
    <x v="1"/>
    <x v="0"/>
    <x v="1"/>
    <x v="1"/>
    <x v="0"/>
    <x v="3"/>
    <x v="3"/>
    <x v="0"/>
    <x v="6"/>
    <x v="1"/>
    <x v="1"/>
    <x v="0"/>
    <x v="1"/>
    <x v="1"/>
    <x v="0"/>
    <x v="3"/>
  </r>
  <r>
    <x v="0"/>
    <x v="0"/>
    <x v="0"/>
    <x v="0"/>
    <x v="0"/>
    <x v="0"/>
    <x v="0"/>
    <x v="0"/>
    <x v="0"/>
    <x v="0"/>
    <x v="15"/>
    <x v="0"/>
    <x v="0"/>
    <x v="0"/>
    <x v="0"/>
    <x v="0"/>
    <x v="0"/>
    <x v="0"/>
  </r>
  <r>
    <x v="2"/>
    <x v="0"/>
    <x v="0"/>
    <x v="0"/>
    <x v="0"/>
    <x v="2"/>
    <x v="0"/>
    <x v="2"/>
    <x v="2"/>
    <x v="0"/>
    <x v="13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2"/>
    <x v="0"/>
    <x v="0"/>
    <x v="0"/>
    <x v="0"/>
    <x v="2"/>
    <x v="0"/>
    <x v="2"/>
    <x v="2"/>
    <x v="0"/>
    <x v="9"/>
    <x v="0"/>
    <x v="0"/>
    <x v="0"/>
    <x v="0"/>
    <x v="2"/>
    <x v="0"/>
    <x v="2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3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7"/>
    <x v="0"/>
    <x v="0"/>
    <x v="0"/>
    <x v="0"/>
    <x v="3"/>
    <x v="0"/>
    <x v="4"/>
  </r>
  <r>
    <x v="11"/>
    <x v="0"/>
    <x v="1"/>
    <x v="0"/>
    <x v="1"/>
    <x v="3"/>
    <x v="0"/>
    <x v="10"/>
    <x v="11"/>
    <x v="0"/>
    <x v="23"/>
    <x v="1"/>
    <x v="1"/>
    <x v="0"/>
    <x v="1"/>
    <x v="3"/>
    <x v="0"/>
    <x v="11"/>
  </r>
  <r>
    <x v="4"/>
    <x v="0"/>
    <x v="0"/>
    <x v="0"/>
    <x v="0"/>
    <x v="3"/>
    <x v="0"/>
    <x v="4"/>
    <x v="4"/>
    <x v="0"/>
    <x v="16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1"/>
    <x v="0"/>
    <x v="0"/>
    <x v="0"/>
    <x v="0"/>
    <x v="3"/>
    <x v="0"/>
    <x v="4"/>
  </r>
  <r>
    <x v="4"/>
    <x v="0"/>
    <x v="0"/>
    <x v="0"/>
    <x v="0"/>
    <x v="3"/>
    <x v="0"/>
    <x v="4"/>
    <x v="4"/>
    <x v="0"/>
    <x v="2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15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20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3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7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2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4"/>
    <x v="0"/>
    <x v="0"/>
    <x v="0"/>
    <x v="0"/>
    <x v="3"/>
    <x v="0"/>
    <x v="4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30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0"/>
    <x v="0"/>
    <x v="2"/>
    <x v="1"/>
    <x v="2"/>
    <x v="3"/>
    <x v="0"/>
    <x v="9"/>
  </r>
  <r>
    <x v="4"/>
    <x v="0"/>
    <x v="0"/>
    <x v="0"/>
    <x v="0"/>
    <x v="3"/>
    <x v="0"/>
    <x v="4"/>
    <x v="4"/>
    <x v="0"/>
    <x v="14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16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0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9"/>
    <x v="0"/>
    <x v="2"/>
    <x v="1"/>
    <x v="2"/>
    <x v="3"/>
    <x v="0"/>
    <x v="9"/>
    <x v="9"/>
    <x v="0"/>
    <x v="1"/>
    <x v="0"/>
    <x v="2"/>
    <x v="1"/>
    <x v="2"/>
    <x v="3"/>
    <x v="0"/>
    <x v="9"/>
  </r>
  <r>
    <x v="12"/>
    <x v="0"/>
    <x v="0"/>
    <x v="0"/>
    <x v="0"/>
    <x v="3"/>
    <x v="1"/>
    <x v="11"/>
    <x v="12"/>
    <x v="0"/>
    <x v="15"/>
    <x v="0"/>
    <x v="0"/>
    <x v="0"/>
    <x v="0"/>
    <x v="3"/>
    <x v="1"/>
    <x v="12"/>
  </r>
  <r>
    <x v="12"/>
    <x v="0"/>
    <x v="0"/>
    <x v="0"/>
    <x v="0"/>
    <x v="3"/>
    <x v="1"/>
    <x v="11"/>
    <x v="12"/>
    <x v="0"/>
    <x v="35"/>
    <x v="0"/>
    <x v="0"/>
    <x v="0"/>
    <x v="0"/>
    <x v="3"/>
    <x v="1"/>
    <x v="12"/>
  </r>
  <r>
    <x v="4"/>
    <x v="0"/>
    <x v="0"/>
    <x v="0"/>
    <x v="0"/>
    <x v="3"/>
    <x v="0"/>
    <x v="4"/>
    <x v="4"/>
    <x v="0"/>
    <x v="23"/>
    <x v="0"/>
    <x v="0"/>
    <x v="0"/>
    <x v="0"/>
    <x v="3"/>
    <x v="0"/>
    <x v="4"/>
  </r>
  <r>
    <x v="12"/>
    <x v="0"/>
    <x v="0"/>
    <x v="0"/>
    <x v="0"/>
    <x v="3"/>
    <x v="1"/>
    <x v="11"/>
    <x v="12"/>
    <x v="0"/>
    <x v="1"/>
    <x v="0"/>
    <x v="0"/>
    <x v="0"/>
    <x v="0"/>
    <x v="3"/>
    <x v="1"/>
    <x v="12"/>
  </r>
  <r>
    <x v="9"/>
    <x v="0"/>
    <x v="2"/>
    <x v="1"/>
    <x v="2"/>
    <x v="3"/>
    <x v="0"/>
    <x v="9"/>
    <x v="9"/>
    <x v="0"/>
    <x v="20"/>
    <x v="0"/>
    <x v="2"/>
    <x v="1"/>
    <x v="2"/>
    <x v="3"/>
    <x v="0"/>
    <x v="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8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9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2"/>
    <x v="1"/>
    <x v="10"/>
    <x v="2"/>
  </r>
  <r>
    <x v="0"/>
    <x v="0"/>
    <x v="0"/>
    <x v="0"/>
    <x v="3"/>
    <x v="1"/>
    <x v="7"/>
    <x v="0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1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2"/>
    <x v="0"/>
    <x v="2"/>
    <x v="2"/>
  </r>
  <r>
    <x v="0"/>
    <x v="0"/>
    <x v="0"/>
    <x v="0"/>
    <x v="3"/>
    <x v="1"/>
    <x v="7"/>
    <x v="3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0"/>
    <x v="0"/>
    <x v="0"/>
    <x v="0"/>
    <x v="2"/>
    <x v="1"/>
    <x v="10"/>
    <x v="2"/>
  </r>
  <r>
    <x v="0"/>
    <x v="2"/>
    <x v="1"/>
    <x v="2"/>
    <x v="3"/>
    <x v="0"/>
    <x v="11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2"/>
  </r>
  <r>
    <x v="0"/>
    <x v="0"/>
    <x v="0"/>
    <x v="0"/>
    <x v="3"/>
    <x v="1"/>
    <x v="7"/>
    <x v="0"/>
  </r>
  <r>
    <x v="0"/>
    <x v="0"/>
    <x v="0"/>
    <x v="0"/>
    <x v="3"/>
    <x v="0"/>
    <x v="4"/>
    <x v="0"/>
  </r>
  <r>
    <x v="0"/>
    <x v="0"/>
    <x v="0"/>
    <x v="0"/>
    <x v="3"/>
    <x v="1"/>
    <x v="7"/>
    <x v="0"/>
  </r>
  <r>
    <x v="0"/>
    <x v="0"/>
    <x v="0"/>
    <x v="0"/>
    <x v="3"/>
    <x v="1"/>
    <x v="7"/>
    <x v="0"/>
  </r>
  <r>
    <x v="2"/>
    <x v="2"/>
    <x v="1"/>
    <x v="2"/>
    <x v="0"/>
    <x v="0"/>
    <x v="12"/>
    <x v="0"/>
  </r>
  <r>
    <x v="2"/>
    <x v="2"/>
    <x v="1"/>
    <x v="2"/>
    <x v="1"/>
    <x v="0"/>
    <x v="13"/>
    <x v="1"/>
  </r>
  <r>
    <x v="2"/>
    <x v="2"/>
    <x v="1"/>
    <x v="2"/>
    <x v="1"/>
    <x v="0"/>
    <x v="13"/>
    <x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469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7"/>
    <x v="0"/>
    <x v="0"/>
    <x v="0"/>
    <x v="0"/>
    <x v="3"/>
    <x v="1"/>
    <x v="7"/>
    <x v="7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8"/>
    <x v="0"/>
    <x v="2"/>
    <x v="0"/>
    <x v="1"/>
    <x v="1"/>
    <x v="0"/>
    <x v="8"/>
    <x v="8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9"/>
    <x v="0"/>
    <x v="1"/>
    <x v="0"/>
    <x v="1"/>
    <x v="1"/>
    <x v="0"/>
    <x v="3"/>
    <x v="9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2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7"/>
    <x v="0"/>
    <x v="0"/>
    <x v="0"/>
    <x v="0"/>
    <x v="3"/>
    <x v="1"/>
    <x v="7"/>
    <x v="7"/>
    <x v="0"/>
    <x v="14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25"/>
  </r>
  <r>
    <x v="7"/>
    <x v="0"/>
    <x v="0"/>
    <x v="0"/>
    <x v="0"/>
    <x v="3"/>
    <x v="1"/>
    <x v="7"/>
    <x v="7"/>
    <x v="0"/>
    <x v="25"/>
  </r>
  <r>
    <x v="4"/>
    <x v="0"/>
    <x v="0"/>
    <x v="0"/>
    <x v="0"/>
    <x v="3"/>
    <x v="0"/>
    <x v="4"/>
    <x v="4"/>
    <x v="0"/>
    <x v="3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2"/>
    <x v="0"/>
    <x v="0"/>
    <x v="0"/>
    <x v="0"/>
    <x v="2"/>
    <x v="0"/>
    <x v="2"/>
    <x v="2"/>
    <x v="0"/>
    <x v="3"/>
  </r>
  <r>
    <x v="10"/>
    <x v="0"/>
    <x v="0"/>
    <x v="0"/>
    <x v="0"/>
    <x v="2"/>
    <x v="1"/>
    <x v="9"/>
    <x v="10"/>
    <x v="0"/>
    <x v="3"/>
  </r>
  <r>
    <x v="7"/>
    <x v="0"/>
    <x v="0"/>
    <x v="0"/>
    <x v="0"/>
    <x v="3"/>
    <x v="1"/>
    <x v="7"/>
    <x v="7"/>
    <x v="0"/>
    <x v="30"/>
  </r>
  <r>
    <x v="11"/>
    <x v="0"/>
    <x v="2"/>
    <x v="1"/>
    <x v="2"/>
    <x v="3"/>
    <x v="0"/>
    <x v="10"/>
    <x v="11"/>
    <x v="0"/>
    <x v="20"/>
  </r>
  <r>
    <x v="7"/>
    <x v="0"/>
    <x v="0"/>
    <x v="0"/>
    <x v="0"/>
    <x v="3"/>
    <x v="1"/>
    <x v="7"/>
    <x v="7"/>
    <x v="0"/>
    <x v="27"/>
  </r>
  <r>
    <x v="7"/>
    <x v="0"/>
    <x v="0"/>
    <x v="0"/>
    <x v="0"/>
    <x v="3"/>
    <x v="1"/>
    <x v="7"/>
    <x v="7"/>
    <x v="0"/>
    <x v="15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20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30"/>
  </r>
  <r>
    <x v="7"/>
    <x v="0"/>
    <x v="0"/>
    <x v="0"/>
    <x v="0"/>
    <x v="3"/>
    <x v="1"/>
    <x v="7"/>
    <x v="7"/>
    <x v="0"/>
    <x v="9"/>
  </r>
  <r>
    <x v="7"/>
    <x v="0"/>
    <x v="0"/>
    <x v="0"/>
    <x v="0"/>
    <x v="3"/>
    <x v="1"/>
    <x v="7"/>
    <x v="7"/>
    <x v="0"/>
    <x v="16"/>
  </r>
  <r>
    <x v="7"/>
    <x v="0"/>
    <x v="0"/>
    <x v="0"/>
    <x v="0"/>
    <x v="3"/>
    <x v="1"/>
    <x v="7"/>
    <x v="7"/>
    <x v="0"/>
    <x v="16"/>
  </r>
  <r>
    <x v="4"/>
    <x v="0"/>
    <x v="0"/>
    <x v="0"/>
    <x v="0"/>
    <x v="3"/>
    <x v="0"/>
    <x v="4"/>
    <x v="4"/>
    <x v="0"/>
    <x v="27"/>
  </r>
  <r>
    <x v="7"/>
    <x v="0"/>
    <x v="0"/>
    <x v="0"/>
    <x v="0"/>
    <x v="3"/>
    <x v="1"/>
    <x v="7"/>
    <x v="7"/>
    <x v="0"/>
    <x v="2"/>
  </r>
  <r>
    <x v="2"/>
    <x v="0"/>
    <x v="0"/>
    <x v="0"/>
    <x v="0"/>
    <x v="2"/>
    <x v="0"/>
    <x v="2"/>
    <x v="2"/>
    <x v="0"/>
    <x v="6"/>
  </r>
  <r>
    <x v="7"/>
    <x v="0"/>
    <x v="0"/>
    <x v="0"/>
    <x v="0"/>
    <x v="3"/>
    <x v="1"/>
    <x v="7"/>
    <x v="7"/>
    <x v="0"/>
    <x v="10"/>
  </r>
  <r>
    <x v="7"/>
    <x v="0"/>
    <x v="0"/>
    <x v="0"/>
    <x v="0"/>
    <x v="3"/>
    <x v="1"/>
    <x v="7"/>
    <x v="7"/>
    <x v="0"/>
    <x v="0"/>
  </r>
  <r>
    <x v="4"/>
    <x v="0"/>
    <x v="0"/>
    <x v="0"/>
    <x v="0"/>
    <x v="3"/>
    <x v="0"/>
    <x v="4"/>
    <x v="4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23"/>
  </r>
  <r>
    <x v="10"/>
    <x v="0"/>
    <x v="0"/>
    <x v="0"/>
    <x v="0"/>
    <x v="2"/>
    <x v="1"/>
    <x v="9"/>
    <x v="10"/>
    <x v="0"/>
    <x v="4"/>
  </r>
  <r>
    <x v="11"/>
    <x v="0"/>
    <x v="2"/>
    <x v="1"/>
    <x v="2"/>
    <x v="3"/>
    <x v="0"/>
    <x v="10"/>
    <x v="11"/>
    <x v="0"/>
    <x v="23"/>
  </r>
  <r>
    <x v="7"/>
    <x v="0"/>
    <x v="0"/>
    <x v="0"/>
    <x v="0"/>
    <x v="3"/>
    <x v="1"/>
    <x v="7"/>
    <x v="7"/>
    <x v="0"/>
    <x v="2"/>
  </r>
  <r>
    <x v="7"/>
    <x v="0"/>
    <x v="0"/>
    <x v="0"/>
    <x v="0"/>
    <x v="3"/>
    <x v="1"/>
    <x v="7"/>
    <x v="7"/>
    <x v="0"/>
    <x v="4"/>
  </r>
  <r>
    <x v="7"/>
    <x v="0"/>
    <x v="0"/>
    <x v="0"/>
    <x v="0"/>
    <x v="3"/>
    <x v="1"/>
    <x v="7"/>
    <x v="7"/>
    <x v="0"/>
    <x v="23"/>
  </r>
  <r>
    <x v="4"/>
    <x v="0"/>
    <x v="0"/>
    <x v="0"/>
    <x v="0"/>
    <x v="3"/>
    <x v="0"/>
    <x v="4"/>
    <x v="4"/>
    <x v="0"/>
    <x v="24"/>
  </r>
  <r>
    <x v="7"/>
    <x v="0"/>
    <x v="0"/>
    <x v="0"/>
    <x v="0"/>
    <x v="3"/>
    <x v="1"/>
    <x v="7"/>
    <x v="7"/>
    <x v="0"/>
    <x v="23"/>
  </r>
  <r>
    <x v="7"/>
    <x v="0"/>
    <x v="0"/>
    <x v="0"/>
    <x v="0"/>
    <x v="3"/>
    <x v="1"/>
    <x v="7"/>
    <x v="7"/>
    <x v="0"/>
    <x v="30"/>
  </r>
  <r>
    <x v="12"/>
    <x v="0"/>
    <x v="2"/>
    <x v="1"/>
    <x v="2"/>
    <x v="0"/>
    <x v="0"/>
    <x v="11"/>
    <x v="12"/>
    <x v="0"/>
    <x v="20"/>
  </r>
  <r>
    <x v="13"/>
    <x v="0"/>
    <x v="2"/>
    <x v="1"/>
    <x v="2"/>
    <x v="1"/>
    <x v="0"/>
    <x v="12"/>
    <x v="13"/>
    <x v="0"/>
    <x v="23"/>
  </r>
  <r>
    <x v="13"/>
    <x v="0"/>
    <x v="2"/>
    <x v="1"/>
    <x v="2"/>
    <x v="1"/>
    <x v="0"/>
    <x v="12"/>
    <x v="13"/>
    <x v="0"/>
    <x v="23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1"/>
    <x v="1"/>
    <x v="0"/>
    <x v="1"/>
    <x v="1"/>
    <x v="0"/>
    <x v="3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0"/>
    <x v="0"/>
    <x v="0"/>
    <x v="2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1"/>
    <x v="1"/>
    <x v="0"/>
    <x v="1"/>
    <x v="2"/>
    <x v="0"/>
    <x v="5"/>
    <x v="4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1"/>
    <x v="1"/>
    <x v="0"/>
    <x v="1"/>
    <x v="1"/>
    <x v="0"/>
    <x v="3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3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4"/>
    <x v="0"/>
    <x v="6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2"/>
    <x v="0"/>
    <x v="5"/>
    <x v="4"/>
  </r>
  <r>
    <x v="0"/>
    <x v="0"/>
    <x v="0"/>
    <x v="0"/>
    <x v="0"/>
    <x v="0"/>
    <x v="0"/>
    <x v="4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3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1"/>
    <x v="1"/>
    <x v="0"/>
    <x v="1"/>
    <x v="1"/>
    <x v="0"/>
    <x v="3"/>
    <x v="1"/>
  </r>
  <r>
    <x v="1"/>
    <x v="1"/>
    <x v="0"/>
    <x v="1"/>
    <x v="1"/>
    <x v="0"/>
    <x v="3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4"/>
  </r>
  <r>
    <x v="0"/>
    <x v="0"/>
    <x v="0"/>
    <x v="0"/>
    <x v="2"/>
    <x v="0"/>
    <x v="2"/>
    <x v="4"/>
  </r>
  <r>
    <x v="0"/>
    <x v="0"/>
    <x v="0"/>
    <x v="0"/>
    <x v="1"/>
    <x v="0"/>
    <x v="1"/>
    <x v="2"/>
  </r>
  <r>
    <x v="0"/>
    <x v="0"/>
    <x v="0"/>
    <x v="0"/>
    <x v="2"/>
    <x v="0"/>
    <x v="2"/>
    <x v="1"/>
  </r>
  <r>
    <x v="0"/>
    <x v="0"/>
    <x v="0"/>
    <x v="0"/>
    <x v="1"/>
    <x v="0"/>
    <x v="1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1"/>
    <x v="1"/>
    <x v="0"/>
    <x v="1"/>
    <x v="1"/>
    <x v="0"/>
    <x v="3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4"/>
    <x v="0"/>
    <x v="6"/>
    <x v="0"/>
  </r>
  <r>
    <x v="0"/>
    <x v="0"/>
    <x v="0"/>
    <x v="0"/>
    <x v="4"/>
    <x v="0"/>
    <x v="6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4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1"/>
    <x v="0"/>
    <x v="1"/>
    <x v="3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2"/>
    <x v="0"/>
    <x v="2"/>
    <x v="0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1"/>
    <x v="1"/>
    <x v="0"/>
    <x v="1"/>
    <x v="1"/>
    <x v="0"/>
    <x v="3"/>
    <x v="3"/>
  </r>
  <r>
    <x v="1"/>
    <x v="1"/>
    <x v="0"/>
    <x v="1"/>
    <x v="1"/>
    <x v="0"/>
    <x v="3"/>
    <x v="1"/>
  </r>
  <r>
    <x v="0"/>
    <x v="0"/>
    <x v="0"/>
    <x v="0"/>
    <x v="2"/>
    <x v="0"/>
    <x v="2"/>
    <x v="4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1"/>
    <x v="0"/>
    <x v="1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1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1"/>
    <x v="2"/>
    <x v="0"/>
    <x v="1"/>
    <x v="1"/>
    <x v="0"/>
    <x v="7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3"/>
  </r>
  <r>
    <x v="0"/>
    <x v="0"/>
    <x v="0"/>
    <x v="0"/>
    <x v="3"/>
    <x v="0"/>
    <x v="4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1"/>
    <x v="0"/>
    <x v="1"/>
    <x v="1"/>
    <x v="0"/>
    <x v="8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4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1"/>
    <x v="0"/>
    <x v="1"/>
    <x v="3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2"/>
  </r>
  <r>
    <x v="0"/>
    <x v="0"/>
    <x v="0"/>
    <x v="0"/>
    <x v="0"/>
    <x v="0"/>
    <x v="0"/>
    <x v="0"/>
  </r>
  <r>
    <x v="0"/>
    <x v="0"/>
    <x v="0"/>
    <x v="0"/>
    <x v="2"/>
    <x v="0"/>
    <x v="2"/>
    <x v="3"/>
  </r>
  <r>
    <x v="0"/>
    <x v="0"/>
    <x v="0"/>
    <x v="0"/>
    <x v="0"/>
    <x v="0"/>
    <x v="0"/>
    <x v="1"/>
  </r>
  <r>
    <x v="0"/>
    <x v="0"/>
    <x v="0"/>
    <x v="0"/>
    <x v="2"/>
    <x v="0"/>
    <x v="2"/>
    <x v="1"/>
  </r>
  <r>
    <x v="0"/>
    <x v="0"/>
    <x v="0"/>
    <x v="0"/>
    <x v="3"/>
    <x v="0"/>
    <x v="4"/>
    <x v="0"/>
  </r>
  <r>
    <x v="0"/>
    <x v="0"/>
    <x v="0"/>
    <x v="0"/>
    <x v="2"/>
    <x v="0"/>
    <x v="2"/>
    <x v="1"/>
  </r>
  <r>
    <x v="0"/>
    <x v="0"/>
    <x v="0"/>
    <x v="0"/>
    <x v="0"/>
    <x v="0"/>
    <x v="0"/>
    <x v="0"/>
  </r>
  <r>
    <x v="1"/>
    <x v="1"/>
    <x v="0"/>
    <x v="1"/>
    <x v="1"/>
    <x v="0"/>
    <x v="3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2"/>
    <x v="1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1"/>
  </r>
  <r>
    <x v="0"/>
    <x v="0"/>
    <x v="0"/>
    <x v="0"/>
    <x v="3"/>
    <x v="0"/>
    <x v="4"/>
    <x v="0"/>
  </r>
  <r>
    <x v="0"/>
    <x v="2"/>
    <x v="1"/>
    <x v="2"/>
    <x v="3"/>
    <x v="0"/>
    <x v="9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3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2"/>
    <x v="0"/>
    <x v="2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2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0"/>
  </r>
  <r>
    <x v="0"/>
    <x v="0"/>
    <x v="0"/>
    <x v="0"/>
    <x v="3"/>
    <x v="0"/>
    <x v="4"/>
    <x v="0"/>
  </r>
  <r>
    <x v="0"/>
    <x v="0"/>
    <x v="0"/>
    <x v="0"/>
    <x v="3"/>
    <x v="1"/>
    <x v="10"/>
    <x v="2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3"/>
  </r>
  <r>
    <x v="0"/>
    <x v="0"/>
    <x v="0"/>
    <x v="0"/>
    <x v="3"/>
    <x v="0"/>
    <x v="4"/>
    <x v="0"/>
  </r>
  <r>
    <x v="0"/>
    <x v="0"/>
    <x v="0"/>
    <x v="0"/>
    <x v="3"/>
    <x v="1"/>
    <x v="10"/>
    <x v="1"/>
  </r>
  <r>
    <x v="0"/>
    <x v="0"/>
    <x v="0"/>
    <x v="0"/>
    <x v="3"/>
    <x v="0"/>
    <x v="4"/>
    <x v="1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2"/>
    <x v="1"/>
    <x v="11"/>
    <x v="4"/>
  </r>
  <r>
    <x v="0"/>
    <x v="0"/>
    <x v="0"/>
    <x v="0"/>
    <x v="3"/>
    <x v="1"/>
    <x v="10"/>
    <x v="0"/>
  </r>
  <r>
    <x v="0"/>
    <x v="0"/>
    <x v="0"/>
    <x v="0"/>
    <x v="3"/>
    <x v="1"/>
    <x v="10"/>
    <x v="0"/>
  </r>
  <r>
    <x v="0"/>
    <x v="0"/>
    <x v="0"/>
    <x v="0"/>
    <x v="3"/>
    <x v="1"/>
    <x v="10"/>
    <x v="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481"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2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3"/>
  </r>
  <r>
    <x v="1"/>
    <x v="0"/>
    <x v="0"/>
    <x v="0"/>
    <x v="0"/>
    <x v="1"/>
    <x v="0"/>
    <x v="1"/>
    <x v="1"/>
    <x v="0"/>
    <x v="3"/>
  </r>
  <r>
    <x v="3"/>
    <x v="0"/>
    <x v="1"/>
    <x v="0"/>
    <x v="1"/>
    <x v="1"/>
    <x v="0"/>
    <x v="3"/>
    <x v="3"/>
    <x v="0"/>
    <x v="3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0"/>
    <x v="0"/>
    <x v="0"/>
    <x v="0"/>
    <x v="0"/>
    <x v="0"/>
    <x v="0"/>
    <x v="0"/>
    <x v="0"/>
    <x v="0"/>
    <x v="5"/>
  </r>
  <r>
    <x v="1"/>
    <x v="0"/>
    <x v="0"/>
    <x v="0"/>
    <x v="0"/>
    <x v="1"/>
    <x v="0"/>
    <x v="1"/>
    <x v="1"/>
    <x v="0"/>
    <x v="5"/>
  </r>
  <r>
    <x v="2"/>
    <x v="0"/>
    <x v="0"/>
    <x v="0"/>
    <x v="0"/>
    <x v="2"/>
    <x v="0"/>
    <x v="2"/>
    <x v="2"/>
    <x v="0"/>
    <x v="6"/>
  </r>
  <r>
    <x v="2"/>
    <x v="0"/>
    <x v="0"/>
    <x v="0"/>
    <x v="0"/>
    <x v="2"/>
    <x v="0"/>
    <x v="2"/>
    <x v="2"/>
    <x v="0"/>
    <x v="6"/>
  </r>
  <r>
    <x v="3"/>
    <x v="0"/>
    <x v="1"/>
    <x v="0"/>
    <x v="1"/>
    <x v="1"/>
    <x v="0"/>
    <x v="3"/>
    <x v="3"/>
    <x v="0"/>
    <x v="7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9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10"/>
  </r>
  <r>
    <x v="2"/>
    <x v="0"/>
    <x v="0"/>
    <x v="0"/>
    <x v="0"/>
    <x v="2"/>
    <x v="0"/>
    <x v="2"/>
    <x v="2"/>
    <x v="0"/>
    <x v="3"/>
  </r>
  <r>
    <x v="5"/>
    <x v="0"/>
    <x v="1"/>
    <x v="0"/>
    <x v="1"/>
    <x v="2"/>
    <x v="0"/>
    <x v="5"/>
    <x v="5"/>
    <x v="0"/>
    <x v="11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12"/>
  </r>
  <r>
    <x v="3"/>
    <x v="0"/>
    <x v="1"/>
    <x v="0"/>
    <x v="1"/>
    <x v="1"/>
    <x v="0"/>
    <x v="3"/>
    <x v="3"/>
    <x v="0"/>
    <x v="4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13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14"/>
  </r>
  <r>
    <x v="6"/>
    <x v="0"/>
    <x v="0"/>
    <x v="0"/>
    <x v="0"/>
    <x v="4"/>
    <x v="0"/>
    <x v="6"/>
    <x v="6"/>
    <x v="0"/>
    <x v="15"/>
  </r>
  <r>
    <x v="2"/>
    <x v="0"/>
    <x v="0"/>
    <x v="0"/>
    <x v="0"/>
    <x v="2"/>
    <x v="0"/>
    <x v="2"/>
    <x v="2"/>
    <x v="0"/>
    <x v="16"/>
  </r>
  <r>
    <x v="3"/>
    <x v="0"/>
    <x v="1"/>
    <x v="0"/>
    <x v="1"/>
    <x v="1"/>
    <x v="0"/>
    <x v="3"/>
    <x v="3"/>
    <x v="0"/>
    <x v="17"/>
  </r>
  <r>
    <x v="5"/>
    <x v="0"/>
    <x v="1"/>
    <x v="0"/>
    <x v="1"/>
    <x v="2"/>
    <x v="0"/>
    <x v="5"/>
    <x v="5"/>
    <x v="0"/>
    <x v="11"/>
  </r>
  <r>
    <x v="0"/>
    <x v="0"/>
    <x v="0"/>
    <x v="0"/>
    <x v="0"/>
    <x v="0"/>
    <x v="0"/>
    <x v="0"/>
    <x v="0"/>
    <x v="0"/>
    <x v="1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8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7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11"/>
  </r>
  <r>
    <x v="3"/>
    <x v="0"/>
    <x v="1"/>
    <x v="0"/>
    <x v="1"/>
    <x v="1"/>
    <x v="0"/>
    <x v="3"/>
    <x v="3"/>
    <x v="0"/>
    <x v="1"/>
  </r>
  <r>
    <x v="3"/>
    <x v="0"/>
    <x v="1"/>
    <x v="0"/>
    <x v="1"/>
    <x v="1"/>
    <x v="0"/>
    <x v="3"/>
    <x v="3"/>
    <x v="0"/>
    <x v="1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9"/>
  </r>
  <r>
    <x v="1"/>
    <x v="0"/>
    <x v="0"/>
    <x v="0"/>
    <x v="0"/>
    <x v="1"/>
    <x v="0"/>
    <x v="1"/>
    <x v="1"/>
    <x v="0"/>
    <x v="1"/>
  </r>
  <r>
    <x v="1"/>
    <x v="0"/>
    <x v="0"/>
    <x v="0"/>
    <x v="0"/>
    <x v="1"/>
    <x v="0"/>
    <x v="1"/>
    <x v="1"/>
    <x v="0"/>
    <x v="1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9"/>
  </r>
  <r>
    <x v="2"/>
    <x v="0"/>
    <x v="0"/>
    <x v="0"/>
    <x v="0"/>
    <x v="2"/>
    <x v="0"/>
    <x v="2"/>
    <x v="2"/>
    <x v="0"/>
    <x v="2"/>
  </r>
  <r>
    <x v="2"/>
    <x v="0"/>
    <x v="0"/>
    <x v="0"/>
    <x v="0"/>
    <x v="2"/>
    <x v="0"/>
    <x v="2"/>
    <x v="2"/>
    <x v="0"/>
    <x v="9"/>
  </r>
  <r>
    <x v="0"/>
    <x v="0"/>
    <x v="0"/>
    <x v="0"/>
    <x v="0"/>
    <x v="0"/>
    <x v="0"/>
    <x v="0"/>
    <x v="0"/>
    <x v="0"/>
    <x v="19"/>
  </r>
  <r>
    <x v="2"/>
    <x v="0"/>
    <x v="0"/>
    <x v="0"/>
    <x v="0"/>
    <x v="2"/>
    <x v="0"/>
    <x v="2"/>
    <x v="2"/>
    <x v="0"/>
    <x v="11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20"/>
  </r>
  <r>
    <x v="1"/>
    <x v="0"/>
    <x v="0"/>
    <x v="0"/>
    <x v="0"/>
    <x v="1"/>
    <x v="0"/>
    <x v="1"/>
    <x v="1"/>
    <x v="0"/>
    <x v="4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4"/>
  </r>
  <r>
    <x v="3"/>
    <x v="0"/>
    <x v="1"/>
    <x v="0"/>
    <x v="1"/>
    <x v="1"/>
    <x v="0"/>
    <x v="3"/>
    <x v="3"/>
    <x v="0"/>
    <x v="3"/>
  </r>
  <r>
    <x v="1"/>
    <x v="0"/>
    <x v="0"/>
    <x v="0"/>
    <x v="0"/>
    <x v="1"/>
    <x v="0"/>
    <x v="1"/>
    <x v="1"/>
    <x v="0"/>
    <x v="3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0"/>
  </r>
  <r>
    <x v="6"/>
    <x v="0"/>
    <x v="0"/>
    <x v="0"/>
    <x v="0"/>
    <x v="4"/>
    <x v="0"/>
    <x v="6"/>
    <x v="6"/>
    <x v="0"/>
    <x v="21"/>
  </r>
  <r>
    <x v="6"/>
    <x v="0"/>
    <x v="0"/>
    <x v="0"/>
    <x v="0"/>
    <x v="4"/>
    <x v="0"/>
    <x v="6"/>
    <x v="6"/>
    <x v="0"/>
    <x v="20"/>
  </r>
  <r>
    <x v="0"/>
    <x v="0"/>
    <x v="0"/>
    <x v="0"/>
    <x v="0"/>
    <x v="0"/>
    <x v="0"/>
    <x v="0"/>
    <x v="0"/>
    <x v="0"/>
    <x v="6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14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5"/>
  </r>
  <r>
    <x v="1"/>
    <x v="0"/>
    <x v="0"/>
    <x v="0"/>
    <x v="0"/>
    <x v="1"/>
    <x v="0"/>
    <x v="1"/>
    <x v="1"/>
    <x v="0"/>
    <x v="26"/>
  </r>
  <r>
    <x v="1"/>
    <x v="0"/>
    <x v="0"/>
    <x v="0"/>
    <x v="0"/>
    <x v="1"/>
    <x v="0"/>
    <x v="1"/>
    <x v="1"/>
    <x v="0"/>
    <x v="28"/>
  </r>
  <r>
    <x v="1"/>
    <x v="0"/>
    <x v="0"/>
    <x v="0"/>
    <x v="0"/>
    <x v="1"/>
    <x v="0"/>
    <x v="1"/>
    <x v="1"/>
    <x v="0"/>
    <x v="27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25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21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"/>
  </r>
  <r>
    <x v="3"/>
    <x v="0"/>
    <x v="1"/>
    <x v="0"/>
    <x v="1"/>
    <x v="1"/>
    <x v="0"/>
    <x v="3"/>
    <x v="3"/>
    <x v="0"/>
    <x v="1"/>
  </r>
  <r>
    <x v="1"/>
    <x v="0"/>
    <x v="0"/>
    <x v="0"/>
    <x v="0"/>
    <x v="1"/>
    <x v="0"/>
    <x v="1"/>
    <x v="1"/>
    <x v="0"/>
    <x v="10"/>
  </r>
  <r>
    <x v="1"/>
    <x v="0"/>
    <x v="0"/>
    <x v="0"/>
    <x v="0"/>
    <x v="1"/>
    <x v="0"/>
    <x v="1"/>
    <x v="1"/>
    <x v="0"/>
    <x v="7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29"/>
  </r>
  <r>
    <x v="2"/>
    <x v="0"/>
    <x v="0"/>
    <x v="0"/>
    <x v="0"/>
    <x v="2"/>
    <x v="0"/>
    <x v="2"/>
    <x v="2"/>
    <x v="0"/>
    <x v="16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3"/>
    <x v="0"/>
    <x v="1"/>
    <x v="0"/>
    <x v="1"/>
    <x v="1"/>
    <x v="0"/>
    <x v="3"/>
    <x v="3"/>
    <x v="0"/>
    <x v="10"/>
  </r>
  <r>
    <x v="3"/>
    <x v="0"/>
    <x v="1"/>
    <x v="0"/>
    <x v="1"/>
    <x v="1"/>
    <x v="0"/>
    <x v="3"/>
    <x v="3"/>
    <x v="0"/>
    <x v="1"/>
  </r>
  <r>
    <x v="2"/>
    <x v="0"/>
    <x v="0"/>
    <x v="0"/>
    <x v="0"/>
    <x v="2"/>
    <x v="0"/>
    <x v="2"/>
    <x v="2"/>
    <x v="0"/>
    <x v="32"/>
  </r>
  <r>
    <x v="2"/>
    <x v="0"/>
    <x v="0"/>
    <x v="0"/>
    <x v="0"/>
    <x v="2"/>
    <x v="0"/>
    <x v="2"/>
    <x v="2"/>
    <x v="0"/>
    <x v="18"/>
  </r>
  <r>
    <x v="2"/>
    <x v="0"/>
    <x v="0"/>
    <x v="0"/>
    <x v="0"/>
    <x v="2"/>
    <x v="0"/>
    <x v="2"/>
    <x v="2"/>
    <x v="0"/>
    <x v="29"/>
  </r>
  <r>
    <x v="1"/>
    <x v="0"/>
    <x v="0"/>
    <x v="0"/>
    <x v="0"/>
    <x v="1"/>
    <x v="0"/>
    <x v="1"/>
    <x v="1"/>
    <x v="0"/>
    <x v="29"/>
  </r>
  <r>
    <x v="0"/>
    <x v="0"/>
    <x v="0"/>
    <x v="0"/>
    <x v="0"/>
    <x v="0"/>
    <x v="0"/>
    <x v="0"/>
    <x v="0"/>
    <x v="0"/>
    <x v="33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33"/>
  </r>
  <r>
    <x v="2"/>
    <x v="0"/>
    <x v="0"/>
    <x v="0"/>
    <x v="0"/>
    <x v="2"/>
    <x v="0"/>
    <x v="2"/>
    <x v="2"/>
    <x v="0"/>
    <x v="33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4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27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1"/>
  </r>
  <r>
    <x v="2"/>
    <x v="0"/>
    <x v="0"/>
    <x v="0"/>
    <x v="0"/>
    <x v="2"/>
    <x v="0"/>
    <x v="2"/>
    <x v="2"/>
    <x v="0"/>
    <x v="11"/>
  </r>
  <r>
    <x v="2"/>
    <x v="0"/>
    <x v="0"/>
    <x v="0"/>
    <x v="0"/>
    <x v="2"/>
    <x v="0"/>
    <x v="2"/>
    <x v="2"/>
    <x v="0"/>
    <x v="3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27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6"/>
  </r>
  <r>
    <x v="0"/>
    <x v="0"/>
    <x v="0"/>
    <x v="0"/>
    <x v="0"/>
    <x v="0"/>
    <x v="0"/>
    <x v="0"/>
    <x v="0"/>
    <x v="0"/>
    <x v="35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34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6"/>
  </r>
  <r>
    <x v="2"/>
    <x v="0"/>
    <x v="0"/>
    <x v="0"/>
    <x v="0"/>
    <x v="2"/>
    <x v="0"/>
    <x v="2"/>
    <x v="2"/>
    <x v="0"/>
    <x v="31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4"/>
  </r>
  <r>
    <x v="2"/>
    <x v="0"/>
    <x v="0"/>
    <x v="0"/>
    <x v="0"/>
    <x v="2"/>
    <x v="0"/>
    <x v="2"/>
    <x v="2"/>
    <x v="0"/>
    <x v="20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0"/>
    <x v="0"/>
    <x v="0"/>
    <x v="0"/>
    <x v="0"/>
    <x v="0"/>
    <x v="0"/>
    <x v="0"/>
    <x v="0"/>
    <x v="0"/>
    <x v="33"/>
  </r>
  <r>
    <x v="2"/>
    <x v="0"/>
    <x v="0"/>
    <x v="0"/>
    <x v="0"/>
    <x v="2"/>
    <x v="0"/>
    <x v="2"/>
    <x v="2"/>
    <x v="0"/>
    <x v="21"/>
  </r>
  <r>
    <x v="2"/>
    <x v="0"/>
    <x v="0"/>
    <x v="0"/>
    <x v="0"/>
    <x v="2"/>
    <x v="0"/>
    <x v="2"/>
    <x v="2"/>
    <x v="0"/>
    <x v="10"/>
  </r>
  <r>
    <x v="0"/>
    <x v="0"/>
    <x v="0"/>
    <x v="0"/>
    <x v="0"/>
    <x v="0"/>
    <x v="0"/>
    <x v="0"/>
    <x v="0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2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6"/>
  </r>
  <r>
    <x v="2"/>
    <x v="0"/>
    <x v="0"/>
    <x v="0"/>
    <x v="0"/>
    <x v="2"/>
    <x v="0"/>
    <x v="2"/>
    <x v="2"/>
    <x v="0"/>
    <x v="3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30"/>
  </r>
  <r>
    <x v="2"/>
    <x v="0"/>
    <x v="0"/>
    <x v="0"/>
    <x v="0"/>
    <x v="2"/>
    <x v="0"/>
    <x v="2"/>
    <x v="2"/>
    <x v="0"/>
    <x v="8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6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4"/>
  </r>
  <r>
    <x v="7"/>
    <x v="0"/>
    <x v="2"/>
    <x v="0"/>
    <x v="1"/>
    <x v="1"/>
    <x v="0"/>
    <x v="7"/>
    <x v="7"/>
    <x v="0"/>
    <x v="4"/>
  </r>
  <r>
    <x v="0"/>
    <x v="0"/>
    <x v="0"/>
    <x v="0"/>
    <x v="0"/>
    <x v="0"/>
    <x v="0"/>
    <x v="0"/>
    <x v="0"/>
    <x v="0"/>
    <x v="24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16"/>
  </r>
  <r>
    <x v="0"/>
    <x v="0"/>
    <x v="0"/>
    <x v="0"/>
    <x v="0"/>
    <x v="0"/>
    <x v="0"/>
    <x v="0"/>
    <x v="0"/>
    <x v="0"/>
    <x v="25"/>
  </r>
  <r>
    <x v="4"/>
    <x v="0"/>
    <x v="0"/>
    <x v="0"/>
    <x v="0"/>
    <x v="3"/>
    <x v="0"/>
    <x v="4"/>
    <x v="4"/>
    <x v="0"/>
    <x v="7"/>
  </r>
  <r>
    <x v="4"/>
    <x v="0"/>
    <x v="0"/>
    <x v="0"/>
    <x v="0"/>
    <x v="3"/>
    <x v="0"/>
    <x v="4"/>
    <x v="4"/>
    <x v="0"/>
    <x v="7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21"/>
  </r>
  <r>
    <x v="4"/>
    <x v="0"/>
    <x v="0"/>
    <x v="0"/>
    <x v="0"/>
    <x v="3"/>
    <x v="0"/>
    <x v="4"/>
    <x v="4"/>
    <x v="0"/>
    <x v="15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2"/>
    <x v="0"/>
    <x v="0"/>
    <x v="0"/>
    <x v="0"/>
    <x v="2"/>
    <x v="0"/>
    <x v="2"/>
    <x v="2"/>
    <x v="0"/>
    <x v="28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4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8"/>
  </r>
  <r>
    <x v="2"/>
    <x v="0"/>
    <x v="0"/>
    <x v="0"/>
    <x v="0"/>
    <x v="2"/>
    <x v="0"/>
    <x v="2"/>
    <x v="2"/>
    <x v="0"/>
    <x v="4"/>
  </r>
  <r>
    <x v="0"/>
    <x v="0"/>
    <x v="0"/>
    <x v="0"/>
    <x v="0"/>
    <x v="0"/>
    <x v="0"/>
    <x v="0"/>
    <x v="0"/>
    <x v="0"/>
    <x v="27"/>
  </r>
  <r>
    <x v="4"/>
    <x v="0"/>
    <x v="0"/>
    <x v="0"/>
    <x v="0"/>
    <x v="3"/>
    <x v="0"/>
    <x v="4"/>
    <x v="4"/>
    <x v="0"/>
    <x v="3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7"/>
  </r>
  <r>
    <x v="8"/>
    <x v="0"/>
    <x v="1"/>
    <x v="0"/>
    <x v="1"/>
    <x v="1"/>
    <x v="0"/>
    <x v="3"/>
    <x v="8"/>
    <x v="0"/>
    <x v="23"/>
  </r>
  <r>
    <x v="0"/>
    <x v="0"/>
    <x v="0"/>
    <x v="0"/>
    <x v="0"/>
    <x v="0"/>
    <x v="0"/>
    <x v="0"/>
    <x v="0"/>
    <x v="0"/>
    <x v="27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3"/>
  </r>
  <r>
    <x v="4"/>
    <x v="0"/>
    <x v="0"/>
    <x v="0"/>
    <x v="0"/>
    <x v="3"/>
    <x v="0"/>
    <x v="4"/>
    <x v="4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0"/>
  </r>
  <r>
    <x v="2"/>
    <x v="0"/>
    <x v="0"/>
    <x v="0"/>
    <x v="0"/>
    <x v="2"/>
    <x v="0"/>
    <x v="2"/>
    <x v="2"/>
    <x v="0"/>
    <x v="11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3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0"/>
  </r>
  <r>
    <x v="4"/>
    <x v="0"/>
    <x v="0"/>
    <x v="0"/>
    <x v="0"/>
    <x v="3"/>
    <x v="0"/>
    <x v="4"/>
    <x v="4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4"/>
  </r>
  <r>
    <x v="1"/>
    <x v="0"/>
    <x v="0"/>
    <x v="0"/>
    <x v="0"/>
    <x v="1"/>
    <x v="0"/>
    <x v="1"/>
    <x v="1"/>
    <x v="0"/>
    <x v="13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6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15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4"/>
  </r>
  <r>
    <x v="0"/>
    <x v="0"/>
    <x v="0"/>
    <x v="0"/>
    <x v="0"/>
    <x v="0"/>
    <x v="0"/>
    <x v="0"/>
    <x v="0"/>
    <x v="0"/>
    <x v="2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23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0"/>
    <x v="0"/>
    <x v="0"/>
    <x v="0"/>
    <x v="0"/>
    <x v="0"/>
    <x v="0"/>
    <x v="0"/>
    <x v="0"/>
    <x v="0"/>
    <x v="23"/>
  </r>
  <r>
    <x v="2"/>
    <x v="0"/>
    <x v="0"/>
    <x v="0"/>
    <x v="0"/>
    <x v="2"/>
    <x v="0"/>
    <x v="2"/>
    <x v="2"/>
    <x v="0"/>
    <x v="15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5"/>
  </r>
  <r>
    <x v="2"/>
    <x v="0"/>
    <x v="0"/>
    <x v="0"/>
    <x v="0"/>
    <x v="2"/>
    <x v="0"/>
    <x v="2"/>
    <x v="2"/>
    <x v="0"/>
    <x v="5"/>
  </r>
  <r>
    <x v="0"/>
    <x v="0"/>
    <x v="0"/>
    <x v="0"/>
    <x v="0"/>
    <x v="0"/>
    <x v="0"/>
    <x v="0"/>
    <x v="0"/>
    <x v="0"/>
    <x v="16"/>
  </r>
  <r>
    <x v="2"/>
    <x v="0"/>
    <x v="0"/>
    <x v="0"/>
    <x v="0"/>
    <x v="2"/>
    <x v="0"/>
    <x v="2"/>
    <x v="2"/>
    <x v="0"/>
    <x v="1"/>
  </r>
  <r>
    <x v="0"/>
    <x v="0"/>
    <x v="0"/>
    <x v="0"/>
    <x v="0"/>
    <x v="0"/>
    <x v="0"/>
    <x v="0"/>
    <x v="0"/>
    <x v="0"/>
    <x v="16"/>
  </r>
  <r>
    <x v="3"/>
    <x v="0"/>
    <x v="1"/>
    <x v="0"/>
    <x v="1"/>
    <x v="1"/>
    <x v="0"/>
    <x v="3"/>
    <x v="3"/>
    <x v="0"/>
    <x v="6"/>
  </r>
  <r>
    <x v="0"/>
    <x v="0"/>
    <x v="0"/>
    <x v="0"/>
    <x v="0"/>
    <x v="0"/>
    <x v="0"/>
    <x v="0"/>
    <x v="0"/>
    <x v="0"/>
    <x v="15"/>
  </r>
  <r>
    <x v="2"/>
    <x v="0"/>
    <x v="0"/>
    <x v="0"/>
    <x v="0"/>
    <x v="2"/>
    <x v="0"/>
    <x v="2"/>
    <x v="2"/>
    <x v="0"/>
    <x v="13"/>
  </r>
  <r>
    <x v="0"/>
    <x v="0"/>
    <x v="0"/>
    <x v="0"/>
    <x v="0"/>
    <x v="0"/>
    <x v="0"/>
    <x v="0"/>
    <x v="0"/>
    <x v="0"/>
    <x v="9"/>
  </r>
  <r>
    <x v="2"/>
    <x v="0"/>
    <x v="0"/>
    <x v="0"/>
    <x v="0"/>
    <x v="2"/>
    <x v="0"/>
    <x v="2"/>
    <x v="2"/>
    <x v="0"/>
    <x v="9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31"/>
  </r>
  <r>
    <x v="0"/>
    <x v="0"/>
    <x v="0"/>
    <x v="0"/>
    <x v="0"/>
    <x v="0"/>
    <x v="0"/>
    <x v="0"/>
    <x v="0"/>
    <x v="0"/>
    <x v="27"/>
  </r>
  <r>
    <x v="3"/>
    <x v="0"/>
    <x v="1"/>
    <x v="0"/>
    <x v="1"/>
    <x v="1"/>
    <x v="0"/>
    <x v="3"/>
    <x v="3"/>
    <x v="0"/>
    <x v="23"/>
  </r>
  <r>
    <x v="0"/>
    <x v="0"/>
    <x v="0"/>
    <x v="0"/>
    <x v="0"/>
    <x v="0"/>
    <x v="0"/>
    <x v="0"/>
    <x v="0"/>
    <x v="0"/>
    <x v="23"/>
  </r>
  <r>
    <x v="0"/>
    <x v="0"/>
    <x v="0"/>
    <x v="0"/>
    <x v="0"/>
    <x v="0"/>
    <x v="0"/>
    <x v="0"/>
    <x v="0"/>
    <x v="0"/>
    <x v="2"/>
  </r>
  <r>
    <x v="2"/>
    <x v="0"/>
    <x v="0"/>
    <x v="0"/>
    <x v="0"/>
    <x v="2"/>
    <x v="0"/>
    <x v="2"/>
    <x v="2"/>
    <x v="0"/>
    <x v="1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35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14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16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2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0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9"/>
    <x v="0"/>
    <x v="2"/>
    <x v="1"/>
    <x v="2"/>
    <x v="3"/>
    <x v="0"/>
    <x v="8"/>
    <x v="9"/>
    <x v="0"/>
    <x v="23"/>
  </r>
  <r>
    <x v="4"/>
    <x v="0"/>
    <x v="0"/>
    <x v="0"/>
    <x v="0"/>
    <x v="3"/>
    <x v="0"/>
    <x v="4"/>
    <x v="4"/>
    <x v="0"/>
    <x v="30"/>
  </r>
  <r>
    <x v="2"/>
    <x v="0"/>
    <x v="0"/>
    <x v="0"/>
    <x v="0"/>
    <x v="2"/>
    <x v="0"/>
    <x v="2"/>
    <x v="2"/>
    <x v="0"/>
    <x v="3"/>
  </r>
  <r>
    <x v="2"/>
    <x v="0"/>
    <x v="0"/>
    <x v="0"/>
    <x v="0"/>
    <x v="2"/>
    <x v="0"/>
    <x v="2"/>
    <x v="2"/>
    <x v="0"/>
    <x v="3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15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20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30"/>
  </r>
  <r>
    <x v="4"/>
    <x v="0"/>
    <x v="0"/>
    <x v="0"/>
    <x v="0"/>
    <x v="3"/>
    <x v="0"/>
    <x v="4"/>
    <x v="4"/>
    <x v="0"/>
    <x v="9"/>
  </r>
  <r>
    <x v="4"/>
    <x v="0"/>
    <x v="0"/>
    <x v="0"/>
    <x v="0"/>
    <x v="3"/>
    <x v="0"/>
    <x v="4"/>
    <x v="4"/>
    <x v="0"/>
    <x v="16"/>
  </r>
  <r>
    <x v="9"/>
    <x v="0"/>
    <x v="2"/>
    <x v="1"/>
    <x v="2"/>
    <x v="3"/>
    <x v="0"/>
    <x v="8"/>
    <x v="9"/>
    <x v="0"/>
    <x v="16"/>
  </r>
  <r>
    <x v="4"/>
    <x v="0"/>
    <x v="0"/>
    <x v="0"/>
    <x v="0"/>
    <x v="3"/>
    <x v="0"/>
    <x v="4"/>
    <x v="4"/>
    <x v="0"/>
    <x v="27"/>
  </r>
  <r>
    <x v="4"/>
    <x v="0"/>
    <x v="0"/>
    <x v="0"/>
    <x v="0"/>
    <x v="3"/>
    <x v="0"/>
    <x v="4"/>
    <x v="4"/>
    <x v="0"/>
    <x v="2"/>
  </r>
  <r>
    <x v="2"/>
    <x v="0"/>
    <x v="0"/>
    <x v="0"/>
    <x v="0"/>
    <x v="2"/>
    <x v="0"/>
    <x v="2"/>
    <x v="2"/>
    <x v="0"/>
    <x v="6"/>
  </r>
  <r>
    <x v="4"/>
    <x v="0"/>
    <x v="0"/>
    <x v="0"/>
    <x v="0"/>
    <x v="3"/>
    <x v="0"/>
    <x v="4"/>
    <x v="4"/>
    <x v="0"/>
    <x v="10"/>
  </r>
  <r>
    <x v="4"/>
    <x v="0"/>
    <x v="0"/>
    <x v="0"/>
    <x v="0"/>
    <x v="3"/>
    <x v="0"/>
    <x v="4"/>
    <x v="4"/>
    <x v="0"/>
    <x v="0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23"/>
  </r>
  <r>
    <x v="2"/>
    <x v="0"/>
    <x v="0"/>
    <x v="0"/>
    <x v="0"/>
    <x v="2"/>
    <x v="0"/>
    <x v="2"/>
    <x v="2"/>
    <x v="0"/>
    <x v="4"/>
  </r>
  <r>
    <x v="4"/>
    <x v="0"/>
    <x v="0"/>
    <x v="0"/>
    <x v="0"/>
    <x v="3"/>
    <x v="0"/>
    <x v="4"/>
    <x v="4"/>
    <x v="0"/>
    <x v="2"/>
  </r>
  <r>
    <x v="4"/>
    <x v="0"/>
    <x v="0"/>
    <x v="0"/>
    <x v="0"/>
    <x v="3"/>
    <x v="0"/>
    <x v="4"/>
    <x v="4"/>
    <x v="0"/>
    <x v="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24"/>
  </r>
  <r>
    <x v="4"/>
    <x v="0"/>
    <x v="0"/>
    <x v="0"/>
    <x v="0"/>
    <x v="3"/>
    <x v="0"/>
    <x v="4"/>
    <x v="4"/>
    <x v="0"/>
    <x v="23"/>
  </r>
  <r>
    <x v="4"/>
    <x v="0"/>
    <x v="0"/>
    <x v="0"/>
    <x v="0"/>
    <x v="3"/>
    <x v="0"/>
    <x v="4"/>
    <x v="4"/>
    <x v="0"/>
    <x v="30"/>
  </r>
  <r>
    <x v="0"/>
    <x v="0"/>
    <x v="0"/>
    <x v="0"/>
    <x v="0"/>
    <x v="0"/>
    <x v="0"/>
    <x v="0"/>
    <x v="0"/>
    <x v="0"/>
    <x v="20"/>
  </r>
  <r>
    <x v="10"/>
    <x v="0"/>
    <x v="0"/>
    <x v="0"/>
    <x v="0"/>
    <x v="3"/>
    <x v="1"/>
    <x v="9"/>
    <x v="10"/>
    <x v="0"/>
    <x v="35"/>
  </r>
  <r>
    <x v="10"/>
    <x v="0"/>
    <x v="0"/>
    <x v="0"/>
    <x v="0"/>
    <x v="3"/>
    <x v="1"/>
    <x v="9"/>
    <x v="10"/>
    <x v="0"/>
    <x v="0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23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2"/>
  </r>
  <r>
    <x v="4"/>
    <x v="0"/>
    <x v="0"/>
    <x v="0"/>
    <x v="0"/>
    <x v="3"/>
    <x v="0"/>
    <x v="4"/>
    <x v="4"/>
    <x v="0"/>
    <x v="30"/>
  </r>
  <r>
    <x v="10"/>
    <x v="0"/>
    <x v="0"/>
    <x v="0"/>
    <x v="0"/>
    <x v="3"/>
    <x v="1"/>
    <x v="9"/>
    <x v="10"/>
    <x v="0"/>
    <x v="6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14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17"/>
  </r>
  <r>
    <x v="4"/>
    <x v="0"/>
    <x v="0"/>
    <x v="0"/>
    <x v="0"/>
    <x v="3"/>
    <x v="0"/>
    <x v="4"/>
    <x v="4"/>
    <x v="0"/>
    <x v="2"/>
  </r>
  <r>
    <x v="10"/>
    <x v="0"/>
    <x v="0"/>
    <x v="0"/>
    <x v="0"/>
    <x v="3"/>
    <x v="1"/>
    <x v="9"/>
    <x v="10"/>
    <x v="0"/>
    <x v="11"/>
  </r>
  <r>
    <x v="4"/>
    <x v="0"/>
    <x v="0"/>
    <x v="0"/>
    <x v="0"/>
    <x v="3"/>
    <x v="0"/>
    <x v="4"/>
    <x v="4"/>
    <x v="0"/>
    <x v="9"/>
  </r>
  <r>
    <x v="10"/>
    <x v="0"/>
    <x v="0"/>
    <x v="0"/>
    <x v="0"/>
    <x v="3"/>
    <x v="1"/>
    <x v="9"/>
    <x v="10"/>
    <x v="0"/>
    <x v="30"/>
  </r>
  <r>
    <x v="10"/>
    <x v="0"/>
    <x v="0"/>
    <x v="0"/>
    <x v="0"/>
    <x v="3"/>
    <x v="1"/>
    <x v="9"/>
    <x v="10"/>
    <x v="0"/>
    <x v="5"/>
  </r>
  <r>
    <x v="10"/>
    <x v="0"/>
    <x v="0"/>
    <x v="0"/>
    <x v="0"/>
    <x v="3"/>
    <x v="1"/>
    <x v="9"/>
    <x v="10"/>
    <x v="0"/>
    <x v="2"/>
  </r>
  <r>
    <x v="10"/>
    <x v="0"/>
    <x v="0"/>
    <x v="0"/>
    <x v="0"/>
    <x v="3"/>
    <x v="1"/>
    <x v="9"/>
    <x v="10"/>
    <x v="0"/>
    <x v="23"/>
  </r>
  <r>
    <x v="10"/>
    <x v="0"/>
    <x v="0"/>
    <x v="0"/>
    <x v="0"/>
    <x v="3"/>
    <x v="1"/>
    <x v="9"/>
    <x v="10"/>
    <x v="0"/>
    <x v="0"/>
  </r>
  <r>
    <x v="11"/>
    <x v="0"/>
    <x v="0"/>
    <x v="0"/>
    <x v="0"/>
    <x v="2"/>
    <x v="1"/>
    <x v="10"/>
    <x v="11"/>
    <x v="0"/>
    <x v="18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20"/>
  </r>
  <r>
    <x v="10"/>
    <x v="0"/>
    <x v="0"/>
    <x v="0"/>
    <x v="0"/>
    <x v="3"/>
    <x v="1"/>
    <x v="9"/>
    <x v="10"/>
    <x v="0"/>
    <x v="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数据透视表5" cacheId="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55:H6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4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5:H51" firstHeaderRow="0" firstDataRow="1" firstDataCol="1"/>
  <pivotFields count="8"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数据透视表2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E3:H41" firstHeaderRow="0" firstDataRow="1" firstDataCol="1"/>
  <pivotFields count="11"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8"/>
        <item x="7"/>
        <item x="9"/>
        <item x="4"/>
        <item x="10"/>
        <item x="11"/>
        <item x="12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0">
      <pivotArea type="all" dataOnly="0" outline="0" fieldPosition="0"/>
    </format>
    <format dxfId="1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数据透视表10" cacheId="1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C3:AF41" firstHeaderRow="0" firstDataRow="1" firstDataCol="1"/>
  <pivotFields count="11">
    <pivotField dataField="1" compact="0" multipleItemSelectionAllowed="1" showAll="0">
      <items count="17">
        <item h="1" x="15"/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6">
        <item h="1"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dataField="1" compact="0" multipleItemSelectionAllowed="1" showAll="0">
      <items count="17">
        <item h="1" x="15"/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x="14"/>
        <item t="default"/>
      </items>
    </pivotField>
    <pivotField compact="0" showAll="0"/>
    <pivotField axis="axisRow" compact="0" multipleItemSelectionAllowed="1" showAll="0">
      <items count="39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8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4"/>
        <item x="0"/>
        <item x="17"/>
        <item x="6"/>
        <item x="7"/>
        <item h="1" x="37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">
    <format dxfId="2">
      <pivotArea type="all" dataOnly="0" outline="0" fieldPosition="0"/>
    </format>
    <format dxfId="3">
      <pivotArea type="all" dataOnly="0" outline="0" fieldPosition="0"/>
    </format>
    <format dxfId="4">
      <pivotArea dataOnly="0" labelOnly="1" fieldPosition="0">
        <references count="1">
          <reference field="4294967294" count="1">
            <x v="2"/>
          </reference>
        </references>
      </pivotArea>
    </format>
    <format dxfId="5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数据透视表11" cacheId="1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G3:AJ42" firstHeaderRow="0" firstDataRow="1" firstDataCol="1"/>
  <pivotFields count="11"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compact="0" showAll="0"/>
    <pivotField axis="axisRow" compact="0" showAll="0">
      <items count="39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6">
      <pivotArea type="all" dataOnly="0" outline="0" fieldPosition="0"/>
    </format>
    <format dxfId="7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数据透视表12" cacheId="1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K3:AN42" firstHeaderRow="0" firstDataRow="1" firstDataCol="1"/>
  <pivotFields count="11">
    <pivotField dataField="1" compact="0" numFmtId="176" showAll="0">
      <items count="11">
        <item x="8"/>
        <item x="5"/>
        <item x="3"/>
        <item x="6"/>
        <item x="1"/>
        <item x="2"/>
        <item x="0"/>
        <item x="4"/>
        <item x="7"/>
        <item x="9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1">
        <item x="8"/>
        <item x="5"/>
        <item x="3"/>
        <item x="6"/>
        <item x="1"/>
        <item x="2"/>
        <item x="0"/>
        <item x="4"/>
        <item x="7"/>
        <item x="9"/>
        <item t="default"/>
      </items>
    </pivotField>
    <pivotField dataField="1" compact="0" numFmtId="176" showAll="0">
      <items count="11">
        <item x="8"/>
        <item x="5"/>
        <item x="3"/>
        <item x="6"/>
        <item x="1"/>
        <item x="2"/>
        <item x="0"/>
        <item x="4"/>
        <item x="7"/>
        <item x="9"/>
        <item t="default"/>
      </items>
    </pivotField>
    <pivotField compact="0" showAll="0"/>
    <pivotField axis="axisRow" compact="0" showAll="0">
      <items count="39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8">
      <pivotArea type="all" dataOnly="0" outline="0" fieldPosition="0"/>
    </format>
    <format dxfId="9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数据透视表4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I3:L41" firstHeaderRow="0" firstDataRow="1" firstDataCol="1"/>
  <pivotFields count="18"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3">
        <item x="9"/>
        <item x="7"/>
        <item x="8"/>
        <item x="4"/>
        <item x="10"/>
        <item x="11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1"/>
        <item x="20"/>
        <item x="21"/>
        <item x="9"/>
        <item x="19"/>
        <item x="25"/>
        <item x="23"/>
        <item x="24"/>
        <item x="27"/>
        <item x="28"/>
        <item x="11"/>
        <item x="3"/>
        <item x="2"/>
        <item x="12"/>
        <item x="36"/>
        <item x="5"/>
        <item x="6"/>
        <item x="0"/>
        <item x="17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51">
    <format dxfId="10">
      <pivotArea field="10" type="button" dataOnly="0" labelOnly="1" outline="0" fieldPosition="0"/>
    </format>
    <format dxfId="11">
      <pivotArea dataOnly="0" labelOnly="1" fieldPosition="0">
        <references count="1">
          <reference field="10" count="1">
            <x v="0"/>
          </reference>
        </references>
      </pivotArea>
    </format>
    <format dxfId="12">
      <pivotArea dataOnly="0" labelOnly="1" fieldPosition="0">
        <references count="1">
          <reference field="10" count="1">
            <x v="1"/>
          </reference>
        </references>
      </pivotArea>
    </format>
    <format dxfId="13">
      <pivotArea dataOnly="0" labelOnly="1" fieldPosition="0">
        <references count="1">
          <reference field="10" count="1">
            <x v="2"/>
          </reference>
        </references>
      </pivotArea>
    </format>
    <format dxfId="14">
      <pivotArea dataOnly="0" labelOnly="1" fieldPosition="0">
        <references count="1">
          <reference field="10" count="1">
            <x v="3"/>
          </reference>
        </references>
      </pivotArea>
    </format>
    <format dxfId="15">
      <pivotArea dataOnly="0" labelOnly="1" fieldPosition="0">
        <references count="1">
          <reference field="10" count="1">
            <x v="4"/>
          </reference>
        </references>
      </pivotArea>
    </format>
    <format dxfId="16">
      <pivotArea dataOnly="0" labelOnly="1" fieldPosition="0">
        <references count="1">
          <reference field="10" count="1">
            <x v="5"/>
          </reference>
        </references>
      </pivotArea>
    </format>
    <format dxfId="17">
      <pivotArea dataOnly="0" labelOnly="1" fieldPosition="0">
        <references count="1">
          <reference field="10" count="1">
            <x v="6"/>
          </reference>
        </references>
      </pivotArea>
    </format>
    <format dxfId="18">
      <pivotArea dataOnly="0" labelOnly="1" fieldPosition="0">
        <references count="1">
          <reference field="10" count="1">
            <x v="7"/>
          </reference>
        </references>
      </pivotArea>
    </format>
    <format dxfId="19">
      <pivotArea dataOnly="0" labelOnly="1" fieldPosition="0">
        <references count="1">
          <reference field="10" count="1">
            <x v="8"/>
          </reference>
        </references>
      </pivotArea>
    </format>
    <format dxfId="20">
      <pivotArea dataOnly="0" labelOnly="1" fieldPosition="0">
        <references count="1">
          <reference field="10" count="1">
            <x v="9"/>
          </reference>
        </references>
      </pivotArea>
    </format>
    <format dxfId="21">
      <pivotArea dataOnly="0" labelOnly="1" fieldPosition="0">
        <references count="1">
          <reference field="10" count="1">
            <x v="10"/>
          </reference>
        </references>
      </pivotArea>
    </format>
    <format dxfId="22">
      <pivotArea dataOnly="0" labelOnly="1" fieldPosition="0">
        <references count="1">
          <reference field="10" count="1">
            <x v="11"/>
          </reference>
        </references>
      </pivotArea>
    </format>
    <format dxfId="23">
      <pivotArea dataOnly="0" labelOnly="1" fieldPosition="0">
        <references count="1">
          <reference field="10" count="1">
            <x v="12"/>
          </reference>
        </references>
      </pivotArea>
    </format>
    <format dxfId="24">
      <pivotArea dataOnly="0" labelOnly="1" fieldPosition="0">
        <references count="1">
          <reference field="10" count="1">
            <x v="13"/>
          </reference>
        </references>
      </pivotArea>
    </format>
    <format dxfId="25">
      <pivotArea dataOnly="0" labelOnly="1" fieldPosition="0">
        <references count="1">
          <reference field="10" count="1">
            <x v="14"/>
          </reference>
        </references>
      </pivotArea>
    </format>
    <format dxfId="26">
      <pivotArea dataOnly="0" labelOnly="1" fieldPosition="0">
        <references count="1">
          <reference field="10" count="1">
            <x v="15"/>
          </reference>
        </references>
      </pivotArea>
    </format>
    <format dxfId="27">
      <pivotArea dataOnly="0" labelOnly="1" fieldPosition="0">
        <references count="1">
          <reference field="10" count="1">
            <x v="16"/>
          </reference>
        </references>
      </pivotArea>
    </format>
    <format dxfId="28">
      <pivotArea dataOnly="0" labelOnly="1" fieldPosition="0">
        <references count="1">
          <reference field="10" count="1">
            <x v="17"/>
          </reference>
        </references>
      </pivotArea>
    </format>
    <format dxfId="29">
      <pivotArea dataOnly="0" labelOnly="1" fieldPosition="0">
        <references count="1">
          <reference field="10" count="1">
            <x v="18"/>
          </reference>
        </references>
      </pivotArea>
    </format>
    <format dxfId="30">
      <pivotArea dataOnly="0" labelOnly="1" fieldPosition="0">
        <references count="1">
          <reference field="10" count="1">
            <x v="19"/>
          </reference>
        </references>
      </pivotArea>
    </format>
    <format dxfId="31">
      <pivotArea dataOnly="0" labelOnly="1" fieldPosition="0">
        <references count="1">
          <reference field="10" count="1">
            <x v="20"/>
          </reference>
        </references>
      </pivotArea>
    </format>
    <format dxfId="32">
      <pivotArea dataOnly="0" labelOnly="1" fieldPosition="0">
        <references count="1">
          <reference field="10" count="1">
            <x v="21"/>
          </reference>
        </references>
      </pivotArea>
    </format>
    <format dxfId="33">
      <pivotArea dataOnly="0" labelOnly="1" fieldPosition="0">
        <references count="1">
          <reference field="10" count="1">
            <x v="22"/>
          </reference>
        </references>
      </pivotArea>
    </format>
    <format dxfId="34">
      <pivotArea dataOnly="0" labelOnly="1" fieldPosition="0">
        <references count="1">
          <reference field="10" count="1">
            <x v="23"/>
          </reference>
        </references>
      </pivotArea>
    </format>
    <format dxfId="35">
      <pivotArea dataOnly="0" labelOnly="1" fieldPosition="0">
        <references count="1">
          <reference field="10" count="1">
            <x v="24"/>
          </reference>
        </references>
      </pivotArea>
    </format>
    <format dxfId="36">
      <pivotArea dataOnly="0" labelOnly="1" fieldPosition="0">
        <references count="1">
          <reference field="10" count="1">
            <x v="25"/>
          </reference>
        </references>
      </pivotArea>
    </format>
    <format dxfId="37">
      <pivotArea dataOnly="0" labelOnly="1" fieldPosition="0">
        <references count="1">
          <reference field="10" count="1">
            <x v="26"/>
          </reference>
        </references>
      </pivotArea>
    </format>
    <format dxfId="38">
      <pivotArea dataOnly="0" labelOnly="1" fieldPosition="0">
        <references count="1">
          <reference field="10" count="1">
            <x v="27"/>
          </reference>
        </references>
      </pivotArea>
    </format>
    <format dxfId="39">
      <pivotArea dataOnly="0" labelOnly="1" fieldPosition="0">
        <references count="1">
          <reference field="10" count="1">
            <x v="28"/>
          </reference>
        </references>
      </pivotArea>
    </format>
    <format dxfId="40">
      <pivotArea dataOnly="0" labelOnly="1" fieldPosition="0">
        <references count="1">
          <reference field="10" count="1">
            <x v="29"/>
          </reference>
        </references>
      </pivotArea>
    </format>
    <format dxfId="41">
      <pivotArea dataOnly="0" labelOnly="1" fieldPosition="0">
        <references count="1">
          <reference field="10" count="1">
            <x v="30"/>
          </reference>
        </references>
      </pivotArea>
    </format>
    <format dxfId="42">
      <pivotArea dataOnly="0" labelOnly="1" fieldPosition="0">
        <references count="1">
          <reference field="10" count="1">
            <x v="31"/>
          </reference>
        </references>
      </pivotArea>
    </format>
    <format dxfId="43">
      <pivotArea dataOnly="0" labelOnly="1" fieldPosition="0">
        <references count="1">
          <reference field="10" count="1">
            <x v="32"/>
          </reference>
        </references>
      </pivotArea>
    </format>
    <format dxfId="44">
      <pivotArea dataOnly="0" labelOnly="1" fieldPosition="0">
        <references count="1">
          <reference field="10" count="1">
            <x v="33"/>
          </reference>
        </references>
      </pivotArea>
    </format>
    <format dxfId="45">
      <pivotArea dataOnly="0" labelOnly="1" fieldPosition="0">
        <references count="1">
          <reference field="10" count="1">
            <x v="34"/>
          </reference>
        </references>
      </pivotArea>
    </format>
    <format dxfId="46">
      <pivotArea dataOnly="0" labelOnly="1" fieldPosition="0">
        <references count="1">
          <reference field="10" count="1">
            <x v="35"/>
          </reference>
        </references>
      </pivotArea>
    </format>
    <format dxfId="47">
      <pivotArea dataOnly="0" labelOnly="1" fieldPosition="0">
        <references count="1">
          <reference field="10" count="1">
            <x v="36"/>
          </reference>
        </references>
      </pivotArea>
    </format>
    <format dxfId="48">
      <pivotArea dataOnly="0" labelOnly="1" grandRow="1" fieldPosition="0"/>
    </format>
    <format dxfId="49">
      <pivotArea dataOnly="0" labelOnly="1" fieldPosition="0">
        <references count="1">
          <reference field="4294967294" count="1">
            <x v="0"/>
          </reference>
        </references>
      </pivotArea>
    </format>
    <format dxfId="50">
      <pivotArea dataOnly="0" labelOnly="1" fieldPosition="0">
        <references count="1">
          <reference field="4294967294" count="1">
            <x v="1"/>
          </reference>
        </references>
      </pivotArea>
    </format>
    <format dxfId="51">
      <pivotArea dataOnly="0" labelOnly="1" fieldPosition="0">
        <references count="1">
          <reference field="4294967294" count="1">
            <x v="2"/>
          </reference>
        </references>
      </pivotArea>
    </format>
    <format dxfId="52">
      <pivotArea collapsedLevelsAreSubtotals="1" fieldPosition="0"/>
    </format>
    <format dxfId="53">
      <pivotArea dataOnly="0" labelOnly="1" fieldPosition="0">
        <references count="1">
          <reference field="4294967294" count="1">
            <x v="0"/>
          </reference>
        </references>
      </pivotArea>
    </format>
    <format dxfId="54">
      <pivotArea dataOnly="0" labelOnly="1" fieldPosition="0">
        <references count="1">
          <reference field="4294967294" count="1">
            <x v="1"/>
          </reference>
        </references>
      </pivotArea>
    </format>
    <format dxfId="55">
      <pivotArea dataOnly="0" labelOnly="1" fieldPosition="0">
        <references count="1">
          <reference field="4294967294" count="1">
            <x v="2"/>
          </reference>
        </references>
      </pivotArea>
    </format>
    <format dxfId="56">
      <pivotArea collapsedLevelsAreSubtotals="1" fieldPosition="0"/>
    </format>
    <format dxfId="57">
      <pivotArea field="10" type="button" dataOnly="0" labelOnly="1" outline="0" fieldPosition="0"/>
    </format>
    <format dxfId="58">
      <pivotArea dataOnly="0" labelOnly="1" fieldPosition="0">
        <references count="1">
          <reference field="4294967294" count="1">
            <x v="0"/>
          </reference>
        </references>
      </pivotArea>
    </format>
    <format dxfId="59">
      <pivotArea dataOnly="0" labelOnly="1" fieldPosition="0">
        <references count="1">
          <reference field="4294967294" count="1">
            <x v="1"/>
          </reference>
        </references>
      </pivotArea>
    </format>
    <format dxfId="60">
      <pivotArea dataOnly="0" labelOnly="1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数据透视表5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3:P41" firstHeaderRow="0" firstDataRow="1" firstDataCol="1"/>
  <pivotFields count="11"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10"/>
        <item x="11"/>
        <item x="12"/>
        <item x="8"/>
        <item x="4"/>
        <item x="7"/>
        <item x="0"/>
        <item x="6"/>
        <item x="2"/>
        <item x="5"/>
        <item x="1"/>
        <item x="9"/>
        <item x="3"/>
        <item t="default"/>
      </items>
    </pivotField>
    <pivotField dataField="1" compact="0" numFmtId="176" showAll="0">
      <items count="15">
        <item x="11"/>
        <item x="12"/>
        <item x="13"/>
        <item x="8"/>
        <item x="4"/>
        <item x="7"/>
        <item x="0"/>
        <item x="6"/>
        <item x="2"/>
        <item x="5"/>
        <item x="1"/>
        <item x="10"/>
        <item x="9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6">
    <format dxfId="61">
      <pivotArea type="all" dataOnly="0" outline="0" fieldPosition="0"/>
    </format>
    <format dxfId="62">
      <pivotArea type="all" dataOnly="0" outline="0" fieldPosition="0"/>
    </format>
    <format dxfId="63">
      <pivotArea field="10" type="button" dataOnly="0" labelOnly="1" outline="0" fieldPosition="0"/>
    </format>
    <format dxfId="64">
      <pivotArea dataOnly="0" labelOnly="1" fieldPosition="0">
        <references count="1">
          <reference field="4294967294" count="1">
            <x v="0"/>
          </reference>
        </references>
      </pivotArea>
    </format>
    <format dxfId="65">
      <pivotArea dataOnly="0" labelOnly="1" fieldPosition="0">
        <references count="1">
          <reference field="4294967294" count="1">
            <x v="1"/>
          </reference>
        </references>
      </pivotArea>
    </format>
    <format dxfId="66">
      <pivotArea dataOnly="0" labelOnly="1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数据透视表6" cacheId="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Q3:T41" firstHeaderRow="0" firstDataRow="1" firstDataCol="1"/>
  <pivotFields count="11"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8"/>
        <item x="7"/>
        <item x="4"/>
        <item x="9"/>
        <item x="0"/>
        <item x="6"/>
        <item x="2"/>
        <item x="5"/>
        <item x="1"/>
        <item x="10"/>
        <item x="3"/>
        <item t="default"/>
      </items>
    </pivotField>
    <pivotField dataField="1" compact="0" numFmtId="176" showAll="0">
      <items count="13">
        <item x="9"/>
        <item x="7"/>
        <item x="4"/>
        <item x="10"/>
        <item x="0"/>
        <item x="6"/>
        <item x="2"/>
        <item x="5"/>
        <item x="1"/>
        <item x="1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5"/>
        <item x="6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4">
    <format dxfId="67">
      <pivotArea type="all" dataOnly="0" outline="0" fieldPosition="0"/>
    </format>
    <format dxfId="68">
      <pivotArea type="all" dataOnly="0" outline="0" fieldPosition="0"/>
    </format>
    <format dxfId="69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  <format dxfId="70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数据透视表9" cacheId="1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U3:X41" firstHeaderRow="0" firstDataRow="1" firstDataCol="1"/>
  <pivotFields count="11"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0">
        <item x="7"/>
        <item x="4"/>
        <item x="8"/>
        <item x="0"/>
        <item x="6"/>
        <item x="2"/>
        <item x="5"/>
        <item x="1"/>
        <item x="3"/>
        <item t="default"/>
      </items>
    </pivotField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compact="0" showAll="0"/>
    <pivotField axis="axisRow" compact="0" showAll="0">
      <items count="38">
        <item x="26"/>
        <item x="10"/>
        <item x="35"/>
        <item x="34"/>
        <item x="30"/>
        <item x="33"/>
        <item x="16"/>
        <item x="32"/>
        <item x="18"/>
        <item x="29"/>
        <item x="31"/>
        <item x="13"/>
        <item x="4"/>
        <item x="22"/>
        <item x="15"/>
        <item x="14"/>
        <item x="2"/>
        <item x="20"/>
        <item x="21"/>
        <item x="9"/>
        <item x="19"/>
        <item x="25"/>
        <item x="23"/>
        <item x="24"/>
        <item x="27"/>
        <item x="28"/>
        <item x="11"/>
        <item x="3"/>
        <item x="1"/>
        <item x="12"/>
        <item x="36"/>
        <item x="6"/>
        <item x="5"/>
        <item x="0"/>
        <item x="17"/>
        <item x="7"/>
        <item x="8"/>
        <item t="default"/>
      </items>
    </pivotField>
  </pivotFields>
  <rowFields count="1">
    <field x="10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71">
      <pivotArea type="all" dataOnly="0" outline="0" fieldPosition="0"/>
    </format>
    <format dxfId="72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数据透视表7" cacheId="1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Y3:AB41" firstHeaderRow="0" firstDataRow="1" firstDataCol="1"/>
  <pivotFields count="13"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28">
        <item x="12"/>
        <item x="11"/>
        <item x="25"/>
        <item x="23"/>
        <item x="26"/>
        <item x="18"/>
        <item x="6"/>
        <item x="22"/>
        <item x="20"/>
        <item x="19"/>
        <item x="15"/>
        <item x="24"/>
        <item x="0"/>
        <item x="21"/>
        <item x="7"/>
        <item x="17"/>
        <item x="8"/>
        <item x="16"/>
        <item x="3"/>
        <item x="4"/>
        <item x="1"/>
        <item x="14"/>
        <item x="9"/>
        <item x="2"/>
        <item x="13"/>
        <item x="5"/>
        <item x="10"/>
        <item t="default"/>
      </items>
    </pivotField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compact="0" showAll="0"/>
    <pivotField axis="axisRow" compact="0" showAll="0">
      <items count="38">
        <item x="25"/>
        <item x="10"/>
        <item x="34"/>
        <item x="33"/>
        <item x="29"/>
        <item x="32"/>
        <item x="16"/>
        <item x="31"/>
        <item x="17"/>
        <item x="28"/>
        <item x="30"/>
        <item x="36"/>
        <item x="4"/>
        <item x="21"/>
        <item x="15"/>
        <item x="14"/>
        <item x="2"/>
        <item x="19"/>
        <item x="20"/>
        <item x="9"/>
        <item x="18"/>
        <item x="24"/>
        <item x="22"/>
        <item x="23"/>
        <item x="26"/>
        <item x="27"/>
        <item x="11"/>
        <item x="3"/>
        <item x="1"/>
        <item x="12"/>
        <item x="35"/>
        <item x="6"/>
        <item x="5"/>
        <item x="0"/>
        <item x="13"/>
        <item x="7"/>
        <item x="8"/>
        <item t="default"/>
      </items>
    </pivotField>
  </pivotFields>
  <rowFields count="1">
    <field x="12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求和项:合计" fld="0" baseField="0" baseItem="0"/>
    <dataField name="求和项:合计2" fld="9" baseField="0" baseItem="0"/>
    <dataField name="求和项:总合计" fld="10" baseField="0" baseItem="0"/>
  </dataFields>
  <formats count="49">
    <format dxfId="73">
      <pivotArea field="12" type="button" dataOnly="0" labelOnly="1" outline="0" fieldPosition="0"/>
    </format>
    <format dxfId="74">
      <pivotArea dataOnly="0" labelOnly="1" fieldPosition="0">
        <references count="1">
          <reference field="12" count="1">
            <x v="0"/>
          </reference>
        </references>
      </pivotArea>
    </format>
    <format dxfId="75">
      <pivotArea dataOnly="0" labelOnly="1" fieldPosition="0">
        <references count="1">
          <reference field="12" count="1">
            <x v="1"/>
          </reference>
        </references>
      </pivotArea>
    </format>
    <format dxfId="76">
      <pivotArea dataOnly="0" labelOnly="1" fieldPosition="0">
        <references count="1">
          <reference field="12" count="1">
            <x v="2"/>
          </reference>
        </references>
      </pivotArea>
    </format>
    <format dxfId="77">
      <pivotArea dataOnly="0" labelOnly="1" fieldPosition="0">
        <references count="1">
          <reference field="12" count="1">
            <x v="3"/>
          </reference>
        </references>
      </pivotArea>
    </format>
    <format dxfId="78">
      <pivotArea dataOnly="0" labelOnly="1" fieldPosition="0">
        <references count="1">
          <reference field="12" count="1">
            <x v="4"/>
          </reference>
        </references>
      </pivotArea>
    </format>
    <format dxfId="79">
      <pivotArea dataOnly="0" labelOnly="1" fieldPosition="0">
        <references count="1">
          <reference field="12" count="1">
            <x v="5"/>
          </reference>
        </references>
      </pivotArea>
    </format>
    <format dxfId="80">
      <pivotArea dataOnly="0" labelOnly="1" fieldPosition="0">
        <references count="1">
          <reference field="12" count="1">
            <x v="6"/>
          </reference>
        </references>
      </pivotArea>
    </format>
    <format dxfId="81">
      <pivotArea dataOnly="0" labelOnly="1" fieldPosition="0">
        <references count="1">
          <reference field="12" count="1">
            <x v="7"/>
          </reference>
        </references>
      </pivotArea>
    </format>
    <format dxfId="82">
      <pivotArea dataOnly="0" labelOnly="1" fieldPosition="0">
        <references count="1">
          <reference field="12" count="1">
            <x v="8"/>
          </reference>
        </references>
      </pivotArea>
    </format>
    <format dxfId="83">
      <pivotArea dataOnly="0" labelOnly="1" fieldPosition="0">
        <references count="1">
          <reference field="12" count="1">
            <x v="9"/>
          </reference>
        </references>
      </pivotArea>
    </format>
    <format dxfId="84">
      <pivotArea dataOnly="0" labelOnly="1" fieldPosition="0">
        <references count="1">
          <reference field="12" count="1">
            <x v="10"/>
          </reference>
        </references>
      </pivotArea>
    </format>
    <format dxfId="85">
      <pivotArea dataOnly="0" labelOnly="1" fieldPosition="0">
        <references count="1">
          <reference field="12" count="1">
            <x v="11"/>
          </reference>
        </references>
      </pivotArea>
    </format>
    <format dxfId="86">
      <pivotArea dataOnly="0" labelOnly="1" fieldPosition="0">
        <references count="1">
          <reference field="12" count="1">
            <x v="12"/>
          </reference>
        </references>
      </pivotArea>
    </format>
    <format dxfId="87">
      <pivotArea dataOnly="0" labelOnly="1" fieldPosition="0">
        <references count="1">
          <reference field="12" count="1">
            <x v="13"/>
          </reference>
        </references>
      </pivotArea>
    </format>
    <format dxfId="88">
      <pivotArea dataOnly="0" labelOnly="1" fieldPosition="0">
        <references count="1">
          <reference field="12" count="1">
            <x v="14"/>
          </reference>
        </references>
      </pivotArea>
    </format>
    <format dxfId="89">
      <pivotArea dataOnly="0" labelOnly="1" fieldPosition="0">
        <references count="1">
          <reference field="12" count="1">
            <x v="15"/>
          </reference>
        </references>
      </pivotArea>
    </format>
    <format dxfId="90">
      <pivotArea dataOnly="0" labelOnly="1" fieldPosition="0">
        <references count="1">
          <reference field="12" count="1">
            <x v="16"/>
          </reference>
        </references>
      </pivotArea>
    </format>
    <format dxfId="91">
      <pivotArea dataOnly="0" labelOnly="1" fieldPosition="0">
        <references count="1">
          <reference field="12" count="1">
            <x v="17"/>
          </reference>
        </references>
      </pivotArea>
    </format>
    <format dxfId="92">
      <pivotArea dataOnly="0" labelOnly="1" fieldPosition="0">
        <references count="1">
          <reference field="12" count="1">
            <x v="18"/>
          </reference>
        </references>
      </pivotArea>
    </format>
    <format dxfId="93">
      <pivotArea dataOnly="0" labelOnly="1" fieldPosition="0">
        <references count="1">
          <reference field="12" count="1">
            <x v="19"/>
          </reference>
        </references>
      </pivotArea>
    </format>
    <format dxfId="94">
      <pivotArea dataOnly="0" labelOnly="1" fieldPosition="0">
        <references count="1">
          <reference field="12" count="1">
            <x v="20"/>
          </reference>
        </references>
      </pivotArea>
    </format>
    <format dxfId="95">
      <pivotArea dataOnly="0" labelOnly="1" fieldPosition="0">
        <references count="1">
          <reference field="12" count="1">
            <x v="21"/>
          </reference>
        </references>
      </pivotArea>
    </format>
    <format dxfId="96">
      <pivotArea dataOnly="0" labelOnly="1" fieldPosition="0">
        <references count="1">
          <reference field="12" count="1">
            <x v="22"/>
          </reference>
        </references>
      </pivotArea>
    </format>
    <format dxfId="97">
      <pivotArea dataOnly="0" labelOnly="1" fieldPosition="0">
        <references count="1">
          <reference field="12" count="1">
            <x v="23"/>
          </reference>
        </references>
      </pivotArea>
    </format>
    <format dxfId="98">
      <pivotArea dataOnly="0" labelOnly="1" fieldPosition="0">
        <references count="1">
          <reference field="12" count="1">
            <x v="24"/>
          </reference>
        </references>
      </pivotArea>
    </format>
    <format dxfId="99">
      <pivotArea dataOnly="0" labelOnly="1" fieldPosition="0">
        <references count="1">
          <reference field="12" count="1">
            <x v="25"/>
          </reference>
        </references>
      </pivotArea>
    </format>
    <format dxfId="100">
      <pivotArea dataOnly="0" labelOnly="1" fieldPosition="0">
        <references count="1">
          <reference field="12" count="1">
            <x v="26"/>
          </reference>
        </references>
      </pivotArea>
    </format>
    <format dxfId="101">
      <pivotArea dataOnly="0" labelOnly="1" fieldPosition="0">
        <references count="1">
          <reference field="12" count="1">
            <x v="27"/>
          </reference>
        </references>
      </pivotArea>
    </format>
    <format dxfId="102">
      <pivotArea dataOnly="0" labelOnly="1" fieldPosition="0">
        <references count="1">
          <reference field="12" count="1">
            <x v="28"/>
          </reference>
        </references>
      </pivotArea>
    </format>
    <format dxfId="103">
      <pivotArea dataOnly="0" labelOnly="1" fieldPosition="0">
        <references count="1">
          <reference field="12" count="1">
            <x v="29"/>
          </reference>
        </references>
      </pivotArea>
    </format>
    <format dxfId="104">
      <pivotArea dataOnly="0" labelOnly="1" fieldPosition="0">
        <references count="1">
          <reference field="12" count="1">
            <x v="30"/>
          </reference>
        </references>
      </pivotArea>
    </format>
    <format dxfId="105">
      <pivotArea dataOnly="0" labelOnly="1" fieldPosition="0">
        <references count="1">
          <reference field="12" count="1">
            <x v="31"/>
          </reference>
        </references>
      </pivotArea>
    </format>
    <format dxfId="106">
      <pivotArea dataOnly="0" labelOnly="1" fieldPosition="0">
        <references count="1">
          <reference field="12" count="1">
            <x v="32"/>
          </reference>
        </references>
      </pivotArea>
    </format>
    <format dxfId="107">
      <pivotArea dataOnly="0" labelOnly="1" fieldPosition="0">
        <references count="1">
          <reference field="12" count="1">
            <x v="33"/>
          </reference>
        </references>
      </pivotArea>
    </format>
    <format dxfId="108">
      <pivotArea dataOnly="0" labelOnly="1" fieldPosition="0">
        <references count="1">
          <reference field="12" count="1">
            <x v="34"/>
          </reference>
        </references>
      </pivotArea>
    </format>
    <format dxfId="109">
      <pivotArea dataOnly="0" labelOnly="1" fieldPosition="0">
        <references count="1">
          <reference field="12" count="1">
            <x v="35"/>
          </reference>
        </references>
      </pivotArea>
    </format>
    <format dxfId="110">
      <pivotArea dataOnly="0" labelOnly="1" fieldPosition="0">
        <references count="1">
          <reference field="12" count="1">
            <x v="36"/>
          </reference>
        </references>
      </pivotArea>
    </format>
    <format dxfId="111">
      <pivotArea dataOnly="0" labelOnly="1" grandRow="1" fieldPosition="0"/>
    </format>
    <format dxfId="112">
      <pivotArea dataOnly="0" labelOnly="1" fieldPosition="0">
        <references count="1">
          <reference field="4294967294" count="1">
            <x v="0"/>
          </reference>
        </references>
      </pivotArea>
    </format>
    <format dxfId="113">
      <pivotArea dataOnly="0" labelOnly="1" fieldPosition="0">
        <references count="1">
          <reference field="4294967294" count="1">
            <x v="1"/>
          </reference>
        </references>
      </pivotArea>
    </format>
    <format dxfId="114">
      <pivotArea dataOnly="0" labelOnly="1" fieldPosition="0">
        <references count="1">
          <reference field="4294967294" count="1">
            <x v="2"/>
          </reference>
        </references>
      </pivotArea>
    </format>
    <format dxfId="115">
      <pivotArea collapsedLevelsAreSubtotals="1" fieldPosition="0"/>
    </format>
    <format dxfId="116">
      <pivotArea dataOnly="0" labelOnly="1" fieldPosition="0">
        <references count="1">
          <reference field="4294967294" count="1">
            <x v="0"/>
          </reference>
        </references>
      </pivotArea>
    </format>
    <format dxfId="117">
      <pivotArea dataOnly="0" labelOnly="1" fieldPosition="0">
        <references count="1">
          <reference field="4294967294" count="1">
            <x v="1"/>
          </reference>
        </references>
      </pivotArea>
    </format>
    <format dxfId="118">
      <pivotArea dataOnly="0" labelOnly="1" fieldPosition="0">
        <references count="1">
          <reference field="4294967294" count="1">
            <x v="2"/>
          </reference>
        </references>
      </pivotArea>
    </format>
    <format dxfId="119">
      <pivotArea collapsedLevelsAreSubtotals="1" fieldPosition="0"/>
    </format>
    <format dxfId="120">
      <pivotArea dataOnly="0" labelOnly="1" fieldPosition="0">
        <references count="1">
          <reference field="4294967294" count="1">
            <x v="2"/>
          </reference>
        </references>
      </pivotArea>
    </format>
    <format dxfId="121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0" cacheId="1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01:H108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8"/>
        <item x="5"/>
        <item x="3"/>
        <item x="6"/>
        <item x="1"/>
        <item x="2"/>
        <item x="0"/>
        <item x="4"/>
        <item x="7"/>
        <item x="9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数据透视表8" cacheId="1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D41" firstHeaderRow="0" firstDataRow="1" firstDataCol="1"/>
  <pivotFields count="11">
    <pivotField dataField="1" compact="0" multipleItemSelectionAllowed="1" showAll="0">
      <items count="16">
        <item h="1" x="13"/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x="14"/>
        <item x="1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4">
        <item h="1" x="9"/>
        <item x="7"/>
        <item x="8"/>
        <item x="4"/>
        <item x="10"/>
        <item x="0"/>
        <item x="6"/>
        <item x="2"/>
        <item x="5"/>
        <item x="1"/>
        <item x="3"/>
        <item x="12"/>
        <item x="11"/>
        <item t="default"/>
      </items>
    </pivotField>
    <pivotField dataField="1" compact="0" multipleItemSelectionAllowed="1" showAll="0">
      <items count="16">
        <item h="1" x="13"/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x="14"/>
        <item x="12"/>
        <item t="default"/>
      </items>
    </pivotField>
    <pivotField compact="0" showAll="0"/>
    <pivotField axis="axisRow" compact="0" multipleItemSelectionAllowed="1" showAll="0">
      <items count="40">
        <item h="1" x="38"/>
        <item x="26"/>
        <item x="9"/>
        <item x="35"/>
        <item x="34"/>
        <item x="30"/>
        <item x="33"/>
        <item x="15"/>
        <item x="32"/>
        <item x="17"/>
        <item x="29"/>
        <item x="31"/>
        <item x="12"/>
        <item x="3"/>
        <item x="22"/>
        <item x="14"/>
        <item x="13"/>
        <item x="19"/>
        <item x="20"/>
        <item x="21"/>
        <item x="8"/>
        <item x="18"/>
        <item x="25"/>
        <item x="23"/>
        <item x="24"/>
        <item x="27"/>
        <item x="28"/>
        <item x="10"/>
        <item x="2"/>
        <item x="1"/>
        <item x="11"/>
        <item x="36"/>
        <item x="4"/>
        <item x="5"/>
        <item x="0"/>
        <item x="16"/>
        <item x="6"/>
        <item x="7"/>
        <item h="1" x="37"/>
        <item t="default"/>
      </items>
    </pivotField>
  </pivotFields>
  <rowFields count="1">
    <field x="10"/>
  </rowFields>
  <rowItems count="3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合计金额" fld="8" baseField="0" baseItem="0"/>
  </dataFields>
  <formats count="2">
    <format dxfId="122">
      <pivotArea type="all" dataOnly="0" outline="0" fieldPosition="0"/>
    </format>
    <format dxfId="123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7" cacheId="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65:H7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1">
        <item x="7"/>
        <item x="4"/>
        <item x="9"/>
        <item x="0"/>
        <item x="6"/>
        <item x="2"/>
        <item x="5"/>
        <item x="1"/>
        <item x="8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6" cacheId="1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73:K79" firstHeaderRow="0" firstDataRow="1" firstDataCol="1"/>
  <pivotFields count="11">
    <pivotField dataField="1" compact="0" numFmtId="176" showAll="0">
      <items count="6">
        <item x="0"/>
        <item x="1"/>
        <item x="2"/>
        <item x="3"/>
        <item x="4"/>
        <item t="default"/>
      </items>
    </pivotField>
    <pivotField dataField="1" compact="0" numFmtId="176" showAll="0">
      <items count="14">
        <item x="6"/>
        <item x="12"/>
        <item x="11"/>
        <item x="10"/>
        <item x="9"/>
        <item x="8"/>
        <item x="0"/>
        <item x="4"/>
        <item x="1"/>
        <item x="2"/>
        <item x="3"/>
        <item x="5"/>
        <item x="7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14">
        <item x="6"/>
        <item x="12"/>
        <item x="11"/>
        <item x="10"/>
        <item x="2"/>
        <item x="9"/>
        <item x="8"/>
        <item x="0"/>
        <item x="7"/>
        <item x="4"/>
        <item x="1"/>
        <item x="3"/>
        <item x="5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14">
        <item x="6"/>
        <item x="12"/>
        <item x="11"/>
        <item x="10"/>
        <item x="2"/>
        <item x="9"/>
        <item x="8"/>
        <item x="0"/>
        <item x="7"/>
        <item x="4"/>
        <item x="1"/>
        <item x="3"/>
        <item x="5"/>
        <item t="default"/>
      </items>
    </pivotField>
    <pivotField dataField="1" compact="0" numFmtId="176" showAll="0">
      <items count="7">
        <item x="3"/>
        <item x="0"/>
        <item x="4"/>
        <item x="2"/>
        <item x="1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30">
        <item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4"/>
        <item x="25"/>
        <item x="26"/>
        <item x="27"/>
        <item x="28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求和项:工伤_x000a_（1.8%）" fld="0" baseField="0" baseItem="0"/>
    <dataField name="求和项:工伤补缴" fld="1" baseField="0" baseItem="0"/>
    <dataField name="求和项:养老_x000a_（24%）" fld="2" baseField="0" baseItem="0"/>
    <dataField name="求和项:养老补缴" fld="3" baseField="0" baseItem="0"/>
    <dataField name="求和项:医疗_x000a_10%）" fld="4" baseField="0" baseItem="0"/>
    <dataField name="求和项:大额医疗" fld="8" baseField="0" baseItem="0"/>
    <dataField name="求和项:失业_x000a_1%）" fld="5" baseField="0" baseItem="0"/>
    <dataField name="求和项:失业补缴" fld="6" baseField="0" baseItem="0"/>
    <dataField name="求和项:公积金_x000a_（10%）" fld="7" baseField="0" baseItem="0"/>
    <dataField name="求和项:合计" fld="9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8" cacheId="1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82:H88" firstHeaderRow="0" firstDataRow="1" firstDataCol="1"/>
  <pivotFields count="19">
    <pivotField compact="0" numFmtId="176" showAll="0">
      <items count="15"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0"/>
        <item x="1"/>
        <item x="2"/>
        <item x="3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0"/>
        <item x="1"/>
        <item x="2"/>
        <item x="3"/>
        <item t="default"/>
      </items>
    </pivotField>
    <pivotField dataField="1" compact="0" numFmtId="176" showAll="0">
      <items count="7">
        <item x="3"/>
        <item x="0"/>
        <item x="4"/>
        <item x="2"/>
        <item x="1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8"/>
        <item x="11"/>
        <item x="9"/>
        <item x="5"/>
        <item x="13"/>
        <item x="0"/>
        <item x="6"/>
        <item x="3"/>
        <item x="1"/>
        <item x="2"/>
        <item x="4"/>
        <item x="7"/>
        <item x="12"/>
        <item x="10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18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9" cacheId="1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91:H98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2">
        <item x="8"/>
        <item x="9"/>
        <item x="5"/>
        <item x="3"/>
        <item x="6"/>
        <item x="1"/>
        <item x="2"/>
        <item x="0"/>
        <item x="4"/>
        <item x="7"/>
        <item x="10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7:H23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13">
        <item x="10"/>
        <item x="7"/>
        <item x="8"/>
        <item x="4"/>
        <item x="11"/>
        <item x="0"/>
        <item x="6"/>
        <item x="2"/>
        <item x="5"/>
        <item x="1"/>
        <item x="9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1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6:H32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5">
        <item x="8"/>
        <item x="7"/>
        <item x="9"/>
        <item x="4"/>
        <item x="11"/>
        <item x="12"/>
        <item x="13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3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5:H41" firstHeaderRow="0" firstDataRow="1" firstDataCol="1"/>
  <pivotFields count="8"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4">
        <item x="2"/>
        <item x="0"/>
        <item x="1"/>
        <item t="default"/>
      </items>
    </pivotField>
    <pivotField dataField="1" compact="0" numFmtId="176" showAll="0">
      <items count="6">
        <item x="3"/>
        <item x="0"/>
        <item x="4"/>
        <item x="2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4">
        <item x="9"/>
        <item x="7"/>
        <item x="8"/>
        <item x="4"/>
        <item x="11"/>
        <item x="12"/>
        <item x="0"/>
        <item x="6"/>
        <item x="2"/>
        <item x="5"/>
        <item x="1"/>
        <item x="10"/>
        <item x="3"/>
        <item t="default"/>
      </items>
    </pivotField>
    <pivotField axis="axisRow" compact="0" showAll="0">
      <items count="6">
        <item x="3"/>
        <item x="0"/>
        <item x="4"/>
        <item x="2"/>
        <item x="1"/>
        <item t="default"/>
      </items>
    </pivotField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comments" Target="../comments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comments" Target="../comments1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comments" Target="../comments15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8.xml"/><Relationship Id="rId8" Type="http://schemas.openxmlformats.org/officeDocument/2006/relationships/pivotTable" Target="../pivotTables/pivotTable7.xml"/><Relationship Id="rId7" Type="http://schemas.openxmlformats.org/officeDocument/2006/relationships/pivotTable" Target="../pivotTables/pivotTable6.xml"/><Relationship Id="rId6" Type="http://schemas.openxmlformats.org/officeDocument/2006/relationships/pivotTable" Target="../pivotTables/pivotTable5.xml"/><Relationship Id="rId5" Type="http://schemas.openxmlformats.org/officeDocument/2006/relationships/pivotTable" Target="../pivotTables/pivotTable4.xml"/><Relationship Id="rId4" Type="http://schemas.openxmlformats.org/officeDocument/2006/relationships/pivotTable" Target="../pivotTables/pivotTable3.xml"/><Relationship Id="rId3" Type="http://schemas.openxmlformats.org/officeDocument/2006/relationships/pivotTable" Target="../pivotTables/pivotTable2.xml"/><Relationship Id="rId2" Type="http://schemas.openxmlformats.org/officeDocument/2006/relationships/pivotTable" Target="../pivotTables/pivotTable1.xml"/><Relationship Id="rId14" Type="http://schemas.openxmlformats.org/officeDocument/2006/relationships/ctrlProp" Target="../ctrlProps/ctrlProp1.xml"/><Relationship Id="rId13" Type="http://schemas.openxmlformats.org/officeDocument/2006/relationships/vmlDrawing" Target="../drawings/vmlDrawing1.vml"/><Relationship Id="rId12" Type="http://schemas.openxmlformats.org/officeDocument/2006/relationships/drawing" Target="../drawings/drawing1.xml"/><Relationship Id="rId11" Type="http://schemas.openxmlformats.org/officeDocument/2006/relationships/pivotTable" Target="../pivotTables/pivotTable10.xml"/><Relationship Id="rId10" Type="http://schemas.openxmlformats.org/officeDocument/2006/relationships/pivotTable" Target="../pivotTables/pivotTable9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19.xml"/><Relationship Id="rId8" Type="http://schemas.openxmlformats.org/officeDocument/2006/relationships/pivotTable" Target="../pivotTables/pivotTable18.xml"/><Relationship Id="rId7" Type="http://schemas.openxmlformats.org/officeDocument/2006/relationships/pivotTable" Target="../pivotTables/pivotTable17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0" Type="http://schemas.openxmlformats.org/officeDocument/2006/relationships/pivotTable" Target="../pivotTables/pivotTable20.xml"/><Relationship Id="rId1" Type="http://schemas.openxmlformats.org/officeDocument/2006/relationships/pivotTable" Target="../pivotTables/pivotTable11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ctrlProp" Target="../ctrlProps/ctrlProp3.xml"/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18"/>
  <sheetViews>
    <sheetView workbookViewId="0">
      <selection activeCell="G262" sqref="G262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444"/>
      <c r="C1" s="444"/>
      <c r="D1" s="444"/>
      <c r="E1" s="444"/>
      <c r="F1" s="444"/>
      <c r="G1" s="444"/>
    </row>
    <row r="2" s="443" customFormat="1" ht="20.25" spans="1:7">
      <c r="A2" s="443" t="s">
        <v>0</v>
      </c>
      <c r="B2" s="445"/>
      <c r="C2" s="445"/>
      <c r="D2" s="445"/>
      <c r="E2" s="445"/>
      <c r="F2" s="445"/>
      <c r="G2" s="445"/>
    </row>
    <row r="3" s="443" customFormat="1" ht="20.25" spans="1:7">
      <c r="A3" s="446" t="s">
        <v>1</v>
      </c>
      <c r="B3" s="445"/>
      <c r="C3" s="445"/>
      <c r="D3" s="445"/>
      <c r="E3" s="445"/>
      <c r="F3" s="445"/>
      <c r="G3" s="445"/>
    </row>
    <row r="4" s="443" customFormat="1" ht="20.25" spans="1:7">
      <c r="A4" s="446" t="s">
        <v>2</v>
      </c>
      <c r="B4" s="445"/>
      <c r="C4" s="445"/>
      <c r="D4" s="445"/>
      <c r="E4" s="445"/>
      <c r="F4" s="445"/>
      <c r="G4" s="445"/>
    </row>
    <row r="5" s="443" customFormat="1" ht="20.25" spans="1:7">
      <c r="A5" s="447"/>
      <c r="B5" s="445"/>
      <c r="C5" s="445"/>
      <c r="D5" s="445"/>
      <c r="E5" s="445"/>
      <c r="F5" s="445"/>
      <c r="G5" s="445"/>
    </row>
    <row r="6" s="443" customFormat="1" ht="20.25" spans="2:7">
      <c r="B6" s="445"/>
      <c r="C6" s="445"/>
      <c r="D6" s="445"/>
      <c r="E6" s="445"/>
      <c r="F6" s="445"/>
      <c r="G6" s="445"/>
    </row>
    <row r="7" s="443" customFormat="1" ht="20.25" spans="2:7">
      <c r="B7" s="445"/>
      <c r="C7" s="445"/>
      <c r="D7" s="445"/>
      <c r="E7" s="445"/>
      <c r="F7" s="445"/>
      <c r="G7" s="445"/>
    </row>
    <row r="8" s="443" customFormat="1" ht="20.25" spans="2:7">
      <c r="B8" s="445"/>
      <c r="C8" s="445"/>
      <c r="D8" s="445"/>
      <c r="E8" s="445"/>
      <c r="F8" s="445"/>
      <c r="G8" s="445"/>
    </row>
    <row r="9" s="443" customFormat="1" ht="20.25" spans="2:7">
      <c r="B9" s="445"/>
      <c r="C9" s="445"/>
      <c r="D9" s="445"/>
      <c r="E9" s="445"/>
      <c r="F9" s="445"/>
      <c r="G9" s="445"/>
    </row>
    <row r="10" spans="2:7">
      <c r="B10" s="444"/>
      <c r="C10" s="444"/>
      <c r="D10" s="444"/>
      <c r="E10" s="444"/>
      <c r="F10" s="444"/>
      <c r="G10" s="444"/>
    </row>
    <row r="11" spans="2:7">
      <c r="B11" s="444"/>
      <c r="C11" s="444"/>
      <c r="D11" s="444"/>
      <c r="E11" s="444"/>
      <c r="F11" s="444"/>
      <c r="G11" s="444"/>
    </row>
    <row r="12" spans="2:7">
      <c r="B12" s="444"/>
      <c r="C12" s="444"/>
      <c r="D12" s="444"/>
      <c r="E12" s="444"/>
      <c r="F12" s="444"/>
      <c r="G12" s="444"/>
    </row>
    <row r="13" spans="2:7">
      <c r="B13" s="444"/>
      <c r="C13" s="444"/>
      <c r="D13" s="444"/>
      <c r="E13" s="444"/>
      <c r="F13" s="444"/>
      <c r="G13" s="444"/>
    </row>
    <row r="14" spans="2:7">
      <c r="B14" s="444"/>
      <c r="C14" s="444"/>
      <c r="D14" s="444"/>
      <c r="E14" s="444"/>
      <c r="F14" s="444"/>
      <c r="G14" s="444"/>
    </row>
    <row r="15" spans="2:7">
      <c r="B15" s="444"/>
      <c r="C15" s="444"/>
      <c r="D15" s="444"/>
      <c r="E15" s="444"/>
      <c r="F15" s="444"/>
      <c r="G15" s="444"/>
    </row>
    <row r="16" spans="2:7">
      <c r="B16" s="444"/>
      <c r="C16" s="444"/>
      <c r="D16" s="444"/>
      <c r="E16" s="444"/>
      <c r="F16" s="444"/>
      <c r="G16" s="444"/>
    </row>
    <row r="17" spans="2:7">
      <c r="B17" s="444"/>
      <c r="C17" s="444"/>
      <c r="D17" s="444"/>
      <c r="E17" s="444"/>
      <c r="F17" s="444"/>
      <c r="G17" s="444"/>
    </row>
    <row r="18" spans="2:7">
      <c r="B18" s="444"/>
      <c r="C18" s="444"/>
      <c r="D18" s="444"/>
      <c r="E18" s="444"/>
      <c r="F18" s="444"/>
      <c r="G18" s="444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3"/>
  <sheetViews>
    <sheetView workbookViewId="0">
      <pane xSplit="3" ySplit="3" topLeftCell="D481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1342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274">
        <v>3726.65</v>
      </c>
      <c r="F4" s="274">
        <v>3726.65</v>
      </c>
      <c r="G4" s="279">
        <v>6014.67</v>
      </c>
      <c r="H4" s="274">
        <v>3726.65</v>
      </c>
      <c r="I4" s="279">
        <v>2200</v>
      </c>
      <c r="J4" s="279"/>
      <c r="K4" s="274">
        <f t="shared" ref="K4:K67" si="1">ROUND(E4*0.012,2)</f>
        <v>44.72</v>
      </c>
      <c r="L4" s="274">
        <f t="shared" ref="L4:L67" si="2">ROUND(F4*0.16,2)</f>
        <v>596.26</v>
      </c>
      <c r="M4" s="279">
        <f t="shared" ref="M4:M67" si="3">ROUND(G4*0.08,2)</f>
        <v>481.17</v>
      </c>
      <c r="N4" s="274">
        <f t="shared" ref="N4:N67" si="4">ROUND(H4*0.007,2)</f>
        <v>26.09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1258.24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539.6</v>
      </c>
      <c r="Y4" s="274">
        <f t="shared" ref="Y4:Y67" si="15">Q4+X4</f>
        <v>1797.84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0</v>
      </c>
      <c r="AH4" s="281">
        <f t="shared" si="16"/>
        <v>1797.84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119</v>
      </c>
      <c r="C5" s="277" t="s">
        <v>125</v>
      </c>
      <c r="D5" s="277" t="s">
        <v>126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2200</v>
      </c>
      <c r="J5" s="279"/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110</v>
      </c>
      <c r="P5" s="279">
        <f t="shared" si="6"/>
        <v>0</v>
      </c>
      <c r="Q5" s="279">
        <f t="shared" si="7"/>
        <v>1258.24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110</v>
      </c>
      <c r="W5" s="279">
        <f t="shared" si="13"/>
        <v>0</v>
      </c>
      <c r="X5" s="274">
        <f t="shared" si="14"/>
        <v>539.6</v>
      </c>
      <c r="Y5" s="274">
        <f t="shared" si="15"/>
        <v>1797.84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220</v>
      </c>
      <c r="AG5" s="281">
        <f t="shared" si="17"/>
        <v>0</v>
      </c>
      <c r="AH5" s="281">
        <f t="shared" si="17"/>
        <v>1797.84</v>
      </c>
      <c r="AI5" s="139" t="s">
        <v>32</v>
      </c>
    </row>
    <row r="6" s="261" customFormat="1" ht="16" customHeight="1" spans="1:35">
      <c r="A6" s="273">
        <f t="shared" si="0"/>
        <v>3</v>
      </c>
      <c r="B6" s="274" t="s">
        <v>119</v>
      </c>
      <c r="C6" s="277" t="s">
        <v>127</v>
      </c>
      <c r="D6" s="277" t="s">
        <v>128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/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0</v>
      </c>
      <c r="Q6" s="279">
        <f t="shared" si="7"/>
        <v>1258.24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0</v>
      </c>
      <c r="X6" s="274">
        <f t="shared" si="14"/>
        <v>539.6</v>
      </c>
      <c r="Y6" s="274">
        <f t="shared" si="15"/>
        <v>1797.84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0</v>
      </c>
      <c r="AH6" s="281">
        <f t="shared" si="18"/>
        <v>1797.84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129</v>
      </c>
      <c r="C7" s="274" t="s">
        <v>130</v>
      </c>
      <c r="D7" s="274" t="s">
        <v>131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4180</v>
      </c>
      <c r="J7" s="279"/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209</v>
      </c>
      <c r="P7" s="279">
        <f t="shared" si="6"/>
        <v>0</v>
      </c>
      <c r="Q7" s="279">
        <f t="shared" si="7"/>
        <v>1357.24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209</v>
      </c>
      <c r="W7" s="279">
        <f t="shared" si="13"/>
        <v>0</v>
      </c>
      <c r="X7" s="274">
        <f t="shared" si="14"/>
        <v>638.6</v>
      </c>
      <c r="Y7" s="274">
        <f t="shared" si="15"/>
        <v>1995.84</v>
      </c>
      <c r="Z7" s="274"/>
      <c r="AA7" s="280" t="s">
        <v>82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418</v>
      </c>
      <c r="AG7" s="281">
        <f t="shared" si="19"/>
        <v>0</v>
      </c>
      <c r="AH7" s="281">
        <f t="shared" si="19"/>
        <v>1995.84</v>
      </c>
      <c r="AI7" s="139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9" t="s">
        <v>68</v>
      </c>
      <c r="AB8" s="140">
        <f t="shared" ref="AB8:AH8" si="20">K8+R8</f>
        <v>44.72</v>
      </c>
      <c r="AC8" s="140">
        <f t="shared" si="20"/>
        <v>894.39</v>
      </c>
      <c r="AD8" s="140">
        <f t="shared" si="20"/>
        <v>601.46</v>
      </c>
      <c r="AE8" s="140">
        <f t="shared" si="20"/>
        <v>37.27</v>
      </c>
      <c r="AF8" s="140">
        <f t="shared" si="20"/>
        <v>418</v>
      </c>
      <c r="AG8" s="140">
        <f t="shared" si="20"/>
        <v>0</v>
      </c>
      <c r="AH8" s="140">
        <f t="shared" si="20"/>
        <v>1995.84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0</v>
      </c>
      <c r="AH9" s="140">
        <f t="shared" si="21"/>
        <v>1895.84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9" t="s">
        <v>81</v>
      </c>
      <c r="AB10" s="140">
        <f t="shared" ref="AB10:AH10" si="22">K10+R10</f>
        <v>44.72</v>
      </c>
      <c r="AC10" s="140">
        <f t="shared" si="22"/>
        <v>894.39</v>
      </c>
      <c r="AD10" s="140">
        <f t="shared" si="22"/>
        <v>601.46</v>
      </c>
      <c r="AE10" s="140">
        <f t="shared" si="22"/>
        <v>37.27</v>
      </c>
      <c r="AF10" s="140">
        <f t="shared" si="22"/>
        <v>318</v>
      </c>
      <c r="AG10" s="140">
        <f t="shared" si="22"/>
        <v>0</v>
      </c>
      <c r="AH10" s="140">
        <f t="shared" si="22"/>
        <v>1895.84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9" t="s">
        <v>64</v>
      </c>
      <c r="AB11" s="140">
        <f t="shared" ref="AB11:AH11" si="23">K11+R11</f>
        <v>44.72</v>
      </c>
      <c r="AC11" s="140">
        <f t="shared" si="23"/>
        <v>894.39</v>
      </c>
      <c r="AD11" s="140">
        <f t="shared" si="23"/>
        <v>601.46</v>
      </c>
      <c r="AE11" s="140">
        <f t="shared" si="23"/>
        <v>37.27</v>
      </c>
      <c r="AF11" s="140">
        <f t="shared" si="23"/>
        <v>318</v>
      </c>
      <c r="AG11" s="140">
        <f t="shared" si="23"/>
        <v>0</v>
      </c>
      <c r="AH11" s="140">
        <f t="shared" si="23"/>
        <v>1895.84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9" t="s">
        <v>81</v>
      </c>
      <c r="AB12" s="140">
        <f t="shared" ref="AB12:AH12" si="24">K12+R12</f>
        <v>44.72</v>
      </c>
      <c r="AC12" s="140">
        <f t="shared" si="24"/>
        <v>894.39</v>
      </c>
      <c r="AD12" s="140">
        <f t="shared" si="24"/>
        <v>601.46</v>
      </c>
      <c r="AE12" s="140">
        <f t="shared" si="24"/>
        <v>37.27</v>
      </c>
      <c r="AF12" s="140">
        <f t="shared" si="24"/>
        <v>318</v>
      </c>
      <c r="AG12" s="140">
        <f t="shared" si="24"/>
        <v>0</v>
      </c>
      <c r="AH12" s="140">
        <f t="shared" si="24"/>
        <v>1895.84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9" t="s">
        <v>81</v>
      </c>
      <c r="AB13" s="140">
        <f t="shared" ref="AB13:AH13" si="25">K13+R13</f>
        <v>44.72</v>
      </c>
      <c r="AC13" s="140">
        <f t="shared" si="25"/>
        <v>894.39</v>
      </c>
      <c r="AD13" s="140">
        <f t="shared" si="25"/>
        <v>601.46</v>
      </c>
      <c r="AE13" s="140">
        <f t="shared" si="25"/>
        <v>37.27</v>
      </c>
      <c r="AF13" s="140">
        <f t="shared" si="25"/>
        <v>418</v>
      </c>
      <c r="AG13" s="140">
        <f t="shared" si="25"/>
        <v>0</v>
      </c>
      <c r="AH13" s="140">
        <f t="shared" si="25"/>
        <v>1995.84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132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9" t="s">
        <v>81</v>
      </c>
      <c r="AB14" s="140">
        <f t="shared" ref="AB14:AH14" si="26">K14+R14</f>
        <v>45.84</v>
      </c>
      <c r="AC14" s="140">
        <f t="shared" si="26"/>
        <v>916.8</v>
      </c>
      <c r="AD14" s="140">
        <f t="shared" si="26"/>
        <v>601.46</v>
      </c>
      <c r="AE14" s="140">
        <f t="shared" si="26"/>
        <v>38.2</v>
      </c>
      <c r="AF14" s="140">
        <f t="shared" si="26"/>
        <v>418</v>
      </c>
      <c r="AG14" s="140">
        <f t="shared" si="26"/>
        <v>0</v>
      </c>
      <c r="AH14" s="140">
        <f t="shared" si="26"/>
        <v>2020.3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9" t="s">
        <v>88</v>
      </c>
      <c r="AB15" s="140">
        <f t="shared" ref="AB15:AH15" si="27">K15+R15</f>
        <v>44.72</v>
      </c>
      <c r="AC15" s="140">
        <f t="shared" si="27"/>
        <v>894.39</v>
      </c>
      <c r="AD15" s="140">
        <f t="shared" si="27"/>
        <v>601.46</v>
      </c>
      <c r="AE15" s="140">
        <f t="shared" si="27"/>
        <v>37.27</v>
      </c>
      <c r="AF15" s="140">
        <f t="shared" si="27"/>
        <v>220</v>
      </c>
      <c r="AG15" s="140">
        <f t="shared" si="27"/>
        <v>0</v>
      </c>
      <c r="AH15" s="140">
        <f t="shared" si="27"/>
        <v>1797.84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9" t="s">
        <v>87</v>
      </c>
      <c r="AB16" s="140">
        <f t="shared" ref="AB16:AH16" si="28">K16+R16</f>
        <v>44.72</v>
      </c>
      <c r="AC16" s="140">
        <f t="shared" si="28"/>
        <v>894.39</v>
      </c>
      <c r="AD16" s="140">
        <f t="shared" si="28"/>
        <v>601.46</v>
      </c>
      <c r="AE16" s="140">
        <f t="shared" si="28"/>
        <v>37.27</v>
      </c>
      <c r="AF16" s="140">
        <f t="shared" si="28"/>
        <v>220</v>
      </c>
      <c r="AG16" s="140">
        <f t="shared" si="28"/>
        <v>0</v>
      </c>
      <c r="AH16" s="140">
        <f t="shared" si="28"/>
        <v>1797.84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9" t="s">
        <v>87</v>
      </c>
      <c r="AB17" s="140">
        <f t="shared" ref="AB17:AH17" si="29">K17+R17</f>
        <v>44.72</v>
      </c>
      <c r="AC17" s="140">
        <f t="shared" si="29"/>
        <v>894.39</v>
      </c>
      <c r="AD17" s="140">
        <f t="shared" si="29"/>
        <v>601.46</v>
      </c>
      <c r="AE17" s="140">
        <f t="shared" si="29"/>
        <v>37.27</v>
      </c>
      <c r="AF17" s="140">
        <f t="shared" si="29"/>
        <v>220</v>
      </c>
      <c r="AG17" s="140">
        <f t="shared" si="29"/>
        <v>0</v>
      </c>
      <c r="AH17" s="140">
        <f t="shared" si="29"/>
        <v>1797.84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9" t="s">
        <v>87</v>
      </c>
      <c r="AB18" s="140">
        <f t="shared" ref="AB18:AH18" si="30">K18+R18</f>
        <v>44.72</v>
      </c>
      <c r="AC18" s="140">
        <f t="shared" si="30"/>
        <v>894.39</v>
      </c>
      <c r="AD18" s="140">
        <f t="shared" si="30"/>
        <v>601.46</v>
      </c>
      <c r="AE18" s="140">
        <f t="shared" si="30"/>
        <v>37.27</v>
      </c>
      <c r="AF18" s="140">
        <f t="shared" si="30"/>
        <v>220</v>
      </c>
      <c r="AG18" s="140">
        <f t="shared" si="30"/>
        <v>0</v>
      </c>
      <c r="AH18" s="140">
        <f t="shared" si="30"/>
        <v>1797.84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9" t="s">
        <v>88</v>
      </c>
      <c r="AB19" s="140">
        <f t="shared" ref="AB19:AH19" si="31">K19+R19</f>
        <v>44.72</v>
      </c>
      <c r="AC19" s="140">
        <f t="shared" si="31"/>
        <v>894.39</v>
      </c>
      <c r="AD19" s="140">
        <f t="shared" si="31"/>
        <v>601.46</v>
      </c>
      <c r="AE19" s="140">
        <f t="shared" si="31"/>
        <v>37.27</v>
      </c>
      <c r="AF19" s="140">
        <f t="shared" si="31"/>
        <v>418</v>
      </c>
      <c r="AG19" s="140">
        <f t="shared" si="31"/>
        <v>0</v>
      </c>
      <c r="AH19" s="140">
        <f t="shared" si="31"/>
        <v>1995.84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9" t="s">
        <v>88</v>
      </c>
      <c r="AB20" s="140">
        <f t="shared" ref="AB20:AH20" si="32">K20+R20</f>
        <v>44.72</v>
      </c>
      <c r="AC20" s="140">
        <f t="shared" si="32"/>
        <v>894.39</v>
      </c>
      <c r="AD20" s="140">
        <f t="shared" si="32"/>
        <v>601.46</v>
      </c>
      <c r="AE20" s="140">
        <f t="shared" si="32"/>
        <v>37.27</v>
      </c>
      <c r="AF20" s="140">
        <f t="shared" si="32"/>
        <v>318</v>
      </c>
      <c r="AG20" s="140">
        <f t="shared" si="32"/>
        <v>0</v>
      </c>
      <c r="AH20" s="140">
        <f t="shared" si="32"/>
        <v>1895.84</v>
      </c>
      <c r="AI20" s="139" t="s">
        <v>34</v>
      </c>
    </row>
    <row r="21" spans="1:35">
      <c r="A21" s="129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9" t="s">
        <v>87</v>
      </c>
      <c r="AB21" s="140">
        <f t="shared" ref="AB21:AH21" si="33">K21+R21</f>
        <v>44.72</v>
      </c>
      <c r="AC21" s="140">
        <f t="shared" si="33"/>
        <v>894.39</v>
      </c>
      <c r="AD21" s="140">
        <f t="shared" si="33"/>
        <v>601.46</v>
      </c>
      <c r="AE21" s="140">
        <f t="shared" si="33"/>
        <v>37.27</v>
      </c>
      <c r="AF21" s="140">
        <f t="shared" si="33"/>
        <v>318</v>
      </c>
      <c r="AG21" s="140">
        <f t="shared" si="33"/>
        <v>0</v>
      </c>
      <c r="AH21" s="140">
        <f t="shared" si="33"/>
        <v>1895.84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3820</v>
      </c>
      <c r="F22" s="49">
        <v>3820</v>
      </c>
      <c r="G22" s="130">
        <v>6014.67</v>
      </c>
      <c r="H22" s="49">
        <v>3820</v>
      </c>
      <c r="I22" s="130">
        <v>4180</v>
      </c>
      <c r="J22" s="130"/>
      <c r="K22" s="49">
        <f t="shared" si="1"/>
        <v>45.84</v>
      </c>
      <c r="L22" s="49">
        <f t="shared" si="2"/>
        <v>611.2</v>
      </c>
      <c r="M22" s="130">
        <f t="shared" si="3"/>
        <v>481.17</v>
      </c>
      <c r="N22" s="49">
        <f t="shared" si="4"/>
        <v>26.74</v>
      </c>
      <c r="O22" s="130">
        <f t="shared" si="5"/>
        <v>209</v>
      </c>
      <c r="P22" s="130">
        <f t="shared" si="6"/>
        <v>0</v>
      </c>
      <c r="Q22" s="130">
        <f t="shared" si="7"/>
        <v>1373.95</v>
      </c>
      <c r="R22" s="49">
        <f t="shared" si="8"/>
        <v>0</v>
      </c>
      <c r="S22" s="49">
        <f t="shared" si="9"/>
        <v>305.6</v>
      </c>
      <c r="T22" s="130">
        <f t="shared" si="10"/>
        <v>120.29</v>
      </c>
      <c r="U22" s="49">
        <f t="shared" si="11"/>
        <v>11.46</v>
      </c>
      <c r="V22" s="130">
        <f t="shared" si="12"/>
        <v>209</v>
      </c>
      <c r="W22" s="130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39" t="s">
        <v>91</v>
      </c>
      <c r="AB22" s="140">
        <f t="shared" ref="AB22:AH22" si="34">K22+R22</f>
        <v>45.84</v>
      </c>
      <c r="AC22" s="140">
        <f t="shared" si="34"/>
        <v>916.8</v>
      </c>
      <c r="AD22" s="140">
        <f t="shared" si="34"/>
        <v>601.46</v>
      </c>
      <c r="AE22" s="140">
        <f t="shared" si="34"/>
        <v>38.2</v>
      </c>
      <c r="AF22" s="140">
        <f t="shared" si="34"/>
        <v>418</v>
      </c>
      <c r="AG22" s="140">
        <f t="shared" si="34"/>
        <v>0</v>
      </c>
      <c r="AH22" s="140">
        <f t="shared" si="34"/>
        <v>2020.3</v>
      </c>
      <c r="AI22" s="139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3726.65</v>
      </c>
      <c r="F23" s="49">
        <v>3726.65</v>
      </c>
      <c r="G23" s="130">
        <v>6014.67</v>
      </c>
      <c r="H23" s="49">
        <v>3726.65</v>
      </c>
      <c r="I23" s="130">
        <v>4180</v>
      </c>
      <c r="J23" s="130"/>
      <c r="K23" s="49">
        <f t="shared" si="1"/>
        <v>44.72</v>
      </c>
      <c r="L23" s="49">
        <f t="shared" si="2"/>
        <v>596.26</v>
      </c>
      <c r="M23" s="130">
        <f t="shared" si="3"/>
        <v>481.17</v>
      </c>
      <c r="N23" s="49">
        <f t="shared" si="4"/>
        <v>26.09</v>
      </c>
      <c r="O23" s="130">
        <f t="shared" si="5"/>
        <v>209</v>
      </c>
      <c r="P23" s="130">
        <f t="shared" si="6"/>
        <v>0</v>
      </c>
      <c r="Q23" s="130">
        <f t="shared" si="7"/>
        <v>1357.24</v>
      </c>
      <c r="R23" s="49">
        <f t="shared" si="8"/>
        <v>0</v>
      </c>
      <c r="S23" s="49">
        <f t="shared" si="9"/>
        <v>298.13</v>
      </c>
      <c r="T23" s="130">
        <f t="shared" si="10"/>
        <v>120.29</v>
      </c>
      <c r="U23" s="49">
        <f t="shared" si="11"/>
        <v>11.18</v>
      </c>
      <c r="V23" s="130">
        <f t="shared" si="12"/>
        <v>209</v>
      </c>
      <c r="W23" s="130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39" t="s">
        <v>91</v>
      </c>
      <c r="AB23" s="140">
        <f t="shared" ref="AB23:AH23" si="35">K23+R23</f>
        <v>44.72</v>
      </c>
      <c r="AC23" s="140">
        <f t="shared" si="35"/>
        <v>894.39</v>
      </c>
      <c r="AD23" s="140">
        <f t="shared" si="35"/>
        <v>601.46</v>
      </c>
      <c r="AE23" s="140">
        <f t="shared" si="35"/>
        <v>37.27</v>
      </c>
      <c r="AF23" s="140">
        <f t="shared" si="35"/>
        <v>418</v>
      </c>
      <c r="AG23" s="140">
        <f t="shared" si="35"/>
        <v>0</v>
      </c>
      <c r="AH23" s="140">
        <f t="shared" si="35"/>
        <v>1995.84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3180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159</v>
      </c>
      <c r="P24" s="130">
        <f t="shared" si="6"/>
        <v>0</v>
      </c>
      <c r="Q24" s="130">
        <f t="shared" si="7"/>
        <v>1307.24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159</v>
      </c>
      <c r="W24" s="130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39" t="s">
        <v>91</v>
      </c>
      <c r="AB24" s="140">
        <f t="shared" ref="AB24:AH24" si="36">K24+R24</f>
        <v>44.72</v>
      </c>
      <c r="AC24" s="140">
        <f t="shared" si="36"/>
        <v>894.39</v>
      </c>
      <c r="AD24" s="140">
        <f t="shared" si="36"/>
        <v>601.46</v>
      </c>
      <c r="AE24" s="140">
        <f t="shared" si="36"/>
        <v>37.27</v>
      </c>
      <c r="AF24" s="140">
        <f t="shared" si="36"/>
        <v>318</v>
      </c>
      <c r="AG24" s="140">
        <f t="shared" si="36"/>
        <v>0</v>
      </c>
      <c r="AH24" s="140">
        <f t="shared" si="36"/>
        <v>1895.84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9" t="s">
        <v>92</v>
      </c>
      <c r="AB25" s="140">
        <f t="shared" ref="AB25:AH25" si="37">K25+R25</f>
        <v>44.72</v>
      </c>
      <c r="AC25" s="140">
        <f t="shared" si="37"/>
        <v>894.39</v>
      </c>
      <c r="AD25" s="140">
        <f t="shared" si="37"/>
        <v>601.46</v>
      </c>
      <c r="AE25" s="140">
        <f t="shared" si="37"/>
        <v>37.27</v>
      </c>
      <c r="AF25" s="140">
        <f t="shared" si="37"/>
        <v>318</v>
      </c>
      <c r="AG25" s="140">
        <f t="shared" si="37"/>
        <v>0</v>
      </c>
      <c r="AH25" s="140">
        <f t="shared" si="37"/>
        <v>1895.84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9" t="s">
        <v>92</v>
      </c>
      <c r="AB26" s="140">
        <f t="shared" ref="AB26:AH26" si="38">K26+R26</f>
        <v>44.72</v>
      </c>
      <c r="AC26" s="140">
        <f t="shared" si="38"/>
        <v>894.39</v>
      </c>
      <c r="AD26" s="140">
        <f t="shared" si="38"/>
        <v>601.46</v>
      </c>
      <c r="AE26" s="140">
        <f t="shared" si="38"/>
        <v>37.27</v>
      </c>
      <c r="AF26" s="140">
        <f t="shared" si="38"/>
        <v>318</v>
      </c>
      <c r="AG26" s="140">
        <f t="shared" si="38"/>
        <v>0</v>
      </c>
      <c r="AH26" s="140">
        <f t="shared" si="38"/>
        <v>1895.84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9" t="s">
        <v>64</v>
      </c>
      <c r="AB27" s="140">
        <f t="shared" ref="AB27:AH27" si="39">K27+R27</f>
        <v>44.72</v>
      </c>
      <c r="AC27" s="140">
        <f t="shared" si="39"/>
        <v>894.39</v>
      </c>
      <c r="AD27" s="140">
        <f t="shared" si="39"/>
        <v>601.46</v>
      </c>
      <c r="AE27" s="140">
        <f t="shared" si="39"/>
        <v>37.27</v>
      </c>
      <c r="AF27" s="140">
        <f t="shared" si="39"/>
        <v>318</v>
      </c>
      <c r="AG27" s="140">
        <f t="shared" si="39"/>
        <v>0</v>
      </c>
      <c r="AH27" s="140">
        <f t="shared" si="39"/>
        <v>1895.84</v>
      </c>
      <c r="AI27" s="139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4180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209</v>
      </c>
      <c r="P28" s="130">
        <f t="shared" si="6"/>
        <v>0</v>
      </c>
      <c r="Q28" s="130">
        <f t="shared" si="7"/>
        <v>1357.24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209</v>
      </c>
      <c r="W28" s="130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39" t="s">
        <v>71</v>
      </c>
      <c r="AB28" s="140">
        <f t="shared" ref="AB28:AH28" si="40">K28+R28</f>
        <v>44.72</v>
      </c>
      <c r="AC28" s="140">
        <f t="shared" si="40"/>
        <v>894.39</v>
      </c>
      <c r="AD28" s="140">
        <f t="shared" si="40"/>
        <v>601.46</v>
      </c>
      <c r="AE28" s="140">
        <f t="shared" si="40"/>
        <v>37.27</v>
      </c>
      <c r="AF28" s="140">
        <f t="shared" si="40"/>
        <v>418</v>
      </c>
      <c r="AG28" s="140">
        <f t="shared" si="40"/>
        <v>0</v>
      </c>
      <c r="AH28" s="140">
        <f t="shared" si="40"/>
        <v>1995.84</v>
      </c>
      <c r="AI28" s="139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3180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159</v>
      </c>
      <c r="P29" s="130">
        <f t="shared" si="6"/>
        <v>0</v>
      </c>
      <c r="Q29" s="130">
        <f t="shared" si="7"/>
        <v>1307.24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159</v>
      </c>
      <c r="W29" s="130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39" t="s">
        <v>81</v>
      </c>
      <c r="AB29" s="140">
        <f t="shared" ref="AB29:AH29" si="41">K29+R29</f>
        <v>44.72</v>
      </c>
      <c r="AC29" s="140">
        <f t="shared" si="41"/>
        <v>894.39</v>
      </c>
      <c r="AD29" s="140">
        <f t="shared" si="41"/>
        <v>601.46</v>
      </c>
      <c r="AE29" s="140">
        <f t="shared" si="41"/>
        <v>37.27</v>
      </c>
      <c r="AF29" s="140">
        <f t="shared" si="41"/>
        <v>318</v>
      </c>
      <c r="AG29" s="140">
        <f t="shared" si="41"/>
        <v>0</v>
      </c>
      <c r="AH29" s="140">
        <f t="shared" si="41"/>
        <v>1895.84</v>
      </c>
      <c r="AI29" s="139" t="s">
        <v>34</v>
      </c>
    </row>
    <row r="30" s="39" customFormat="1" ht="16" customHeight="1" spans="1:35">
      <c r="A30" s="129">
        <f t="shared" si="0"/>
        <v>27</v>
      </c>
      <c r="B30" s="49" t="e">
        <v>#N/A</v>
      </c>
      <c r="C30" s="134" t="s">
        <v>182</v>
      </c>
      <c r="D30" s="49" t="s">
        <v>183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0</v>
      </c>
      <c r="P30" s="130">
        <f t="shared" si="6"/>
        <v>0</v>
      </c>
      <c r="Q30" s="130">
        <f t="shared" si="7"/>
        <v>1148.24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0</v>
      </c>
      <c r="W30" s="130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39" t="s">
        <v>50</v>
      </c>
      <c r="AB30" s="140">
        <f t="shared" ref="AB30:AH30" si="42">K30+R30</f>
        <v>44.72</v>
      </c>
      <c r="AC30" s="140">
        <f t="shared" si="42"/>
        <v>894.39</v>
      </c>
      <c r="AD30" s="140">
        <f t="shared" si="42"/>
        <v>601.46</v>
      </c>
      <c r="AE30" s="140">
        <f t="shared" si="42"/>
        <v>37.27</v>
      </c>
      <c r="AF30" s="140">
        <f t="shared" si="42"/>
        <v>0</v>
      </c>
      <c r="AG30" s="140">
        <f t="shared" si="42"/>
        <v>0</v>
      </c>
      <c r="AH30" s="140">
        <f t="shared" si="42"/>
        <v>1577.84</v>
      </c>
      <c r="AI30" s="139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3180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159</v>
      </c>
      <c r="P31" s="130">
        <f t="shared" si="6"/>
        <v>0</v>
      </c>
      <c r="Q31" s="130">
        <f t="shared" si="7"/>
        <v>1307.24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159</v>
      </c>
      <c r="W31" s="130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39" t="s">
        <v>50</v>
      </c>
      <c r="AB31" s="140">
        <f t="shared" ref="AB31:AH31" si="43">K31+R31</f>
        <v>44.72</v>
      </c>
      <c r="AC31" s="140">
        <f t="shared" si="43"/>
        <v>894.39</v>
      </c>
      <c r="AD31" s="140">
        <f t="shared" si="43"/>
        <v>601.46</v>
      </c>
      <c r="AE31" s="140">
        <f t="shared" si="43"/>
        <v>37.27</v>
      </c>
      <c r="AF31" s="140">
        <f t="shared" si="43"/>
        <v>318</v>
      </c>
      <c r="AG31" s="140">
        <f t="shared" si="43"/>
        <v>0</v>
      </c>
      <c r="AH31" s="140">
        <f t="shared" si="43"/>
        <v>1895.84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9" t="s">
        <v>50</v>
      </c>
      <c r="AB32" s="140">
        <f t="shared" ref="AB32:AH32" si="44">K32+R32</f>
        <v>44.72</v>
      </c>
      <c r="AC32" s="140">
        <f t="shared" si="44"/>
        <v>894.39</v>
      </c>
      <c r="AD32" s="140">
        <f t="shared" si="44"/>
        <v>601.46</v>
      </c>
      <c r="AE32" s="140">
        <f t="shared" si="44"/>
        <v>37.27</v>
      </c>
      <c r="AF32" s="140">
        <f t="shared" si="44"/>
        <v>318</v>
      </c>
      <c r="AG32" s="140">
        <f t="shared" si="44"/>
        <v>0</v>
      </c>
      <c r="AH32" s="140">
        <f t="shared" si="44"/>
        <v>1895.84</v>
      </c>
      <c r="AI32" s="139" t="s">
        <v>31</v>
      </c>
    </row>
    <row r="33" spans="1:35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9" t="s">
        <v>81</v>
      </c>
      <c r="AB33" s="140">
        <f t="shared" ref="AB33:AH33" si="45">K33+R33</f>
        <v>44.72</v>
      </c>
      <c r="AC33" s="140">
        <f t="shared" si="45"/>
        <v>894.39</v>
      </c>
      <c r="AD33" s="140">
        <f t="shared" si="45"/>
        <v>601.46</v>
      </c>
      <c r="AE33" s="140">
        <f t="shared" si="45"/>
        <v>37.27</v>
      </c>
      <c r="AF33" s="140">
        <f t="shared" si="45"/>
        <v>318</v>
      </c>
      <c r="AG33" s="140">
        <f t="shared" si="45"/>
        <v>0</v>
      </c>
      <c r="AH33" s="140">
        <f t="shared" si="45"/>
        <v>1895.84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3820</v>
      </c>
      <c r="F34" s="49">
        <v>3820</v>
      </c>
      <c r="G34" s="130">
        <v>6014.67</v>
      </c>
      <c r="H34" s="49">
        <v>3820</v>
      </c>
      <c r="I34" s="130">
        <v>3180</v>
      </c>
      <c r="J34" s="130"/>
      <c r="K34" s="49">
        <f t="shared" si="1"/>
        <v>45.84</v>
      </c>
      <c r="L34" s="49">
        <f t="shared" si="2"/>
        <v>611.2</v>
      </c>
      <c r="M34" s="130">
        <f t="shared" si="3"/>
        <v>481.17</v>
      </c>
      <c r="N34" s="49">
        <f t="shared" si="4"/>
        <v>26.74</v>
      </c>
      <c r="O34" s="130">
        <f t="shared" si="5"/>
        <v>159</v>
      </c>
      <c r="P34" s="130">
        <f t="shared" si="6"/>
        <v>0</v>
      </c>
      <c r="Q34" s="130">
        <f t="shared" si="7"/>
        <v>1323.95</v>
      </c>
      <c r="R34" s="49">
        <f t="shared" si="8"/>
        <v>0</v>
      </c>
      <c r="S34" s="49">
        <f t="shared" si="9"/>
        <v>305.6</v>
      </c>
      <c r="T34" s="130">
        <f t="shared" si="10"/>
        <v>120.29</v>
      </c>
      <c r="U34" s="49">
        <f t="shared" si="11"/>
        <v>11.46</v>
      </c>
      <c r="V34" s="130">
        <f t="shared" si="12"/>
        <v>159</v>
      </c>
      <c r="W34" s="130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39" t="s">
        <v>80</v>
      </c>
      <c r="AB34" s="140">
        <f t="shared" ref="AB34:AH34" si="46">K34+R34</f>
        <v>45.84</v>
      </c>
      <c r="AC34" s="140">
        <f t="shared" si="46"/>
        <v>916.8</v>
      </c>
      <c r="AD34" s="140">
        <f t="shared" si="46"/>
        <v>601.46</v>
      </c>
      <c r="AE34" s="140">
        <f t="shared" si="46"/>
        <v>38.2</v>
      </c>
      <c r="AF34" s="140">
        <f t="shared" si="46"/>
        <v>318</v>
      </c>
      <c r="AG34" s="140">
        <f t="shared" si="46"/>
        <v>0</v>
      </c>
      <c r="AH34" s="140">
        <f t="shared" si="46"/>
        <v>1920.3</v>
      </c>
      <c r="AI34" s="139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9" t="s">
        <v>64</v>
      </c>
      <c r="AB35" s="140">
        <f t="shared" ref="AB35:AH35" si="47">K35+R35</f>
        <v>44.72</v>
      </c>
      <c r="AC35" s="140">
        <f t="shared" si="47"/>
        <v>894.39</v>
      </c>
      <c r="AD35" s="140">
        <f t="shared" si="47"/>
        <v>601.46</v>
      </c>
      <c r="AE35" s="140">
        <f t="shared" si="47"/>
        <v>37.27</v>
      </c>
      <c r="AF35" s="140">
        <f t="shared" si="47"/>
        <v>318</v>
      </c>
      <c r="AG35" s="140">
        <f t="shared" si="47"/>
        <v>0</v>
      </c>
      <c r="AH35" s="140">
        <f t="shared" si="47"/>
        <v>1895.84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3726.65</v>
      </c>
      <c r="F36" s="49">
        <v>3726.65</v>
      </c>
      <c r="G36" s="130">
        <v>6014.67</v>
      </c>
      <c r="H36" s="49">
        <v>3726.65</v>
      </c>
      <c r="I36" s="130">
        <v>3180</v>
      </c>
      <c r="J36" s="130"/>
      <c r="K36" s="49">
        <f t="shared" si="1"/>
        <v>44.72</v>
      </c>
      <c r="L36" s="49">
        <f t="shared" si="2"/>
        <v>596.26</v>
      </c>
      <c r="M36" s="130">
        <f t="shared" si="3"/>
        <v>481.17</v>
      </c>
      <c r="N36" s="49">
        <f t="shared" si="4"/>
        <v>26.09</v>
      </c>
      <c r="O36" s="130">
        <f t="shared" si="5"/>
        <v>159</v>
      </c>
      <c r="P36" s="130">
        <f t="shared" si="6"/>
        <v>0</v>
      </c>
      <c r="Q36" s="130">
        <f t="shared" si="7"/>
        <v>1307.24</v>
      </c>
      <c r="R36" s="49">
        <f t="shared" si="8"/>
        <v>0</v>
      </c>
      <c r="S36" s="49">
        <f t="shared" si="9"/>
        <v>298.13</v>
      </c>
      <c r="T36" s="130">
        <f t="shared" si="10"/>
        <v>120.29</v>
      </c>
      <c r="U36" s="49">
        <f t="shared" si="11"/>
        <v>11.18</v>
      </c>
      <c r="V36" s="130">
        <f t="shared" si="12"/>
        <v>159</v>
      </c>
      <c r="W36" s="130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39" t="s">
        <v>83</v>
      </c>
      <c r="AB36" s="140">
        <f t="shared" ref="AB36:AH36" si="48">K36+R36</f>
        <v>44.72</v>
      </c>
      <c r="AC36" s="140">
        <f t="shared" si="48"/>
        <v>894.39</v>
      </c>
      <c r="AD36" s="140">
        <f t="shared" si="48"/>
        <v>601.46</v>
      </c>
      <c r="AE36" s="140">
        <f t="shared" si="48"/>
        <v>37.27</v>
      </c>
      <c r="AF36" s="140">
        <f t="shared" si="48"/>
        <v>318</v>
      </c>
      <c r="AG36" s="140">
        <f t="shared" si="48"/>
        <v>0</v>
      </c>
      <c r="AH36" s="140">
        <f t="shared" si="48"/>
        <v>1895.84</v>
      </c>
      <c r="AI36" s="139" t="s">
        <v>34</v>
      </c>
    </row>
    <row r="37" s="39" customFormat="1" ht="16" customHeight="1" spans="1:35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3820</v>
      </c>
      <c r="F37" s="49">
        <v>3820</v>
      </c>
      <c r="G37" s="130">
        <v>6014.67</v>
      </c>
      <c r="H37" s="49">
        <v>3820</v>
      </c>
      <c r="I37" s="130">
        <v>4180</v>
      </c>
      <c r="J37" s="130"/>
      <c r="K37" s="49">
        <f t="shared" si="1"/>
        <v>45.84</v>
      </c>
      <c r="L37" s="49">
        <f t="shared" si="2"/>
        <v>611.2</v>
      </c>
      <c r="M37" s="130">
        <f t="shared" si="3"/>
        <v>481.17</v>
      </c>
      <c r="N37" s="49">
        <f t="shared" si="4"/>
        <v>26.74</v>
      </c>
      <c r="O37" s="130">
        <f t="shared" si="5"/>
        <v>209</v>
      </c>
      <c r="P37" s="130">
        <f t="shared" si="6"/>
        <v>0</v>
      </c>
      <c r="Q37" s="130">
        <f t="shared" si="7"/>
        <v>1373.95</v>
      </c>
      <c r="R37" s="49">
        <f t="shared" si="8"/>
        <v>0</v>
      </c>
      <c r="S37" s="49">
        <f t="shared" si="9"/>
        <v>305.6</v>
      </c>
      <c r="T37" s="130">
        <f t="shared" si="10"/>
        <v>120.29</v>
      </c>
      <c r="U37" s="49">
        <f t="shared" si="11"/>
        <v>11.46</v>
      </c>
      <c r="V37" s="130">
        <f t="shared" si="12"/>
        <v>209</v>
      </c>
      <c r="W37" s="130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39" t="s">
        <v>64</v>
      </c>
      <c r="AB37" s="140">
        <f t="shared" ref="AB37:AH37" si="49">K37+R37</f>
        <v>45.84</v>
      </c>
      <c r="AC37" s="140">
        <f t="shared" si="49"/>
        <v>916.8</v>
      </c>
      <c r="AD37" s="140">
        <f t="shared" si="49"/>
        <v>601.46</v>
      </c>
      <c r="AE37" s="140">
        <f t="shared" si="49"/>
        <v>38.2</v>
      </c>
      <c r="AF37" s="140">
        <f t="shared" si="49"/>
        <v>418</v>
      </c>
      <c r="AG37" s="140">
        <f t="shared" si="49"/>
        <v>0</v>
      </c>
      <c r="AH37" s="140">
        <f t="shared" si="49"/>
        <v>2020.3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9" t="s">
        <v>81</v>
      </c>
      <c r="AB38" s="140">
        <f t="shared" ref="AB38:AH38" si="50">K38+R38</f>
        <v>44.72</v>
      </c>
      <c r="AC38" s="140">
        <f t="shared" si="50"/>
        <v>894.39</v>
      </c>
      <c r="AD38" s="140">
        <f t="shared" si="50"/>
        <v>601.46</v>
      </c>
      <c r="AE38" s="140">
        <f t="shared" si="50"/>
        <v>37.27</v>
      </c>
      <c r="AF38" s="140">
        <f t="shared" si="50"/>
        <v>318</v>
      </c>
      <c r="AG38" s="140">
        <f t="shared" si="50"/>
        <v>0</v>
      </c>
      <c r="AH38" s="140">
        <f t="shared" si="50"/>
        <v>1895.84</v>
      </c>
      <c r="AI38" s="139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3726.65</v>
      </c>
      <c r="F39" s="49">
        <v>3726.65</v>
      </c>
      <c r="G39" s="130">
        <v>6014.67</v>
      </c>
      <c r="H39" s="49">
        <v>3726.65</v>
      </c>
      <c r="I39" s="130">
        <v>3180</v>
      </c>
      <c r="J39" s="130"/>
      <c r="K39" s="49">
        <f t="shared" si="1"/>
        <v>44.72</v>
      </c>
      <c r="L39" s="49">
        <f t="shared" si="2"/>
        <v>596.26</v>
      </c>
      <c r="M39" s="130">
        <f t="shared" si="3"/>
        <v>481.17</v>
      </c>
      <c r="N39" s="49">
        <f t="shared" si="4"/>
        <v>26.09</v>
      </c>
      <c r="O39" s="130">
        <f t="shared" si="5"/>
        <v>159</v>
      </c>
      <c r="P39" s="130">
        <f t="shared" si="6"/>
        <v>0</v>
      </c>
      <c r="Q39" s="130">
        <f t="shared" si="7"/>
        <v>1307.24</v>
      </c>
      <c r="R39" s="49">
        <f t="shared" si="8"/>
        <v>0</v>
      </c>
      <c r="S39" s="49">
        <f t="shared" si="9"/>
        <v>298.13</v>
      </c>
      <c r="T39" s="130">
        <f t="shared" si="10"/>
        <v>120.29</v>
      </c>
      <c r="U39" s="49">
        <f t="shared" si="11"/>
        <v>11.18</v>
      </c>
      <c r="V39" s="130">
        <f t="shared" si="12"/>
        <v>159</v>
      </c>
      <c r="W39" s="130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39" t="s">
        <v>63</v>
      </c>
      <c r="AB39" s="140">
        <f t="shared" ref="AB39:AH39" si="51">K39+R39</f>
        <v>44.72</v>
      </c>
      <c r="AC39" s="140">
        <f t="shared" si="51"/>
        <v>894.39</v>
      </c>
      <c r="AD39" s="140">
        <f t="shared" si="51"/>
        <v>601.46</v>
      </c>
      <c r="AE39" s="140">
        <f t="shared" si="51"/>
        <v>37.27</v>
      </c>
      <c r="AF39" s="140">
        <f t="shared" si="51"/>
        <v>318</v>
      </c>
      <c r="AG39" s="140">
        <f t="shared" si="51"/>
        <v>0</v>
      </c>
      <c r="AH39" s="140">
        <f t="shared" si="51"/>
        <v>1895.84</v>
      </c>
      <c r="AI39" s="139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4180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209</v>
      </c>
      <c r="P40" s="130">
        <f t="shared" si="6"/>
        <v>0</v>
      </c>
      <c r="Q40" s="130">
        <f t="shared" si="7"/>
        <v>1357.24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209</v>
      </c>
      <c r="W40" s="130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39" t="s">
        <v>64</v>
      </c>
      <c r="AB40" s="140">
        <f t="shared" ref="AB40:AH40" si="52">K40+R40</f>
        <v>44.72</v>
      </c>
      <c r="AC40" s="140">
        <f t="shared" si="52"/>
        <v>894.39</v>
      </c>
      <c r="AD40" s="140">
        <f t="shared" si="52"/>
        <v>601.46</v>
      </c>
      <c r="AE40" s="140">
        <f t="shared" si="52"/>
        <v>37.27</v>
      </c>
      <c r="AF40" s="140">
        <f t="shared" si="52"/>
        <v>418</v>
      </c>
      <c r="AG40" s="140">
        <f t="shared" si="52"/>
        <v>0</v>
      </c>
      <c r="AH40" s="140">
        <f t="shared" si="52"/>
        <v>1995.84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9" t="s">
        <v>67</v>
      </c>
      <c r="AB41" s="140">
        <f t="shared" ref="AB41:AH41" si="53">K41+R41</f>
        <v>44.72</v>
      </c>
      <c r="AC41" s="140">
        <f t="shared" si="53"/>
        <v>894.39</v>
      </c>
      <c r="AD41" s="140">
        <f t="shared" si="53"/>
        <v>601.46</v>
      </c>
      <c r="AE41" s="140">
        <f t="shared" si="53"/>
        <v>37.27</v>
      </c>
      <c r="AF41" s="140">
        <f t="shared" si="53"/>
        <v>318</v>
      </c>
      <c r="AG41" s="140">
        <f t="shared" si="53"/>
        <v>0</v>
      </c>
      <c r="AH41" s="140">
        <f t="shared" si="53"/>
        <v>1895.84</v>
      </c>
      <c r="AI41" s="139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2544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127.2</v>
      </c>
      <c r="P42" s="130">
        <f t="shared" si="6"/>
        <v>0</v>
      </c>
      <c r="Q42" s="130">
        <f t="shared" si="7"/>
        <v>1275.44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127.2</v>
      </c>
      <c r="W42" s="130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39" t="s">
        <v>66</v>
      </c>
      <c r="AB42" s="140">
        <f t="shared" ref="AB42:AH42" si="54">K42+R42</f>
        <v>44.72</v>
      </c>
      <c r="AC42" s="140">
        <f t="shared" si="54"/>
        <v>894.39</v>
      </c>
      <c r="AD42" s="140">
        <f t="shared" si="54"/>
        <v>601.46</v>
      </c>
      <c r="AE42" s="140">
        <f t="shared" si="54"/>
        <v>37.27</v>
      </c>
      <c r="AF42" s="140">
        <f t="shared" si="54"/>
        <v>254.4</v>
      </c>
      <c r="AG42" s="140">
        <f t="shared" si="54"/>
        <v>0</v>
      </c>
      <c r="AH42" s="140">
        <f t="shared" si="54"/>
        <v>1832.24</v>
      </c>
      <c r="AI42" s="139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9" t="s">
        <v>57</v>
      </c>
      <c r="AB43" s="140">
        <f t="shared" ref="AB43:AH43" si="55">K43+R43</f>
        <v>44.72</v>
      </c>
      <c r="AC43" s="140">
        <f t="shared" si="55"/>
        <v>894.39</v>
      </c>
      <c r="AD43" s="140">
        <f t="shared" si="55"/>
        <v>601.46</v>
      </c>
      <c r="AE43" s="140">
        <f t="shared" si="55"/>
        <v>37.27</v>
      </c>
      <c r="AF43" s="140">
        <f t="shared" si="55"/>
        <v>318</v>
      </c>
      <c r="AG43" s="140">
        <f t="shared" si="55"/>
        <v>0</v>
      </c>
      <c r="AH43" s="140">
        <f t="shared" si="55"/>
        <v>1895.84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3820</v>
      </c>
      <c r="F44" s="49">
        <v>3820</v>
      </c>
      <c r="G44" s="130">
        <v>6014.67</v>
      </c>
      <c r="H44" s="49">
        <v>3820</v>
      </c>
      <c r="I44" s="130">
        <v>4180</v>
      </c>
      <c r="J44" s="130"/>
      <c r="K44" s="49">
        <f t="shared" si="1"/>
        <v>45.84</v>
      </c>
      <c r="L44" s="49">
        <f t="shared" si="2"/>
        <v>611.2</v>
      </c>
      <c r="M44" s="130">
        <f t="shared" si="3"/>
        <v>481.17</v>
      </c>
      <c r="N44" s="49">
        <f t="shared" si="4"/>
        <v>26.74</v>
      </c>
      <c r="O44" s="130">
        <f t="shared" si="5"/>
        <v>209</v>
      </c>
      <c r="P44" s="130">
        <f t="shared" si="6"/>
        <v>0</v>
      </c>
      <c r="Q44" s="130">
        <f t="shared" si="7"/>
        <v>1373.95</v>
      </c>
      <c r="R44" s="49">
        <f t="shared" si="8"/>
        <v>0</v>
      </c>
      <c r="S44" s="49">
        <f t="shared" si="9"/>
        <v>305.6</v>
      </c>
      <c r="T44" s="130">
        <f t="shared" si="10"/>
        <v>120.29</v>
      </c>
      <c r="U44" s="49">
        <f t="shared" si="11"/>
        <v>11.46</v>
      </c>
      <c r="V44" s="130">
        <f t="shared" si="12"/>
        <v>209</v>
      </c>
      <c r="W44" s="130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39" t="s">
        <v>90</v>
      </c>
      <c r="AB44" s="140">
        <f t="shared" ref="AB44:AH44" si="56">K44+R44</f>
        <v>45.84</v>
      </c>
      <c r="AC44" s="140">
        <f t="shared" si="56"/>
        <v>916.8</v>
      </c>
      <c r="AD44" s="140">
        <f t="shared" si="56"/>
        <v>601.46</v>
      </c>
      <c r="AE44" s="140">
        <f t="shared" si="56"/>
        <v>38.2</v>
      </c>
      <c r="AF44" s="140">
        <f t="shared" si="56"/>
        <v>418</v>
      </c>
      <c r="AG44" s="140">
        <f t="shared" si="56"/>
        <v>0</v>
      </c>
      <c r="AH44" s="140">
        <f t="shared" si="56"/>
        <v>2020.3</v>
      </c>
      <c r="AI44" s="139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3820</v>
      </c>
      <c r="F45" s="49">
        <v>3820</v>
      </c>
      <c r="G45" s="130">
        <v>6014.67</v>
      </c>
      <c r="H45" s="49">
        <v>3820</v>
      </c>
      <c r="I45" s="130">
        <v>3180</v>
      </c>
      <c r="J45" s="130"/>
      <c r="K45" s="49">
        <f t="shared" si="1"/>
        <v>45.84</v>
      </c>
      <c r="L45" s="49">
        <f t="shared" si="2"/>
        <v>611.2</v>
      </c>
      <c r="M45" s="130">
        <f t="shared" si="3"/>
        <v>481.17</v>
      </c>
      <c r="N45" s="49">
        <f t="shared" si="4"/>
        <v>26.74</v>
      </c>
      <c r="O45" s="130">
        <f t="shared" si="5"/>
        <v>159</v>
      </c>
      <c r="P45" s="130">
        <f t="shared" si="6"/>
        <v>0</v>
      </c>
      <c r="Q45" s="130">
        <f t="shared" si="7"/>
        <v>1323.95</v>
      </c>
      <c r="R45" s="49">
        <f t="shared" si="8"/>
        <v>0</v>
      </c>
      <c r="S45" s="49">
        <f t="shared" si="9"/>
        <v>305.6</v>
      </c>
      <c r="T45" s="130">
        <f t="shared" si="10"/>
        <v>120.29</v>
      </c>
      <c r="U45" s="49">
        <f t="shared" si="11"/>
        <v>11.46</v>
      </c>
      <c r="V45" s="130">
        <f t="shared" si="12"/>
        <v>159</v>
      </c>
      <c r="W45" s="130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39" t="s">
        <v>80</v>
      </c>
      <c r="AB45" s="140">
        <f t="shared" ref="AB45:AH45" si="57">K45+R45</f>
        <v>45.84</v>
      </c>
      <c r="AC45" s="140">
        <f t="shared" si="57"/>
        <v>916.8</v>
      </c>
      <c r="AD45" s="140">
        <f t="shared" si="57"/>
        <v>601.46</v>
      </c>
      <c r="AE45" s="140">
        <f t="shared" si="57"/>
        <v>38.2</v>
      </c>
      <c r="AF45" s="140">
        <f t="shared" si="57"/>
        <v>318</v>
      </c>
      <c r="AG45" s="140">
        <f t="shared" si="57"/>
        <v>0</v>
      </c>
      <c r="AH45" s="140">
        <f t="shared" si="57"/>
        <v>1920.3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3726.65</v>
      </c>
      <c r="F46" s="49">
        <v>3726.65</v>
      </c>
      <c r="G46" s="130">
        <v>6014.67</v>
      </c>
      <c r="H46" s="49">
        <v>3726.65</v>
      </c>
      <c r="I46" s="130">
        <v>2200</v>
      </c>
      <c r="J46" s="130"/>
      <c r="K46" s="49">
        <f t="shared" si="1"/>
        <v>44.72</v>
      </c>
      <c r="L46" s="49">
        <f t="shared" si="2"/>
        <v>596.26</v>
      </c>
      <c r="M46" s="130">
        <f t="shared" si="3"/>
        <v>481.17</v>
      </c>
      <c r="N46" s="49">
        <f t="shared" si="4"/>
        <v>26.09</v>
      </c>
      <c r="O46" s="130">
        <f t="shared" si="5"/>
        <v>110</v>
      </c>
      <c r="P46" s="130">
        <f t="shared" si="6"/>
        <v>0</v>
      </c>
      <c r="Q46" s="130">
        <f t="shared" si="7"/>
        <v>1258.24</v>
      </c>
      <c r="R46" s="49">
        <f t="shared" si="8"/>
        <v>0</v>
      </c>
      <c r="S46" s="49">
        <f t="shared" si="9"/>
        <v>298.13</v>
      </c>
      <c r="T46" s="130">
        <f t="shared" si="10"/>
        <v>120.29</v>
      </c>
      <c r="U46" s="49">
        <f t="shared" si="11"/>
        <v>11.18</v>
      </c>
      <c r="V46" s="130">
        <f t="shared" si="12"/>
        <v>110</v>
      </c>
      <c r="W46" s="130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39" t="s">
        <v>80</v>
      </c>
      <c r="AB46" s="140">
        <f t="shared" ref="AB46:AH46" si="58">K46+R46</f>
        <v>44.72</v>
      </c>
      <c r="AC46" s="140">
        <f t="shared" si="58"/>
        <v>894.39</v>
      </c>
      <c r="AD46" s="140">
        <f t="shared" si="58"/>
        <v>601.46</v>
      </c>
      <c r="AE46" s="140">
        <f t="shared" si="58"/>
        <v>37.27</v>
      </c>
      <c r="AF46" s="140">
        <f t="shared" si="58"/>
        <v>220</v>
      </c>
      <c r="AG46" s="140">
        <f t="shared" si="58"/>
        <v>0</v>
      </c>
      <c r="AH46" s="140">
        <f t="shared" si="58"/>
        <v>1797.84</v>
      </c>
      <c r="AI46" s="139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3726.65</v>
      </c>
      <c r="F47" s="49">
        <v>3726.65</v>
      </c>
      <c r="G47" s="130">
        <v>6014.67</v>
      </c>
      <c r="H47" s="49">
        <v>3726.65</v>
      </c>
      <c r="I47" s="130">
        <v>3180</v>
      </c>
      <c r="J47" s="130"/>
      <c r="K47" s="49">
        <f t="shared" si="1"/>
        <v>44.72</v>
      </c>
      <c r="L47" s="49">
        <f t="shared" si="2"/>
        <v>596.26</v>
      </c>
      <c r="M47" s="130">
        <f t="shared" si="3"/>
        <v>481.17</v>
      </c>
      <c r="N47" s="49">
        <f t="shared" si="4"/>
        <v>26.09</v>
      </c>
      <c r="O47" s="130">
        <f t="shared" si="5"/>
        <v>159</v>
      </c>
      <c r="P47" s="130">
        <f t="shared" si="6"/>
        <v>0</v>
      </c>
      <c r="Q47" s="130">
        <f t="shared" si="7"/>
        <v>1307.24</v>
      </c>
      <c r="R47" s="49">
        <f t="shared" si="8"/>
        <v>0</v>
      </c>
      <c r="S47" s="49">
        <f t="shared" si="9"/>
        <v>298.13</v>
      </c>
      <c r="T47" s="130">
        <f t="shared" si="10"/>
        <v>120.29</v>
      </c>
      <c r="U47" s="49">
        <f t="shared" si="11"/>
        <v>11.18</v>
      </c>
      <c r="V47" s="130">
        <f t="shared" si="12"/>
        <v>159</v>
      </c>
      <c r="W47" s="130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39" t="s">
        <v>82</v>
      </c>
      <c r="AB47" s="140">
        <f t="shared" ref="AB47:AH47" si="59">K47+R47</f>
        <v>44.72</v>
      </c>
      <c r="AC47" s="140">
        <f t="shared" si="59"/>
        <v>894.39</v>
      </c>
      <c r="AD47" s="140">
        <f t="shared" si="59"/>
        <v>601.46</v>
      </c>
      <c r="AE47" s="140">
        <f t="shared" si="59"/>
        <v>37.27</v>
      </c>
      <c r="AF47" s="140">
        <f t="shared" si="59"/>
        <v>318</v>
      </c>
      <c r="AG47" s="140">
        <f t="shared" si="59"/>
        <v>0</v>
      </c>
      <c r="AH47" s="140">
        <f t="shared" si="59"/>
        <v>1895.84</v>
      </c>
      <c r="AI47" s="139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3180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159</v>
      </c>
      <c r="P48" s="130">
        <f t="shared" si="6"/>
        <v>0</v>
      </c>
      <c r="Q48" s="130">
        <f t="shared" si="7"/>
        <v>1307.24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159</v>
      </c>
      <c r="W48" s="130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39" t="s">
        <v>59</v>
      </c>
      <c r="AB48" s="140">
        <f t="shared" ref="AB48:AH48" si="60">K48+R48</f>
        <v>44.72</v>
      </c>
      <c r="AC48" s="140">
        <f t="shared" si="60"/>
        <v>894.39</v>
      </c>
      <c r="AD48" s="140">
        <f t="shared" si="60"/>
        <v>601.46</v>
      </c>
      <c r="AE48" s="140">
        <f t="shared" si="60"/>
        <v>37.27</v>
      </c>
      <c r="AF48" s="140">
        <f t="shared" si="60"/>
        <v>318</v>
      </c>
      <c r="AG48" s="140">
        <f t="shared" si="60"/>
        <v>0</v>
      </c>
      <c r="AH48" s="140">
        <f t="shared" si="60"/>
        <v>1895.84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4180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209</v>
      </c>
      <c r="P49" s="130">
        <f t="shared" si="6"/>
        <v>0</v>
      </c>
      <c r="Q49" s="130">
        <f t="shared" si="7"/>
        <v>1357.24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209</v>
      </c>
      <c r="W49" s="130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39" t="s">
        <v>64</v>
      </c>
      <c r="AB49" s="140">
        <f t="shared" ref="AB49:AH49" si="61">K49+R49</f>
        <v>44.72</v>
      </c>
      <c r="AC49" s="140">
        <f t="shared" si="61"/>
        <v>894.39</v>
      </c>
      <c r="AD49" s="140">
        <f t="shared" si="61"/>
        <v>601.46</v>
      </c>
      <c r="AE49" s="140">
        <f t="shared" si="61"/>
        <v>37.27</v>
      </c>
      <c r="AF49" s="140">
        <f t="shared" si="61"/>
        <v>418</v>
      </c>
      <c r="AG49" s="140">
        <f t="shared" si="61"/>
        <v>0</v>
      </c>
      <c r="AH49" s="140">
        <f t="shared" si="61"/>
        <v>1995.84</v>
      </c>
      <c r="AI49" s="139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9" t="s">
        <v>91</v>
      </c>
      <c r="AB50" s="140">
        <f t="shared" ref="AB50:AH50" si="62">K50+R50</f>
        <v>44.72</v>
      </c>
      <c r="AC50" s="140">
        <f t="shared" si="62"/>
        <v>894.39</v>
      </c>
      <c r="AD50" s="140">
        <f t="shared" si="62"/>
        <v>601.46</v>
      </c>
      <c r="AE50" s="140">
        <f t="shared" si="62"/>
        <v>37.27</v>
      </c>
      <c r="AF50" s="140">
        <f t="shared" si="62"/>
        <v>318</v>
      </c>
      <c r="AG50" s="140">
        <f t="shared" si="62"/>
        <v>0</v>
      </c>
      <c r="AH50" s="140">
        <f t="shared" si="62"/>
        <v>1895.84</v>
      </c>
      <c r="AI50" s="139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3180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159</v>
      </c>
      <c r="P51" s="130">
        <f t="shared" si="6"/>
        <v>0</v>
      </c>
      <c r="Q51" s="130">
        <f t="shared" si="7"/>
        <v>1307.24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159</v>
      </c>
      <c r="W51" s="130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39" t="s">
        <v>71</v>
      </c>
      <c r="AB51" s="140">
        <f t="shared" ref="AB51:AH51" si="63">K51+R51</f>
        <v>44.72</v>
      </c>
      <c r="AC51" s="140">
        <f t="shared" si="63"/>
        <v>894.39</v>
      </c>
      <c r="AD51" s="140">
        <f t="shared" si="63"/>
        <v>601.46</v>
      </c>
      <c r="AE51" s="140">
        <f t="shared" si="63"/>
        <v>37.27</v>
      </c>
      <c r="AF51" s="140">
        <f t="shared" si="63"/>
        <v>318</v>
      </c>
      <c r="AG51" s="140">
        <f t="shared" si="63"/>
        <v>0</v>
      </c>
      <c r="AH51" s="140">
        <f t="shared" si="63"/>
        <v>1895.84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9" t="s">
        <v>80</v>
      </c>
      <c r="AB52" s="140">
        <f t="shared" ref="AB52:AH52" si="64">K52+R52</f>
        <v>44.72</v>
      </c>
      <c r="AC52" s="140">
        <f t="shared" si="64"/>
        <v>894.39</v>
      </c>
      <c r="AD52" s="140">
        <f t="shared" si="64"/>
        <v>601.46</v>
      </c>
      <c r="AE52" s="140">
        <f t="shared" si="64"/>
        <v>37.27</v>
      </c>
      <c r="AF52" s="140">
        <f t="shared" si="64"/>
        <v>318</v>
      </c>
      <c r="AG52" s="140">
        <f t="shared" si="64"/>
        <v>0</v>
      </c>
      <c r="AH52" s="140">
        <f t="shared" si="64"/>
        <v>1895.84</v>
      </c>
      <c r="AI52" s="139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3820</v>
      </c>
      <c r="F53" s="49">
        <v>3820</v>
      </c>
      <c r="G53" s="130">
        <v>6014.67</v>
      </c>
      <c r="H53" s="49">
        <v>3820</v>
      </c>
      <c r="I53" s="130">
        <v>4180</v>
      </c>
      <c r="J53" s="130"/>
      <c r="K53" s="49">
        <f t="shared" si="1"/>
        <v>45.84</v>
      </c>
      <c r="L53" s="49">
        <f t="shared" si="2"/>
        <v>611.2</v>
      </c>
      <c r="M53" s="130">
        <f t="shared" si="3"/>
        <v>481.17</v>
      </c>
      <c r="N53" s="49">
        <f t="shared" si="4"/>
        <v>26.74</v>
      </c>
      <c r="O53" s="130">
        <f t="shared" si="5"/>
        <v>209</v>
      </c>
      <c r="P53" s="130">
        <f t="shared" si="6"/>
        <v>0</v>
      </c>
      <c r="Q53" s="130">
        <f t="shared" si="7"/>
        <v>1373.95</v>
      </c>
      <c r="R53" s="49">
        <f t="shared" si="8"/>
        <v>0</v>
      </c>
      <c r="S53" s="49">
        <f t="shared" si="9"/>
        <v>305.6</v>
      </c>
      <c r="T53" s="130">
        <f t="shared" si="10"/>
        <v>120.29</v>
      </c>
      <c r="U53" s="49">
        <f t="shared" si="11"/>
        <v>11.46</v>
      </c>
      <c r="V53" s="130">
        <f t="shared" si="12"/>
        <v>209</v>
      </c>
      <c r="W53" s="130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39" t="s">
        <v>82</v>
      </c>
      <c r="AB53" s="140">
        <f t="shared" ref="AB53:AH53" si="65">K53+R53</f>
        <v>45.84</v>
      </c>
      <c r="AC53" s="140">
        <f t="shared" si="65"/>
        <v>916.8</v>
      </c>
      <c r="AD53" s="140">
        <f t="shared" si="65"/>
        <v>601.46</v>
      </c>
      <c r="AE53" s="140">
        <f t="shared" si="65"/>
        <v>38.2</v>
      </c>
      <c r="AF53" s="140">
        <f t="shared" si="65"/>
        <v>418</v>
      </c>
      <c r="AG53" s="140">
        <f t="shared" si="65"/>
        <v>0</v>
      </c>
      <c r="AH53" s="140">
        <f t="shared" si="65"/>
        <v>2020.3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3820</v>
      </c>
      <c r="F54" s="49">
        <v>3820</v>
      </c>
      <c r="G54" s="130">
        <v>6014.67</v>
      </c>
      <c r="H54" s="49">
        <v>3820</v>
      </c>
      <c r="I54" s="130">
        <v>4180</v>
      </c>
      <c r="J54" s="130"/>
      <c r="K54" s="49">
        <f t="shared" si="1"/>
        <v>45.84</v>
      </c>
      <c r="L54" s="49">
        <f t="shared" si="2"/>
        <v>611.2</v>
      </c>
      <c r="M54" s="130">
        <f t="shared" si="3"/>
        <v>481.17</v>
      </c>
      <c r="N54" s="49">
        <f t="shared" si="4"/>
        <v>26.74</v>
      </c>
      <c r="O54" s="130">
        <f t="shared" si="5"/>
        <v>209</v>
      </c>
      <c r="P54" s="130">
        <f t="shared" si="6"/>
        <v>0</v>
      </c>
      <c r="Q54" s="130">
        <f t="shared" si="7"/>
        <v>1373.95</v>
      </c>
      <c r="R54" s="49">
        <f t="shared" si="8"/>
        <v>0</v>
      </c>
      <c r="S54" s="49">
        <f t="shared" si="9"/>
        <v>305.6</v>
      </c>
      <c r="T54" s="130">
        <f t="shared" si="10"/>
        <v>120.29</v>
      </c>
      <c r="U54" s="49">
        <f t="shared" si="11"/>
        <v>11.46</v>
      </c>
      <c r="V54" s="130">
        <f t="shared" si="12"/>
        <v>209</v>
      </c>
      <c r="W54" s="130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39" t="s">
        <v>80</v>
      </c>
      <c r="AB54" s="140">
        <f t="shared" ref="AB54:AH54" si="66">K54+R54</f>
        <v>45.84</v>
      </c>
      <c r="AC54" s="140">
        <f t="shared" si="66"/>
        <v>916.8</v>
      </c>
      <c r="AD54" s="140">
        <f t="shared" si="66"/>
        <v>601.46</v>
      </c>
      <c r="AE54" s="140">
        <f t="shared" si="66"/>
        <v>38.2</v>
      </c>
      <c r="AF54" s="140">
        <f t="shared" si="66"/>
        <v>418</v>
      </c>
      <c r="AG54" s="140">
        <f t="shared" si="66"/>
        <v>0</v>
      </c>
      <c r="AH54" s="140">
        <f t="shared" si="66"/>
        <v>2020.3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3726.65</v>
      </c>
      <c r="F55" s="49">
        <v>3726.65</v>
      </c>
      <c r="G55" s="130">
        <v>6014.67</v>
      </c>
      <c r="H55" s="49">
        <v>3726.65</v>
      </c>
      <c r="I55" s="130">
        <v>3180</v>
      </c>
      <c r="J55" s="130"/>
      <c r="K55" s="49">
        <f t="shared" si="1"/>
        <v>44.72</v>
      </c>
      <c r="L55" s="49">
        <f t="shared" si="2"/>
        <v>596.26</v>
      </c>
      <c r="M55" s="130">
        <f t="shared" si="3"/>
        <v>481.17</v>
      </c>
      <c r="N55" s="49">
        <f t="shared" si="4"/>
        <v>26.09</v>
      </c>
      <c r="O55" s="130">
        <f t="shared" si="5"/>
        <v>159</v>
      </c>
      <c r="P55" s="130">
        <f t="shared" si="6"/>
        <v>0</v>
      </c>
      <c r="Q55" s="130">
        <f t="shared" si="7"/>
        <v>1307.24</v>
      </c>
      <c r="R55" s="49">
        <f t="shared" si="8"/>
        <v>0</v>
      </c>
      <c r="S55" s="49">
        <f t="shared" si="9"/>
        <v>298.13</v>
      </c>
      <c r="T55" s="130">
        <f t="shared" si="10"/>
        <v>120.29</v>
      </c>
      <c r="U55" s="49">
        <f t="shared" si="11"/>
        <v>11.18</v>
      </c>
      <c r="V55" s="130">
        <f t="shared" si="12"/>
        <v>159</v>
      </c>
      <c r="W55" s="130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39" t="s">
        <v>80</v>
      </c>
      <c r="AB55" s="140">
        <f t="shared" ref="AB55:AH55" si="67">K55+R55</f>
        <v>44.72</v>
      </c>
      <c r="AC55" s="140">
        <f t="shared" si="67"/>
        <v>894.39</v>
      </c>
      <c r="AD55" s="140">
        <f t="shared" si="67"/>
        <v>601.46</v>
      </c>
      <c r="AE55" s="140">
        <f t="shared" si="67"/>
        <v>37.27</v>
      </c>
      <c r="AF55" s="140">
        <f t="shared" si="67"/>
        <v>318</v>
      </c>
      <c r="AG55" s="140">
        <f t="shared" si="67"/>
        <v>0</v>
      </c>
      <c r="AH55" s="140">
        <f t="shared" si="67"/>
        <v>1895.84</v>
      </c>
      <c r="AI55" s="139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3726.65</v>
      </c>
      <c r="F56" s="49">
        <v>3726.65</v>
      </c>
      <c r="G56" s="130">
        <v>6014.67</v>
      </c>
      <c r="H56" s="49">
        <v>3726.65</v>
      </c>
      <c r="I56" s="130">
        <v>3180</v>
      </c>
      <c r="J56" s="130"/>
      <c r="K56" s="49">
        <f t="shared" si="1"/>
        <v>44.72</v>
      </c>
      <c r="L56" s="49">
        <f t="shared" si="2"/>
        <v>596.26</v>
      </c>
      <c r="M56" s="130">
        <f t="shared" si="3"/>
        <v>481.17</v>
      </c>
      <c r="N56" s="49">
        <f t="shared" si="4"/>
        <v>26.09</v>
      </c>
      <c r="O56" s="130">
        <f t="shared" si="5"/>
        <v>159</v>
      </c>
      <c r="P56" s="130">
        <f t="shared" si="6"/>
        <v>0</v>
      </c>
      <c r="Q56" s="130">
        <f t="shared" si="7"/>
        <v>1307.24</v>
      </c>
      <c r="R56" s="49">
        <f t="shared" si="8"/>
        <v>0</v>
      </c>
      <c r="S56" s="49">
        <f t="shared" si="9"/>
        <v>298.13</v>
      </c>
      <c r="T56" s="130">
        <f t="shared" si="10"/>
        <v>120.29</v>
      </c>
      <c r="U56" s="49">
        <f t="shared" si="11"/>
        <v>11.18</v>
      </c>
      <c r="V56" s="130">
        <f t="shared" si="12"/>
        <v>159</v>
      </c>
      <c r="W56" s="130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39" t="s">
        <v>73</v>
      </c>
      <c r="AB56" s="140">
        <f t="shared" ref="AB56:AH56" si="68">K56+R56</f>
        <v>44.72</v>
      </c>
      <c r="AC56" s="140">
        <f t="shared" si="68"/>
        <v>894.39</v>
      </c>
      <c r="AD56" s="140">
        <f t="shared" si="68"/>
        <v>601.46</v>
      </c>
      <c r="AE56" s="140">
        <f t="shared" si="68"/>
        <v>37.27</v>
      </c>
      <c r="AF56" s="140">
        <f t="shared" si="68"/>
        <v>318</v>
      </c>
      <c r="AG56" s="140">
        <f t="shared" si="68"/>
        <v>0</v>
      </c>
      <c r="AH56" s="140">
        <f t="shared" si="68"/>
        <v>1895.84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9" t="s">
        <v>80</v>
      </c>
      <c r="AB57" s="140">
        <f t="shared" ref="AB57:AH57" si="69">K57+R57</f>
        <v>44.72</v>
      </c>
      <c r="AC57" s="140">
        <f t="shared" si="69"/>
        <v>894.39</v>
      </c>
      <c r="AD57" s="140">
        <f t="shared" si="69"/>
        <v>601.46</v>
      </c>
      <c r="AE57" s="140">
        <f t="shared" si="69"/>
        <v>37.27</v>
      </c>
      <c r="AF57" s="140">
        <f t="shared" si="69"/>
        <v>318</v>
      </c>
      <c r="AG57" s="140">
        <f t="shared" si="69"/>
        <v>0</v>
      </c>
      <c r="AH57" s="140">
        <f t="shared" si="69"/>
        <v>1895.84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4180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209</v>
      </c>
      <c r="P58" s="130">
        <f t="shared" si="6"/>
        <v>0</v>
      </c>
      <c r="Q58" s="130">
        <f t="shared" si="7"/>
        <v>1357.24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209</v>
      </c>
      <c r="W58" s="130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39" t="s">
        <v>71</v>
      </c>
      <c r="AB58" s="140">
        <f t="shared" ref="AB58:AH58" si="70">K58+R58</f>
        <v>44.72</v>
      </c>
      <c r="AC58" s="140">
        <f t="shared" si="70"/>
        <v>894.39</v>
      </c>
      <c r="AD58" s="140">
        <f t="shared" si="70"/>
        <v>601.46</v>
      </c>
      <c r="AE58" s="140">
        <f t="shared" si="70"/>
        <v>37.27</v>
      </c>
      <c r="AF58" s="140">
        <f t="shared" si="70"/>
        <v>418</v>
      </c>
      <c r="AG58" s="140">
        <f t="shared" si="70"/>
        <v>0</v>
      </c>
      <c r="AH58" s="140">
        <f t="shared" si="70"/>
        <v>1995.84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4180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209</v>
      </c>
      <c r="P59" s="130">
        <f t="shared" si="6"/>
        <v>0</v>
      </c>
      <c r="Q59" s="130">
        <f t="shared" si="7"/>
        <v>1357.24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209</v>
      </c>
      <c r="W59" s="130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39" t="s">
        <v>82</v>
      </c>
      <c r="AB59" s="140">
        <f t="shared" ref="AB59:AH59" si="71">K59+R59</f>
        <v>44.72</v>
      </c>
      <c r="AC59" s="140">
        <f t="shared" si="71"/>
        <v>894.39</v>
      </c>
      <c r="AD59" s="140">
        <f t="shared" si="71"/>
        <v>601.46</v>
      </c>
      <c r="AE59" s="140">
        <f t="shared" si="71"/>
        <v>37.27</v>
      </c>
      <c r="AF59" s="140">
        <f t="shared" si="71"/>
        <v>418</v>
      </c>
      <c r="AG59" s="140">
        <f t="shared" si="71"/>
        <v>0</v>
      </c>
      <c r="AH59" s="140">
        <f t="shared" si="71"/>
        <v>1995.84</v>
      </c>
      <c r="AI59" s="139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9" t="s">
        <v>82</v>
      </c>
      <c r="AB60" s="140">
        <f t="shared" ref="AB60:AH60" si="72">K60+R60</f>
        <v>44.72</v>
      </c>
      <c r="AC60" s="140">
        <f t="shared" si="72"/>
        <v>894.39</v>
      </c>
      <c r="AD60" s="140">
        <f t="shared" si="72"/>
        <v>601.46</v>
      </c>
      <c r="AE60" s="140">
        <f t="shared" si="72"/>
        <v>37.27</v>
      </c>
      <c r="AF60" s="140">
        <f t="shared" si="72"/>
        <v>418</v>
      </c>
      <c r="AG60" s="140">
        <f t="shared" si="72"/>
        <v>0</v>
      </c>
      <c r="AH60" s="140">
        <f t="shared" si="72"/>
        <v>1995.84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3180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159</v>
      </c>
      <c r="P61" s="130">
        <f t="shared" si="6"/>
        <v>0</v>
      </c>
      <c r="Q61" s="130">
        <f t="shared" si="7"/>
        <v>1307.24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159</v>
      </c>
      <c r="W61" s="130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39" t="s">
        <v>81</v>
      </c>
      <c r="AB61" s="140">
        <f t="shared" ref="AB61:AH61" si="73">K61+R61</f>
        <v>44.72</v>
      </c>
      <c r="AC61" s="140">
        <f t="shared" si="73"/>
        <v>894.39</v>
      </c>
      <c r="AD61" s="140">
        <f t="shared" si="73"/>
        <v>601.46</v>
      </c>
      <c r="AE61" s="140">
        <f t="shared" si="73"/>
        <v>37.27</v>
      </c>
      <c r="AF61" s="140">
        <f t="shared" si="73"/>
        <v>318</v>
      </c>
      <c r="AG61" s="140">
        <f t="shared" si="73"/>
        <v>0</v>
      </c>
      <c r="AH61" s="140">
        <f t="shared" si="73"/>
        <v>1895.84</v>
      </c>
      <c r="AI61" s="139" t="s">
        <v>34</v>
      </c>
    </row>
    <row r="62" spans="1:35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3180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159</v>
      </c>
      <c r="P62" s="130">
        <f t="shared" si="6"/>
        <v>0</v>
      </c>
      <c r="Q62" s="130">
        <f t="shared" si="7"/>
        <v>1307.24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159</v>
      </c>
      <c r="W62" s="130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39" t="s">
        <v>71</v>
      </c>
      <c r="AB62" s="140">
        <f t="shared" ref="AB62:AH62" si="74">K62+R62</f>
        <v>44.72</v>
      </c>
      <c r="AC62" s="140">
        <f t="shared" si="74"/>
        <v>894.39</v>
      </c>
      <c r="AD62" s="140">
        <f t="shared" si="74"/>
        <v>601.46</v>
      </c>
      <c r="AE62" s="140">
        <f t="shared" si="74"/>
        <v>37.27</v>
      </c>
      <c r="AF62" s="140">
        <f t="shared" si="74"/>
        <v>318</v>
      </c>
      <c r="AG62" s="140">
        <f t="shared" si="74"/>
        <v>0</v>
      </c>
      <c r="AH62" s="140">
        <f t="shared" si="74"/>
        <v>1895.84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9" t="s">
        <v>68</v>
      </c>
      <c r="AB63" s="140">
        <f t="shared" ref="AB63:AH63" si="75">K63+R63</f>
        <v>44.72</v>
      </c>
      <c r="AC63" s="140">
        <f t="shared" si="75"/>
        <v>894.39</v>
      </c>
      <c r="AD63" s="140">
        <f t="shared" si="75"/>
        <v>601.46</v>
      </c>
      <c r="AE63" s="140">
        <f t="shared" si="75"/>
        <v>37.27</v>
      </c>
      <c r="AF63" s="140">
        <f t="shared" si="75"/>
        <v>318</v>
      </c>
      <c r="AG63" s="140">
        <f t="shared" si="75"/>
        <v>0</v>
      </c>
      <c r="AH63" s="140">
        <f t="shared" si="75"/>
        <v>1895.84</v>
      </c>
      <c r="AI63" s="139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9" t="s">
        <v>71</v>
      </c>
      <c r="AB64" s="140">
        <f t="shared" ref="AB64:AH64" si="76">K64+R64</f>
        <v>44.72</v>
      </c>
      <c r="AC64" s="140">
        <f t="shared" si="76"/>
        <v>894.39</v>
      </c>
      <c r="AD64" s="140">
        <f t="shared" si="76"/>
        <v>601.46</v>
      </c>
      <c r="AE64" s="140">
        <f t="shared" si="76"/>
        <v>37.27</v>
      </c>
      <c r="AF64" s="140">
        <f t="shared" si="76"/>
        <v>318</v>
      </c>
      <c r="AG64" s="140">
        <f t="shared" si="76"/>
        <v>0</v>
      </c>
      <c r="AH64" s="140">
        <f t="shared" si="76"/>
        <v>1895.84</v>
      </c>
      <c r="AI64" s="139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2200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110</v>
      </c>
      <c r="P65" s="130">
        <f t="shared" si="6"/>
        <v>0</v>
      </c>
      <c r="Q65" s="130">
        <f t="shared" si="7"/>
        <v>1258.24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110</v>
      </c>
      <c r="W65" s="130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39" t="s">
        <v>73</v>
      </c>
      <c r="AB65" s="140">
        <f t="shared" ref="AB65:AH65" si="77">K65+R65</f>
        <v>44.72</v>
      </c>
      <c r="AC65" s="140">
        <f t="shared" si="77"/>
        <v>894.39</v>
      </c>
      <c r="AD65" s="140">
        <f t="shared" si="77"/>
        <v>601.46</v>
      </c>
      <c r="AE65" s="140">
        <f t="shared" si="77"/>
        <v>37.27</v>
      </c>
      <c r="AF65" s="140">
        <f t="shared" si="77"/>
        <v>220</v>
      </c>
      <c r="AG65" s="140">
        <f t="shared" si="77"/>
        <v>0</v>
      </c>
      <c r="AH65" s="140">
        <f t="shared" si="77"/>
        <v>1797.84</v>
      </c>
      <c r="AI65" s="139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46" t="s">
        <v>269</v>
      </c>
      <c r="D66" s="450" t="s">
        <v>270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9" t="s">
        <v>80</v>
      </c>
      <c r="AB66" s="140">
        <f t="shared" ref="AB66:AH66" si="78">K66+R66</f>
        <v>44.72</v>
      </c>
      <c r="AC66" s="140">
        <f t="shared" si="78"/>
        <v>894.39</v>
      </c>
      <c r="AD66" s="140">
        <f t="shared" si="78"/>
        <v>601.46</v>
      </c>
      <c r="AE66" s="140">
        <f t="shared" si="78"/>
        <v>37.27</v>
      </c>
      <c r="AF66" s="140">
        <f t="shared" si="78"/>
        <v>318</v>
      </c>
      <c r="AG66" s="140">
        <f t="shared" si="78"/>
        <v>0</v>
      </c>
      <c r="AH66" s="140">
        <f t="shared" si="78"/>
        <v>1895.84</v>
      </c>
      <c r="AI66" s="139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4180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209</v>
      </c>
      <c r="P67" s="130">
        <f t="shared" si="6"/>
        <v>0</v>
      </c>
      <c r="Q67" s="130">
        <f t="shared" si="7"/>
        <v>1357.24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209</v>
      </c>
      <c r="W67" s="130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39" t="s">
        <v>64</v>
      </c>
      <c r="AB67" s="140">
        <f t="shared" ref="AB67:AH67" si="79">K67+R67</f>
        <v>44.72</v>
      </c>
      <c r="AC67" s="140">
        <f t="shared" si="79"/>
        <v>894.39</v>
      </c>
      <c r="AD67" s="140">
        <f t="shared" si="79"/>
        <v>601.46</v>
      </c>
      <c r="AE67" s="140">
        <f t="shared" si="79"/>
        <v>37.27</v>
      </c>
      <c r="AF67" s="140">
        <f t="shared" si="79"/>
        <v>418</v>
      </c>
      <c r="AG67" s="140">
        <f t="shared" si="79"/>
        <v>0</v>
      </c>
      <c r="AH67" s="140">
        <f t="shared" si="79"/>
        <v>1995.84</v>
      </c>
      <c r="AI67" s="139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3180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39" t="s">
        <v>69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318</v>
      </c>
      <c r="AG68" s="140">
        <f t="shared" si="96"/>
        <v>0</v>
      </c>
      <c r="AH68" s="140">
        <f t="shared" si="96"/>
        <v>1895.84</v>
      </c>
      <c r="AI68" s="139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4180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209</v>
      </c>
      <c r="P69" s="130">
        <f t="shared" si="86"/>
        <v>0</v>
      </c>
      <c r="Q69" s="130">
        <f t="shared" si="87"/>
        <v>1357.24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209</v>
      </c>
      <c r="W69" s="130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39" t="s">
        <v>64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418</v>
      </c>
      <c r="AG69" s="140">
        <f t="shared" si="97"/>
        <v>0</v>
      </c>
      <c r="AH69" s="140">
        <f t="shared" si="97"/>
        <v>1995.84</v>
      </c>
      <c r="AI69" s="139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3180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159</v>
      </c>
      <c r="P70" s="130">
        <f t="shared" si="86"/>
        <v>0</v>
      </c>
      <c r="Q70" s="130">
        <f t="shared" si="87"/>
        <v>1307.24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159</v>
      </c>
      <c r="W70" s="130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318</v>
      </c>
      <c r="AG70" s="140">
        <f t="shared" si="98"/>
        <v>0</v>
      </c>
      <c r="AH70" s="140">
        <f t="shared" si="98"/>
        <v>1895.84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46" t="s">
        <v>279</v>
      </c>
      <c r="D71" s="451" t="s">
        <v>280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9" t="s">
        <v>64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0</v>
      </c>
      <c r="AH71" s="140">
        <f t="shared" si="99"/>
        <v>1895.84</v>
      </c>
      <c r="AI71" s="139" t="s">
        <v>34</v>
      </c>
    </row>
    <row r="72" s="39" customFormat="1" ht="16" customHeight="1" spans="1:35">
      <c r="A72" s="129">
        <f t="shared" si="80"/>
        <v>69</v>
      </c>
      <c r="B72" s="49" t="s">
        <v>281</v>
      </c>
      <c r="C72" s="49" t="s">
        <v>282</v>
      </c>
      <c r="D72" s="49" t="s">
        <v>283</v>
      </c>
      <c r="E72" s="49">
        <v>3820</v>
      </c>
      <c r="F72" s="49">
        <v>3820</v>
      </c>
      <c r="G72" s="130">
        <v>6014.67</v>
      </c>
      <c r="H72" s="49">
        <v>3820</v>
      </c>
      <c r="I72" s="130">
        <v>4180</v>
      </c>
      <c r="J72" s="130"/>
      <c r="K72" s="49">
        <f t="shared" si="81"/>
        <v>45.84</v>
      </c>
      <c r="L72" s="49">
        <f t="shared" si="82"/>
        <v>611.2</v>
      </c>
      <c r="M72" s="130">
        <f t="shared" si="83"/>
        <v>481.17</v>
      </c>
      <c r="N72" s="49">
        <f t="shared" si="84"/>
        <v>26.74</v>
      </c>
      <c r="O72" s="130">
        <f t="shared" si="85"/>
        <v>209</v>
      </c>
      <c r="P72" s="130">
        <f t="shared" si="86"/>
        <v>0</v>
      </c>
      <c r="Q72" s="130">
        <f t="shared" si="87"/>
        <v>1373.95</v>
      </c>
      <c r="R72" s="49">
        <f t="shared" si="88"/>
        <v>0</v>
      </c>
      <c r="S72" s="49">
        <f t="shared" si="89"/>
        <v>305.6</v>
      </c>
      <c r="T72" s="130">
        <f t="shared" si="90"/>
        <v>120.29</v>
      </c>
      <c r="U72" s="49">
        <f t="shared" si="91"/>
        <v>11.46</v>
      </c>
      <c r="V72" s="130">
        <f t="shared" si="92"/>
        <v>209</v>
      </c>
      <c r="W72" s="130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39" t="s">
        <v>81</v>
      </c>
      <c r="AB72" s="140">
        <f t="shared" ref="AB72:AH72" si="100">K72+R72</f>
        <v>45.84</v>
      </c>
      <c r="AC72" s="140">
        <f t="shared" si="100"/>
        <v>916.8</v>
      </c>
      <c r="AD72" s="140">
        <f t="shared" si="100"/>
        <v>601.46</v>
      </c>
      <c r="AE72" s="140">
        <f t="shared" si="100"/>
        <v>38.2</v>
      </c>
      <c r="AF72" s="140">
        <f t="shared" si="100"/>
        <v>418</v>
      </c>
      <c r="AG72" s="140">
        <f t="shared" si="100"/>
        <v>0</v>
      </c>
      <c r="AH72" s="140">
        <f t="shared" si="100"/>
        <v>2020.3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4180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209</v>
      </c>
      <c r="P73" s="130">
        <f t="shared" si="86"/>
        <v>0</v>
      </c>
      <c r="Q73" s="130">
        <f t="shared" si="87"/>
        <v>1357.24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209</v>
      </c>
      <c r="W73" s="130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39" t="s">
        <v>81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418</v>
      </c>
      <c r="AG73" s="140">
        <f t="shared" si="101"/>
        <v>0</v>
      </c>
      <c r="AH73" s="140">
        <f t="shared" si="101"/>
        <v>1995.84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2200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110</v>
      </c>
      <c r="P74" s="130">
        <f t="shared" si="86"/>
        <v>0</v>
      </c>
      <c r="Q74" s="130">
        <f t="shared" si="87"/>
        <v>1258.24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110</v>
      </c>
      <c r="W74" s="130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39" t="s">
        <v>82</v>
      </c>
      <c r="AB74" s="140">
        <f t="shared" ref="AB74:AH74" si="102">K74+R74</f>
        <v>44.72</v>
      </c>
      <c r="AC74" s="140">
        <f t="shared" si="102"/>
        <v>894.39</v>
      </c>
      <c r="AD74" s="140">
        <f t="shared" si="102"/>
        <v>601.46</v>
      </c>
      <c r="AE74" s="140">
        <f t="shared" si="102"/>
        <v>37.27</v>
      </c>
      <c r="AF74" s="140">
        <f t="shared" si="102"/>
        <v>220</v>
      </c>
      <c r="AG74" s="140">
        <f t="shared" si="102"/>
        <v>0</v>
      </c>
      <c r="AH74" s="140">
        <f t="shared" si="102"/>
        <v>1797.84</v>
      </c>
      <c r="AI74" s="139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3726.65</v>
      </c>
      <c r="F75" s="49">
        <v>3726.65</v>
      </c>
      <c r="G75" s="130">
        <v>6014.67</v>
      </c>
      <c r="H75" s="49">
        <v>3726.65</v>
      </c>
      <c r="I75" s="130">
        <v>2200</v>
      </c>
      <c r="J75" s="130"/>
      <c r="K75" s="49">
        <f t="shared" si="81"/>
        <v>44.72</v>
      </c>
      <c r="L75" s="49">
        <f t="shared" si="82"/>
        <v>596.26</v>
      </c>
      <c r="M75" s="130">
        <f t="shared" si="83"/>
        <v>481.17</v>
      </c>
      <c r="N75" s="49">
        <f t="shared" si="84"/>
        <v>26.09</v>
      </c>
      <c r="O75" s="130">
        <f t="shared" si="85"/>
        <v>110</v>
      </c>
      <c r="P75" s="130">
        <f t="shared" si="86"/>
        <v>0</v>
      </c>
      <c r="Q75" s="130">
        <f t="shared" si="87"/>
        <v>1258.24</v>
      </c>
      <c r="R75" s="49">
        <f t="shared" si="88"/>
        <v>0</v>
      </c>
      <c r="S75" s="49">
        <f t="shared" si="89"/>
        <v>298.13</v>
      </c>
      <c r="T75" s="130">
        <f t="shared" si="90"/>
        <v>120.29</v>
      </c>
      <c r="U75" s="49">
        <f t="shared" si="91"/>
        <v>11.18</v>
      </c>
      <c r="V75" s="130">
        <f t="shared" si="92"/>
        <v>110</v>
      </c>
      <c r="W75" s="130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39" t="s">
        <v>66</v>
      </c>
      <c r="AB75" s="140">
        <f t="shared" ref="AB75:AH75" si="103">K75+R75</f>
        <v>44.72</v>
      </c>
      <c r="AC75" s="140">
        <f t="shared" si="103"/>
        <v>894.39</v>
      </c>
      <c r="AD75" s="140">
        <f t="shared" si="103"/>
        <v>601.46</v>
      </c>
      <c r="AE75" s="140">
        <f t="shared" si="103"/>
        <v>37.27</v>
      </c>
      <c r="AF75" s="140">
        <f t="shared" si="103"/>
        <v>220</v>
      </c>
      <c r="AG75" s="140">
        <f t="shared" si="103"/>
        <v>0</v>
      </c>
      <c r="AH75" s="140">
        <f t="shared" si="103"/>
        <v>1797.84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2200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110</v>
      </c>
      <c r="P76" s="130">
        <f t="shared" si="86"/>
        <v>0</v>
      </c>
      <c r="Q76" s="130">
        <f t="shared" si="87"/>
        <v>1258.24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110</v>
      </c>
      <c r="W76" s="130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39" t="s">
        <v>66</v>
      </c>
      <c r="AB76" s="140">
        <f t="shared" ref="AB76:AH76" si="104">K76+R76</f>
        <v>44.72</v>
      </c>
      <c r="AC76" s="140">
        <f t="shared" si="104"/>
        <v>894.39</v>
      </c>
      <c r="AD76" s="140">
        <f t="shared" si="104"/>
        <v>601.46</v>
      </c>
      <c r="AE76" s="140">
        <f t="shared" si="104"/>
        <v>37.27</v>
      </c>
      <c r="AF76" s="140">
        <f t="shared" si="104"/>
        <v>220</v>
      </c>
      <c r="AG76" s="140">
        <f t="shared" si="104"/>
        <v>0</v>
      </c>
      <c r="AH76" s="140">
        <f t="shared" si="104"/>
        <v>1797.84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9" t="s">
        <v>66</v>
      </c>
      <c r="AB77" s="140">
        <f t="shared" ref="AB77:AH77" si="105">K77+R77</f>
        <v>44.72</v>
      </c>
      <c r="AC77" s="140">
        <f t="shared" si="105"/>
        <v>894.39</v>
      </c>
      <c r="AD77" s="140">
        <f t="shared" si="105"/>
        <v>601.46</v>
      </c>
      <c r="AE77" s="140">
        <f t="shared" si="105"/>
        <v>37.27</v>
      </c>
      <c r="AF77" s="140">
        <f t="shared" si="105"/>
        <v>220</v>
      </c>
      <c r="AG77" s="140">
        <f t="shared" si="105"/>
        <v>0</v>
      </c>
      <c r="AH77" s="140">
        <f t="shared" si="105"/>
        <v>1797.84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9" t="s">
        <v>70</v>
      </c>
      <c r="AB78" s="140">
        <f t="shared" ref="AB78:AH78" si="106">K78+R78</f>
        <v>44.72</v>
      </c>
      <c r="AC78" s="140">
        <f t="shared" si="106"/>
        <v>894.39</v>
      </c>
      <c r="AD78" s="140">
        <f t="shared" si="106"/>
        <v>601.46</v>
      </c>
      <c r="AE78" s="140">
        <f t="shared" si="106"/>
        <v>37.27</v>
      </c>
      <c r="AF78" s="140">
        <f t="shared" si="106"/>
        <v>220</v>
      </c>
      <c r="AG78" s="140">
        <f t="shared" si="106"/>
        <v>0</v>
      </c>
      <c r="AH78" s="140">
        <f t="shared" si="106"/>
        <v>1797.84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9" t="s">
        <v>66</v>
      </c>
      <c r="AB79" s="140">
        <f t="shared" ref="AB79:AH79" si="107">K79+R79</f>
        <v>44.72</v>
      </c>
      <c r="AC79" s="140">
        <f t="shared" si="107"/>
        <v>894.39</v>
      </c>
      <c r="AD79" s="140">
        <f t="shared" si="107"/>
        <v>601.46</v>
      </c>
      <c r="AE79" s="140">
        <f t="shared" si="107"/>
        <v>37.27</v>
      </c>
      <c r="AF79" s="140">
        <f t="shared" si="107"/>
        <v>220</v>
      </c>
      <c r="AG79" s="140">
        <f t="shared" si="107"/>
        <v>0</v>
      </c>
      <c r="AH79" s="140">
        <f t="shared" si="107"/>
        <v>1797.84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9" t="s">
        <v>70</v>
      </c>
      <c r="AB80" s="140">
        <f t="shared" ref="AB80:AH80" si="108">K80+R80</f>
        <v>44.72</v>
      </c>
      <c r="AC80" s="140">
        <f t="shared" si="108"/>
        <v>894.39</v>
      </c>
      <c r="AD80" s="140">
        <f t="shared" si="108"/>
        <v>601.46</v>
      </c>
      <c r="AE80" s="140">
        <f t="shared" si="108"/>
        <v>37.27</v>
      </c>
      <c r="AF80" s="140">
        <f t="shared" si="108"/>
        <v>220</v>
      </c>
      <c r="AG80" s="140">
        <f t="shared" si="108"/>
        <v>0</v>
      </c>
      <c r="AH80" s="140">
        <f t="shared" si="108"/>
        <v>1797.84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134" t="s">
        <v>300</v>
      </c>
      <c r="D81" s="49" t="s">
        <v>301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0</v>
      </c>
      <c r="P81" s="130">
        <f t="shared" si="86"/>
        <v>0</v>
      </c>
      <c r="Q81" s="130">
        <f t="shared" si="87"/>
        <v>1148.24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0</v>
      </c>
      <c r="W81" s="130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39" t="s">
        <v>66</v>
      </c>
      <c r="AB81" s="140">
        <f t="shared" ref="AB81:AH81" si="109">K81+R81</f>
        <v>44.72</v>
      </c>
      <c r="AC81" s="140">
        <f t="shared" si="109"/>
        <v>894.39</v>
      </c>
      <c r="AD81" s="140">
        <f t="shared" si="109"/>
        <v>601.46</v>
      </c>
      <c r="AE81" s="140">
        <f t="shared" si="109"/>
        <v>37.27</v>
      </c>
      <c r="AF81" s="140">
        <f t="shared" si="109"/>
        <v>0</v>
      </c>
      <c r="AG81" s="140">
        <f t="shared" si="109"/>
        <v>0</v>
      </c>
      <c r="AH81" s="140">
        <f t="shared" si="109"/>
        <v>1577.84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9" t="s">
        <v>70</v>
      </c>
      <c r="AB82" s="140">
        <f t="shared" ref="AB82:AH82" si="110">K82+R82</f>
        <v>44.72</v>
      </c>
      <c r="AC82" s="140">
        <f t="shared" si="110"/>
        <v>894.39</v>
      </c>
      <c r="AD82" s="140">
        <f t="shared" si="110"/>
        <v>601.46</v>
      </c>
      <c r="AE82" s="140">
        <f t="shared" si="110"/>
        <v>37.27</v>
      </c>
      <c r="AF82" s="140">
        <f t="shared" si="110"/>
        <v>220</v>
      </c>
      <c r="AG82" s="140">
        <f t="shared" si="110"/>
        <v>0</v>
      </c>
      <c r="AH82" s="140">
        <f t="shared" si="110"/>
        <v>1797.84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9" t="s">
        <v>70</v>
      </c>
      <c r="AB83" s="140">
        <f t="shared" ref="AB83:AH83" si="111">K83+R83</f>
        <v>44.72</v>
      </c>
      <c r="AC83" s="140">
        <f t="shared" si="111"/>
        <v>894.39</v>
      </c>
      <c r="AD83" s="140">
        <f t="shared" si="111"/>
        <v>601.46</v>
      </c>
      <c r="AE83" s="140">
        <f t="shared" si="111"/>
        <v>37.27</v>
      </c>
      <c r="AF83" s="140">
        <f t="shared" si="111"/>
        <v>220</v>
      </c>
      <c r="AG83" s="140">
        <f t="shared" si="111"/>
        <v>0</v>
      </c>
      <c r="AH83" s="140">
        <f t="shared" si="111"/>
        <v>1797.84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2544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127.2</v>
      </c>
      <c r="P84" s="130">
        <f t="shared" si="86"/>
        <v>0</v>
      </c>
      <c r="Q84" s="130">
        <f t="shared" si="87"/>
        <v>1275.44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127.2</v>
      </c>
      <c r="W84" s="130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39" t="s">
        <v>69</v>
      </c>
      <c r="AB84" s="140">
        <f t="shared" ref="AB84:AH84" si="112">K84+R84</f>
        <v>44.72</v>
      </c>
      <c r="AC84" s="140">
        <f t="shared" si="112"/>
        <v>894.39</v>
      </c>
      <c r="AD84" s="140">
        <f t="shared" si="112"/>
        <v>601.46</v>
      </c>
      <c r="AE84" s="140">
        <f t="shared" si="112"/>
        <v>37.27</v>
      </c>
      <c r="AF84" s="140">
        <f t="shared" si="112"/>
        <v>254.4</v>
      </c>
      <c r="AG84" s="140">
        <f t="shared" si="112"/>
        <v>0</v>
      </c>
      <c r="AH84" s="140">
        <f t="shared" si="112"/>
        <v>1832.24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9" t="s">
        <v>69</v>
      </c>
      <c r="AB85" s="140">
        <f t="shared" ref="AB85:AH85" si="113">K85+R85</f>
        <v>44.72</v>
      </c>
      <c r="AC85" s="140">
        <f t="shared" si="113"/>
        <v>894.39</v>
      </c>
      <c r="AD85" s="140">
        <f t="shared" si="113"/>
        <v>601.46</v>
      </c>
      <c r="AE85" s="140">
        <f t="shared" si="113"/>
        <v>37.27</v>
      </c>
      <c r="AF85" s="140">
        <f t="shared" si="113"/>
        <v>220</v>
      </c>
      <c r="AG85" s="140">
        <f t="shared" si="113"/>
        <v>0</v>
      </c>
      <c r="AH85" s="140">
        <f t="shared" si="113"/>
        <v>1797.84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2544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127.2</v>
      </c>
      <c r="P86" s="130">
        <f t="shared" si="86"/>
        <v>0</v>
      </c>
      <c r="Q86" s="130">
        <f t="shared" si="87"/>
        <v>1275.44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127.2</v>
      </c>
      <c r="W86" s="130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39" t="s">
        <v>69</v>
      </c>
      <c r="AB86" s="140">
        <f t="shared" ref="AB86:AH86" si="114">K86+R86</f>
        <v>44.72</v>
      </c>
      <c r="AC86" s="140">
        <f t="shared" si="114"/>
        <v>894.39</v>
      </c>
      <c r="AD86" s="140">
        <f t="shared" si="114"/>
        <v>601.46</v>
      </c>
      <c r="AE86" s="140">
        <f t="shared" si="114"/>
        <v>37.27</v>
      </c>
      <c r="AF86" s="140">
        <f t="shared" si="114"/>
        <v>254.4</v>
      </c>
      <c r="AG86" s="140">
        <f t="shared" si="114"/>
        <v>0</v>
      </c>
      <c r="AH86" s="140">
        <f t="shared" si="114"/>
        <v>1832.24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2200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110</v>
      </c>
      <c r="P87" s="130">
        <f t="shared" si="86"/>
        <v>0</v>
      </c>
      <c r="Q87" s="130">
        <f t="shared" si="87"/>
        <v>1258.24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110</v>
      </c>
      <c r="W87" s="130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39" t="s">
        <v>69</v>
      </c>
      <c r="AB87" s="140">
        <f t="shared" ref="AB87:AH87" si="115">K87+R87</f>
        <v>44.72</v>
      </c>
      <c r="AC87" s="140">
        <f t="shared" si="115"/>
        <v>894.39</v>
      </c>
      <c r="AD87" s="140">
        <f t="shared" si="115"/>
        <v>601.46</v>
      </c>
      <c r="AE87" s="140">
        <f t="shared" si="115"/>
        <v>37.27</v>
      </c>
      <c r="AF87" s="140">
        <f t="shared" si="115"/>
        <v>220</v>
      </c>
      <c r="AG87" s="140">
        <f t="shared" si="115"/>
        <v>0</v>
      </c>
      <c r="AH87" s="140">
        <f t="shared" si="115"/>
        <v>1797.84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2544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127.2</v>
      </c>
      <c r="P88" s="130">
        <f t="shared" si="86"/>
        <v>0</v>
      </c>
      <c r="Q88" s="130">
        <f t="shared" si="87"/>
        <v>1275.44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127.2</v>
      </c>
      <c r="W88" s="130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39" t="s">
        <v>69</v>
      </c>
      <c r="AB88" s="140">
        <f t="shared" ref="AB88:AH88" si="116">K88+R88</f>
        <v>44.72</v>
      </c>
      <c r="AC88" s="140">
        <f t="shared" si="116"/>
        <v>894.39</v>
      </c>
      <c r="AD88" s="140">
        <f t="shared" si="116"/>
        <v>601.46</v>
      </c>
      <c r="AE88" s="140">
        <f t="shared" si="116"/>
        <v>37.27</v>
      </c>
      <c r="AF88" s="140">
        <f t="shared" si="116"/>
        <v>254.4</v>
      </c>
      <c r="AG88" s="140">
        <f t="shared" si="116"/>
        <v>0</v>
      </c>
      <c r="AH88" s="140">
        <f t="shared" si="116"/>
        <v>1832.24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201</v>
      </c>
      <c r="C89" s="49" t="s">
        <v>316</v>
      </c>
      <c r="D89" s="49" t="s">
        <v>317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2200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110</v>
      </c>
      <c r="P89" s="130">
        <f t="shared" si="86"/>
        <v>0</v>
      </c>
      <c r="Q89" s="130">
        <f t="shared" si="87"/>
        <v>1258.24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110</v>
      </c>
      <c r="W89" s="130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39" t="s">
        <v>66</v>
      </c>
      <c r="AB89" s="140">
        <f t="shared" ref="AB89:AH89" si="117">K89+R89</f>
        <v>44.72</v>
      </c>
      <c r="AC89" s="140">
        <f t="shared" si="117"/>
        <v>894.39</v>
      </c>
      <c r="AD89" s="140">
        <f t="shared" si="117"/>
        <v>601.46</v>
      </c>
      <c r="AE89" s="140">
        <f t="shared" si="117"/>
        <v>37.27</v>
      </c>
      <c r="AF89" s="140">
        <f t="shared" si="117"/>
        <v>220</v>
      </c>
      <c r="AG89" s="140">
        <f t="shared" si="117"/>
        <v>0</v>
      </c>
      <c r="AH89" s="140">
        <f t="shared" si="117"/>
        <v>1797.84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9" t="s">
        <v>69</v>
      </c>
      <c r="AB90" s="140">
        <f t="shared" ref="AB90:AH90" si="118">K90+R90</f>
        <v>44.72</v>
      </c>
      <c r="AC90" s="140">
        <f t="shared" si="118"/>
        <v>894.39</v>
      </c>
      <c r="AD90" s="140">
        <f t="shared" si="118"/>
        <v>601.46</v>
      </c>
      <c r="AE90" s="140">
        <f t="shared" si="118"/>
        <v>37.27</v>
      </c>
      <c r="AF90" s="140">
        <f t="shared" si="118"/>
        <v>220</v>
      </c>
      <c r="AG90" s="140">
        <f t="shared" si="118"/>
        <v>0</v>
      </c>
      <c r="AH90" s="140">
        <f t="shared" si="118"/>
        <v>1797.84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9" t="s">
        <v>69</v>
      </c>
      <c r="AB91" s="140">
        <f t="shared" ref="AB91:AH91" si="119">K91+R91</f>
        <v>44.72</v>
      </c>
      <c r="AC91" s="140">
        <f t="shared" si="119"/>
        <v>894.39</v>
      </c>
      <c r="AD91" s="140">
        <f t="shared" si="119"/>
        <v>601.46</v>
      </c>
      <c r="AE91" s="140">
        <f t="shared" si="119"/>
        <v>37.27</v>
      </c>
      <c r="AF91" s="140">
        <f t="shared" si="119"/>
        <v>254.4</v>
      </c>
      <c r="AG91" s="140">
        <f t="shared" si="119"/>
        <v>0</v>
      </c>
      <c r="AH91" s="140">
        <f t="shared" si="119"/>
        <v>1832.24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322</v>
      </c>
      <c r="D92" s="49" t="s">
        <v>323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9" t="s">
        <v>69</v>
      </c>
      <c r="AB92" s="140">
        <f t="shared" ref="AB92:AH92" si="120">K92+R92</f>
        <v>44.72</v>
      </c>
      <c r="AC92" s="140">
        <f t="shared" si="120"/>
        <v>894.39</v>
      </c>
      <c r="AD92" s="140">
        <f t="shared" si="120"/>
        <v>601.46</v>
      </c>
      <c r="AE92" s="140">
        <f t="shared" si="120"/>
        <v>37.27</v>
      </c>
      <c r="AF92" s="140">
        <f t="shared" si="120"/>
        <v>220</v>
      </c>
      <c r="AG92" s="140">
        <f t="shared" si="120"/>
        <v>0</v>
      </c>
      <c r="AH92" s="140">
        <f t="shared" si="120"/>
        <v>1797.84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9" t="s">
        <v>69</v>
      </c>
      <c r="AB93" s="140">
        <f t="shared" ref="AB93:AH93" si="121">K93+R93</f>
        <v>44.72</v>
      </c>
      <c r="AC93" s="140">
        <f t="shared" si="121"/>
        <v>894.39</v>
      </c>
      <c r="AD93" s="140">
        <f t="shared" si="121"/>
        <v>601.46</v>
      </c>
      <c r="AE93" s="140">
        <f t="shared" si="121"/>
        <v>37.27</v>
      </c>
      <c r="AF93" s="140">
        <f t="shared" si="121"/>
        <v>220</v>
      </c>
      <c r="AG93" s="140">
        <f t="shared" si="121"/>
        <v>0</v>
      </c>
      <c r="AH93" s="140">
        <f t="shared" si="121"/>
        <v>1797.84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2200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110</v>
      </c>
      <c r="P94" s="130">
        <f t="shared" si="86"/>
        <v>0</v>
      </c>
      <c r="Q94" s="130">
        <f t="shared" si="87"/>
        <v>1258.24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110</v>
      </c>
      <c r="W94" s="130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39" t="s">
        <v>69</v>
      </c>
      <c r="AB94" s="140">
        <f t="shared" ref="AB94:AH94" si="122">K94+R94</f>
        <v>44.72</v>
      </c>
      <c r="AC94" s="140">
        <f t="shared" si="122"/>
        <v>894.39</v>
      </c>
      <c r="AD94" s="140">
        <f t="shared" si="122"/>
        <v>601.46</v>
      </c>
      <c r="AE94" s="140">
        <f t="shared" si="122"/>
        <v>37.27</v>
      </c>
      <c r="AF94" s="140">
        <f t="shared" si="122"/>
        <v>220</v>
      </c>
      <c r="AG94" s="140">
        <f t="shared" si="122"/>
        <v>0</v>
      </c>
      <c r="AH94" s="140">
        <f t="shared" si="122"/>
        <v>1797.84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9" t="s">
        <v>69</v>
      </c>
      <c r="AB95" s="140">
        <f t="shared" ref="AB95:AH95" si="123">K95+R95</f>
        <v>44.72</v>
      </c>
      <c r="AC95" s="140">
        <f t="shared" si="123"/>
        <v>894.39</v>
      </c>
      <c r="AD95" s="140">
        <f t="shared" si="123"/>
        <v>601.46</v>
      </c>
      <c r="AE95" s="140">
        <f t="shared" si="123"/>
        <v>37.27</v>
      </c>
      <c r="AF95" s="140">
        <f t="shared" si="123"/>
        <v>220</v>
      </c>
      <c r="AG95" s="140">
        <f t="shared" si="123"/>
        <v>0</v>
      </c>
      <c r="AH95" s="140">
        <f t="shared" si="123"/>
        <v>1797.84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9" t="s">
        <v>69</v>
      </c>
      <c r="AB96" s="140">
        <f t="shared" ref="AB96:AH96" si="124">K96+R96</f>
        <v>44.72</v>
      </c>
      <c r="AC96" s="140">
        <f t="shared" si="124"/>
        <v>894.39</v>
      </c>
      <c r="AD96" s="140">
        <f t="shared" si="124"/>
        <v>601.46</v>
      </c>
      <c r="AE96" s="140">
        <f t="shared" si="124"/>
        <v>37.27</v>
      </c>
      <c r="AF96" s="140">
        <f t="shared" si="124"/>
        <v>220</v>
      </c>
      <c r="AG96" s="140">
        <f t="shared" si="124"/>
        <v>0</v>
      </c>
      <c r="AH96" s="140">
        <f t="shared" si="124"/>
        <v>1797.84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9" t="s">
        <v>69</v>
      </c>
      <c r="AB97" s="140">
        <f t="shared" ref="AB97:AH97" si="125">K97+R97</f>
        <v>44.72</v>
      </c>
      <c r="AC97" s="140">
        <f t="shared" si="125"/>
        <v>894.39</v>
      </c>
      <c r="AD97" s="140">
        <f t="shared" si="125"/>
        <v>601.46</v>
      </c>
      <c r="AE97" s="140">
        <f t="shared" si="125"/>
        <v>37.27</v>
      </c>
      <c r="AF97" s="140">
        <f t="shared" si="125"/>
        <v>220</v>
      </c>
      <c r="AG97" s="140">
        <f t="shared" si="125"/>
        <v>0</v>
      </c>
      <c r="AH97" s="140">
        <f t="shared" si="125"/>
        <v>1797.84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9" t="s">
        <v>69</v>
      </c>
      <c r="AB98" s="140">
        <f t="shared" ref="AB98:AH98" si="126">K98+R98</f>
        <v>44.72</v>
      </c>
      <c r="AC98" s="140">
        <f t="shared" si="126"/>
        <v>894.39</v>
      </c>
      <c r="AD98" s="140">
        <f t="shared" si="126"/>
        <v>601.46</v>
      </c>
      <c r="AE98" s="140">
        <f t="shared" si="126"/>
        <v>37.27</v>
      </c>
      <c r="AF98" s="140">
        <f t="shared" si="126"/>
        <v>220</v>
      </c>
      <c r="AG98" s="140">
        <f t="shared" si="126"/>
        <v>0</v>
      </c>
      <c r="AH98" s="140">
        <f t="shared" si="126"/>
        <v>1797.84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9" t="s">
        <v>69</v>
      </c>
      <c r="AB99" s="140">
        <f t="shared" ref="AB99:AH99" si="127">K99+R99</f>
        <v>44.72</v>
      </c>
      <c r="AC99" s="140">
        <f t="shared" si="127"/>
        <v>894.39</v>
      </c>
      <c r="AD99" s="140">
        <f t="shared" si="127"/>
        <v>601.46</v>
      </c>
      <c r="AE99" s="140">
        <f t="shared" si="127"/>
        <v>37.27</v>
      </c>
      <c r="AF99" s="140">
        <f t="shared" si="127"/>
        <v>220</v>
      </c>
      <c r="AG99" s="140">
        <f t="shared" si="127"/>
        <v>0</v>
      </c>
      <c r="AH99" s="140">
        <f t="shared" si="127"/>
        <v>1797.84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9" t="s">
        <v>69</v>
      </c>
      <c r="AB100" s="140">
        <f t="shared" ref="AB100:AH100" si="128">K100+R100</f>
        <v>44.72</v>
      </c>
      <c r="AC100" s="140">
        <f t="shared" si="128"/>
        <v>894.39</v>
      </c>
      <c r="AD100" s="140">
        <f t="shared" si="128"/>
        <v>601.46</v>
      </c>
      <c r="AE100" s="140">
        <f t="shared" si="128"/>
        <v>37.27</v>
      </c>
      <c r="AF100" s="140">
        <f t="shared" si="128"/>
        <v>220</v>
      </c>
      <c r="AG100" s="140">
        <f t="shared" si="128"/>
        <v>0</v>
      </c>
      <c r="AH100" s="140">
        <f t="shared" si="128"/>
        <v>1797.84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9" t="s">
        <v>69</v>
      </c>
      <c r="AB101" s="140">
        <f t="shared" ref="AB101:AH101" si="129">K101+R101</f>
        <v>44.72</v>
      </c>
      <c r="AC101" s="140">
        <f t="shared" si="129"/>
        <v>894.39</v>
      </c>
      <c r="AD101" s="140">
        <f t="shared" si="129"/>
        <v>601.46</v>
      </c>
      <c r="AE101" s="140">
        <f t="shared" si="129"/>
        <v>37.27</v>
      </c>
      <c r="AF101" s="140">
        <f t="shared" si="129"/>
        <v>220</v>
      </c>
      <c r="AG101" s="140">
        <f t="shared" si="129"/>
        <v>0</v>
      </c>
      <c r="AH101" s="140">
        <f t="shared" si="129"/>
        <v>1797.84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49" t="s">
        <v>342</v>
      </c>
      <c r="D102" s="449" t="s">
        <v>343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9" t="s">
        <v>69</v>
      </c>
      <c r="AB102" s="140">
        <f t="shared" ref="AB102:AH102" si="130">K102+R102</f>
        <v>44.72</v>
      </c>
      <c r="AC102" s="140">
        <f t="shared" si="130"/>
        <v>894.39</v>
      </c>
      <c r="AD102" s="140">
        <f t="shared" si="130"/>
        <v>601.46</v>
      </c>
      <c r="AE102" s="140">
        <f t="shared" si="130"/>
        <v>37.27</v>
      </c>
      <c r="AF102" s="140">
        <f t="shared" si="130"/>
        <v>220</v>
      </c>
      <c r="AG102" s="140">
        <f t="shared" si="130"/>
        <v>0</v>
      </c>
      <c r="AH102" s="140">
        <f t="shared" si="130"/>
        <v>1797.84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2544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127.2</v>
      </c>
      <c r="P103" s="130">
        <f t="shared" si="86"/>
        <v>0</v>
      </c>
      <c r="Q103" s="130">
        <f t="shared" si="87"/>
        <v>1275.44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127.2</v>
      </c>
      <c r="W103" s="130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39" t="s">
        <v>69</v>
      </c>
      <c r="AB103" s="140">
        <f t="shared" ref="AB103:AH103" si="131">K103+R103</f>
        <v>44.72</v>
      </c>
      <c r="AC103" s="140">
        <f t="shared" si="131"/>
        <v>894.39</v>
      </c>
      <c r="AD103" s="140">
        <f t="shared" si="131"/>
        <v>601.46</v>
      </c>
      <c r="AE103" s="140">
        <f t="shared" si="131"/>
        <v>37.27</v>
      </c>
      <c r="AF103" s="140">
        <f t="shared" si="131"/>
        <v>254.4</v>
      </c>
      <c r="AG103" s="140">
        <f t="shared" si="131"/>
        <v>0</v>
      </c>
      <c r="AH103" s="140">
        <f t="shared" si="131"/>
        <v>1832.24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49" t="s">
        <v>348</v>
      </c>
      <c r="D104" s="49" t="s">
        <v>349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2544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127.2</v>
      </c>
      <c r="P104" s="130">
        <f t="shared" si="86"/>
        <v>0</v>
      </c>
      <c r="Q104" s="130">
        <f t="shared" si="87"/>
        <v>1275.44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127.2</v>
      </c>
      <c r="W104" s="130">
        <f t="shared" si="93"/>
        <v>0</v>
      </c>
      <c r="X104" s="49">
        <f t="shared" si="94"/>
        <v>556.8</v>
      </c>
      <c r="Y104" s="49">
        <f t="shared" si="95"/>
        <v>1832.24</v>
      </c>
      <c r="Z104" s="49"/>
      <c r="AA104" s="139" t="s">
        <v>69</v>
      </c>
      <c r="AB104" s="140">
        <f t="shared" ref="AB104:AH104" si="132">K104+R104</f>
        <v>44.72</v>
      </c>
      <c r="AC104" s="140">
        <f t="shared" si="132"/>
        <v>894.39</v>
      </c>
      <c r="AD104" s="140">
        <f t="shared" si="132"/>
        <v>601.46</v>
      </c>
      <c r="AE104" s="140">
        <f t="shared" si="132"/>
        <v>37.27</v>
      </c>
      <c r="AF104" s="140">
        <f t="shared" si="132"/>
        <v>254.4</v>
      </c>
      <c r="AG104" s="140">
        <f t="shared" si="132"/>
        <v>0</v>
      </c>
      <c r="AH104" s="140">
        <f t="shared" si="132"/>
        <v>1832.24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49" t="s">
        <v>350</v>
      </c>
      <c r="D105" s="49" t="s">
        <v>351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2544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127.2</v>
      </c>
      <c r="P105" s="130">
        <f t="shared" si="86"/>
        <v>0</v>
      </c>
      <c r="Q105" s="130">
        <f t="shared" si="87"/>
        <v>1275.44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127.2</v>
      </c>
      <c r="W105" s="130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39" t="s">
        <v>69</v>
      </c>
      <c r="AB105" s="140">
        <f t="shared" ref="AB105:AH105" si="133">K105+R105</f>
        <v>44.72</v>
      </c>
      <c r="AC105" s="140">
        <f t="shared" si="133"/>
        <v>894.39</v>
      </c>
      <c r="AD105" s="140">
        <f t="shared" si="133"/>
        <v>601.46</v>
      </c>
      <c r="AE105" s="140">
        <f t="shared" si="133"/>
        <v>37.27</v>
      </c>
      <c r="AF105" s="140">
        <f t="shared" si="133"/>
        <v>254.4</v>
      </c>
      <c r="AG105" s="140">
        <f t="shared" si="133"/>
        <v>0</v>
      </c>
      <c r="AH105" s="140">
        <f t="shared" si="133"/>
        <v>1832.24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201</v>
      </c>
      <c r="C106" s="49" t="s">
        <v>352</v>
      </c>
      <c r="D106" s="49" t="s">
        <v>353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9" t="s">
        <v>66</v>
      </c>
      <c r="AB106" s="140">
        <f t="shared" ref="AB106:AH106" si="134">K106+R106</f>
        <v>44.72</v>
      </c>
      <c r="AC106" s="140">
        <f t="shared" si="134"/>
        <v>894.39</v>
      </c>
      <c r="AD106" s="140">
        <f t="shared" si="134"/>
        <v>601.46</v>
      </c>
      <c r="AE106" s="140">
        <f t="shared" si="134"/>
        <v>37.27</v>
      </c>
      <c r="AF106" s="140">
        <f t="shared" si="134"/>
        <v>254.4</v>
      </c>
      <c r="AG106" s="140">
        <f t="shared" si="134"/>
        <v>0</v>
      </c>
      <c r="AH106" s="140">
        <f t="shared" si="134"/>
        <v>1832.24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49" t="s">
        <v>354</v>
      </c>
      <c r="D107" s="49" t="s">
        <v>355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2544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127.2</v>
      </c>
      <c r="P107" s="130">
        <f t="shared" si="86"/>
        <v>0</v>
      </c>
      <c r="Q107" s="130">
        <f t="shared" si="87"/>
        <v>1275.44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127.2</v>
      </c>
      <c r="W107" s="130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39" t="s">
        <v>69</v>
      </c>
      <c r="AB107" s="140">
        <f t="shared" ref="AB107:AH107" si="135">K107+R107</f>
        <v>44.72</v>
      </c>
      <c r="AC107" s="140">
        <f t="shared" si="135"/>
        <v>894.39</v>
      </c>
      <c r="AD107" s="140">
        <f t="shared" si="135"/>
        <v>601.46</v>
      </c>
      <c r="AE107" s="140">
        <f t="shared" si="135"/>
        <v>37.27</v>
      </c>
      <c r="AF107" s="140">
        <f t="shared" si="135"/>
        <v>254.4</v>
      </c>
      <c r="AG107" s="140">
        <f t="shared" si="135"/>
        <v>0</v>
      </c>
      <c r="AH107" s="140">
        <f t="shared" si="135"/>
        <v>1832.24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49" t="s">
        <v>356</v>
      </c>
      <c r="D108" s="49" t="s">
        <v>357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2200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110</v>
      </c>
      <c r="P108" s="130">
        <f t="shared" si="86"/>
        <v>0</v>
      </c>
      <c r="Q108" s="130">
        <f t="shared" si="87"/>
        <v>1258.24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110</v>
      </c>
      <c r="W108" s="130">
        <f t="shared" si="93"/>
        <v>0</v>
      </c>
      <c r="X108" s="49">
        <f t="shared" si="94"/>
        <v>539.6</v>
      </c>
      <c r="Y108" s="49">
        <f t="shared" si="95"/>
        <v>1797.84</v>
      </c>
      <c r="Z108" s="49"/>
      <c r="AA108" s="139" t="s">
        <v>69</v>
      </c>
      <c r="AB108" s="140">
        <f t="shared" ref="AB108:AH108" si="136">K108+R108</f>
        <v>44.72</v>
      </c>
      <c r="AC108" s="140">
        <f t="shared" si="136"/>
        <v>894.39</v>
      </c>
      <c r="AD108" s="140">
        <f t="shared" si="136"/>
        <v>601.46</v>
      </c>
      <c r="AE108" s="140">
        <f t="shared" si="136"/>
        <v>37.27</v>
      </c>
      <c r="AF108" s="140">
        <f t="shared" si="136"/>
        <v>220</v>
      </c>
      <c r="AG108" s="140">
        <f t="shared" si="136"/>
        <v>0</v>
      </c>
      <c r="AH108" s="140">
        <f t="shared" si="136"/>
        <v>1797.84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49" t="s">
        <v>358</v>
      </c>
      <c r="D109" s="202" t="s">
        <v>359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0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0</v>
      </c>
      <c r="P109" s="130">
        <f t="shared" si="86"/>
        <v>0</v>
      </c>
      <c r="Q109" s="130">
        <f t="shared" si="87"/>
        <v>1148.24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0</v>
      </c>
      <c r="W109" s="130">
        <f t="shared" si="93"/>
        <v>0</v>
      </c>
      <c r="X109" s="49">
        <f t="shared" si="94"/>
        <v>429.6</v>
      </c>
      <c r="Y109" s="49">
        <f t="shared" si="95"/>
        <v>1577.84</v>
      </c>
      <c r="Z109" s="49"/>
      <c r="AA109" s="139" t="s">
        <v>69</v>
      </c>
      <c r="AB109" s="140">
        <f t="shared" ref="AB109:AH109" si="137">K109+R109</f>
        <v>44.72</v>
      </c>
      <c r="AC109" s="140">
        <f t="shared" si="137"/>
        <v>894.39</v>
      </c>
      <c r="AD109" s="140">
        <f t="shared" si="137"/>
        <v>601.46</v>
      </c>
      <c r="AE109" s="140">
        <f t="shared" si="137"/>
        <v>37.27</v>
      </c>
      <c r="AF109" s="140">
        <f t="shared" si="137"/>
        <v>0</v>
      </c>
      <c r="AG109" s="140">
        <f t="shared" si="137"/>
        <v>0</v>
      </c>
      <c r="AH109" s="140">
        <f t="shared" si="137"/>
        <v>1577.84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134" t="s">
        <v>360</v>
      </c>
      <c r="D110" s="452" t="s">
        <v>361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0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0</v>
      </c>
      <c r="P110" s="130">
        <f t="shared" si="86"/>
        <v>0</v>
      </c>
      <c r="Q110" s="130">
        <f t="shared" si="87"/>
        <v>1148.24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0</v>
      </c>
      <c r="W110" s="130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39" t="s">
        <v>69</v>
      </c>
      <c r="AB110" s="140">
        <f t="shared" ref="AB110:AH110" si="138">K110+R110</f>
        <v>44.72</v>
      </c>
      <c r="AC110" s="140">
        <f t="shared" si="138"/>
        <v>894.39</v>
      </c>
      <c r="AD110" s="140">
        <f t="shared" si="138"/>
        <v>601.46</v>
      </c>
      <c r="AE110" s="140">
        <f t="shared" si="138"/>
        <v>37.27</v>
      </c>
      <c r="AF110" s="140">
        <f t="shared" si="138"/>
        <v>0</v>
      </c>
      <c r="AG110" s="140">
        <f t="shared" si="138"/>
        <v>0</v>
      </c>
      <c r="AH110" s="140">
        <f t="shared" si="138"/>
        <v>1577.84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49" t="s">
        <v>362</v>
      </c>
      <c r="D111" s="227" t="s">
        <v>363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2200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110</v>
      </c>
      <c r="P111" s="130">
        <f t="shared" si="86"/>
        <v>0</v>
      </c>
      <c r="Q111" s="130">
        <f t="shared" si="87"/>
        <v>1258.24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110</v>
      </c>
      <c r="W111" s="130">
        <f t="shared" si="93"/>
        <v>0</v>
      </c>
      <c r="X111" s="49">
        <f t="shared" si="94"/>
        <v>539.6</v>
      </c>
      <c r="Y111" s="49">
        <f t="shared" si="95"/>
        <v>1797.84</v>
      </c>
      <c r="Z111" s="49"/>
      <c r="AA111" s="139" t="s">
        <v>69</v>
      </c>
      <c r="AB111" s="140">
        <f t="shared" ref="AB111:AH111" si="139">K111+R111</f>
        <v>44.72</v>
      </c>
      <c r="AC111" s="140">
        <f t="shared" si="139"/>
        <v>894.39</v>
      </c>
      <c r="AD111" s="140">
        <f t="shared" si="139"/>
        <v>601.46</v>
      </c>
      <c r="AE111" s="140">
        <f t="shared" si="139"/>
        <v>37.27</v>
      </c>
      <c r="AF111" s="140">
        <f t="shared" si="139"/>
        <v>220</v>
      </c>
      <c r="AG111" s="140">
        <f t="shared" si="139"/>
        <v>0</v>
      </c>
      <c r="AH111" s="140">
        <f t="shared" si="139"/>
        <v>1797.84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201</v>
      </c>
      <c r="C112" s="49" t="s">
        <v>364</v>
      </c>
      <c r="D112" s="227" t="s">
        <v>365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2544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127.2</v>
      </c>
      <c r="P112" s="130">
        <f t="shared" si="86"/>
        <v>0</v>
      </c>
      <c r="Q112" s="130">
        <f t="shared" si="87"/>
        <v>1275.44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127.2</v>
      </c>
      <c r="W112" s="130">
        <f t="shared" si="93"/>
        <v>0</v>
      </c>
      <c r="X112" s="49">
        <f t="shared" si="94"/>
        <v>556.8</v>
      </c>
      <c r="Y112" s="49">
        <f t="shared" si="95"/>
        <v>1832.24</v>
      </c>
      <c r="Z112" s="49"/>
      <c r="AA112" s="139" t="s">
        <v>70</v>
      </c>
      <c r="AB112" s="140">
        <f t="shared" ref="AB112:AH112" si="140">K112+R112</f>
        <v>44.72</v>
      </c>
      <c r="AC112" s="140">
        <f t="shared" si="140"/>
        <v>894.39</v>
      </c>
      <c r="AD112" s="140">
        <f t="shared" si="140"/>
        <v>601.46</v>
      </c>
      <c r="AE112" s="140">
        <f t="shared" si="140"/>
        <v>37.27</v>
      </c>
      <c r="AF112" s="140">
        <f t="shared" si="140"/>
        <v>254.4</v>
      </c>
      <c r="AG112" s="140">
        <f t="shared" si="140"/>
        <v>0</v>
      </c>
      <c r="AH112" s="140">
        <f t="shared" si="140"/>
        <v>1832.24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49" t="s">
        <v>366</v>
      </c>
      <c r="D113" s="227" t="s">
        <v>367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2544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127.2</v>
      </c>
      <c r="P113" s="130">
        <f t="shared" si="86"/>
        <v>0</v>
      </c>
      <c r="Q113" s="130">
        <f t="shared" si="87"/>
        <v>1275.44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127.2</v>
      </c>
      <c r="W113" s="130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39" t="s">
        <v>69</v>
      </c>
      <c r="AB113" s="140">
        <f t="shared" ref="AB113:AH113" si="141">K113+R113</f>
        <v>44.72</v>
      </c>
      <c r="AC113" s="140">
        <f t="shared" si="141"/>
        <v>894.39</v>
      </c>
      <c r="AD113" s="140">
        <f t="shared" si="141"/>
        <v>601.46</v>
      </c>
      <c r="AE113" s="140">
        <f t="shared" si="141"/>
        <v>37.27</v>
      </c>
      <c r="AF113" s="140">
        <f t="shared" si="141"/>
        <v>254.4</v>
      </c>
      <c r="AG113" s="140">
        <f t="shared" si="141"/>
        <v>0</v>
      </c>
      <c r="AH113" s="140">
        <f t="shared" si="141"/>
        <v>1832.24</v>
      </c>
      <c r="AI113" s="139" t="s">
        <v>32</v>
      </c>
    </row>
    <row r="114" s="225" customFormat="1" ht="16" customHeight="1" spans="1:35">
      <c r="A114" s="239">
        <f t="shared" si="80"/>
        <v>111</v>
      </c>
      <c r="B114" s="240" t="s">
        <v>368</v>
      </c>
      <c r="C114" s="243" t="s">
        <v>369</v>
      </c>
      <c r="D114" s="243" t="s">
        <v>370</v>
      </c>
      <c r="E114" s="240">
        <v>3726.65</v>
      </c>
      <c r="F114" s="240">
        <v>3726.65</v>
      </c>
      <c r="G114" s="242">
        <v>6014.67</v>
      </c>
      <c r="H114" s="240">
        <v>3726.65</v>
      </c>
      <c r="I114" s="242">
        <v>2200</v>
      </c>
      <c r="J114" s="242"/>
      <c r="K114" s="240">
        <f t="shared" si="81"/>
        <v>44.72</v>
      </c>
      <c r="L114" s="240">
        <f t="shared" si="82"/>
        <v>596.26</v>
      </c>
      <c r="M114" s="242">
        <f t="shared" si="83"/>
        <v>481.17</v>
      </c>
      <c r="N114" s="240">
        <f t="shared" si="84"/>
        <v>26.09</v>
      </c>
      <c r="O114" s="242">
        <f t="shared" si="85"/>
        <v>110</v>
      </c>
      <c r="P114" s="242">
        <f t="shared" si="86"/>
        <v>0</v>
      </c>
      <c r="Q114" s="242">
        <f t="shared" si="87"/>
        <v>1258.24</v>
      </c>
      <c r="R114" s="240">
        <f t="shared" si="88"/>
        <v>0</v>
      </c>
      <c r="S114" s="240">
        <f t="shared" si="89"/>
        <v>298.13</v>
      </c>
      <c r="T114" s="242">
        <f t="shared" si="90"/>
        <v>120.29</v>
      </c>
      <c r="U114" s="240">
        <f t="shared" si="91"/>
        <v>11.18</v>
      </c>
      <c r="V114" s="242">
        <f t="shared" si="92"/>
        <v>110</v>
      </c>
      <c r="W114" s="242">
        <f t="shared" si="93"/>
        <v>0</v>
      </c>
      <c r="X114" s="240">
        <f t="shared" si="94"/>
        <v>539.6</v>
      </c>
      <c r="Y114" s="240">
        <f t="shared" si="95"/>
        <v>1797.84</v>
      </c>
      <c r="Z114" s="240"/>
      <c r="AA114" s="257" t="s">
        <v>88</v>
      </c>
      <c r="AB114" s="258">
        <f t="shared" ref="AB114:AH114" si="142">K114+R114</f>
        <v>44.72</v>
      </c>
      <c r="AC114" s="258">
        <f t="shared" si="142"/>
        <v>894.39</v>
      </c>
      <c r="AD114" s="258">
        <f t="shared" si="142"/>
        <v>601.46</v>
      </c>
      <c r="AE114" s="258">
        <f t="shared" si="142"/>
        <v>37.27</v>
      </c>
      <c r="AF114" s="258">
        <f t="shared" si="142"/>
        <v>220</v>
      </c>
      <c r="AG114" s="258">
        <f t="shared" si="142"/>
        <v>0</v>
      </c>
      <c r="AH114" s="258">
        <f t="shared" si="142"/>
        <v>1797.84</v>
      </c>
      <c r="AI114" s="257" t="s">
        <v>34</v>
      </c>
    </row>
    <row r="115" s="39" customFormat="1" ht="16" customHeight="1" spans="1:35">
      <c r="A115" s="129">
        <f t="shared" si="80"/>
        <v>112</v>
      </c>
      <c r="B115" s="49" t="s">
        <v>209</v>
      </c>
      <c r="C115" s="46" t="s">
        <v>371</v>
      </c>
      <c r="D115" s="46" t="s">
        <v>372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9" t="s">
        <v>69</v>
      </c>
      <c r="AB115" s="140">
        <f t="shared" ref="AB115:AH115" si="143">K115+R115</f>
        <v>44.72</v>
      </c>
      <c r="AC115" s="140">
        <f t="shared" si="143"/>
        <v>894.39</v>
      </c>
      <c r="AD115" s="140">
        <f t="shared" si="143"/>
        <v>601.46</v>
      </c>
      <c r="AE115" s="140">
        <f t="shared" si="143"/>
        <v>37.27</v>
      </c>
      <c r="AF115" s="140">
        <f t="shared" si="143"/>
        <v>220</v>
      </c>
      <c r="AG115" s="140">
        <f t="shared" si="143"/>
        <v>0</v>
      </c>
      <c r="AH115" s="140">
        <f t="shared" si="143"/>
        <v>1797.84</v>
      </c>
      <c r="AI115" s="139" t="s">
        <v>32</v>
      </c>
    </row>
    <row r="116" s="39" customFormat="1" ht="16" customHeight="1" spans="1:35">
      <c r="A116" s="129">
        <f t="shared" si="80"/>
        <v>113</v>
      </c>
      <c r="B116" s="49" t="s">
        <v>201</v>
      </c>
      <c r="C116" s="46" t="s">
        <v>373</v>
      </c>
      <c r="D116" s="46" t="s">
        <v>374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2200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110</v>
      </c>
      <c r="P116" s="130">
        <f t="shared" si="86"/>
        <v>0</v>
      </c>
      <c r="Q116" s="130">
        <f t="shared" si="87"/>
        <v>1258.24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110</v>
      </c>
      <c r="W116" s="130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39" t="s">
        <v>66</v>
      </c>
      <c r="AB116" s="140">
        <f t="shared" ref="AB116:AH116" si="144">K116+R116</f>
        <v>44.72</v>
      </c>
      <c r="AC116" s="140">
        <f t="shared" si="144"/>
        <v>894.39</v>
      </c>
      <c r="AD116" s="140">
        <f t="shared" si="144"/>
        <v>601.46</v>
      </c>
      <c r="AE116" s="140">
        <f t="shared" si="144"/>
        <v>37.27</v>
      </c>
      <c r="AF116" s="140">
        <f t="shared" si="144"/>
        <v>220</v>
      </c>
      <c r="AG116" s="140">
        <f t="shared" si="144"/>
        <v>0</v>
      </c>
      <c r="AH116" s="140">
        <f t="shared" si="144"/>
        <v>1797.84</v>
      </c>
      <c r="AI116" s="139" t="s">
        <v>35</v>
      </c>
    </row>
    <row r="117" s="39" customFormat="1" ht="16" customHeight="1" spans="1:35">
      <c r="A117" s="129">
        <f t="shared" si="80"/>
        <v>114</v>
      </c>
      <c r="B117" s="49" t="s">
        <v>209</v>
      </c>
      <c r="C117" s="46" t="s">
        <v>375</v>
      </c>
      <c r="D117" s="46" t="s">
        <v>376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2200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110</v>
      </c>
      <c r="P117" s="130">
        <f t="shared" si="86"/>
        <v>0</v>
      </c>
      <c r="Q117" s="130">
        <f t="shared" si="87"/>
        <v>1258.24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110</v>
      </c>
      <c r="W117" s="130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39" t="s">
        <v>69</v>
      </c>
      <c r="AB117" s="140">
        <f t="shared" ref="AB117:AH117" si="145">K117+R117</f>
        <v>44.72</v>
      </c>
      <c r="AC117" s="140">
        <f t="shared" si="145"/>
        <v>894.39</v>
      </c>
      <c r="AD117" s="140">
        <f t="shared" si="145"/>
        <v>601.46</v>
      </c>
      <c r="AE117" s="140">
        <f t="shared" si="145"/>
        <v>37.27</v>
      </c>
      <c r="AF117" s="140">
        <f t="shared" si="145"/>
        <v>220</v>
      </c>
      <c r="AG117" s="140">
        <f t="shared" si="145"/>
        <v>0</v>
      </c>
      <c r="AH117" s="140">
        <f t="shared" si="145"/>
        <v>1797.84</v>
      </c>
      <c r="AI117" s="139" t="s">
        <v>32</v>
      </c>
    </row>
    <row r="118" s="39" customFormat="1" ht="16" customHeight="1" spans="1:35">
      <c r="A118" s="129">
        <f t="shared" si="80"/>
        <v>115</v>
      </c>
      <c r="B118" s="49" t="s">
        <v>201</v>
      </c>
      <c r="C118" s="49" t="s">
        <v>377</v>
      </c>
      <c r="D118" s="49" t="s">
        <v>378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9" t="s">
        <v>66</v>
      </c>
      <c r="AB118" s="140">
        <f t="shared" ref="AB118:AH118" si="146">K118+R118</f>
        <v>44.72</v>
      </c>
      <c r="AC118" s="140">
        <f t="shared" si="146"/>
        <v>894.39</v>
      </c>
      <c r="AD118" s="140">
        <f t="shared" si="146"/>
        <v>601.46</v>
      </c>
      <c r="AE118" s="140">
        <f t="shared" si="146"/>
        <v>37.27</v>
      </c>
      <c r="AF118" s="140">
        <f t="shared" si="146"/>
        <v>220</v>
      </c>
      <c r="AG118" s="140">
        <f t="shared" si="146"/>
        <v>0</v>
      </c>
      <c r="AH118" s="140">
        <f t="shared" si="146"/>
        <v>1797.84</v>
      </c>
      <c r="AI118" s="139" t="s">
        <v>32</v>
      </c>
    </row>
    <row r="119" s="39" customFormat="1" ht="16" customHeight="1" spans="1:35">
      <c r="A119" s="129">
        <f t="shared" si="80"/>
        <v>116</v>
      </c>
      <c r="B119" s="49" t="s">
        <v>262</v>
      </c>
      <c r="C119" s="49" t="s">
        <v>379</v>
      </c>
      <c r="D119" s="49" t="s">
        <v>380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9" t="s">
        <v>68</v>
      </c>
      <c r="AB119" s="140">
        <f t="shared" ref="AB119:AH119" si="147">K119+R119</f>
        <v>44.72</v>
      </c>
      <c r="AC119" s="140">
        <f t="shared" si="147"/>
        <v>894.39</v>
      </c>
      <c r="AD119" s="140">
        <f t="shared" si="147"/>
        <v>601.46</v>
      </c>
      <c r="AE119" s="140">
        <f t="shared" si="147"/>
        <v>37.27</v>
      </c>
      <c r="AF119" s="140">
        <f t="shared" si="147"/>
        <v>220</v>
      </c>
      <c r="AG119" s="140">
        <f t="shared" si="147"/>
        <v>0</v>
      </c>
      <c r="AH119" s="140">
        <f t="shared" si="147"/>
        <v>1797.84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49" t="s">
        <v>381</v>
      </c>
      <c r="D120" s="49" t="s">
        <v>382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9" t="s">
        <v>68</v>
      </c>
      <c r="AB120" s="140">
        <f t="shared" ref="AB120:AH120" si="148">K120+R120</f>
        <v>44.72</v>
      </c>
      <c r="AC120" s="140">
        <f t="shared" si="148"/>
        <v>894.39</v>
      </c>
      <c r="AD120" s="140">
        <f t="shared" si="148"/>
        <v>601.46</v>
      </c>
      <c r="AE120" s="140">
        <f t="shared" si="148"/>
        <v>37.27</v>
      </c>
      <c r="AF120" s="140">
        <f t="shared" si="148"/>
        <v>220</v>
      </c>
      <c r="AG120" s="140">
        <f t="shared" si="148"/>
        <v>0</v>
      </c>
      <c r="AH120" s="140">
        <f t="shared" si="148"/>
        <v>1797.84</v>
      </c>
      <c r="AI120" s="139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49" t="s">
        <v>385</v>
      </c>
      <c r="D121" s="49" t="s">
        <v>386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9" t="s">
        <v>68</v>
      </c>
      <c r="AB121" s="140">
        <f t="shared" ref="AB121:AH121" si="149">K121+R121</f>
        <v>44.72</v>
      </c>
      <c r="AC121" s="140">
        <f t="shared" si="149"/>
        <v>894.39</v>
      </c>
      <c r="AD121" s="140">
        <f t="shared" si="149"/>
        <v>601.46</v>
      </c>
      <c r="AE121" s="140">
        <f t="shared" si="149"/>
        <v>37.27</v>
      </c>
      <c r="AF121" s="140">
        <f t="shared" si="149"/>
        <v>220</v>
      </c>
      <c r="AG121" s="140">
        <f t="shared" si="149"/>
        <v>0</v>
      </c>
      <c r="AH121" s="140">
        <f t="shared" si="149"/>
        <v>1797.84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49" t="s">
        <v>387</v>
      </c>
      <c r="D122" s="49" t="s">
        <v>388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9" t="s">
        <v>65</v>
      </c>
      <c r="AB122" s="140">
        <f t="shared" ref="AB122:AH122" si="150">K122+R122</f>
        <v>44.72</v>
      </c>
      <c r="AC122" s="140">
        <f t="shared" si="150"/>
        <v>894.39</v>
      </c>
      <c r="AD122" s="140">
        <f t="shared" si="150"/>
        <v>601.46</v>
      </c>
      <c r="AE122" s="140">
        <f t="shared" si="150"/>
        <v>37.27</v>
      </c>
      <c r="AF122" s="140">
        <f t="shared" si="150"/>
        <v>220</v>
      </c>
      <c r="AG122" s="140">
        <f t="shared" si="150"/>
        <v>0</v>
      </c>
      <c r="AH122" s="140">
        <f t="shared" si="150"/>
        <v>1797.84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49" t="s">
        <v>389</v>
      </c>
      <c r="D123" s="49" t="s">
        <v>390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9" t="s">
        <v>68</v>
      </c>
      <c r="AB123" s="140">
        <f t="shared" ref="AB123:AH123" si="151">K123+R123</f>
        <v>44.72</v>
      </c>
      <c r="AC123" s="140">
        <f t="shared" si="151"/>
        <v>894.39</v>
      </c>
      <c r="AD123" s="140">
        <f t="shared" si="151"/>
        <v>601.46</v>
      </c>
      <c r="AE123" s="140">
        <f t="shared" si="151"/>
        <v>37.27</v>
      </c>
      <c r="AF123" s="140">
        <f t="shared" si="151"/>
        <v>220</v>
      </c>
      <c r="AG123" s="140">
        <f t="shared" si="151"/>
        <v>0</v>
      </c>
      <c r="AH123" s="140">
        <f t="shared" si="151"/>
        <v>1797.84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49" t="s">
        <v>391</v>
      </c>
      <c r="D124" s="49" t="s">
        <v>392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9" t="s">
        <v>68</v>
      </c>
      <c r="AB124" s="140">
        <f t="shared" ref="AB124:AH124" si="152">K124+R124</f>
        <v>44.72</v>
      </c>
      <c r="AC124" s="140">
        <f t="shared" si="152"/>
        <v>894.39</v>
      </c>
      <c r="AD124" s="140">
        <f t="shared" si="152"/>
        <v>601.46</v>
      </c>
      <c r="AE124" s="140">
        <f t="shared" si="152"/>
        <v>37.27</v>
      </c>
      <c r="AF124" s="140">
        <f t="shared" si="152"/>
        <v>220</v>
      </c>
      <c r="AG124" s="140">
        <f t="shared" si="152"/>
        <v>0</v>
      </c>
      <c r="AH124" s="140">
        <f t="shared" si="152"/>
        <v>1797.84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49" t="s">
        <v>395</v>
      </c>
      <c r="D125" s="49" t="s">
        <v>396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9" t="s">
        <v>68</v>
      </c>
      <c r="AB125" s="140">
        <f t="shared" ref="AB125:AH125" si="153">K125+R125</f>
        <v>44.72</v>
      </c>
      <c r="AC125" s="140">
        <f t="shared" si="153"/>
        <v>894.39</v>
      </c>
      <c r="AD125" s="140">
        <f t="shared" si="153"/>
        <v>601.46</v>
      </c>
      <c r="AE125" s="140">
        <f t="shared" si="153"/>
        <v>37.27</v>
      </c>
      <c r="AF125" s="140">
        <f t="shared" si="153"/>
        <v>220</v>
      </c>
      <c r="AG125" s="140">
        <f t="shared" si="153"/>
        <v>0</v>
      </c>
      <c r="AH125" s="140">
        <f t="shared" si="153"/>
        <v>1797.84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212</v>
      </c>
      <c r="C126" s="46" t="s">
        <v>399</v>
      </c>
      <c r="D126" s="133" t="s">
        <v>400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164"/>
      <c r="AA126" s="139" t="s">
        <v>67</v>
      </c>
      <c r="AB126" s="140">
        <f t="shared" ref="AB126:AH126" si="154">K126+R126</f>
        <v>44.72</v>
      </c>
      <c r="AC126" s="140">
        <f t="shared" si="154"/>
        <v>894.39</v>
      </c>
      <c r="AD126" s="140">
        <f t="shared" si="154"/>
        <v>601.46</v>
      </c>
      <c r="AE126" s="140">
        <f t="shared" si="154"/>
        <v>37.27</v>
      </c>
      <c r="AF126" s="140">
        <f t="shared" si="154"/>
        <v>220</v>
      </c>
      <c r="AG126" s="140">
        <f t="shared" si="154"/>
        <v>0</v>
      </c>
      <c r="AH126" s="140">
        <f t="shared" si="154"/>
        <v>1797.84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262</v>
      </c>
      <c r="C127" s="46" t="s">
        <v>401</v>
      </c>
      <c r="D127" s="453" t="s">
        <v>402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164"/>
      <c r="AA127" s="139" t="s">
        <v>68</v>
      </c>
      <c r="AB127" s="140">
        <f t="shared" ref="AB127:AH127" si="155">K127+R127</f>
        <v>44.72</v>
      </c>
      <c r="AC127" s="140">
        <f t="shared" si="155"/>
        <v>894.39</v>
      </c>
      <c r="AD127" s="140">
        <f t="shared" si="155"/>
        <v>601.46</v>
      </c>
      <c r="AE127" s="140">
        <f t="shared" si="155"/>
        <v>37.27</v>
      </c>
      <c r="AF127" s="140">
        <f t="shared" si="155"/>
        <v>220</v>
      </c>
      <c r="AG127" s="140">
        <f t="shared" si="155"/>
        <v>0</v>
      </c>
      <c r="AH127" s="140">
        <f t="shared" si="155"/>
        <v>1797.84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212</v>
      </c>
      <c r="C128" s="49" t="s">
        <v>403</v>
      </c>
      <c r="D128" s="49" t="s">
        <v>404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39" t="s">
        <v>67</v>
      </c>
      <c r="AB128" s="140">
        <f t="shared" ref="AB128:AH128" si="156">K128+R128</f>
        <v>44.72</v>
      </c>
      <c r="AC128" s="140">
        <f t="shared" si="156"/>
        <v>894.39</v>
      </c>
      <c r="AD128" s="140">
        <f t="shared" si="156"/>
        <v>601.46</v>
      </c>
      <c r="AE128" s="140">
        <f t="shared" si="156"/>
        <v>37.27</v>
      </c>
      <c r="AF128" s="140">
        <f t="shared" si="156"/>
        <v>220</v>
      </c>
      <c r="AG128" s="140">
        <f t="shared" si="156"/>
        <v>0</v>
      </c>
      <c r="AH128" s="140">
        <f t="shared" si="156"/>
        <v>1797.84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49" t="s">
        <v>405</v>
      </c>
      <c r="D129" s="49" t="s">
        <v>406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9" t="s">
        <v>67</v>
      </c>
      <c r="AB129" s="140">
        <f t="shared" ref="AB129:AH129" si="157">K129+R129</f>
        <v>44.72</v>
      </c>
      <c r="AC129" s="140">
        <f t="shared" si="157"/>
        <v>894.39</v>
      </c>
      <c r="AD129" s="140">
        <f t="shared" si="157"/>
        <v>601.46</v>
      </c>
      <c r="AE129" s="140">
        <f t="shared" si="157"/>
        <v>37.27</v>
      </c>
      <c r="AF129" s="140">
        <f t="shared" si="157"/>
        <v>220</v>
      </c>
      <c r="AG129" s="140">
        <f t="shared" si="157"/>
        <v>0</v>
      </c>
      <c r="AH129" s="140">
        <f t="shared" si="157"/>
        <v>1797.84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212</v>
      </c>
      <c r="C130" s="49" t="s">
        <v>407</v>
      </c>
      <c r="D130" s="49" t="s">
        <v>408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9" t="s">
        <v>67</v>
      </c>
      <c r="AB130" s="140">
        <f t="shared" ref="AB130:AH130" si="158">K130+R130</f>
        <v>44.72</v>
      </c>
      <c r="AC130" s="140">
        <f t="shared" si="158"/>
        <v>894.39</v>
      </c>
      <c r="AD130" s="140">
        <f t="shared" si="158"/>
        <v>601.46</v>
      </c>
      <c r="AE130" s="140">
        <f t="shared" si="158"/>
        <v>37.27</v>
      </c>
      <c r="AF130" s="140">
        <f t="shared" si="158"/>
        <v>220</v>
      </c>
      <c r="AG130" s="140">
        <f t="shared" si="158"/>
        <v>0</v>
      </c>
      <c r="AH130" s="140">
        <f t="shared" si="158"/>
        <v>1797.84</v>
      </c>
      <c r="AI130" s="139" t="s">
        <v>32</v>
      </c>
    </row>
    <row r="131" s="39" customFormat="1" ht="16" customHeight="1" spans="1:35">
      <c r="A131" s="129">
        <f t="shared" ref="A131:A194" si="159">ROW()-3</f>
        <v>128</v>
      </c>
      <c r="B131" s="49" t="s">
        <v>212</v>
      </c>
      <c r="C131" s="49" t="s">
        <v>409</v>
      </c>
      <c r="D131" s="49" t="s">
        <v>410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ref="K131:K194" si="160">ROUND(E131*0.012,2)</f>
        <v>44.72</v>
      </c>
      <c r="L131" s="49">
        <f t="shared" ref="L131:L194" si="161">ROUND(F131*0.16,2)</f>
        <v>596.26</v>
      </c>
      <c r="M131" s="130">
        <f t="shared" ref="M131:M194" si="162">ROUND(G131*0.08,2)</f>
        <v>481.17</v>
      </c>
      <c r="N131" s="49">
        <f t="shared" ref="N131:N194" si="163">ROUND(H131*0.007,2)</f>
        <v>26.09</v>
      </c>
      <c r="O131" s="130">
        <f t="shared" ref="O131:O194" si="164">I131*5%</f>
        <v>110</v>
      </c>
      <c r="P131" s="130">
        <f t="shared" ref="P131:P194" si="165">J131*50%</f>
        <v>0</v>
      </c>
      <c r="Q131" s="130">
        <f t="shared" ref="Q131:Q194" si="166">SUM(K131:P131)</f>
        <v>1258.24</v>
      </c>
      <c r="R131" s="49">
        <f t="shared" ref="R131:R194" si="167">E131*0</f>
        <v>0</v>
      </c>
      <c r="S131" s="49">
        <f t="shared" ref="S131:S194" si="168">ROUND(F131*0.08,2)</f>
        <v>298.13</v>
      </c>
      <c r="T131" s="130">
        <f t="shared" ref="T131:T194" si="169">ROUND(G131*0.02,2)</f>
        <v>120.29</v>
      </c>
      <c r="U131" s="49">
        <f t="shared" ref="U131:U194" si="170">ROUND(H131*0.003,2)</f>
        <v>11.18</v>
      </c>
      <c r="V131" s="130">
        <f t="shared" ref="V131:V194" si="171">I131*5%</f>
        <v>110</v>
      </c>
      <c r="W131" s="130">
        <f t="shared" ref="W131:W194" si="172">J131*50%</f>
        <v>0</v>
      </c>
      <c r="X131" s="49">
        <f t="shared" ref="X131:X194" si="173">SUM(R131:W131)</f>
        <v>539.6</v>
      </c>
      <c r="Y131" s="49">
        <f t="shared" ref="Y131:Y194" si="174">Q131+X131</f>
        <v>1797.84</v>
      </c>
      <c r="Z131" s="49"/>
      <c r="AA131" s="139" t="s">
        <v>67</v>
      </c>
      <c r="AB131" s="140">
        <f t="shared" ref="AB131:AH131" si="175">K131+R131</f>
        <v>44.72</v>
      </c>
      <c r="AC131" s="140">
        <f t="shared" si="175"/>
        <v>894.39</v>
      </c>
      <c r="AD131" s="140">
        <f t="shared" si="175"/>
        <v>601.46</v>
      </c>
      <c r="AE131" s="140">
        <f t="shared" si="175"/>
        <v>37.27</v>
      </c>
      <c r="AF131" s="140">
        <f t="shared" si="175"/>
        <v>220</v>
      </c>
      <c r="AG131" s="140">
        <f t="shared" si="175"/>
        <v>0</v>
      </c>
      <c r="AH131" s="140">
        <f t="shared" si="175"/>
        <v>1797.84</v>
      </c>
      <c r="AI131" s="139" t="s">
        <v>32</v>
      </c>
    </row>
    <row r="132" s="39" customFormat="1" ht="16" customHeight="1" spans="1:35">
      <c r="A132" s="129">
        <f t="shared" si="159"/>
        <v>129</v>
      </c>
      <c r="B132" s="49" t="s">
        <v>411</v>
      </c>
      <c r="C132" s="49" t="s">
        <v>412</v>
      </c>
      <c r="D132" s="49" t="s">
        <v>413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si="160"/>
        <v>44.72</v>
      </c>
      <c r="L132" s="49">
        <f t="shared" si="161"/>
        <v>596.26</v>
      </c>
      <c r="M132" s="130">
        <f t="shared" si="162"/>
        <v>481.17</v>
      </c>
      <c r="N132" s="49">
        <f t="shared" si="163"/>
        <v>26.09</v>
      </c>
      <c r="O132" s="130">
        <f t="shared" si="164"/>
        <v>110</v>
      </c>
      <c r="P132" s="130">
        <f t="shared" si="165"/>
        <v>0</v>
      </c>
      <c r="Q132" s="130">
        <f t="shared" si="166"/>
        <v>1258.24</v>
      </c>
      <c r="R132" s="49">
        <f t="shared" si="167"/>
        <v>0</v>
      </c>
      <c r="S132" s="49">
        <f t="shared" si="168"/>
        <v>298.13</v>
      </c>
      <c r="T132" s="130">
        <f t="shared" si="169"/>
        <v>120.29</v>
      </c>
      <c r="U132" s="49">
        <f t="shared" si="170"/>
        <v>11.18</v>
      </c>
      <c r="V132" s="130">
        <f t="shared" si="171"/>
        <v>110</v>
      </c>
      <c r="W132" s="130">
        <f t="shared" si="172"/>
        <v>0</v>
      </c>
      <c r="X132" s="49">
        <f t="shared" si="173"/>
        <v>539.6</v>
      </c>
      <c r="Y132" s="49">
        <f t="shared" si="174"/>
        <v>1797.84</v>
      </c>
      <c r="Z132" s="49"/>
      <c r="AA132" s="139" t="s">
        <v>76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0</v>
      </c>
      <c r="AH132" s="140">
        <f t="shared" si="176"/>
        <v>1797.84</v>
      </c>
      <c r="AI132" s="139" t="s">
        <v>32</v>
      </c>
    </row>
    <row r="133" s="39" customFormat="1" ht="16" customHeight="1" spans="1:35">
      <c r="A133" s="129">
        <f t="shared" si="159"/>
        <v>130</v>
      </c>
      <c r="B133" s="49" t="s">
        <v>411</v>
      </c>
      <c r="C133" s="49" t="s">
        <v>414</v>
      </c>
      <c r="D133" s="49" t="s">
        <v>415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0"/>
        <v>44.72</v>
      </c>
      <c r="L133" s="49">
        <f t="shared" si="161"/>
        <v>596.26</v>
      </c>
      <c r="M133" s="130">
        <f t="shared" si="162"/>
        <v>481.17</v>
      </c>
      <c r="N133" s="49">
        <f t="shared" si="163"/>
        <v>26.09</v>
      </c>
      <c r="O133" s="130">
        <f t="shared" si="164"/>
        <v>110</v>
      </c>
      <c r="P133" s="130">
        <f t="shared" si="165"/>
        <v>0</v>
      </c>
      <c r="Q133" s="130">
        <f t="shared" si="166"/>
        <v>1258.24</v>
      </c>
      <c r="R133" s="49">
        <f t="shared" si="167"/>
        <v>0</v>
      </c>
      <c r="S133" s="49">
        <f t="shared" si="168"/>
        <v>298.13</v>
      </c>
      <c r="T133" s="130">
        <f t="shared" si="169"/>
        <v>120.29</v>
      </c>
      <c r="U133" s="49">
        <f t="shared" si="170"/>
        <v>11.18</v>
      </c>
      <c r="V133" s="130">
        <f t="shared" si="171"/>
        <v>110</v>
      </c>
      <c r="W133" s="130">
        <f t="shared" si="172"/>
        <v>0</v>
      </c>
      <c r="X133" s="49">
        <f t="shared" si="173"/>
        <v>539.6</v>
      </c>
      <c r="Y133" s="49">
        <f t="shared" si="174"/>
        <v>1797.84</v>
      </c>
      <c r="Z133" s="49"/>
      <c r="AA133" s="139" t="s">
        <v>76</v>
      </c>
      <c r="AB133" s="140">
        <f t="shared" ref="AB133:AH133" si="177">K133+R133</f>
        <v>44.72</v>
      </c>
      <c r="AC133" s="140">
        <f t="shared" si="177"/>
        <v>894.39</v>
      </c>
      <c r="AD133" s="140">
        <f t="shared" si="177"/>
        <v>601.46</v>
      </c>
      <c r="AE133" s="140">
        <f t="shared" si="177"/>
        <v>37.27</v>
      </c>
      <c r="AF133" s="140">
        <f t="shared" si="177"/>
        <v>220</v>
      </c>
      <c r="AG133" s="140">
        <f t="shared" si="177"/>
        <v>0</v>
      </c>
      <c r="AH133" s="140">
        <f t="shared" si="177"/>
        <v>1797.84</v>
      </c>
      <c r="AI133" s="139" t="s">
        <v>32</v>
      </c>
    </row>
    <row r="134" s="39" customFormat="1" ht="16" customHeight="1" spans="1:35">
      <c r="A134" s="129">
        <f t="shared" si="159"/>
        <v>131</v>
      </c>
      <c r="B134" s="49" t="s">
        <v>411</v>
      </c>
      <c r="C134" s="49" t="s">
        <v>416</v>
      </c>
      <c r="D134" s="49" t="s">
        <v>417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0"/>
        <v>44.72</v>
      </c>
      <c r="L134" s="49">
        <f t="shared" si="161"/>
        <v>596.26</v>
      </c>
      <c r="M134" s="130">
        <f t="shared" si="162"/>
        <v>481.17</v>
      </c>
      <c r="N134" s="49">
        <f t="shared" si="163"/>
        <v>26.09</v>
      </c>
      <c r="O134" s="130">
        <f t="shared" si="164"/>
        <v>110</v>
      </c>
      <c r="P134" s="130">
        <f t="shared" si="165"/>
        <v>0</v>
      </c>
      <c r="Q134" s="130">
        <f t="shared" si="166"/>
        <v>1258.24</v>
      </c>
      <c r="R134" s="49">
        <f t="shared" si="167"/>
        <v>0</v>
      </c>
      <c r="S134" s="49">
        <f t="shared" si="168"/>
        <v>298.13</v>
      </c>
      <c r="T134" s="130">
        <f t="shared" si="169"/>
        <v>120.29</v>
      </c>
      <c r="U134" s="49">
        <f t="shared" si="170"/>
        <v>11.18</v>
      </c>
      <c r="V134" s="130">
        <f t="shared" si="171"/>
        <v>110</v>
      </c>
      <c r="W134" s="130">
        <f t="shared" si="172"/>
        <v>0</v>
      </c>
      <c r="X134" s="49">
        <f t="shared" si="173"/>
        <v>539.6</v>
      </c>
      <c r="Y134" s="49">
        <f t="shared" si="174"/>
        <v>1797.84</v>
      </c>
      <c r="Z134" s="49"/>
      <c r="AA134" s="139" t="s">
        <v>76</v>
      </c>
      <c r="AB134" s="140">
        <f t="shared" ref="AB134:AH134" si="178">K134+R134</f>
        <v>44.72</v>
      </c>
      <c r="AC134" s="140">
        <f t="shared" si="178"/>
        <v>894.39</v>
      </c>
      <c r="AD134" s="140">
        <f t="shared" si="178"/>
        <v>601.46</v>
      </c>
      <c r="AE134" s="140">
        <f t="shared" si="178"/>
        <v>37.27</v>
      </c>
      <c r="AF134" s="140">
        <f t="shared" si="178"/>
        <v>220</v>
      </c>
      <c r="AG134" s="140">
        <f t="shared" si="178"/>
        <v>0</v>
      </c>
      <c r="AH134" s="140">
        <f t="shared" si="178"/>
        <v>1797.84</v>
      </c>
      <c r="AI134" s="139" t="s">
        <v>32</v>
      </c>
    </row>
    <row r="135" s="39" customFormat="1" ht="16" customHeight="1" spans="1:35">
      <c r="A135" s="129">
        <f t="shared" si="159"/>
        <v>132</v>
      </c>
      <c r="B135" s="49" t="s">
        <v>411</v>
      </c>
      <c r="C135" s="49" t="s">
        <v>418</v>
      </c>
      <c r="D135" s="49" t="s">
        <v>419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0"/>
        <v>44.72</v>
      </c>
      <c r="L135" s="49">
        <f t="shared" si="161"/>
        <v>596.26</v>
      </c>
      <c r="M135" s="130">
        <f t="shared" si="162"/>
        <v>481.17</v>
      </c>
      <c r="N135" s="49">
        <f t="shared" si="163"/>
        <v>26.09</v>
      </c>
      <c r="O135" s="130">
        <f t="shared" si="164"/>
        <v>110</v>
      </c>
      <c r="P135" s="130">
        <f t="shared" si="165"/>
        <v>0</v>
      </c>
      <c r="Q135" s="130">
        <f t="shared" si="166"/>
        <v>1258.24</v>
      </c>
      <c r="R135" s="49">
        <f t="shared" si="167"/>
        <v>0</v>
      </c>
      <c r="S135" s="49">
        <f t="shared" si="168"/>
        <v>298.13</v>
      </c>
      <c r="T135" s="130">
        <f t="shared" si="169"/>
        <v>120.29</v>
      </c>
      <c r="U135" s="49">
        <f t="shared" si="170"/>
        <v>11.18</v>
      </c>
      <c r="V135" s="130">
        <f t="shared" si="171"/>
        <v>110</v>
      </c>
      <c r="W135" s="130">
        <f t="shared" si="172"/>
        <v>0</v>
      </c>
      <c r="X135" s="49">
        <f t="shared" si="173"/>
        <v>539.6</v>
      </c>
      <c r="Y135" s="49">
        <f t="shared" si="174"/>
        <v>1797.84</v>
      </c>
      <c r="Z135" s="49"/>
      <c r="AA135" s="139" t="s">
        <v>76</v>
      </c>
      <c r="AB135" s="140">
        <f t="shared" ref="AB135:AH135" si="179">K135+R135</f>
        <v>44.72</v>
      </c>
      <c r="AC135" s="140">
        <f t="shared" si="179"/>
        <v>894.39</v>
      </c>
      <c r="AD135" s="140">
        <f t="shared" si="179"/>
        <v>601.46</v>
      </c>
      <c r="AE135" s="140">
        <f t="shared" si="179"/>
        <v>37.27</v>
      </c>
      <c r="AF135" s="140">
        <f t="shared" si="179"/>
        <v>220</v>
      </c>
      <c r="AG135" s="140">
        <f t="shared" si="179"/>
        <v>0</v>
      </c>
      <c r="AH135" s="140">
        <f t="shared" si="179"/>
        <v>1797.84</v>
      </c>
      <c r="AI135" s="139" t="s">
        <v>32</v>
      </c>
    </row>
    <row r="136" s="39" customFormat="1" ht="16" customHeight="1" spans="1:35">
      <c r="A136" s="129">
        <f t="shared" si="159"/>
        <v>133</v>
      </c>
      <c r="B136" s="49" t="s">
        <v>411</v>
      </c>
      <c r="C136" s="46" t="s">
        <v>420</v>
      </c>
      <c r="D136" s="46" t="s">
        <v>421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0"/>
        <v>44.72</v>
      </c>
      <c r="L136" s="49">
        <f t="shared" si="161"/>
        <v>596.26</v>
      </c>
      <c r="M136" s="130">
        <f t="shared" si="162"/>
        <v>481.17</v>
      </c>
      <c r="N136" s="49">
        <f t="shared" si="163"/>
        <v>26.09</v>
      </c>
      <c r="O136" s="130">
        <f t="shared" si="164"/>
        <v>110</v>
      </c>
      <c r="P136" s="130">
        <f t="shared" si="165"/>
        <v>0</v>
      </c>
      <c r="Q136" s="130">
        <f t="shared" si="166"/>
        <v>1258.24</v>
      </c>
      <c r="R136" s="49">
        <f t="shared" si="167"/>
        <v>0</v>
      </c>
      <c r="S136" s="49">
        <f t="shared" si="168"/>
        <v>298.13</v>
      </c>
      <c r="T136" s="130">
        <f t="shared" si="169"/>
        <v>120.29</v>
      </c>
      <c r="U136" s="49">
        <f t="shared" si="170"/>
        <v>11.18</v>
      </c>
      <c r="V136" s="130">
        <f t="shared" si="171"/>
        <v>110</v>
      </c>
      <c r="W136" s="130">
        <f t="shared" si="172"/>
        <v>0</v>
      </c>
      <c r="X136" s="49">
        <f t="shared" si="173"/>
        <v>539.6</v>
      </c>
      <c r="Y136" s="49">
        <f t="shared" si="174"/>
        <v>1797.84</v>
      </c>
      <c r="Z136" s="164"/>
      <c r="AA136" s="139" t="s">
        <v>76</v>
      </c>
      <c r="AB136" s="140">
        <f t="shared" ref="AB136:AH136" si="180">K136+R136</f>
        <v>44.72</v>
      </c>
      <c r="AC136" s="140">
        <f t="shared" si="180"/>
        <v>894.39</v>
      </c>
      <c r="AD136" s="140">
        <f t="shared" si="180"/>
        <v>601.46</v>
      </c>
      <c r="AE136" s="140">
        <f t="shared" si="180"/>
        <v>37.27</v>
      </c>
      <c r="AF136" s="140">
        <f t="shared" si="180"/>
        <v>220</v>
      </c>
      <c r="AG136" s="140">
        <f t="shared" si="180"/>
        <v>0</v>
      </c>
      <c r="AH136" s="140">
        <f t="shared" si="180"/>
        <v>1797.84</v>
      </c>
      <c r="AI136" s="139" t="s">
        <v>32</v>
      </c>
    </row>
    <row r="137" s="39" customFormat="1" ht="16" customHeight="1" spans="1:35">
      <c r="A137" s="129">
        <f t="shared" si="159"/>
        <v>134</v>
      </c>
      <c r="B137" s="49" t="s">
        <v>139</v>
      </c>
      <c r="C137" s="49" t="s">
        <v>422</v>
      </c>
      <c r="D137" s="49" t="s">
        <v>423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0"/>
        <v>44.72</v>
      </c>
      <c r="L137" s="49">
        <f t="shared" si="161"/>
        <v>596.26</v>
      </c>
      <c r="M137" s="130">
        <f t="shared" si="162"/>
        <v>481.17</v>
      </c>
      <c r="N137" s="49">
        <f t="shared" si="163"/>
        <v>26.09</v>
      </c>
      <c r="O137" s="130">
        <f t="shared" si="164"/>
        <v>110</v>
      </c>
      <c r="P137" s="130">
        <f t="shared" si="165"/>
        <v>0</v>
      </c>
      <c r="Q137" s="130">
        <f t="shared" si="166"/>
        <v>1258.24</v>
      </c>
      <c r="R137" s="49">
        <f t="shared" si="167"/>
        <v>0</v>
      </c>
      <c r="S137" s="49">
        <f t="shared" si="168"/>
        <v>298.13</v>
      </c>
      <c r="T137" s="130">
        <f t="shared" si="169"/>
        <v>120.29</v>
      </c>
      <c r="U137" s="49">
        <f t="shared" si="170"/>
        <v>11.18</v>
      </c>
      <c r="V137" s="130">
        <f t="shared" si="171"/>
        <v>110</v>
      </c>
      <c r="W137" s="130">
        <f t="shared" si="172"/>
        <v>0</v>
      </c>
      <c r="X137" s="49">
        <f t="shared" si="173"/>
        <v>539.6</v>
      </c>
      <c r="Y137" s="49">
        <f t="shared" si="174"/>
        <v>1797.84</v>
      </c>
      <c r="Z137" s="49"/>
      <c r="AA137" s="139" t="s">
        <v>77</v>
      </c>
      <c r="AB137" s="140">
        <f t="shared" ref="AB137:AH137" si="181">K137+R137</f>
        <v>44.72</v>
      </c>
      <c r="AC137" s="140">
        <f t="shared" si="181"/>
        <v>894.39</v>
      </c>
      <c r="AD137" s="140">
        <f t="shared" si="181"/>
        <v>601.46</v>
      </c>
      <c r="AE137" s="140">
        <f t="shared" si="181"/>
        <v>37.27</v>
      </c>
      <c r="AF137" s="140">
        <f t="shared" si="181"/>
        <v>220</v>
      </c>
      <c r="AG137" s="140">
        <f t="shared" si="181"/>
        <v>0</v>
      </c>
      <c r="AH137" s="140">
        <f t="shared" si="181"/>
        <v>1797.84</v>
      </c>
      <c r="AI137" s="139" t="s">
        <v>32</v>
      </c>
    </row>
    <row r="138" s="39" customFormat="1" ht="16" customHeight="1" spans="1:35">
      <c r="A138" s="129">
        <f t="shared" si="159"/>
        <v>135</v>
      </c>
      <c r="B138" s="49" t="s">
        <v>139</v>
      </c>
      <c r="C138" s="49" t="s">
        <v>424</v>
      </c>
      <c r="D138" s="49" t="s">
        <v>425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0"/>
        <v>44.72</v>
      </c>
      <c r="L138" s="49">
        <f t="shared" si="161"/>
        <v>596.26</v>
      </c>
      <c r="M138" s="130">
        <f t="shared" si="162"/>
        <v>481.17</v>
      </c>
      <c r="N138" s="49">
        <f t="shared" si="163"/>
        <v>26.09</v>
      </c>
      <c r="O138" s="130">
        <f t="shared" si="164"/>
        <v>110</v>
      </c>
      <c r="P138" s="130">
        <f t="shared" si="165"/>
        <v>0</v>
      </c>
      <c r="Q138" s="130">
        <f t="shared" si="166"/>
        <v>1258.24</v>
      </c>
      <c r="R138" s="49">
        <f t="shared" si="167"/>
        <v>0</v>
      </c>
      <c r="S138" s="49">
        <f t="shared" si="168"/>
        <v>298.13</v>
      </c>
      <c r="T138" s="130">
        <f t="shared" si="169"/>
        <v>120.29</v>
      </c>
      <c r="U138" s="49">
        <f t="shared" si="170"/>
        <v>11.18</v>
      </c>
      <c r="V138" s="130">
        <f t="shared" si="171"/>
        <v>110</v>
      </c>
      <c r="W138" s="130">
        <f t="shared" si="172"/>
        <v>0</v>
      </c>
      <c r="X138" s="49">
        <f t="shared" si="173"/>
        <v>539.6</v>
      </c>
      <c r="Y138" s="49">
        <f t="shared" si="174"/>
        <v>1797.84</v>
      </c>
      <c r="Z138" s="49"/>
      <c r="AA138" s="139" t="s">
        <v>77</v>
      </c>
      <c r="AB138" s="140">
        <f t="shared" ref="AB138:AH138" si="182">K138+R138</f>
        <v>44.72</v>
      </c>
      <c r="AC138" s="140">
        <f t="shared" si="182"/>
        <v>894.39</v>
      </c>
      <c r="AD138" s="140">
        <f t="shared" si="182"/>
        <v>601.46</v>
      </c>
      <c r="AE138" s="140">
        <f t="shared" si="182"/>
        <v>37.27</v>
      </c>
      <c r="AF138" s="140">
        <f t="shared" si="182"/>
        <v>220</v>
      </c>
      <c r="AG138" s="140">
        <f t="shared" si="182"/>
        <v>0</v>
      </c>
      <c r="AH138" s="140">
        <f t="shared" si="182"/>
        <v>1797.84</v>
      </c>
      <c r="AI138" s="139" t="s">
        <v>32</v>
      </c>
    </row>
    <row r="139" s="39" customFormat="1" ht="16" customHeight="1" spans="1:35">
      <c r="A139" s="129">
        <f t="shared" si="159"/>
        <v>136</v>
      </c>
      <c r="B139" s="49" t="s">
        <v>139</v>
      </c>
      <c r="C139" s="49" t="s">
        <v>426</v>
      </c>
      <c r="D139" s="49" t="s">
        <v>427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0"/>
        <v>44.72</v>
      </c>
      <c r="L139" s="49">
        <f t="shared" si="161"/>
        <v>596.26</v>
      </c>
      <c r="M139" s="130">
        <f t="shared" si="162"/>
        <v>481.17</v>
      </c>
      <c r="N139" s="49">
        <f t="shared" si="163"/>
        <v>26.09</v>
      </c>
      <c r="O139" s="130">
        <f t="shared" si="164"/>
        <v>110</v>
      </c>
      <c r="P139" s="130">
        <f t="shared" si="165"/>
        <v>0</v>
      </c>
      <c r="Q139" s="130">
        <f t="shared" si="166"/>
        <v>1258.24</v>
      </c>
      <c r="R139" s="49">
        <f t="shared" si="167"/>
        <v>0</v>
      </c>
      <c r="S139" s="49">
        <f t="shared" si="168"/>
        <v>298.13</v>
      </c>
      <c r="T139" s="130">
        <f t="shared" si="169"/>
        <v>120.29</v>
      </c>
      <c r="U139" s="49">
        <f t="shared" si="170"/>
        <v>11.18</v>
      </c>
      <c r="V139" s="130">
        <f t="shared" si="171"/>
        <v>110</v>
      </c>
      <c r="W139" s="130">
        <f t="shared" si="172"/>
        <v>0</v>
      </c>
      <c r="X139" s="49">
        <f t="shared" si="173"/>
        <v>539.6</v>
      </c>
      <c r="Y139" s="49">
        <f t="shared" si="174"/>
        <v>1797.84</v>
      </c>
      <c r="Z139" s="49"/>
      <c r="AA139" s="139" t="s">
        <v>77</v>
      </c>
      <c r="AB139" s="140">
        <f t="shared" ref="AB139:AH139" si="183">K139+R139</f>
        <v>44.72</v>
      </c>
      <c r="AC139" s="140">
        <f t="shared" si="183"/>
        <v>894.39</v>
      </c>
      <c r="AD139" s="140">
        <f t="shared" si="183"/>
        <v>601.46</v>
      </c>
      <c r="AE139" s="140">
        <f t="shared" si="183"/>
        <v>37.27</v>
      </c>
      <c r="AF139" s="140">
        <f t="shared" si="183"/>
        <v>220</v>
      </c>
      <c r="AG139" s="140">
        <f t="shared" si="183"/>
        <v>0</v>
      </c>
      <c r="AH139" s="140">
        <f t="shared" si="183"/>
        <v>1797.84</v>
      </c>
      <c r="AI139" s="139" t="s">
        <v>32</v>
      </c>
    </row>
    <row r="140" s="39" customFormat="1" ht="16" customHeight="1" spans="1:35">
      <c r="A140" s="129">
        <f t="shared" si="159"/>
        <v>137</v>
      </c>
      <c r="B140" s="49" t="s">
        <v>139</v>
      </c>
      <c r="C140" s="49" t="s">
        <v>428</v>
      </c>
      <c r="D140" s="49" t="s">
        <v>429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0"/>
        <v>44.72</v>
      </c>
      <c r="L140" s="49">
        <f t="shared" si="161"/>
        <v>596.26</v>
      </c>
      <c r="M140" s="130">
        <f t="shared" si="162"/>
        <v>481.17</v>
      </c>
      <c r="N140" s="49">
        <f t="shared" si="163"/>
        <v>26.09</v>
      </c>
      <c r="O140" s="130">
        <f t="shared" si="164"/>
        <v>110</v>
      </c>
      <c r="P140" s="130">
        <f t="shared" si="165"/>
        <v>0</v>
      </c>
      <c r="Q140" s="130">
        <f t="shared" si="166"/>
        <v>1258.24</v>
      </c>
      <c r="R140" s="49">
        <f t="shared" si="167"/>
        <v>0</v>
      </c>
      <c r="S140" s="49">
        <f t="shared" si="168"/>
        <v>298.13</v>
      </c>
      <c r="T140" s="130">
        <f t="shared" si="169"/>
        <v>120.29</v>
      </c>
      <c r="U140" s="49">
        <f t="shared" si="170"/>
        <v>11.18</v>
      </c>
      <c r="V140" s="130">
        <f t="shared" si="171"/>
        <v>110</v>
      </c>
      <c r="W140" s="130">
        <f t="shared" si="172"/>
        <v>0</v>
      </c>
      <c r="X140" s="49">
        <f t="shared" si="173"/>
        <v>539.6</v>
      </c>
      <c r="Y140" s="49">
        <f t="shared" si="174"/>
        <v>1797.84</v>
      </c>
      <c r="Z140" s="49"/>
      <c r="AA140" s="139" t="s">
        <v>77</v>
      </c>
      <c r="AB140" s="140">
        <f t="shared" ref="AB140:AH140" si="184">K140+R140</f>
        <v>44.72</v>
      </c>
      <c r="AC140" s="140">
        <f t="shared" si="184"/>
        <v>894.39</v>
      </c>
      <c r="AD140" s="140">
        <f t="shared" si="184"/>
        <v>601.46</v>
      </c>
      <c r="AE140" s="140">
        <f t="shared" si="184"/>
        <v>37.27</v>
      </c>
      <c r="AF140" s="140">
        <f t="shared" si="184"/>
        <v>220</v>
      </c>
      <c r="AG140" s="140">
        <f t="shared" si="184"/>
        <v>0</v>
      </c>
      <c r="AH140" s="140">
        <f t="shared" si="184"/>
        <v>1797.84</v>
      </c>
      <c r="AI140" s="139" t="s">
        <v>32</v>
      </c>
    </row>
    <row r="141" s="39" customFormat="1" ht="16" customHeight="1" spans="1:35">
      <c r="A141" s="129">
        <f t="shared" si="159"/>
        <v>138</v>
      </c>
      <c r="B141" s="49" t="s">
        <v>139</v>
      </c>
      <c r="C141" s="49" t="s">
        <v>430</v>
      </c>
      <c r="D141" s="49" t="s">
        <v>431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0"/>
        <v>44.72</v>
      </c>
      <c r="L141" s="49">
        <f t="shared" si="161"/>
        <v>596.26</v>
      </c>
      <c r="M141" s="130">
        <f t="shared" si="162"/>
        <v>481.17</v>
      </c>
      <c r="N141" s="49">
        <f t="shared" si="163"/>
        <v>26.09</v>
      </c>
      <c r="O141" s="130">
        <f t="shared" si="164"/>
        <v>110</v>
      </c>
      <c r="P141" s="130">
        <f t="shared" si="165"/>
        <v>0</v>
      </c>
      <c r="Q141" s="130">
        <f t="shared" si="166"/>
        <v>1258.24</v>
      </c>
      <c r="R141" s="49">
        <f t="shared" si="167"/>
        <v>0</v>
      </c>
      <c r="S141" s="49">
        <f t="shared" si="168"/>
        <v>298.13</v>
      </c>
      <c r="T141" s="130">
        <f t="shared" si="169"/>
        <v>120.29</v>
      </c>
      <c r="U141" s="49">
        <f t="shared" si="170"/>
        <v>11.18</v>
      </c>
      <c r="V141" s="130">
        <f t="shared" si="171"/>
        <v>110</v>
      </c>
      <c r="W141" s="130">
        <f t="shared" si="172"/>
        <v>0</v>
      </c>
      <c r="X141" s="49">
        <f t="shared" si="173"/>
        <v>539.6</v>
      </c>
      <c r="Y141" s="49">
        <f t="shared" si="174"/>
        <v>1797.84</v>
      </c>
      <c r="Z141" s="49"/>
      <c r="AA141" s="139" t="s">
        <v>77</v>
      </c>
      <c r="AB141" s="140">
        <f t="shared" ref="AB141:AH141" si="185">K141+R141</f>
        <v>44.72</v>
      </c>
      <c r="AC141" s="140">
        <f t="shared" si="185"/>
        <v>894.39</v>
      </c>
      <c r="AD141" s="140">
        <f t="shared" si="185"/>
        <v>601.46</v>
      </c>
      <c r="AE141" s="140">
        <f t="shared" si="185"/>
        <v>37.27</v>
      </c>
      <c r="AF141" s="140">
        <f t="shared" si="185"/>
        <v>220</v>
      </c>
      <c r="AG141" s="140">
        <f t="shared" si="185"/>
        <v>0</v>
      </c>
      <c r="AH141" s="140">
        <f t="shared" si="185"/>
        <v>1797.84</v>
      </c>
      <c r="AI141" s="139" t="s">
        <v>32</v>
      </c>
    </row>
    <row r="142" s="39" customFormat="1" ht="16" customHeight="1" spans="1:35">
      <c r="A142" s="129">
        <f t="shared" si="159"/>
        <v>139</v>
      </c>
      <c r="B142" s="49" t="s">
        <v>139</v>
      </c>
      <c r="C142" s="49" t="s">
        <v>432</v>
      </c>
      <c r="D142" s="49" t="s">
        <v>433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0"/>
        <v>44.72</v>
      </c>
      <c r="L142" s="49">
        <f t="shared" si="161"/>
        <v>596.26</v>
      </c>
      <c r="M142" s="130">
        <f t="shared" si="162"/>
        <v>481.17</v>
      </c>
      <c r="N142" s="49">
        <f t="shared" si="163"/>
        <v>26.09</v>
      </c>
      <c r="O142" s="130">
        <f t="shared" si="164"/>
        <v>110</v>
      </c>
      <c r="P142" s="130">
        <f t="shared" si="165"/>
        <v>0</v>
      </c>
      <c r="Q142" s="130">
        <f t="shared" si="166"/>
        <v>1258.24</v>
      </c>
      <c r="R142" s="49">
        <f t="shared" si="167"/>
        <v>0</v>
      </c>
      <c r="S142" s="49">
        <f t="shared" si="168"/>
        <v>298.13</v>
      </c>
      <c r="T142" s="130">
        <f t="shared" si="169"/>
        <v>120.29</v>
      </c>
      <c r="U142" s="49">
        <f t="shared" si="170"/>
        <v>11.18</v>
      </c>
      <c r="V142" s="130">
        <f t="shared" si="171"/>
        <v>110</v>
      </c>
      <c r="W142" s="130">
        <f t="shared" si="172"/>
        <v>0</v>
      </c>
      <c r="X142" s="49">
        <f t="shared" si="173"/>
        <v>539.6</v>
      </c>
      <c r="Y142" s="49">
        <f t="shared" si="174"/>
        <v>1797.84</v>
      </c>
      <c r="Z142" s="49"/>
      <c r="AA142" s="139" t="s">
        <v>77</v>
      </c>
      <c r="AB142" s="140">
        <f t="shared" ref="AB142:AH142" si="186">K142+R142</f>
        <v>44.72</v>
      </c>
      <c r="AC142" s="140">
        <f t="shared" si="186"/>
        <v>894.39</v>
      </c>
      <c r="AD142" s="140">
        <f t="shared" si="186"/>
        <v>601.46</v>
      </c>
      <c r="AE142" s="140">
        <f t="shared" si="186"/>
        <v>37.27</v>
      </c>
      <c r="AF142" s="140">
        <f t="shared" si="186"/>
        <v>220</v>
      </c>
      <c r="AG142" s="140">
        <f t="shared" si="186"/>
        <v>0</v>
      </c>
      <c r="AH142" s="140">
        <f t="shared" si="186"/>
        <v>1797.84</v>
      </c>
      <c r="AI142" s="139" t="s">
        <v>32</v>
      </c>
    </row>
    <row r="143" s="39" customFormat="1" ht="16" customHeight="1" spans="1:35">
      <c r="A143" s="129">
        <f t="shared" si="159"/>
        <v>140</v>
      </c>
      <c r="B143" s="49" t="s">
        <v>139</v>
      </c>
      <c r="C143" s="49" t="s">
        <v>434</v>
      </c>
      <c r="D143" s="49" t="s">
        <v>435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0"/>
        <v>44.72</v>
      </c>
      <c r="L143" s="49">
        <f t="shared" si="161"/>
        <v>596.26</v>
      </c>
      <c r="M143" s="130">
        <f t="shared" si="162"/>
        <v>481.17</v>
      </c>
      <c r="N143" s="49">
        <f t="shared" si="163"/>
        <v>26.09</v>
      </c>
      <c r="O143" s="130">
        <f t="shared" si="164"/>
        <v>110</v>
      </c>
      <c r="P143" s="130">
        <f t="shared" si="165"/>
        <v>0</v>
      </c>
      <c r="Q143" s="130">
        <f t="shared" si="166"/>
        <v>1258.24</v>
      </c>
      <c r="R143" s="49">
        <f t="shared" si="167"/>
        <v>0</v>
      </c>
      <c r="S143" s="49">
        <f t="shared" si="168"/>
        <v>298.13</v>
      </c>
      <c r="T143" s="130">
        <f t="shared" si="169"/>
        <v>120.29</v>
      </c>
      <c r="U143" s="49">
        <f t="shared" si="170"/>
        <v>11.18</v>
      </c>
      <c r="V143" s="130">
        <f t="shared" si="171"/>
        <v>110</v>
      </c>
      <c r="W143" s="130">
        <f t="shared" si="172"/>
        <v>0</v>
      </c>
      <c r="X143" s="49">
        <f t="shared" si="173"/>
        <v>539.6</v>
      </c>
      <c r="Y143" s="49">
        <f t="shared" si="174"/>
        <v>1797.84</v>
      </c>
      <c r="Z143" s="49"/>
      <c r="AA143" s="139" t="s">
        <v>77</v>
      </c>
      <c r="AB143" s="140">
        <f t="shared" ref="AB143:AH143" si="187">K143+R143</f>
        <v>44.72</v>
      </c>
      <c r="AC143" s="140">
        <f t="shared" si="187"/>
        <v>894.39</v>
      </c>
      <c r="AD143" s="140">
        <f t="shared" si="187"/>
        <v>601.46</v>
      </c>
      <c r="AE143" s="140">
        <f t="shared" si="187"/>
        <v>37.27</v>
      </c>
      <c r="AF143" s="140">
        <f t="shared" si="187"/>
        <v>220</v>
      </c>
      <c r="AG143" s="140">
        <f t="shared" si="187"/>
        <v>0</v>
      </c>
      <c r="AH143" s="140">
        <f t="shared" si="187"/>
        <v>1797.84</v>
      </c>
      <c r="AI143" s="139" t="s">
        <v>32</v>
      </c>
    </row>
    <row r="144" s="39" customFormat="1" ht="16" customHeight="1" spans="1:35">
      <c r="A144" s="129">
        <f t="shared" si="159"/>
        <v>141</v>
      </c>
      <c r="B144" s="49" t="s">
        <v>139</v>
      </c>
      <c r="C144" s="49" t="s">
        <v>436</v>
      </c>
      <c r="D144" s="49" t="s">
        <v>437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0"/>
        <v>44.72</v>
      </c>
      <c r="L144" s="49">
        <f t="shared" si="161"/>
        <v>596.26</v>
      </c>
      <c r="M144" s="130">
        <f t="shared" si="162"/>
        <v>481.17</v>
      </c>
      <c r="N144" s="49">
        <f t="shared" si="163"/>
        <v>26.09</v>
      </c>
      <c r="O144" s="130">
        <f t="shared" si="164"/>
        <v>110</v>
      </c>
      <c r="P144" s="130">
        <f t="shared" si="165"/>
        <v>0</v>
      </c>
      <c r="Q144" s="130">
        <f t="shared" si="166"/>
        <v>1258.24</v>
      </c>
      <c r="R144" s="49">
        <f t="shared" si="167"/>
        <v>0</v>
      </c>
      <c r="S144" s="49">
        <f t="shared" si="168"/>
        <v>298.13</v>
      </c>
      <c r="T144" s="130">
        <f t="shared" si="169"/>
        <v>120.29</v>
      </c>
      <c r="U144" s="49">
        <f t="shared" si="170"/>
        <v>11.18</v>
      </c>
      <c r="V144" s="130">
        <f t="shared" si="171"/>
        <v>110</v>
      </c>
      <c r="W144" s="130">
        <f t="shared" si="172"/>
        <v>0</v>
      </c>
      <c r="X144" s="49">
        <f t="shared" si="173"/>
        <v>539.6</v>
      </c>
      <c r="Y144" s="49">
        <f t="shared" si="174"/>
        <v>1797.84</v>
      </c>
      <c r="Z144" s="49"/>
      <c r="AA144" s="139" t="s">
        <v>77</v>
      </c>
      <c r="AB144" s="140">
        <f t="shared" ref="AB144:AH144" si="188">K144+R144</f>
        <v>44.72</v>
      </c>
      <c r="AC144" s="140">
        <f t="shared" si="188"/>
        <v>894.39</v>
      </c>
      <c r="AD144" s="140">
        <f t="shared" si="188"/>
        <v>601.46</v>
      </c>
      <c r="AE144" s="140">
        <f t="shared" si="188"/>
        <v>37.27</v>
      </c>
      <c r="AF144" s="140">
        <f t="shared" si="188"/>
        <v>220</v>
      </c>
      <c r="AG144" s="140">
        <f t="shared" si="188"/>
        <v>0</v>
      </c>
      <c r="AH144" s="140">
        <f t="shared" si="188"/>
        <v>1797.84</v>
      </c>
      <c r="AI144" s="139" t="s">
        <v>32</v>
      </c>
    </row>
    <row r="145" s="39" customFormat="1" ht="16" customHeight="1" spans="1:35">
      <c r="A145" s="129">
        <f t="shared" si="159"/>
        <v>142</v>
      </c>
      <c r="B145" s="49" t="s">
        <v>139</v>
      </c>
      <c r="C145" s="49" t="s">
        <v>438</v>
      </c>
      <c r="D145" s="49" t="s">
        <v>439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0"/>
        <v>44.72</v>
      </c>
      <c r="L145" s="49">
        <f t="shared" si="161"/>
        <v>596.26</v>
      </c>
      <c r="M145" s="130">
        <f t="shared" si="162"/>
        <v>481.17</v>
      </c>
      <c r="N145" s="49">
        <f t="shared" si="163"/>
        <v>26.09</v>
      </c>
      <c r="O145" s="130">
        <f t="shared" si="164"/>
        <v>110</v>
      </c>
      <c r="P145" s="130">
        <f t="shared" si="165"/>
        <v>0</v>
      </c>
      <c r="Q145" s="130">
        <f t="shared" si="166"/>
        <v>1258.24</v>
      </c>
      <c r="R145" s="49">
        <f t="shared" si="167"/>
        <v>0</v>
      </c>
      <c r="S145" s="49">
        <f t="shared" si="168"/>
        <v>298.13</v>
      </c>
      <c r="T145" s="130">
        <f t="shared" si="169"/>
        <v>120.29</v>
      </c>
      <c r="U145" s="49">
        <f t="shared" si="170"/>
        <v>11.18</v>
      </c>
      <c r="V145" s="130">
        <f t="shared" si="171"/>
        <v>110</v>
      </c>
      <c r="W145" s="130">
        <f t="shared" si="172"/>
        <v>0</v>
      </c>
      <c r="X145" s="49">
        <f t="shared" si="173"/>
        <v>539.6</v>
      </c>
      <c r="Y145" s="49">
        <f t="shared" si="174"/>
        <v>1797.84</v>
      </c>
      <c r="Z145" s="49"/>
      <c r="AA145" s="139" t="s">
        <v>77</v>
      </c>
      <c r="AB145" s="140">
        <f t="shared" ref="AB145:AH145" si="189">K145+R145</f>
        <v>44.72</v>
      </c>
      <c r="AC145" s="140">
        <f t="shared" si="189"/>
        <v>894.39</v>
      </c>
      <c r="AD145" s="140">
        <f t="shared" si="189"/>
        <v>601.46</v>
      </c>
      <c r="AE145" s="140">
        <f t="shared" si="189"/>
        <v>37.27</v>
      </c>
      <c r="AF145" s="140">
        <f t="shared" si="189"/>
        <v>220</v>
      </c>
      <c r="AG145" s="140">
        <f t="shared" si="189"/>
        <v>0</v>
      </c>
      <c r="AH145" s="140">
        <f t="shared" si="189"/>
        <v>1797.84</v>
      </c>
      <c r="AI145" s="139" t="s">
        <v>32</v>
      </c>
    </row>
    <row r="146" s="39" customFormat="1" ht="16" customHeight="1" spans="1:35">
      <c r="A146" s="129">
        <f t="shared" si="159"/>
        <v>143</v>
      </c>
      <c r="B146" s="49" t="s">
        <v>139</v>
      </c>
      <c r="C146" s="49" t="s">
        <v>440</v>
      </c>
      <c r="D146" s="49" t="s">
        <v>441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0"/>
        <v>44.72</v>
      </c>
      <c r="L146" s="49">
        <f t="shared" si="161"/>
        <v>596.26</v>
      </c>
      <c r="M146" s="130">
        <f t="shared" si="162"/>
        <v>481.17</v>
      </c>
      <c r="N146" s="49">
        <f t="shared" si="163"/>
        <v>26.09</v>
      </c>
      <c r="O146" s="130">
        <f t="shared" si="164"/>
        <v>110</v>
      </c>
      <c r="P146" s="130">
        <f t="shared" si="165"/>
        <v>0</v>
      </c>
      <c r="Q146" s="130">
        <f t="shared" si="166"/>
        <v>1258.24</v>
      </c>
      <c r="R146" s="49">
        <f t="shared" si="167"/>
        <v>0</v>
      </c>
      <c r="S146" s="49">
        <f t="shared" si="168"/>
        <v>298.13</v>
      </c>
      <c r="T146" s="130">
        <f t="shared" si="169"/>
        <v>120.29</v>
      </c>
      <c r="U146" s="49">
        <f t="shared" si="170"/>
        <v>11.18</v>
      </c>
      <c r="V146" s="130">
        <f t="shared" si="171"/>
        <v>110</v>
      </c>
      <c r="W146" s="130">
        <f t="shared" si="172"/>
        <v>0</v>
      </c>
      <c r="X146" s="49">
        <f t="shared" si="173"/>
        <v>539.6</v>
      </c>
      <c r="Y146" s="49">
        <f t="shared" si="174"/>
        <v>1797.84</v>
      </c>
      <c r="Z146" s="49"/>
      <c r="AA146" s="139" t="s">
        <v>77</v>
      </c>
      <c r="AB146" s="140">
        <f t="shared" ref="AB146:AH146" si="190">K146+R146</f>
        <v>44.72</v>
      </c>
      <c r="AC146" s="140">
        <f t="shared" si="190"/>
        <v>894.39</v>
      </c>
      <c r="AD146" s="140">
        <f t="shared" si="190"/>
        <v>601.46</v>
      </c>
      <c r="AE146" s="140">
        <f t="shared" si="190"/>
        <v>37.27</v>
      </c>
      <c r="AF146" s="140">
        <f t="shared" si="190"/>
        <v>220</v>
      </c>
      <c r="AG146" s="140">
        <f t="shared" si="190"/>
        <v>0</v>
      </c>
      <c r="AH146" s="140">
        <f t="shared" si="190"/>
        <v>1797.84</v>
      </c>
      <c r="AI146" s="139" t="s">
        <v>32</v>
      </c>
    </row>
    <row r="147" s="39" customFormat="1" ht="16" customHeight="1" spans="1:35">
      <c r="A147" s="129">
        <f t="shared" si="159"/>
        <v>144</v>
      </c>
      <c r="B147" s="49" t="s">
        <v>139</v>
      </c>
      <c r="C147" s="49" t="s">
        <v>442</v>
      </c>
      <c r="D147" s="49" t="s">
        <v>443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0"/>
        <v>44.72</v>
      </c>
      <c r="L147" s="49">
        <f t="shared" si="161"/>
        <v>596.26</v>
      </c>
      <c r="M147" s="130">
        <f t="shared" si="162"/>
        <v>481.17</v>
      </c>
      <c r="N147" s="49">
        <f t="shared" si="163"/>
        <v>26.09</v>
      </c>
      <c r="O147" s="130">
        <f t="shared" si="164"/>
        <v>110</v>
      </c>
      <c r="P147" s="130">
        <f t="shared" si="165"/>
        <v>0</v>
      </c>
      <c r="Q147" s="130">
        <f t="shared" si="166"/>
        <v>1258.24</v>
      </c>
      <c r="R147" s="49">
        <f t="shared" si="167"/>
        <v>0</v>
      </c>
      <c r="S147" s="49">
        <f t="shared" si="168"/>
        <v>298.13</v>
      </c>
      <c r="T147" s="130">
        <f t="shared" si="169"/>
        <v>120.29</v>
      </c>
      <c r="U147" s="49">
        <f t="shared" si="170"/>
        <v>11.18</v>
      </c>
      <c r="V147" s="130">
        <f t="shared" si="171"/>
        <v>110</v>
      </c>
      <c r="W147" s="130">
        <f t="shared" si="172"/>
        <v>0</v>
      </c>
      <c r="X147" s="49">
        <f t="shared" si="173"/>
        <v>539.6</v>
      </c>
      <c r="Y147" s="49">
        <f t="shared" si="174"/>
        <v>1797.84</v>
      </c>
      <c r="Z147" s="49"/>
      <c r="AA147" s="139" t="s">
        <v>77</v>
      </c>
      <c r="AB147" s="140">
        <f t="shared" ref="AB147:AH147" si="191">K147+R147</f>
        <v>44.72</v>
      </c>
      <c r="AC147" s="140">
        <f t="shared" si="191"/>
        <v>894.39</v>
      </c>
      <c r="AD147" s="140">
        <f t="shared" si="191"/>
        <v>601.46</v>
      </c>
      <c r="AE147" s="140">
        <f t="shared" si="191"/>
        <v>37.27</v>
      </c>
      <c r="AF147" s="140">
        <f t="shared" si="191"/>
        <v>220</v>
      </c>
      <c r="AG147" s="140">
        <f t="shared" si="191"/>
        <v>0</v>
      </c>
      <c r="AH147" s="140">
        <f t="shared" si="191"/>
        <v>1797.84</v>
      </c>
      <c r="AI147" s="139" t="s">
        <v>32</v>
      </c>
    </row>
    <row r="148" s="39" customFormat="1" ht="16" customHeight="1" spans="1:35">
      <c r="A148" s="129">
        <f t="shared" si="159"/>
        <v>145</v>
      </c>
      <c r="B148" s="49" t="s">
        <v>139</v>
      </c>
      <c r="C148" s="49" t="s">
        <v>444</v>
      </c>
      <c r="D148" s="49" t="s">
        <v>445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0"/>
        <v>44.72</v>
      </c>
      <c r="L148" s="49">
        <f t="shared" si="161"/>
        <v>596.26</v>
      </c>
      <c r="M148" s="130">
        <f t="shared" si="162"/>
        <v>481.17</v>
      </c>
      <c r="N148" s="49">
        <f t="shared" si="163"/>
        <v>26.09</v>
      </c>
      <c r="O148" s="130">
        <f t="shared" si="164"/>
        <v>110</v>
      </c>
      <c r="P148" s="130">
        <f t="shared" si="165"/>
        <v>0</v>
      </c>
      <c r="Q148" s="130">
        <f t="shared" si="166"/>
        <v>1258.24</v>
      </c>
      <c r="R148" s="49">
        <f t="shared" si="167"/>
        <v>0</v>
      </c>
      <c r="S148" s="49">
        <f t="shared" si="168"/>
        <v>298.13</v>
      </c>
      <c r="T148" s="130">
        <f t="shared" si="169"/>
        <v>120.29</v>
      </c>
      <c r="U148" s="49">
        <f t="shared" si="170"/>
        <v>11.18</v>
      </c>
      <c r="V148" s="130">
        <f t="shared" si="171"/>
        <v>110</v>
      </c>
      <c r="W148" s="130">
        <f t="shared" si="172"/>
        <v>0</v>
      </c>
      <c r="X148" s="49">
        <f t="shared" si="173"/>
        <v>539.6</v>
      </c>
      <c r="Y148" s="49">
        <f t="shared" si="174"/>
        <v>1797.84</v>
      </c>
      <c r="Z148" s="49"/>
      <c r="AA148" s="139" t="s">
        <v>77</v>
      </c>
      <c r="AB148" s="140">
        <f t="shared" ref="AB148:AH148" si="192">K148+R148</f>
        <v>44.72</v>
      </c>
      <c r="AC148" s="140">
        <f t="shared" si="192"/>
        <v>894.39</v>
      </c>
      <c r="AD148" s="140">
        <f t="shared" si="192"/>
        <v>601.46</v>
      </c>
      <c r="AE148" s="140">
        <f t="shared" si="192"/>
        <v>37.27</v>
      </c>
      <c r="AF148" s="140">
        <f t="shared" si="192"/>
        <v>220</v>
      </c>
      <c r="AG148" s="140">
        <f t="shared" si="192"/>
        <v>0</v>
      </c>
      <c r="AH148" s="140">
        <f t="shared" si="192"/>
        <v>1797.84</v>
      </c>
      <c r="AI148" s="139" t="s">
        <v>32</v>
      </c>
    </row>
    <row r="149" s="39" customFormat="1" ht="16" customHeight="1" spans="1:35">
      <c r="A149" s="129">
        <f t="shared" si="159"/>
        <v>146</v>
      </c>
      <c r="B149" s="49" t="s">
        <v>139</v>
      </c>
      <c r="C149" s="49" t="s">
        <v>446</v>
      </c>
      <c r="D149" s="49" t="s">
        <v>447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0"/>
        <v>44.72</v>
      </c>
      <c r="L149" s="49">
        <f t="shared" si="161"/>
        <v>596.26</v>
      </c>
      <c r="M149" s="130">
        <f t="shared" si="162"/>
        <v>481.17</v>
      </c>
      <c r="N149" s="49">
        <f t="shared" si="163"/>
        <v>26.09</v>
      </c>
      <c r="O149" s="130">
        <f t="shared" si="164"/>
        <v>110</v>
      </c>
      <c r="P149" s="130">
        <f t="shared" si="165"/>
        <v>0</v>
      </c>
      <c r="Q149" s="130">
        <f t="shared" si="166"/>
        <v>1258.24</v>
      </c>
      <c r="R149" s="49">
        <f t="shared" si="167"/>
        <v>0</v>
      </c>
      <c r="S149" s="49">
        <f t="shared" si="168"/>
        <v>298.13</v>
      </c>
      <c r="T149" s="130">
        <f t="shared" si="169"/>
        <v>120.29</v>
      </c>
      <c r="U149" s="49">
        <f t="shared" si="170"/>
        <v>11.18</v>
      </c>
      <c r="V149" s="130">
        <f t="shared" si="171"/>
        <v>110</v>
      </c>
      <c r="W149" s="130">
        <f t="shared" si="172"/>
        <v>0</v>
      </c>
      <c r="X149" s="49">
        <f t="shared" si="173"/>
        <v>539.6</v>
      </c>
      <c r="Y149" s="49">
        <f t="shared" si="174"/>
        <v>1797.84</v>
      </c>
      <c r="Z149" s="49"/>
      <c r="AA149" s="139" t="s">
        <v>77</v>
      </c>
      <c r="AB149" s="140">
        <f t="shared" ref="AB149:AH149" si="193">K149+R149</f>
        <v>44.72</v>
      </c>
      <c r="AC149" s="140">
        <f t="shared" si="193"/>
        <v>894.39</v>
      </c>
      <c r="AD149" s="140">
        <f t="shared" si="193"/>
        <v>601.46</v>
      </c>
      <c r="AE149" s="140">
        <f t="shared" si="193"/>
        <v>37.27</v>
      </c>
      <c r="AF149" s="140">
        <f t="shared" si="193"/>
        <v>220</v>
      </c>
      <c r="AG149" s="140">
        <f t="shared" si="193"/>
        <v>0</v>
      </c>
      <c r="AH149" s="140">
        <f t="shared" si="193"/>
        <v>1797.84</v>
      </c>
      <c r="AI149" s="139" t="s">
        <v>32</v>
      </c>
    </row>
    <row r="150" s="39" customFormat="1" ht="16" customHeight="1" spans="1:35">
      <c r="A150" s="129">
        <f t="shared" si="159"/>
        <v>147</v>
      </c>
      <c r="B150" s="49" t="s">
        <v>139</v>
      </c>
      <c r="C150" s="49" t="s">
        <v>448</v>
      </c>
      <c r="D150" s="49" t="s">
        <v>449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0"/>
        <v>44.72</v>
      </c>
      <c r="L150" s="49">
        <f t="shared" si="161"/>
        <v>596.26</v>
      </c>
      <c r="M150" s="130">
        <f t="shared" si="162"/>
        <v>481.17</v>
      </c>
      <c r="N150" s="49">
        <f t="shared" si="163"/>
        <v>26.09</v>
      </c>
      <c r="O150" s="130">
        <f t="shared" si="164"/>
        <v>110</v>
      </c>
      <c r="P150" s="130">
        <f t="shared" si="165"/>
        <v>0</v>
      </c>
      <c r="Q150" s="130">
        <f t="shared" si="166"/>
        <v>1258.24</v>
      </c>
      <c r="R150" s="49">
        <f t="shared" si="167"/>
        <v>0</v>
      </c>
      <c r="S150" s="49">
        <f t="shared" si="168"/>
        <v>298.13</v>
      </c>
      <c r="T150" s="130">
        <f t="shared" si="169"/>
        <v>120.29</v>
      </c>
      <c r="U150" s="49">
        <f t="shared" si="170"/>
        <v>11.18</v>
      </c>
      <c r="V150" s="130">
        <f t="shared" si="171"/>
        <v>110</v>
      </c>
      <c r="W150" s="130">
        <f t="shared" si="172"/>
        <v>0</v>
      </c>
      <c r="X150" s="49">
        <f t="shared" si="173"/>
        <v>539.6</v>
      </c>
      <c r="Y150" s="49">
        <f t="shared" si="174"/>
        <v>1797.84</v>
      </c>
      <c r="Z150" s="49"/>
      <c r="AA150" s="139" t="s">
        <v>77</v>
      </c>
      <c r="AB150" s="140">
        <f t="shared" ref="AB150:AH150" si="194">K150+R150</f>
        <v>44.72</v>
      </c>
      <c r="AC150" s="140">
        <f t="shared" si="194"/>
        <v>894.39</v>
      </c>
      <c r="AD150" s="140">
        <f t="shared" si="194"/>
        <v>601.46</v>
      </c>
      <c r="AE150" s="140">
        <f t="shared" si="194"/>
        <v>37.27</v>
      </c>
      <c r="AF150" s="140">
        <f t="shared" si="194"/>
        <v>220</v>
      </c>
      <c r="AG150" s="140">
        <f t="shared" si="194"/>
        <v>0</v>
      </c>
      <c r="AH150" s="140">
        <f t="shared" si="194"/>
        <v>1797.84</v>
      </c>
      <c r="AI150" s="139" t="s">
        <v>32</v>
      </c>
    </row>
    <row r="151" s="39" customFormat="1" ht="16" customHeight="1" spans="1:35">
      <c r="A151" s="129">
        <f t="shared" si="159"/>
        <v>148</v>
      </c>
      <c r="B151" s="49" t="s">
        <v>119</v>
      </c>
      <c r="C151" s="49" t="s">
        <v>450</v>
      </c>
      <c r="D151" s="49" t="s">
        <v>451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0"/>
        <v>44.72</v>
      </c>
      <c r="L151" s="49">
        <f t="shared" si="161"/>
        <v>596.26</v>
      </c>
      <c r="M151" s="130">
        <f t="shared" si="162"/>
        <v>481.17</v>
      </c>
      <c r="N151" s="49">
        <f t="shared" si="163"/>
        <v>26.09</v>
      </c>
      <c r="O151" s="130">
        <f t="shared" si="164"/>
        <v>110</v>
      </c>
      <c r="P151" s="130">
        <f t="shared" si="165"/>
        <v>0</v>
      </c>
      <c r="Q151" s="130">
        <f t="shared" si="166"/>
        <v>1258.24</v>
      </c>
      <c r="R151" s="49">
        <f t="shared" si="167"/>
        <v>0</v>
      </c>
      <c r="S151" s="49">
        <f t="shared" si="168"/>
        <v>298.13</v>
      </c>
      <c r="T151" s="130">
        <f t="shared" si="169"/>
        <v>120.29</v>
      </c>
      <c r="U151" s="49">
        <f t="shared" si="170"/>
        <v>11.18</v>
      </c>
      <c r="V151" s="130">
        <f t="shared" si="171"/>
        <v>110</v>
      </c>
      <c r="W151" s="130">
        <f t="shared" si="172"/>
        <v>0</v>
      </c>
      <c r="X151" s="49">
        <f t="shared" si="173"/>
        <v>539.6</v>
      </c>
      <c r="Y151" s="49">
        <f t="shared" si="174"/>
        <v>1797.84</v>
      </c>
      <c r="Z151" s="49"/>
      <c r="AA151" s="139" t="s">
        <v>75</v>
      </c>
      <c r="AB151" s="140">
        <f t="shared" ref="AB151:AH151" si="195">K151+R151</f>
        <v>44.72</v>
      </c>
      <c r="AC151" s="140">
        <f t="shared" si="195"/>
        <v>894.39</v>
      </c>
      <c r="AD151" s="140">
        <f t="shared" si="195"/>
        <v>601.46</v>
      </c>
      <c r="AE151" s="140">
        <f t="shared" si="195"/>
        <v>37.27</v>
      </c>
      <c r="AF151" s="140">
        <f t="shared" si="195"/>
        <v>220</v>
      </c>
      <c r="AG151" s="140">
        <f t="shared" si="195"/>
        <v>0</v>
      </c>
      <c r="AH151" s="140">
        <f t="shared" si="195"/>
        <v>1797.84</v>
      </c>
      <c r="AI151" s="139" t="s">
        <v>32</v>
      </c>
    </row>
    <row r="152" s="39" customFormat="1" ht="16" customHeight="1" spans="1:35">
      <c r="A152" s="129">
        <f t="shared" si="159"/>
        <v>149</v>
      </c>
      <c r="B152" s="49" t="s">
        <v>139</v>
      </c>
      <c r="C152" s="49" t="s">
        <v>452</v>
      </c>
      <c r="D152" s="49" t="s">
        <v>453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0"/>
        <v>44.72</v>
      </c>
      <c r="L152" s="49">
        <f t="shared" si="161"/>
        <v>596.26</v>
      </c>
      <c r="M152" s="130">
        <f t="shared" si="162"/>
        <v>481.17</v>
      </c>
      <c r="N152" s="49">
        <f t="shared" si="163"/>
        <v>26.09</v>
      </c>
      <c r="O152" s="130">
        <f t="shared" si="164"/>
        <v>110</v>
      </c>
      <c r="P152" s="130">
        <f t="shared" si="165"/>
        <v>0</v>
      </c>
      <c r="Q152" s="130">
        <f t="shared" si="166"/>
        <v>1258.24</v>
      </c>
      <c r="R152" s="49">
        <f t="shared" si="167"/>
        <v>0</v>
      </c>
      <c r="S152" s="49">
        <f t="shared" si="168"/>
        <v>298.13</v>
      </c>
      <c r="T152" s="130">
        <f t="shared" si="169"/>
        <v>120.29</v>
      </c>
      <c r="U152" s="49">
        <f t="shared" si="170"/>
        <v>11.18</v>
      </c>
      <c r="V152" s="130">
        <f t="shared" si="171"/>
        <v>110</v>
      </c>
      <c r="W152" s="130">
        <f t="shared" si="172"/>
        <v>0</v>
      </c>
      <c r="X152" s="49">
        <f t="shared" si="173"/>
        <v>539.6</v>
      </c>
      <c r="Y152" s="49">
        <f t="shared" si="174"/>
        <v>1797.84</v>
      </c>
      <c r="Z152" s="49"/>
      <c r="AA152" s="139" t="s">
        <v>77</v>
      </c>
      <c r="AB152" s="140">
        <f t="shared" ref="AB152:AH152" si="196">K152+R152</f>
        <v>44.72</v>
      </c>
      <c r="AC152" s="140">
        <f t="shared" si="196"/>
        <v>894.39</v>
      </c>
      <c r="AD152" s="140">
        <f t="shared" si="196"/>
        <v>601.46</v>
      </c>
      <c r="AE152" s="140">
        <f t="shared" si="196"/>
        <v>37.27</v>
      </c>
      <c r="AF152" s="140">
        <f t="shared" si="196"/>
        <v>220</v>
      </c>
      <c r="AG152" s="140">
        <f t="shared" si="196"/>
        <v>0</v>
      </c>
      <c r="AH152" s="140">
        <f t="shared" si="196"/>
        <v>1797.84</v>
      </c>
      <c r="AI152" s="139" t="s">
        <v>32</v>
      </c>
    </row>
    <row r="153" s="39" customFormat="1" ht="16" customHeight="1" spans="1:35">
      <c r="A153" s="129">
        <f t="shared" si="159"/>
        <v>150</v>
      </c>
      <c r="B153" s="49" t="s">
        <v>139</v>
      </c>
      <c r="C153" s="49" t="s">
        <v>454</v>
      </c>
      <c r="D153" s="49" t="s">
        <v>455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0"/>
        <v>44.72</v>
      </c>
      <c r="L153" s="49">
        <f t="shared" si="161"/>
        <v>596.26</v>
      </c>
      <c r="M153" s="130">
        <f t="shared" si="162"/>
        <v>481.17</v>
      </c>
      <c r="N153" s="49">
        <f t="shared" si="163"/>
        <v>26.09</v>
      </c>
      <c r="O153" s="130">
        <f t="shared" si="164"/>
        <v>110</v>
      </c>
      <c r="P153" s="130">
        <f t="shared" si="165"/>
        <v>0</v>
      </c>
      <c r="Q153" s="130">
        <f t="shared" si="166"/>
        <v>1258.24</v>
      </c>
      <c r="R153" s="49">
        <f t="shared" si="167"/>
        <v>0</v>
      </c>
      <c r="S153" s="49">
        <f t="shared" si="168"/>
        <v>298.13</v>
      </c>
      <c r="T153" s="130">
        <f t="shared" si="169"/>
        <v>120.29</v>
      </c>
      <c r="U153" s="49">
        <f t="shared" si="170"/>
        <v>11.18</v>
      </c>
      <c r="V153" s="130">
        <f t="shared" si="171"/>
        <v>110</v>
      </c>
      <c r="W153" s="130">
        <f t="shared" si="172"/>
        <v>0</v>
      </c>
      <c r="X153" s="49">
        <f t="shared" si="173"/>
        <v>539.6</v>
      </c>
      <c r="Y153" s="49">
        <f t="shared" si="174"/>
        <v>1797.84</v>
      </c>
      <c r="Z153" s="49"/>
      <c r="AA153" s="139" t="s">
        <v>77</v>
      </c>
      <c r="AB153" s="140">
        <f t="shared" ref="AB153:AH153" si="197">K153+R153</f>
        <v>44.72</v>
      </c>
      <c r="AC153" s="140">
        <f t="shared" si="197"/>
        <v>894.39</v>
      </c>
      <c r="AD153" s="140">
        <f t="shared" si="197"/>
        <v>601.46</v>
      </c>
      <c r="AE153" s="140">
        <f t="shared" si="197"/>
        <v>37.27</v>
      </c>
      <c r="AF153" s="140">
        <f t="shared" si="197"/>
        <v>220</v>
      </c>
      <c r="AG153" s="140">
        <f t="shared" si="197"/>
        <v>0</v>
      </c>
      <c r="AH153" s="140">
        <f t="shared" si="197"/>
        <v>1797.84</v>
      </c>
      <c r="AI153" s="139" t="s">
        <v>32</v>
      </c>
    </row>
    <row r="154" s="39" customFormat="1" ht="16" customHeight="1" spans="1:35">
      <c r="A154" s="129">
        <f t="shared" si="159"/>
        <v>151</v>
      </c>
      <c r="B154" s="49" t="s">
        <v>139</v>
      </c>
      <c r="C154" s="49" t="s">
        <v>456</v>
      </c>
      <c r="D154" s="49" t="s">
        <v>457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0"/>
        <v>44.72</v>
      </c>
      <c r="L154" s="49">
        <f t="shared" si="161"/>
        <v>596.26</v>
      </c>
      <c r="M154" s="130">
        <f t="shared" si="162"/>
        <v>481.17</v>
      </c>
      <c r="N154" s="49">
        <f t="shared" si="163"/>
        <v>26.09</v>
      </c>
      <c r="O154" s="130">
        <f t="shared" si="164"/>
        <v>110</v>
      </c>
      <c r="P154" s="130">
        <f t="shared" si="165"/>
        <v>0</v>
      </c>
      <c r="Q154" s="130">
        <f t="shared" si="166"/>
        <v>1258.24</v>
      </c>
      <c r="R154" s="49">
        <f t="shared" si="167"/>
        <v>0</v>
      </c>
      <c r="S154" s="49">
        <f t="shared" si="168"/>
        <v>298.13</v>
      </c>
      <c r="T154" s="130">
        <f t="shared" si="169"/>
        <v>120.29</v>
      </c>
      <c r="U154" s="49">
        <f t="shared" si="170"/>
        <v>11.18</v>
      </c>
      <c r="V154" s="130">
        <f t="shared" si="171"/>
        <v>110</v>
      </c>
      <c r="W154" s="130">
        <f t="shared" si="172"/>
        <v>0</v>
      </c>
      <c r="X154" s="49">
        <f t="shared" si="173"/>
        <v>539.6</v>
      </c>
      <c r="Y154" s="49">
        <f t="shared" si="174"/>
        <v>1797.84</v>
      </c>
      <c r="Z154" s="49"/>
      <c r="AA154" s="139" t="s">
        <v>77</v>
      </c>
      <c r="AB154" s="140">
        <f t="shared" ref="AB154:AH154" si="198">K154+R154</f>
        <v>44.72</v>
      </c>
      <c r="AC154" s="140">
        <f t="shared" si="198"/>
        <v>894.39</v>
      </c>
      <c r="AD154" s="140">
        <f t="shared" si="198"/>
        <v>601.46</v>
      </c>
      <c r="AE154" s="140">
        <f t="shared" si="198"/>
        <v>37.27</v>
      </c>
      <c r="AF154" s="140">
        <f t="shared" si="198"/>
        <v>220</v>
      </c>
      <c r="AG154" s="140">
        <f t="shared" si="198"/>
        <v>0</v>
      </c>
      <c r="AH154" s="140">
        <f t="shared" si="198"/>
        <v>1797.84</v>
      </c>
      <c r="AI154" s="139" t="s">
        <v>32</v>
      </c>
    </row>
    <row r="155" s="39" customFormat="1" ht="16" customHeight="1" spans="1:35">
      <c r="A155" s="129">
        <f t="shared" si="159"/>
        <v>152</v>
      </c>
      <c r="B155" s="49" t="s">
        <v>139</v>
      </c>
      <c r="C155" s="49" t="s">
        <v>458</v>
      </c>
      <c r="D155" s="49" t="s">
        <v>459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0"/>
        <v>44.72</v>
      </c>
      <c r="L155" s="49">
        <f t="shared" si="161"/>
        <v>596.26</v>
      </c>
      <c r="M155" s="130">
        <f t="shared" si="162"/>
        <v>481.17</v>
      </c>
      <c r="N155" s="49">
        <f t="shared" si="163"/>
        <v>26.09</v>
      </c>
      <c r="O155" s="130">
        <f t="shared" si="164"/>
        <v>110</v>
      </c>
      <c r="P155" s="130">
        <f t="shared" si="165"/>
        <v>0</v>
      </c>
      <c r="Q155" s="130">
        <f t="shared" si="166"/>
        <v>1258.24</v>
      </c>
      <c r="R155" s="49">
        <f t="shared" si="167"/>
        <v>0</v>
      </c>
      <c r="S155" s="49">
        <f t="shared" si="168"/>
        <v>298.13</v>
      </c>
      <c r="T155" s="130">
        <f t="shared" si="169"/>
        <v>120.29</v>
      </c>
      <c r="U155" s="49">
        <f t="shared" si="170"/>
        <v>11.18</v>
      </c>
      <c r="V155" s="130">
        <f t="shared" si="171"/>
        <v>110</v>
      </c>
      <c r="W155" s="130">
        <f t="shared" si="172"/>
        <v>0</v>
      </c>
      <c r="X155" s="49">
        <f t="shared" si="173"/>
        <v>539.6</v>
      </c>
      <c r="Y155" s="49">
        <f t="shared" si="174"/>
        <v>1797.84</v>
      </c>
      <c r="Z155" s="49"/>
      <c r="AA155" s="139" t="s">
        <v>77</v>
      </c>
      <c r="AB155" s="140">
        <f t="shared" ref="AB155:AH155" si="199">K155+R155</f>
        <v>44.72</v>
      </c>
      <c r="AC155" s="140">
        <f t="shared" si="199"/>
        <v>894.39</v>
      </c>
      <c r="AD155" s="140">
        <f t="shared" si="199"/>
        <v>601.46</v>
      </c>
      <c r="AE155" s="140">
        <f t="shared" si="199"/>
        <v>37.27</v>
      </c>
      <c r="AF155" s="140">
        <f t="shared" si="199"/>
        <v>220</v>
      </c>
      <c r="AG155" s="140">
        <f t="shared" si="199"/>
        <v>0</v>
      </c>
      <c r="AH155" s="140">
        <f t="shared" si="199"/>
        <v>1797.84</v>
      </c>
      <c r="AI155" s="139" t="s">
        <v>32</v>
      </c>
    </row>
    <row r="156" s="39" customFormat="1" ht="16" customHeight="1" spans="1:35">
      <c r="A156" s="129">
        <f t="shared" si="159"/>
        <v>153</v>
      </c>
      <c r="B156" s="49" t="s">
        <v>139</v>
      </c>
      <c r="C156" s="49" t="s">
        <v>460</v>
      </c>
      <c r="D156" s="49" t="s">
        <v>461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0"/>
        <v>44.72</v>
      </c>
      <c r="L156" s="49">
        <f t="shared" si="161"/>
        <v>596.26</v>
      </c>
      <c r="M156" s="130">
        <f t="shared" si="162"/>
        <v>481.17</v>
      </c>
      <c r="N156" s="49">
        <f t="shared" si="163"/>
        <v>26.09</v>
      </c>
      <c r="O156" s="130">
        <f t="shared" si="164"/>
        <v>110</v>
      </c>
      <c r="P156" s="130">
        <f t="shared" si="165"/>
        <v>0</v>
      </c>
      <c r="Q156" s="130">
        <f t="shared" si="166"/>
        <v>1258.24</v>
      </c>
      <c r="R156" s="49">
        <f t="shared" si="167"/>
        <v>0</v>
      </c>
      <c r="S156" s="49">
        <f t="shared" si="168"/>
        <v>298.13</v>
      </c>
      <c r="T156" s="130">
        <f t="shared" si="169"/>
        <v>120.29</v>
      </c>
      <c r="U156" s="49">
        <f t="shared" si="170"/>
        <v>11.18</v>
      </c>
      <c r="V156" s="130">
        <f t="shared" si="171"/>
        <v>110</v>
      </c>
      <c r="W156" s="130">
        <f t="shared" si="172"/>
        <v>0</v>
      </c>
      <c r="X156" s="49">
        <f t="shared" si="173"/>
        <v>539.6</v>
      </c>
      <c r="Y156" s="49">
        <f t="shared" si="174"/>
        <v>1797.84</v>
      </c>
      <c r="Z156" s="49"/>
      <c r="AA156" s="139" t="s">
        <v>77</v>
      </c>
      <c r="AB156" s="140">
        <f t="shared" ref="AB156:AH156" si="200">K156+R156</f>
        <v>44.72</v>
      </c>
      <c r="AC156" s="140">
        <f t="shared" si="200"/>
        <v>894.39</v>
      </c>
      <c r="AD156" s="140">
        <f t="shared" si="200"/>
        <v>601.46</v>
      </c>
      <c r="AE156" s="140">
        <f t="shared" si="200"/>
        <v>37.27</v>
      </c>
      <c r="AF156" s="140">
        <f t="shared" si="200"/>
        <v>220</v>
      </c>
      <c r="AG156" s="140">
        <f t="shared" si="200"/>
        <v>0</v>
      </c>
      <c r="AH156" s="140">
        <f t="shared" si="200"/>
        <v>1797.84</v>
      </c>
      <c r="AI156" s="139" t="s">
        <v>32</v>
      </c>
    </row>
    <row r="157" s="39" customFormat="1" ht="16" customHeight="1" spans="1:35">
      <c r="A157" s="129">
        <f t="shared" si="159"/>
        <v>154</v>
      </c>
      <c r="B157" s="49" t="s">
        <v>139</v>
      </c>
      <c r="C157" s="49" t="s">
        <v>462</v>
      </c>
      <c r="D157" s="49" t="s">
        <v>463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0"/>
        <v>44.72</v>
      </c>
      <c r="L157" s="49">
        <f t="shared" si="161"/>
        <v>596.26</v>
      </c>
      <c r="M157" s="130">
        <f t="shared" si="162"/>
        <v>481.17</v>
      </c>
      <c r="N157" s="49">
        <f t="shared" si="163"/>
        <v>26.09</v>
      </c>
      <c r="O157" s="130">
        <f t="shared" si="164"/>
        <v>110</v>
      </c>
      <c r="P157" s="130">
        <f t="shared" si="165"/>
        <v>0</v>
      </c>
      <c r="Q157" s="130">
        <f t="shared" si="166"/>
        <v>1258.24</v>
      </c>
      <c r="R157" s="49">
        <f t="shared" si="167"/>
        <v>0</v>
      </c>
      <c r="S157" s="49">
        <f t="shared" si="168"/>
        <v>298.13</v>
      </c>
      <c r="T157" s="130">
        <f t="shared" si="169"/>
        <v>120.29</v>
      </c>
      <c r="U157" s="49">
        <f t="shared" si="170"/>
        <v>11.18</v>
      </c>
      <c r="V157" s="130">
        <f t="shared" si="171"/>
        <v>110</v>
      </c>
      <c r="W157" s="130">
        <f t="shared" si="172"/>
        <v>0</v>
      </c>
      <c r="X157" s="49">
        <f t="shared" si="173"/>
        <v>539.6</v>
      </c>
      <c r="Y157" s="49">
        <f t="shared" si="174"/>
        <v>1797.84</v>
      </c>
      <c r="Z157" s="49"/>
      <c r="AA157" s="139" t="s">
        <v>77</v>
      </c>
      <c r="AB157" s="140">
        <f t="shared" ref="AB157:AH157" si="201">K157+R157</f>
        <v>44.72</v>
      </c>
      <c r="AC157" s="140">
        <f t="shared" si="201"/>
        <v>894.39</v>
      </c>
      <c r="AD157" s="140">
        <f t="shared" si="201"/>
        <v>601.46</v>
      </c>
      <c r="AE157" s="140">
        <f t="shared" si="201"/>
        <v>37.27</v>
      </c>
      <c r="AF157" s="140">
        <f t="shared" si="201"/>
        <v>220</v>
      </c>
      <c r="AG157" s="140">
        <f t="shared" si="201"/>
        <v>0</v>
      </c>
      <c r="AH157" s="140">
        <f t="shared" si="201"/>
        <v>1797.84</v>
      </c>
      <c r="AI157" s="139" t="s">
        <v>32</v>
      </c>
    </row>
    <row r="158" s="39" customFormat="1" ht="16" customHeight="1" spans="1:35">
      <c r="A158" s="129">
        <f t="shared" si="159"/>
        <v>155</v>
      </c>
      <c r="B158" s="49" t="s">
        <v>139</v>
      </c>
      <c r="C158" s="49" t="s">
        <v>464</v>
      </c>
      <c r="D158" s="49" t="s">
        <v>465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0"/>
        <v>44.72</v>
      </c>
      <c r="L158" s="49">
        <f t="shared" si="161"/>
        <v>596.26</v>
      </c>
      <c r="M158" s="130">
        <f t="shared" si="162"/>
        <v>481.17</v>
      </c>
      <c r="N158" s="49">
        <f t="shared" si="163"/>
        <v>26.09</v>
      </c>
      <c r="O158" s="130">
        <f t="shared" si="164"/>
        <v>110</v>
      </c>
      <c r="P158" s="130">
        <f t="shared" si="165"/>
        <v>0</v>
      </c>
      <c r="Q158" s="130">
        <f t="shared" si="166"/>
        <v>1258.24</v>
      </c>
      <c r="R158" s="49">
        <f t="shared" si="167"/>
        <v>0</v>
      </c>
      <c r="S158" s="49">
        <f t="shared" si="168"/>
        <v>298.13</v>
      </c>
      <c r="T158" s="130">
        <f t="shared" si="169"/>
        <v>120.29</v>
      </c>
      <c r="U158" s="49">
        <f t="shared" si="170"/>
        <v>11.18</v>
      </c>
      <c r="V158" s="130">
        <f t="shared" si="171"/>
        <v>110</v>
      </c>
      <c r="W158" s="130">
        <f t="shared" si="172"/>
        <v>0</v>
      </c>
      <c r="X158" s="49">
        <f t="shared" si="173"/>
        <v>539.6</v>
      </c>
      <c r="Y158" s="49">
        <f t="shared" si="174"/>
        <v>1797.84</v>
      </c>
      <c r="Z158" s="49"/>
      <c r="AA158" s="139" t="s">
        <v>77</v>
      </c>
      <c r="AB158" s="140">
        <f t="shared" ref="AB158:AH158" si="202">K158+R158</f>
        <v>44.72</v>
      </c>
      <c r="AC158" s="140">
        <f t="shared" si="202"/>
        <v>894.39</v>
      </c>
      <c r="AD158" s="140">
        <f t="shared" si="202"/>
        <v>601.46</v>
      </c>
      <c r="AE158" s="140">
        <f t="shared" si="202"/>
        <v>37.27</v>
      </c>
      <c r="AF158" s="140">
        <f t="shared" si="202"/>
        <v>220</v>
      </c>
      <c r="AG158" s="140">
        <f t="shared" si="202"/>
        <v>0</v>
      </c>
      <c r="AH158" s="140">
        <f t="shared" si="202"/>
        <v>1797.84</v>
      </c>
      <c r="AI158" s="139" t="s">
        <v>32</v>
      </c>
    </row>
    <row r="159" s="39" customFormat="1" ht="16" customHeight="1" spans="1:35">
      <c r="A159" s="129">
        <f t="shared" si="159"/>
        <v>156</v>
      </c>
      <c r="B159" s="49" t="s">
        <v>139</v>
      </c>
      <c r="C159" s="46" t="s">
        <v>466</v>
      </c>
      <c r="D159" s="202" t="s">
        <v>467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0"/>
        <v>44.72</v>
      </c>
      <c r="L159" s="49">
        <f t="shared" si="161"/>
        <v>596.26</v>
      </c>
      <c r="M159" s="130">
        <f t="shared" si="162"/>
        <v>481.17</v>
      </c>
      <c r="N159" s="49">
        <f t="shared" si="163"/>
        <v>26.09</v>
      </c>
      <c r="O159" s="130">
        <f t="shared" si="164"/>
        <v>110</v>
      </c>
      <c r="P159" s="130">
        <f t="shared" si="165"/>
        <v>0</v>
      </c>
      <c r="Q159" s="130">
        <f t="shared" si="166"/>
        <v>1258.24</v>
      </c>
      <c r="R159" s="49">
        <f t="shared" si="167"/>
        <v>0</v>
      </c>
      <c r="S159" s="49">
        <f t="shared" si="168"/>
        <v>298.13</v>
      </c>
      <c r="T159" s="130">
        <f t="shared" si="169"/>
        <v>120.29</v>
      </c>
      <c r="U159" s="49">
        <f t="shared" si="170"/>
        <v>11.18</v>
      </c>
      <c r="V159" s="130">
        <f t="shared" si="171"/>
        <v>110</v>
      </c>
      <c r="W159" s="130">
        <f t="shared" si="172"/>
        <v>0</v>
      </c>
      <c r="X159" s="49">
        <f t="shared" si="173"/>
        <v>539.6</v>
      </c>
      <c r="Y159" s="49">
        <f t="shared" si="174"/>
        <v>1797.84</v>
      </c>
      <c r="Z159" s="49"/>
      <c r="AA159" s="139" t="s">
        <v>77</v>
      </c>
      <c r="AB159" s="140">
        <f t="shared" ref="AB159:AH159" si="203">K159+R159</f>
        <v>44.72</v>
      </c>
      <c r="AC159" s="140">
        <f t="shared" si="203"/>
        <v>894.39</v>
      </c>
      <c r="AD159" s="140">
        <f t="shared" si="203"/>
        <v>601.46</v>
      </c>
      <c r="AE159" s="140">
        <f t="shared" si="203"/>
        <v>37.27</v>
      </c>
      <c r="AF159" s="140">
        <f t="shared" si="203"/>
        <v>220</v>
      </c>
      <c r="AG159" s="140">
        <f t="shared" si="203"/>
        <v>0</v>
      </c>
      <c r="AH159" s="140">
        <f t="shared" si="203"/>
        <v>1797.84</v>
      </c>
      <c r="AI159" s="139" t="s">
        <v>32</v>
      </c>
    </row>
    <row r="160" s="39" customFormat="1" ht="16" customHeight="1" spans="1:35">
      <c r="A160" s="129">
        <f t="shared" si="159"/>
        <v>157</v>
      </c>
      <c r="B160" s="49" t="s">
        <v>119</v>
      </c>
      <c r="C160" s="49" t="s">
        <v>468</v>
      </c>
      <c r="D160" s="49" t="s">
        <v>469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0"/>
        <v>44.72</v>
      </c>
      <c r="L160" s="49">
        <f t="shared" si="161"/>
        <v>596.26</v>
      </c>
      <c r="M160" s="130">
        <f t="shared" si="162"/>
        <v>481.17</v>
      </c>
      <c r="N160" s="49">
        <f t="shared" si="163"/>
        <v>26.09</v>
      </c>
      <c r="O160" s="130">
        <f t="shared" si="164"/>
        <v>110</v>
      </c>
      <c r="P160" s="130">
        <f t="shared" si="165"/>
        <v>0</v>
      </c>
      <c r="Q160" s="130">
        <f t="shared" si="166"/>
        <v>1258.24</v>
      </c>
      <c r="R160" s="49">
        <f t="shared" si="167"/>
        <v>0</v>
      </c>
      <c r="S160" s="49">
        <f t="shared" si="168"/>
        <v>298.13</v>
      </c>
      <c r="T160" s="130">
        <f t="shared" si="169"/>
        <v>120.29</v>
      </c>
      <c r="U160" s="49">
        <f t="shared" si="170"/>
        <v>11.18</v>
      </c>
      <c r="V160" s="130">
        <f t="shared" si="171"/>
        <v>110</v>
      </c>
      <c r="W160" s="130">
        <f t="shared" si="172"/>
        <v>0</v>
      </c>
      <c r="X160" s="49">
        <f t="shared" si="173"/>
        <v>539.6</v>
      </c>
      <c r="Y160" s="49">
        <f t="shared" si="174"/>
        <v>1797.84</v>
      </c>
      <c r="Z160" s="49"/>
      <c r="AA160" s="139" t="s">
        <v>49</v>
      </c>
      <c r="AB160" s="140">
        <f t="shared" ref="AB160:AH160" si="204">K160+R160</f>
        <v>44.72</v>
      </c>
      <c r="AC160" s="140">
        <f t="shared" si="204"/>
        <v>894.39</v>
      </c>
      <c r="AD160" s="140">
        <f t="shared" si="204"/>
        <v>601.46</v>
      </c>
      <c r="AE160" s="140">
        <f t="shared" si="204"/>
        <v>37.27</v>
      </c>
      <c r="AF160" s="140">
        <f t="shared" si="204"/>
        <v>220</v>
      </c>
      <c r="AG160" s="140">
        <f t="shared" si="204"/>
        <v>0</v>
      </c>
      <c r="AH160" s="140">
        <f t="shared" si="204"/>
        <v>1797.84</v>
      </c>
      <c r="AI160" s="139" t="s">
        <v>32</v>
      </c>
    </row>
    <row r="161" s="39" customFormat="1" ht="16" customHeight="1" spans="1:35">
      <c r="A161" s="129">
        <f t="shared" si="159"/>
        <v>158</v>
      </c>
      <c r="B161" s="49" t="s">
        <v>119</v>
      </c>
      <c r="C161" s="49" t="s">
        <v>470</v>
      </c>
      <c r="D161" s="49" t="s">
        <v>471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0"/>
        <v>44.72</v>
      </c>
      <c r="L161" s="49">
        <f t="shared" si="161"/>
        <v>596.26</v>
      </c>
      <c r="M161" s="130">
        <f t="shared" si="162"/>
        <v>481.17</v>
      </c>
      <c r="N161" s="49">
        <f t="shared" si="163"/>
        <v>26.09</v>
      </c>
      <c r="O161" s="130">
        <f t="shared" si="164"/>
        <v>110</v>
      </c>
      <c r="P161" s="130">
        <f t="shared" si="165"/>
        <v>0</v>
      </c>
      <c r="Q161" s="130">
        <f t="shared" si="166"/>
        <v>1258.24</v>
      </c>
      <c r="R161" s="49">
        <f t="shared" si="167"/>
        <v>0</v>
      </c>
      <c r="S161" s="49">
        <f t="shared" si="168"/>
        <v>298.13</v>
      </c>
      <c r="T161" s="130">
        <f t="shared" si="169"/>
        <v>120.29</v>
      </c>
      <c r="U161" s="49">
        <f t="shared" si="170"/>
        <v>11.18</v>
      </c>
      <c r="V161" s="130">
        <f t="shared" si="171"/>
        <v>110</v>
      </c>
      <c r="W161" s="130">
        <f t="shared" si="172"/>
        <v>0</v>
      </c>
      <c r="X161" s="49">
        <f t="shared" si="173"/>
        <v>539.6</v>
      </c>
      <c r="Y161" s="49">
        <f t="shared" si="174"/>
        <v>1797.84</v>
      </c>
      <c r="Z161" s="49"/>
      <c r="AA161" s="139" t="s">
        <v>89</v>
      </c>
      <c r="AB161" s="140">
        <f t="shared" ref="AB161:AH161" si="205">K161+R161</f>
        <v>44.72</v>
      </c>
      <c r="AC161" s="140">
        <f t="shared" si="205"/>
        <v>894.39</v>
      </c>
      <c r="AD161" s="140">
        <f t="shared" si="205"/>
        <v>601.46</v>
      </c>
      <c r="AE161" s="140">
        <f t="shared" si="205"/>
        <v>37.27</v>
      </c>
      <c r="AF161" s="140">
        <f t="shared" si="205"/>
        <v>220</v>
      </c>
      <c r="AG161" s="140">
        <f t="shared" si="205"/>
        <v>0</v>
      </c>
      <c r="AH161" s="140">
        <f t="shared" si="205"/>
        <v>1797.84</v>
      </c>
      <c r="AI161" s="139" t="s">
        <v>32</v>
      </c>
    </row>
    <row r="162" s="39" customFormat="1" ht="16" customHeight="1" spans="1:35">
      <c r="A162" s="129">
        <f t="shared" si="159"/>
        <v>159</v>
      </c>
      <c r="B162" s="49" t="s">
        <v>119</v>
      </c>
      <c r="C162" s="49" t="s">
        <v>472</v>
      </c>
      <c r="D162" s="49" t="s">
        <v>473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0"/>
        <v>44.72</v>
      </c>
      <c r="L162" s="49">
        <f t="shared" si="161"/>
        <v>596.26</v>
      </c>
      <c r="M162" s="130">
        <f t="shared" si="162"/>
        <v>481.17</v>
      </c>
      <c r="N162" s="49">
        <f t="shared" si="163"/>
        <v>26.09</v>
      </c>
      <c r="O162" s="130">
        <f t="shared" si="164"/>
        <v>110</v>
      </c>
      <c r="P162" s="130">
        <f t="shared" si="165"/>
        <v>0</v>
      </c>
      <c r="Q162" s="130">
        <f t="shared" si="166"/>
        <v>1258.24</v>
      </c>
      <c r="R162" s="49">
        <f t="shared" si="167"/>
        <v>0</v>
      </c>
      <c r="S162" s="49">
        <f t="shared" si="168"/>
        <v>298.13</v>
      </c>
      <c r="T162" s="130">
        <f t="shared" si="169"/>
        <v>120.29</v>
      </c>
      <c r="U162" s="49">
        <f t="shared" si="170"/>
        <v>11.18</v>
      </c>
      <c r="V162" s="130">
        <f t="shared" si="171"/>
        <v>110</v>
      </c>
      <c r="W162" s="130">
        <f t="shared" si="172"/>
        <v>0</v>
      </c>
      <c r="X162" s="49">
        <f t="shared" si="173"/>
        <v>539.6</v>
      </c>
      <c r="Y162" s="49">
        <f t="shared" si="174"/>
        <v>1797.84</v>
      </c>
      <c r="Z162" s="49"/>
      <c r="AA162" s="139" t="s">
        <v>78</v>
      </c>
      <c r="AB162" s="140">
        <f t="shared" ref="AB162:AH162" si="206">K162+R162</f>
        <v>44.72</v>
      </c>
      <c r="AC162" s="140">
        <f t="shared" si="206"/>
        <v>894.39</v>
      </c>
      <c r="AD162" s="140">
        <f t="shared" si="206"/>
        <v>601.46</v>
      </c>
      <c r="AE162" s="140">
        <f t="shared" si="206"/>
        <v>37.27</v>
      </c>
      <c r="AF162" s="140">
        <f t="shared" si="206"/>
        <v>220</v>
      </c>
      <c r="AG162" s="140">
        <f t="shared" si="206"/>
        <v>0</v>
      </c>
      <c r="AH162" s="140">
        <f t="shared" si="206"/>
        <v>1797.84</v>
      </c>
      <c r="AI162" s="139" t="s">
        <v>32</v>
      </c>
    </row>
    <row r="163" s="39" customFormat="1" ht="16" customHeight="1" spans="1:35">
      <c r="A163" s="129">
        <f t="shared" si="159"/>
        <v>160</v>
      </c>
      <c r="B163" s="49" t="s">
        <v>119</v>
      </c>
      <c r="C163" s="49" t="s">
        <v>474</v>
      </c>
      <c r="D163" s="49" t="s">
        <v>475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4180</v>
      </c>
      <c r="J163" s="130"/>
      <c r="K163" s="49">
        <f t="shared" si="160"/>
        <v>44.72</v>
      </c>
      <c r="L163" s="49">
        <f t="shared" si="161"/>
        <v>596.26</v>
      </c>
      <c r="M163" s="130">
        <f t="shared" si="162"/>
        <v>481.17</v>
      </c>
      <c r="N163" s="49">
        <f t="shared" si="163"/>
        <v>26.09</v>
      </c>
      <c r="O163" s="130">
        <f t="shared" si="164"/>
        <v>209</v>
      </c>
      <c r="P163" s="130">
        <f t="shared" si="165"/>
        <v>0</v>
      </c>
      <c r="Q163" s="130">
        <f t="shared" si="166"/>
        <v>1357.24</v>
      </c>
      <c r="R163" s="49">
        <f t="shared" si="167"/>
        <v>0</v>
      </c>
      <c r="S163" s="49">
        <f t="shared" si="168"/>
        <v>298.13</v>
      </c>
      <c r="T163" s="130">
        <f t="shared" si="169"/>
        <v>120.29</v>
      </c>
      <c r="U163" s="49">
        <f t="shared" si="170"/>
        <v>11.18</v>
      </c>
      <c r="V163" s="130">
        <f t="shared" si="171"/>
        <v>209</v>
      </c>
      <c r="W163" s="130">
        <f t="shared" si="172"/>
        <v>0</v>
      </c>
      <c r="X163" s="49">
        <f t="shared" si="173"/>
        <v>638.6</v>
      </c>
      <c r="Y163" s="49">
        <f t="shared" si="174"/>
        <v>1995.84</v>
      </c>
      <c r="Z163" s="49"/>
      <c r="AA163" s="139" t="s">
        <v>49</v>
      </c>
      <c r="AB163" s="140">
        <f t="shared" ref="AB163:AH163" si="207">K163+R163</f>
        <v>44.72</v>
      </c>
      <c r="AC163" s="140">
        <f t="shared" si="207"/>
        <v>894.39</v>
      </c>
      <c r="AD163" s="140">
        <f t="shared" si="207"/>
        <v>601.46</v>
      </c>
      <c r="AE163" s="140">
        <f t="shared" si="207"/>
        <v>37.27</v>
      </c>
      <c r="AF163" s="140">
        <f t="shared" si="207"/>
        <v>418</v>
      </c>
      <c r="AG163" s="140">
        <f t="shared" si="207"/>
        <v>0</v>
      </c>
      <c r="AH163" s="140">
        <f t="shared" si="207"/>
        <v>1995.84</v>
      </c>
      <c r="AI163" s="139" t="s">
        <v>32</v>
      </c>
    </row>
    <row r="164" s="39" customFormat="1" ht="16" customHeight="1" spans="1:35">
      <c r="A164" s="129">
        <f t="shared" si="159"/>
        <v>161</v>
      </c>
      <c r="B164" s="49" t="s">
        <v>119</v>
      </c>
      <c r="C164" s="49" t="s">
        <v>476</v>
      </c>
      <c r="D164" s="49" t="s">
        <v>477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4180</v>
      </c>
      <c r="J164" s="130"/>
      <c r="K164" s="49">
        <f t="shared" si="160"/>
        <v>44.72</v>
      </c>
      <c r="L164" s="49">
        <f t="shared" si="161"/>
        <v>596.26</v>
      </c>
      <c r="M164" s="130">
        <f t="shared" si="162"/>
        <v>481.17</v>
      </c>
      <c r="N164" s="49">
        <f t="shared" si="163"/>
        <v>26.09</v>
      </c>
      <c r="O164" s="130">
        <f t="shared" si="164"/>
        <v>209</v>
      </c>
      <c r="P164" s="130">
        <f t="shared" si="165"/>
        <v>0</v>
      </c>
      <c r="Q164" s="130">
        <f t="shared" si="166"/>
        <v>1357.24</v>
      </c>
      <c r="R164" s="49">
        <f t="shared" si="167"/>
        <v>0</v>
      </c>
      <c r="S164" s="49">
        <f t="shared" si="168"/>
        <v>298.13</v>
      </c>
      <c r="T164" s="130">
        <f t="shared" si="169"/>
        <v>120.29</v>
      </c>
      <c r="U164" s="49">
        <f t="shared" si="170"/>
        <v>11.18</v>
      </c>
      <c r="V164" s="130">
        <f t="shared" si="171"/>
        <v>209</v>
      </c>
      <c r="W164" s="130">
        <f t="shared" si="172"/>
        <v>0</v>
      </c>
      <c r="X164" s="49">
        <f t="shared" si="173"/>
        <v>638.6</v>
      </c>
      <c r="Y164" s="49">
        <f t="shared" si="174"/>
        <v>1995.84</v>
      </c>
      <c r="Z164" s="49"/>
      <c r="AA164" s="139" t="s">
        <v>75</v>
      </c>
      <c r="AB164" s="140">
        <f t="shared" ref="AB164:AH164" si="208">K164+R164</f>
        <v>44.72</v>
      </c>
      <c r="AC164" s="140">
        <f t="shared" si="208"/>
        <v>894.39</v>
      </c>
      <c r="AD164" s="140">
        <f t="shared" si="208"/>
        <v>601.46</v>
      </c>
      <c r="AE164" s="140">
        <f t="shared" si="208"/>
        <v>37.27</v>
      </c>
      <c r="AF164" s="140">
        <f t="shared" si="208"/>
        <v>418</v>
      </c>
      <c r="AG164" s="140">
        <f t="shared" si="208"/>
        <v>0</v>
      </c>
      <c r="AH164" s="140">
        <f t="shared" si="208"/>
        <v>1995.84</v>
      </c>
      <c r="AI164" s="139" t="s">
        <v>32</v>
      </c>
    </row>
    <row r="165" s="39" customFormat="1" ht="16" customHeight="1" spans="1:35">
      <c r="A165" s="129">
        <f t="shared" si="159"/>
        <v>162</v>
      </c>
      <c r="B165" s="49" t="s">
        <v>119</v>
      </c>
      <c r="C165" s="49" t="s">
        <v>478</v>
      </c>
      <c r="D165" s="49" t="s">
        <v>479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4180</v>
      </c>
      <c r="J165" s="130"/>
      <c r="K165" s="49">
        <f t="shared" si="160"/>
        <v>44.72</v>
      </c>
      <c r="L165" s="49">
        <f t="shared" si="161"/>
        <v>596.26</v>
      </c>
      <c r="M165" s="130">
        <f t="shared" si="162"/>
        <v>481.17</v>
      </c>
      <c r="N165" s="49">
        <f t="shared" si="163"/>
        <v>26.09</v>
      </c>
      <c r="O165" s="130">
        <f t="shared" si="164"/>
        <v>209</v>
      </c>
      <c r="P165" s="130">
        <f t="shared" si="165"/>
        <v>0</v>
      </c>
      <c r="Q165" s="130">
        <f t="shared" si="166"/>
        <v>1357.24</v>
      </c>
      <c r="R165" s="49">
        <f t="shared" si="167"/>
        <v>0</v>
      </c>
      <c r="S165" s="49">
        <f t="shared" si="168"/>
        <v>298.13</v>
      </c>
      <c r="T165" s="130">
        <f t="shared" si="169"/>
        <v>120.29</v>
      </c>
      <c r="U165" s="49">
        <f t="shared" si="170"/>
        <v>11.18</v>
      </c>
      <c r="V165" s="130">
        <f t="shared" si="171"/>
        <v>209</v>
      </c>
      <c r="W165" s="130">
        <f t="shared" si="172"/>
        <v>0</v>
      </c>
      <c r="X165" s="49">
        <f t="shared" si="173"/>
        <v>638.6</v>
      </c>
      <c r="Y165" s="49">
        <f t="shared" si="174"/>
        <v>1995.84</v>
      </c>
      <c r="Z165" s="49"/>
      <c r="AA165" s="139" t="s">
        <v>49</v>
      </c>
      <c r="AB165" s="140">
        <f t="shared" ref="AB165:AH165" si="209">K165+R165</f>
        <v>44.72</v>
      </c>
      <c r="AC165" s="140">
        <f t="shared" si="209"/>
        <v>894.39</v>
      </c>
      <c r="AD165" s="140">
        <f t="shared" si="209"/>
        <v>601.46</v>
      </c>
      <c r="AE165" s="140">
        <f t="shared" si="209"/>
        <v>37.27</v>
      </c>
      <c r="AF165" s="140">
        <f t="shared" si="209"/>
        <v>418</v>
      </c>
      <c r="AG165" s="140">
        <f t="shared" si="209"/>
        <v>0</v>
      </c>
      <c r="AH165" s="140">
        <f t="shared" si="209"/>
        <v>1995.84</v>
      </c>
      <c r="AI165" s="139" t="s">
        <v>32</v>
      </c>
    </row>
    <row r="166" s="39" customFormat="1" ht="16" customHeight="1" spans="1:35">
      <c r="A166" s="129">
        <f t="shared" si="159"/>
        <v>163</v>
      </c>
      <c r="B166" s="49" t="s">
        <v>223</v>
      </c>
      <c r="C166" s="49" t="s">
        <v>480</v>
      </c>
      <c r="D166" s="49" t="s">
        <v>481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4180</v>
      </c>
      <c r="J166" s="130"/>
      <c r="K166" s="49">
        <f t="shared" si="160"/>
        <v>44.72</v>
      </c>
      <c r="L166" s="49">
        <f t="shared" si="161"/>
        <v>596.26</v>
      </c>
      <c r="M166" s="130">
        <f t="shared" si="162"/>
        <v>481.17</v>
      </c>
      <c r="N166" s="49">
        <f t="shared" si="163"/>
        <v>26.09</v>
      </c>
      <c r="O166" s="130">
        <f t="shared" si="164"/>
        <v>209</v>
      </c>
      <c r="P166" s="130">
        <f t="shared" si="165"/>
        <v>0</v>
      </c>
      <c r="Q166" s="130">
        <f t="shared" si="166"/>
        <v>1357.24</v>
      </c>
      <c r="R166" s="49">
        <f t="shared" si="167"/>
        <v>0</v>
      </c>
      <c r="S166" s="49">
        <f t="shared" si="168"/>
        <v>298.13</v>
      </c>
      <c r="T166" s="130">
        <f t="shared" si="169"/>
        <v>120.29</v>
      </c>
      <c r="U166" s="49">
        <f t="shared" si="170"/>
        <v>11.18</v>
      </c>
      <c r="V166" s="130">
        <f t="shared" si="171"/>
        <v>209</v>
      </c>
      <c r="W166" s="130">
        <f t="shared" si="172"/>
        <v>0</v>
      </c>
      <c r="X166" s="49">
        <f t="shared" si="173"/>
        <v>638.6</v>
      </c>
      <c r="Y166" s="49">
        <f t="shared" si="174"/>
        <v>1995.84</v>
      </c>
      <c r="Z166" s="49"/>
      <c r="AA166" s="139" t="s">
        <v>79</v>
      </c>
      <c r="AB166" s="140">
        <f t="shared" ref="AB166:AH166" si="210">K166+R166</f>
        <v>44.72</v>
      </c>
      <c r="AC166" s="140">
        <f t="shared" si="210"/>
        <v>894.39</v>
      </c>
      <c r="AD166" s="140">
        <f t="shared" si="210"/>
        <v>601.46</v>
      </c>
      <c r="AE166" s="140">
        <f t="shared" si="210"/>
        <v>37.27</v>
      </c>
      <c r="AF166" s="140">
        <f t="shared" si="210"/>
        <v>418</v>
      </c>
      <c r="AG166" s="140">
        <f t="shared" si="210"/>
        <v>0</v>
      </c>
      <c r="AH166" s="140">
        <f t="shared" si="210"/>
        <v>1995.84</v>
      </c>
      <c r="AI166" s="139" t="s">
        <v>33</v>
      </c>
    </row>
    <row r="167" s="39" customFormat="1" ht="16" customHeight="1" spans="1:35">
      <c r="A167" s="129">
        <f t="shared" si="159"/>
        <v>164</v>
      </c>
      <c r="B167" s="49" t="s">
        <v>119</v>
      </c>
      <c r="C167" s="49" t="s">
        <v>482</v>
      </c>
      <c r="D167" s="49" t="s">
        <v>483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4180</v>
      </c>
      <c r="J167" s="130"/>
      <c r="K167" s="49">
        <f t="shared" si="160"/>
        <v>44.72</v>
      </c>
      <c r="L167" s="49">
        <f t="shared" si="161"/>
        <v>596.26</v>
      </c>
      <c r="M167" s="130">
        <f t="shared" si="162"/>
        <v>481.17</v>
      </c>
      <c r="N167" s="49">
        <f t="shared" si="163"/>
        <v>26.09</v>
      </c>
      <c r="O167" s="130">
        <f t="shared" si="164"/>
        <v>209</v>
      </c>
      <c r="P167" s="130">
        <f t="shared" si="165"/>
        <v>0</v>
      </c>
      <c r="Q167" s="130">
        <f t="shared" si="166"/>
        <v>1357.24</v>
      </c>
      <c r="R167" s="49">
        <f t="shared" si="167"/>
        <v>0</v>
      </c>
      <c r="S167" s="49">
        <f t="shared" si="168"/>
        <v>298.13</v>
      </c>
      <c r="T167" s="130">
        <f t="shared" si="169"/>
        <v>120.29</v>
      </c>
      <c r="U167" s="49">
        <f t="shared" si="170"/>
        <v>11.18</v>
      </c>
      <c r="V167" s="130">
        <f t="shared" si="171"/>
        <v>209</v>
      </c>
      <c r="W167" s="130">
        <f t="shared" si="172"/>
        <v>0</v>
      </c>
      <c r="X167" s="49">
        <f t="shared" si="173"/>
        <v>638.6</v>
      </c>
      <c r="Y167" s="49">
        <f t="shared" si="174"/>
        <v>1995.84</v>
      </c>
      <c r="Z167" s="49"/>
      <c r="AA167" s="139" t="s">
        <v>78</v>
      </c>
      <c r="AB167" s="140">
        <f t="shared" ref="AB167:AH167" si="211">K167+R167</f>
        <v>44.72</v>
      </c>
      <c r="AC167" s="140">
        <f t="shared" si="211"/>
        <v>894.39</v>
      </c>
      <c r="AD167" s="140">
        <f t="shared" si="211"/>
        <v>601.46</v>
      </c>
      <c r="AE167" s="140">
        <f t="shared" si="211"/>
        <v>37.27</v>
      </c>
      <c r="AF167" s="140">
        <f t="shared" si="211"/>
        <v>418</v>
      </c>
      <c r="AG167" s="140">
        <f t="shared" si="211"/>
        <v>0</v>
      </c>
      <c r="AH167" s="140">
        <f t="shared" si="211"/>
        <v>1995.84</v>
      </c>
      <c r="AI167" s="139" t="s">
        <v>32</v>
      </c>
    </row>
    <row r="168" s="39" customFormat="1" ht="16" customHeight="1" spans="1:35">
      <c r="A168" s="129">
        <f t="shared" si="159"/>
        <v>165</v>
      </c>
      <c r="B168" s="49" t="s">
        <v>119</v>
      </c>
      <c r="C168" s="49" t="s">
        <v>484</v>
      </c>
      <c r="D168" s="49" t="s">
        <v>485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/>
      <c r="K168" s="49">
        <f t="shared" si="160"/>
        <v>44.72</v>
      </c>
      <c r="L168" s="49">
        <f t="shared" si="161"/>
        <v>596.26</v>
      </c>
      <c r="M168" s="130">
        <f t="shared" si="162"/>
        <v>481.17</v>
      </c>
      <c r="N168" s="49">
        <f t="shared" si="163"/>
        <v>26.09</v>
      </c>
      <c r="O168" s="130">
        <f t="shared" si="164"/>
        <v>110</v>
      </c>
      <c r="P168" s="130">
        <f t="shared" si="165"/>
        <v>0</v>
      </c>
      <c r="Q168" s="130">
        <f t="shared" si="166"/>
        <v>1258.24</v>
      </c>
      <c r="R168" s="49">
        <f t="shared" si="167"/>
        <v>0</v>
      </c>
      <c r="S168" s="49">
        <f t="shared" si="168"/>
        <v>298.13</v>
      </c>
      <c r="T168" s="130">
        <f t="shared" si="169"/>
        <v>120.29</v>
      </c>
      <c r="U168" s="49">
        <f t="shared" si="170"/>
        <v>11.18</v>
      </c>
      <c r="V168" s="130">
        <f t="shared" si="171"/>
        <v>110</v>
      </c>
      <c r="W168" s="130">
        <f t="shared" si="172"/>
        <v>0</v>
      </c>
      <c r="X168" s="49">
        <f t="shared" si="173"/>
        <v>539.6</v>
      </c>
      <c r="Y168" s="49">
        <f t="shared" si="174"/>
        <v>1797.84</v>
      </c>
      <c r="Z168" s="49"/>
      <c r="AA168" s="139" t="s">
        <v>75</v>
      </c>
      <c r="AB168" s="140">
        <f t="shared" ref="AB168:AH168" si="212">K168+R168</f>
        <v>44.72</v>
      </c>
      <c r="AC168" s="140">
        <f t="shared" si="212"/>
        <v>894.39</v>
      </c>
      <c r="AD168" s="140">
        <f t="shared" si="212"/>
        <v>601.46</v>
      </c>
      <c r="AE168" s="140">
        <f t="shared" si="212"/>
        <v>37.27</v>
      </c>
      <c r="AF168" s="140">
        <f t="shared" si="212"/>
        <v>220</v>
      </c>
      <c r="AG168" s="140">
        <f t="shared" si="212"/>
        <v>0</v>
      </c>
      <c r="AH168" s="140">
        <f t="shared" si="212"/>
        <v>1797.84</v>
      </c>
      <c r="AI168" s="139" t="s">
        <v>32</v>
      </c>
    </row>
    <row r="169" s="39" customFormat="1" ht="16" customHeight="1" spans="1:35">
      <c r="A169" s="129">
        <f t="shared" si="159"/>
        <v>166</v>
      </c>
      <c r="B169" s="49" t="s">
        <v>129</v>
      </c>
      <c r="C169" s="49" t="s">
        <v>486</v>
      </c>
      <c r="D169" s="49" t="s">
        <v>487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60"/>
        <v>44.72</v>
      </c>
      <c r="L169" s="49">
        <f t="shared" si="161"/>
        <v>596.26</v>
      </c>
      <c r="M169" s="130">
        <f t="shared" si="162"/>
        <v>481.17</v>
      </c>
      <c r="N169" s="49">
        <f t="shared" si="163"/>
        <v>26.09</v>
      </c>
      <c r="O169" s="130">
        <f t="shared" si="164"/>
        <v>110</v>
      </c>
      <c r="P169" s="130">
        <f t="shared" si="165"/>
        <v>0</v>
      </c>
      <c r="Q169" s="130">
        <f t="shared" si="166"/>
        <v>1258.24</v>
      </c>
      <c r="R169" s="49">
        <f t="shared" si="167"/>
        <v>0</v>
      </c>
      <c r="S169" s="49">
        <f t="shared" si="168"/>
        <v>298.13</v>
      </c>
      <c r="T169" s="130">
        <f t="shared" si="169"/>
        <v>120.29</v>
      </c>
      <c r="U169" s="49">
        <f t="shared" si="170"/>
        <v>11.18</v>
      </c>
      <c r="V169" s="130">
        <f t="shared" si="171"/>
        <v>110</v>
      </c>
      <c r="W169" s="130">
        <f t="shared" si="172"/>
        <v>0</v>
      </c>
      <c r="X169" s="49">
        <f t="shared" si="173"/>
        <v>539.6</v>
      </c>
      <c r="Y169" s="49">
        <f t="shared" si="174"/>
        <v>1797.84</v>
      </c>
      <c r="Z169" s="49"/>
      <c r="AA169" s="139" t="s">
        <v>82</v>
      </c>
      <c r="AB169" s="140">
        <f t="shared" ref="AB169:AH169" si="213">K169+R169</f>
        <v>44.72</v>
      </c>
      <c r="AC169" s="140">
        <f t="shared" si="213"/>
        <v>894.39</v>
      </c>
      <c r="AD169" s="140">
        <f t="shared" si="213"/>
        <v>601.46</v>
      </c>
      <c r="AE169" s="140">
        <f t="shared" si="213"/>
        <v>37.27</v>
      </c>
      <c r="AF169" s="140">
        <f t="shared" si="213"/>
        <v>220</v>
      </c>
      <c r="AG169" s="140">
        <f t="shared" si="213"/>
        <v>0</v>
      </c>
      <c r="AH169" s="140">
        <f t="shared" si="213"/>
        <v>1797.84</v>
      </c>
      <c r="AI169" s="139" t="s">
        <v>35</v>
      </c>
    </row>
    <row r="170" s="39" customFormat="1" ht="16" customHeight="1" spans="1:35">
      <c r="A170" s="129">
        <f t="shared" si="159"/>
        <v>167</v>
      </c>
      <c r="B170" s="49" t="s">
        <v>119</v>
      </c>
      <c r="C170" s="49" t="s">
        <v>488</v>
      </c>
      <c r="D170" s="448" t="s">
        <v>489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2200</v>
      </c>
      <c r="J170" s="130"/>
      <c r="K170" s="49">
        <f t="shared" si="160"/>
        <v>44.72</v>
      </c>
      <c r="L170" s="49">
        <f t="shared" si="161"/>
        <v>596.26</v>
      </c>
      <c r="M170" s="130">
        <f t="shared" si="162"/>
        <v>481.17</v>
      </c>
      <c r="N170" s="49">
        <f t="shared" si="163"/>
        <v>26.09</v>
      </c>
      <c r="O170" s="130">
        <f t="shared" si="164"/>
        <v>110</v>
      </c>
      <c r="P170" s="130">
        <f t="shared" si="165"/>
        <v>0</v>
      </c>
      <c r="Q170" s="130">
        <f t="shared" si="166"/>
        <v>1258.24</v>
      </c>
      <c r="R170" s="49">
        <f t="shared" si="167"/>
        <v>0</v>
      </c>
      <c r="S170" s="49">
        <f t="shared" si="168"/>
        <v>298.13</v>
      </c>
      <c r="T170" s="130">
        <f t="shared" si="169"/>
        <v>120.29</v>
      </c>
      <c r="U170" s="49">
        <f t="shared" si="170"/>
        <v>11.18</v>
      </c>
      <c r="V170" s="130">
        <f t="shared" si="171"/>
        <v>110</v>
      </c>
      <c r="W170" s="130">
        <f t="shared" si="172"/>
        <v>0</v>
      </c>
      <c r="X170" s="49">
        <f t="shared" si="173"/>
        <v>539.6</v>
      </c>
      <c r="Y170" s="49">
        <f t="shared" si="174"/>
        <v>1797.84</v>
      </c>
      <c r="Z170" s="49"/>
      <c r="AA170" s="139" t="s">
        <v>49</v>
      </c>
      <c r="AB170" s="140">
        <f t="shared" ref="AB170:AH170" si="214">K170+R170</f>
        <v>44.72</v>
      </c>
      <c r="AC170" s="140">
        <f t="shared" si="214"/>
        <v>894.39</v>
      </c>
      <c r="AD170" s="140">
        <f t="shared" si="214"/>
        <v>601.46</v>
      </c>
      <c r="AE170" s="140">
        <f t="shared" si="214"/>
        <v>37.27</v>
      </c>
      <c r="AF170" s="140">
        <f t="shared" si="214"/>
        <v>220</v>
      </c>
      <c r="AG170" s="140">
        <f t="shared" si="214"/>
        <v>0</v>
      </c>
      <c r="AH170" s="140">
        <f t="shared" si="214"/>
        <v>1797.84</v>
      </c>
      <c r="AI170" s="139" t="s">
        <v>32</v>
      </c>
    </row>
    <row r="171" s="39" customFormat="1" ht="16" customHeight="1" spans="1:35">
      <c r="A171" s="129">
        <f t="shared" si="159"/>
        <v>168</v>
      </c>
      <c r="B171" s="49" t="s">
        <v>119</v>
      </c>
      <c r="C171" s="49" t="s">
        <v>490</v>
      </c>
      <c r="D171" s="49" t="s">
        <v>491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3180</v>
      </c>
      <c r="J171" s="130"/>
      <c r="K171" s="49">
        <f t="shared" si="160"/>
        <v>44.72</v>
      </c>
      <c r="L171" s="49">
        <f t="shared" si="161"/>
        <v>596.26</v>
      </c>
      <c r="M171" s="130">
        <f t="shared" si="162"/>
        <v>481.17</v>
      </c>
      <c r="N171" s="49">
        <f t="shared" si="163"/>
        <v>26.09</v>
      </c>
      <c r="O171" s="130">
        <f t="shared" si="164"/>
        <v>159</v>
      </c>
      <c r="P171" s="130">
        <f t="shared" si="165"/>
        <v>0</v>
      </c>
      <c r="Q171" s="130">
        <f t="shared" si="166"/>
        <v>1307.24</v>
      </c>
      <c r="R171" s="49">
        <f t="shared" si="167"/>
        <v>0</v>
      </c>
      <c r="S171" s="49">
        <f t="shared" si="168"/>
        <v>298.13</v>
      </c>
      <c r="T171" s="130">
        <f t="shared" si="169"/>
        <v>120.29</v>
      </c>
      <c r="U171" s="49">
        <f t="shared" si="170"/>
        <v>11.18</v>
      </c>
      <c r="V171" s="130">
        <f t="shared" si="171"/>
        <v>159</v>
      </c>
      <c r="W171" s="130">
        <f t="shared" si="172"/>
        <v>0</v>
      </c>
      <c r="X171" s="49">
        <f t="shared" si="173"/>
        <v>588.6</v>
      </c>
      <c r="Y171" s="49">
        <f t="shared" si="174"/>
        <v>1895.84</v>
      </c>
      <c r="Z171" s="49"/>
      <c r="AA171" s="139" t="s">
        <v>75</v>
      </c>
      <c r="AB171" s="140">
        <f t="shared" ref="AB171:AH171" si="215">K171+R171</f>
        <v>44.72</v>
      </c>
      <c r="AC171" s="140">
        <f t="shared" si="215"/>
        <v>894.39</v>
      </c>
      <c r="AD171" s="140">
        <f t="shared" si="215"/>
        <v>601.46</v>
      </c>
      <c r="AE171" s="140">
        <f t="shared" si="215"/>
        <v>37.27</v>
      </c>
      <c r="AF171" s="140">
        <f t="shared" si="215"/>
        <v>318</v>
      </c>
      <c r="AG171" s="140">
        <f t="shared" si="215"/>
        <v>0</v>
      </c>
      <c r="AH171" s="140">
        <f t="shared" si="215"/>
        <v>1895.84</v>
      </c>
      <c r="AI171" s="139" t="s">
        <v>32</v>
      </c>
    </row>
    <row r="172" s="39" customFormat="1" ht="16" customHeight="1" spans="1:35">
      <c r="A172" s="129">
        <f t="shared" si="159"/>
        <v>169</v>
      </c>
      <c r="B172" s="49" t="s">
        <v>119</v>
      </c>
      <c r="C172" s="49" t="s">
        <v>492</v>
      </c>
      <c r="D172" s="454" t="s">
        <v>493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2200</v>
      </c>
      <c r="J172" s="130"/>
      <c r="K172" s="49">
        <f t="shared" si="160"/>
        <v>44.72</v>
      </c>
      <c r="L172" s="49">
        <f t="shared" si="161"/>
        <v>596.26</v>
      </c>
      <c r="M172" s="130">
        <f t="shared" si="162"/>
        <v>481.17</v>
      </c>
      <c r="N172" s="49">
        <f t="shared" si="163"/>
        <v>26.09</v>
      </c>
      <c r="O172" s="130">
        <f t="shared" si="164"/>
        <v>110</v>
      </c>
      <c r="P172" s="130">
        <f t="shared" si="165"/>
        <v>0</v>
      </c>
      <c r="Q172" s="130">
        <f t="shared" si="166"/>
        <v>1258.24</v>
      </c>
      <c r="R172" s="49">
        <f t="shared" si="167"/>
        <v>0</v>
      </c>
      <c r="S172" s="49">
        <f t="shared" si="168"/>
        <v>298.13</v>
      </c>
      <c r="T172" s="130">
        <f t="shared" si="169"/>
        <v>120.29</v>
      </c>
      <c r="U172" s="49">
        <f t="shared" si="170"/>
        <v>11.18</v>
      </c>
      <c r="V172" s="130">
        <f t="shared" si="171"/>
        <v>110</v>
      </c>
      <c r="W172" s="130">
        <f t="shared" si="172"/>
        <v>0</v>
      </c>
      <c r="X172" s="49">
        <f t="shared" si="173"/>
        <v>539.6</v>
      </c>
      <c r="Y172" s="49">
        <f t="shared" si="174"/>
        <v>1797.84</v>
      </c>
      <c r="Z172" s="49"/>
      <c r="AA172" s="139" t="s">
        <v>49</v>
      </c>
      <c r="AB172" s="140">
        <f t="shared" ref="AB172:AH172" si="216">K172+R172</f>
        <v>44.72</v>
      </c>
      <c r="AC172" s="140">
        <f t="shared" si="216"/>
        <v>894.39</v>
      </c>
      <c r="AD172" s="140">
        <f t="shared" si="216"/>
        <v>601.46</v>
      </c>
      <c r="AE172" s="140">
        <f t="shared" si="216"/>
        <v>37.27</v>
      </c>
      <c r="AF172" s="140">
        <f t="shared" si="216"/>
        <v>220</v>
      </c>
      <c r="AG172" s="140">
        <f t="shared" si="216"/>
        <v>0</v>
      </c>
      <c r="AH172" s="140">
        <f t="shared" si="216"/>
        <v>1797.84</v>
      </c>
      <c r="AI172" s="139" t="s">
        <v>32</v>
      </c>
    </row>
    <row r="173" s="39" customFormat="1" ht="16" customHeight="1" spans="1:35">
      <c r="A173" s="129">
        <f t="shared" si="159"/>
        <v>170</v>
      </c>
      <c r="B173" s="49" t="s">
        <v>119</v>
      </c>
      <c r="C173" s="46" t="s">
        <v>496</v>
      </c>
      <c r="D173" s="46" t="s">
        <v>497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2200</v>
      </c>
      <c r="J173" s="130"/>
      <c r="K173" s="49">
        <f t="shared" si="160"/>
        <v>44.72</v>
      </c>
      <c r="L173" s="49">
        <f t="shared" si="161"/>
        <v>596.26</v>
      </c>
      <c r="M173" s="130">
        <f t="shared" si="162"/>
        <v>481.17</v>
      </c>
      <c r="N173" s="49">
        <f t="shared" si="163"/>
        <v>26.09</v>
      </c>
      <c r="O173" s="130">
        <f t="shared" si="164"/>
        <v>110</v>
      </c>
      <c r="P173" s="130">
        <f t="shared" si="165"/>
        <v>0</v>
      </c>
      <c r="Q173" s="130">
        <f t="shared" si="166"/>
        <v>1258.24</v>
      </c>
      <c r="R173" s="49">
        <f t="shared" si="167"/>
        <v>0</v>
      </c>
      <c r="S173" s="49">
        <f t="shared" si="168"/>
        <v>298.13</v>
      </c>
      <c r="T173" s="130">
        <f t="shared" si="169"/>
        <v>120.29</v>
      </c>
      <c r="U173" s="49">
        <f t="shared" si="170"/>
        <v>11.18</v>
      </c>
      <c r="V173" s="130">
        <f t="shared" si="171"/>
        <v>110</v>
      </c>
      <c r="W173" s="130">
        <f t="shared" si="172"/>
        <v>0</v>
      </c>
      <c r="X173" s="49">
        <f t="shared" si="173"/>
        <v>539.6</v>
      </c>
      <c r="Y173" s="49">
        <f t="shared" si="174"/>
        <v>1797.84</v>
      </c>
      <c r="Z173" s="49"/>
      <c r="AA173" s="139" t="s">
        <v>75</v>
      </c>
      <c r="AB173" s="140">
        <f t="shared" ref="AB173:AH173" si="217">K173+R173</f>
        <v>44.72</v>
      </c>
      <c r="AC173" s="140">
        <f t="shared" si="217"/>
        <v>894.39</v>
      </c>
      <c r="AD173" s="140">
        <f t="shared" si="217"/>
        <v>601.46</v>
      </c>
      <c r="AE173" s="140">
        <f t="shared" si="217"/>
        <v>37.27</v>
      </c>
      <c r="AF173" s="140">
        <f t="shared" si="217"/>
        <v>220</v>
      </c>
      <c r="AG173" s="140">
        <f t="shared" si="217"/>
        <v>0</v>
      </c>
      <c r="AH173" s="140">
        <f t="shared" si="217"/>
        <v>1797.84</v>
      </c>
      <c r="AI173" s="139" t="s">
        <v>32</v>
      </c>
    </row>
    <row r="174" s="39" customFormat="1" ht="16" customHeight="1" spans="1:35">
      <c r="A174" s="129">
        <f t="shared" si="159"/>
        <v>171</v>
      </c>
      <c r="B174" s="49" t="s">
        <v>119</v>
      </c>
      <c r="C174" s="46" t="s">
        <v>498</v>
      </c>
      <c r="D174" s="46" t="s">
        <v>499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60"/>
        <v>44.72</v>
      </c>
      <c r="L174" s="49">
        <f t="shared" si="161"/>
        <v>596.26</v>
      </c>
      <c r="M174" s="130">
        <f t="shared" si="162"/>
        <v>481.17</v>
      </c>
      <c r="N174" s="49">
        <f t="shared" si="163"/>
        <v>26.09</v>
      </c>
      <c r="O174" s="130">
        <f t="shared" si="164"/>
        <v>110</v>
      </c>
      <c r="P174" s="130">
        <f t="shared" si="165"/>
        <v>0</v>
      </c>
      <c r="Q174" s="130">
        <f t="shared" si="166"/>
        <v>1258.24</v>
      </c>
      <c r="R174" s="49">
        <f t="shared" si="167"/>
        <v>0</v>
      </c>
      <c r="S174" s="49">
        <f t="shared" si="168"/>
        <v>298.13</v>
      </c>
      <c r="T174" s="130">
        <f t="shared" si="169"/>
        <v>120.29</v>
      </c>
      <c r="U174" s="49">
        <f t="shared" si="170"/>
        <v>11.18</v>
      </c>
      <c r="V174" s="130">
        <f t="shared" si="171"/>
        <v>110</v>
      </c>
      <c r="W174" s="130">
        <f t="shared" si="172"/>
        <v>0</v>
      </c>
      <c r="X174" s="49">
        <f t="shared" si="173"/>
        <v>539.6</v>
      </c>
      <c r="Y174" s="49">
        <f t="shared" si="174"/>
        <v>1797.84</v>
      </c>
      <c r="Z174" s="49"/>
      <c r="AA174" s="139" t="s">
        <v>78</v>
      </c>
      <c r="AB174" s="140">
        <f t="shared" ref="AB174:AH174" si="218">K174+R174</f>
        <v>44.72</v>
      </c>
      <c r="AC174" s="140">
        <f t="shared" si="218"/>
        <v>894.39</v>
      </c>
      <c r="AD174" s="140">
        <f t="shared" si="218"/>
        <v>601.46</v>
      </c>
      <c r="AE174" s="140">
        <f t="shared" si="218"/>
        <v>37.27</v>
      </c>
      <c r="AF174" s="140">
        <f t="shared" si="218"/>
        <v>220</v>
      </c>
      <c r="AG174" s="140">
        <f t="shared" si="218"/>
        <v>0</v>
      </c>
      <c r="AH174" s="140">
        <f t="shared" si="218"/>
        <v>1797.84</v>
      </c>
      <c r="AI174" s="139" t="s">
        <v>32</v>
      </c>
    </row>
    <row r="175" s="39" customFormat="1" ht="16" customHeight="1" spans="1:35">
      <c r="A175" s="129">
        <f t="shared" si="159"/>
        <v>172</v>
      </c>
      <c r="B175" s="49" t="s">
        <v>119</v>
      </c>
      <c r="C175" s="46" t="s">
        <v>500</v>
      </c>
      <c r="D175" s="46" t="s">
        <v>501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0"/>
        <v>44.72</v>
      </c>
      <c r="L175" s="49">
        <f t="shared" si="161"/>
        <v>596.26</v>
      </c>
      <c r="M175" s="130">
        <f t="shared" si="162"/>
        <v>481.17</v>
      </c>
      <c r="N175" s="49">
        <f t="shared" si="163"/>
        <v>26.09</v>
      </c>
      <c r="O175" s="130">
        <f t="shared" si="164"/>
        <v>110</v>
      </c>
      <c r="P175" s="130">
        <f t="shared" si="165"/>
        <v>0</v>
      </c>
      <c r="Q175" s="130">
        <f t="shared" si="166"/>
        <v>1258.24</v>
      </c>
      <c r="R175" s="49">
        <f t="shared" si="167"/>
        <v>0</v>
      </c>
      <c r="S175" s="49">
        <f t="shared" si="168"/>
        <v>298.13</v>
      </c>
      <c r="T175" s="130">
        <f t="shared" si="169"/>
        <v>120.29</v>
      </c>
      <c r="U175" s="49">
        <f t="shared" si="170"/>
        <v>11.18</v>
      </c>
      <c r="V175" s="130">
        <f t="shared" si="171"/>
        <v>110</v>
      </c>
      <c r="W175" s="130">
        <f t="shared" si="172"/>
        <v>0</v>
      </c>
      <c r="X175" s="49">
        <f t="shared" si="173"/>
        <v>539.6</v>
      </c>
      <c r="Y175" s="49">
        <f t="shared" si="174"/>
        <v>1797.84</v>
      </c>
      <c r="Z175" s="49"/>
      <c r="AA175" s="139" t="s">
        <v>89</v>
      </c>
      <c r="AB175" s="140">
        <f t="shared" ref="AB175:AH175" si="219">K175+R175</f>
        <v>44.72</v>
      </c>
      <c r="AC175" s="140">
        <f t="shared" si="219"/>
        <v>894.39</v>
      </c>
      <c r="AD175" s="140">
        <f t="shared" si="219"/>
        <v>601.46</v>
      </c>
      <c r="AE175" s="140">
        <f t="shared" si="219"/>
        <v>37.27</v>
      </c>
      <c r="AF175" s="140">
        <f t="shared" si="219"/>
        <v>220</v>
      </c>
      <c r="AG175" s="140">
        <f t="shared" si="219"/>
        <v>0</v>
      </c>
      <c r="AH175" s="140">
        <f t="shared" si="219"/>
        <v>1797.84</v>
      </c>
      <c r="AI175" s="139" t="s">
        <v>32</v>
      </c>
    </row>
    <row r="176" s="39" customFormat="1" ht="16" customHeight="1" spans="1:35">
      <c r="A176" s="129">
        <f t="shared" si="159"/>
        <v>173</v>
      </c>
      <c r="B176" s="49" t="s">
        <v>411</v>
      </c>
      <c r="C176" s="46" t="s">
        <v>502</v>
      </c>
      <c r="D176" s="46" t="s">
        <v>503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0"/>
        <v>44.72</v>
      </c>
      <c r="L176" s="49">
        <f t="shared" si="161"/>
        <v>596.26</v>
      </c>
      <c r="M176" s="130">
        <f t="shared" si="162"/>
        <v>481.17</v>
      </c>
      <c r="N176" s="49">
        <f t="shared" si="163"/>
        <v>26.09</v>
      </c>
      <c r="O176" s="130">
        <f t="shared" si="164"/>
        <v>110</v>
      </c>
      <c r="P176" s="130">
        <f t="shared" si="165"/>
        <v>0</v>
      </c>
      <c r="Q176" s="130">
        <f t="shared" si="166"/>
        <v>1258.24</v>
      </c>
      <c r="R176" s="49">
        <f t="shared" si="167"/>
        <v>0</v>
      </c>
      <c r="S176" s="49">
        <f t="shared" si="168"/>
        <v>298.13</v>
      </c>
      <c r="T176" s="130">
        <f t="shared" si="169"/>
        <v>120.29</v>
      </c>
      <c r="U176" s="49">
        <f t="shared" si="170"/>
        <v>11.18</v>
      </c>
      <c r="V176" s="130">
        <f t="shared" si="171"/>
        <v>110</v>
      </c>
      <c r="W176" s="130">
        <f t="shared" si="172"/>
        <v>0</v>
      </c>
      <c r="X176" s="49">
        <f t="shared" si="173"/>
        <v>539.6</v>
      </c>
      <c r="Y176" s="49">
        <f t="shared" si="174"/>
        <v>1797.84</v>
      </c>
      <c r="Z176" s="49"/>
      <c r="AA176" s="139" t="s">
        <v>76</v>
      </c>
      <c r="AB176" s="140">
        <f t="shared" ref="AB176:AH176" si="220">K176+R176</f>
        <v>44.72</v>
      </c>
      <c r="AC176" s="140">
        <f t="shared" si="220"/>
        <v>894.39</v>
      </c>
      <c r="AD176" s="140">
        <f t="shared" si="220"/>
        <v>601.46</v>
      </c>
      <c r="AE176" s="140">
        <f t="shared" si="220"/>
        <v>37.27</v>
      </c>
      <c r="AF176" s="140">
        <f t="shared" si="220"/>
        <v>220</v>
      </c>
      <c r="AG176" s="140">
        <f t="shared" si="220"/>
        <v>0</v>
      </c>
      <c r="AH176" s="140">
        <f t="shared" si="220"/>
        <v>1797.84</v>
      </c>
      <c r="AI176" s="139" t="s">
        <v>32</v>
      </c>
    </row>
    <row r="177" s="39" customFormat="1" ht="16" customHeight="1" spans="1:35">
      <c r="A177" s="129">
        <f t="shared" si="159"/>
        <v>174</v>
      </c>
      <c r="B177" s="49" t="s">
        <v>119</v>
      </c>
      <c r="C177" s="46" t="s">
        <v>504</v>
      </c>
      <c r="D177" s="202" t="s">
        <v>505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60"/>
        <v>44.72</v>
      </c>
      <c r="L177" s="49">
        <f t="shared" si="161"/>
        <v>596.26</v>
      </c>
      <c r="M177" s="130">
        <f t="shared" si="162"/>
        <v>481.17</v>
      </c>
      <c r="N177" s="49">
        <f t="shared" si="163"/>
        <v>26.09</v>
      </c>
      <c r="O177" s="130">
        <f t="shared" si="164"/>
        <v>110</v>
      </c>
      <c r="P177" s="130">
        <f t="shared" si="165"/>
        <v>0</v>
      </c>
      <c r="Q177" s="130">
        <f t="shared" si="166"/>
        <v>1258.24</v>
      </c>
      <c r="R177" s="49">
        <f t="shared" si="167"/>
        <v>0</v>
      </c>
      <c r="S177" s="49">
        <f t="shared" si="168"/>
        <v>298.13</v>
      </c>
      <c r="T177" s="130">
        <f t="shared" si="169"/>
        <v>120.29</v>
      </c>
      <c r="U177" s="49">
        <f t="shared" si="170"/>
        <v>11.18</v>
      </c>
      <c r="V177" s="130">
        <f t="shared" si="171"/>
        <v>110</v>
      </c>
      <c r="W177" s="130">
        <f t="shared" si="172"/>
        <v>0</v>
      </c>
      <c r="X177" s="49">
        <f t="shared" si="173"/>
        <v>539.6</v>
      </c>
      <c r="Y177" s="49">
        <f t="shared" si="174"/>
        <v>1797.84</v>
      </c>
      <c r="Z177" s="49"/>
      <c r="AA177" s="139" t="s">
        <v>89</v>
      </c>
      <c r="AB177" s="140">
        <f t="shared" ref="AB177:AH177" si="221">K177+R177</f>
        <v>44.72</v>
      </c>
      <c r="AC177" s="140">
        <f t="shared" si="221"/>
        <v>894.39</v>
      </c>
      <c r="AD177" s="140">
        <f t="shared" si="221"/>
        <v>601.46</v>
      </c>
      <c r="AE177" s="140">
        <f t="shared" si="221"/>
        <v>37.27</v>
      </c>
      <c r="AF177" s="140">
        <f t="shared" si="221"/>
        <v>220</v>
      </c>
      <c r="AG177" s="140">
        <f t="shared" si="221"/>
        <v>0</v>
      </c>
      <c r="AH177" s="140">
        <f t="shared" si="221"/>
        <v>1797.84</v>
      </c>
      <c r="AI177" s="139" t="s">
        <v>32</v>
      </c>
    </row>
    <row r="178" s="39" customFormat="1" ht="16" customHeight="1" spans="1:35">
      <c r="A178" s="129">
        <f t="shared" si="159"/>
        <v>175</v>
      </c>
      <c r="B178" s="49" t="s">
        <v>119</v>
      </c>
      <c r="C178" s="46" t="s">
        <v>506</v>
      </c>
      <c r="D178" s="202" t="s">
        <v>507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60"/>
        <v>44.72</v>
      </c>
      <c r="L178" s="49">
        <f t="shared" si="161"/>
        <v>596.26</v>
      </c>
      <c r="M178" s="130">
        <f t="shared" si="162"/>
        <v>481.17</v>
      </c>
      <c r="N178" s="49">
        <f t="shared" si="163"/>
        <v>26.09</v>
      </c>
      <c r="O178" s="130">
        <f t="shared" si="164"/>
        <v>110</v>
      </c>
      <c r="P178" s="130">
        <f t="shared" si="165"/>
        <v>0</v>
      </c>
      <c r="Q178" s="130">
        <f t="shared" si="166"/>
        <v>1258.24</v>
      </c>
      <c r="R178" s="49">
        <f t="shared" si="167"/>
        <v>0</v>
      </c>
      <c r="S178" s="49">
        <f t="shared" si="168"/>
        <v>298.13</v>
      </c>
      <c r="T178" s="130">
        <f t="shared" si="169"/>
        <v>120.29</v>
      </c>
      <c r="U178" s="49">
        <f t="shared" si="170"/>
        <v>11.18</v>
      </c>
      <c r="V178" s="130">
        <f t="shared" si="171"/>
        <v>110</v>
      </c>
      <c r="W178" s="130">
        <f t="shared" si="172"/>
        <v>0</v>
      </c>
      <c r="X178" s="49">
        <f t="shared" si="173"/>
        <v>539.6</v>
      </c>
      <c r="Y178" s="49">
        <f t="shared" si="174"/>
        <v>1797.84</v>
      </c>
      <c r="Z178" s="49"/>
      <c r="AA178" s="139" t="s">
        <v>49</v>
      </c>
      <c r="AB178" s="140">
        <f t="shared" ref="AB178:AH178" si="222">K178+R178</f>
        <v>44.72</v>
      </c>
      <c r="AC178" s="140">
        <f t="shared" si="222"/>
        <v>894.39</v>
      </c>
      <c r="AD178" s="140">
        <f t="shared" si="222"/>
        <v>601.46</v>
      </c>
      <c r="AE178" s="140">
        <f t="shared" si="222"/>
        <v>37.27</v>
      </c>
      <c r="AF178" s="140">
        <f t="shared" si="222"/>
        <v>220</v>
      </c>
      <c r="AG178" s="140">
        <f t="shared" si="222"/>
        <v>0</v>
      </c>
      <c r="AH178" s="140">
        <f t="shared" si="222"/>
        <v>1797.84</v>
      </c>
      <c r="AI178" s="139" t="s">
        <v>32</v>
      </c>
    </row>
    <row r="179" s="39" customFormat="1" ht="16" customHeight="1" spans="1:35">
      <c r="A179" s="129">
        <f t="shared" si="159"/>
        <v>176</v>
      </c>
      <c r="B179" s="49" t="s">
        <v>201</v>
      </c>
      <c r="C179" s="52" t="s">
        <v>511</v>
      </c>
      <c r="D179" s="229" t="s">
        <v>512</v>
      </c>
      <c r="E179" s="130">
        <v>3726.65</v>
      </c>
      <c r="F179" s="49">
        <v>3726.65</v>
      </c>
      <c r="G179" s="130">
        <v>6014.67</v>
      </c>
      <c r="H179" s="130">
        <v>3726.65</v>
      </c>
      <c r="I179" s="130">
        <v>2200</v>
      </c>
      <c r="J179" s="130"/>
      <c r="K179" s="49">
        <f t="shared" si="160"/>
        <v>44.72</v>
      </c>
      <c r="L179" s="49">
        <f t="shared" si="161"/>
        <v>596.26</v>
      </c>
      <c r="M179" s="130">
        <f t="shared" si="162"/>
        <v>481.17</v>
      </c>
      <c r="N179" s="49">
        <f t="shared" si="163"/>
        <v>26.09</v>
      </c>
      <c r="O179" s="130">
        <f t="shared" si="164"/>
        <v>110</v>
      </c>
      <c r="P179" s="130">
        <f t="shared" si="165"/>
        <v>0</v>
      </c>
      <c r="Q179" s="130">
        <f t="shared" si="166"/>
        <v>1258.24</v>
      </c>
      <c r="R179" s="49">
        <f t="shared" si="167"/>
        <v>0</v>
      </c>
      <c r="S179" s="130">
        <f t="shared" si="168"/>
        <v>298.13</v>
      </c>
      <c r="T179" s="130">
        <f t="shared" si="169"/>
        <v>120.29</v>
      </c>
      <c r="U179" s="130">
        <f t="shared" si="170"/>
        <v>11.18</v>
      </c>
      <c r="V179" s="130">
        <f t="shared" si="171"/>
        <v>110</v>
      </c>
      <c r="W179" s="130">
        <f t="shared" si="172"/>
        <v>0</v>
      </c>
      <c r="X179" s="49">
        <f t="shared" si="173"/>
        <v>539.6</v>
      </c>
      <c r="Y179" s="130">
        <f t="shared" si="174"/>
        <v>1797.84</v>
      </c>
      <c r="Z179" s="130"/>
      <c r="AA179" s="139" t="s">
        <v>70</v>
      </c>
      <c r="AB179" s="140">
        <f t="shared" ref="AB179:AH179" si="223">K179+R179</f>
        <v>44.72</v>
      </c>
      <c r="AC179" s="140">
        <f t="shared" si="223"/>
        <v>894.39</v>
      </c>
      <c r="AD179" s="140">
        <f t="shared" si="223"/>
        <v>601.46</v>
      </c>
      <c r="AE179" s="140">
        <f t="shared" si="223"/>
        <v>37.27</v>
      </c>
      <c r="AF179" s="140">
        <f t="shared" si="223"/>
        <v>220</v>
      </c>
      <c r="AG179" s="140">
        <f t="shared" si="223"/>
        <v>0</v>
      </c>
      <c r="AH179" s="140">
        <f t="shared" si="223"/>
        <v>1797.84</v>
      </c>
      <c r="AI179" s="139" t="s">
        <v>32</v>
      </c>
    </row>
    <row r="180" s="39" customFormat="1" ht="16" customHeight="1" spans="1:35">
      <c r="A180" s="129">
        <f t="shared" si="159"/>
        <v>177</v>
      </c>
      <c r="B180" s="49" t="s">
        <v>201</v>
      </c>
      <c r="C180" s="52" t="s">
        <v>513</v>
      </c>
      <c r="D180" s="229" t="s">
        <v>514</v>
      </c>
      <c r="E180" s="130">
        <v>3726.65</v>
      </c>
      <c r="F180" s="49">
        <v>3726.65</v>
      </c>
      <c r="G180" s="130">
        <v>6014.67</v>
      </c>
      <c r="H180" s="130">
        <v>3726.65</v>
      </c>
      <c r="I180" s="130">
        <v>2200</v>
      </c>
      <c r="J180" s="130"/>
      <c r="K180" s="49">
        <f t="shared" si="160"/>
        <v>44.72</v>
      </c>
      <c r="L180" s="49">
        <f t="shared" si="161"/>
        <v>596.26</v>
      </c>
      <c r="M180" s="130">
        <f t="shared" si="162"/>
        <v>481.17</v>
      </c>
      <c r="N180" s="49">
        <f t="shared" si="163"/>
        <v>26.09</v>
      </c>
      <c r="O180" s="130">
        <f t="shared" si="164"/>
        <v>110</v>
      </c>
      <c r="P180" s="130">
        <f t="shared" si="165"/>
        <v>0</v>
      </c>
      <c r="Q180" s="130">
        <f t="shared" si="166"/>
        <v>1258.24</v>
      </c>
      <c r="R180" s="49">
        <f t="shared" si="167"/>
        <v>0</v>
      </c>
      <c r="S180" s="130">
        <f t="shared" si="168"/>
        <v>298.13</v>
      </c>
      <c r="T180" s="130">
        <f t="shared" si="169"/>
        <v>120.29</v>
      </c>
      <c r="U180" s="130">
        <f t="shared" si="170"/>
        <v>11.18</v>
      </c>
      <c r="V180" s="130">
        <f t="shared" si="171"/>
        <v>110</v>
      </c>
      <c r="W180" s="130">
        <f t="shared" si="172"/>
        <v>0</v>
      </c>
      <c r="X180" s="49">
        <f t="shared" si="173"/>
        <v>539.6</v>
      </c>
      <c r="Y180" s="130">
        <f t="shared" si="174"/>
        <v>1797.84</v>
      </c>
      <c r="Z180" s="130"/>
      <c r="AA180" s="139" t="s">
        <v>70</v>
      </c>
      <c r="AB180" s="140">
        <f t="shared" ref="AB180:AH180" si="224">K180+R180</f>
        <v>44.72</v>
      </c>
      <c r="AC180" s="140">
        <f t="shared" si="224"/>
        <v>894.39</v>
      </c>
      <c r="AD180" s="140">
        <f t="shared" si="224"/>
        <v>601.46</v>
      </c>
      <c r="AE180" s="140">
        <f t="shared" si="224"/>
        <v>37.27</v>
      </c>
      <c r="AF180" s="140">
        <f t="shared" si="224"/>
        <v>220</v>
      </c>
      <c r="AG180" s="140">
        <f t="shared" si="224"/>
        <v>0</v>
      </c>
      <c r="AH180" s="140">
        <f t="shared" si="224"/>
        <v>1797.84</v>
      </c>
      <c r="AI180" s="139" t="s">
        <v>32</v>
      </c>
    </row>
    <row r="181" s="39" customFormat="1" ht="16" customHeight="1" spans="1:35">
      <c r="A181" s="129">
        <f t="shared" si="159"/>
        <v>178</v>
      </c>
      <c r="B181" s="49" t="s">
        <v>129</v>
      </c>
      <c r="C181" s="52" t="s">
        <v>518</v>
      </c>
      <c r="D181" s="229" t="s">
        <v>519</v>
      </c>
      <c r="E181" s="130">
        <v>3726.65</v>
      </c>
      <c r="F181" s="49">
        <v>3726.65</v>
      </c>
      <c r="G181" s="130">
        <v>6014.67</v>
      </c>
      <c r="H181" s="130">
        <v>3726.65</v>
      </c>
      <c r="I181" s="130">
        <v>3180</v>
      </c>
      <c r="J181" s="130"/>
      <c r="K181" s="49">
        <f t="shared" si="160"/>
        <v>44.72</v>
      </c>
      <c r="L181" s="49">
        <f t="shared" si="161"/>
        <v>596.26</v>
      </c>
      <c r="M181" s="130">
        <f t="shared" si="162"/>
        <v>481.17</v>
      </c>
      <c r="N181" s="49">
        <f t="shared" si="163"/>
        <v>26.09</v>
      </c>
      <c r="O181" s="130">
        <f t="shared" si="164"/>
        <v>159</v>
      </c>
      <c r="P181" s="130">
        <f t="shared" si="165"/>
        <v>0</v>
      </c>
      <c r="Q181" s="130">
        <f t="shared" si="166"/>
        <v>1307.24</v>
      </c>
      <c r="R181" s="49">
        <f t="shared" si="167"/>
        <v>0</v>
      </c>
      <c r="S181" s="130">
        <f t="shared" si="168"/>
        <v>298.13</v>
      </c>
      <c r="T181" s="130">
        <f t="shared" si="169"/>
        <v>120.29</v>
      </c>
      <c r="U181" s="130">
        <f t="shared" si="170"/>
        <v>11.18</v>
      </c>
      <c r="V181" s="130">
        <f t="shared" si="171"/>
        <v>159</v>
      </c>
      <c r="W181" s="130">
        <f t="shared" si="172"/>
        <v>0</v>
      </c>
      <c r="X181" s="49">
        <f t="shared" si="173"/>
        <v>588.6</v>
      </c>
      <c r="Y181" s="130">
        <f t="shared" si="174"/>
        <v>1895.84</v>
      </c>
      <c r="Z181" s="130"/>
      <c r="AA181" s="139" t="s">
        <v>82</v>
      </c>
      <c r="AB181" s="140">
        <f t="shared" ref="AB181:AH181" si="225">K181+R181</f>
        <v>44.72</v>
      </c>
      <c r="AC181" s="140">
        <f t="shared" si="225"/>
        <v>894.39</v>
      </c>
      <c r="AD181" s="140">
        <f t="shared" si="225"/>
        <v>601.46</v>
      </c>
      <c r="AE181" s="140">
        <f t="shared" si="225"/>
        <v>37.27</v>
      </c>
      <c r="AF181" s="140">
        <f t="shared" si="225"/>
        <v>318</v>
      </c>
      <c r="AG181" s="140">
        <f t="shared" si="225"/>
        <v>0</v>
      </c>
      <c r="AH181" s="140">
        <f t="shared" si="225"/>
        <v>1895.84</v>
      </c>
      <c r="AI181" s="139" t="s">
        <v>35</v>
      </c>
    </row>
    <row r="182" s="39" customFormat="1" ht="16" customHeight="1" spans="1:35">
      <c r="A182" s="129">
        <f t="shared" si="159"/>
        <v>179</v>
      </c>
      <c r="B182" s="49" t="s">
        <v>132</v>
      </c>
      <c r="C182" s="52" t="s">
        <v>520</v>
      </c>
      <c r="D182" s="229" t="s">
        <v>521</v>
      </c>
      <c r="E182" s="130">
        <v>3820</v>
      </c>
      <c r="F182" s="49">
        <v>3820</v>
      </c>
      <c r="G182" s="130">
        <v>6014.67</v>
      </c>
      <c r="H182" s="130">
        <v>3820</v>
      </c>
      <c r="I182" s="130">
        <v>4180</v>
      </c>
      <c r="J182" s="130"/>
      <c r="K182" s="49">
        <f t="shared" si="160"/>
        <v>45.84</v>
      </c>
      <c r="L182" s="49">
        <f t="shared" si="161"/>
        <v>611.2</v>
      </c>
      <c r="M182" s="130">
        <f t="shared" si="162"/>
        <v>481.17</v>
      </c>
      <c r="N182" s="49">
        <f t="shared" si="163"/>
        <v>26.74</v>
      </c>
      <c r="O182" s="130">
        <f t="shared" si="164"/>
        <v>209</v>
      </c>
      <c r="P182" s="130">
        <f t="shared" si="165"/>
        <v>0</v>
      </c>
      <c r="Q182" s="130">
        <f t="shared" si="166"/>
        <v>1373.95</v>
      </c>
      <c r="R182" s="49">
        <f t="shared" si="167"/>
        <v>0</v>
      </c>
      <c r="S182" s="130">
        <f t="shared" si="168"/>
        <v>305.6</v>
      </c>
      <c r="T182" s="130">
        <f t="shared" si="169"/>
        <v>120.29</v>
      </c>
      <c r="U182" s="130">
        <f t="shared" si="170"/>
        <v>11.46</v>
      </c>
      <c r="V182" s="130">
        <f t="shared" si="171"/>
        <v>209</v>
      </c>
      <c r="W182" s="130">
        <f t="shared" si="172"/>
        <v>0</v>
      </c>
      <c r="X182" s="49">
        <f t="shared" si="173"/>
        <v>646.35</v>
      </c>
      <c r="Y182" s="130">
        <f t="shared" si="174"/>
        <v>2020.3</v>
      </c>
      <c r="Z182" s="130"/>
      <c r="AA182" s="139" t="s">
        <v>81</v>
      </c>
      <c r="AB182" s="140">
        <f t="shared" ref="AB182:AH182" si="226">K182+R182</f>
        <v>45.84</v>
      </c>
      <c r="AC182" s="140">
        <f t="shared" si="226"/>
        <v>916.8</v>
      </c>
      <c r="AD182" s="140">
        <f t="shared" si="226"/>
        <v>601.46</v>
      </c>
      <c r="AE182" s="140">
        <f t="shared" si="226"/>
        <v>38.2</v>
      </c>
      <c r="AF182" s="140">
        <f t="shared" si="226"/>
        <v>418</v>
      </c>
      <c r="AG182" s="140">
        <f t="shared" si="226"/>
        <v>0</v>
      </c>
      <c r="AH182" s="140">
        <f t="shared" si="226"/>
        <v>2020.3</v>
      </c>
      <c r="AI182" s="139" t="s">
        <v>34</v>
      </c>
    </row>
    <row r="183" s="114" customFormat="1" ht="16" customHeight="1" spans="1:35">
      <c r="A183" s="129">
        <f t="shared" si="159"/>
        <v>180</v>
      </c>
      <c r="B183" s="49" t="s">
        <v>50</v>
      </c>
      <c r="C183" s="149" t="s">
        <v>523</v>
      </c>
      <c r="D183" s="49" t="s">
        <v>524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4180</v>
      </c>
      <c r="J183" s="130"/>
      <c r="K183" s="49">
        <f t="shared" si="160"/>
        <v>44.72</v>
      </c>
      <c r="L183" s="49">
        <f t="shared" si="161"/>
        <v>596.26</v>
      </c>
      <c r="M183" s="130">
        <f t="shared" si="162"/>
        <v>481.17</v>
      </c>
      <c r="N183" s="49">
        <f t="shared" si="163"/>
        <v>26.09</v>
      </c>
      <c r="O183" s="130">
        <f t="shared" si="164"/>
        <v>209</v>
      </c>
      <c r="P183" s="130">
        <f t="shared" si="165"/>
        <v>0</v>
      </c>
      <c r="Q183" s="130">
        <f t="shared" si="166"/>
        <v>1357.24</v>
      </c>
      <c r="R183" s="49">
        <f t="shared" si="167"/>
        <v>0</v>
      </c>
      <c r="S183" s="49">
        <f t="shared" si="168"/>
        <v>298.13</v>
      </c>
      <c r="T183" s="130">
        <f t="shared" si="169"/>
        <v>120.29</v>
      </c>
      <c r="U183" s="49">
        <f t="shared" si="170"/>
        <v>11.18</v>
      </c>
      <c r="V183" s="130">
        <f t="shared" si="171"/>
        <v>209</v>
      </c>
      <c r="W183" s="130">
        <f t="shared" si="172"/>
        <v>0</v>
      </c>
      <c r="X183" s="49">
        <f t="shared" si="173"/>
        <v>638.6</v>
      </c>
      <c r="Y183" s="49">
        <f t="shared" si="174"/>
        <v>1995.84</v>
      </c>
      <c r="Z183" s="49"/>
      <c r="AA183" s="139" t="s">
        <v>50</v>
      </c>
      <c r="AB183" s="140">
        <f t="shared" ref="AB183:AH183" si="227">K183+R183</f>
        <v>44.72</v>
      </c>
      <c r="AC183" s="140">
        <f t="shared" si="227"/>
        <v>894.39</v>
      </c>
      <c r="AD183" s="140">
        <f t="shared" si="227"/>
        <v>601.46</v>
      </c>
      <c r="AE183" s="140">
        <f t="shared" si="227"/>
        <v>37.27</v>
      </c>
      <c r="AF183" s="140">
        <f t="shared" si="227"/>
        <v>418</v>
      </c>
      <c r="AG183" s="140">
        <f t="shared" si="227"/>
        <v>0</v>
      </c>
      <c r="AH183" s="140">
        <f t="shared" si="227"/>
        <v>1995.84</v>
      </c>
      <c r="AI183" s="139" t="s">
        <v>31</v>
      </c>
    </row>
    <row r="184" s="114" customFormat="1" ht="16" customHeight="1" spans="1:35">
      <c r="A184" s="129">
        <f t="shared" si="159"/>
        <v>181</v>
      </c>
      <c r="B184" s="49" t="s">
        <v>164</v>
      </c>
      <c r="C184" s="149" t="s">
        <v>525</v>
      </c>
      <c r="D184" s="49" t="s">
        <v>526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4180</v>
      </c>
      <c r="J184" s="130"/>
      <c r="K184" s="49">
        <f t="shared" si="160"/>
        <v>44.72</v>
      </c>
      <c r="L184" s="49">
        <f t="shared" si="161"/>
        <v>596.26</v>
      </c>
      <c r="M184" s="130">
        <f t="shared" si="162"/>
        <v>481.17</v>
      </c>
      <c r="N184" s="49">
        <f t="shared" si="163"/>
        <v>26.09</v>
      </c>
      <c r="O184" s="130">
        <f t="shared" si="164"/>
        <v>209</v>
      </c>
      <c r="P184" s="130">
        <f t="shared" si="165"/>
        <v>0</v>
      </c>
      <c r="Q184" s="130">
        <f t="shared" si="166"/>
        <v>1357.24</v>
      </c>
      <c r="R184" s="49">
        <f t="shared" si="167"/>
        <v>0</v>
      </c>
      <c r="S184" s="49">
        <f t="shared" si="168"/>
        <v>298.13</v>
      </c>
      <c r="T184" s="130">
        <f t="shared" si="169"/>
        <v>120.29</v>
      </c>
      <c r="U184" s="49">
        <f t="shared" si="170"/>
        <v>11.18</v>
      </c>
      <c r="V184" s="130">
        <f t="shared" si="171"/>
        <v>209</v>
      </c>
      <c r="W184" s="130">
        <f t="shared" si="172"/>
        <v>0</v>
      </c>
      <c r="X184" s="49">
        <f t="shared" si="173"/>
        <v>638.6</v>
      </c>
      <c r="Y184" s="49">
        <f t="shared" si="174"/>
        <v>1995.84</v>
      </c>
      <c r="Z184" s="49"/>
      <c r="AA184" s="139" t="s">
        <v>91</v>
      </c>
      <c r="AB184" s="140">
        <f t="shared" ref="AB184:AH184" si="228">K184+R184</f>
        <v>44.72</v>
      </c>
      <c r="AC184" s="140">
        <f t="shared" si="228"/>
        <v>894.39</v>
      </c>
      <c r="AD184" s="140">
        <f t="shared" si="228"/>
        <v>601.46</v>
      </c>
      <c r="AE184" s="140">
        <f t="shared" si="228"/>
        <v>37.27</v>
      </c>
      <c r="AF184" s="140">
        <f t="shared" si="228"/>
        <v>418</v>
      </c>
      <c r="AG184" s="140">
        <f t="shared" si="228"/>
        <v>0</v>
      </c>
      <c r="AH184" s="140">
        <f t="shared" si="228"/>
        <v>1995.84</v>
      </c>
      <c r="AI184" s="139" t="s">
        <v>31</v>
      </c>
    </row>
    <row r="185" s="114" customFormat="1" ht="16" customHeight="1" spans="1:35">
      <c r="A185" s="129">
        <f t="shared" si="159"/>
        <v>182</v>
      </c>
      <c r="B185" s="49" t="s">
        <v>196</v>
      </c>
      <c r="C185" s="130" t="s">
        <v>527</v>
      </c>
      <c r="D185" s="49" t="s">
        <v>528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3180</v>
      </c>
      <c r="J185" s="130"/>
      <c r="K185" s="49">
        <f t="shared" si="160"/>
        <v>44.72</v>
      </c>
      <c r="L185" s="49">
        <f t="shared" si="161"/>
        <v>596.26</v>
      </c>
      <c r="M185" s="130">
        <f t="shared" si="162"/>
        <v>481.17</v>
      </c>
      <c r="N185" s="49">
        <f t="shared" si="163"/>
        <v>26.09</v>
      </c>
      <c r="O185" s="130">
        <f t="shared" si="164"/>
        <v>159</v>
      </c>
      <c r="P185" s="130">
        <f t="shared" si="165"/>
        <v>0</v>
      </c>
      <c r="Q185" s="130">
        <f t="shared" si="166"/>
        <v>1307.24</v>
      </c>
      <c r="R185" s="49">
        <f t="shared" si="167"/>
        <v>0</v>
      </c>
      <c r="S185" s="49">
        <f t="shared" si="168"/>
        <v>298.13</v>
      </c>
      <c r="T185" s="130">
        <f t="shared" si="169"/>
        <v>120.29</v>
      </c>
      <c r="U185" s="49">
        <f t="shared" si="170"/>
        <v>11.18</v>
      </c>
      <c r="V185" s="130">
        <f t="shared" si="171"/>
        <v>159</v>
      </c>
      <c r="W185" s="130">
        <f t="shared" si="172"/>
        <v>0</v>
      </c>
      <c r="X185" s="49">
        <f t="shared" si="173"/>
        <v>588.6</v>
      </c>
      <c r="Y185" s="49">
        <f t="shared" si="174"/>
        <v>1895.84</v>
      </c>
      <c r="Z185" s="49"/>
      <c r="AA185" s="139" t="s">
        <v>60</v>
      </c>
      <c r="AB185" s="140">
        <f t="shared" ref="AB185:AH185" si="229">K185+R185</f>
        <v>44.72</v>
      </c>
      <c r="AC185" s="140">
        <f t="shared" si="229"/>
        <v>894.39</v>
      </c>
      <c r="AD185" s="140">
        <f t="shared" si="229"/>
        <v>601.46</v>
      </c>
      <c r="AE185" s="140">
        <f t="shared" si="229"/>
        <v>37.27</v>
      </c>
      <c r="AF185" s="140">
        <f t="shared" si="229"/>
        <v>318</v>
      </c>
      <c r="AG185" s="140">
        <f t="shared" si="229"/>
        <v>0</v>
      </c>
      <c r="AH185" s="140">
        <f t="shared" si="229"/>
        <v>1895.84</v>
      </c>
      <c r="AI185" s="139" t="s">
        <v>34</v>
      </c>
    </row>
    <row r="186" s="114" customFormat="1" ht="16" customHeight="1" spans="1:35">
      <c r="A186" s="129">
        <f t="shared" si="159"/>
        <v>183</v>
      </c>
      <c r="B186" s="49" t="s">
        <v>196</v>
      </c>
      <c r="C186" s="130" t="s">
        <v>529</v>
      </c>
      <c r="D186" s="49" t="s">
        <v>530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3180</v>
      </c>
      <c r="J186" s="130"/>
      <c r="K186" s="49">
        <f t="shared" si="160"/>
        <v>44.72</v>
      </c>
      <c r="L186" s="49">
        <f t="shared" si="161"/>
        <v>596.26</v>
      </c>
      <c r="M186" s="130">
        <f t="shared" si="162"/>
        <v>481.17</v>
      </c>
      <c r="N186" s="49">
        <f t="shared" si="163"/>
        <v>26.09</v>
      </c>
      <c r="O186" s="130">
        <f t="shared" si="164"/>
        <v>159</v>
      </c>
      <c r="P186" s="130">
        <f t="shared" si="165"/>
        <v>0</v>
      </c>
      <c r="Q186" s="130">
        <f t="shared" si="166"/>
        <v>1307.24</v>
      </c>
      <c r="R186" s="49">
        <f t="shared" si="167"/>
        <v>0</v>
      </c>
      <c r="S186" s="49">
        <f t="shared" si="168"/>
        <v>298.13</v>
      </c>
      <c r="T186" s="130">
        <f t="shared" si="169"/>
        <v>120.29</v>
      </c>
      <c r="U186" s="49">
        <f t="shared" si="170"/>
        <v>11.18</v>
      </c>
      <c r="V186" s="130">
        <f t="shared" si="171"/>
        <v>159</v>
      </c>
      <c r="W186" s="130">
        <f t="shared" si="172"/>
        <v>0</v>
      </c>
      <c r="X186" s="49">
        <f t="shared" si="173"/>
        <v>588.6</v>
      </c>
      <c r="Y186" s="49">
        <f t="shared" si="174"/>
        <v>1895.84</v>
      </c>
      <c r="Z186" s="49"/>
      <c r="AA186" s="139" t="s">
        <v>60</v>
      </c>
      <c r="AB186" s="140">
        <f t="shared" ref="AB186:AH186" si="230">K186+R186</f>
        <v>44.72</v>
      </c>
      <c r="AC186" s="140">
        <f t="shared" si="230"/>
        <v>894.39</v>
      </c>
      <c r="AD186" s="140">
        <f t="shared" si="230"/>
        <v>601.46</v>
      </c>
      <c r="AE186" s="140">
        <f t="shared" si="230"/>
        <v>37.27</v>
      </c>
      <c r="AF186" s="140">
        <f t="shared" si="230"/>
        <v>318</v>
      </c>
      <c r="AG186" s="140">
        <f t="shared" si="230"/>
        <v>0</v>
      </c>
      <c r="AH186" s="140">
        <f t="shared" si="230"/>
        <v>1895.84</v>
      </c>
      <c r="AI186" s="139" t="s">
        <v>34</v>
      </c>
    </row>
    <row r="187" s="114" customFormat="1" ht="16" customHeight="1" spans="1:35">
      <c r="A187" s="129">
        <f t="shared" si="159"/>
        <v>184</v>
      </c>
      <c r="B187" s="49" t="s">
        <v>217</v>
      </c>
      <c r="C187" s="130" t="s">
        <v>531</v>
      </c>
      <c r="D187" s="49" t="s">
        <v>532</v>
      </c>
      <c r="E187" s="49">
        <v>3726.65</v>
      </c>
      <c r="F187" s="49">
        <v>3726.65</v>
      </c>
      <c r="G187" s="130">
        <v>6014.67</v>
      </c>
      <c r="H187" s="49">
        <v>3726.65</v>
      </c>
      <c r="I187" s="130">
        <v>3180</v>
      </c>
      <c r="J187" s="130"/>
      <c r="K187" s="49">
        <f t="shared" si="160"/>
        <v>44.72</v>
      </c>
      <c r="L187" s="49">
        <f t="shared" si="161"/>
        <v>596.26</v>
      </c>
      <c r="M187" s="130">
        <f t="shared" si="162"/>
        <v>481.17</v>
      </c>
      <c r="N187" s="49">
        <f t="shared" si="163"/>
        <v>26.09</v>
      </c>
      <c r="O187" s="130">
        <f t="shared" si="164"/>
        <v>159</v>
      </c>
      <c r="P187" s="130">
        <f t="shared" si="165"/>
        <v>0</v>
      </c>
      <c r="Q187" s="130">
        <f t="shared" si="166"/>
        <v>1307.24</v>
      </c>
      <c r="R187" s="49">
        <f t="shared" si="167"/>
        <v>0</v>
      </c>
      <c r="S187" s="49">
        <f t="shared" si="168"/>
        <v>298.13</v>
      </c>
      <c r="T187" s="130">
        <f t="shared" si="169"/>
        <v>120.29</v>
      </c>
      <c r="U187" s="49">
        <f t="shared" si="170"/>
        <v>11.18</v>
      </c>
      <c r="V187" s="130">
        <f t="shared" si="171"/>
        <v>159</v>
      </c>
      <c r="W187" s="130">
        <f t="shared" si="172"/>
        <v>0</v>
      </c>
      <c r="X187" s="49">
        <f t="shared" si="173"/>
        <v>588.6</v>
      </c>
      <c r="Y187" s="49">
        <f t="shared" si="174"/>
        <v>1895.84</v>
      </c>
      <c r="Z187" s="49"/>
      <c r="AA187" s="139" t="s">
        <v>57</v>
      </c>
      <c r="AB187" s="140">
        <f t="shared" ref="AB187:AH187" si="231">K187+R187</f>
        <v>44.72</v>
      </c>
      <c r="AC187" s="140">
        <f t="shared" si="231"/>
        <v>894.39</v>
      </c>
      <c r="AD187" s="140">
        <f t="shared" si="231"/>
        <v>601.46</v>
      </c>
      <c r="AE187" s="140">
        <f t="shared" si="231"/>
        <v>37.27</v>
      </c>
      <c r="AF187" s="140">
        <f t="shared" si="231"/>
        <v>318</v>
      </c>
      <c r="AG187" s="140">
        <f t="shared" si="231"/>
        <v>0</v>
      </c>
      <c r="AH187" s="140">
        <f t="shared" si="231"/>
        <v>1895.84</v>
      </c>
      <c r="AI187" s="139" t="s">
        <v>32</v>
      </c>
    </row>
    <row r="188" s="114" customFormat="1" ht="16" customHeight="1" spans="1:35">
      <c r="A188" s="129">
        <f t="shared" si="159"/>
        <v>185</v>
      </c>
      <c r="B188" s="49" t="s">
        <v>533</v>
      </c>
      <c r="C188" s="130" t="s">
        <v>534</v>
      </c>
      <c r="D188" s="49" t="s">
        <v>535</v>
      </c>
      <c r="E188" s="49">
        <v>3726.65</v>
      </c>
      <c r="F188" s="49">
        <v>3726.65</v>
      </c>
      <c r="G188" s="130">
        <v>6014.67</v>
      </c>
      <c r="H188" s="49">
        <v>3726.65</v>
      </c>
      <c r="I188" s="130">
        <v>4180</v>
      </c>
      <c r="J188" s="130"/>
      <c r="K188" s="49">
        <f t="shared" si="160"/>
        <v>44.72</v>
      </c>
      <c r="L188" s="49">
        <f t="shared" si="161"/>
        <v>596.26</v>
      </c>
      <c r="M188" s="130">
        <f t="shared" si="162"/>
        <v>481.17</v>
      </c>
      <c r="N188" s="49">
        <f t="shared" si="163"/>
        <v>26.09</v>
      </c>
      <c r="O188" s="130">
        <f t="shared" si="164"/>
        <v>209</v>
      </c>
      <c r="P188" s="130">
        <f t="shared" si="165"/>
        <v>0</v>
      </c>
      <c r="Q188" s="130">
        <f t="shared" si="166"/>
        <v>1357.24</v>
      </c>
      <c r="R188" s="49">
        <f t="shared" si="167"/>
        <v>0</v>
      </c>
      <c r="S188" s="49">
        <f t="shared" si="168"/>
        <v>298.13</v>
      </c>
      <c r="T188" s="130">
        <f t="shared" si="169"/>
        <v>120.29</v>
      </c>
      <c r="U188" s="49">
        <f t="shared" si="170"/>
        <v>11.18</v>
      </c>
      <c r="V188" s="130">
        <f t="shared" si="171"/>
        <v>209</v>
      </c>
      <c r="W188" s="130">
        <f t="shared" si="172"/>
        <v>0</v>
      </c>
      <c r="X188" s="49">
        <f t="shared" si="173"/>
        <v>638.6</v>
      </c>
      <c r="Y188" s="49">
        <f t="shared" si="174"/>
        <v>1995.84</v>
      </c>
      <c r="Z188" s="49"/>
      <c r="AA188" s="139" t="s">
        <v>60</v>
      </c>
      <c r="AB188" s="140">
        <f t="shared" ref="AB188:AH188" si="232">K188+R188</f>
        <v>44.72</v>
      </c>
      <c r="AC188" s="140">
        <f t="shared" si="232"/>
        <v>894.39</v>
      </c>
      <c r="AD188" s="140">
        <f t="shared" si="232"/>
        <v>601.46</v>
      </c>
      <c r="AE188" s="140">
        <f t="shared" si="232"/>
        <v>37.27</v>
      </c>
      <c r="AF188" s="140">
        <f t="shared" si="232"/>
        <v>418</v>
      </c>
      <c r="AG188" s="140">
        <f t="shared" si="232"/>
        <v>0</v>
      </c>
      <c r="AH188" s="140">
        <f t="shared" si="232"/>
        <v>1995.84</v>
      </c>
      <c r="AI188" s="139" t="s">
        <v>34</v>
      </c>
    </row>
    <row r="189" s="114" customFormat="1" ht="16" customHeight="1" spans="1:35">
      <c r="A189" s="129">
        <f t="shared" si="159"/>
        <v>186</v>
      </c>
      <c r="B189" s="49" t="s">
        <v>129</v>
      </c>
      <c r="C189" s="130" t="s">
        <v>536</v>
      </c>
      <c r="D189" s="49" t="s">
        <v>537</v>
      </c>
      <c r="E189" s="49">
        <v>3726.65</v>
      </c>
      <c r="F189" s="49">
        <v>3726.65</v>
      </c>
      <c r="G189" s="130">
        <v>6014.67</v>
      </c>
      <c r="H189" s="49">
        <v>3726.65</v>
      </c>
      <c r="I189" s="130">
        <v>2200</v>
      </c>
      <c r="J189" s="130"/>
      <c r="K189" s="49">
        <f t="shared" si="160"/>
        <v>44.72</v>
      </c>
      <c r="L189" s="49">
        <f t="shared" si="161"/>
        <v>596.26</v>
      </c>
      <c r="M189" s="130">
        <f t="shared" si="162"/>
        <v>481.17</v>
      </c>
      <c r="N189" s="49">
        <f t="shared" si="163"/>
        <v>26.09</v>
      </c>
      <c r="O189" s="130">
        <f t="shared" si="164"/>
        <v>110</v>
      </c>
      <c r="P189" s="130">
        <f t="shared" si="165"/>
        <v>0</v>
      </c>
      <c r="Q189" s="130">
        <f t="shared" si="166"/>
        <v>1258.24</v>
      </c>
      <c r="R189" s="49">
        <f t="shared" si="167"/>
        <v>0</v>
      </c>
      <c r="S189" s="49">
        <f t="shared" si="168"/>
        <v>298.13</v>
      </c>
      <c r="T189" s="130">
        <f t="shared" si="169"/>
        <v>120.29</v>
      </c>
      <c r="U189" s="49">
        <f t="shared" si="170"/>
        <v>11.18</v>
      </c>
      <c r="V189" s="130">
        <f t="shared" si="171"/>
        <v>110</v>
      </c>
      <c r="W189" s="130">
        <f t="shared" si="172"/>
        <v>0</v>
      </c>
      <c r="X189" s="49">
        <f t="shared" si="173"/>
        <v>539.6</v>
      </c>
      <c r="Y189" s="49">
        <f t="shared" si="174"/>
        <v>1797.84</v>
      </c>
      <c r="Z189" s="49"/>
      <c r="AA189" s="139" t="s">
        <v>54</v>
      </c>
      <c r="AB189" s="140">
        <f t="shared" ref="AB189:AH189" si="233">K189+R189</f>
        <v>44.72</v>
      </c>
      <c r="AC189" s="140">
        <f t="shared" si="233"/>
        <v>894.39</v>
      </c>
      <c r="AD189" s="140">
        <f t="shared" si="233"/>
        <v>601.46</v>
      </c>
      <c r="AE189" s="140">
        <f t="shared" si="233"/>
        <v>37.27</v>
      </c>
      <c r="AF189" s="140">
        <f t="shared" si="233"/>
        <v>220</v>
      </c>
      <c r="AG189" s="140">
        <f t="shared" si="233"/>
        <v>0</v>
      </c>
      <c r="AH189" s="140">
        <f t="shared" si="233"/>
        <v>1797.84</v>
      </c>
      <c r="AI189" s="139" t="s">
        <v>32</v>
      </c>
    </row>
    <row r="190" s="114" customFormat="1" ht="16" customHeight="1" spans="1:35">
      <c r="A190" s="129">
        <f t="shared" si="159"/>
        <v>187</v>
      </c>
      <c r="B190" s="49" t="s">
        <v>129</v>
      </c>
      <c r="C190" s="130" t="s">
        <v>538</v>
      </c>
      <c r="D190" s="49" t="s">
        <v>539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3180</v>
      </c>
      <c r="J190" s="130"/>
      <c r="K190" s="49">
        <f t="shared" si="160"/>
        <v>44.72</v>
      </c>
      <c r="L190" s="49">
        <f t="shared" si="161"/>
        <v>596.26</v>
      </c>
      <c r="M190" s="130">
        <f t="shared" si="162"/>
        <v>481.17</v>
      </c>
      <c r="N190" s="49">
        <f t="shared" si="163"/>
        <v>26.09</v>
      </c>
      <c r="O190" s="130">
        <f t="shared" si="164"/>
        <v>159</v>
      </c>
      <c r="P190" s="130">
        <f t="shared" si="165"/>
        <v>0</v>
      </c>
      <c r="Q190" s="130">
        <f t="shared" si="166"/>
        <v>1307.24</v>
      </c>
      <c r="R190" s="49">
        <f t="shared" si="167"/>
        <v>0</v>
      </c>
      <c r="S190" s="49">
        <f t="shared" si="168"/>
        <v>298.13</v>
      </c>
      <c r="T190" s="130">
        <f t="shared" si="169"/>
        <v>120.29</v>
      </c>
      <c r="U190" s="49">
        <f t="shared" si="170"/>
        <v>11.18</v>
      </c>
      <c r="V190" s="130">
        <f t="shared" si="171"/>
        <v>159</v>
      </c>
      <c r="W190" s="130">
        <f t="shared" si="172"/>
        <v>0</v>
      </c>
      <c r="X190" s="49">
        <f t="shared" si="173"/>
        <v>588.6</v>
      </c>
      <c r="Y190" s="49">
        <f t="shared" si="174"/>
        <v>1895.84</v>
      </c>
      <c r="Z190" s="49"/>
      <c r="AA190" s="139" t="s">
        <v>61</v>
      </c>
      <c r="AB190" s="140">
        <f t="shared" ref="AB190:AH190" si="234">K190+R190</f>
        <v>44.72</v>
      </c>
      <c r="AC190" s="140">
        <f t="shared" si="234"/>
        <v>894.39</v>
      </c>
      <c r="AD190" s="140">
        <f t="shared" si="234"/>
        <v>601.46</v>
      </c>
      <c r="AE190" s="140">
        <f t="shared" si="234"/>
        <v>37.27</v>
      </c>
      <c r="AF190" s="140">
        <f t="shared" si="234"/>
        <v>318</v>
      </c>
      <c r="AG190" s="140">
        <f t="shared" si="234"/>
        <v>0</v>
      </c>
      <c r="AH190" s="140">
        <f t="shared" si="234"/>
        <v>1895.84</v>
      </c>
      <c r="AI190" s="139" t="s">
        <v>35</v>
      </c>
    </row>
    <row r="191" s="114" customFormat="1" ht="16" customHeight="1" spans="1:35">
      <c r="A191" s="129">
        <f t="shared" si="159"/>
        <v>188</v>
      </c>
      <c r="B191" s="49" t="s">
        <v>129</v>
      </c>
      <c r="C191" s="130" t="s">
        <v>540</v>
      </c>
      <c r="D191" s="49" t="s">
        <v>541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3180</v>
      </c>
      <c r="J191" s="130"/>
      <c r="K191" s="49">
        <f t="shared" si="160"/>
        <v>44.72</v>
      </c>
      <c r="L191" s="49">
        <f t="shared" si="161"/>
        <v>596.26</v>
      </c>
      <c r="M191" s="130">
        <f t="shared" si="162"/>
        <v>481.17</v>
      </c>
      <c r="N191" s="49">
        <f t="shared" si="163"/>
        <v>26.09</v>
      </c>
      <c r="O191" s="130">
        <f t="shared" si="164"/>
        <v>159</v>
      </c>
      <c r="P191" s="130">
        <f t="shared" si="165"/>
        <v>0</v>
      </c>
      <c r="Q191" s="130">
        <f t="shared" si="166"/>
        <v>1307.24</v>
      </c>
      <c r="R191" s="49">
        <f t="shared" si="167"/>
        <v>0</v>
      </c>
      <c r="S191" s="49">
        <f t="shared" si="168"/>
        <v>298.13</v>
      </c>
      <c r="T191" s="130">
        <f t="shared" si="169"/>
        <v>120.29</v>
      </c>
      <c r="U191" s="49">
        <f t="shared" si="170"/>
        <v>11.18</v>
      </c>
      <c r="V191" s="130">
        <f t="shared" si="171"/>
        <v>159</v>
      </c>
      <c r="W191" s="130">
        <f t="shared" si="172"/>
        <v>0</v>
      </c>
      <c r="X191" s="49">
        <f t="shared" si="173"/>
        <v>588.6</v>
      </c>
      <c r="Y191" s="49">
        <f t="shared" si="174"/>
        <v>1895.84</v>
      </c>
      <c r="Z191" s="49"/>
      <c r="AA191" s="139" t="s">
        <v>61</v>
      </c>
      <c r="AB191" s="140">
        <f t="shared" ref="AB191:AH191" si="235">K191+R191</f>
        <v>44.72</v>
      </c>
      <c r="AC191" s="140">
        <f t="shared" si="235"/>
        <v>894.39</v>
      </c>
      <c r="AD191" s="140">
        <f t="shared" si="235"/>
        <v>601.46</v>
      </c>
      <c r="AE191" s="140">
        <f t="shared" si="235"/>
        <v>37.27</v>
      </c>
      <c r="AF191" s="140">
        <f t="shared" si="235"/>
        <v>318</v>
      </c>
      <c r="AG191" s="140">
        <f t="shared" si="235"/>
        <v>0</v>
      </c>
      <c r="AH191" s="140">
        <f t="shared" si="235"/>
        <v>1895.84</v>
      </c>
      <c r="AI191" s="139" t="s">
        <v>35</v>
      </c>
    </row>
    <row r="192" s="114" customFormat="1" ht="16" customHeight="1" spans="1:35">
      <c r="A192" s="129">
        <f t="shared" si="159"/>
        <v>189</v>
      </c>
      <c r="B192" s="49" t="s">
        <v>129</v>
      </c>
      <c r="C192" s="130" t="s">
        <v>542</v>
      </c>
      <c r="D192" s="49" t="s">
        <v>543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60"/>
        <v>44.72</v>
      </c>
      <c r="L192" s="49">
        <f t="shared" si="161"/>
        <v>596.26</v>
      </c>
      <c r="M192" s="130">
        <f t="shared" si="162"/>
        <v>481.17</v>
      </c>
      <c r="N192" s="49">
        <f t="shared" si="163"/>
        <v>26.09</v>
      </c>
      <c r="O192" s="130">
        <f t="shared" si="164"/>
        <v>159</v>
      </c>
      <c r="P192" s="130">
        <f t="shared" si="165"/>
        <v>0</v>
      </c>
      <c r="Q192" s="130">
        <f t="shared" si="166"/>
        <v>1307.24</v>
      </c>
      <c r="R192" s="49">
        <f t="shared" si="167"/>
        <v>0</v>
      </c>
      <c r="S192" s="49">
        <f t="shared" si="168"/>
        <v>298.13</v>
      </c>
      <c r="T192" s="130">
        <f t="shared" si="169"/>
        <v>120.29</v>
      </c>
      <c r="U192" s="49">
        <f t="shared" si="170"/>
        <v>11.18</v>
      </c>
      <c r="V192" s="130">
        <f t="shared" si="171"/>
        <v>159</v>
      </c>
      <c r="W192" s="130">
        <f t="shared" si="172"/>
        <v>0</v>
      </c>
      <c r="X192" s="49">
        <f t="shared" si="173"/>
        <v>588.6</v>
      </c>
      <c r="Y192" s="49">
        <f t="shared" si="174"/>
        <v>1895.84</v>
      </c>
      <c r="Z192" s="49"/>
      <c r="AA192" s="139" t="s">
        <v>61</v>
      </c>
      <c r="AB192" s="140">
        <f t="shared" ref="AB192:AH192" si="236">K192+R192</f>
        <v>44.72</v>
      </c>
      <c r="AC192" s="140">
        <f t="shared" si="236"/>
        <v>894.39</v>
      </c>
      <c r="AD192" s="140">
        <f t="shared" si="236"/>
        <v>601.46</v>
      </c>
      <c r="AE192" s="140">
        <f t="shared" si="236"/>
        <v>37.27</v>
      </c>
      <c r="AF192" s="140">
        <f t="shared" si="236"/>
        <v>318</v>
      </c>
      <c r="AG192" s="140">
        <f t="shared" si="236"/>
        <v>0</v>
      </c>
      <c r="AH192" s="140">
        <f t="shared" si="236"/>
        <v>1895.84</v>
      </c>
      <c r="AI192" s="139" t="s">
        <v>35</v>
      </c>
    </row>
    <row r="193" s="114" customFormat="1" ht="16" customHeight="1" spans="1:35">
      <c r="A193" s="129">
        <f t="shared" si="159"/>
        <v>190</v>
      </c>
      <c r="B193" s="49" t="s">
        <v>50</v>
      </c>
      <c r="C193" s="130" t="s">
        <v>544</v>
      </c>
      <c r="D193" s="49" t="s">
        <v>545</v>
      </c>
      <c r="E193" s="49">
        <v>3820</v>
      </c>
      <c r="F193" s="49">
        <v>3820</v>
      </c>
      <c r="G193" s="130">
        <v>6014.67</v>
      </c>
      <c r="H193" s="49">
        <v>3820</v>
      </c>
      <c r="I193" s="130">
        <v>4180</v>
      </c>
      <c r="J193" s="130"/>
      <c r="K193" s="49">
        <f t="shared" si="160"/>
        <v>45.84</v>
      </c>
      <c r="L193" s="49">
        <f t="shared" si="161"/>
        <v>611.2</v>
      </c>
      <c r="M193" s="130">
        <f t="shared" si="162"/>
        <v>481.17</v>
      </c>
      <c r="N193" s="49">
        <f t="shared" si="163"/>
        <v>26.74</v>
      </c>
      <c r="O193" s="130">
        <f t="shared" si="164"/>
        <v>209</v>
      </c>
      <c r="P193" s="130">
        <f t="shared" si="165"/>
        <v>0</v>
      </c>
      <c r="Q193" s="130">
        <f t="shared" si="166"/>
        <v>1373.95</v>
      </c>
      <c r="R193" s="49">
        <f t="shared" si="167"/>
        <v>0</v>
      </c>
      <c r="S193" s="49">
        <f t="shared" si="168"/>
        <v>305.6</v>
      </c>
      <c r="T193" s="130">
        <f t="shared" si="169"/>
        <v>120.29</v>
      </c>
      <c r="U193" s="49">
        <f t="shared" si="170"/>
        <v>11.46</v>
      </c>
      <c r="V193" s="130">
        <f t="shared" si="171"/>
        <v>209</v>
      </c>
      <c r="W193" s="130">
        <f t="shared" si="172"/>
        <v>0</v>
      </c>
      <c r="X193" s="49">
        <f t="shared" si="173"/>
        <v>646.35</v>
      </c>
      <c r="Y193" s="49">
        <f t="shared" si="174"/>
        <v>2020.3</v>
      </c>
      <c r="Z193" s="49"/>
      <c r="AA193" s="139" t="s">
        <v>50</v>
      </c>
      <c r="AB193" s="140">
        <f t="shared" ref="AB193:AH193" si="237">K193+R193</f>
        <v>45.84</v>
      </c>
      <c r="AC193" s="140">
        <f t="shared" si="237"/>
        <v>916.8</v>
      </c>
      <c r="AD193" s="140">
        <f t="shared" si="237"/>
        <v>601.46</v>
      </c>
      <c r="AE193" s="140">
        <f t="shared" si="237"/>
        <v>38.2</v>
      </c>
      <c r="AF193" s="140">
        <f t="shared" si="237"/>
        <v>418</v>
      </c>
      <c r="AG193" s="140">
        <f t="shared" si="237"/>
        <v>0</v>
      </c>
      <c r="AH193" s="140">
        <f t="shared" si="237"/>
        <v>2020.3</v>
      </c>
      <c r="AI193" s="139" t="s">
        <v>31</v>
      </c>
    </row>
    <row r="194" s="39" customFormat="1" ht="16" customHeight="1" spans="1:35">
      <c r="A194" s="129">
        <f t="shared" si="159"/>
        <v>191</v>
      </c>
      <c r="B194" s="49" t="s">
        <v>517</v>
      </c>
      <c r="C194" s="130" t="s">
        <v>546</v>
      </c>
      <c r="D194" s="49" t="s">
        <v>547</v>
      </c>
      <c r="E194" s="49">
        <v>3820</v>
      </c>
      <c r="F194" s="49">
        <v>3820</v>
      </c>
      <c r="G194" s="130">
        <v>6014.67</v>
      </c>
      <c r="H194" s="49">
        <v>3820</v>
      </c>
      <c r="I194" s="130">
        <v>4180</v>
      </c>
      <c r="J194" s="130"/>
      <c r="K194" s="49">
        <f t="shared" si="160"/>
        <v>45.84</v>
      </c>
      <c r="L194" s="49">
        <f t="shared" si="161"/>
        <v>611.2</v>
      </c>
      <c r="M194" s="130">
        <f t="shared" si="162"/>
        <v>481.17</v>
      </c>
      <c r="N194" s="49">
        <f t="shared" si="163"/>
        <v>26.74</v>
      </c>
      <c r="O194" s="130">
        <f t="shared" si="164"/>
        <v>209</v>
      </c>
      <c r="P194" s="130">
        <f t="shared" si="165"/>
        <v>0</v>
      </c>
      <c r="Q194" s="130">
        <f t="shared" si="166"/>
        <v>1373.95</v>
      </c>
      <c r="R194" s="49">
        <f t="shared" si="167"/>
        <v>0</v>
      </c>
      <c r="S194" s="49">
        <f t="shared" si="168"/>
        <v>305.6</v>
      </c>
      <c r="T194" s="130">
        <f t="shared" si="169"/>
        <v>120.29</v>
      </c>
      <c r="U194" s="49">
        <f t="shared" si="170"/>
        <v>11.46</v>
      </c>
      <c r="V194" s="130">
        <f t="shared" si="171"/>
        <v>209</v>
      </c>
      <c r="W194" s="130">
        <f t="shared" si="172"/>
        <v>0</v>
      </c>
      <c r="X194" s="49">
        <f t="shared" si="173"/>
        <v>646.35</v>
      </c>
      <c r="Y194" s="49">
        <f t="shared" si="174"/>
        <v>2020.3</v>
      </c>
      <c r="Z194" s="49"/>
      <c r="AA194" s="139" t="s">
        <v>82</v>
      </c>
      <c r="AB194" s="140">
        <f t="shared" ref="AB194:AH194" si="238">K194+R194</f>
        <v>45.84</v>
      </c>
      <c r="AC194" s="140">
        <f t="shared" si="238"/>
        <v>916.8</v>
      </c>
      <c r="AD194" s="140">
        <f t="shared" si="238"/>
        <v>601.46</v>
      </c>
      <c r="AE194" s="140">
        <f t="shared" si="238"/>
        <v>38.2</v>
      </c>
      <c r="AF194" s="140">
        <f t="shared" si="238"/>
        <v>418</v>
      </c>
      <c r="AG194" s="140">
        <f t="shared" si="238"/>
        <v>0</v>
      </c>
      <c r="AH194" s="140">
        <f t="shared" si="238"/>
        <v>2020.3</v>
      </c>
      <c r="AI194" s="139" t="s">
        <v>35</v>
      </c>
    </row>
    <row r="195" s="39" customFormat="1" ht="16" customHeight="1" spans="1:35">
      <c r="A195" s="129">
        <f t="shared" ref="A195:A258" si="239">ROW()-3</f>
        <v>192</v>
      </c>
      <c r="B195" s="49" t="s">
        <v>223</v>
      </c>
      <c r="C195" s="130" t="s">
        <v>548</v>
      </c>
      <c r="D195" s="49" t="s">
        <v>549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3180</v>
      </c>
      <c r="J195" s="130"/>
      <c r="K195" s="49">
        <f t="shared" ref="K195:K258" si="240">ROUND(E195*0.012,2)</f>
        <v>44.72</v>
      </c>
      <c r="L195" s="49">
        <f t="shared" ref="L195:L258" si="241">ROUND(F195*0.16,2)</f>
        <v>596.26</v>
      </c>
      <c r="M195" s="130">
        <f t="shared" ref="M195:M258" si="242">ROUND(G195*0.08,2)</f>
        <v>481.17</v>
      </c>
      <c r="N195" s="49">
        <f t="shared" ref="N195:N258" si="243">ROUND(H195*0.007,2)</f>
        <v>26.09</v>
      </c>
      <c r="O195" s="130">
        <f t="shared" ref="O195:O258" si="244">I195*5%</f>
        <v>159</v>
      </c>
      <c r="P195" s="130">
        <f t="shared" ref="P195:P258" si="245">J195*50%</f>
        <v>0</v>
      </c>
      <c r="Q195" s="130">
        <f t="shared" ref="Q195:Q258" si="246">SUM(K195:P195)</f>
        <v>1307.24</v>
      </c>
      <c r="R195" s="49">
        <f t="shared" ref="R195:R258" si="247">E195*0</f>
        <v>0</v>
      </c>
      <c r="S195" s="49">
        <f t="shared" ref="S195:S258" si="248">ROUND(F195*0.08,2)</f>
        <v>298.13</v>
      </c>
      <c r="T195" s="130">
        <f t="shared" ref="T195:T258" si="249">ROUND(G195*0.02,2)</f>
        <v>120.29</v>
      </c>
      <c r="U195" s="49">
        <f t="shared" ref="U195:U258" si="250">ROUND(H195*0.003,2)</f>
        <v>11.18</v>
      </c>
      <c r="V195" s="130">
        <f t="shared" ref="V195:V258" si="251">I195*5%</f>
        <v>159</v>
      </c>
      <c r="W195" s="130">
        <f t="shared" ref="W195:W258" si="252">J195*50%</f>
        <v>0</v>
      </c>
      <c r="X195" s="49">
        <f t="shared" ref="X195:X258" si="253">SUM(R195:W195)</f>
        <v>588.6</v>
      </c>
      <c r="Y195" s="49">
        <f t="shared" ref="Y195:Y258" si="254">Q195+X195</f>
        <v>1895.84</v>
      </c>
      <c r="Z195" s="49"/>
      <c r="AA195" s="139" t="s">
        <v>58</v>
      </c>
      <c r="AB195" s="140">
        <f t="shared" ref="AB195:AH195" si="255">K195+R195</f>
        <v>44.72</v>
      </c>
      <c r="AC195" s="140">
        <f t="shared" si="255"/>
        <v>894.39</v>
      </c>
      <c r="AD195" s="140">
        <f t="shared" si="255"/>
        <v>601.46</v>
      </c>
      <c r="AE195" s="140">
        <f t="shared" si="255"/>
        <v>37.27</v>
      </c>
      <c r="AF195" s="140">
        <f t="shared" si="255"/>
        <v>318</v>
      </c>
      <c r="AG195" s="140">
        <f t="shared" si="255"/>
        <v>0</v>
      </c>
      <c r="AH195" s="140">
        <f t="shared" si="255"/>
        <v>1895.84</v>
      </c>
      <c r="AI195" s="139" t="s">
        <v>33</v>
      </c>
    </row>
    <row r="196" s="39" customFormat="1" ht="16" customHeight="1" spans="1:35">
      <c r="A196" s="129">
        <f t="shared" si="239"/>
        <v>193</v>
      </c>
      <c r="B196" s="49" t="s">
        <v>223</v>
      </c>
      <c r="C196" s="130" t="s">
        <v>550</v>
      </c>
      <c r="D196" s="49" t="s">
        <v>551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3180</v>
      </c>
      <c r="J196" s="130"/>
      <c r="K196" s="49">
        <f t="shared" si="240"/>
        <v>44.72</v>
      </c>
      <c r="L196" s="49">
        <f t="shared" si="241"/>
        <v>596.26</v>
      </c>
      <c r="M196" s="130">
        <f t="shared" si="242"/>
        <v>481.17</v>
      </c>
      <c r="N196" s="49">
        <f t="shared" si="243"/>
        <v>26.09</v>
      </c>
      <c r="O196" s="130">
        <f t="shared" si="244"/>
        <v>159</v>
      </c>
      <c r="P196" s="130">
        <f t="shared" si="245"/>
        <v>0</v>
      </c>
      <c r="Q196" s="130">
        <f t="shared" si="246"/>
        <v>1307.24</v>
      </c>
      <c r="R196" s="49">
        <f t="shared" si="247"/>
        <v>0</v>
      </c>
      <c r="S196" s="49">
        <f t="shared" si="248"/>
        <v>298.13</v>
      </c>
      <c r="T196" s="130">
        <f t="shared" si="249"/>
        <v>120.29</v>
      </c>
      <c r="U196" s="49">
        <f t="shared" si="250"/>
        <v>11.18</v>
      </c>
      <c r="V196" s="130">
        <f t="shared" si="251"/>
        <v>159</v>
      </c>
      <c r="W196" s="130">
        <f t="shared" si="252"/>
        <v>0</v>
      </c>
      <c r="X196" s="49">
        <f t="shared" si="253"/>
        <v>588.6</v>
      </c>
      <c r="Y196" s="49">
        <f t="shared" si="254"/>
        <v>1895.84</v>
      </c>
      <c r="Z196" s="49"/>
      <c r="AA196" s="139" t="s">
        <v>59</v>
      </c>
      <c r="AB196" s="140">
        <f t="shared" ref="AB196:AH196" si="256">K196+R196</f>
        <v>44.72</v>
      </c>
      <c r="AC196" s="140">
        <f t="shared" si="256"/>
        <v>894.39</v>
      </c>
      <c r="AD196" s="140">
        <f t="shared" si="256"/>
        <v>601.46</v>
      </c>
      <c r="AE196" s="140">
        <f t="shared" si="256"/>
        <v>37.27</v>
      </c>
      <c r="AF196" s="140">
        <f t="shared" si="256"/>
        <v>318</v>
      </c>
      <c r="AG196" s="140">
        <f t="shared" si="256"/>
        <v>0</v>
      </c>
      <c r="AH196" s="140">
        <f t="shared" si="256"/>
        <v>1895.84</v>
      </c>
      <c r="AI196" s="139" t="s">
        <v>33</v>
      </c>
    </row>
    <row r="197" s="39" customFormat="1" ht="16" customHeight="1" spans="1:35">
      <c r="A197" s="129">
        <f t="shared" si="239"/>
        <v>194</v>
      </c>
      <c r="B197" s="49" t="s">
        <v>533</v>
      </c>
      <c r="C197" s="130" t="s">
        <v>552</v>
      </c>
      <c r="D197" s="49" t="s">
        <v>553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40"/>
        <v>44.72</v>
      </c>
      <c r="L197" s="49">
        <f t="shared" si="241"/>
        <v>596.26</v>
      </c>
      <c r="M197" s="130">
        <f t="shared" si="242"/>
        <v>481.17</v>
      </c>
      <c r="N197" s="49">
        <f t="shared" si="243"/>
        <v>26.09</v>
      </c>
      <c r="O197" s="130">
        <f t="shared" si="244"/>
        <v>159</v>
      </c>
      <c r="P197" s="130">
        <f t="shared" si="245"/>
        <v>0</v>
      </c>
      <c r="Q197" s="130">
        <f t="shared" si="246"/>
        <v>1307.24</v>
      </c>
      <c r="R197" s="49">
        <f t="shared" si="247"/>
        <v>0</v>
      </c>
      <c r="S197" s="49">
        <f t="shared" si="248"/>
        <v>298.13</v>
      </c>
      <c r="T197" s="130">
        <f t="shared" si="249"/>
        <v>120.29</v>
      </c>
      <c r="U197" s="49">
        <f t="shared" si="250"/>
        <v>11.18</v>
      </c>
      <c r="V197" s="130">
        <f t="shared" si="251"/>
        <v>159</v>
      </c>
      <c r="W197" s="130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39" t="s">
        <v>60</v>
      </c>
      <c r="AB197" s="140">
        <f t="shared" ref="AB197:AH197" si="257">K197+R197</f>
        <v>44.72</v>
      </c>
      <c r="AC197" s="140">
        <f t="shared" si="257"/>
        <v>894.39</v>
      </c>
      <c r="AD197" s="140">
        <f t="shared" si="257"/>
        <v>601.46</v>
      </c>
      <c r="AE197" s="140">
        <f t="shared" si="257"/>
        <v>37.27</v>
      </c>
      <c r="AF197" s="140">
        <f t="shared" si="257"/>
        <v>318</v>
      </c>
      <c r="AG197" s="140">
        <f t="shared" si="257"/>
        <v>0</v>
      </c>
      <c r="AH197" s="140">
        <f t="shared" si="257"/>
        <v>1895.84</v>
      </c>
      <c r="AI197" s="139" t="s">
        <v>34</v>
      </c>
    </row>
    <row r="198" s="39" customFormat="1" ht="16" customHeight="1" spans="1:35">
      <c r="A198" s="129">
        <f t="shared" si="239"/>
        <v>195</v>
      </c>
      <c r="B198" s="49" t="s">
        <v>217</v>
      </c>
      <c r="C198" s="130" t="s">
        <v>554</v>
      </c>
      <c r="D198" s="448" t="s">
        <v>555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4180</v>
      </c>
      <c r="J198" s="130"/>
      <c r="K198" s="49">
        <f t="shared" si="240"/>
        <v>44.72</v>
      </c>
      <c r="L198" s="49">
        <f t="shared" si="241"/>
        <v>596.26</v>
      </c>
      <c r="M198" s="130">
        <f t="shared" si="242"/>
        <v>481.17</v>
      </c>
      <c r="N198" s="49">
        <f t="shared" si="243"/>
        <v>26.09</v>
      </c>
      <c r="O198" s="130">
        <f t="shared" si="244"/>
        <v>209</v>
      </c>
      <c r="P198" s="130">
        <f t="shared" si="245"/>
        <v>0</v>
      </c>
      <c r="Q198" s="130">
        <f t="shared" si="246"/>
        <v>1357.24</v>
      </c>
      <c r="R198" s="49">
        <f t="shared" si="247"/>
        <v>0</v>
      </c>
      <c r="S198" s="49">
        <f t="shared" si="248"/>
        <v>298.13</v>
      </c>
      <c r="T198" s="130">
        <f t="shared" si="249"/>
        <v>120.29</v>
      </c>
      <c r="U198" s="49">
        <f t="shared" si="250"/>
        <v>11.18</v>
      </c>
      <c r="V198" s="130">
        <f t="shared" si="251"/>
        <v>209</v>
      </c>
      <c r="W198" s="130">
        <f t="shared" si="252"/>
        <v>0</v>
      </c>
      <c r="X198" s="49">
        <f t="shared" si="253"/>
        <v>638.6</v>
      </c>
      <c r="Y198" s="49">
        <f t="shared" si="254"/>
        <v>1995.84</v>
      </c>
      <c r="Z198" s="49"/>
      <c r="AA198" s="139" t="s">
        <v>60</v>
      </c>
      <c r="AB198" s="140">
        <f t="shared" ref="AB198:AH198" si="258">K198+R198</f>
        <v>44.72</v>
      </c>
      <c r="AC198" s="140">
        <f t="shared" si="258"/>
        <v>894.39</v>
      </c>
      <c r="AD198" s="140">
        <f t="shared" si="258"/>
        <v>601.46</v>
      </c>
      <c r="AE198" s="140">
        <f t="shared" si="258"/>
        <v>37.27</v>
      </c>
      <c r="AF198" s="140">
        <f t="shared" si="258"/>
        <v>418</v>
      </c>
      <c r="AG198" s="140">
        <f t="shared" si="258"/>
        <v>0</v>
      </c>
      <c r="AH198" s="140">
        <f t="shared" si="258"/>
        <v>1995.84</v>
      </c>
      <c r="AI198" s="139" t="s">
        <v>34</v>
      </c>
    </row>
    <row r="199" s="39" customFormat="1" ht="16" customHeight="1" spans="1:35">
      <c r="A199" s="129">
        <f t="shared" si="239"/>
        <v>196</v>
      </c>
      <c r="B199" s="49" t="s">
        <v>533</v>
      </c>
      <c r="C199" s="130" t="s">
        <v>556</v>
      </c>
      <c r="D199" s="49" t="s">
        <v>557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2200</v>
      </c>
      <c r="J199" s="130"/>
      <c r="K199" s="49">
        <f t="shared" si="240"/>
        <v>44.72</v>
      </c>
      <c r="L199" s="49">
        <f t="shared" si="241"/>
        <v>596.26</v>
      </c>
      <c r="M199" s="130">
        <f t="shared" si="242"/>
        <v>481.17</v>
      </c>
      <c r="N199" s="49">
        <f t="shared" si="243"/>
        <v>26.09</v>
      </c>
      <c r="O199" s="130">
        <f t="shared" si="244"/>
        <v>110</v>
      </c>
      <c r="P199" s="130">
        <f t="shared" si="245"/>
        <v>0</v>
      </c>
      <c r="Q199" s="130">
        <f t="shared" si="246"/>
        <v>1258.24</v>
      </c>
      <c r="R199" s="49">
        <f t="shared" si="247"/>
        <v>0</v>
      </c>
      <c r="S199" s="49">
        <f t="shared" si="248"/>
        <v>298.13</v>
      </c>
      <c r="T199" s="130">
        <f t="shared" si="249"/>
        <v>120.29</v>
      </c>
      <c r="U199" s="49">
        <f t="shared" si="250"/>
        <v>11.18</v>
      </c>
      <c r="V199" s="130">
        <f t="shared" si="251"/>
        <v>110</v>
      </c>
      <c r="W199" s="130">
        <f t="shared" si="252"/>
        <v>0</v>
      </c>
      <c r="X199" s="49">
        <f t="shared" si="253"/>
        <v>539.6</v>
      </c>
      <c r="Y199" s="49">
        <f t="shared" si="254"/>
        <v>1797.84</v>
      </c>
      <c r="Z199" s="49"/>
      <c r="AA199" s="139" t="s">
        <v>55</v>
      </c>
      <c r="AB199" s="140">
        <f t="shared" ref="AB199:AH199" si="259">K199+R199</f>
        <v>44.72</v>
      </c>
      <c r="AC199" s="140">
        <f t="shared" si="259"/>
        <v>894.39</v>
      </c>
      <c r="AD199" s="140">
        <f t="shared" si="259"/>
        <v>601.46</v>
      </c>
      <c r="AE199" s="140">
        <f t="shared" si="259"/>
        <v>37.27</v>
      </c>
      <c r="AF199" s="140">
        <f t="shared" si="259"/>
        <v>220</v>
      </c>
      <c r="AG199" s="140">
        <f t="shared" si="259"/>
        <v>0</v>
      </c>
      <c r="AH199" s="140">
        <f t="shared" si="259"/>
        <v>1797.84</v>
      </c>
      <c r="AI199" s="139" t="s">
        <v>32</v>
      </c>
    </row>
    <row r="200" s="39" customFormat="1" ht="16" customHeight="1" spans="1:35">
      <c r="A200" s="129">
        <f t="shared" si="239"/>
        <v>197</v>
      </c>
      <c r="B200" s="49" t="s">
        <v>533</v>
      </c>
      <c r="C200" s="130" t="s">
        <v>558</v>
      </c>
      <c r="D200" s="49" t="s">
        <v>559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2200</v>
      </c>
      <c r="J200" s="130"/>
      <c r="K200" s="49">
        <f t="shared" si="240"/>
        <v>44.72</v>
      </c>
      <c r="L200" s="49">
        <f t="shared" si="241"/>
        <v>596.26</v>
      </c>
      <c r="M200" s="130">
        <f t="shared" si="242"/>
        <v>481.17</v>
      </c>
      <c r="N200" s="49">
        <f t="shared" si="243"/>
        <v>26.09</v>
      </c>
      <c r="O200" s="130">
        <f t="shared" si="244"/>
        <v>110</v>
      </c>
      <c r="P200" s="130">
        <f t="shared" si="245"/>
        <v>0</v>
      </c>
      <c r="Q200" s="130">
        <f t="shared" si="246"/>
        <v>1258.24</v>
      </c>
      <c r="R200" s="49">
        <f t="shared" si="247"/>
        <v>0</v>
      </c>
      <c r="S200" s="49">
        <f t="shared" si="248"/>
        <v>298.13</v>
      </c>
      <c r="T200" s="130">
        <f t="shared" si="249"/>
        <v>120.29</v>
      </c>
      <c r="U200" s="49">
        <f t="shared" si="250"/>
        <v>11.18</v>
      </c>
      <c r="V200" s="130">
        <f t="shared" si="251"/>
        <v>110</v>
      </c>
      <c r="W200" s="130">
        <f t="shared" si="252"/>
        <v>0</v>
      </c>
      <c r="X200" s="49">
        <f t="shared" si="253"/>
        <v>539.6</v>
      </c>
      <c r="Y200" s="49">
        <f t="shared" si="254"/>
        <v>1797.84</v>
      </c>
      <c r="Z200" s="49"/>
      <c r="AA200" s="139" t="s">
        <v>55</v>
      </c>
      <c r="AB200" s="140">
        <f t="shared" ref="AB200:AH200" si="260">K200+R200</f>
        <v>44.72</v>
      </c>
      <c r="AC200" s="140">
        <f t="shared" si="260"/>
        <v>894.39</v>
      </c>
      <c r="AD200" s="140">
        <f t="shared" si="260"/>
        <v>601.46</v>
      </c>
      <c r="AE200" s="140">
        <f t="shared" si="260"/>
        <v>37.27</v>
      </c>
      <c r="AF200" s="140">
        <f t="shared" si="260"/>
        <v>220</v>
      </c>
      <c r="AG200" s="140">
        <f t="shared" si="260"/>
        <v>0</v>
      </c>
      <c r="AH200" s="140">
        <f t="shared" si="260"/>
        <v>1797.84</v>
      </c>
      <c r="AI200" s="139" t="s">
        <v>32</v>
      </c>
    </row>
    <row r="201" s="39" customFormat="1" ht="16" customHeight="1" spans="1:35">
      <c r="A201" s="129">
        <f t="shared" si="239"/>
        <v>198</v>
      </c>
      <c r="B201" s="49" t="s">
        <v>533</v>
      </c>
      <c r="C201" s="130" t="s">
        <v>560</v>
      </c>
      <c r="D201" s="49" t="s">
        <v>561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3180</v>
      </c>
      <c r="J201" s="130"/>
      <c r="K201" s="49">
        <f t="shared" si="240"/>
        <v>44.72</v>
      </c>
      <c r="L201" s="49">
        <f t="shared" si="241"/>
        <v>596.26</v>
      </c>
      <c r="M201" s="130">
        <f t="shared" si="242"/>
        <v>481.17</v>
      </c>
      <c r="N201" s="49">
        <f t="shared" si="243"/>
        <v>26.09</v>
      </c>
      <c r="O201" s="130">
        <f t="shared" si="244"/>
        <v>159</v>
      </c>
      <c r="P201" s="130">
        <f t="shared" si="245"/>
        <v>0</v>
      </c>
      <c r="Q201" s="130">
        <f t="shared" si="246"/>
        <v>1307.24</v>
      </c>
      <c r="R201" s="49">
        <f t="shared" si="247"/>
        <v>0</v>
      </c>
      <c r="S201" s="49">
        <f t="shared" si="248"/>
        <v>298.13</v>
      </c>
      <c r="T201" s="130">
        <f t="shared" si="249"/>
        <v>120.29</v>
      </c>
      <c r="U201" s="49">
        <f t="shared" si="250"/>
        <v>11.18</v>
      </c>
      <c r="V201" s="130">
        <f t="shared" si="251"/>
        <v>159</v>
      </c>
      <c r="W201" s="130">
        <f t="shared" si="252"/>
        <v>0</v>
      </c>
      <c r="X201" s="49">
        <f t="shared" si="253"/>
        <v>588.6</v>
      </c>
      <c r="Y201" s="49">
        <f t="shared" si="254"/>
        <v>1895.84</v>
      </c>
      <c r="Z201" s="49"/>
      <c r="AA201" s="139" t="s">
        <v>55</v>
      </c>
      <c r="AB201" s="140">
        <f t="shared" ref="AB201:AH201" si="261">K201+R201</f>
        <v>44.72</v>
      </c>
      <c r="AC201" s="140">
        <f t="shared" si="261"/>
        <v>894.39</v>
      </c>
      <c r="AD201" s="140">
        <f t="shared" si="261"/>
        <v>601.46</v>
      </c>
      <c r="AE201" s="140">
        <f t="shared" si="261"/>
        <v>37.27</v>
      </c>
      <c r="AF201" s="140">
        <f t="shared" si="261"/>
        <v>318</v>
      </c>
      <c r="AG201" s="140">
        <f t="shared" si="261"/>
        <v>0</v>
      </c>
      <c r="AH201" s="140">
        <f t="shared" si="261"/>
        <v>1895.84</v>
      </c>
      <c r="AI201" s="139" t="s">
        <v>35</v>
      </c>
    </row>
    <row r="202" s="39" customFormat="1" ht="16" customHeight="1" spans="1:35">
      <c r="A202" s="129">
        <f t="shared" si="239"/>
        <v>199</v>
      </c>
      <c r="B202" s="49" t="s">
        <v>533</v>
      </c>
      <c r="C202" s="130" t="s">
        <v>564</v>
      </c>
      <c r="D202" s="49" t="s">
        <v>565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/>
      <c r="K202" s="49">
        <f t="shared" si="240"/>
        <v>44.72</v>
      </c>
      <c r="L202" s="49">
        <f t="shared" si="241"/>
        <v>596.26</v>
      </c>
      <c r="M202" s="130">
        <f t="shared" si="242"/>
        <v>481.17</v>
      </c>
      <c r="N202" s="49">
        <f t="shared" si="243"/>
        <v>26.09</v>
      </c>
      <c r="O202" s="130">
        <f t="shared" si="244"/>
        <v>159</v>
      </c>
      <c r="P202" s="130">
        <f t="shared" si="245"/>
        <v>0</v>
      </c>
      <c r="Q202" s="130">
        <f t="shared" si="246"/>
        <v>1307.24</v>
      </c>
      <c r="R202" s="49">
        <f t="shared" si="247"/>
        <v>0</v>
      </c>
      <c r="S202" s="49">
        <f t="shared" si="248"/>
        <v>298.13</v>
      </c>
      <c r="T202" s="130">
        <f t="shared" si="249"/>
        <v>120.29</v>
      </c>
      <c r="U202" s="49">
        <f t="shared" si="250"/>
        <v>11.18</v>
      </c>
      <c r="V202" s="130">
        <f t="shared" si="251"/>
        <v>159</v>
      </c>
      <c r="W202" s="130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39" t="s">
        <v>55</v>
      </c>
      <c r="AB202" s="140">
        <f t="shared" ref="AB202:AH202" si="262">K202+R202</f>
        <v>44.72</v>
      </c>
      <c r="AC202" s="140">
        <f t="shared" si="262"/>
        <v>894.39</v>
      </c>
      <c r="AD202" s="140">
        <f t="shared" si="262"/>
        <v>601.46</v>
      </c>
      <c r="AE202" s="140">
        <f t="shared" si="262"/>
        <v>37.27</v>
      </c>
      <c r="AF202" s="140">
        <f t="shared" si="262"/>
        <v>318</v>
      </c>
      <c r="AG202" s="140">
        <f t="shared" si="262"/>
        <v>0</v>
      </c>
      <c r="AH202" s="140">
        <f t="shared" si="262"/>
        <v>1895.84</v>
      </c>
      <c r="AI202" s="139" t="s">
        <v>35</v>
      </c>
    </row>
    <row r="203" s="39" customFormat="1" ht="16" customHeight="1" spans="1:35">
      <c r="A203" s="129">
        <f t="shared" si="239"/>
        <v>200</v>
      </c>
      <c r="B203" s="49" t="s">
        <v>217</v>
      </c>
      <c r="C203" s="227" t="s">
        <v>566</v>
      </c>
      <c r="D203" s="49" t="s">
        <v>567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2200</v>
      </c>
      <c r="J203" s="130"/>
      <c r="K203" s="49">
        <f t="shared" si="240"/>
        <v>44.72</v>
      </c>
      <c r="L203" s="49">
        <f t="shared" si="241"/>
        <v>596.26</v>
      </c>
      <c r="M203" s="130">
        <f t="shared" si="242"/>
        <v>481.17</v>
      </c>
      <c r="N203" s="49">
        <f t="shared" si="243"/>
        <v>26.09</v>
      </c>
      <c r="O203" s="130">
        <f t="shared" si="244"/>
        <v>110</v>
      </c>
      <c r="P203" s="130">
        <f t="shared" si="245"/>
        <v>0</v>
      </c>
      <c r="Q203" s="130">
        <f t="shared" si="246"/>
        <v>1258.24</v>
      </c>
      <c r="R203" s="49">
        <f t="shared" si="247"/>
        <v>0</v>
      </c>
      <c r="S203" s="49">
        <f t="shared" si="248"/>
        <v>298.13</v>
      </c>
      <c r="T203" s="130">
        <f t="shared" si="249"/>
        <v>120.29</v>
      </c>
      <c r="U203" s="49">
        <f t="shared" si="250"/>
        <v>11.18</v>
      </c>
      <c r="V203" s="130">
        <f t="shared" si="251"/>
        <v>110</v>
      </c>
      <c r="W203" s="130">
        <f t="shared" si="252"/>
        <v>0</v>
      </c>
      <c r="X203" s="49">
        <f t="shared" si="253"/>
        <v>539.6</v>
      </c>
      <c r="Y203" s="49">
        <f t="shared" si="254"/>
        <v>1797.84</v>
      </c>
      <c r="Z203" s="49"/>
      <c r="AA203" s="139" t="s">
        <v>57</v>
      </c>
      <c r="AB203" s="140">
        <f t="shared" ref="AB203:AH203" si="263">K203+R203</f>
        <v>44.72</v>
      </c>
      <c r="AC203" s="140">
        <f t="shared" si="263"/>
        <v>894.39</v>
      </c>
      <c r="AD203" s="140">
        <f t="shared" si="263"/>
        <v>601.46</v>
      </c>
      <c r="AE203" s="140">
        <f t="shared" si="263"/>
        <v>37.27</v>
      </c>
      <c r="AF203" s="140">
        <f t="shared" si="263"/>
        <v>220</v>
      </c>
      <c r="AG203" s="140">
        <f t="shared" si="263"/>
        <v>0</v>
      </c>
      <c r="AH203" s="140">
        <f t="shared" si="263"/>
        <v>1797.84</v>
      </c>
      <c r="AI203" s="139" t="s">
        <v>32</v>
      </c>
    </row>
    <row r="204" s="39" customFormat="1" ht="16" customHeight="1" spans="1:35">
      <c r="A204" s="129">
        <f t="shared" si="239"/>
        <v>201</v>
      </c>
      <c r="B204" s="49" t="s">
        <v>568</v>
      </c>
      <c r="C204" s="130" t="s">
        <v>569</v>
      </c>
      <c r="D204" s="49" t="s">
        <v>570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2200</v>
      </c>
      <c r="J204" s="130"/>
      <c r="K204" s="49">
        <f t="shared" si="240"/>
        <v>44.72</v>
      </c>
      <c r="L204" s="49">
        <f t="shared" si="241"/>
        <v>596.26</v>
      </c>
      <c r="M204" s="130">
        <f t="shared" si="242"/>
        <v>481.17</v>
      </c>
      <c r="N204" s="49">
        <f t="shared" si="243"/>
        <v>26.09</v>
      </c>
      <c r="O204" s="130">
        <f t="shared" si="244"/>
        <v>110</v>
      </c>
      <c r="P204" s="130">
        <f t="shared" si="245"/>
        <v>0</v>
      </c>
      <c r="Q204" s="130">
        <f t="shared" si="246"/>
        <v>1258.24</v>
      </c>
      <c r="R204" s="49">
        <f t="shared" si="247"/>
        <v>0</v>
      </c>
      <c r="S204" s="49">
        <f t="shared" si="248"/>
        <v>298.13</v>
      </c>
      <c r="T204" s="130">
        <f t="shared" si="249"/>
        <v>120.29</v>
      </c>
      <c r="U204" s="49">
        <f t="shared" si="250"/>
        <v>11.18</v>
      </c>
      <c r="V204" s="130">
        <f t="shared" si="251"/>
        <v>110</v>
      </c>
      <c r="W204" s="130">
        <f t="shared" si="252"/>
        <v>0</v>
      </c>
      <c r="X204" s="49">
        <f t="shared" si="253"/>
        <v>539.6</v>
      </c>
      <c r="Y204" s="49">
        <f t="shared" si="254"/>
        <v>1797.84</v>
      </c>
      <c r="Z204" s="49"/>
      <c r="AA204" s="139" t="s">
        <v>54</v>
      </c>
      <c r="AB204" s="140">
        <f t="shared" ref="AB204:AH204" si="264">K204+R204</f>
        <v>44.72</v>
      </c>
      <c r="AC204" s="140">
        <f t="shared" si="264"/>
        <v>894.39</v>
      </c>
      <c r="AD204" s="140">
        <f t="shared" si="264"/>
        <v>601.46</v>
      </c>
      <c r="AE204" s="140">
        <f t="shared" si="264"/>
        <v>37.27</v>
      </c>
      <c r="AF204" s="140">
        <f t="shared" si="264"/>
        <v>220</v>
      </c>
      <c r="AG204" s="140">
        <f t="shared" si="264"/>
        <v>0</v>
      </c>
      <c r="AH204" s="140">
        <f t="shared" si="264"/>
        <v>1797.84</v>
      </c>
      <c r="AI204" s="139" t="s">
        <v>32</v>
      </c>
    </row>
    <row r="205" s="39" customFormat="1" ht="16" customHeight="1" spans="1:35">
      <c r="A205" s="129">
        <f t="shared" si="239"/>
        <v>202</v>
      </c>
      <c r="B205" s="49" t="s">
        <v>568</v>
      </c>
      <c r="C205" s="130" t="s">
        <v>571</v>
      </c>
      <c r="D205" s="49" t="s">
        <v>572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2200</v>
      </c>
      <c r="J205" s="130"/>
      <c r="K205" s="49">
        <f t="shared" si="240"/>
        <v>44.72</v>
      </c>
      <c r="L205" s="49">
        <f t="shared" si="241"/>
        <v>596.26</v>
      </c>
      <c r="M205" s="130">
        <f t="shared" si="242"/>
        <v>481.17</v>
      </c>
      <c r="N205" s="49">
        <f t="shared" si="243"/>
        <v>26.09</v>
      </c>
      <c r="O205" s="130">
        <f t="shared" si="244"/>
        <v>110</v>
      </c>
      <c r="P205" s="130">
        <f t="shared" si="245"/>
        <v>0</v>
      </c>
      <c r="Q205" s="130">
        <f t="shared" si="246"/>
        <v>1258.24</v>
      </c>
      <c r="R205" s="49">
        <f t="shared" si="247"/>
        <v>0</v>
      </c>
      <c r="S205" s="49">
        <f t="shared" si="248"/>
        <v>298.13</v>
      </c>
      <c r="T205" s="130">
        <f t="shared" si="249"/>
        <v>120.29</v>
      </c>
      <c r="U205" s="49">
        <f t="shared" si="250"/>
        <v>11.18</v>
      </c>
      <c r="V205" s="130">
        <f t="shared" si="251"/>
        <v>110</v>
      </c>
      <c r="W205" s="130">
        <f t="shared" si="252"/>
        <v>0</v>
      </c>
      <c r="X205" s="49">
        <f t="shared" si="253"/>
        <v>539.6</v>
      </c>
      <c r="Y205" s="49">
        <f t="shared" si="254"/>
        <v>1797.84</v>
      </c>
      <c r="Z205" s="49"/>
      <c r="AA205" s="139" t="s">
        <v>52</v>
      </c>
      <c r="AB205" s="140">
        <f t="shared" ref="AB205:AH205" si="265">K205+R205</f>
        <v>44.72</v>
      </c>
      <c r="AC205" s="140">
        <f t="shared" si="265"/>
        <v>894.39</v>
      </c>
      <c r="AD205" s="140">
        <f t="shared" si="265"/>
        <v>601.46</v>
      </c>
      <c r="AE205" s="140">
        <f t="shared" si="265"/>
        <v>37.27</v>
      </c>
      <c r="AF205" s="140">
        <f t="shared" si="265"/>
        <v>220</v>
      </c>
      <c r="AG205" s="140">
        <f t="shared" si="265"/>
        <v>0</v>
      </c>
      <c r="AH205" s="140">
        <f t="shared" si="265"/>
        <v>1797.84</v>
      </c>
      <c r="AI205" s="139" t="s">
        <v>32</v>
      </c>
    </row>
    <row r="206" s="39" customFormat="1" ht="16" customHeight="1" spans="1:35">
      <c r="A206" s="129">
        <f t="shared" si="239"/>
        <v>203</v>
      </c>
      <c r="B206" s="49" t="s">
        <v>119</v>
      </c>
      <c r="C206" s="130" t="s">
        <v>573</v>
      </c>
      <c r="D206" s="49" t="s">
        <v>574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40"/>
        <v>44.72</v>
      </c>
      <c r="L206" s="49">
        <f t="shared" si="241"/>
        <v>596.26</v>
      </c>
      <c r="M206" s="130">
        <f t="shared" si="242"/>
        <v>481.17</v>
      </c>
      <c r="N206" s="49">
        <f t="shared" si="243"/>
        <v>26.09</v>
      </c>
      <c r="O206" s="130">
        <f t="shared" si="244"/>
        <v>110</v>
      </c>
      <c r="P206" s="130">
        <f t="shared" si="245"/>
        <v>0</v>
      </c>
      <c r="Q206" s="130">
        <f t="shared" si="246"/>
        <v>1258.24</v>
      </c>
      <c r="R206" s="49">
        <f t="shared" si="247"/>
        <v>0</v>
      </c>
      <c r="S206" s="49">
        <f t="shared" si="248"/>
        <v>298.13</v>
      </c>
      <c r="T206" s="130">
        <f t="shared" si="249"/>
        <v>120.29</v>
      </c>
      <c r="U206" s="49">
        <f t="shared" si="250"/>
        <v>11.18</v>
      </c>
      <c r="V206" s="130">
        <f t="shared" si="251"/>
        <v>110</v>
      </c>
      <c r="W206" s="130">
        <f t="shared" si="252"/>
        <v>0</v>
      </c>
      <c r="X206" s="49">
        <f t="shared" si="253"/>
        <v>539.6</v>
      </c>
      <c r="Y206" s="49">
        <f t="shared" si="254"/>
        <v>1797.84</v>
      </c>
      <c r="Z206" s="49"/>
      <c r="AA206" s="139" t="s">
        <v>51</v>
      </c>
      <c r="AB206" s="140">
        <f t="shared" ref="AB206:AH206" si="266">K206+R206</f>
        <v>44.72</v>
      </c>
      <c r="AC206" s="140">
        <f t="shared" si="266"/>
        <v>894.39</v>
      </c>
      <c r="AD206" s="140">
        <f t="shared" si="266"/>
        <v>601.46</v>
      </c>
      <c r="AE206" s="140">
        <f t="shared" si="266"/>
        <v>37.27</v>
      </c>
      <c r="AF206" s="140">
        <f t="shared" si="266"/>
        <v>220</v>
      </c>
      <c r="AG206" s="140">
        <f t="shared" si="266"/>
        <v>0</v>
      </c>
      <c r="AH206" s="140">
        <f t="shared" si="266"/>
        <v>1797.84</v>
      </c>
      <c r="AI206" s="139" t="s">
        <v>32</v>
      </c>
    </row>
    <row r="207" s="39" customFormat="1" ht="16" customHeight="1" spans="1:35">
      <c r="A207" s="129">
        <f t="shared" si="239"/>
        <v>204</v>
      </c>
      <c r="B207" s="49" t="s">
        <v>568</v>
      </c>
      <c r="C207" s="130" t="s">
        <v>575</v>
      </c>
      <c r="D207" s="49" t="s">
        <v>576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40"/>
        <v>44.72</v>
      </c>
      <c r="L207" s="49">
        <f t="shared" si="241"/>
        <v>596.26</v>
      </c>
      <c r="M207" s="130">
        <f t="shared" si="242"/>
        <v>481.17</v>
      </c>
      <c r="N207" s="49">
        <f t="shared" si="243"/>
        <v>26.09</v>
      </c>
      <c r="O207" s="130">
        <f t="shared" si="244"/>
        <v>110</v>
      </c>
      <c r="P207" s="130">
        <f t="shared" si="245"/>
        <v>0</v>
      </c>
      <c r="Q207" s="130">
        <f t="shared" si="246"/>
        <v>1258.24</v>
      </c>
      <c r="R207" s="49">
        <f t="shared" si="247"/>
        <v>0</v>
      </c>
      <c r="S207" s="49">
        <f t="shared" si="248"/>
        <v>298.13</v>
      </c>
      <c r="T207" s="130">
        <f t="shared" si="249"/>
        <v>120.29</v>
      </c>
      <c r="U207" s="49">
        <f t="shared" si="250"/>
        <v>11.18</v>
      </c>
      <c r="V207" s="130">
        <f t="shared" si="251"/>
        <v>110</v>
      </c>
      <c r="W207" s="130">
        <f t="shared" si="252"/>
        <v>0</v>
      </c>
      <c r="X207" s="49">
        <f t="shared" si="253"/>
        <v>539.6</v>
      </c>
      <c r="Y207" s="49">
        <f t="shared" si="254"/>
        <v>1797.84</v>
      </c>
      <c r="Z207" s="49"/>
      <c r="AA207" s="139" t="s">
        <v>54</v>
      </c>
      <c r="AB207" s="140">
        <f t="shared" ref="AB207:AH207" si="267">K207+R207</f>
        <v>44.72</v>
      </c>
      <c r="AC207" s="140">
        <f t="shared" si="267"/>
        <v>894.39</v>
      </c>
      <c r="AD207" s="140">
        <f t="shared" si="267"/>
        <v>601.46</v>
      </c>
      <c r="AE207" s="140">
        <f t="shared" si="267"/>
        <v>37.27</v>
      </c>
      <c r="AF207" s="140">
        <f t="shared" si="267"/>
        <v>220</v>
      </c>
      <c r="AG207" s="140">
        <f t="shared" si="267"/>
        <v>0</v>
      </c>
      <c r="AH207" s="140">
        <f t="shared" si="267"/>
        <v>1797.84</v>
      </c>
      <c r="AI207" s="139" t="s">
        <v>32</v>
      </c>
    </row>
    <row r="208" s="39" customFormat="1" ht="16" customHeight="1" spans="1:35">
      <c r="A208" s="129">
        <f t="shared" si="239"/>
        <v>205</v>
      </c>
      <c r="B208" s="49" t="s">
        <v>568</v>
      </c>
      <c r="C208" s="130" t="s">
        <v>577</v>
      </c>
      <c r="D208" s="49" t="s">
        <v>578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40"/>
        <v>44.72</v>
      </c>
      <c r="L208" s="49">
        <f t="shared" si="241"/>
        <v>596.26</v>
      </c>
      <c r="M208" s="130">
        <f t="shared" si="242"/>
        <v>481.17</v>
      </c>
      <c r="N208" s="49">
        <f t="shared" si="243"/>
        <v>26.09</v>
      </c>
      <c r="O208" s="130">
        <f t="shared" si="244"/>
        <v>110</v>
      </c>
      <c r="P208" s="130">
        <f t="shared" si="245"/>
        <v>0</v>
      </c>
      <c r="Q208" s="130">
        <f t="shared" si="246"/>
        <v>1258.24</v>
      </c>
      <c r="R208" s="49">
        <f t="shared" si="247"/>
        <v>0</v>
      </c>
      <c r="S208" s="49">
        <f t="shared" si="248"/>
        <v>298.13</v>
      </c>
      <c r="T208" s="130">
        <f t="shared" si="249"/>
        <v>120.29</v>
      </c>
      <c r="U208" s="49">
        <f t="shared" si="250"/>
        <v>11.18</v>
      </c>
      <c r="V208" s="130">
        <f t="shared" si="251"/>
        <v>110</v>
      </c>
      <c r="W208" s="130">
        <f t="shared" si="252"/>
        <v>0</v>
      </c>
      <c r="X208" s="49">
        <f t="shared" si="253"/>
        <v>539.6</v>
      </c>
      <c r="Y208" s="49">
        <f t="shared" si="254"/>
        <v>1797.84</v>
      </c>
      <c r="Z208" s="49"/>
      <c r="AA208" s="139" t="s">
        <v>52</v>
      </c>
      <c r="AB208" s="140">
        <f t="shared" ref="AB208:AH208" si="268">K208+R208</f>
        <v>44.72</v>
      </c>
      <c r="AC208" s="140">
        <f t="shared" si="268"/>
        <v>894.39</v>
      </c>
      <c r="AD208" s="140">
        <f t="shared" si="268"/>
        <v>601.46</v>
      </c>
      <c r="AE208" s="140">
        <f t="shared" si="268"/>
        <v>37.27</v>
      </c>
      <c r="AF208" s="140">
        <f t="shared" si="268"/>
        <v>220</v>
      </c>
      <c r="AG208" s="140">
        <f t="shared" si="268"/>
        <v>0</v>
      </c>
      <c r="AH208" s="140">
        <f t="shared" si="268"/>
        <v>1797.84</v>
      </c>
      <c r="AI208" s="139" t="s">
        <v>32</v>
      </c>
    </row>
    <row r="209" s="39" customFormat="1" ht="16" customHeight="1" spans="1:35">
      <c r="A209" s="129">
        <f t="shared" si="239"/>
        <v>206</v>
      </c>
      <c r="B209" s="49" t="s">
        <v>568</v>
      </c>
      <c r="C209" s="130" t="s">
        <v>579</v>
      </c>
      <c r="D209" s="49" t="s">
        <v>580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40"/>
        <v>44.72</v>
      </c>
      <c r="L209" s="49">
        <f t="shared" si="241"/>
        <v>596.26</v>
      </c>
      <c r="M209" s="130">
        <f t="shared" si="242"/>
        <v>481.17</v>
      </c>
      <c r="N209" s="49">
        <f t="shared" si="243"/>
        <v>26.09</v>
      </c>
      <c r="O209" s="130">
        <f t="shared" si="244"/>
        <v>110</v>
      </c>
      <c r="P209" s="130">
        <f t="shared" si="245"/>
        <v>0</v>
      </c>
      <c r="Q209" s="130">
        <f t="shared" si="246"/>
        <v>1258.24</v>
      </c>
      <c r="R209" s="49">
        <f t="shared" si="247"/>
        <v>0</v>
      </c>
      <c r="S209" s="49">
        <f t="shared" si="248"/>
        <v>298.13</v>
      </c>
      <c r="T209" s="130">
        <f t="shared" si="249"/>
        <v>120.29</v>
      </c>
      <c r="U209" s="49">
        <f t="shared" si="250"/>
        <v>11.18</v>
      </c>
      <c r="V209" s="130">
        <f t="shared" si="251"/>
        <v>110</v>
      </c>
      <c r="W209" s="130">
        <f t="shared" si="252"/>
        <v>0</v>
      </c>
      <c r="X209" s="49">
        <f t="shared" si="253"/>
        <v>539.6</v>
      </c>
      <c r="Y209" s="49">
        <f t="shared" si="254"/>
        <v>1797.84</v>
      </c>
      <c r="Z209" s="49"/>
      <c r="AA209" s="139" t="s">
        <v>52</v>
      </c>
      <c r="AB209" s="140">
        <f t="shared" ref="AB209:AH209" si="269">K209+R209</f>
        <v>44.72</v>
      </c>
      <c r="AC209" s="140">
        <f t="shared" si="269"/>
        <v>894.39</v>
      </c>
      <c r="AD209" s="140">
        <f t="shared" si="269"/>
        <v>601.46</v>
      </c>
      <c r="AE209" s="140">
        <f t="shared" si="269"/>
        <v>37.27</v>
      </c>
      <c r="AF209" s="140">
        <f t="shared" si="269"/>
        <v>220</v>
      </c>
      <c r="AG209" s="140">
        <f t="shared" si="269"/>
        <v>0</v>
      </c>
      <c r="AH209" s="140">
        <f t="shared" si="269"/>
        <v>1797.84</v>
      </c>
      <c r="AI209" s="139" t="s">
        <v>32</v>
      </c>
    </row>
    <row r="210" s="39" customFormat="1" ht="16" customHeight="1" spans="1:35">
      <c r="A210" s="129">
        <f t="shared" si="239"/>
        <v>207</v>
      </c>
      <c r="B210" s="49" t="s">
        <v>568</v>
      </c>
      <c r="C210" s="130" t="s">
        <v>581</v>
      </c>
      <c r="D210" s="49" t="s">
        <v>582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40"/>
        <v>44.72</v>
      </c>
      <c r="L210" s="49">
        <f t="shared" si="241"/>
        <v>596.26</v>
      </c>
      <c r="M210" s="130">
        <f t="shared" si="242"/>
        <v>481.17</v>
      </c>
      <c r="N210" s="49">
        <f t="shared" si="243"/>
        <v>26.09</v>
      </c>
      <c r="O210" s="130">
        <f t="shared" si="244"/>
        <v>110</v>
      </c>
      <c r="P210" s="130">
        <f t="shared" si="245"/>
        <v>0</v>
      </c>
      <c r="Q210" s="130">
        <f t="shared" si="246"/>
        <v>1258.24</v>
      </c>
      <c r="R210" s="49">
        <f t="shared" si="247"/>
        <v>0</v>
      </c>
      <c r="S210" s="49">
        <f t="shared" si="248"/>
        <v>298.13</v>
      </c>
      <c r="T210" s="130">
        <f t="shared" si="249"/>
        <v>120.29</v>
      </c>
      <c r="U210" s="49">
        <f t="shared" si="250"/>
        <v>11.18</v>
      </c>
      <c r="V210" s="130">
        <f t="shared" si="251"/>
        <v>110</v>
      </c>
      <c r="W210" s="130">
        <f t="shared" si="252"/>
        <v>0</v>
      </c>
      <c r="X210" s="49">
        <f t="shared" si="253"/>
        <v>539.6</v>
      </c>
      <c r="Y210" s="49">
        <f t="shared" si="254"/>
        <v>1797.84</v>
      </c>
      <c r="Z210" s="49"/>
      <c r="AA210" s="139" t="s">
        <v>54</v>
      </c>
      <c r="AB210" s="140">
        <f t="shared" ref="AB210:AH210" si="270">K210+R210</f>
        <v>44.72</v>
      </c>
      <c r="AC210" s="140">
        <f t="shared" si="270"/>
        <v>894.39</v>
      </c>
      <c r="AD210" s="140">
        <f t="shared" si="270"/>
        <v>601.46</v>
      </c>
      <c r="AE210" s="140">
        <f t="shared" si="270"/>
        <v>37.27</v>
      </c>
      <c r="AF210" s="140">
        <f t="shared" si="270"/>
        <v>220</v>
      </c>
      <c r="AG210" s="140">
        <f t="shared" si="270"/>
        <v>0</v>
      </c>
      <c r="AH210" s="140">
        <f t="shared" si="270"/>
        <v>1797.84</v>
      </c>
      <c r="AI210" s="139" t="s">
        <v>32</v>
      </c>
    </row>
    <row r="211" s="39" customFormat="1" ht="16" customHeight="1" spans="1:35">
      <c r="A211" s="129">
        <f t="shared" si="239"/>
        <v>208</v>
      </c>
      <c r="B211" s="49" t="s">
        <v>568</v>
      </c>
      <c r="C211" s="130" t="s">
        <v>583</v>
      </c>
      <c r="D211" s="49" t="s">
        <v>584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40"/>
        <v>44.72</v>
      </c>
      <c r="L211" s="49">
        <f t="shared" si="241"/>
        <v>596.26</v>
      </c>
      <c r="M211" s="130">
        <f t="shared" si="242"/>
        <v>481.17</v>
      </c>
      <c r="N211" s="49">
        <f t="shared" si="243"/>
        <v>26.09</v>
      </c>
      <c r="O211" s="130">
        <f t="shared" si="244"/>
        <v>110</v>
      </c>
      <c r="P211" s="130">
        <f t="shared" si="245"/>
        <v>0</v>
      </c>
      <c r="Q211" s="130">
        <f t="shared" si="246"/>
        <v>1258.24</v>
      </c>
      <c r="R211" s="49">
        <f t="shared" si="247"/>
        <v>0</v>
      </c>
      <c r="S211" s="49">
        <f t="shared" si="248"/>
        <v>298.13</v>
      </c>
      <c r="T211" s="130">
        <f t="shared" si="249"/>
        <v>120.29</v>
      </c>
      <c r="U211" s="49">
        <f t="shared" si="250"/>
        <v>11.18</v>
      </c>
      <c r="V211" s="130">
        <f t="shared" si="251"/>
        <v>110</v>
      </c>
      <c r="W211" s="130">
        <f t="shared" si="252"/>
        <v>0</v>
      </c>
      <c r="X211" s="49">
        <f t="shared" si="253"/>
        <v>539.6</v>
      </c>
      <c r="Y211" s="49">
        <f t="shared" si="254"/>
        <v>1797.84</v>
      </c>
      <c r="Z211" s="49"/>
      <c r="AA211" s="139" t="s">
        <v>52</v>
      </c>
      <c r="AB211" s="140">
        <f t="shared" ref="AB211:AH211" si="271">K211+R211</f>
        <v>44.72</v>
      </c>
      <c r="AC211" s="140">
        <f t="shared" si="271"/>
        <v>894.39</v>
      </c>
      <c r="AD211" s="140">
        <f t="shared" si="271"/>
        <v>601.46</v>
      </c>
      <c r="AE211" s="140">
        <f t="shared" si="271"/>
        <v>37.27</v>
      </c>
      <c r="AF211" s="140">
        <f t="shared" si="271"/>
        <v>220</v>
      </c>
      <c r="AG211" s="140">
        <f t="shared" si="271"/>
        <v>0</v>
      </c>
      <c r="AH211" s="140">
        <f t="shared" si="271"/>
        <v>1797.84</v>
      </c>
      <c r="AI211" s="139" t="s">
        <v>32</v>
      </c>
    </row>
    <row r="212" s="39" customFormat="1" ht="16" customHeight="1" spans="1:35">
      <c r="A212" s="129">
        <f t="shared" si="239"/>
        <v>209</v>
      </c>
      <c r="B212" s="49" t="s">
        <v>568</v>
      </c>
      <c r="C212" s="130" t="s">
        <v>585</v>
      </c>
      <c r="D212" s="49" t="s">
        <v>586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40"/>
        <v>44.72</v>
      </c>
      <c r="L212" s="49">
        <f t="shared" si="241"/>
        <v>596.26</v>
      </c>
      <c r="M212" s="130">
        <f t="shared" si="242"/>
        <v>481.17</v>
      </c>
      <c r="N212" s="49">
        <f t="shared" si="243"/>
        <v>26.09</v>
      </c>
      <c r="O212" s="130">
        <f t="shared" si="244"/>
        <v>110</v>
      </c>
      <c r="P212" s="130">
        <f t="shared" si="245"/>
        <v>0</v>
      </c>
      <c r="Q212" s="130">
        <f t="shared" si="246"/>
        <v>1258.24</v>
      </c>
      <c r="R212" s="49">
        <f t="shared" si="247"/>
        <v>0</v>
      </c>
      <c r="S212" s="49">
        <f t="shared" si="248"/>
        <v>298.13</v>
      </c>
      <c r="T212" s="130">
        <f t="shared" si="249"/>
        <v>120.29</v>
      </c>
      <c r="U212" s="49">
        <f t="shared" si="250"/>
        <v>11.18</v>
      </c>
      <c r="V212" s="130">
        <f t="shared" si="251"/>
        <v>110</v>
      </c>
      <c r="W212" s="130">
        <f t="shared" si="252"/>
        <v>0</v>
      </c>
      <c r="X212" s="49">
        <f t="shared" si="253"/>
        <v>539.6</v>
      </c>
      <c r="Y212" s="49">
        <f t="shared" si="254"/>
        <v>1797.84</v>
      </c>
      <c r="Z212" s="49"/>
      <c r="AA212" s="139" t="s">
        <v>54</v>
      </c>
      <c r="AB212" s="140">
        <f t="shared" ref="AB212:AH212" si="272">K212+R212</f>
        <v>44.72</v>
      </c>
      <c r="AC212" s="140">
        <f t="shared" si="272"/>
        <v>894.39</v>
      </c>
      <c r="AD212" s="140">
        <f t="shared" si="272"/>
        <v>601.46</v>
      </c>
      <c r="AE212" s="140">
        <f t="shared" si="272"/>
        <v>37.27</v>
      </c>
      <c r="AF212" s="140">
        <f t="shared" si="272"/>
        <v>220</v>
      </c>
      <c r="AG212" s="140">
        <f t="shared" si="272"/>
        <v>0</v>
      </c>
      <c r="AH212" s="140">
        <f t="shared" si="272"/>
        <v>1797.84</v>
      </c>
      <c r="AI212" s="139" t="s">
        <v>32</v>
      </c>
    </row>
    <row r="213" s="39" customFormat="1" ht="16" customHeight="1" spans="1:35">
      <c r="A213" s="129">
        <f t="shared" si="239"/>
        <v>210</v>
      </c>
      <c r="B213" s="49" t="s">
        <v>119</v>
      </c>
      <c r="C213" s="130" t="s">
        <v>587</v>
      </c>
      <c r="D213" s="49" t="s">
        <v>588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3180</v>
      </c>
      <c r="J213" s="130"/>
      <c r="K213" s="49">
        <f t="shared" si="240"/>
        <v>44.72</v>
      </c>
      <c r="L213" s="49">
        <f t="shared" si="241"/>
        <v>596.26</v>
      </c>
      <c r="M213" s="130">
        <f t="shared" si="242"/>
        <v>481.17</v>
      </c>
      <c r="N213" s="49">
        <f t="shared" si="243"/>
        <v>26.09</v>
      </c>
      <c r="O213" s="130">
        <f t="shared" si="244"/>
        <v>159</v>
      </c>
      <c r="P213" s="130">
        <f t="shared" si="245"/>
        <v>0</v>
      </c>
      <c r="Q213" s="130">
        <f t="shared" si="246"/>
        <v>1307.24</v>
      </c>
      <c r="R213" s="49">
        <f t="shared" si="247"/>
        <v>0</v>
      </c>
      <c r="S213" s="49">
        <f t="shared" si="248"/>
        <v>298.13</v>
      </c>
      <c r="T213" s="130">
        <f t="shared" si="249"/>
        <v>120.29</v>
      </c>
      <c r="U213" s="49">
        <f t="shared" si="250"/>
        <v>11.18</v>
      </c>
      <c r="V213" s="130">
        <f t="shared" si="251"/>
        <v>159</v>
      </c>
      <c r="W213" s="130">
        <f t="shared" si="252"/>
        <v>0</v>
      </c>
      <c r="X213" s="49">
        <f t="shared" si="253"/>
        <v>588.6</v>
      </c>
      <c r="Y213" s="49">
        <f t="shared" si="254"/>
        <v>1895.84</v>
      </c>
      <c r="Z213" s="49"/>
      <c r="AA213" s="139" t="s">
        <v>89</v>
      </c>
      <c r="AB213" s="140">
        <f t="shared" ref="AB213:AH213" si="273">K213+R213</f>
        <v>44.72</v>
      </c>
      <c r="AC213" s="140">
        <f t="shared" si="273"/>
        <v>894.39</v>
      </c>
      <c r="AD213" s="140">
        <f t="shared" si="273"/>
        <v>601.46</v>
      </c>
      <c r="AE213" s="140">
        <f t="shared" si="273"/>
        <v>37.27</v>
      </c>
      <c r="AF213" s="140">
        <f t="shared" si="273"/>
        <v>318</v>
      </c>
      <c r="AG213" s="140">
        <f t="shared" si="273"/>
        <v>0</v>
      </c>
      <c r="AH213" s="140">
        <f t="shared" si="273"/>
        <v>1895.84</v>
      </c>
      <c r="AI213" s="139" t="s">
        <v>32</v>
      </c>
    </row>
    <row r="214" s="39" customFormat="1" ht="16" customHeight="1" spans="1:35">
      <c r="A214" s="129">
        <f t="shared" si="239"/>
        <v>211</v>
      </c>
      <c r="B214" s="49" t="s">
        <v>568</v>
      </c>
      <c r="C214" s="130" t="s">
        <v>589</v>
      </c>
      <c r="D214" s="49" t="s">
        <v>590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40"/>
        <v>44.72</v>
      </c>
      <c r="L214" s="49">
        <f t="shared" si="241"/>
        <v>596.26</v>
      </c>
      <c r="M214" s="130">
        <f t="shared" si="242"/>
        <v>481.17</v>
      </c>
      <c r="N214" s="49">
        <f t="shared" si="243"/>
        <v>26.09</v>
      </c>
      <c r="O214" s="130">
        <f t="shared" si="244"/>
        <v>110</v>
      </c>
      <c r="P214" s="130">
        <f t="shared" si="245"/>
        <v>0</v>
      </c>
      <c r="Q214" s="130">
        <f t="shared" si="246"/>
        <v>1258.24</v>
      </c>
      <c r="R214" s="49">
        <f t="shared" si="247"/>
        <v>0</v>
      </c>
      <c r="S214" s="49">
        <f t="shared" si="248"/>
        <v>298.13</v>
      </c>
      <c r="T214" s="130">
        <f t="shared" si="249"/>
        <v>120.29</v>
      </c>
      <c r="U214" s="49">
        <f t="shared" si="250"/>
        <v>11.18</v>
      </c>
      <c r="V214" s="130">
        <f t="shared" si="251"/>
        <v>110</v>
      </c>
      <c r="W214" s="130">
        <f t="shared" si="252"/>
        <v>0</v>
      </c>
      <c r="X214" s="49">
        <f t="shared" si="253"/>
        <v>539.6</v>
      </c>
      <c r="Y214" s="49">
        <f t="shared" si="254"/>
        <v>1797.84</v>
      </c>
      <c r="Z214" s="49"/>
      <c r="AA214" s="139" t="s">
        <v>52</v>
      </c>
      <c r="AB214" s="140">
        <f t="shared" ref="AB214:AH214" si="274">K214+R214</f>
        <v>44.72</v>
      </c>
      <c r="AC214" s="140">
        <f t="shared" si="274"/>
        <v>894.39</v>
      </c>
      <c r="AD214" s="140">
        <f t="shared" si="274"/>
        <v>601.46</v>
      </c>
      <c r="AE214" s="140">
        <f t="shared" si="274"/>
        <v>37.27</v>
      </c>
      <c r="AF214" s="140">
        <f t="shared" si="274"/>
        <v>220</v>
      </c>
      <c r="AG214" s="140">
        <f t="shared" si="274"/>
        <v>0</v>
      </c>
      <c r="AH214" s="140">
        <f t="shared" si="274"/>
        <v>1797.84</v>
      </c>
      <c r="AI214" s="139" t="s">
        <v>32</v>
      </c>
    </row>
    <row r="215" s="39" customFormat="1" ht="16" customHeight="1" spans="1:35">
      <c r="A215" s="129">
        <f t="shared" si="239"/>
        <v>212</v>
      </c>
      <c r="B215" s="49" t="s">
        <v>568</v>
      </c>
      <c r="C215" s="130" t="s">
        <v>591</v>
      </c>
      <c r="D215" s="49" t="s">
        <v>592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40"/>
        <v>44.72</v>
      </c>
      <c r="L215" s="49">
        <f t="shared" si="241"/>
        <v>596.26</v>
      </c>
      <c r="M215" s="130">
        <f t="shared" si="242"/>
        <v>481.17</v>
      </c>
      <c r="N215" s="49">
        <f t="shared" si="243"/>
        <v>26.09</v>
      </c>
      <c r="O215" s="130">
        <f t="shared" si="244"/>
        <v>110</v>
      </c>
      <c r="P215" s="130">
        <f t="shared" si="245"/>
        <v>0</v>
      </c>
      <c r="Q215" s="130">
        <f t="shared" si="246"/>
        <v>1258.24</v>
      </c>
      <c r="R215" s="49">
        <f t="shared" si="247"/>
        <v>0</v>
      </c>
      <c r="S215" s="49">
        <f t="shared" si="248"/>
        <v>298.13</v>
      </c>
      <c r="T215" s="130">
        <f t="shared" si="249"/>
        <v>120.29</v>
      </c>
      <c r="U215" s="49">
        <f t="shared" si="250"/>
        <v>11.18</v>
      </c>
      <c r="V215" s="130">
        <f t="shared" si="251"/>
        <v>110</v>
      </c>
      <c r="W215" s="130">
        <f t="shared" si="252"/>
        <v>0</v>
      </c>
      <c r="X215" s="49">
        <f t="shared" si="253"/>
        <v>539.6</v>
      </c>
      <c r="Y215" s="49">
        <f t="shared" si="254"/>
        <v>1797.84</v>
      </c>
      <c r="Z215" s="49"/>
      <c r="AA215" s="139" t="s">
        <v>52</v>
      </c>
      <c r="AB215" s="140">
        <f t="shared" ref="AB215:AH215" si="275">K215+R215</f>
        <v>44.72</v>
      </c>
      <c r="AC215" s="140">
        <f t="shared" si="275"/>
        <v>894.39</v>
      </c>
      <c r="AD215" s="140">
        <f t="shared" si="275"/>
        <v>601.46</v>
      </c>
      <c r="AE215" s="140">
        <f t="shared" si="275"/>
        <v>37.27</v>
      </c>
      <c r="AF215" s="140">
        <f t="shared" si="275"/>
        <v>220</v>
      </c>
      <c r="AG215" s="140">
        <f t="shared" si="275"/>
        <v>0</v>
      </c>
      <c r="AH215" s="140">
        <f t="shared" si="275"/>
        <v>1797.84</v>
      </c>
      <c r="AI215" s="139" t="s">
        <v>32</v>
      </c>
    </row>
    <row r="216" s="39" customFormat="1" ht="16" customHeight="1" spans="1:35">
      <c r="A216" s="129">
        <f t="shared" si="239"/>
        <v>213</v>
      </c>
      <c r="B216" s="49" t="s">
        <v>568</v>
      </c>
      <c r="C216" s="130" t="s">
        <v>593</v>
      </c>
      <c r="D216" s="49" t="s">
        <v>594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40"/>
        <v>44.72</v>
      </c>
      <c r="L216" s="49">
        <f t="shared" si="241"/>
        <v>596.26</v>
      </c>
      <c r="M216" s="130">
        <f t="shared" si="242"/>
        <v>481.17</v>
      </c>
      <c r="N216" s="49">
        <f t="shared" si="243"/>
        <v>26.09</v>
      </c>
      <c r="O216" s="130">
        <f t="shared" si="244"/>
        <v>110</v>
      </c>
      <c r="P216" s="130">
        <f t="shared" si="245"/>
        <v>0</v>
      </c>
      <c r="Q216" s="130">
        <f t="shared" si="246"/>
        <v>1258.24</v>
      </c>
      <c r="R216" s="49">
        <f t="shared" si="247"/>
        <v>0</v>
      </c>
      <c r="S216" s="49">
        <f t="shared" si="248"/>
        <v>298.13</v>
      </c>
      <c r="T216" s="130">
        <f t="shared" si="249"/>
        <v>120.29</v>
      </c>
      <c r="U216" s="49">
        <f t="shared" si="250"/>
        <v>11.18</v>
      </c>
      <c r="V216" s="130">
        <f t="shared" si="251"/>
        <v>110</v>
      </c>
      <c r="W216" s="130">
        <f t="shared" si="252"/>
        <v>0</v>
      </c>
      <c r="X216" s="49">
        <f t="shared" si="253"/>
        <v>539.6</v>
      </c>
      <c r="Y216" s="49">
        <f t="shared" si="254"/>
        <v>1797.84</v>
      </c>
      <c r="Z216" s="49"/>
      <c r="AA216" s="139" t="s">
        <v>54</v>
      </c>
      <c r="AB216" s="140">
        <f t="shared" ref="AB216:AH216" si="276">K216+R216</f>
        <v>44.72</v>
      </c>
      <c r="AC216" s="140">
        <f t="shared" si="276"/>
        <v>894.39</v>
      </c>
      <c r="AD216" s="140">
        <f t="shared" si="276"/>
        <v>601.46</v>
      </c>
      <c r="AE216" s="140">
        <f t="shared" si="276"/>
        <v>37.27</v>
      </c>
      <c r="AF216" s="140">
        <f t="shared" si="276"/>
        <v>220</v>
      </c>
      <c r="AG216" s="140">
        <f t="shared" si="276"/>
        <v>0</v>
      </c>
      <c r="AH216" s="140">
        <f t="shared" si="276"/>
        <v>1797.84</v>
      </c>
      <c r="AI216" s="139" t="s">
        <v>32</v>
      </c>
    </row>
    <row r="217" s="39" customFormat="1" ht="16" customHeight="1" spans="1:35">
      <c r="A217" s="129">
        <f t="shared" si="239"/>
        <v>214</v>
      </c>
      <c r="B217" s="49" t="s">
        <v>568</v>
      </c>
      <c r="C217" s="130" t="s">
        <v>595</v>
      </c>
      <c r="D217" s="49" t="s">
        <v>596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40"/>
        <v>44.72</v>
      </c>
      <c r="L217" s="49">
        <f t="shared" si="241"/>
        <v>596.26</v>
      </c>
      <c r="M217" s="130">
        <f t="shared" si="242"/>
        <v>481.17</v>
      </c>
      <c r="N217" s="49">
        <f t="shared" si="243"/>
        <v>26.09</v>
      </c>
      <c r="O217" s="130">
        <f t="shared" si="244"/>
        <v>110</v>
      </c>
      <c r="P217" s="130">
        <f t="shared" si="245"/>
        <v>0</v>
      </c>
      <c r="Q217" s="130">
        <f t="shared" si="246"/>
        <v>1258.24</v>
      </c>
      <c r="R217" s="49">
        <f t="shared" si="247"/>
        <v>0</v>
      </c>
      <c r="S217" s="49">
        <f t="shared" si="248"/>
        <v>298.13</v>
      </c>
      <c r="T217" s="130">
        <f t="shared" si="249"/>
        <v>120.29</v>
      </c>
      <c r="U217" s="49">
        <f t="shared" si="250"/>
        <v>11.18</v>
      </c>
      <c r="V217" s="130">
        <f t="shared" si="251"/>
        <v>110</v>
      </c>
      <c r="W217" s="130">
        <f t="shared" si="252"/>
        <v>0</v>
      </c>
      <c r="X217" s="49">
        <f t="shared" si="253"/>
        <v>539.6</v>
      </c>
      <c r="Y217" s="49">
        <f t="shared" si="254"/>
        <v>1797.84</v>
      </c>
      <c r="Z217" s="49"/>
      <c r="AA217" s="139" t="s">
        <v>52</v>
      </c>
      <c r="AB217" s="140">
        <f t="shared" ref="AB217:AH217" si="277">K217+R217</f>
        <v>44.72</v>
      </c>
      <c r="AC217" s="140">
        <f t="shared" si="277"/>
        <v>894.39</v>
      </c>
      <c r="AD217" s="140">
        <f t="shared" si="277"/>
        <v>601.46</v>
      </c>
      <c r="AE217" s="140">
        <f t="shared" si="277"/>
        <v>37.27</v>
      </c>
      <c r="AF217" s="140">
        <f t="shared" si="277"/>
        <v>220</v>
      </c>
      <c r="AG217" s="140">
        <f t="shared" si="277"/>
        <v>0</v>
      </c>
      <c r="AH217" s="140">
        <f t="shared" si="277"/>
        <v>1797.84</v>
      </c>
      <c r="AI217" s="139" t="s">
        <v>32</v>
      </c>
    </row>
    <row r="218" s="39" customFormat="1" ht="16" customHeight="1" spans="1:35">
      <c r="A218" s="129">
        <f t="shared" si="239"/>
        <v>215</v>
      </c>
      <c r="B218" s="49" t="s">
        <v>568</v>
      </c>
      <c r="C218" s="130" t="s">
        <v>597</v>
      </c>
      <c r="D218" s="49" t="s">
        <v>598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40"/>
        <v>44.72</v>
      </c>
      <c r="L218" s="49">
        <f t="shared" si="241"/>
        <v>596.26</v>
      </c>
      <c r="M218" s="130">
        <f t="shared" si="242"/>
        <v>481.17</v>
      </c>
      <c r="N218" s="49">
        <f t="shared" si="243"/>
        <v>26.09</v>
      </c>
      <c r="O218" s="130">
        <f t="shared" si="244"/>
        <v>110</v>
      </c>
      <c r="P218" s="130">
        <f t="shared" si="245"/>
        <v>0</v>
      </c>
      <c r="Q218" s="130">
        <f t="shared" si="246"/>
        <v>1258.24</v>
      </c>
      <c r="R218" s="49">
        <f t="shared" si="247"/>
        <v>0</v>
      </c>
      <c r="S218" s="49">
        <f t="shared" si="248"/>
        <v>298.13</v>
      </c>
      <c r="T218" s="130">
        <f t="shared" si="249"/>
        <v>120.29</v>
      </c>
      <c r="U218" s="49">
        <f t="shared" si="250"/>
        <v>11.18</v>
      </c>
      <c r="V218" s="130">
        <f t="shared" si="251"/>
        <v>110</v>
      </c>
      <c r="W218" s="130">
        <f t="shared" si="252"/>
        <v>0</v>
      </c>
      <c r="X218" s="49">
        <f t="shared" si="253"/>
        <v>539.6</v>
      </c>
      <c r="Y218" s="49">
        <f t="shared" si="254"/>
        <v>1797.84</v>
      </c>
      <c r="Z218" s="49"/>
      <c r="AA218" s="139" t="s">
        <v>52</v>
      </c>
      <c r="AB218" s="140">
        <f t="shared" ref="AB218:AH218" si="278">K218+R218</f>
        <v>44.72</v>
      </c>
      <c r="AC218" s="140">
        <f t="shared" si="278"/>
        <v>894.39</v>
      </c>
      <c r="AD218" s="140">
        <f t="shared" si="278"/>
        <v>601.46</v>
      </c>
      <c r="AE218" s="140">
        <f t="shared" si="278"/>
        <v>37.27</v>
      </c>
      <c r="AF218" s="140">
        <f t="shared" si="278"/>
        <v>220</v>
      </c>
      <c r="AG218" s="140">
        <f t="shared" si="278"/>
        <v>0</v>
      </c>
      <c r="AH218" s="140">
        <f t="shared" si="278"/>
        <v>1797.84</v>
      </c>
      <c r="AI218" s="139" t="s">
        <v>32</v>
      </c>
    </row>
    <row r="219" s="39" customFormat="1" ht="16" customHeight="1" spans="1:35">
      <c r="A219" s="129">
        <f t="shared" si="239"/>
        <v>216</v>
      </c>
      <c r="B219" s="49" t="s">
        <v>568</v>
      </c>
      <c r="C219" s="130" t="s">
        <v>599</v>
      </c>
      <c r="D219" s="49" t="s">
        <v>600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40"/>
        <v>44.72</v>
      </c>
      <c r="L219" s="49">
        <f t="shared" si="241"/>
        <v>596.26</v>
      </c>
      <c r="M219" s="130">
        <f t="shared" si="242"/>
        <v>481.17</v>
      </c>
      <c r="N219" s="49">
        <f t="shared" si="243"/>
        <v>26.09</v>
      </c>
      <c r="O219" s="130">
        <f t="shared" si="244"/>
        <v>110</v>
      </c>
      <c r="P219" s="130">
        <f t="shared" si="245"/>
        <v>0</v>
      </c>
      <c r="Q219" s="130">
        <f t="shared" si="246"/>
        <v>1258.24</v>
      </c>
      <c r="R219" s="49">
        <f t="shared" si="247"/>
        <v>0</v>
      </c>
      <c r="S219" s="49">
        <f t="shared" si="248"/>
        <v>298.13</v>
      </c>
      <c r="T219" s="130">
        <f t="shared" si="249"/>
        <v>120.29</v>
      </c>
      <c r="U219" s="49">
        <f t="shared" si="250"/>
        <v>11.18</v>
      </c>
      <c r="V219" s="130">
        <f t="shared" si="251"/>
        <v>110</v>
      </c>
      <c r="W219" s="130">
        <f t="shared" si="252"/>
        <v>0</v>
      </c>
      <c r="X219" s="49">
        <f t="shared" si="253"/>
        <v>539.6</v>
      </c>
      <c r="Y219" s="49">
        <f t="shared" si="254"/>
        <v>1797.84</v>
      </c>
      <c r="Z219" s="49"/>
      <c r="AA219" s="139" t="s">
        <v>52</v>
      </c>
      <c r="AB219" s="140">
        <f t="shared" ref="AB219:AH219" si="279">K219+R219</f>
        <v>44.72</v>
      </c>
      <c r="AC219" s="140">
        <f t="shared" si="279"/>
        <v>894.39</v>
      </c>
      <c r="AD219" s="140">
        <f t="shared" si="279"/>
        <v>601.46</v>
      </c>
      <c r="AE219" s="140">
        <f t="shared" si="279"/>
        <v>37.27</v>
      </c>
      <c r="AF219" s="140">
        <f t="shared" si="279"/>
        <v>220</v>
      </c>
      <c r="AG219" s="140">
        <f t="shared" si="279"/>
        <v>0</v>
      </c>
      <c r="AH219" s="140">
        <f t="shared" si="279"/>
        <v>1797.84</v>
      </c>
      <c r="AI219" s="139" t="s">
        <v>32</v>
      </c>
    </row>
    <row r="220" s="39" customFormat="1" ht="16" customHeight="1" spans="1:35">
      <c r="A220" s="129">
        <f t="shared" si="239"/>
        <v>217</v>
      </c>
      <c r="B220" s="49" t="s">
        <v>568</v>
      </c>
      <c r="C220" s="130" t="s">
        <v>601</v>
      </c>
      <c r="D220" s="49" t="s">
        <v>602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40"/>
        <v>44.72</v>
      </c>
      <c r="L220" s="49">
        <f t="shared" si="241"/>
        <v>596.26</v>
      </c>
      <c r="M220" s="130">
        <f t="shared" si="242"/>
        <v>481.17</v>
      </c>
      <c r="N220" s="49">
        <f t="shared" si="243"/>
        <v>26.09</v>
      </c>
      <c r="O220" s="130">
        <f t="shared" si="244"/>
        <v>110</v>
      </c>
      <c r="P220" s="130">
        <f t="shared" si="245"/>
        <v>0</v>
      </c>
      <c r="Q220" s="130">
        <f t="shared" si="246"/>
        <v>1258.24</v>
      </c>
      <c r="R220" s="49">
        <f t="shared" si="247"/>
        <v>0</v>
      </c>
      <c r="S220" s="49">
        <f t="shared" si="248"/>
        <v>298.13</v>
      </c>
      <c r="T220" s="130">
        <f t="shared" si="249"/>
        <v>120.29</v>
      </c>
      <c r="U220" s="49">
        <f t="shared" si="250"/>
        <v>11.18</v>
      </c>
      <c r="V220" s="130">
        <f t="shared" si="251"/>
        <v>110</v>
      </c>
      <c r="W220" s="130">
        <f t="shared" si="252"/>
        <v>0</v>
      </c>
      <c r="X220" s="49">
        <f t="shared" si="253"/>
        <v>539.6</v>
      </c>
      <c r="Y220" s="49">
        <f t="shared" si="254"/>
        <v>1797.84</v>
      </c>
      <c r="Z220" s="49"/>
      <c r="AA220" s="139" t="s">
        <v>54</v>
      </c>
      <c r="AB220" s="140">
        <f t="shared" ref="AB220:AH220" si="280">K220+R220</f>
        <v>44.72</v>
      </c>
      <c r="AC220" s="140">
        <f t="shared" si="280"/>
        <v>894.39</v>
      </c>
      <c r="AD220" s="140">
        <f t="shared" si="280"/>
        <v>601.46</v>
      </c>
      <c r="AE220" s="140">
        <f t="shared" si="280"/>
        <v>37.27</v>
      </c>
      <c r="AF220" s="140">
        <f t="shared" si="280"/>
        <v>220</v>
      </c>
      <c r="AG220" s="140">
        <f t="shared" si="280"/>
        <v>0</v>
      </c>
      <c r="AH220" s="140">
        <f t="shared" si="280"/>
        <v>1797.84</v>
      </c>
      <c r="AI220" s="139" t="s">
        <v>32</v>
      </c>
    </row>
    <row r="221" s="39" customFormat="1" ht="16" customHeight="1" spans="1:35">
      <c r="A221" s="129">
        <f t="shared" si="239"/>
        <v>218</v>
      </c>
      <c r="B221" s="49" t="s">
        <v>129</v>
      </c>
      <c r="C221" s="130" t="s">
        <v>603</v>
      </c>
      <c r="D221" s="49" t="s">
        <v>604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3180</v>
      </c>
      <c r="J221" s="130"/>
      <c r="K221" s="49">
        <f t="shared" si="240"/>
        <v>44.72</v>
      </c>
      <c r="L221" s="49">
        <f t="shared" si="241"/>
        <v>596.26</v>
      </c>
      <c r="M221" s="130">
        <f t="shared" si="242"/>
        <v>481.17</v>
      </c>
      <c r="N221" s="49">
        <f t="shared" si="243"/>
        <v>26.09</v>
      </c>
      <c r="O221" s="130">
        <f t="shared" si="244"/>
        <v>159</v>
      </c>
      <c r="P221" s="130">
        <f t="shared" si="245"/>
        <v>0</v>
      </c>
      <c r="Q221" s="130">
        <f t="shared" si="246"/>
        <v>1307.24</v>
      </c>
      <c r="R221" s="49">
        <f t="shared" si="247"/>
        <v>0</v>
      </c>
      <c r="S221" s="49">
        <f t="shared" si="248"/>
        <v>298.13</v>
      </c>
      <c r="T221" s="130">
        <f t="shared" si="249"/>
        <v>120.29</v>
      </c>
      <c r="U221" s="49">
        <f t="shared" si="250"/>
        <v>11.18</v>
      </c>
      <c r="V221" s="130">
        <f t="shared" si="251"/>
        <v>159</v>
      </c>
      <c r="W221" s="130">
        <f t="shared" si="252"/>
        <v>0</v>
      </c>
      <c r="X221" s="49">
        <f t="shared" si="253"/>
        <v>588.6</v>
      </c>
      <c r="Y221" s="49">
        <f t="shared" si="254"/>
        <v>1895.84</v>
      </c>
      <c r="Z221" s="49"/>
      <c r="AA221" s="139" t="s">
        <v>61</v>
      </c>
      <c r="AB221" s="140">
        <f t="shared" ref="AB221:AH221" si="281">K221+R221</f>
        <v>44.72</v>
      </c>
      <c r="AC221" s="140">
        <f t="shared" si="281"/>
        <v>894.39</v>
      </c>
      <c r="AD221" s="140">
        <f t="shared" si="281"/>
        <v>601.46</v>
      </c>
      <c r="AE221" s="140">
        <f t="shared" si="281"/>
        <v>37.27</v>
      </c>
      <c r="AF221" s="140">
        <f t="shared" si="281"/>
        <v>318</v>
      </c>
      <c r="AG221" s="140">
        <f t="shared" si="281"/>
        <v>0</v>
      </c>
      <c r="AH221" s="140">
        <f t="shared" si="281"/>
        <v>1895.84</v>
      </c>
      <c r="AI221" s="139" t="s">
        <v>35</v>
      </c>
    </row>
    <row r="222" s="39" customFormat="1" ht="16" customHeight="1" spans="1:35">
      <c r="A222" s="129">
        <f t="shared" si="239"/>
        <v>219</v>
      </c>
      <c r="B222" s="49" t="s">
        <v>169</v>
      </c>
      <c r="C222" s="130" t="s">
        <v>605</v>
      </c>
      <c r="D222" s="49" t="s">
        <v>606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3180</v>
      </c>
      <c r="J222" s="130"/>
      <c r="K222" s="49">
        <f t="shared" si="240"/>
        <v>44.72</v>
      </c>
      <c r="L222" s="49">
        <f t="shared" si="241"/>
        <v>596.26</v>
      </c>
      <c r="M222" s="130">
        <f t="shared" si="242"/>
        <v>481.17</v>
      </c>
      <c r="N222" s="49">
        <f t="shared" si="243"/>
        <v>26.09</v>
      </c>
      <c r="O222" s="130">
        <f t="shared" si="244"/>
        <v>159</v>
      </c>
      <c r="P222" s="130">
        <f t="shared" si="245"/>
        <v>0</v>
      </c>
      <c r="Q222" s="130">
        <f t="shared" si="246"/>
        <v>1307.24</v>
      </c>
      <c r="R222" s="49">
        <f t="shared" si="247"/>
        <v>0</v>
      </c>
      <c r="S222" s="49">
        <f t="shared" si="248"/>
        <v>298.13</v>
      </c>
      <c r="T222" s="130">
        <f t="shared" si="249"/>
        <v>120.29</v>
      </c>
      <c r="U222" s="49">
        <f t="shared" si="250"/>
        <v>11.18</v>
      </c>
      <c r="V222" s="130">
        <f t="shared" si="251"/>
        <v>159</v>
      </c>
      <c r="W222" s="130">
        <f t="shared" si="252"/>
        <v>0</v>
      </c>
      <c r="X222" s="49">
        <f t="shared" si="253"/>
        <v>588.6</v>
      </c>
      <c r="Y222" s="49">
        <f t="shared" si="254"/>
        <v>1895.84</v>
      </c>
      <c r="Z222" s="49"/>
      <c r="AA222" s="139" t="s">
        <v>92</v>
      </c>
      <c r="AB222" s="140">
        <f t="shared" ref="AB222:AH222" si="282">K222+R222</f>
        <v>44.72</v>
      </c>
      <c r="AC222" s="140">
        <f t="shared" si="282"/>
        <v>894.39</v>
      </c>
      <c r="AD222" s="140">
        <f t="shared" si="282"/>
        <v>601.46</v>
      </c>
      <c r="AE222" s="140">
        <f t="shared" si="282"/>
        <v>37.27</v>
      </c>
      <c r="AF222" s="140">
        <f t="shared" si="282"/>
        <v>318</v>
      </c>
      <c r="AG222" s="140">
        <f t="shared" si="282"/>
        <v>0</v>
      </c>
      <c r="AH222" s="140">
        <f t="shared" si="282"/>
        <v>1895.84</v>
      </c>
      <c r="AI222" s="139" t="s">
        <v>31</v>
      </c>
    </row>
    <row r="223" s="39" customFormat="1" ht="16" customHeight="1" spans="1:35">
      <c r="A223" s="129">
        <f t="shared" si="239"/>
        <v>220</v>
      </c>
      <c r="B223" s="49" t="s">
        <v>217</v>
      </c>
      <c r="C223" s="130" t="s">
        <v>607</v>
      </c>
      <c r="D223" s="49" t="s">
        <v>608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40"/>
        <v>44.72</v>
      </c>
      <c r="L223" s="49">
        <f t="shared" si="241"/>
        <v>596.26</v>
      </c>
      <c r="M223" s="130">
        <f t="shared" si="242"/>
        <v>481.17</v>
      </c>
      <c r="N223" s="49">
        <f t="shared" si="243"/>
        <v>26.09</v>
      </c>
      <c r="O223" s="130">
        <f t="shared" si="244"/>
        <v>110</v>
      </c>
      <c r="P223" s="130">
        <f t="shared" si="245"/>
        <v>0</v>
      </c>
      <c r="Q223" s="130">
        <f t="shared" si="246"/>
        <v>1258.24</v>
      </c>
      <c r="R223" s="49">
        <f t="shared" si="247"/>
        <v>0</v>
      </c>
      <c r="S223" s="49">
        <f t="shared" si="248"/>
        <v>298.13</v>
      </c>
      <c r="T223" s="130">
        <f t="shared" si="249"/>
        <v>120.29</v>
      </c>
      <c r="U223" s="49">
        <f t="shared" si="250"/>
        <v>11.18</v>
      </c>
      <c r="V223" s="130">
        <f t="shared" si="251"/>
        <v>110</v>
      </c>
      <c r="W223" s="130">
        <f t="shared" si="252"/>
        <v>0</v>
      </c>
      <c r="X223" s="49">
        <f t="shared" si="253"/>
        <v>539.6</v>
      </c>
      <c r="Y223" s="49">
        <f t="shared" si="254"/>
        <v>1797.84</v>
      </c>
      <c r="Z223" s="49"/>
      <c r="AA223" s="139" t="s">
        <v>57</v>
      </c>
      <c r="AB223" s="140">
        <f t="shared" ref="AB223:AH223" si="283">K223+R223</f>
        <v>44.72</v>
      </c>
      <c r="AC223" s="140">
        <f t="shared" si="283"/>
        <v>894.39</v>
      </c>
      <c r="AD223" s="140">
        <f t="shared" si="283"/>
        <v>601.46</v>
      </c>
      <c r="AE223" s="140">
        <f t="shared" si="283"/>
        <v>37.27</v>
      </c>
      <c r="AF223" s="140">
        <f t="shared" si="283"/>
        <v>220</v>
      </c>
      <c r="AG223" s="140">
        <f t="shared" si="283"/>
        <v>0</v>
      </c>
      <c r="AH223" s="140">
        <f t="shared" si="283"/>
        <v>1797.84</v>
      </c>
      <c r="AI223" s="139" t="s">
        <v>32</v>
      </c>
    </row>
    <row r="224" s="39" customFormat="1" ht="16" customHeight="1" spans="1:35">
      <c r="A224" s="129">
        <f t="shared" si="239"/>
        <v>221</v>
      </c>
      <c r="B224" s="49" t="s">
        <v>568</v>
      </c>
      <c r="C224" s="130" t="s">
        <v>609</v>
      </c>
      <c r="D224" s="49" t="s">
        <v>610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40"/>
        <v>44.72</v>
      </c>
      <c r="L224" s="49">
        <f t="shared" si="241"/>
        <v>596.26</v>
      </c>
      <c r="M224" s="130">
        <f t="shared" si="242"/>
        <v>481.17</v>
      </c>
      <c r="N224" s="49">
        <f t="shared" si="243"/>
        <v>26.09</v>
      </c>
      <c r="O224" s="130">
        <f t="shared" si="244"/>
        <v>110</v>
      </c>
      <c r="P224" s="130">
        <f t="shared" si="245"/>
        <v>0</v>
      </c>
      <c r="Q224" s="130">
        <f t="shared" si="246"/>
        <v>1258.24</v>
      </c>
      <c r="R224" s="49">
        <f t="shared" si="247"/>
        <v>0</v>
      </c>
      <c r="S224" s="49">
        <f t="shared" si="248"/>
        <v>298.13</v>
      </c>
      <c r="T224" s="130">
        <f t="shared" si="249"/>
        <v>120.29</v>
      </c>
      <c r="U224" s="49">
        <f t="shared" si="250"/>
        <v>11.18</v>
      </c>
      <c r="V224" s="130">
        <f t="shared" si="251"/>
        <v>110</v>
      </c>
      <c r="W224" s="130">
        <f t="shared" si="252"/>
        <v>0</v>
      </c>
      <c r="X224" s="49">
        <f t="shared" si="253"/>
        <v>539.6</v>
      </c>
      <c r="Y224" s="49">
        <f t="shared" si="254"/>
        <v>1797.84</v>
      </c>
      <c r="Z224" s="49"/>
      <c r="AA224" s="139" t="s">
        <v>54</v>
      </c>
      <c r="AB224" s="140">
        <f t="shared" ref="AB224:AH224" si="284">K224+R224</f>
        <v>44.72</v>
      </c>
      <c r="AC224" s="140">
        <f t="shared" si="284"/>
        <v>894.39</v>
      </c>
      <c r="AD224" s="140">
        <f t="shared" si="284"/>
        <v>601.46</v>
      </c>
      <c r="AE224" s="140">
        <f t="shared" si="284"/>
        <v>37.27</v>
      </c>
      <c r="AF224" s="140">
        <f t="shared" si="284"/>
        <v>220</v>
      </c>
      <c r="AG224" s="140">
        <f t="shared" si="284"/>
        <v>0</v>
      </c>
      <c r="AH224" s="140">
        <f t="shared" si="284"/>
        <v>1797.84</v>
      </c>
      <c r="AI224" s="139" t="s">
        <v>32</v>
      </c>
    </row>
    <row r="225" s="39" customFormat="1" ht="16" customHeight="1" spans="1:35">
      <c r="A225" s="129">
        <f t="shared" si="239"/>
        <v>222</v>
      </c>
      <c r="B225" s="49" t="s">
        <v>568</v>
      </c>
      <c r="C225" s="130" t="s">
        <v>611</v>
      </c>
      <c r="D225" s="49" t="s">
        <v>612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40"/>
        <v>44.72</v>
      </c>
      <c r="L225" s="49">
        <f t="shared" si="241"/>
        <v>596.26</v>
      </c>
      <c r="M225" s="130">
        <f t="shared" si="242"/>
        <v>481.17</v>
      </c>
      <c r="N225" s="49">
        <f t="shared" si="243"/>
        <v>26.09</v>
      </c>
      <c r="O225" s="130">
        <f t="shared" si="244"/>
        <v>110</v>
      </c>
      <c r="P225" s="130">
        <f t="shared" si="245"/>
        <v>0</v>
      </c>
      <c r="Q225" s="130">
        <f t="shared" si="246"/>
        <v>1258.24</v>
      </c>
      <c r="R225" s="49">
        <f t="shared" si="247"/>
        <v>0</v>
      </c>
      <c r="S225" s="49">
        <f t="shared" si="248"/>
        <v>298.13</v>
      </c>
      <c r="T225" s="130">
        <f t="shared" si="249"/>
        <v>120.29</v>
      </c>
      <c r="U225" s="49">
        <f t="shared" si="250"/>
        <v>11.18</v>
      </c>
      <c r="V225" s="130">
        <f t="shared" si="251"/>
        <v>110</v>
      </c>
      <c r="W225" s="130">
        <f t="shared" si="252"/>
        <v>0</v>
      </c>
      <c r="X225" s="49">
        <f t="shared" si="253"/>
        <v>539.6</v>
      </c>
      <c r="Y225" s="49">
        <f t="shared" si="254"/>
        <v>1797.84</v>
      </c>
      <c r="Z225" s="49"/>
      <c r="AA225" s="139" t="s">
        <v>54</v>
      </c>
      <c r="AB225" s="140">
        <f t="shared" ref="AB225:AH225" si="285">K225+R225</f>
        <v>44.72</v>
      </c>
      <c r="AC225" s="140">
        <f t="shared" si="285"/>
        <v>894.39</v>
      </c>
      <c r="AD225" s="140">
        <f t="shared" si="285"/>
        <v>601.46</v>
      </c>
      <c r="AE225" s="140">
        <f t="shared" si="285"/>
        <v>37.27</v>
      </c>
      <c r="AF225" s="140">
        <f t="shared" si="285"/>
        <v>220</v>
      </c>
      <c r="AG225" s="140">
        <f t="shared" si="285"/>
        <v>0</v>
      </c>
      <c r="AH225" s="140">
        <f t="shared" si="285"/>
        <v>1797.84</v>
      </c>
      <c r="AI225" s="139" t="s">
        <v>32</v>
      </c>
    </row>
    <row r="226" s="39" customFormat="1" ht="16" customHeight="1" spans="1:35">
      <c r="A226" s="129">
        <f t="shared" si="239"/>
        <v>223</v>
      </c>
      <c r="B226" s="49" t="s">
        <v>568</v>
      </c>
      <c r="C226" s="150" t="s">
        <v>613</v>
      </c>
      <c r="D226" s="49" t="s">
        <v>614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40"/>
        <v>44.72</v>
      </c>
      <c r="L226" s="49">
        <f t="shared" si="241"/>
        <v>596.26</v>
      </c>
      <c r="M226" s="130">
        <f t="shared" si="242"/>
        <v>481.17</v>
      </c>
      <c r="N226" s="49">
        <f t="shared" si="243"/>
        <v>26.09</v>
      </c>
      <c r="O226" s="130">
        <f t="shared" si="244"/>
        <v>110</v>
      </c>
      <c r="P226" s="130">
        <f t="shared" si="245"/>
        <v>0</v>
      </c>
      <c r="Q226" s="130">
        <f t="shared" si="246"/>
        <v>1258.24</v>
      </c>
      <c r="R226" s="49">
        <f t="shared" si="247"/>
        <v>0</v>
      </c>
      <c r="S226" s="49">
        <f t="shared" si="248"/>
        <v>298.13</v>
      </c>
      <c r="T226" s="130">
        <f t="shared" si="249"/>
        <v>120.29</v>
      </c>
      <c r="U226" s="49">
        <f t="shared" si="250"/>
        <v>11.18</v>
      </c>
      <c r="V226" s="130">
        <f t="shared" si="251"/>
        <v>110</v>
      </c>
      <c r="W226" s="130">
        <f t="shared" si="252"/>
        <v>0</v>
      </c>
      <c r="X226" s="49">
        <f t="shared" si="253"/>
        <v>539.6</v>
      </c>
      <c r="Y226" s="49">
        <f t="shared" si="254"/>
        <v>1797.84</v>
      </c>
      <c r="Z226" s="49"/>
      <c r="AA226" s="139" t="s">
        <v>54</v>
      </c>
      <c r="AB226" s="140">
        <f t="shared" ref="AB226:AH226" si="286">K226+R226</f>
        <v>44.72</v>
      </c>
      <c r="AC226" s="140">
        <f t="shared" si="286"/>
        <v>894.39</v>
      </c>
      <c r="AD226" s="140">
        <f t="shared" si="286"/>
        <v>601.46</v>
      </c>
      <c r="AE226" s="140">
        <f t="shared" si="286"/>
        <v>37.27</v>
      </c>
      <c r="AF226" s="140">
        <f t="shared" si="286"/>
        <v>220</v>
      </c>
      <c r="AG226" s="140">
        <f t="shared" si="286"/>
        <v>0</v>
      </c>
      <c r="AH226" s="140">
        <f t="shared" si="286"/>
        <v>1797.84</v>
      </c>
      <c r="AI226" s="139" t="s">
        <v>32</v>
      </c>
    </row>
    <row r="227" s="39" customFormat="1" ht="16" customHeight="1" spans="1:35">
      <c r="A227" s="129">
        <f t="shared" si="239"/>
        <v>224</v>
      </c>
      <c r="B227" s="49" t="s">
        <v>50</v>
      </c>
      <c r="C227" s="44" t="s">
        <v>615</v>
      </c>
      <c r="D227" s="230" t="s">
        <v>616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3180</v>
      </c>
      <c r="J227" s="130"/>
      <c r="K227" s="49">
        <f t="shared" si="240"/>
        <v>44.72</v>
      </c>
      <c r="L227" s="49">
        <f t="shared" si="241"/>
        <v>596.26</v>
      </c>
      <c r="M227" s="130">
        <f t="shared" si="242"/>
        <v>481.17</v>
      </c>
      <c r="N227" s="49">
        <f t="shared" si="243"/>
        <v>26.09</v>
      </c>
      <c r="O227" s="130">
        <f t="shared" si="244"/>
        <v>159</v>
      </c>
      <c r="P227" s="130">
        <f t="shared" si="245"/>
        <v>0</v>
      </c>
      <c r="Q227" s="130">
        <f t="shared" si="246"/>
        <v>1307.24</v>
      </c>
      <c r="R227" s="49">
        <f t="shared" si="247"/>
        <v>0</v>
      </c>
      <c r="S227" s="49">
        <f t="shared" si="248"/>
        <v>298.13</v>
      </c>
      <c r="T227" s="130">
        <f t="shared" si="249"/>
        <v>120.29</v>
      </c>
      <c r="U227" s="49">
        <f t="shared" si="250"/>
        <v>11.18</v>
      </c>
      <c r="V227" s="130">
        <f t="shared" si="251"/>
        <v>159</v>
      </c>
      <c r="W227" s="130">
        <f t="shared" si="252"/>
        <v>0</v>
      </c>
      <c r="X227" s="49">
        <f t="shared" si="253"/>
        <v>588.6</v>
      </c>
      <c r="Y227" s="49">
        <f t="shared" si="254"/>
        <v>1895.84</v>
      </c>
      <c r="Z227" s="49"/>
      <c r="AA227" s="139" t="s">
        <v>50</v>
      </c>
      <c r="AB227" s="140">
        <f t="shared" ref="AB227:AH227" si="287">K227+R227</f>
        <v>44.72</v>
      </c>
      <c r="AC227" s="140">
        <f t="shared" si="287"/>
        <v>894.39</v>
      </c>
      <c r="AD227" s="140">
        <f t="shared" si="287"/>
        <v>601.46</v>
      </c>
      <c r="AE227" s="140">
        <f t="shared" si="287"/>
        <v>37.27</v>
      </c>
      <c r="AF227" s="140">
        <f t="shared" si="287"/>
        <v>318</v>
      </c>
      <c r="AG227" s="140">
        <f t="shared" si="287"/>
        <v>0</v>
      </c>
      <c r="AH227" s="140">
        <f t="shared" si="287"/>
        <v>1895.84</v>
      </c>
      <c r="AI227" s="139" t="s">
        <v>31</v>
      </c>
    </row>
    <row r="228" s="39" customFormat="1" ht="16" customHeight="1" spans="1:35">
      <c r="A228" s="129">
        <f t="shared" si="239"/>
        <v>225</v>
      </c>
      <c r="B228" s="49" t="s">
        <v>119</v>
      </c>
      <c r="C228" s="46" t="s">
        <v>617</v>
      </c>
      <c r="D228" s="133" t="s">
        <v>618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40"/>
        <v>44.72</v>
      </c>
      <c r="L228" s="49">
        <f t="shared" si="241"/>
        <v>596.26</v>
      </c>
      <c r="M228" s="130">
        <f t="shared" si="242"/>
        <v>481.17</v>
      </c>
      <c r="N228" s="49">
        <f t="shared" si="243"/>
        <v>26.09</v>
      </c>
      <c r="O228" s="130">
        <f t="shared" si="244"/>
        <v>110</v>
      </c>
      <c r="P228" s="130">
        <f t="shared" si="245"/>
        <v>0</v>
      </c>
      <c r="Q228" s="130">
        <f t="shared" si="246"/>
        <v>1258.24</v>
      </c>
      <c r="R228" s="49">
        <f t="shared" si="247"/>
        <v>0</v>
      </c>
      <c r="S228" s="49">
        <f t="shared" si="248"/>
        <v>298.13</v>
      </c>
      <c r="T228" s="130">
        <f t="shared" si="249"/>
        <v>120.29</v>
      </c>
      <c r="U228" s="49">
        <f t="shared" si="250"/>
        <v>11.18</v>
      </c>
      <c r="V228" s="130">
        <f t="shared" si="251"/>
        <v>110</v>
      </c>
      <c r="W228" s="130">
        <f t="shared" si="252"/>
        <v>0</v>
      </c>
      <c r="X228" s="49">
        <f t="shared" si="253"/>
        <v>539.6</v>
      </c>
      <c r="Y228" s="49">
        <f t="shared" si="254"/>
        <v>1797.84</v>
      </c>
      <c r="Z228" s="49"/>
      <c r="AA228" s="139" t="s">
        <v>78</v>
      </c>
      <c r="AB228" s="140">
        <f t="shared" ref="AB228:AH228" si="288">K228+R228</f>
        <v>44.72</v>
      </c>
      <c r="AC228" s="140">
        <f t="shared" si="288"/>
        <v>894.39</v>
      </c>
      <c r="AD228" s="140">
        <f t="shared" si="288"/>
        <v>601.46</v>
      </c>
      <c r="AE228" s="140">
        <f t="shared" si="288"/>
        <v>37.27</v>
      </c>
      <c r="AF228" s="140">
        <f t="shared" si="288"/>
        <v>220</v>
      </c>
      <c r="AG228" s="140">
        <f t="shared" si="288"/>
        <v>0</v>
      </c>
      <c r="AH228" s="140">
        <f t="shared" si="288"/>
        <v>1797.84</v>
      </c>
      <c r="AI228" s="139" t="s">
        <v>32</v>
      </c>
    </row>
    <row r="229" s="39" customFormat="1" ht="16" customHeight="1" spans="1:35">
      <c r="A229" s="129">
        <f t="shared" si="239"/>
        <v>226</v>
      </c>
      <c r="B229" s="49" t="s">
        <v>129</v>
      </c>
      <c r="C229" s="52" t="s">
        <v>619</v>
      </c>
      <c r="D229" s="202" t="s">
        <v>620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3180</v>
      </c>
      <c r="J229" s="130"/>
      <c r="K229" s="49">
        <f t="shared" si="240"/>
        <v>44.72</v>
      </c>
      <c r="L229" s="49">
        <f t="shared" si="241"/>
        <v>596.26</v>
      </c>
      <c r="M229" s="130">
        <f t="shared" si="242"/>
        <v>481.17</v>
      </c>
      <c r="N229" s="49">
        <f t="shared" si="243"/>
        <v>26.09</v>
      </c>
      <c r="O229" s="130">
        <f t="shared" si="244"/>
        <v>159</v>
      </c>
      <c r="P229" s="130">
        <f t="shared" si="245"/>
        <v>0</v>
      </c>
      <c r="Q229" s="130">
        <f t="shared" si="246"/>
        <v>1307.24</v>
      </c>
      <c r="R229" s="49">
        <f t="shared" si="247"/>
        <v>0</v>
      </c>
      <c r="S229" s="49">
        <f t="shared" si="248"/>
        <v>298.13</v>
      </c>
      <c r="T229" s="130">
        <f t="shared" si="249"/>
        <v>120.29</v>
      </c>
      <c r="U229" s="49">
        <f t="shared" si="250"/>
        <v>11.18</v>
      </c>
      <c r="V229" s="130">
        <f t="shared" si="251"/>
        <v>159</v>
      </c>
      <c r="W229" s="130">
        <f t="shared" si="252"/>
        <v>0</v>
      </c>
      <c r="X229" s="49">
        <f t="shared" si="253"/>
        <v>588.6</v>
      </c>
      <c r="Y229" s="49">
        <f t="shared" si="254"/>
        <v>1895.84</v>
      </c>
      <c r="Z229" s="49"/>
      <c r="AA229" s="139" t="s">
        <v>61</v>
      </c>
      <c r="AB229" s="140">
        <f t="shared" ref="AB229:AH229" si="289">K229+R229</f>
        <v>44.72</v>
      </c>
      <c r="AC229" s="140">
        <f t="shared" si="289"/>
        <v>894.39</v>
      </c>
      <c r="AD229" s="140">
        <f t="shared" si="289"/>
        <v>601.46</v>
      </c>
      <c r="AE229" s="140">
        <f t="shared" si="289"/>
        <v>37.27</v>
      </c>
      <c r="AF229" s="140">
        <f t="shared" si="289"/>
        <v>318</v>
      </c>
      <c r="AG229" s="140">
        <f t="shared" si="289"/>
        <v>0</v>
      </c>
      <c r="AH229" s="140">
        <f t="shared" si="289"/>
        <v>1895.84</v>
      </c>
      <c r="AI229" s="139" t="s">
        <v>35</v>
      </c>
    </row>
    <row r="230" s="39" customFormat="1" ht="16" customHeight="1" spans="1:35">
      <c r="A230" s="129">
        <f t="shared" si="239"/>
        <v>227</v>
      </c>
      <c r="B230" s="49" t="s">
        <v>129</v>
      </c>
      <c r="C230" s="52" t="s">
        <v>621</v>
      </c>
      <c r="D230" s="202" t="s">
        <v>622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40"/>
        <v>44.72</v>
      </c>
      <c r="L230" s="49">
        <f t="shared" si="241"/>
        <v>596.26</v>
      </c>
      <c r="M230" s="130">
        <f t="shared" si="242"/>
        <v>481.17</v>
      </c>
      <c r="N230" s="49">
        <f t="shared" si="243"/>
        <v>26.09</v>
      </c>
      <c r="O230" s="130">
        <f t="shared" si="244"/>
        <v>159</v>
      </c>
      <c r="P230" s="130">
        <f t="shared" si="245"/>
        <v>0</v>
      </c>
      <c r="Q230" s="130">
        <f t="shared" si="246"/>
        <v>1307.24</v>
      </c>
      <c r="R230" s="49">
        <f t="shared" si="247"/>
        <v>0</v>
      </c>
      <c r="S230" s="49">
        <f t="shared" si="248"/>
        <v>298.13</v>
      </c>
      <c r="T230" s="130">
        <f t="shared" si="249"/>
        <v>120.29</v>
      </c>
      <c r="U230" s="49">
        <f t="shared" si="250"/>
        <v>11.18</v>
      </c>
      <c r="V230" s="130">
        <f t="shared" si="251"/>
        <v>159</v>
      </c>
      <c r="W230" s="130">
        <f t="shared" si="252"/>
        <v>0</v>
      </c>
      <c r="X230" s="49">
        <f t="shared" si="253"/>
        <v>588.6</v>
      </c>
      <c r="Y230" s="49">
        <f t="shared" si="254"/>
        <v>1895.84</v>
      </c>
      <c r="Z230" s="49"/>
      <c r="AA230" s="139" t="s">
        <v>61</v>
      </c>
      <c r="AB230" s="140">
        <f t="shared" ref="AB230:AH230" si="290">K230+R230</f>
        <v>44.72</v>
      </c>
      <c r="AC230" s="140">
        <f t="shared" si="290"/>
        <v>894.39</v>
      </c>
      <c r="AD230" s="140">
        <f t="shared" si="290"/>
        <v>601.46</v>
      </c>
      <c r="AE230" s="140">
        <f t="shared" si="290"/>
        <v>37.27</v>
      </c>
      <c r="AF230" s="140">
        <f t="shared" si="290"/>
        <v>318</v>
      </c>
      <c r="AG230" s="140">
        <f t="shared" si="290"/>
        <v>0</v>
      </c>
      <c r="AH230" s="140">
        <f t="shared" si="290"/>
        <v>1895.84</v>
      </c>
      <c r="AI230" s="139" t="s">
        <v>35</v>
      </c>
    </row>
    <row r="231" s="39" customFormat="1" ht="16" customHeight="1" spans="1:35">
      <c r="A231" s="129">
        <f t="shared" si="239"/>
        <v>228</v>
      </c>
      <c r="B231" s="49" t="s">
        <v>139</v>
      </c>
      <c r="C231" s="46" t="s">
        <v>623</v>
      </c>
      <c r="D231" s="453" t="s">
        <v>624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/>
      <c r="K231" s="49">
        <f t="shared" si="240"/>
        <v>44.72</v>
      </c>
      <c r="L231" s="49">
        <f t="shared" si="241"/>
        <v>596.26</v>
      </c>
      <c r="M231" s="130">
        <f t="shared" si="242"/>
        <v>481.17</v>
      </c>
      <c r="N231" s="49">
        <f t="shared" si="243"/>
        <v>26.09</v>
      </c>
      <c r="O231" s="130">
        <f t="shared" si="244"/>
        <v>110</v>
      </c>
      <c r="P231" s="130">
        <f t="shared" si="245"/>
        <v>0</v>
      </c>
      <c r="Q231" s="130">
        <f t="shared" si="246"/>
        <v>1258.24</v>
      </c>
      <c r="R231" s="49">
        <f t="shared" si="247"/>
        <v>0</v>
      </c>
      <c r="S231" s="49">
        <f t="shared" si="248"/>
        <v>298.13</v>
      </c>
      <c r="T231" s="130">
        <f t="shared" si="249"/>
        <v>120.29</v>
      </c>
      <c r="U231" s="49">
        <f t="shared" si="250"/>
        <v>11.18</v>
      </c>
      <c r="V231" s="130">
        <f t="shared" si="251"/>
        <v>110</v>
      </c>
      <c r="W231" s="130">
        <f t="shared" si="252"/>
        <v>0</v>
      </c>
      <c r="X231" s="49">
        <f t="shared" si="253"/>
        <v>539.6</v>
      </c>
      <c r="Y231" s="49">
        <f t="shared" si="254"/>
        <v>1797.84</v>
      </c>
      <c r="Z231" s="49"/>
      <c r="AA231" s="139" t="s">
        <v>77</v>
      </c>
      <c r="AB231" s="140">
        <f t="shared" ref="AB231:AH231" si="291">K231+R231</f>
        <v>44.72</v>
      </c>
      <c r="AC231" s="140">
        <f t="shared" si="291"/>
        <v>894.39</v>
      </c>
      <c r="AD231" s="140">
        <f t="shared" si="291"/>
        <v>601.46</v>
      </c>
      <c r="AE231" s="140">
        <f t="shared" si="291"/>
        <v>37.27</v>
      </c>
      <c r="AF231" s="140">
        <f t="shared" si="291"/>
        <v>220</v>
      </c>
      <c r="AG231" s="140">
        <f t="shared" si="291"/>
        <v>0</v>
      </c>
      <c r="AH231" s="140">
        <f t="shared" si="291"/>
        <v>1797.84</v>
      </c>
      <c r="AI231" s="139" t="s">
        <v>32</v>
      </c>
    </row>
    <row r="232" s="39" customFormat="1" ht="16" customHeight="1" spans="1:35">
      <c r="A232" s="129">
        <f t="shared" si="239"/>
        <v>229</v>
      </c>
      <c r="B232" s="49" t="s">
        <v>201</v>
      </c>
      <c r="C232" s="46" t="s">
        <v>627</v>
      </c>
      <c r="D232" s="453" t="s">
        <v>628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40"/>
        <v>44.72</v>
      </c>
      <c r="L232" s="49">
        <f t="shared" si="241"/>
        <v>596.26</v>
      </c>
      <c r="M232" s="130">
        <f t="shared" si="242"/>
        <v>481.17</v>
      </c>
      <c r="N232" s="49">
        <f t="shared" si="243"/>
        <v>26.09</v>
      </c>
      <c r="O232" s="130">
        <f t="shared" si="244"/>
        <v>110</v>
      </c>
      <c r="P232" s="130">
        <f t="shared" si="245"/>
        <v>0</v>
      </c>
      <c r="Q232" s="130">
        <f t="shared" si="246"/>
        <v>1258.24</v>
      </c>
      <c r="R232" s="49">
        <f t="shared" si="247"/>
        <v>0</v>
      </c>
      <c r="S232" s="49">
        <f t="shared" si="248"/>
        <v>298.13</v>
      </c>
      <c r="T232" s="130">
        <f t="shared" si="249"/>
        <v>120.29</v>
      </c>
      <c r="U232" s="49">
        <f t="shared" si="250"/>
        <v>11.18</v>
      </c>
      <c r="V232" s="130">
        <f t="shared" si="251"/>
        <v>110</v>
      </c>
      <c r="W232" s="130">
        <f t="shared" si="252"/>
        <v>0</v>
      </c>
      <c r="X232" s="49">
        <f t="shared" si="253"/>
        <v>539.6</v>
      </c>
      <c r="Y232" s="49">
        <f t="shared" si="254"/>
        <v>1797.84</v>
      </c>
      <c r="Z232" s="49"/>
      <c r="AA232" s="139" t="s">
        <v>70</v>
      </c>
      <c r="AB232" s="140">
        <f t="shared" ref="AB232:AH232" si="292">K232+R232</f>
        <v>44.72</v>
      </c>
      <c r="AC232" s="140">
        <f t="shared" si="292"/>
        <v>894.39</v>
      </c>
      <c r="AD232" s="140">
        <f t="shared" si="292"/>
        <v>601.46</v>
      </c>
      <c r="AE232" s="140">
        <f t="shared" si="292"/>
        <v>37.27</v>
      </c>
      <c r="AF232" s="140">
        <f t="shared" si="292"/>
        <v>220</v>
      </c>
      <c r="AG232" s="140">
        <f t="shared" si="292"/>
        <v>0</v>
      </c>
      <c r="AH232" s="140">
        <f t="shared" si="292"/>
        <v>1797.84</v>
      </c>
      <c r="AI232" s="139" t="s">
        <v>32</v>
      </c>
    </row>
    <row r="233" s="39" customFormat="1" ht="16" customHeight="1" spans="1:35">
      <c r="A233" s="129">
        <f t="shared" si="239"/>
        <v>230</v>
      </c>
      <c r="B233" s="49" t="s">
        <v>223</v>
      </c>
      <c r="C233" s="52" t="s">
        <v>633</v>
      </c>
      <c r="D233" s="202" t="s">
        <v>634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3180</v>
      </c>
      <c r="J233" s="130"/>
      <c r="K233" s="49">
        <f t="shared" si="240"/>
        <v>44.72</v>
      </c>
      <c r="L233" s="49">
        <f t="shared" si="241"/>
        <v>596.26</v>
      </c>
      <c r="M233" s="130">
        <f t="shared" si="242"/>
        <v>481.17</v>
      </c>
      <c r="N233" s="49">
        <f t="shared" si="243"/>
        <v>26.09</v>
      </c>
      <c r="O233" s="130">
        <f t="shared" si="244"/>
        <v>159</v>
      </c>
      <c r="P233" s="130">
        <f t="shared" si="245"/>
        <v>0</v>
      </c>
      <c r="Q233" s="130">
        <f t="shared" si="246"/>
        <v>1307.24</v>
      </c>
      <c r="R233" s="49">
        <f t="shared" si="247"/>
        <v>0</v>
      </c>
      <c r="S233" s="49">
        <f t="shared" si="248"/>
        <v>298.13</v>
      </c>
      <c r="T233" s="130">
        <f t="shared" si="249"/>
        <v>120.29</v>
      </c>
      <c r="U233" s="49">
        <f t="shared" si="250"/>
        <v>11.18</v>
      </c>
      <c r="V233" s="130">
        <f t="shared" si="251"/>
        <v>159</v>
      </c>
      <c r="W233" s="130">
        <f t="shared" si="252"/>
        <v>0</v>
      </c>
      <c r="X233" s="49">
        <f t="shared" si="253"/>
        <v>588.6</v>
      </c>
      <c r="Y233" s="49">
        <f t="shared" si="254"/>
        <v>1895.84</v>
      </c>
      <c r="Z233" s="49"/>
      <c r="AA233" s="139" t="s">
        <v>80</v>
      </c>
      <c r="AB233" s="140">
        <f t="shared" ref="AB233:AH233" si="293">K233+R233</f>
        <v>44.72</v>
      </c>
      <c r="AC233" s="140">
        <f t="shared" si="293"/>
        <v>894.39</v>
      </c>
      <c r="AD233" s="140">
        <f t="shared" si="293"/>
        <v>601.46</v>
      </c>
      <c r="AE233" s="140">
        <f t="shared" si="293"/>
        <v>37.27</v>
      </c>
      <c r="AF233" s="140">
        <f t="shared" si="293"/>
        <v>318</v>
      </c>
      <c r="AG233" s="140">
        <f t="shared" si="293"/>
        <v>0</v>
      </c>
      <c r="AH233" s="140">
        <f t="shared" si="293"/>
        <v>1895.84</v>
      </c>
      <c r="AI233" s="139" t="s">
        <v>33</v>
      </c>
    </row>
    <row r="234" s="39" customFormat="1" ht="16" customHeight="1" spans="1:35">
      <c r="A234" s="129">
        <f t="shared" si="239"/>
        <v>231</v>
      </c>
      <c r="B234" s="49" t="s">
        <v>1195</v>
      </c>
      <c r="C234" s="151" t="s">
        <v>635</v>
      </c>
      <c r="D234" s="457" t="s">
        <v>636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3180</v>
      </c>
      <c r="J234" s="130"/>
      <c r="K234" s="49">
        <f t="shared" si="240"/>
        <v>44.72</v>
      </c>
      <c r="L234" s="49">
        <f t="shared" si="241"/>
        <v>596.26</v>
      </c>
      <c r="M234" s="130">
        <f t="shared" si="242"/>
        <v>481.17</v>
      </c>
      <c r="N234" s="49">
        <f t="shared" si="243"/>
        <v>26.09</v>
      </c>
      <c r="O234" s="130">
        <f t="shared" si="244"/>
        <v>159</v>
      </c>
      <c r="P234" s="130">
        <f t="shared" si="245"/>
        <v>0</v>
      </c>
      <c r="Q234" s="130">
        <f t="shared" si="246"/>
        <v>1307.24</v>
      </c>
      <c r="R234" s="49">
        <f t="shared" si="247"/>
        <v>0</v>
      </c>
      <c r="S234" s="49">
        <f t="shared" si="248"/>
        <v>298.13</v>
      </c>
      <c r="T234" s="130">
        <f t="shared" si="249"/>
        <v>120.29</v>
      </c>
      <c r="U234" s="49">
        <f t="shared" si="250"/>
        <v>11.18</v>
      </c>
      <c r="V234" s="130">
        <f t="shared" si="251"/>
        <v>159</v>
      </c>
      <c r="W234" s="130">
        <f t="shared" si="252"/>
        <v>0</v>
      </c>
      <c r="X234" s="49">
        <f t="shared" si="253"/>
        <v>588.6</v>
      </c>
      <c r="Y234" s="49">
        <f t="shared" si="254"/>
        <v>1895.84</v>
      </c>
      <c r="Z234" s="49"/>
      <c r="AA234" s="139" t="s">
        <v>81</v>
      </c>
      <c r="AB234" s="140">
        <f t="shared" ref="AB234:AH234" si="294">K234+R234</f>
        <v>44.72</v>
      </c>
      <c r="AC234" s="140">
        <f t="shared" si="294"/>
        <v>894.39</v>
      </c>
      <c r="AD234" s="140">
        <f t="shared" si="294"/>
        <v>601.46</v>
      </c>
      <c r="AE234" s="140">
        <f t="shared" si="294"/>
        <v>37.27</v>
      </c>
      <c r="AF234" s="140">
        <f t="shared" si="294"/>
        <v>318</v>
      </c>
      <c r="AG234" s="140">
        <f t="shared" si="294"/>
        <v>0</v>
      </c>
      <c r="AH234" s="140">
        <f t="shared" si="294"/>
        <v>1895.84</v>
      </c>
      <c r="AI234" s="139" t="s">
        <v>34</v>
      </c>
    </row>
    <row r="235" s="39" customFormat="1" ht="16" customHeight="1" spans="1:35">
      <c r="A235" s="129">
        <f t="shared" si="239"/>
        <v>232</v>
      </c>
      <c r="B235" s="49" t="s">
        <v>139</v>
      </c>
      <c r="C235" s="52" t="s">
        <v>637</v>
      </c>
      <c r="D235" s="451" t="s">
        <v>638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/>
      <c r="K235" s="49">
        <f t="shared" si="240"/>
        <v>44.72</v>
      </c>
      <c r="L235" s="49">
        <f t="shared" si="241"/>
        <v>596.26</v>
      </c>
      <c r="M235" s="130">
        <f t="shared" si="242"/>
        <v>481.17</v>
      </c>
      <c r="N235" s="49">
        <f t="shared" si="243"/>
        <v>26.09</v>
      </c>
      <c r="O235" s="130">
        <f t="shared" si="244"/>
        <v>110</v>
      </c>
      <c r="P235" s="130">
        <f t="shared" si="245"/>
        <v>0</v>
      </c>
      <c r="Q235" s="130">
        <f t="shared" si="246"/>
        <v>1258.24</v>
      </c>
      <c r="R235" s="49">
        <f t="shared" si="247"/>
        <v>0</v>
      </c>
      <c r="S235" s="49">
        <f t="shared" si="248"/>
        <v>298.13</v>
      </c>
      <c r="T235" s="130">
        <f t="shared" si="249"/>
        <v>120.29</v>
      </c>
      <c r="U235" s="49">
        <f t="shared" si="250"/>
        <v>11.18</v>
      </c>
      <c r="V235" s="130">
        <f t="shared" si="251"/>
        <v>110</v>
      </c>
      <c r="W235" s="130">
        <f t="shared" si="252"/>
        <v>0</v>
      </c>
      <c r="X235" s="49">
        <f t="shared" si="253"/>
        <v>539.6</v>
      </c>
      <c r="Y235" s="49">
        <f t="shared" si="254"/>
        <v>1797.84</v>
      </c>
      <c r="Z235" s="49"/>
      <c r="AA235" s="139" t="s">
        <v>77</v>
      </c>
      <c r="AB235" s="140">
        <f t="shared" ref="AB235:AH235" si="295">K235+R235</f>
        <v>44.72</v>
      </c>
      <c r="AC235" s="140">
        <f t="shared" si="295"/>
        <v>894.39</v>
      </c>
      <c r="AD235" s="140">
        <f t="shared" si="295"/>
        <v>601.46</v>
      </c>
      <c r="AE235" s="140">
        <f t="shared" si="295"/>
        <v>37.27</v>
      </c>
      <c r="AF235" s="140">
        <f t="shared" si="295"/>
        <v>220</v>
      </c>
      <c r="AG235" s="140">
        <f t="shared" si="295"/>
        <v>0</v>
      </c>
      <c r="AH235" s="140">
        <f t="shared" si="295"/>
        <v>1797.84</v>
      </c>
      <c r="AI235" s="139" t="s">
        <v>32</v>
      </c>
    </row>
    <row r="236" s="39" customFormat="1" ht="16" customHeight="1" spans="1:35">
      <c r="A236" s="129">
        <f t="shared" si="239"/>
        <v>233</v>
      </c>
      <c r="B236" s="49" t="s">
        <v>1196</v>
      </c>
      <c r="C236" s="52" t="s">
        <v>639</v>
      </c>
      <c r="D236" s="202" t="s">
        <v>640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3180</v>
      </c>
      <c r="J236" s="130"/>
      <c r="K236" s="49">
        <f t="shared" si="240"/>
        <v>44.72</v>
      </c>
      <c r="L236" s="49">
        <f t="shared" si="241"/>
        <v>596.26</v>
      </c>
      <c r="M236" s="130">
        <f t="shared" si="242"/>
        <v>481.17</v>
      </c>
      <c r="N236" s="49">
        <f t="shared" si="243"/>
        <v>26.09</v>
      </c>
      <c r="O236" s="130">
        <f t="shared" si="244"/>
        <v>159</v>
      </c>
      <c r="P236" s="130">
        <f t="shared" si="245"/>
        <v>0</v>
      </c>
      <c r="Q236" s="130">
        <f t="shared" si="246"/>
        <v>1307.24</v>
      </c>
      <c r="R236" s="49">
        <f t="shared" si="247"/>
        <v>0</v>
      </c>
      <c r="S236" s="49">
        <f t="shared" si="248"/>
        <v>298.13</v>
      </c>
      <c r="T236" s="130">
        <f t="shared" si="249"/>
        <v>120.29</v>
      </c>
      <c r="U236" s="49">
        <f t="shared" si="250"/>
        <v>11.18</v>
      </c>
      <c r="V236" s="130">
        <f t="shared" si="251"/>
        <v>159</v>
      </c>
      <c r="W236" s="130">
        <f t="shared" si="252"/>
        <v>0</v>
      </c>
      <c r="X236" s="49">
        <f t="shared" si="253"/>
        <v>588.6</v>
      </c>
      <c r="Y236" s="49">
        <f t="shared" si="254"/>
        <v>1895.84</v>
      </c>
      <c r="Z236" s="49"/>
      <c r="AA236" s="139" t="s">
        <v>78</v>
      </c>
      <c r="AB236" s="140">
        <f t="shared" ref="AB236:AH236" si="296">K236+R236</f>
        <v>44.72</v>
      </c>
      <c r="AC236" s="140">
        <f t="shared" si="296"/>
        <v>894.39</v>
      </c>
      <c r="AD236" s="140">
        <f t="shared" si="296"/>
        <v>601.46</v>
      </c>
      <c r="AE236" s="140">
        <f t="shared" si="296"/>
        <v>37.27</v>
      </c>
      <c r="AF236" s="140">
        <f t="shared" si="296"/>
        <v>318</v>
      </c>
      <c r="AG236" s="140">
        <f t="shared" si="296"/>
        <v>0</v>
      </c>
      <c r="AH236" s="140">
        <f t="shared" si="296"/>
        <v>1895.84</v>
      </c>
      <c r="AI236" s="139" t="s">
        <v>35</v>
      </c>
    </row>
    <row r="237" s="39" customFormat="1" ht="16" customHeight="1" spans="1:35">
      <c r="A237" s="129">
        <f t="shared" si="239"/>
        <v>234</v>
      </c>
      <c r="B237" s="49" t="s">
        <v>201</v>
      </c>
      <c r="C237" s="46" t="s">
        <v>641</v>
      </c>
      <c r="D237" s="450" t="s">
        <v>642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0</v>
      </c>
      <c r="J237" s="130"/>
      <c r="K237" s="49">
        <f t="shared" si="240"/>
        <v>44.72</v>
      </c>
      <c r="L237" s="49">
        <f t="shared" si="241"/>
        <v>596.26</v>
      </c>
      <c r="M237" s="130">
        <f t="shared" si="242"/>
        <v>481.17</v>
      </c>
      <c r="N237" s="49">
        <f t="shared" si="243"/>
        <v>26.09</v>
      </c>
      <c r="O237" s="130">
        <f t="shared" si="244"/>
        <v>0</v>
      </c>
      <c r="P237" s="130">
        <f t="shared" si="245"/>
        <v>0</v>
      </c>
      <c r="Q237" s="130">
        <f t="shared" si="246"/>
        <v>1148.24</v>
      </c>
      <c r="R237" s="49">
        <f t="shared" si="247"/>
        <v>0</v>
      </c>
      <c r="S237" s="49">
        <f t="shared" si="248"/>
        <v>298.13</v>
      </c>
      <c r="T237" s="130">
        <f t="shared" si="249"/>
        <v>120.29</v>
      </c>
      <c r="U237" s="49">
        <f t="shared" si="250"/>
        <v>11.18</v>
      </c>
      <c r="V237" s="130">
        <f t="shared" si="251"/>
        <v>0</v>
      </c>
      <c r="W237" s="130">
        <f t="shared" si="252"/>
        <v>0</v>
      </c>
      <c r="X237" s="49">
        <f t="shared" si="253"/>
        <v>429.6</v>
      </c>
      <c r="Y237" s="49">
        <f t="shared" si="254"/>
        <v>1577.84</v>
      </c>
      <c r="Z237" s="49"/>
      <c r="AA237" s="139" t="s">
        <v>66</v>
      </c>
      <c r="AB237" s="140">
        <f t="shared" ref="AB237:AH237" si="297">K237+R237</f>
        <v>44.72</v>
      </c>
      <c r="AC237" s="140">
        <f t="shared" si="297"/>
        <v>894.39</v>
      </c>
      <c r="AD237" s="140">
        <f t="shared" si="297"/>
        <v>601.46</v>
      </c>
      <c r="AE237" s="140">
        <f t="shared" si="297"/>
        <v>37.27</v>
      </c>
      <c r="AF237" s="140">
        <f t="shared" si="297"/>
        <v>0</v>
      </c>
      <c r="AG237" s="140">
        <f t="shared" si="297"/>
        <v>0</v>
      </c>
      <c r="AH237" s="140">
        <f t="shared" si="297"/>
        <v>1577.84</v>
      </c>
      <c r="AI237" s="139" t="s">
        <v>32</v>
      </c>
    </row>
    <row r="238" s="39" customFormat="1" ht="16" customHeight="1" spans="1:35">
      <c r="A238" s="129">
        <f t="shared" si="239"/>
        <v>235</v>
      </c>
      <c r="B238" s="49" t="s">
        <v>533</v>
      </c>
      <c r="C238" s="46" t="s">
        <v>643</v>
      </c>
      <c r="D238" s="202" t="s">
        <v>644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2200</v>
      </c>
      <c r="J238" s="130"/>
      <c r="K238" s="49">
        <f t="shared" si="240"/>
        <v>44.72</v>
      </c>
      <c r="L238" s="49">
        <f t="shared" si="241"/>
        <v>596.26</v>
      </c>
      <c r="M238" s="130">
        <f t="shared" si="242"/>
        <v>481.17</v>
      </c>
      <c r="N238" s="49">
        <f t="shared" si="243"/>
        <v>26.09</v>
      </c>
      <c r="O238" s="130">
        <f t="shared" si="244"/>
        <v>110</v>
      </c>
      <c r="P238" s="130">
        <f t="shared" si="245"/>
        <v>0</v>
      </c>
      <c r="Q238" s="130">
        <f t="shared" si="246"/>
        <v>1258.24</v>
      </c>
      <c r="R238" s="49">
        <f t="shared" si="247"/>
        <v>0</v>
      </c>
      <c r="S238" s="49">
        <f t="shared" si="248"/>
        <v>298.13</v>
      </c>
      <c r="T238" s="130">
        <f t="shared" si="249"/>
        <v>120.29</v>
      </c>
      <c r="U238" s="49">
        <f t="shared" si="250"/>
        <v>11.18</v>
      </c>
      <c r="V238" s="130">
        <f t="shared" si="251"/>
        <v>110</v>
      </c>
      <c r="W238" s="130">
        <f t="shared" si="252"/>
        <v>0</v>
      </c>
      <c r="X238" s="49">
        <f t="shared" si="253"/>
        <v>539.6</v>
      </c>
      <c r="Y238" s="49">
        <f t="shared" si="254"/>
        <v>1797.84</v>
      </c>
      <c r="Z238" s="49"/>
      <c r="AA238" s="139" t="s">
        <v>55</v>
      </c>
      <c r="AB238" s="140">
        <f t="shared" ref="AB238:AH238" si="298">K238+R238</f>
        <v>44.72</v>
      </c>
      <c r="AC238" s="140">
        <f t="shared" si="298"/>
        <v>894.39</v>
      </c>
      <c r="AD238" s="140">
        <f t="shared" si="298"/>
        <v>601.46</v>
      </c>
      <c r="AE238" s="140">
        <f t="shared" si="298"/>
        <v>37.27</v>
      </c>
      <c r="AF238" s="140">
        <f t="shared" si="298"/>
        <v>220</v>
      </c>
      <c r="AG238" s="140">
        <f t="shared" si="298"/>
        <v>0</v>
      </c>
      <c r="AH238" s="140">
        <f t="shared" si="298"/>
        <v>1797.84</v>
      </c>
      <c r="AI238" s="139" t="s">
        <v>32</v>
      </c>
    </row>
    <row r="239" s="39" customFormat="1" ht="16" customHeight="1" spans="1:35">
      <c r="A239" s="129">
        <f t="shared" si="239"/>
        <v>236</v>
      </c>
      <c r="B239" s="49" t="s">
        <v>129</v>
      </c>
      <c r="C239" s="46" t="s">
        <v>645</v>
      </c>
      <c r="D239" s="202" t="s">
        <v>646</v>
      </c>
      <c r="E239" s="49">
        <v>3726.65</v>
      </c>
      <c r="F239" s="49">
        <v>3726.65</v>
      </c>
      <c r="G239" s="130">
        <v>6014.67</v>
      </c>
      <c r="H239" s="49">
        <v>3726.65</v>
      </c>
      <c r="I239" s="130">
        <v>3180</v>
      </c>
      <c r="J239" s="130"/>
      <c r="K239" s="49">
        <f t="shared" si="240"/>
        <v>44.72</v>
      </c>
      <c r="L239" s="49">
        <f t="shared" si="241"/>
        <v>596.26</v>
      </c>
      <c r="M239" s="130">
        <f t="shared" si="242"/>
        <v>481.17</v>
      </c>
      <c r="N239" s="49">
        <f t="shared" si="243"/>
        <v>26.09</v>
      </c>
      <c r="O239" s="130">
        <f t="shared" si="244"/>
        <v>159</v>
      </c>
      <c r="P239" s="130">
        <f t="shared" si="245"/>
        <v>0</v>
      </c>
      <c r="Q239" s="130">
        <f t="shared" si="246"/>
        <v>1307.24</v>
      </c>
      <c r="R239" s="49">
        <f t="shared" si="247"/>
        <v>0</v>
      </c>
      <c r="S239" s="49">
        <f t="shared" si="248"/>
        <v>298.13</v>
      </c>
      <c r="T239" s="130">
        <f t="shared" si="249"/>
        <v>120.29</v>
      </c>
      <c r="U239" s="49">
        <f t="shared" si="250"/>
        <v>11.18</v>
      </c>
      <c r="V239" s="130">
        <f t="shared" si="251"/>
        <v>159</v>
      </c>
      <c r="W239" s="130">
        <f t="shared" si="252"/>
        <v>0</v>
      </c>
      <c r="X239" s="49">
        <f t="shared" si="253"/>
        <v>588.6</v>
      </c>
      <c r="Y239" s="49">
        <f t="shared" si="254"/>
        <v>1895.84</v>
      </c>
      <c r="Z239" s="49"/>
      <c r="AA239" s="139" t="s">
        <v>82</v>
      </c>
      <c r="AB239" s="140">
        <f t="shared" ref="AB239:AH239" si="299">K239+R239</f>
        <v>44.72</v>
      </c>
      <c r="AC239" s="140">
        <f t="shared" si="299"/>
        <v>894.39</v>
      </c>
      <c r="AD239" s="140">
        <f t="shared" si="299"/>
        <v>601.46</v>
      </c>
      <c r="AE239" s="140">
        <f t="shared" si="299"/>
        <v>37.27</v>
      </c>
      <c r="AF239" s="140">
        <f t="shared" si="299"/>
        <v>318</v>
      </c>
      <c r="AG239" s="140">
        <f t="shared" si="299"/>
        <v>0</v>
      </c>
      <c r="AH239" s="140">
        <f t="shared" si="299"/>
        <v>1895.84</v>
      </c>
      <c r="AI239" s="139" t="s">
        <v>35</v>
      </c>
    </row>
    <row r="240" s="39" customFormat="1" ht="16" customHeight="1" spans="1:35">
      <c r="A240" s="129">
        <f t="shared" si="239"/>
        <v>237</v>
      </c>
      <c r="B240" s="49" t="s">
        <v>119</v>
      </c>
      <c r="C240" s="46" t="s">
        <v>647</v>
      </c>
      <c r="D240" s="202" t="s">
        <v>648</v>
      </c>
      <c r="E240" s="49">
        <v>3726.65</v>
      </c>
      <c r="F240" s="49">
        <v>3726.65</v>
      </c>
      <c r="G240" s="130">
        <v>6014.67</v>
      </c>
      <c r="H240" s="49">
        <v>3726.65</v>
      </c>
      <c r="I240" s="130">
        <v>2200</v>
      </c>
      <c r="J240" s="130"/>
      <c r="K240" s="49">
        <f t="shared" si="240"/>
        <v>44.72</v>
      </c>
      <c r="L240" s="49">
        <f t="shared" si="241"/>
        <v>596.26</v>
      </c>
      <c r="M240" s="130">
        <f t="shared" si="242"/>
        <v>481.17</v>
      </c>
      <c r="N240" s="49">
        <f t="shared" si="243"/>
        <v>26.09</v>
      </c>
      <c r="O240" s="130">
        <f t="shared" si="244"/>
        <v>110</v>
      </c>
      <c r="P240" s="130">
        <f t="shared" si="245"/>
        <v>0</v>
      </c>
      <c r="Q240" s="130">
        <f t="shared" si="246"/>
        <v>1258.24</v>
      </c>
      <c r="R240" s="49">
        <f t="shared" si="247"/>
        <v>0</v>
      </c>
      <c r="S240" s="49">
        <f t="shared" si="248"/>
        <v>298.13</v>
      </c>
      <c r="T240" s="130">
        <f t="shared" si="249"/>
        <v>120.29</v>
      </c>
      <c r="U240" s="49">
        <f t="shared" si="250"/>
        <v>11.18</v>
      </c>
      <c r="V240" s="130">
        <f t="shared" si="251"/>
        <v>110</v>
      </c>
      <c r="W240" s="130">
        <f t="shared" si="252"/>
        <v>0</v>
      </c>
      <c r="X240" s="49">
        <f t="shared" si="253"/>
        <v>539.6</v>
      </c>
      <c r="Y240" s="49">
        <f t="shared" si="254"/>
        <v>1797.84</v>
      </c>
      <c r="Z240" s="49"/>
      <c r="AA240" s="139" t="s">
        <v>49</v>
      </c>
      <c r="AB240" s="140">
        <f t="shared" ref="AB240:AH240" si="300">K240+R240</f>
        <v>44.72</v>
      </c>
      <c r="AC240" s="140">
        <f t="shared" si="300"/>
        <v>894.39</v>
      </c>
      <c r="AD240" s="140">
        <f t="shared" si="300"/>
        <v>601.46</v>
      </c>
      <c r="AE240" s="140">
        <f t="shared" si="300"/>
        <v>37.27</v>
      </c>
      <c r="AF240" s="140">
        <f t="shared" si="300"/>
        <v>220</v>
      </c>
      <c r="AG240" s="140">
        <f t="shared" si="300"/>
        <v>0</v>
      </c>
      <c r="AH240" s="140">
        <f t="shared" si="300"/>
        <v>1797.84</v>
      </c>
      <c r="AI240" s="139" t="s">
        <v>32</v>
      </c>
    </row>
    <row r="241" s="39" customFormat="1" ht="16" customHeight="1" spans="1:35">
      <c r="A241" s="129">
        <f t="shared" si="239"/>
        <v>238</v>
      </c>
      <c r="B241" s="49" t="s">
        <v>119</v>
      </c>
      <c r="C241" s="46" t="s">
        <v>649</v>
      </c>
      <c r="D241" s="202" t="s">
        <v>650</v>
      </c>
      <c r="E241" s="49">
        <v>3726.65</v>
      </c>
      <c r="F241" s="49">
        <v>3726.65</v>
      </c>
      <c r="G241" s="130">
        <v>6014.67</v>
      </c>
      <c r="H241" s="49">
        <v>3726.65</v>
      </c>
      <c r="I241" s="130">
        <v>2200</v>
      </c>
      <c r="J241" s="130"/>
      <c r="K241" s="49">
        <f t="shared" si="240"/>
        <v>44.72</v>
      </c>
      <c r="L241" s="49">
        <f t="shared" si="241"/>
        <v>596.26</v>
      </c>
      <c r="M241" s="130">
        <f t="shared" si="242"/>
        <v>481.17</v>
      </c>
      <c r="N241" s="49">
        <f t="shared" si="243"/>
        <v>26.09</v>
      </c>
      <c r="O241" s="130">
        <f t="shared" si="244"/>
        <v>110</v>
      </c>
      <c r="P241" s="130">
        <f t="shared" si="245"/>
        <v>0</v>
      </c>
      <c r="Q241" s="130">
        <f t="shared" si="246"/>
        <v>1258.24</v>
      </c>
      <c r="R241" s="49">
        <f t="shared" si="247"/>
        <v>0</v>
      </c>
      <c r="S241" s="49">
        <f t="shared" si="248"/>
        <v>298.13</v>
      </c>
      <c r="T241" s="130">
        <f t="shared" si="249"/>
        <v>120.29</v>
      </c>
      <c r="U241" s="49">
        <f t="shared" si="250"/>
        <v>11.18</v>
      </c>
      <c r="V241" s="130">
        <f t="shared" si="251"/>
        <v>110</v>
      </c>
      <c r="W241" s="130">
        <f t="shared" si="252"/>
        <v>0</v>
      </c>
      <c r="X241" s="49">
        <f t="shared" si="253"/>
        <v>539.6</v>
      </c>
      <c r="Y241" s="49">
        <f t="shared" si="254"/>
        <v>1797.84</v>
      </c>
      <c r="Z241" s="49"/>
      <c r="AA241" s="139" t="s">
        <v>51</v>
      </c>
      <c r="AB241" s="140">
        <f t="shared" ref="AB241:AH241" si="301">K241+R241</f>
        <v>44.72</v>
      </c>
      <c r="AC241" s="140">
        <f t="shared" si="301"/>
        <v>894.39</v>
      </c>
      <c r="AD241" s="140">
        <f t="shared" si="301"/>
        <v>601.46</v>
      </c>
      <c r="AE241" s="140">
        <f t="shared" si="301"/>
        <v>37.27</v>
      </c>
      <c r="AF241" s="140">
        <f t="shared" si="301"/>
        <v>220</v>
      </c>
      <c r="AG241" s="140">
        <f t="shared" si="301"/>
        <v>0</v>
      </c>
      <c r="AH241" s="140">
        <f t="shared" si="301"/>
        <v>1797.84</v>
      </c>
      <c r="AI241" s="139" t="s">
        <v>32</v>
      </c>
    </row>
    <row r="242" s="39" customFormat="1" ht="16" customHeight="1" spans="1:35">
      <c r="A242" s="129">
        <f t="shared" si="239"/>
        <v>239</v>
      </c>
      <c r="B242" s="49" t="s">
        <v>129</v>
      </c>
      <c r="C242" s="52" t="s">
        <v>651</v>
      </c>
      <c r="D242" s="202" t="s">
        <v>652</v>
      </c>
      <c r="E242" s="49">
        <v>3726.65</v>
      </c>
      <c r="F242" s="49">
        <v>3726.65</v>
      </c>
      <c r="G242" s="130">
        <v>6014.67</v>
      </c>
      <c r="H242" s="49">
        <v>3726.65</v>
      </c>
      <c r="I242" s="130">
        <v>3180</v>
      </c>
      <c r="J242" s="130"/>
      <c r="K242" s="49">
        <f t="shared" si="240"/>
        <v>44.72</v>
      </c>
      <c r="L242" s="49">
        <f t="shared" si="241"/>
        <v>596.26</v>
      </c>
      <c r="M242" s="130">
        <f t="shared" si="242"/>
        <v>481.17</v>
      </c>
      <c r="N242" s="49">
        <f t="shared" si="243"/>
        <v>26.09</v>
      </c>
      <c r="O242" s="130">
        <f t="shared" si="244"/>
        <v>159</v>
      </c>
      <c r="P242" s="130">
        <f t="shared" si="245"/>
        <v>0</v>
      </c>
      <c r="Q242" s="130">
        <f t="shared" si="246"/>
        <v>1307.24</v>
      </c>
      <c r="R242" s="49">
        <f t="shared" si="247"/>
        <v>0</v>
      </c>
      <c r="S242" s="49">
        <f t="shared" si="248"/>
        <v>298.13</v>
      </c>
      <c r="T242" s="130">
        <f t="shared" si="249"/>
        <v>120.29</v>
      </c>
      <c r="U242" s="49">
        <f t="shared" si="250"/>
        <v>11.18</v>
      </c>
      <c r="V242" s="130">
        <f t="shared" si="251"/>
        <v>159</v>
      </c>
      <c r="W242" s="130">
        <f t="shared" si="252"/>
        <v>0</v>
      </c>
      <c r="X242" s="49">
        <f t="shared" si="253"/>
        <v>588.6</v>
      </c>
      <c r="Y242" s="49">
        <f t="shared" si="254"/>
        <v>1895.84</v>
      </c>
      <c r="Z242" s="49"/>
      <c r="AA242" s="139" t="s">
        <v>61</v>
      </c>
      <c r="AB242" s="140">
        <f t="shared" ref="AB242:AH242" si="302">K242+R242</f>
        <v>44.72</v>
      </c>
      <c r="AC242" s="140">
        <f t="shared" si="302"/>
        <v>894.39</v>
      </c>
      <c r="AD242" s="140">
        <f t="shared" si="302"/>
        <v>601.46</v>
      </c>
      <c r="AE242" s="140">
        <f t="shared" si="302"/>
        <v>37.27</v>
      </c>
      <c r="AF242" s="140">
        <f t="shared" si="302"/>
        <v>318</v>
      </c>
      <c r="AG242" s="140">
        <f t="shared" si="302"/>
        <v>0</v>
      </c>
      <c r="AH242" s="140">
        <f t="shared" si="302"/>
        <v>1895.84</v>
      </c>
      <c r="AI242" s="139" t="s">
        <v>35</v>
      </c>
    </row>
    <row r="243" s="39" customFormat="1" ht="16" customHeight="1" spans="1:35">
      <c r="A243" s="129">
        <f t="shared" si="239"/>
        <v>240</v>
      </c>
      <c r="B243" s="49" t="s">
        <v>568</v>
      </c>
      <c r="C243" s="52" t="s">
        <v>653</v>
      </c>
      <c r="D243" s="202" t="s">
        <v>654</v>
      </c>
      <c r="E243" s="49">
        <v>3726.65</v>
      </c>
      <c r="F243" s="49">
        <v>3726.65</v>
      </c>
      <c r="G243" s="130">
        <v>6014.67</v>
      </c>
      <c r="H243" s="49">
        <v>3726.65</v>
      </c>
      <c r="I243" s="130">
        <v>2200</v>
      </c>
      <c r="J243" s="130"/>
      <c r="K243" s="49">
        <f t="shared" si="240"/>
        <v>44.72</v>
      </c>
      <c r="L243" s="49">
        <f t="shared" si="241"/>
        <v>596.26</v>
      </c>
      <c r="M243" s="130">
        <f t="shared" si="242"/>
        <v>481.17</v>
      </c>
      <c r="N243" s="49">
        <f t="shared" si="243"/>
        <v>26.09</v>
      </c>
      <c r="O243" s="130">
        <f t="shared" si="244"/>
        <v>110</v>
      </c>
      <c r="P243" s="130">
        <f t="shared" si="245"/>
        <v>0</v>
      </c>
      <c r="Q243" s="130">
        <f t="shared" si="246"/>
        <v>1258.24</v>
      </c>
      <c r="R243" s="49">
        <f t="shared" si="247"/>
        <v>0</v>
      </c>
      <c r="S243" s="49">
        <f t="shared" si="248"/>
        <v>298.13</v>
      </c>
      <c r="T243" s="130">
        <f t="shared" si="249"/>
        <v>120.29</v>
      </c>
      <c r="U243" s="49">
        <f t="shared" si="250"/>
        <v>11.18</v>
      </c>
      <c r="V243" s="130">
        <f t="shared" si="251"/>
        <v>110</v>
      </c>
      <c r="W243" s="130">
        <f t="shared" si="252"/>
        <v>0</v>
      </c>
      <c r="X243" s="49">
        <f t="shared" si="253"/>
        <v>539.6</v>
      </c>
      <c r="Y243" s="49">
        <f t="shared" si="254"/>
        <v>1797.84</v>
      </c>
      <c r="Z243" s="49"/>
      <c r="AA243" s="139" t="s">
        <v>52</v>
      </c>
      <c r="AB243" s="140">
        <f t="shared" ref="AB243:AH243" si="303">K243+R243</f>
        <v>44.72</v>
      </c>
      <c r="AC243" s="140">
        <f t="shared" si="303"/>
        <v>894.39</v>
      </c>
      <c r="AD243" s="140">
        <f t="shared" si="303"/>
        <v>601.46</v>
      </c>
      <c r="AE243" s="140">
        <f t="shared" si="303"/>
        <v>37.27</v>
      </c>
      <c r="AF243" s="140">
        <f t="shared" si="303"/>
        <v>220</v>
      </c>
      <c r="AG243" s="140">
        <f t="shared" si="303"/>
        <v>0</v>
      </c>
      <c r="AH243" s="140">
        <f t="shared" si="303"/>
        <v>1797.84</v>
      </c>
      <c r="AI243" s="139" t="s">
        <v>32</v>
      </c>
    </row>
    <row r="244" s="39" customFormat="1" ht="16" customHeight="1" spans="1:35">
      <c r="A244" s="129">
        <f t="shared" si="239"/>
        <v>241</v>
      </c>
      <c r="B244" s="49" t="s">
        <v>368</v>
      </c>
      <c r="C244" s="46" t="s">
        <v>659</v>
      </c>
      <c r="D244" s="453" t="s">
        <v>660</v>
      </c>
      <c r="E244" s="49">
        <v>3726.65</v>
      </c>
      <c r="F244" s="49">
        <v>3726.65</v>
      </c>
      <c r="G244" s="130">
        <v>6014.67</v>
      </c>
      <c r="H244" s="49">
        <v>3726.65</v>
      </c>
      <c r="I244" s="130">
        <v>3180</v>
      </c>
      <c r="J244" s="130"/>
      <c r="K244" s="49">
        <f t="shared" si="240"/>
        <v>44.72</v>
      </c>
      <c r="L244" s="49">
        <f t="shared" si="241"/>
        <v>596.26</v>
      </c>
      <c r="M244" s="130">
        <f t="shared" si="242"/>
        <v>481.17</v>
      </c>
      <c r="N244" s="49">
        <f t="shared" si="243"/>
        <v>26.09</v>
      </c>
      <c r="O244" s="130">
        <f t="shared" si="244"/>
        <v>159</v>
      </c>
      <c r="P244" s="130">
        <f t="shared" si="245"/>
        <v>0</v>
      </c>
      <c r="Q244" s="130">
        <f t="shared" si="246"/>
        <v>1307.24</v>
      </c>
      <c r="R244" s="49">
        <f t="shared" si="247"/>
        <v>0</v>
      </c>
      <c r="S244" s="49">
        <f t="shared" si="248"/>
        <v>298.13</v>
      </c>
      <c r="T244" s="130">
        <f t="shared" si="249"/>
        <v>120.29</v>
      </c>
      <c r="U244" s="49">
        <f t="shared" si="250"/>
        <v>11.18</v>
      </c>
      <c r="V244" s="130">
        <f t="shared" si="251"/>
        <v>159</v>
      </c>
      <c r="W244" s="130">
        <f t="shared" si="252"/>
        <v>0</v>
      </c>
      <c r="X244" s="49">
        <f t="shared" si="253"/>
        <v>588.6</v>
      </c>
      <c r="Y244" s="49">
        <f t="shared" si="254"/>
        <v>1895.84</v>
      </c>
      <c r="Z244" s="49"/>
      <c r="AA244" s="139" t="s">
        <v>88</v>
      </c>
      <c r="AB244" s="140">
        <f t="shared" ref="AB244:AH244" si="304">K244+R244</f>
        <v>44.72</v>
      </c>
      <c r="AC244" s="140">
        <f t="shared" si="304"/>
        <v>894.39</v>
      </c>
      <c r="AD244" s="140">
        <f t="shared" si="304"/>
        <v>601.46</v>
      </c>
      <c r="AE244" s="140">
        <f t="shared" si="304"/>
        <v>37.27</v>
      </c>
      <c r="AF244" s="140">
        <f t="shared" si="304"/>
        <v>318</v>
      </c>
      <c r="AG244" s="140">
        <f t="shared" si="304"/>
        <v>0</v>
      </c>
      <c r="AH244" s="140">
        <f t="shared" si="304"/>
        <v>1895.84</v>
      </c>
      <c r="AI244" s="139" t="s">
        <v>34</v>
      </c>
    </row>
    <row r="245" s="39" customFormat="1" ht="16" customHeight="1" spans="1:35">
      <c r="A245" s="129">
        <f t="shared" si="239"/>
        <v>242</v>
      </c>
      <c r="B245" s="49" t="s">
        <v>411</v>
      </c>
      <c r="C245" s="46" t="s">
        <v>661</v>
      </c>
      <c r="D245" s="133" t="s">
        <v>662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2200</v>
      </c>
      <c r="J245" s="130"/>
      <c r="K245" s="49">
        <f t="shared" si="240"/>
        <v>44.72</v>
      </c>
      <c r="L245" s="49">
        <f t="shared" si="241"/>
        <v>596.26</v>
      </c>
      <c r="M245" s="130">
        <f t="shared" si="242"/>
        <v>481.17</v>
      </c>
      <c r="N245" s="49">
        <f t="shared" si="243"/>
        <v>26.09</v>
      </c>
      <c r="O245" s="130">
        <f t="shared" si="244"/>
        <v>110</v>
      </c>
      <c r="P245" s="130">
        <f t="shared" si="245"/>
        <v>0</v>
      </c>
      <c r="Q245" s="130">
        <f t="shared" si="246"/>
        <v>1258.24</v>
      </c>
      <c r="R245" s="49">
        <f t="shared" si="247"/>
        <v>0</v>
      </c>
      <c r="S245" s="49">
        <f t="shared" si="248"/>
        <v>298.13</v>
      </c>
      <c r="T245" s="130">
        <f t="shared" si="249"/>
        <v>120.29</v>
      </c>
      <c r="U245" s="49">
        <f t="shared" si="250"/>
        <v>11.18</v>
      </c>
      <c r="V245" s="130">
        <f t="shared" si="251"/>
        <v>110</v>
      </c>
      <c r="W245" s="130">
        <f t="shared" si="252"/>
        <v>0</v>
      </c>
      <c r="X245" s="49">
        <f t="shared" si="253"/>
        <v>539.6</v>
      </c>
      <c r="Y245" s="49">
        <f t="shared" si="254"/>
        <v>1797.84</v>
      </c>
      <c r="Z245" s="49"/>
      <c r="AA245" s="139" t="s">
        <v>76</v>
      </c>
      <c r="AB245" s="140">
        <f t="shared" ref="AB245:AH245" si="305">K245+R245</f>
        <v>44.72</v>
      </c>
      <c r="AC245" s="140">
        <f t="shared" si="305"/>
        <v>894.39</v>
      </c>
      <c r="AD245" s="140">
        <f t="shared" si="305"/>
        <v>601.46</v>
      </c>
      <c r="AE245" s="140">
        <f t="shared" si="305"/>
        <v>37.27</v>
      </c>
      <c r="AF245" s="140">
        <f t="shared" si="305"/>
        <v>220</v>
      </c>
      <c r="AG245" s="140">
        <f t="shared" si="305"/>
        <v>0</v>
      </c>
      <c r="AH245" s="140">
        <f t="shared" si="305"/>
        <v>1797.84</v>
      </c>
      <c r="AI245" s="139" t="s">
        <v>32</v>
      </c>
    </row>
    <row r="246" s="39" customFormat="1" ht="16" customHeight="1" spans="1:35">
      <c r="A246" s="129">
        <f t="shared" si="239"/>
        <v>243</v>
      </c>
      <c r="B246" s="49" t="s">
        <v>119</v>
      </c>
      <c r="C246" s="46" t="s">
        <v>663</v>
      </c>
      <c r="D246" s="453" t="s">
        <v>664</v>
      </c>
      <c r="E246" s="49">
        <v>3726.65</v>
      </c>
      <c r="F246" s="49">
        <v>3726.65</v>
      </c>
      <c r="G246" s="130">
        <v>6014.67</v>
      </c>
      <c r="H246" s="49">
        <v>3726.65</v>
      </c>
      <c r="I246" s="130">
        <v>2200</v>
      </c>
      <c r="J246" s="130"/>
      <c r="K246" s="49">
        <f t="shared" si="240"/>
        <v>44.72</v>
      </c>
      <c r="L246" s="49">
        <f t="shared" si="241"/>
        <v>596.26</v>
      </c>
      <c r="M246" s="130">
        <f t="shared" si="242"/>
        <v>481.17</v>
      </c>
      <c r="N246" s="49">
        <f t="shared" si="243"/>
        <v>26.09</v>
      </c>
      <c r="O246" s="130">
        <f t="shared" si="244"/>
        <v>110</v>
      </c>
      <c r="P246" s="130">
        <f t="shared" si="245"/>
        <v>0</v>
      </c>
      <c r="Q246" s="130">
        <f t="shared" si="246"/>
        <v>1258.24</v>
      </c>
      <c r="R246" s="49">
        <f t="shared" si="247"/>
        <v>0</v>
      </c>
      <c r="S246" s="49">
        <f t="shared" si="248"/>
        <v>298.13</v>
      </c>
      <c r="T246" s="130">
        <f t="shared" si="249"/>
        <v>120.29</v>
      </c>
      <c r="U246" s="49">
        <f t="shared" si="250"/>
        <v>11.18</v>
      </c>
      <c r="V246" s="130">
        <f t="shared" si="251"/>
        <v>110</v>
      </c>
      <c r="W246" s="130">
        <f t="shared" si="252"/>
        <v>0</v>
      </c>
      <c r="X246" s="49">
        <f t="shared" si="253"/>
        <v>539.6</v>
      </c>
      <c r="Y246" s="49">
        <f t="shared" si="254"/>
        <v>1797.84</v>
      </c>
      <c r="Z246" s="49"/>
      <c r="AA246" s="139" t="s">
        <v>49</v>
      </c>
      <c r="AB246" s="140">
        <f t="shared" ref="AB246:AH246" si="306">K246+R246</f>
        <v>44.72</v>
      </c>
      <c r="AC246" s="140">
        <f t="shared" si="306"/>
        <v>894.39</v>
      </c>
      <c r="AD246" s="140">
        <f t="shared" si="306"/>
        <v>601.46</v>
      </c>
      <c r="AE246" s="140">
        <f t="shared" si="306"/>
        <v>37.27</v>
      </c>
      <c r="AF246" s="140">
        <f t="shared" si="306"/>
        <v>220</v>
      </c>
      <c r="AG246" s="140">
        <f t="shared" si="306"/>
        <v>0</v>
      </c>
      <c r="AH246" s="140">
        <f t="shared" si="306"/>
        <v>1797.84</v>
      </c>
      <c r="AI246" s="139" t="s">
        <v>32</v>
      </c>
    </row>
    <row r="247" s="39" customFormat="1" ht="16" customHeight="1" spans="1:35">
      <c r="A247" s="129">
        <f t="shared" si="239"/>
        <v>244</v>
      </c>
      <c r="B247" s="49" t="s">
        <v>129</v>
      </c>
      <c r="C247" s="46" t="s">
        <v>665</v>
      </c>
      <c r="D247" s="453" t="s">
        <v>666</v>
      </c>
      <c r="E247" s="49">
        <v>3726.65</v>
      </c>
      <c r="F247" s="49">
        <v>3726.65</v>
      </c>
      <c r="G247" s="130">
        <v>6014.67</v>
      </c>
      <c r="H247" s="49">
        <v>3726.65</v>
      </c>
      <c r="I247" s="130">
        <v>3180</v>
      </c>
      <c r="J247" s="130"/>
      <c r="K247" s="49">
        <f t="shared" si="240"/>
        <v>44.72</v>
      </c>
      <c r="L247" s="49">
        <f t="shared" si="241"/>
        <v>596.26</v>
      </c>
      <c r="M247" s="130">
        <f t="shared" si="242"/>
        <v>481.17</v>
      </c>
      <c r="N247" s="49">
        <f t="shared" si="243"/>
        <v>26.09</v>
      </c>
      <c r="O247" s="130">
        <f t="shared" si="244"/>
        <v>159</v>
      </c>
      <c r="P247" s="130">
        <f t="shared" si="245"/>
        <v>0</v>
      </c>
      <c r="Q247" s="130">
        <f t="shared" si="246"/>
        <v>1307.24</v>
      </c>
      <c r="R247" s="49">
        <f t="shared" si="247"/>
        <v>0</v>
      </c>
      <c r="S247" s="49">
        <f t="shared" si="248"/>
        <v>298.13</v>
      </c>
      <c r="T247" s="130">
        <f t="shared" si="249"/>
        <v>120.29</v>
      </c>
      <c r="U247" s="49">
        <f t="shared" si="250"/>
        <v>11.18</v>
      </c>
      <c r="V247" s="130">
        <f t="shared" si="251"/>
        <v>159</v>
      </c>
      <c r="W247" s="130">
        <f t="shared" si="252"/>
        <v>0</v>
      </c>
      <c r="X247" s="49">
        <f t="shared" si="253"/>
        <v>588.6</v>
      </c>
      <c r="Y247" s="49">
        <f t="shared" si="254"/>
        <v>1895.84</v>
      </c>
      <c r="Z247" s="49"/>
      <c r="AA247" s="139" t="s">
        <v>61</v>
      </c>
      <c r="AB247" s="140">
        <f t="shared" ref="AB247:AH247" si="307">K247+R247</f>
        <v>44.72</v>
      </c>
      <c r="AC247" s="140">
        <f t="shared" si="307"/>
        <v>894.39</v>
      </c>
      <c r="AD247" s="140">
        <f t="shared" si="307"/>
        <v>601.46</v>
      </c>
      <c r="AE247" s="140">
        <f t="shared" si="307"/>
        <v>37.27</v>
      </c>
      <c r="AF247" s="140">
        <f t="shared" si="307"/>
        <v>318</v>
      </c>
      <c r="AG247" s="140">
        <f t="shared" si="307"/>
        <v>0</v>
      </c>
      <c r="AH247" s="140">
        <f t="shared" si="307"/>
        <v>1895.84</v>
      </c>
      <c r="AI247" s="139" t="s">
        <v>34</v>
      </c>
    </row>
    <row r="248" s="39" customFormat="1" ht="16" customHeight="1" spans="1:35">
      <c r="A248" s="129">
        <f t="shared" si="239"/>
        <v>245</v>
      </c>
      <c r="B248" s="49" t="s">
        <v>129</v>
      </c>
      <c r="C248" s="46" t="s">
        <v>669</v>
      </c>
      <c r="D248" s="453" t="s">
        <v>670</v>
      </c>
      <c r="E248" s="49">
        <v>3726.65</v>
      </c>
      <c r="F248" s="49">
        <v>3726.65</v>
      </c>
      <c r="G248" s="130">
        <v>6014.67</v>
      </c>
      <c r="H248" s="49">
        <v>3726.65</v>
      </c>
      <c r="I248" s="130">
        <v>3180</v>
      </c>
      <c r="J248" s="130"/>
      <c r="K248" s="49">
        <f t="shared" si="240"/>
        <v>44.72</v>
      </c>
      <c r="L248" s="49">
        <f t="shared" si="241"/>
        <v>596.26</v>
      </c>
      <c r="M248" s="130">
        <f t="shared" si="242"/>
        <v>481.17</v>
      </c>
      <c r="N248" s="49">
        <f t="shared" si="243"/>
        <v>26.09</v>
      </c>
      <c r="O248" s="130">
        <f t="shared" si="244"/>
        <v>159</v>
      </c>
      <c r="P248" s="130">
        <f t="shared" si="245"/>
        <v>0</v>
      </c>
      <c r="Q248" s="130">
        <f t="shared" si="246"/>
        <v>1307.24</v>
      </c>
      <c r="R248" s="49">
        <f t="shared" si="247"/>
        <v>0</v>
      </c>
      <c r="S248" s="49">
        <f t="shared" si="248"/>
        <v>298.13</v>
      </c>
      <c r="T248" s="130">
        <f t="shared" si="249"/>
        <v>120.29</v>
      </c>
      <c r="U248" s="49">
        <f t="shared" si="250"/>
        <v>11.18</v>
      </c>
      <c r="V248" s="130">
        <f t="shared" si="251"/>
        <v>159</v>
      </c>
      <c r="W248" s="130">
        <f t="shared" si="252"/>
        <v>0</v>
      </c>
      <c r="X248" s="49">
        <f t="shared" si="253"/>
        <v>588.6</v>
      </c>
      <c r="Y248" s="49">
        <f t="shared" si="254"/>
        <v>1895.84</v>
      </c>
      <c r="Z248" s="49"/>
      <c r="AA248" s="139" t="s">
        <v>82</v>
      </c>
      <c r="AB248" s="140">
        <f t="shared" ref="AB248:AH248" si="308">K248+R248</f>
        <v>44.72</v>
      </c>
      <c r="AC248" s="140">
        <f t="shared" si="308"/>
        <v>894.39</v>
      </c>
      <c r="AD248" s="140">
        <f t="shared" si="308"/>
        <v>601.46</v>
      </c>
      <c r="AE248" s="140">
        <f t="shared" si="308"/>
        <v>37.27</v>
      </c>
      <c r="AF248" s="140">
        <f t="shared" si="308"/>
        <v>318</v>
      </c>
      <c r="AG248" s="140">
        <f t="shared" si="308"/>
        <v>0</v>
      </c>
      <c r="AH248" s="140">
        <f t="shared" si="308"/>
        <v>1895.84</v>
      </c>
      <c r="AI248" s="139" t="s">
        <v>35</v>
      </c>
    </row>
    <row r="249" s="39" customFormat="1" ht="16" customHeight="1" spans="1:35">
      <c r="A249" s="129">
        <f t="shared" si="239"/>
        <v>246</v>
      </c>
      <c r="B249" s="49" t="s">
        <v>129</v>
      </c>
      <c r="C249" s="46" t="s">
        <v>671</v>
      </c>
      <c r="D249" s="453" t="s">
        <v>672</v>
      </c>
      <c r="E249" s="49">
        <v>3726.65</v>
      </c>
      <c r="F249" s="49">
        <v>3726.65</v>
      </c>
      <c r="G249" s="130">
        <v>6014.67</v>
      </c>
      <c r="H249" s="49">
        <v>3726.65</v>
      </c>
      <c r="I249" s="130">
        <v>3180</v>
      </c>
      <c r="J249" s="130"/>
      <c r="K249" s="49">
        <f t="shared" si="240"/>
        <v>44.72</v>
      </c>
      <c r="L249" s="49">
        <f t="shared" si="241"/>
        <v>596.26</v>
      </c>
      <c r="M249" s="130">
        <f t="shared" si="242"/>
        <v>481.17</v>
      </c>
      <c r="N249" s="49">
        <f t="shared" si="243"/>
        <v>26.09</v>
      </c>
      <c r="O249" s="130">
        <f t="shared" si="244"/>
        <v>159</v>
      </c>
      <c r="P249" s="130">
        <f t="shared" si="245"/>
        <v>0</v>
      </c>
      <c r="Q249" s="130">
        <f t="shared" si="246"/>
        <v>1307.24</v>
      </c>
      <c r="R249" s="49">
        <f t="shared" si="247"/>
        <v>0</v>
      </c>
      <c r="S249" s="49">
        <f t="shared" si="248"/>
        <v>298.13</v>
      </c>
      <c r="T249" s="130">
        <f t="shared" si="249"/>
        <v>120.29</v>
      </c>
      <c r="U249" s="49">
        <f t="shared" si="250"/>
        <v>11.18</v>
      </c>
      <c r="V249" s="130">
        <f t="shared" si="251"/>
        <v>159</v>
      </c>
      <c r="W249" s="130">
        <f t="shared" si="252"/>
        <v>0</v>
      </c>
      <c r="X249" s="49">
        <f t="shared" si="253"/>
        <v>588.6</v>
      </c>
      <c r="Y249" s="49">
        <f t="shared" si="254"/>
        <v>1895.84</v>
      </c>
      <c r="Z249" s="49"/>
      <c r="AA249" s="139" t="s">
        <v>82</v>
      </c>
      <c r="AB249" s="140">
        <f t="shared" ref="AB249:AH249" si="309">K249+R249</f>
        <v>44.72</v>
      </c>
      <c r="AC249" s="140">
        <f t="shared" si="309"/>
        <v>894.39</v>
      </c>
      <c r="AD249" s="140">
        <f t="shared" si="309"/>
        <v>601.46</v>
      </c>
      <c r="AE249" s="140">
        <f t="shared" si="309"/>
        <v>37.27</v>
      </c>
      <c r="AF249" s="140">
        <f t="shared" si="309"/>
        <v>318</v>
      </c>
      <c r="AG249" s="140">
        <f t="shared" si="309"/>
        <v>0</v>
      </c>
      <c r="AH249" s="140">
        <f t="shared" si="309"/>
        <v>1895.84</v>
      </c>
      <c r="AI249" s="139" t="s">
        <v>35</v>
      </c>
    </row>
    <row r="250" s="39" customFormat="1" ht="16" customHeight="1" spans="1:35">
      <c r="A250" s="129">
        <f t="shared" si="239"/>
        <v>247</v>
      </c>
      <c r="B250" s="49" t="s">
        <v>209</v>
      </c>
      <c r="C250" s="46" t="s">
        <v>675</v>
      </c>
      <c r="D250" s="133" t="s">
        <v>676</v>
      </c>
      <c r="E250" s="49">
        <v>3726.65</v>
      </c>
      <c r="F250" s="49">
        <v>3726.65</v>
      </c>
      <c r="G250" s="130">
        <v>6014.67</v>
      </c>
      <c r="H250" s="49">
        <v>3726.65</v>
      </c>
      <c r="I250" s="130">
        <v>2200</v>
      </c>
      <c r="J250" s="130"/>
      <c r="K250" s="49">
        <f t="shared" si="240"/>
        <v>44.72</v>
      </c>
      <c r="L250" s="49">
        <f t="shared" si="241"/>
        <v>596.26</v>
      </c>
      <c r="M250" s="130">
        <f t="shared" si="242"/>
        <v>481.17</v>
      </c>
      <c r="N250" s="49">
        <f t="shared" si="243"/>
        <v>26.09</v>
      </c>
      <c r="O250" s="130">
        <f t="shared" si="244"/>
        <v>110</v>
      </c>
      <c r="P250" s="130">
        <f t="shared" si="245"/>
        <v>0</v>
      </c>
      <c r="Q250" s="130">
        <f t="shared" si="246"/>
        <v>1258.24</v>
      </c>
      <c r="R250" s="49">
        <f t="shared" si="247"/>
        <v>0</v>
      </c>
      <c r="S250" s="49">
        <f t="shared" si="248"/>
        <v>298.13</v>
      </c>
      <c r="T250" s="130">
        <f t="shared" si="249"/>
        <v>120.29</v>
      </c>
      <c r="U250" s="49">
        <f t="shared" si="250"/>
        <v>11.18</v>
      </c>
      <c r="V250" s="130">
        <f t="shared" si="251"/>
        <v>110</v>
      </c>
      <c r="W250" s="130">
        <f t="shared" si="252"/>
        <v>0</v>
      </c>
      <c r="X250" s="49">
        <f t="shared" si="253"/>
        <v>539.6</v>
      </c>
      <c r="Y250" s="49">
        <f t="shared" si="254"/>
        <v>1797.84</v>
      </c>
      <c r="Z250" s="49"/>
      <c r="AA250" s="139" t="s">
        <v>69</v>
      </c>
      <c r="AB250" s="140">
        <f t="shared" ref="AB250:AH250" si="310">K250+R250</f>
        <v>44.72</v>
      </c>
      <c r="AC250" s="140">
        <f t="shared" si="310"/>
        <v>894.39</v>
      </c>
      <c r="AD250" s="140">
        <f t="shared" si="310"/>
        <v>601.46</v>
      </c>
      <c r="AE250" s="140">
        <f t="shared" si="310"/>
        <v>37.27</v>
      </c>
      <c r="AF250" s="140">
        <f t="shared" si="310"/>
        <v>220</v>
      </c>
      <c r="AG250" s="140">
        <f t="shared" si="310"/>
        <v>0</v>
      </c>
      <c r="AH250" s="140">
        <f t="shared" si="310"/>
        <v>1797.84</v>
      </c>
      <c r="AI250" s="139" t="s">
        <v>32</v>
      </c>
    </row>
    <row r="251" s="39" customFormat="1" ht="16" customHeight="1" spans="1:35">
      <c r="A251" s="129">
        <f t="shared" si="239"/>
        <v>248</v>
      </c>
      <c r="B251" s="49" t="s">
        <v>201</v>
      </c>
      <c r="C251" s="46" t="s">
        <v>677</v>
      </c>
      <c r="D251" s="133" t="s">
        <v>678</v>
      </c>
      <c r="E251" s="49">
        <v>3726.65</v>
      </c>
      <c r="F251" s="49">
        <v>3726.65</v>
      </c>
      <c r="G251" s="130">
        <v>6014.67</v>
      </c>
      <c r="H251" s="49">
        <v>3726.65</v>
      </c>
      <c r="I251" s="130">
        <v>2200</v>
      </c>
      <c r="J251" s="130"/>
      <c r="K251" s="49">
        <f t="shared" si="240"/>
        <v>44.72</v>
      </c>
      <c r="L251" s="49">
        <f t="shared" si="241"/>
        <v>596.26</v>
      </c>
      <c r="M251" s="130">
        <f t="shared" si="242"/>
        <v>481.17</v>
      </c>
      <c r="N251" s="49">
        <f t="shared" si="243"/>
        <v>26.09</v>
      </c>
      <c r="O251" s="130">
        <f t="shared" si="244"/>
        <v>110</v>
      </c>
      <c r="P251" s="130">
        <f t="shared" si="245"/>
        <v>0</v>
      </c>
      <c r="Q251" s="130">
        <f t="shared" si="246"/>
        <v>1258.24</v>
      </c>
      <c r="R251" s="49">
        <f t="shared" si="247"/>
        <v>0</v>
      </c>
      <c r="S251" s="49">
        <f t="shared" si="248"/>
        <v>298.13</v>
      </c>
      <c r="T251" s="130">
        <f t="shared" si="249"/>
        <v>120.29</v>
      </c>
      <c r="U251" s="49">
        <f t="shared" si="250"/>
        <v>11.18</v>
      </c>
      <c r="V251" s="130">
        <f t="shared" si="251"/>
        <v>110</v>
      </c>
      <c r="W251" s="130">
        <f t="shared" si="252"/>
        <v>0</v>
      </c>
      <c r="X251" s="49">
        <f t="shared" si="253"/>
        <v>539.6</v>
      </c>
      <c r="Y251" s="49">
        <f t="shared" si="254"/>
        <v>1797.84</v>
      </c>
      <c r="Z251" s="49"/>
      <c r="AA251" s="139" t="s">
        <v>66</v>
      </c>
      <c r="AB251" s="140">
        <f t="shared" ref="AB251:AH251" si="311">K251+R251</f>
        <v>44.72</v>
      </c>
      <c r="AC251" s="140">
        <f t="shared" si="311"/>
        <v>894.39</v>
      </c>
      <c r="AD251" s="140">
        <f t="shared" si="311"/>
        <v>601.46</v>
      </c>
      <c r="AE251" s="140">
        <f t="shared" si="311"/>
        <v>37.27</v>
      </c>
      <c r="AF251" s="140">
        <f t="shared" si="311"/>
        <v>220</v>
      </c>
      <c r="AG251" s="140">
        <f t="shared" si="311"/>
        <v>0</v>
      </c>
      <c r="AH251" s="140">
        <f t="shared" si="311"/>
        <v>1797.84</v>
      </c>
      <c r="AI251" s="139" t="s">
        <v>32</v>
      </c>
    </row>
    <row r="252" spans="1:35">
      <c r="A252" s="129">
        <f t="shared" si="239"/>
        <v>249</v>
      </c>
      <c r="B252" s="49" t="s">
        <v>217</v>
      </c>
      <c r="C252" s="46" t="s">
        <v>679</v>
      </c>
      <c r="D252" s="453" t="s">
        <v>680</v>
      </c>
      <c r="E252" s="49">
        <v>3726.65</v>
      </c>
      <c r="F252" s="49">
        <v>3726.65</v>
      </c>
      <c r="G252" s="130">
        <v>6014.67</v>
      </c>
      <c r="H252" s="49">
        <v>3726.65</v>
      </c>
      <c r="I252" s="130">
        <v>3180</v>
      </c>
      <c r="J252" s="130"/>
      <c r="K252" s="49">
        <f t="shared" si="240"/>
        <v>44.72</v>
      </c>
      <c r="L252" s="49">
        <f t="shared" si="241"/>
        <v>596.26</v>
      </c>
      <c r="M252" s="130">
        <f t="shared" si="242"/>
        <v>481.17</v>
      </c>
      <c r="N252" s="49">
        <f t="shared" si="243"/>
        <v>26.09</v>
      </c>
      <c r="O252" s="130">
        <f t="shared" si="244"/>
        <v>159</v>
      </c>
      <c r="P252" s="130">
        <f t="shared" si="245"/>
        <v>0</v>
      </c>
      <c r="Q252" s="130">
        <f t="shared" si="246"/>
        <v>1307.24</v>
      </c>
      <c r="R252" s="49">
        <f t="shared" si="247"/>
        <v>0</v>
      </c>
      <c r="S252" s="49">
        <f t="shared" si="248"/>
        <v>298.13</v>
      </c>
      <c r="T252" s="130">
        <f t="shared" si="249"/>
        <v>120.29</v>
      </c>
      <c r="U252" s="49">
        <f t="shared" si="250"/>
        <v>11.18</v>
      </c>
      <c r="V252" s="130">
        <f t="shared" si="251"/>
        <v>159</v>
      </c>
      <c r="W252" s="130">
        <f t="shared" si="252"/>
        <v>0</v>
      </c>
      <c r="X252" s="49">
        <f t="shared" si="253"/>
        <v>588.6</v>
      </c>
      <c r="Y252" s="49">
        <f t="shared" si="254"/>
        <v>1895.84</v>
      </c>
      <c r="Z252" s="49"/>
      <c r="AA252" s="139" t="s">
        <v>57</v>
      </c>
      <c r="AB252" s="140">
        <f t="shared" ref="AB252:AH252" si="312">K252+R252</f>
        <v>44.72</v>
      </c>
      <c r="AC252" s="140">
        <f t="shared" si="312"/>
        <v>894.39</v>
      </c>
      <c r="AD252" s="140">
        <f t="shared" si="312"/>
        <v>601.46</v>
      </c>
      <c r="AE252" s="140">
        <f t="shared" si="312"/>
        <v>37.27</v>
      </c>
      <c r="AF252" s="140">
        <f t="shared" si="312"/>
        <v>318</v>
      </c>
      <c r="AG252" s="140">
        <f t="shared" si="312"/>
        <v>0</v>
      </c>
      <c r="AH252" s="140">
        <f t="shared" si="312"/>
        <v>1895.84</v>
      </c>
      <c r="AI252" s="139" t="s">
        <v>35</v>
      </c>
    </row>
    <row r="253" s="39" customFormat="1" ht="16" customHeight="1" spans="1:35">
      <c r="A253" s="129">
        <f t="shared" si="239"/>
        <v>250</v>
      </c>
      <c r="B253" s="49" t="s">
        <v>411</v>
      </c>
      <c r="C253" s="46" t="s">
        <v>681</v>
      </c>
      <c r="D253" s="133" t="s">
        <v>682</v>
      </c>
      <c r="E253" s="49">
        <v>3726.65</v>
      </c>
      <c r="F253" s="49">
        <v>3726.65</v>
      </c>
      <c r="G253" s="49">
        <v>6014.67</v>
      </c>
      <c r="H253" s="49">
        <v>3726.65</v>
      </c>
      <c r="I253" s="130">
        <v>2200</v>
      </c>
      <c r="J253" s="130"/>
      <c r="K253" s="49">
        <f t="shared" si="240"/>
        <v>44.72</v>
      </c>
      <c r="L253" s="49">
        <f t="shared" si="241"/>
        <v>596.26</v>
      </c>
      <c r="M253" s="130">
        <f t="shared" si="242"/>
        <v>481.17</v>
      </c>
      <c r="N253" s="49">
        <f t="shared" si="243"/>
        <v>26.09</v>
      </c>
      <c r="O253" s="130">
        <f t="shared" si="244"/>
        <v>110</v>
      </c>
      <c r="P253" s="130">
        <f t="shared" si="245"/>
        <v>0</v>
      </c>
      <c r="Q253" s="130">
        <f t="shared" si="246"/>
        <v>1258.24</v>
      </c>
      <c r="R253" s="49">
        <f t="shared" si="247"/>
        <v>0</v>
      </c>
      <c r="S253" s="49">
        <f t="shared" si="248"/>
        <v>298.13</v>
      </c>
      <c r="T253" s="130">
        <f t="shared" si="249"/>
        <v>120.29</v>
      </c>
      <c r="U253" s="49">
        <f t="shared" si="250"/>
        <v>11.18</v>
      </c>
      <c r="V253" s="130">
        <f t="shared" si="251"/>
        <v>110</v>
      </c>
      <c r="W253" s="130">
        <f t="shared" si="252"/>
        <v>0</v>
      </c>
      <c r="X253" s="49">
        <f t="shared" si="253"/>
        <v>539.6</v>
      </c>
      <c r="Y253" s="49">
        <f t="shared" si="254"/>
        <v>1797.84</v>
      </c>
      <c r="Z253" s="49"/>
      <c r="AA253" s="139" t="s">
        <v>76</v>
      </c>
      <c r="AB253" s="140">
        <f t="shared" ref="AB253:AH253" si="313">K253+R253</f>
        <v>44.72</v>
      </c>
      <c r="AC253" s="140">
        <f t="shared" si="313"/>
        <v>894.39</v>
      </c>
      <c r="AD253" s="140">
        <f t="shared" si="313"/>
        <v>601.46</v>
      </c>
      <c r="AE253" s="140">
        <f t="shared" si="313"/>
        <v>37.27</v>
      </c>
      <c r="AF253" s="140">
        <f t="shared" si="313"/>
        <v>220</v>
      </c>
      <c r="AG253" s="140">
        <f t="shared" si="313"/>
        <v>0</v>
      </c>
      <c r="AH253" s="140">
        <f t="shared" si="313"/>
        <v>1797.84</v>
      </c>
      <c r="AI253" s="139" t="s">
        <v>32</v>
      </c>
    </row>
    <row r="254" s="39" customFormat="1" ht="16" customHeight="1" spans="1:35">
      <c r="A254" s="129">
        <f t="shared" si="239"/>
        <v>251</v>
      </c>
      <c r="B254" s="49" t="s">
        <v>119</v>
      </c>
      <c r="C254" s="46" t="s">
        <v>683</v>
      </c>
      <c r="D254" s="451" t="s">
        <v>684</v>
      </c>
      <c r="E254" s="49">
        <v>3726.65</v>
      </c>
      <c r="F254" s="49">
        <v>3726.65</v>
      </c>
      <c r="G254" s="49">
        <v>6014.67</v>
      </c>
      <c r="H254" s="49">
        <v>3726.65</v>
      </c>
      <c r="I254" s="164">
        <v>2200</v>
      </c>
      <c r="J254" s="130"/>
      <c r="K254" s="49">
        <f t="shared" si="240"/>
        <v>44.72</v>
      </c>
      <c r="L254" s="49">
        <f t="shared" si="241"/>
        <v>596.26</v>
      </c>
      <c r="M254" s="130">
        <f t="shared" si="242"/>
        <v>481.17</v>
      </c>
      <c r="N254" s="49">
        <f t="shared" si="243"/>
        <v>26.09</v>
      </c>
      <c r="O254" s="130">
        <f t="shared" si="244"/>
        <v>110</v>
      </c>
      <c r="P254" s="130">
        <f t="shared" si="245"/>
        <v>0</v>
      </c>
      <c r="Q254" s="130">
        <f t="shared" si="246"/>
        <v>1258.24</v>
      </c>
      <c r="R254" s="49">
        <f t="shared" si="247"/>
        <v>0</v>
      </c>
      <c r="S254" s="49">
        <f t="shared" si="248"/>
        <v>298.13</v>
      </c>
      <c r="T254" s="130">
        <f t="shared" si="249"/>
        <v>120.29</v>
      </c>
      <c r="U254" s="49">
        <f t="shared" si="250"/>
        <v>11.18</v>
      </c>
      <c r="V254" s="130">
        <f t="shared" si="251"/>
        <v>110</v>
      </c>
      <c r="W254" s="130">
        <f t="shared" si="252"/>
        <v>0</v>
      </c>
      <c r="X254" s="49">
        <f t="shared" si="253"/>
        <v>539.6</v>
      </c>
      <c r="Y254" s="49">
        <f t="shared" si="254"/>
        <v>1797.84</v>
      </c>
      <c r="Z254" s="164"/>
      <c r="AA254" s="139" t="s">
        <v>78</v>
      </c>
      <c r="AB254" s="140">
        <f t="shared" ref="AB254:AH254" si="314">K254+R254</f>
        <v>44.72</v>
      </c>
      <c r="AC254" s="140">
        <f t="shared" si="314"/>
        <v>894.39</v>
      </c>
      <c r="AD254" s="140">
        <f t="shared" si="314"/>
        <v>601.46</v>
      </c>
      <c r="AE254" s="140">
        <f t="shared" si="314"/>
        <v>37.27</v>
      </c>
      <c r="AF254" s="140">
        <f t="shared" si="314"/>
        <v>220</v>
      </c>
      <c r="AG254" s="140">
        <f t="shared" si="314"/>
        <v>0</v>
      </c>
      <c r="AH254" s="140">
        <f t="shared" si="314"/>
        <v>1797.84</v>
      </c>
      <c r="AI254" s="139" t="s">
        <v>32</v>
      </c>
    </row>
    <row r="255" s="39" customFormat="1" ht="16" customHeight="1" spans="1:35">
      <c r="A255" s="129">
        <f t="shared" si="239"/>
        <v>252</v>
      </c>
      <c r="B255" s="49" t="s">
        <v>411</v>
      </c>
      <c r="C255" s="46" t="s">
        <v>685</v>
      </c>
      <c r="D255" s="451" t="s">
        <v>686</v>
      </c>
      <c r="E255" s="49">
        <v>3726.65</v>
      </c>
      <c r="F255" s="49">
        <v>3726.65</v>
      </c>
      <c r="G255" s="49">
        <v>6014.67</v>
      </c>
      <c r="H255" s="49">
        <v>3726.65</v>
      </c>
      <c r="I255" s="164">
        <v>2200</v>
      </c>
      <c r="J255" s="130"/>
      <c r="K255" s="49">
        <f t="shared" si="240"/>
        <v>44.72</v>
      </c>
      <c r="L255" s="49">
        <f t="shared" si="241"/>
        <v>596.26</v>
      </c>
      <c r="M255" s="130">
        <f t="shared" si="242"/>
        <v>481.17</v>
      </c>
      <c r="N255" s="49">
        <f t="shared" si="243"/>
        <v>26.09</v>
      </c>
      <c r="O255" s="130">
        <f t="shared" si="244"/>
        <v>110</v>
      </c>
      <c r="P255" s="130">
        <f t="shared" si="245"/>
        <v>0</v>
      </c>
      <c r="Q255" s="130">
        <f t="shared" si="246"/>
        <v>1258.24</v>
      </c>
      <c r="R255" s="49">
        <f t="shared" si="247"/>
        <v>0</v>
      </c>
      <c r="S255" s="49">
        <f t="shared" si="248"/>
        <v>298.13</v>
      </c>
      <c r="T255" s="130">
        <f t="shared" si="249"/>
        <v>120.29</v>
      </c>
      <c r="U255" s="49">
        <f t="shared" si="250"/>
        <v>11.18</v>
      </c>
      <c r="V255" s="130">
        <f t="shared" si="251"/>
        <v>110</v>
      </c>
      <c r="W255" s="130">
        <f t="shared" si="252"/>
        <v>0</v>
      </c>
      <c r="X255" s="49">
        <f t="shared" si="253"/>
        <v>539.6</v>
      </c>
      <c r="Y255" s="49">
        <f t="shared" si="254"/>
        <v>1797.84</v>
      </c>
      <c r="Z255" s="164"/>
      <c r="AA255" s="139" t="s">
        <v>76</v>
      </c>
      <c r="AB255" s="140">
        <f t="shared" ref="AB255:AH255" si="315">K255+R255</f>
        <v>44.72</v>
      </c>
      <c r="AC255" s="140">
        <f t="shared" si="315"/>
        <v>894.39</v>
      </c>
      <c r="AD255" s="140">
        <f t="shared" si="315"/>
        <v>601.46</v>
      </c>
      <c r="AE255" s="140">
        <f t="shared" si="315"/>
        <v>37.27</v>
      </c>
      <c r="AF255" s="140">
        <f t="shared" si="315"/>
        <v>220</v>
      </c>
      <c r="AG255" s="140">
        <f t="shared" si="315"/>
        <v>0</v>
      </c>
      <c r="AH255" s="140">
        <f t="shared" si="315"/>
        <v>1797.84</v>
      </c>
      <c r="AI255" s="139" t="s">
        <v>32</v>
      </c>
    </row>
    <row r="256" s="39" customFormat="1" ht="16" customHeight="1" spans="1:35">
      <c r="A256" s="129">
        <f t="shared" si="239"/>
        <v>253</v>
      </c>
      <c r="B256" s="49" t="s">
        <v>201</v>
      </c>
      <c r="C256" s="46" t="s">
        <v>687</v>
      </c>
      <c r="D256" s="451" t="s">
        <v>688</v>
      </c>
      <c r="E256" s="49">
        <v>3726.65</v>
      </c>
      <c r="F256" s="49">
        <v>3726.65</v>
      </c>
      <c r="G256" s="49">
        <v>6014.67</v>
      </c>
      <c r="H256" s="49">
        <v>3726.65</v>
      </c>
      <c r="I256" s="164">
        <v>3180</v>
      </c>
      <c r="J256" s="130"/>
      <c r="K256" s="49">
        <f t="shared" si="240"/>
        <v>44.72</v>
      </c>
      <c r="L256" s="49">
        <f t="shared" si="241"/>
        <v>596.26</v>
      </c>
      <c r="M256" s="130">
        <f t="shared" si="242"/>
        <v>481.17</v>
      </c>
      <c r="N256" s="49">
        <f t="shared" si="243"/>
        <v>26.09</v>
      </c>
      <c r="O256" s="130">
        <f t="shared" si="244"/>
        <v>159</v>
      </c>
      <c r="P256" s="130">
        <f t="shared" si="245"/>
        <v>0</v>
      </c>
      <c r="Q256" s="130">
        <f t="shared" si="246"/>
        <v>1307.24</v>
      </c>
      <c r="R256" s="49">
        <f t="shared" si="247"/>
        <v>0</v>
      </c>
      <c r="S256" s="49">
        <f t="shared" si="248"/>
        <v>298.13</v>
      </c>
      <c r="T256" s="130">
        <f t="shared" si="249"/>
        <v>120.29</v>
      </c>
      <c r="U256" s="49">
        <f t="shared" si="250"/>
        <v>11.18</v>
      </c>
      <c r="V256" s="130">
        <f t="shared" si="251"/>
        <v>159</v>
      </c>
      <c r="W256" s="130">
        <f t="shared" si="252"/>
        <v>0</v>
      </c>
      <c r="X256" s="49">
        <f t="shared" si="253"/>
        <v>588.6</v>
      </c>
      <c r="Y256" s="49">
        <f t="shared" si="254"/>
        <v>1895.84</v>
      </c>
      <c r="Z256" s="164"/>
      <c r="AA256" s="139" t="s">
        <v>66</v>
      </c>
      <c r="AB256" s="140">
        <f t="shared" ref="AB256:AH256" si="316">K256+R256</f>
        <v>44.72</v>
      </c>
      <c r="AC256" s="140">
        <f t="shared" si="316"/>
        <v>894.39</v>
      </c>
      <c r="AD256" s="140">
        <f t="shared" si="316"/>
        <v>601.46</v>
      </c>
      <c r="AE256" s="140">
        <f t="shared" si="316"/>
        <v>37.27</v>
      </c>
      <c r="AF256" s="140">
        <f t="shared" si="316"/>
        <v>318</v>
      </c>
      <c r="AG256" s="140">
        <f t="shared" si="316"/>
        <v>0</v>
      </c>
      <c r="AH256" s="140">
        <f t="shared" si="316"/>
        <v>1895.84</v>
      </c>
      <c r="AI256" s="139" t="s">
        <v>35</v>
      </c>
    </row>
    <row r="257" s="39" customFormat="1" ht="16" customHeight="1" spans="1:35">
      <c r="A257" s="129">
        <f t="shared" si="239"/>
        <v>254</v>
      </c>
      <c r="B257" s="49" t="s">
        <v>129</v>
      </c>
      <c r="C257" s="46" t="s">
        <v>691</v>
      </c>
      <c r="D257" s="458" t="s">
        <v>692</v>
      </c>
      <c r="E257" s="49">
        <v>3726.65</v>
      </c>
      <c r="F257" s="49">
        <v>3726.65</v>
      </c>
      <c r="G257" s="49">
        <v>6014.67</v>
      </c>
      <c r="H257" s="49">
        <v>3726.65</v>
      </c>
      <c r="I257" s="164">
        <v>3180</v>
      </c>
      <c r="J257" s="130"/>
      <c r="K257" s="49">
        <f t="shared" si="240"/>
        <v>44.72</v>
      </c>
      <c r="L257" s="49">
        <f t="shared" si="241"/>
        <v>596.26</v>
      </c>
      <c r="M257" s="130">
        <f t="shared" si="242"/>
        <v>481.17</v>
      </c>
      <c r="N257" s="49">
        <f t="shared" si="243"/>
        <v>26.09</v>
      </c>
      <c r="O257" s="130">
        <f t="shared" si="244"/>
        <v>159</v>
      </c>
      <c r="P257" s="130">
        <f t="shared" si="245"/>
        <v>0</v>
      </c>
      <c r="Q257" s="130">
        <f t="shared" si="246"/>
        <v>1307.24</v>
      </c>
      <c r="R257" s="49">
        <f t="shared" si="247"/>
        <v>0</v>
      </c>
      <c r="S257" s="49">
        <f t="shared" si="248"/>
        <v>298.13</v>
      </c>
      <c r="T257" s="130">
        <f t="shared" si="249"/>
        <v>120.29</v>
      </c>
      <c r="U257" s="49">
        <f t="shared" si="250"/>
        <v>11.18</v>
      </c>
      <c r="V257" s="130">
        <f t="shared" si="251"/>
        <v>159</v>
      </c>
      <c r="W257" s="130">
        <f t="shared" si="252"/>
        <v>0</v>
      </c>
      <c r="X257" s="49">
        <f t="shared" si="253"/>
        <v>588.6</v>
      </c>
      <c r="Y257" s="49">
        <f t="shared" si="254"/>
        <v>1895.84</v>
      </c>
      <c r="Z257" s="164"/>
      <c r="AA257" s="139" t="s">
        <v>82</v>
      </c>
      <c r="AB257" s="140">
        <f t="shared" ref="AB257:AH257" si="317">K257+R257</f>
        <v>44.72</v>
      </c>
      <c r="AC257" s="140">
        <f t="shared" si="317"/>
        <v>894.39</v>
      </c>
      <c r="AD257" s="140">
        <f t="shared" si="317"/>
        <v>601.46</v>
      </c>
      <c r="AE257" s="140">
        <f t="shared" si="317"/>
        <v>37.27</v>
      </c>
      <c r="AF257" s="140">
        <f t="shared" si="317"/>
        <v>318</v>
      </c>
      <c r="AG257" s="140">
        <f t="shared" si="317"/>
        <v>0</v>
      </c>
      <c r="AH257" s="140">
        <f t="shared" si="317"/>
        <v>1895.84</v>
      </c>
      <c r="AI257" s="139" t="s">
        <v>35</v>
      </c>
    </row>
    <row r="258" s="39" customFormat="1" ht="16" customHeight="1" spans="1:35">
      <c r="A258" s="129">
        <f t="shared" si="239"/>
        <v>255</v>
      </c>
      <c r="B258" s="49" t="s">
        <v>146</v>
      </c>
      <c r="C258" s="46" t="s">
        <v>693</v>
      </c>
      <c r="D258" s="458" t="s">
        <v>694</v>
      </c>
      <c r="E258" s="49">
        <v>3726.65</v>
      </c>
      <c r="F258" s="49">
        <v>3726.65</v>
      </c>
      <c r="G258" s="49">
        <v>6014.67</v>
      </c>
      <c r="H258" s="49">
        <v>3726.65</v>
      </c>
      <c r="I258" s="164">
        <v>3180</v>
      </c>
      <c r="J258" s="130"/>
      <c r="K258" s="49">
        <f t="shared" si="240"/>
        <v>44.72</v>
      </c>
      <c r="L258" s="49">
        <f t="shared" si="241"/>
        <v>596.26</v>
      </c>
      <c r="M258" s="130">
        <f t="shared" si="242"/>
        <v>481.17</v>
      </c>
      <c r="N258" s="49">
        <f t="shared" si="243"/>
        <v>26.09</v>
      </c>
      <c r="O258" s="130">
        <f t="shared" si="244"/>
        <v>159</v>
      </c>
      <c r="P258" s="130">
        <f t="shared" si="245"/>
        <v>0</v>
      </c>
      <c r="Q258" s="130">
        <f t="shared" si="246"/>
        <v>1307.24</v>
      </c>
      <c r="R258" s="49">
        <f t="shared" si="247"/>
        <v>0</v>
      </c>
      <c r="S258" s="49">
        <f t="shared" si="248"/>
        <v>298.13</v>
      </c>
      <c r="T258" s="130">
        <f t="shared" si="249"/>
        <v>120.29</v>
      </c>
      <c r="U258" s="49">
        <f t="shared" si="250"/>
        <v>11.18</v>
      </c>
      <c r="V258" s="130">
        <f t="shared" si="251"/>
        <v>159</v>
      </c>
      <c r="W258" s="130">
        <f t="shared" si="252"/>
        <v>0</v>
      </c>
      <c r="X258" s="49">
        <f t="shared" si="253"/>
        <v>588.6</v>
      </c>
      <c r="Y258" s="49">
        <f t="shared" si="254"/>
        <v>1895.84</v>
      </c>
      <c r="Z258" s="164"/>
      <c r="AA258" s="139" t="s">
        <v>88</v>
      </c>
      <c r="AB258" s="140">
        <f t="shared" ref="AB258:AH258" si="318">K258+R258</f>
        <v>44.72</v>
      </c>
      <c r="AC258" s="140">
        <f t="shared" si="318"/>
        <v>894.39</v>
      </c>
      <c r="AD258" s="140">
        <f t="shared" si="318"/>
        <v>601.46</v>
      </c>
      <c r="AE258" s="140">
        <f t="shared" si="318"/>
        <v>37.27</v>
      </c>
      <c r="AF258" s="140">
        <f t="shared" si="318"/>
        <v>318</v>
      </c>
      <c r="AG258" s="140">
        <f t="shared" si="318"/>
        <v>0</v>
      </c>
      <c r="AH258" s="140">
        <f t="shared" si="318"/>
        <v>1895.84</v>
      </c>
      <c r="AI258" s="139" t="s">
        <v>34</v>
      </c>
    </row>
    <row r="259" s="39" customFormat="1" ht="16" customHeight="1" spans="1:35">
      <c r="A259" s="129">
        <f t="shared" ref="A259:A322" si="319">ROW()-3</f>
        <v>256</v>
      </c>
      <c r="B259" s="49" t="s">
        <v>533</v>
      </c>
      <c r="C259" s="46" t="s">
        <v>695</v>
      </c>
      <c r="D259" s="451" t="s">
        <v>696</v>
      </c>
      <c r="E259" s="49">
        <v>3726.65</v>
      </c>
      <c r="F259" s="49">
        <v>3726.65</v>
      </c>
      <c r="G259" s="49">
        <v>6014.67</v>
      </c>
      <c r="H259" s="49">
        <v>3726.65</v>
      </c>
      <c r="I259" s="164">
        <v>2200</v>
      </c>
      <c r="J259" s="130"/>
      <c r="K259" s="49">
        <f t="shared" ref="K259:K322" si="320">ROUND(E259*0.012,2)</f>
        <v>44.72</v>
      </c>
      <c r="L259" s="49">
        <f t="shared" ref="L259:L322" si="321">ROUND(F259*0.16,2)</f>
        <v>596.26</v>
      </c>
      <c r="M259" s="130">
        <f t="shared" ref="M259:M322" si="322">ROUND(G259*0.08,2)</f>
        <v>481.17</v>
      </c>
      <c r="N259" s="49">
        <f t="shared" ref="N259:N322" si="323">ROUND(H259*0.007,2)</f>
        <v>26.09</v>
      </c>
      <c r="O259" s="130">
        <f t="shared" ref="O259:O322" si="324">I259*5%</f>
        <v>110</v>
      </c>
      <c r="P259" s="130">
        <f t="shared" ref="P259:P322" si="325">J259*50%</f>
        <v>0</v>
      </c>
      <c r="Q259" s="130">
        <f t="shared" ref="Q259:Q322" si="326">SUM(K259:P259)</f>
        <v>1258.24</v>
      </c>
      <c r="R259" s="49">
        <f t="shared" ref="R259:R322" si="327">E259*0</f>
        <v>0</v>
      </c>
      <c r="S259" s="49">
        <f t="shared" ref="S259:S322" si="328">ROUND(F259*0.08,2)</f>
        <v>298.13</v>
      </c>
      <c r="T259" s="130">
        <f t="shared" ref="T259:T322" si="329">ROUND(G259*0.02,2)</f>
        <v>120.29</v>
      </c>
      <c r="U259" s="49">
        <f t="shared" ref="U259:U322" si="330">ROUND(H259*0.003,2)</f>
        <v>11.18</v>
      </c>
      <c r="V259" s="130">
        <f t="shared" ref="V259:V322" si="331">I259*5%</f>
        <v>110</v>
      </c>
      <c r="W259" s="130">
        <f t="shared" ref="W259:W322" si="332">J259*50%</f>
        <v>0</v>
      </c>
      <c r="X259" s="49">
        <f t="shared" ref="X259:X322" si="333">SUM(R259:W259)</f>
        <v>539.6</v>
      </c>
      <c r="Y259" s="49">
        <f t="shared" ref="Y259:Y322" si="334">Q259+X259</f>
        <v>1797.84</v>
      </c>
      <c r="Z259" s="164"/>
      <c r="AA259" s="139" t="s">
        <v>55</v>
      </c>
      <c r="AB259" s="140">
        <f t="shared" ref="AB259:AH259" si="335">K259+R259</f>
        <v>44.72</v>
      </c>
      <c r="AC259" s="140">
        <f t="shared" si="335"/>
        <v>894.39</v>
      </c>
      <c r="AD259" s="140">
        <f t="shared" si="335"/>
        <v>601.46</v>
      </c>
      <c r="AE259" s="140">
        <f t="shared" si="335"/>
        <v>37.27</v>
      </c>
      <c r="AF259" s="140">
        <f t="shared" si="335"/>
        <v>220</v>
      </c>
      <c r="AG259" s="140">
        <f t="shared" si="335"/>
        <v>0</v>
      </c>
      <c r="AH259" s="140">
        <f t="shared" si="335"/>
        <v>1797.84</v>
      </c>
      <c r="AI259" s="139" t="s">
        <v>32</v>
      </c>
    </row>
    <row r="260" s="39" customFormat="1" ht="16" customHeight="1" spans="1:35">
      <c r="A260" s="129">
        <f t="shared" si="319"/>
        <v>257</v>
      </c>
      <c r="B260" s="49" t="s">
        <v>1195</v>
      </c>
      <c r="C260" s="46" t="s">
        <v>697</v>
      </c>
      <c r="D260" s="451" t="s">
        <v>698</v>
      </c>
      <c r="E260" s="49">
        <v>3726.65</v>
      </c>
      <c r="F260" s="49">
        <v>3726.65</v>
      </c>
      <c r="G260" s="49">
        <v>6014.67</v>
      </c>
      <c r="H260" s="49">
        <v>3726.65</v>
      </c>
      <c r="I260" s="164">
        <v>3180</v>
      </c>
      <c r="J260" s="130"/>
      <c r="K260" s="49">
        <f t="shared" si="320"/>
        <v>44.72</v>
      </c>
      <c r="L260" s="49">
        <f t="shared" si="321"/>
        <v>596.26</v>
      </c>
      <c r="M260" s="130">
        <f t="shared" si="322"/>
        <v>481.17</v>
      </c>
      <c r="N260" s="49">
        <f t="shared" si="323"/>
        <v>26.09</v>
      </c>
      <c r="O260" s="130">
        <f t="shared" si="324"/>
        <v>159</v>
      </c>
      <c r="P260" s="130">
        <f t="shared" si="325"/>
        <v>0</v>
      </c>
      <c r="Q260" s="130">
        <f t="shared" si="326"/>
        <v>1307.24</v>
      </c>
      <c r="R260" s="49">
        <f t="shared" si="327"/>
        <v>0</v>
      </c>
      <c r="S260" s="49">
        <f t="shared" si="328"/>
        <v>298.13</v>
      </c>
      <c r="T260" s="130">
        <f t="shared" si="329"/>
        <v>120.29</v>
      </c>
      <c r="U260" s="49">
        <f t="shared" si="330"/>
        <v>11.18</v>
      </c>
      <c r="V260" s="130">
        <f t="shared" si="331"/>
        <v>159</v>
      </c>
      <c r="W260" s="130">
        <f t="shared" si="332"/>
        <v>0</v>
      </c>
      <c r="X260" s="49">
        <f t="shared" si="333"/>
        <v>588.6</v>
      </c>
      <c r="Y260" s="49">
        <f t="shared" si="334"/>
        <v>1895.84</v>
      </c>
      <c r="Z260" s="164"/>
      <c r="AA260" s="139" t="s">
        <v>64</v>
      </c>
      <c r="AB260" s="140">
        <f t="shared" ref="AB260:AH260" si="336">K260+R260</f>
        <v>44.72</v>
      </c>
      <c r="AC260" s="140">
        <f t="shared" si="336"/>
        <v>894.39</v>
      </c>
      <c r="AD260" s="140">
        <f t="shared" si="336"/>
        <v>601.46</v>
      </c>
      <c r="AE260" s="140">
        <f t="shared" si="336"/>
        <v>37.27</v>
      </c>
      <c r="AF260" s="140">
        <f t="shared" si="336"/>
        <v>318</v>
      </c>
      <c r="AG260" s="140">
        <f t="shared" si="336"/>
        <v>0</v>
      </c>
      <c r="AH260" s="140">
        <f t="shared" si="336"/>
        <v>1895.84</v>
      </c>
      <c r="AI260" s="139" t="s">
        <v>34</v>
      </c>
    </row>
    <row r="261" spans="1:35">
      <c r="A261" s="129">
        <f t="shared" si="319"/>
        <v>258</v>
      </c>
      <c r="B261" s="49" t="s">
        <v>1196</v>
      </c>
      <c r="C261" s="46" t="s">
        <v>699</v>
      </c>
      <c r="D261" s="451" t="s">
        <v>700</v>
      </c>
      <c r="E261" s="49">
        <v>3726.65</v>
      </c>
      <c r="F261" s="49">
        <v>3726.65</v>
      </c>
      <c r="G261" s="49">
        <v>6014.67</v>
      </c>
      <c r="H261" s="49">
        <v>3726.65</v>
      </c>
      <c r="I261" s="164">
        <v>3180</v>
      </c>
      <c r="J261" s="130"/>
      <c r="K261" s="49">
        <f t="shared" si="320"/>
        <v>44.72</v>
      </c>
      <c r="L261" s="49">
        <f t="shared" si="321"/>
        <v>596.26</v>
      </c>
      <c r="M261" s="130">
        <f t="shared" si="322"/>
        <v>481.17</v>
      </c>
      <c r="N261" s="49">
        <f t="shared" si="323"/>
        <v>26.09</v>
      </c>
      <c r="O261" s="130">
        <f t="shared" si="324"/>
        <v>159</v>
      </c>
      <c r="P261" s="130">
        <f t="shared" si="325"/>
        <v>0</v>
      </c>
      <c r="Q261" s="130">
        <f t="shared" si="326"/>
        <v>1307.24</v>
      </c>
      <c r="R261" s="49">
        <f t="shared" si="327"/>
        <v>0</v>
      </c>
      <c r="S261" s="49">
        <f t="shared" si="328"/>
        <v>298.13</v>
      </c>
      <c r="T261" s="130">
        <f t="shared" si="329"/>
        <v>120.29</v>
      </c>
      <c r="U261" s="49">
        <f t="shared" si="330"/>
        <v>11.18</v>
      </c>
      <c r="V261" s="130">
        <f t="shared" si="331"/>
        <v>159</v>
      </c>
      <c r="W261" s="130">
        <f t="shared" si="332"/>
        <v>0</v>
      </c>
      <c r="X261" s="49">
        <f t="shared" si="333"/>
        <v>588.6</v>
      </c>
      <c r="Y261" s="49">
        <f t="shared" si="334"/>
        <v>1895.84</v>
      </c>
      <c r="Z261" s="164"/>
      <c r="AA261" s="139" t="s">
        <v>69</v>
      </c>
      <c r="AB261" s="140">
        <f t="shared" ref="AB261:AH261" si="337">K261+R261</f>
        <v>44.72</v>
      </c>
      <c r="AC261" s="140">
        <f t="shared" si="337"/>
        <v>894.39</v>
      </c>
      <c r="AD261" s="140">
        <f t="shared" si="337"/>
        <v>601.46</v>
      </c>
      <c r="AE261" s="140">
        <f t="shared" si="337"/>
        <v>37.27</v>
      </c>
      <c r="AF261" s="140">
        <f t="shared" si="337"/>
        <v>318</v>
      </c>
      <c r="AG261" s="140">
        <f t="shared" si="337"/>
        <v>0</v>
      </c>
      <c r="AH261" s="140">
        <f t="shared" si="337"/>
        <v>1895.84</v>
      </c>
      <c r="AI261" s="139" t="s">
        <v>35</v>
      </c>
    </row>
    <row r="262" s="39" customFormat="1" ht="16" customHeight="1" spans="1:35">
      <c r="A262" s="129">
        <f t="shared" si="319"/>
        <v>259</v>
      </c>
      <c r="B262" s="49" t="s">
        <v>368</v>
      </c>
      <c r="C262" s="46" t="s">
        <v>703</v>
      </c>
      <c r="D262" s="451" t="s">
        <v>704</v>
      </c>
      <c r="E262" s="49">
        <v>3820</v>
      </c>
      <c r="F262" s="49">
        <v>3820</v>
      </c>
      <c r="G262" s="49">
        <v>6014.67</v>
      </c>
      <c r="H262" s="49">
        <v>3820</v>
      </c>
      <c r="I262" s="164">
        <v>4180</v>
      </c>
      <c r="J262" s="130"/>
      <c r="K262" s="49">
        <f t="shared" si="320"/>
        <v>45.84</v>
      </c>
      <c r="L262" s="49">
        <f t="shared" si="321"/>
        <v>611.2</v>
      </c>
      <c r="M262" s="130">
        <f t="shared" si="322"/>
        <v>481.17</v>
      </c>
      <c r="N262" s="49">
        <f t="shared" si="323"/>
        <v>26.74</v>
      </c>
      <c r="O262" s="130">
        <f t="shared" si="324"/>
        <v>209</v>
      </c>
      <c r="P262" s="130">
        <f t="shared" si="325"/>
        <v>0</v>
      </c>
      <c r="Q262" s="130">
        <f t="shared" si="326"/>
        <v>1373.95</v>
      </c>
      <c r="R262" s="49">
        <f t="shared" si="327"/>
        <v>0</v>
      </c>
      <c r="S262" s="49">
        <f t="shared" si="328"/>
        <v>305.6</v>
      </c>
      <c r="T262" s="130">
        <f t="shared" si="329"/>
        <v>120.29</v>
      </c>
      <c r="U262" s="49">
        <f t="shared" si="330"/>
        <v>11.46</v>
      </c>
      <c r="V262" s="130">
        <f t="shared" si="331"/>
        <v>209</v>
      </c>
      <c r="W262" s="130">
        <f t="shared" si="332"/>
        <v>0</v>
      </c>
      <c r="X262" s="49">
        <f t="shared" si="333"/>
        <v>646.35</v>
      </c>
      <c r="Y262" s="49">
        <f t="shared" si="334"/>
        <v>2020.3</v>
      </c>
      <c r="Z262" s="164"/>
      <c r="AA262" s="139" t="s">
        <v>88</v>
      </c>
      <c r="AB262" s="140">
        <f t="shared" ref="AB262:AH262" si="338">K262+R262</f>
        <v>45.84</v>
      </c>
      <c r="AC262" s="140">
        <f t="shared" si="338"/>
        <v>916.8</v>
      </c>
      <c r="AD262" s="140">
        <f t="shared" si="338"/>
        <v>601.46</v>
      </c>
      <c r="AE262" s="140">
        <f t="shared" si="338"/>
        <v>38.2</v>
      </c>
      <c r="AF262" s="140">
        <f t="shared" si="338"/>
        <v>418</v>
      </c>
      <c r="AG262" s="140">
        <f t="shared" si="338"/>
        <v>0</v>
      </c>
      <c r="AH262" s="140">
        <f t="shared" si="338"/>
        <v>2020.3</v>
      </c>
      <c r="AI262" s="139" t="s">
        <v>34</v>
      </c>
    </row>
    <row r="263" s="39" customFormat="1" ht="16" customHeight="1" spans="1:35">
      <c r="A263" s="129">
        <f t="shared" si="319"/>
        <v>260</v>
      </c>
      <c r="B263" s="49" t="s">
        <v>411</v>
      </c>
      <c r="C263" s="52" t="s">
        <v>705</v>
      </c>
      <c r="D263" s="459" t="s">
        <v>706</v>
      </c>
      <c r="E263" s="49">
        <v>3726.65</v>
      </c>
      <c r="F263" s="49">
        <v>3726.65</v>
      </c>
      <c r="G263" s="49">
        <v>6014.67</v>
      </c>
      <c r="H263" s="49">
        <v>3726.65</v>
      </c>
      <c r="I263" s="164">
        <v>2200</v>
      </c>
      <c r="J263" s="130"/>
      <c r="K263" s="49">
        <f t="shared" si="320"/>
        <v>44.72</v>
      </c>
      <c r="L263" s="49">
        <f t="shared" si="321"/>
        <v>596.26</v>
      </c>
      <c r="M263" s="130">
        <f t="shared" si="322"/>
        <v>481.17</v>
      </c>
      <c r="N263" s="49">
        <f t="shared" si="323"/>
        <v>26.09</v>
      </c>
      <c r="O263" s="130">
        <f t="shared" si="324"/>
        <v>110</v>
      </c>
      <c r="P263" s="130">
        <f t="shared" si="325"/>
        <v>0</v>
      </c>
      <c r="Q263" s="130">
        <f t="shared" si="326"/>
        <v>1258.24</v>
      </c>
      <c r="R263" s="49">
        <f t="shared" si="327"/>
        <v>0</v>
      </c>
      <c r="S263" s="49">
        <f t="shared" si="328"/>
        <v>298.13</v>
      </c>
      <c r="T263" s="130">
        <f t="shared" si="329"/>
        <v>120.29</v>
      </c>
      <c r="U263" s="49">
        <f t="shared" si="330"/>
        <v>11.18</v>
      </c>
      <c r="V263" s="130">
        <f t="shared" si="331"/>
        <v>110</v>
      </c>
      <c r="W263" s="130">
        <f t="shared" si="332"/>
        <v>0</v>
      </c>
      <c r="X263" s="49">
        <f t="shared" si="333"/>
        <v>539.6</v>
      </c>
      <c r="Y263" s="49">
        <f t="shared" si="334"/>
        <v>1797.84</v>
      </c>
      <c r="Z263" s="164"/>
      <c r="AA263" s="139" t="s">
        <v>76</v>
      </c>
      <c r="AB263" s="140">
        <f t="shared" ref="AB263:AH263" si="339">K263+R263</f>
        <v>44.72</v>
      </c>
      <c r="AC263" s="140">
        <f t="shared" si="339"/>
        <v>894.39</v>
      </c>
      <c r="AD263" s="140">
        <f t="shared" si="339"/>
        <v>601.46</v>
      </c>
      <c r="AE263" s="140">
        <f t="shared" si="339"/>
        <v>37.27</v>
      </c>
      <c r="AF263" s="140">
        <f t="shared" si="339"/>
        <v>220</v>
      </c>
      <c r="AG263" s="140">
        <f t="shared" si="339"/>
        <v>0</v>
      </c>
      <c r="AH263" s="140">
        <f t="shared" si="339"/>
        <v>1797.84</v>
      </c>
      <c r="AI263" s="139" t="s">
        <v>32</v>
      </c>
    </row>
    <row r="264" s="39" customFormat="1" ht="16" customHeight="1" spans="1:35">
      <c r="A264" s="129">
        <f t="shared" si="319"/>
        <v>261</v>
      </c>
      <c r="B264" s="49" t="s">
        <v>119</v>
      </c>
      <c r="C264" s="52" t="s">
        <v>707</v>
      </c>
      <c r="D264" s="459" t="s">
        <v>708</v>
      </c>
      <c r="E264" s="49">
        <v>3726.65</v>
      </c>
      <c r="F264" s="49">
        <v>3726.65</v>
      </c>
      <c r="G264" s="49">
        <v>6014.67</v>
      </c>
      <c r="H264" s="49">
        <v>3726.65</v>
      </c>
      <c r="I264" s="164">
        <v>2200</v>
      </c>
      <c r="J264" s="130"/>
      <c r="K264" s="49">
        <f t="shared" si="320"/>
        <v>44.72</v>
      </c>
      <c r="L264" s="49">
        <f t="shared" si="321"/>
        <v>596.26</v>
      </c>
      <c r="M264" s="130">
        <f t="shared" si="322"/>
        <v>481.17</v>
      </c>
      <c r="N264" s="49">
        <f t="shared" si="323"/>
        <v>26.09</v>
      </c>
      <c r="O264" s="130">
        <f t="shared" si="324"/>
        <v>110</v>
      </c>
      <c r="P264" s="130">
        <f t="shared" si="325"/>
        <v>0</v>
      </c>
      <c r="Q264" s="130">
        <f t="shared" si="326"/>
        <v>1258.24</v>
      </c>
      <c r="R264" s="49">
        <f t="shared" si="327"/>
        <v>0</v>
      </c>
      <c r="S264" s="49">
        <f t="shared" si="328"/>
        <v>298.13</v>
      </c>
      <c r="T264" s="130">
        <f t="shared" si="329"/>
        <v>120.29</v>
      </c>
      <c r="U264" s="49">
        <f t="shared" si="330"/>
        <v>11.18</v>
      </c>
      <c r="V264" s="130">
        <f t="shared" si="331"/>
        <v>110</v>
      </c>
      <c r="W264" s="130">
        <f t="shared" si="332"/>
        <v>0</v>
      </c>
      <c r="X264" s="49">
        <f t="shared" si="333"/>
        <v>539.6</v>
      </c>
      <c r="Y264" s="49">
        <f t="shared" si="334"/>
        <v>1797.84</v>
      </c>
      <c r="Z264" s="164"/>
      <c r="AA264" s="139" t="s">
        <v>54</v>
      </c>
      <c r="AB264" s="140">
        <f t="shared" ref="AB264:AH264" si="340">K264+R264</f>
        <v>44.72</v>
      </c>
      <c r="AC264" s="140">
        <f t="shared" si="340"/>
        <v>894.39</v>
      </c>
      <c r="AD264" s="140">
        <f t="shared" si="340"/>
        <v>601.46</v>
      </c>
      <c r="AE264" s="140">
        <f t="shared" si="340"/>
        <v>37.27</v>
      </c>
      <c r="AF264" s="140">
        <f t="shared" si="340"/>
        <v>220</v>
      </c>
      <c r="AG264" s="140">
        <f t="shared" si="340"/>
        <v>0</v>
      </c>
      <c r="AH264" s="140">
        <f t="shared" si="340"/>
        <v>1797.84</v>
      </c>
      <c r="AI264" s="139" t="s">
        <v>32</v>
      </c>
    </row>
    <row r="265" s="39" customFormat="1" ht="16" customHeight="1" spans="1:35">
      <c r="A265" s="129">
        <f t="shared" si="319"/>
        <v>262</v>
      </c>
      <c r="B265" s="49" t="s">
        <v>533</v>
      </c>
      <c r="C265" s="52" t="s">
        <v>709</v>
      </c>
      <c r="D265" s="44" t="s">
        <v>710</v>
      </c>
      <c r="E265" s="49">
        <v>3726.65</v>
      </c>
      <c r="F265" s="49">
        <v>3726.65</v>
      </c>
      <c r="G265" s="49">
        <v>6014.67</v>
      </c>
      <c r="H265" s="49">
        <v>3726.65</v>
      </c>
      <c r="I265" s="164">
        <v>2200</v>
      </c>
      <c r="J265" s="130"/>
      <c r="K265" s="49">
        <f t="shared" si="320"/>
        <v>44.72</v>
      </c>
      <c r="L265" s="49">
        <f t="shared" si="321"/>
        <v>596.26</v>
      </c>
      <c r="M265" s="130">
        <f t="shared" si="322"/>
        <v>481.17</v>
      </c>
      <c r="N265" s="49">
        <f t="shared" si="323"/>
        <v>26.09</v>
      </c>
      <c r="O265" s="130">
        <f t="shared" si="324"/>
        <v>110</v>
      </c>
      <c r="P265" s="130">
        <f t="shared" si="325"/>
        <v>0</v>
      </c>
      <c r="Q265" s="130">
        <f t="shared" si="326"/>
        <v>1258.24</v>
      </c>
      <c r="R265" s="49">
        <f t="shared" si="327"/>
        <v>0</v>
      </c>
      <c r="S265" s="49">
        <f t="shared" si="328"/>
        <v>298.13</v>
      </c>
      <c r="T265" s="130">
        <f t="shared" si="329"/>
        <v>120.29</v>
      </c>
      <c r="U265" s="49">
        <f t="shared" si="330"/>
        <v>11.18</v>
      </c>
      <c r="V265" s="130">
        <f t="shared" si="331"/>
        <v>110</v>
      </c>
      <c r="W265" s="130">
        <f t="shared" si="332"/>
        <v>0</v>
      </c>
      <c r="X265" s="49">
        <f t="shared" si="333"/>
        <v>539.6</v>
      </c>
      <c r="Y265" s="49">
        <f t="shared" si="334"/>
        <v>1797.84</v>
      </c>
      <c r="Z265" s="164"/>
      <c r="AA265" s="139" t="s">
        <v>55</v>
      </c>
      <c r="AB265" s="140">
        <f t="shared" ref="AB265:AH265" si="341">K265+R265</f>
        <v>44.72</v>
      </c>
      <c r="AC265" s="140">
        <f t="shared" si="341"/>
        <v>894.39</v>
      </c>
      <c r="AD265" s="140">
        <f t="shared" si="341"/>
        <v>601.46</v>
      </c>
      <c r="AE265" s="140">
        <f t="shared" si="341"/>
        <v>37.27</v>
      </c>
      <c r="AF265" s="140">
        <f t="shared" si="341"/>
        <v>220</v>
      </c>
      <c r="AG265" s="140">
        <f t="shared" si="341"/>
        <v>0</v>
      </c>
      <c r="AH265" s="140">
        <f t="shared" si="341"/>
        <v>1797.84</v>
      </c>
      <c r="AI265" s="139" t="s">
        <v>32</v>
      </c>
    </row>
    <row r="266" s="39" customFormat="1" ht="16" customHeight="1" spans="1:35">
      <c r="A266" s="129">
        <f t="shared" si="319"/>
        <v>263</v>
      </c>
      <c r="B266" s="49" t="s">
        <v>1196</v>
      </c>
      <c r="C266" s="52" t="s">
        <v>711</v>
      </c>
      <c r="D266" s="459" t="s">
        <v>712</v>
      </c>
      <c r="E266" s="49">
        <v>3726.65</v>
      </c>
      <c r="F266" s="49">
        <v>3726.65</v>
      </c>
      <c r="G266" s="49">
        <v>6014.67</v>
      </c>
      <c r="H266" s="49">
        <v>3726.65</v>
      </c>
      <c r="I266" s="164">
        <v>3180</v>
      </c>
      <c r="J266" s="130"/>
      <c r="K266" s="49">
        <f t="shared" si="320"/>
        <v>44.72</v>
      </c>
      <c r="L266" s="49">
        <f t="shared" si="321"/>
        <v>596.26</v>
      </c>
      <c r="M266" s="130">
        <f t="shared" si="322"/>
        <v>481.17</v>
      </c>
      <c r="N266" s="49">
        <f t="shared" si="323"/>
        <v>26.09</v>
      </c>
      <c r="O266" s="130">
        <f t="shared" si="324"/>
        <v>159</v>
      </c>
      <c r="P266" s="130">
        <f t="shared" si="325"/>
        <v>0</v>
      </c>
      <c r="Q266" s="130">
        <f t="shared" si="326"/>
        <v>1307.24</v>
      </c>
      <c r="R266" s="49">
        <f t="shared" si="327"/>
        <v>0</v>
      </c>
      <c r="S266" s="49">
        <f t="shared" si="328"/>
        <v>298.13</v>
      </c>
      <c r="T266" s="130">
        <f t="shared" si="329"/>
        <v>120.29</v>
      </c>
      <c r="U266" s="49">
        <f t="shared" si="330"/>
        <v>11.18</v>
      </c>
      <c r="V266" s="130">
        <f t="shared" si="331"/>
        <v>159</v>
      </c>
      <c r="W266" s="130">
        <f t="shared" si="332"/>
        <v>0</v>
      </c>
      <c r="X266" s="49">
        <f t="shared" si="333"/>
        <v>588.6</v>
      </c>
      <c r="Y266" s="49">
        <f t="shared" si="334"/>
        <v>1895.84</v>
      </c>
      <c r="Z266" s="164"/>
      <c r="AA266" s="139" t="s">
        <v>70</v>
      </c>
      <c r="AB266" s="140">
        <f t="shared" ref="AB266:AH266" si="342">K266+R266</f>
        <v>44.72</v>
      </c>
      <c r="AC266" s="140">
        <f t="shared" si="342"/>
        <v>894.39</v>
      </c>
      <c r="AD266" s="140">
        <f t="shared" si="342"/>
        <v>601.46</v>
      </c>
      <c r="AE266" s="140">
        <f t="shared" si="342"/>
        <v>37.27</v>
      </c>
      <c r="AF266" s="140">
        <f t="shared" si="342"/>
        <v>318</v>
      </c>
      <c r="AG266" s="140">
        <f t="shared" si="342"/>
        <v>0</v>
      </c>
      <c r="AH266" s="140">
        <f t="shared" si="342"/>
        <v>1895.84</v>
      </c>
      <c r="AI266" s="139" t="s">
        <v>35</v>
      </c>
    </row>
    <row r="267" s="39" customFormat="1" ht="16" customHeight="1" spans="1:35">
      <c r="A267" s="129">
        <f t="shared" si="319"/>
        <v>264</v>
      </c>
      <c r="B267" s="49" t="s">
        <v>50</v>
      </c>
      <c r="C267" s="52" t="s">
        <v>713</v>
      </c>
      <c r="D267" s="459" t="s">
        <v>714</v>
      </c>
      <c r="E267" s="49">
        <v>3726.65</v>
      </c>
      <c r="F267" s="49">
        <v>3726.65</v>
      </c>
      <c r="G267" s="49">
        <v>6014.67</v>
      </c>
      <c r="H267" s="49">
        <v>3726.65</v>
      </c>
      <c r="I267" s="164">
        <v>3180</v>
      </c>
      <c r="J267" s="130"/>
      <c r="K267" s="49">
        <f t="shared" si="320"/>
        <v>44.72</v>
      </c>
      <c r="L267" s="49">
        <f t="shared" si="321"/>
        <v>596.26</v>
      </c>
      <c r="M267" s="130">
        <f t="shared" si="322"/>
        <v>481.17</v>
      </c>
      <c r="N267" s="49">
        <f t="shared" si="323"/>
        <v>26.09</v>
      </c>
      <c r="O267" s="130">
        <f t="shared" si="324"/>
        <v>159</v>
      </c>
      <c r="P267" s="130">
        <f t="shared" si="325"/>
        <v>0</v>
      </c>
      <c r="Q267" s="130">
        <f t="shared" si="326"/>
        <v>1307.24</v>
      </c>
      <c r="R267" s="49">
        <f t="shared" si="327"/>
        <v>0</v>
      </c>
      <c r="S267" s="49">
        <f t="shared" si="328"/>
        <v>298.13</v>
      </c>
      <c r="T267" s="130">
        <f t="shared" si="329"/>
        <v>120.29</v>
      </c>
      <c r="U267" s="49">
        <f t="shared" si="330"/>
        <v>11.18</v>
      </c>
      <c r="V267" s="130">
        <f t="shared" si="331"/>
        <v>159</v>
      </c>
      <c r="W267" s="130">
        <f t="shared" si="332"/>
        <v>0</v>
      </c>
      <c r="X267" s="49">
        <f t="shared" si="333"/>
        <v>588.6</v>
      </c>
      <c r="Y267" s="49">
        <f t="shared" si="334"/>
        <v>1895.84</v>
      </c>
      <c r="Z267" s="164"/>
      <c r="AA267" s="139" t="s">
        <v>50</v>
      </c>
      <c r="AB267" s="140">
        <f t="shared" ref="AB267:AH267" si="343">K267+R267</f>
        <v>44.72</v>
      </c>
      <c r="AC267" s="140">
        <f t="shared" si="343"/>
        <v>894.39</v>
      </c>
      <c r="AD267" s="140">
        <f t="shared" si="343"/>
        <v>601.46</v>
      </c>
      <c r="AE267" s="140">
        <f t="shared" si="343"/>
        <v>37.27</v>
      </c>
      <c r="AF267" s="140">
        <f t="shared" si="343"/>
        <v>318</v>
      </c>
      <c r="AG267" s="140">
        <f t="shared" si="343"/>
        <v>0</v>
      </c>
      <c r="AH267" s="140">
        <f t="shared" si="343"/>
        <v>1895.84</v>
      </c>
      <c r="AI267" s="139" t="s">
        <v>31</v>
      </c>
    </row>
    <row r="268" s="39" customFormat="1" ht="16" customHeight="1" spans="1:35">
      <c r="A268" s="129">
        <f t="shared" si="319"/>
        <v>265</v>
      </c>
      <c r="B268" s="49" t="s">
        <v>223</v>
      </c>
      <c r="C268" s="46" t="s">
        <v>715</v>
      </c>
      <c r="D268" s="46" t="s">
        <v>716</v>
      </c>
      <c r="E268" s="49">
        <v>3726.65</v>
      </c>
      <c r="F268" s="49">
        <v>3726.65</v>
      </c>
      <c r="G268" s="130">
        <v>6014.67</v>
      </c>
      <c r="H268" s="49">
        <v>3726.65</v>
      </c>
      <c r="I268" s="130">
        <v>2200</v>
      </c>
      <c r="J268" s="130"/>
      <c r="K268" s="49">
        <f t="shared" si="320"/>
        <v>44.72</v>
      </c>
      <c r="L268" s="49">
        <f t="shared" si="321"/>
        <v>596.26</v>
      </c>
      <c r="M268" s="130">
        <f t="shared" si="322"/>
        <v>481.17</v>
      </c>
      <c r="N268" s="49">
        <f t="shared" si="323"/>
        <v>26.09</v>
      </c>
      <c r="O268" s="130">
        <f t="shared" si="324"/>
        <v>110</v>
      </c>
      <c r="P268" s="130">
        <f t="shared" si="325"/>
        <v>0</v>
      </c>
      <c r="Q268" s="130">
        <f t="shared" si="326"/>
        <v>1258.24</v>
      </c>
      <c r="R268" s="49">
        <f t="shared" si="327"/>
        <v>0</v>
      </c>
      <c r="S268" s="49">
        <f t="shared" si="328"/>
        <v>298.13</v>
      </c>
      <c r="T268" s="130">
        <f t="shared" si="329"/>
        <v>120.29</v>
      </c>
      <c r="U268" s="49">
        <f t="shared" si="330"/>
        <v>11.18</v>
      </c>
      <c r="V268" s="130">
        <f t="shared" si="331"/>
        <v>110</v>
      </c>
      <c r="W268" s="130">
        <f t="shared" si="332"/>
        <v>0</v>
      </c>
      <c r="X268" s="49">
        <f t="shared" si="333"/>
        <v>539.6</v>
      </c>
      <c r="Y268" s="49">
        <f t="shared" si="334"/>
        <v>1797.84</v>
      </c>
      <c r="Z268" s="49"/>
      <c r="AA268" s="139" t="s">
        <v>80</v>
      </c>
      <c r="AB268" s="140">
        <f t="shared" ref="AB268:AH268" si="344">K268+R268</f>
        <v>44.72</v>
      </c>
      <c r="AC268" s="140">
        <f t="shared" si="344"/>
        <v>894.39</v>
      </c>
      <c r="AD268" s="140">
        <f t="shared" si="344"/>
        <v>601.46</v>
      </c>
      <c r="AE268" s="140">
        <f t="shared" si="344"/>
        <v>37.27</v>
      </c>
      <c r="AF268" s="140">
        <f t="shared" si="344"/>
        <v>220</v>
      </c>
      <c r="AG268" s="140">
        <f t="shared" si="344"/>
        <v>0</v>
      </c>
      <c r="AH268" s="140">
        <f t="shared" si="344"/>
        <v>1797.84</v>
      </c>
      <c r="AI268" s="139" t="s">
        <v>33</v>
      </c>
    </row>
    <row r="269" s="39" customFormat="1" ht="16" customHeight="1" spans="1:35">
      <c r="A269" s="129">
        <f t="shared" si="319"/>
        <v>266</v>
      </c>
      <c r="B269" s="49" t="s">
        <v>201</v>
      </c>
      <c r="C269" s="52" t="s">
        <v>717</v>
      </c>
      <c r="D269" s="459" t="s">
        <v>718</v>
      </c>
      <c r="E269" s="49">
        <v>3726.65</v>
      </c>
      <c r="F269" s="49">
        <v>3726.65</v>
      </c>
      <c r="G269" s="49">
        <v>6014.67</v>
      </c>
      <c r="H269" s="49">
        <v>3726.65</v>
      </c>
      <c r="I269" s="164">
        <v>2200</v>
      </c>
      <c r="J269" s="130"/>
      <c r="K269" s="49">
        <f t="shared" si="320"/>
        <v>44.72</v>
      </c>
      <c r="L269" s="49">
        <f t="shared" si="321"/>
        <v>596.26</v>
      </c>
      <c r="M269" s="130">
        <f t="shared" si="322"/>
        <v>481.17</v>
      </c>
      <c r="N269" s="49">
        <f t="shared" si="323"/>
        <v>26.09</v>
      </c>
      <c r="O269" s="130">
        <f t="shared" si="324"/>
        <v>110</v>
      </c>
      <c r="P269" s="130">
        <f t="shared" si="325"/>
        <v>0</v>
      </c>
      <c r="Q269" s="130">
        <f t="shared" si="326"/>
        <v>1258.24</v>
      </c>
      <c r="R269" s="49">
        <f t="shared" si="327"/>
        <v>0</v>
      </c>
      <c r="S269" s="49">
        <f t="shared" si="328"/>
        <v>298.13</v>
      </c>
      <c r="T269" s="130">
        <f t="shared" si="329"/>
        <v>120.29</v>
      </c>
      <c r="U269" s="49">
        <f t="shared" si="330"/>
        <v>11.18</v>
      </c>
      <c r="V269" s="130">
        <f t="shared" si="331"/>
        <v>110</v>
      </c>
      <c r="W269" s="130">
        <f t="shared" si="332"/>
        <v>0</v>
      </c>
      <c r="X269" s="49">
        <f t="shared" si="333"/>
        <v>539.6</v>
      </c>
      <c r="Y269" s="49">
        <f t="shared" si="334"/>
        <v>1797.84</v>
      </c>
      <c r="Z269" s="164"/>
      <c r="AA269" s="139" t="s">
        <v>66</v>
      </c>
      <c r="AB269" s="140">
        <f t="shared" ref="AB269:AH269" si="345">K269+R269</f>
        <v>44.72</v>
      </c>
      <c r="AC269" s="140">
        <f t="shared" si="345"/>
        <v>894.39</v>
      </c>
      <c r="AD269" s="140">
        <f t="shared" si="345"/>
        <v>601.46</v>
      </c>
      <c r="AE269" s="140">
        <f t="shared" si="345"/>
        <v>37.27</v>
      </c>
      <c r="AF269" s="140">
        <f t="shared" si="345"/>
        <v>220</v>
      </c>
      <c r="AG269" s="140">
        <f t="shared" si="345"/>
        <v>0</v>
      </c>
      <c r="AH269" s="140">
        <f t="shared" si="345"/>
        <v>1797.84</v>
      </c>
      <c r="AI269" s="139" t="s">
        <v>32</v>
      </c>
    </row>
    <row r="270" s="39" customFormat="1" ht="16" customHeight="1" spans="1:35">
      <c r="A270" s="129">
        <f t="shared" si="319"/>
        <v>267</v>
      </c>
      <c r="B270" s="49" t="s">
        <v>262</v>
      </c>
      <c r="C270" s="46" t="s">
        <v>719</v>
      </c>
      <c r="D270" s="450" t="s">
        <v>720</v>
      </c>
      <c r="E270" s="49">
        <v>3726.65</v>
      </c>
      <c r="F270" s="49">
        <v>3726.65</v>
      </c>
      <c r="G270" s="49">
        <v>6014.67</v>
      </c>
      <c r="H270" s="49">
        <v>3726.65</v>
      </c>
      <c r="I270" s="164">
        <v>2200</v>
      </c>
      <c r="J270" s="130"/>
      <c r="K270" s="49">
        <f t="shared" si="320"/>
        <v>44.72</v>
      </c>
      <c r="L270" s="49">
        <f t="shared" si="321"/>
        <v>596.26</v>
      </c>
      <c r="M270" s="130">
        <f t="shared" si="322"/>
        <v>481.17</v>
      </c>
      <c r="N270" s="49">
        <f t="shared" si="323"/>
        <v>26.09</v>
      </c>
      <c r="O270" s="130">
        <f t="shared" si="324"/>
        <v>110</v>
      </c>
      <c r="P270" s="130">
        <f t="shared" si="325"/>
        <v>0</v>
      </c>
      <c r="Q270" s="130">
        <f t="shared" si="326"/>
        <v>1258.24</v>
      </c>
      <c r="R270" s="49">
        <f t="shared" si="327"/>
        <v>0</v>
      </c>
      <c r="S270" s="49">
        <f t="shared" si="328"/>
        <v>298.13</v>
      </c>
      <c r="T270" s="130">
        <f t="shared" si="329"/>
        <v>120.29</v>
      </c>
      <c r="U270" s="49">
        <f t="shared" si="330"/>
        <v>11.18</v>
      </c>
      <c r="V270" s="130">
        <f t="shared" si="331"/>
        <v>110</v>
      </c>
      <c r="W270" s="130">
        <f t="shared" si="332"/>
        <v>0</v>
      </c>
      <c r="X270" s="49">
        <f t="shared" si="333"/>
        <v>539.6</v>
      </c>
      <c r="Y270" s="49">
        <f t="shared" si="334"/>
        <v>1797.84</v>
      </c>
      <c r="Z270" s="164"/>
      <c r="AA270" s="139" t="s">
        <v>68</v>
      </c>
      <c r="AB270" s="140">
        <f t="shared" ref="AB270:AH270" si="346">K270+R270</f>
        <v>44.72</v>
      </c>
      <c r="AC270" s="140">
        <f t="shared" si="346"/>
        <v>894.39</v>
      </c>
      <c r="AD270" s="140">
        <f t="shared" si="346"/>
        <v>601.46</v>
      </c>
      <c r="AE270" s="140">
        <f t="shared" si="346"/>
        <v>37.27</v>
      </c>
      <c r="AF270" s="140">
        <f t="shared" si="346"/>
        <v>220</v>
      </c>
      <c r="AG270" s="140">
        <f t="shared" si="346"/>
        <v>0</v>
      </c>
      <c r="AH270" s="140">
        <f t="shared" si="346"/>
        <v>1797.84</v>
      </c>
      <c r="AI270" s="139" t="s">
        <v>32</v>
      </c>
    </row>
    <row r="271" s="39" customFormat="1" ht="16" customHeight="1" spans="1:35">
      <c r="A271" s="129">
        <f t="shared" si="319"/>
        <v>268</v>
      </c>
      <c r="B271" s="49" t="s">
        <v>262</v>
      </c>
      <c r="C271" s="52" t="s">
        <v>721</v>
      </c>
      <c r="D271" s="451" t="s">
        <v>722</v>
      </c>
      <c r="E271" s="49">
        <v>3726.65</v>
      </c>
      <c r="F271" s="49">
        <v>3726.65</v>
      </c>
      <c r="G271" s="49">
        <v>6014.67</v>
      </c>
      <c r="H271" s="49">
        <v>3726.65</v>
      </c>
      <c r="I271" s="164">
        <v>2200</v>
      </c>
      <c r="J271" s="130"/>
      <c r="K271" s="49">
        <f t="shared" si="320"/>
        <v>44.72</v>
      </c>
      <c r="L271" s="49">
        <f t="shared" si="321"/>
        <v>596.26</v>
      </c>
      <c r="M271" s="130">
        <f t="shared" si="322"/>
        <v>481.17</v>
      </c>
      <c r="N271" s="49">
        <f t="shared" si="323"/>
        <v>26.09</v>
      </c>
      <c r="O271" s="130">
        <f t="shared" si="324"/>
        <v>110</v>
      </c>
      <c r="P271" s="130">
        <f t="shared" si="325"/>
        <v>0</v>
      </c>
      <c r="Q271" s="130">
        <f t="shared" si="326"/>
        <v>1258.24</v>
      </c>
      <c r="R271" s="49">
        <f t="shared" si="327"/>
        <v>0</v>
      </c>
      <c r="S271" s="49">
        <f t="shared" si="328"/>
        <v>298.13</v>
      </c>
      <c r="T271" s="130">
        <f t="shared" si="329"/>
        <v>120.29</v>
      </c>
      <c r="U271" s="49">
        <f t="shared" si="330"/>
        <v>11.18</v>
      </c>
      <c r="V271" s="130">
        <f t="shared" si="331"/>
        <v>110</v>
      </c>
      <c r="W271" s="130">
        <f t="shared" si="332"/>
        <v>0</v>
      </c>
      <c r="X271" s="49">
        <f t="shared" si="333"/>
        <v>539.6</v>
      </c>
      <c r="Y271" s="49">
        <f t="shared" si="334"/>
        <v>1797.84</v>
      </c>
      <c r="Z271" s="164"/>
      <c r="AA271" s="139" t="s">
        <v>65</v>
      </c>
      <c r="AB271" s="140">
        <f t="shared" ref="AB271:AH271" si="347">K271+R271</f>
        <v>44.72</v>
      </c>
      <c r="AC271" s="140">
        <f t="shared" si="347"/>
        <v>894.39</v>
      </c>
      <c r="AD271" s="140">
        <f t="shared" si="347"/>
        <v>601.46</v>
      </c>
      <c r="AE271" s="140">
        <f t="shared" si="347"/>
        <v>37.27</v>
      </c>
      <c r="AF271" s="140">
        <f t="shared" si="347"/>
        <v>220</v>
      </c>
      <c r="AG271" s="140">
        <f t="shared" si="347"/>
        <v>0</v>
      </c>
      <c r="AH271" s="140">
        <f t="shared" si="347"/>
        <v>1797.84</v>
      </c>
      <c r="AI271" s="139" t="s">
        <v>32</v>
      </c>
    </row>
    <row r="272" s="39" customFormat="1" ht="16" customHeight="1" spans="1:35">
      <c r="A272" s="129">
        <f t="shared" si="319"/>
        <v>269</v>
      </c>
      <c r="B272" s="49" t="s">
        <v>119</v>
      </c>
      <c r="C272" s="52" t="s">
        <v>723</v>
      </c>
      <c r="D272" s="202" t="s">
        <v>724</v>
      </c>
      <c r="E272" s="49">
        <v>3726.65</v>
      </c>
      <c r="F272" s="49">
        <v>3726.65</v>
      </c>
      <c r="G272" s="49">
        <v>6014.67</v>
      </c>
      <c r="H272" s="49">
        <v>3726.65</v>
      </c>
      <c r="I272" s="164">
        <v>2200</v>
      </c>
      <c r="J272" s="130"/>
      <c r="K272" s="49">
        <f t="shared" si="320"/>
        <v>44.72</v>
      </c>
      <c r="L272" s="49">
        <f t="shared" si="321"/>
        <v>596.26</v>
      </c>
      <c r="M272" s="130">
        <f t="shared" si="322"/>
        <v>481.17</v>
      </c>
      <c r="N272" s="49">
        <f t="shared" si="323"/>
        <v>26.09</v>
      </c>
      <c r="O272" s="130">
        <f t="shared" si="324"/>
        <v>110</v>
      </c>
      <c r="P272" s="130">
        <f t="shared" si="325"/>
        <v>0</v>
      </c>
      <c r="Q272" s="130">
        <f t="shared" si="326"/>
        <v>1258.24</v>
      </c>
      <c r="R272" s="49">
        <f t="shared" si="327"/>
        <v>0</v>
      </c>
      <c r="S272" s="49">
        <f t="shared" si="328"/>
        <v>298.13</v>
      </c>
      <c r="T272" s="130">
        <f t="shared" si="329"/>
        <v>120.29</v>
      </c>
      <c r="U272" s="49">
        <f t="shared" si="330"/>
        <v>11.18</v>
      </c>
      <c r="V272" s="130">
        <f t="shared" si="331"/>
        <v>110</v>
      </c>
      <c r="W272" s="130">
        <f t="shared" si="332"/>
        <v>0</v>
      </c>
      <c r="X272" s="49">
        <f t="shared" si="333"/>
        <v>539.6</v>
      </c>
      <c r="Y272" s="49">
        <f t="shared" si="334"/>
        <v>1797.84</v>
      </c>
      <c r="Z272" s="164"/>
      <c r="AA272" s="139" t="s">
        <v>89</v>
      </c>
      <c r="AB272" s="140">
        <f t="shared" ref="AB272:AH272" si="348">K272+R272</f>
        <v>44.72</v>
      </c>
      <c r="AC272" s="140">
        <f t="shared" si="348"/>
        <v>894.39</v>
      </c>
      <c r="AD272" s="140">
        <f t="shared" si="348"/>
        <v>601.46</v>
      </c>
      <c r="AE272" s="140">
        <f t="shared" si="348"/>
        <v>37.27</v>
      </c>
      <c r="AF272" s="140">
        <f t="shared" si="348"/>
        <v>220</v>
      </c>
      <c r="AG272" s="140">
        <f t="shared" si="348"/>
        <v>0</v>
      </c>
      <c r="AH272" s="140">
        <f t="shared" si="348"/>
        <v>1797.84</v>
      </c>
      <c r="AI272" s="139" t="s">
        <v>32</v>
      </c>
    </row>
    <row r="273" s="39" customFormat="1" ht="16" customHeight="1" spans="1:35">
      <c r="A273" s="129">
        <f t="shared" si="319"/>
        <v>270</v>
      </c>
      <c r="B273" s="49" t="s">
        <v>119</v>
      </c>
      <c r="C273" s="52" t="s">
        <v>725</v>
      </c>
      <c r="D273" s="202" t="s">
        <v>726</v>
      </c>
      <c r="E273" s="49">
        <v>3726.65</v>
      </c>
      <c r="F273" s="49">
        <v>3726.65</v>
      </c>
      <c r="G273" s="49">
        <v>6014.67</v>
      </c>
      <c r="H273" s="49">
        <v>3726.65</v>
      </c>
      <c r="I273" s="164">
        <v>2200</v>
      </c>
      <c r="J273" s="130"/>
      <c r="K273" s="49">
        <f t="shared" si="320"/>
        <v>44.72</v>
      </c>
      <c r="L273" s="49">
        <f t="shared" si="321"/>
        <v>596.26</v>
      </c>
      <c r="M273" s="130">
        <f t="shared" si="322"/>
        <v>481.17</v>
      </c>
      <c r="N273" s="49">
        <f t="shared" si="323"/>
        <v>26.09</v>
      </c>
      <c r="O273" s="130">
        <f t="shared" si="324"/>
        <v>110</v>
      </c>
      <c r="P273" s="130">
        <f t="shared" si="325"/>
        <v>0</v>
      </c>
      <c r="Q273" s="130">
        <f t="shared" si="326"/>
        <v>1258.24</v>
      </c>
      <c r="R273" s="49">
        <f t="shared" si="327"/>
        <v>0</v>
      </c>
      <c r="S273" s="49">
        <f t="shared" si="328"/>
        <v>298.13</v>
      </c>
      <c r="T273" s="130">
        <f t="shared" si="329"/>
        <v>120.29</v>
      </c>
      <c r="U273" s="49">
        <f t="shared" si="330"/>
        <v>11.18</v>
      </c>
      <c r="V273" s="130">
        <f t="shared" si="331"/>
        <v>110</v>
      </c>
      <c r="W273" s="130">
        <f t="shared" si="332"/>
        <v>0</v>
      </c>
      <c r="X273" s="49">
        <f t="shared" si="333"/>
        <v>539.6</v>
      </c>
      <c r="Y273" s="49">
        <f t="shared" si="334"/>
        <v>1797.84</v>
      </c>
      <c r="Z273" s="164"/>
      <c r="AA273" s="139" t="s">
        <v>78</v>
      </c>
      <c r="AB273" s="140">
        <f t="shared" ref="AB273:AH273" si="349">K273+R273</f>
        <v>44.72</v>
      </c>
      <c r="AC273" s="140">
        <f t="shared" si="349"/>
        <v>894.39</v>
      </c>
      <c r="AD273" s="140">
        <f t="shared" si="349"/>
        <v>601.46</v>
      </c>
      <c r="AE273" s="140">
        <f t="shared" si="349"/>
        <v>37.27</v>
      </c>
      <c r="AF273" s="140">
        <f t="shared" si="349"/>
        <v>220</v>
      </c>
      <c r="AG273" s="140">
        <f t="shared" si="349"/>
        <v>0</v>
      </c>
      <c r="AH273" s="140">
        <f t="shared" si="349"/>
        <v>1797.84</v>
      </c>
      <c r="AI273" s="139" t="s">
        <v>32</v>
      </c>
    </row>
    <row r="274" s="39" customFormat="1" ht="16" customHeight="1" spans="1:35">
      <c r="A274" s="129">
        <f t="shared" si="319"/>
        <v>271</v>
      </c>
      <c r="B274" s="49" t="s">
        <v>157</v>
      </c>
      <c r="C274" s="52" t="s">
        <v>727</v>
      </c>
      <c r="D274" s="451" t="s">
        <v>728</v>
      </c>
      <c r="E274" s="49">
        <v>3726.65</v>
      </c>
      <c r="F274" s="49">
        <v>3726.65</v>
      </c>
      <c r="G274" s="49">
        <v>6014.67</v>
      </c>
      <c r="H274" s="49">
        <v>3726.65</v>
      </c>
      <c r="I274" s="164">
        <v>2200</v>
      </c>
      <c r="J274" s="130"/>
      <c r="K274" s="49">
        <f t="shared" si="320"/>
        <v>44.72</v>
      </c>
      <c r="L274" s="49">
        <f t="shared" si="321"/>
        <v>596.26</v>
      </c>
      <c r="M274" s="130">
        <f t="shared" si="322"/>
        <v>481.17</v>
      </c>
      <c r="N274" s="49">
        <f t="shared" si="323"/>
        <v>26.09</v>
      </c>
      <c r="O274" s="130">
        <f t="shared" si="324"/>
        <v>110</v>
      </c>
      <c r="P274" s="130">
        <f t="shared" si="325"/>
        <v>0</v>
      </c>
      <c r="Q274" s="130">
        <f t="shared" si="326"/>
        <v>1258.24</v>
      </c>
      <c r="R274" s="49">
        <f t="shared" si="327"/>
        <v>0</v>
      </c>
      <c r="S274" s="49">
        <f t="shared" si="328"/>
        <v>298.13</v>
      </c>
      <c r="T274" s="130">
        <f t="shared" si="329"/>
        <v>120.29</v>
      </c>
      <c r="U274" s="49">
        <f t="shared" si="330"/>
        <v>11.18</v>
      </c>
      <c r="V274" s="130">
        <f t="shared" si="331"/>
        <v>110</v>
      </c>
      <c r="W274" s="130">
        <f t="shared" si="332"/>
        <v>0</v>
      </c>
      <c r="X274" s="49">
        <f t="shared" si="333"/>
        <v>539.6</v>
      </c>
      <c r="Y274" s="49">
        <f t="shared" si="334"/>
        <v>1797.84</v>
      </c>
      <c r="Z274" s="164"/>
      <c r="AA274" s="139" t="s">
        <v>88</v>
      </c>
      <c r="AB274" s="140">
        <f t="shared" ref="AB274:AH274" si="350">K274+R274</f>
        <v>44.72</v>
      </c>
      <c r="AC274" s="140">
        <f t="shared" si="350"/>
        <v>894.39</v>
      </c>
      <c r="AD274" s="140">
        <f t="shared" si="350"/>
        <v>601.46</v>
      </c>
      <c r="AE274" s="140">
        <f t="shared" si="350"/>
        <v>37.27</v>
      </c>
      <c r="AF274" s="140">
        <f t="shared" si="350"/>
        <v>220</v>
      </c>
      <c r="AG274" s="140">
        <f t="shared" si="350"/>
        <v>0</v>
      </c>
      <c r="AH274" s="140">
        <f t="shared" si="350"/>
        <v>1797.84</v>
      </c>
      <c r="AI274" s="139" t="s">
        <v>34</v>
      </c>
    </row>
    <row r="275" s="39" customFormat="1" ht="16" customHeight="1" spans="1:35">
      <c r="A275" s="129">
        <f t="shared" si="319"/>
        <v>272</v>
      </c>
      <c r="B275" s="49" t="s">
        <v>729</v>
      </c>
      <c r="C275" s="52" t="s">
        <v>730</v>
      </c>
      <c r="D275" s="202" t="s">
        <v>731</v>
      </c>
      <c r="E275" s="49">
        <v>3726.65</v>
      </c>
      <c r="F275" s="49">
        <v>3726.65</v>
      </c>
      <c r="G275" s="49">
        <v>6014.67</v>
      </c>
      <c r="H275" s="49">
        <v>3726.65</v>
      </c>
      <c r="I275" s="164">
        <v>3180</v>
      </c>
      <c r="J275" s="130"/>
      <c r="K275" s="49">
        <f t="shared" si="320"/>
        <v>44.72</v>
      </c>
      <c r="L275" s="49">
        <f t="shared" si="321"/>
        <v>596.26</v>
      </c>
      <c r="M275" s="130">
        <f t="shared" si="322"/>
        <v>481.17</v>
      </c>
      <c r="N275" s="49">
        <f t="shared" si="323"/>
        <v>26.09</v>
      </c>
      <c r="O275" s="130">
        <f t="shared" si="324"/>
        <v>159</v>
      </c>
      <c r="P275" s="130">
        <f t="shared" si="325"/>
        <v>0</v>
      </c>
      <c r="Q275" s="130">
        <f t="shared" si="326"/>
        <v>1307.24</v>
      </c>
      <c r="R275" s="49">
        <f t="shared" si="327"/>
        <v>0</v>
      </c>
      <c r="S275" s="49">
        <f t="shared" si="328"/>
        <v>298.13</v>
      </c>
      <c r="T275" s="130">
        <f t="shared" si="329"/>
        <v>120.29</v>
      </c>
      <c r="U275" s="49">
        <f t="shared" si="330"/>
        <v>11.18</v>
      </c>
      <c r="V275" s="130">
        <f t="shared" si="331"/>
        <v>159</v>
      </c>
      <c r="W275" s="130">
        <f t="shared" si="332"/>
        <v>0</v>
      </c>
      <c r="X275" s="49">
        <f t="shared" si="333"/>
        <v>588.6</v>
      </c>
      <c r="Y275" s="49">
        <f t="shared" si="334"/>
        <v>1895.84</v>
      </c>
      <c r="Z275" s="164"/>
      <c r="AA275" s="139" t="s">
        <v>85</v>
      </c>
      <c r="AB275" s="140">
        <f t="shared" ref="AB275:AH275" si="351">K275+R275</f>
        <v>44.72</v>
      </c>
      <c r="AC275" s="140">
        <f t="shared" si="351"/>
        <v>894.39</v>
      </c>
      <c r="AD275" s="140">
        <f t="shared" si="351"/>
        <v>601.46</v>
      </c>
      <c r="AE275" s="140">
        <f t="shared" si="351"/>
        <v>37.27</v>
      </c>
      <c r="AF275" s="140">
        <f t="shared" si="351"/>
        <v>318</v>
      </c>
      <c r="AG275" s="140">
        <f t="shared" si="351"/>
        <v>0</v>
      </c>
      <c r="AH275" s="140">
        <f t="shared" si="351"/>
        <v>1895.84</v>
      </c>
      <c r="AI275" s="139" t="s">
        <v>34</v>
      </c>
    </row>
    <row r="276" s="39" customFormat="1" ht="16" customHeight="1" spans="1:35">
      <c r="A276" s="129">
        <f t="shared" si="319"/>
        <v>273</v>
      </c>
      <c r="B276" s="49" t="s">
        <v>201</v>
      </c>
      <c r="C276" s="46" t="s">
        <v>732</v>
      </c>
      <c r="D276" s="202" t="s">
        <v>733</v>
      </c>
      <c r="E276" s="153">
        <v>3726.65</v>
      </c>
      <c r="F276" s="49">
        <v>3726.65</v>
      </c>
      <c r="G276" s="49">
        <v>6014.67</v>
      </c>
      <c r="H276" s="49">
        <v>3726.65</v>
      </c>
      <c r="I276" s="164">
        <v>2200</v>
      </c>
      <c r="J276" s="130"/>
      <c r="K276" s="49">
        <f t="shared" si="320"/>
        <v>44.72</v>
      </c>
      <c r="L276" s="49">
        <f t="shared" si="321"/>
        <v>596.26</v>
      </c>
      <c r="M276" s="130">
        <f t="shared" si="322"/>
        <v>481.17</v>
      </c>
      <c r="N276" s="49">
        <f t="shared" si="323"/>
        <v>26.09</v>
      </c>
      <c r="O276" s="130">
        <f t="shared" si="324"/>
        <v>110</v>
      </c>
      <c r="P276" s="130">
        <f t="shared" si="325"/>
        <v>0</v>
      </c>
      <c r="Q276" s="130">
        <f t="shared" si="326"/>
        <v>1258.24</v>
      </c>
      <c r="R276" s="49">
        <f t="shared" si="327"/>
        <v>0</v>
      </c>
      <c r="S276" s="49">
        <f t="shared" si="328"/>
        <v>298.13</v>
      </c>
      <c r="T276" s="130">
        <f t="shared" si="329"/>
        <v>120.29</v>
      </c>
      <c r="U276" s="49">
        <f t="shared" si="330"/>
        <v>11.18</v>
      </c>
      <c r="V276" s="130">
        <f t="shared" si="331"/>
        <v>110</v>
      </c>
      <c r="W276" s="130">
        <f t="shared" si="332"/>
        <v>0</v>
      </c>
      <c r="X276" s="49">
        <f t="shared" si="333"/>
        <v>539.6</v>
      </c>
      <c r="Y276" s="49">
        <f t="shared" si="334"/>
        <v>1797.84</v>
      </c>
      <c r="Z276" s="164"/>
      <c r="AA276" s="139" t="s">
        <v>66</v>
      </c>
      <c r="AB276" s="140">
        <f t="shared" ref="AB276:AH276" si="352">K276+R276</f>
        <v>44.72</v>
      </c>
      <c r="AC276" s="140">
        <f t="shared" si="352"/>
        <v>894.39</v>
      </c>
      <c r="AD276" s="140">
        <f t="shared" si="352"/>
        <v>601.46</v>
      </c>
      <c r="AE276" s="140">
        <f t="shared" si="352"/>
        <v>37.27</v>
      </c>
      <c r="AF276" s="140">
        <f t="shared" si="352"/>
        <v>220</v>
      </c>
      <c r="AG276" s="140">
        <f t="shared" si="352"/>
        <v>0</v>
      </c>
      <c r="AH276" s="140">
        <f t="shared" si="352"/>
        <v>1797.84</v>
      </c>
      <c r="AI276" s="139" t="s">
        <v>32</v>
      </c>
    </row>
    <row r="277" s="39" customFormat="1" ht="16" customHeight="1" spans="1:35">
      <c r="A277" s="129">
        <f t="shared" si="319"/>
        <v>274</v>
      </c>
      <c r="B277" s="49" t="s">
        <v>217</v>
      </c>
      <c r="C277" s="46" t="s">
        <v>734</v>
      </c>
      <c r="D277" s="202" t="s">
        <v>735</v>
      </c>
      <c r="E277" s="153">
        <v>3726.65</v>
      </c>
      <c r="F277" s="49">
        <v>3726.65</v>
      </c>
      <c r="G277" s="49">
        <v>6014.67</v>
      </c>
      <c r="H277" s="49">
        <v>3726.65</v>
      </c>
      <c r="I277" s="164">
        <v>2200</v>
      </c>
      <c r="J277" s="130"/>
      <c r="K277" s="49">
        <f t="shared" si="320"/>
        <v>44.72</v>
      </c>
      <c r="L277" s="49">
        <f t="shared" si="321"/>
        <v>596.26</v>
      </c>
      <c r="M277" s="130">
        <f t="shared" si="322"/>
        <v>481.17</v>
      </c>
      <c r="N277" s="49">
        <f t="shared" si="323"/>
        <v>26.09</v>
      </c>
      <c r="O277" s="130">
        <f t="shared" si="324"/>
        <v>110</v>
      </c>
      <c r="P277" s="130">
        <f t="shared" si="325"/>
        <v>0</v>
      </c>
      <c r="Q277" s="130">
        <f t="shared" si="326"/>
        <v>1258.24</v>
      </c>
      <c r="R277" s="49">
        <f t="shared" si="327"/>
        <v>0</v>
      </c>
      <c r="S277" s="49">
        <f t="shared" si="328"/>
        <v>298.13</v>
      </c>
      <c r="T277" s="130">
        <f t="shared" si="329"/>
        <v>120.29</v>
      </c>
      <c r="U277" s="49">
        <f t="shared" si="330"/>
        <v>11.18</v>
      </c>
      <c r="V277" s="130">
        <f t="shared" si="331"/>
        <v>110</v>
      </c>
      <c r="W277" s="130">
        <f t="shared" si="332"/>
        <v>0</v>
      </c>
      <c r="X277" s="49">
        <f t="shared" si="333"/>
        <v>539.6</v>
      </c>
      <c r="Y277" s="49">
        <f t="shared" si="334"/>
        <v>1797.84</v>
      </c>
      <c r="Z277" s="164"/>
      <c r="AA277" s="139" t="s">
        <v>76</v>
      </c>
      <c r="AB277" s="140">
        <f t="shared" ref="AB277:AH277" si="353">K277+R277</f>
        <v>44.72</v>
      </c>
      <c r="AC277" s="140">
        <f t="shared" si="353"/>
        <v>894.39</v>
      </c>
      <c r="AD277" s="140">
        <f t="shared" si="353"/>
        <v>601.46</v>
      </c>
      <c r="AE277" s="140">
        <f t="shared" si="353"/>
        <v>37.27</v>
      </c>
      <c r="AF277" s="140">
        <f t="shared" si="353"/>
        <v>220</v>
      </c>
      <c r="AG277" s="140">
        <f t="shared" si="353"/>
        <v>0</v>
      </c>
      <c r="AH277" s="140">
        <f t="shared" si="353"/>
        <v>1797.84</v>
      </c>
      <c r="AI277" s="139" t="s">
        <v>32</v>
      </c>
    </row>
    <row r="278" s="39" customFormat="1" ht="16" customHeight="1" spans="1:35">
      <c r="A278" s="129">
        <f t="shared" si="319"/>
        <v>275</v>
      </c>
      <c r="B278" s="49" t="s">
        <v>568</v>
      </c>
      <c r="C278" s="46" t="s">
        <v>736</v>
      </c>
      <c r="D278" s="202" t="s">
        <v>737</v>
      </c>
      <c r="E278" s="153">
        <v>3726.65</v>
      </c>
      <c r="F278" s="49">
        <v>3726.65</v>
      </c>
      <c r="G278" s="49">
        <v>6014.67</v>
      </c>
      <c r="H278" s="49">
        <v>3726.65</v>
      </c>
      <c r="I278" s="164">
        <v>2200</v>
      </c>
      <c r="J278" s="130"/>
      <c r="K278" s="49">
        <f t="shared" si="320"/>
        <v>44.72</v>
      </c>
      <c r="L278" s="49">
        <f t="shared" si="321"/>
        <v>596.26</v>
      </c>
      <c r="M278" s="130">
        <f t="shared" si="322"/>
        <v>481.17</v>
      </c>
      <c r="N278" s="49">
        <f t="shared" si="323"/>
        <v>26.09</v>
      </c>
      <c r="O278" s="130">
        <f t="shared" si="324"/>
        <v>110</v>
      </c>
      <c r="P278" s="130">
        <f t="shared" si="325"/>
        <v>0</v>
      </c>
      <c r="Q278" s="130">
        <f t="shared" si="326"/>
        <v>1258.24</v>
      </c>
      <c r="R278" s="49">
        <f t="shared" si="327"/>
        <v>0</v>
      </c>
      <c r="S278" s="49">
        <f t="shared" si="328"/>
        <v>298.13</v>
      </c>
      <c r="T278" s="130">
        <f t="shared" si="329"/>
        <v>120.29</v>
      </c>
      <c r="U278" s="49">
        <f t="shared" si="330"/>
        <v>11.18</v>
      </c>
      <c r="V278" s="130">
        <f t="shared" si="331"/>
        <v>110</v>
      </c>
      <c r="W278" s="130">
        <f t="shared" si="332"/>
        <v>0</v>
      </c>
      <c r="X278" s="49">
        <f t="shared" si="333"/>
        <v>539.6</v>
      </c>
      <c r="Y278" s="49">
        <f t="shared" si="334"/>
        <v>1797.84</v>
      </c>
      <c r="Z278" s="164"/>
      <c r="AA278" s="139" t="s">
        <v>54</v>
      </c>
      <c r="AB278" s="140">
        <f t="shared" ref="AB278:AH278" si="354">K278+R278</f>
        <v>44.72</v>
      </c>
      <c r="AC278" s="140">
        <f t="shared" si="354"/>
        <v>894.39</v>
      </c>
      <c r="AD278" s="140">
        <f t="shared" si="354"/>
        <v>601.46</v>
      </c>
      <c r="AE278" s="140">
        <f t="shared" si="354"/>
        <v>37.27</v>
      </c>
      <c r="AF278" s="140">
        <f t="shared" si="354"/>
        <v>220</v>
      </c>
      <c r="AG278" s="140">
        <f t="shared" si="354"/>
        <v>0</v>
      </c>
      <c r="AH278" s="140">
        <f t="shared" si="354"/>
        <v>1797.84</v>
      </c>
      <c r="AI278" s="139" t="s">
        <v>32</v>
      </c>
    </row>
    <row r="279" s="39" customFormat="1" ht="16" customHeight="1" spans="1:35">
      <c r="A279" s="129">
        <f t="shared" si="319"/>
        <v>276</v>
      </c>
      <c r="B279" s="49" t="s">
        <v>169</v>
      </c>
      <c r="C279" s="46" t="s">
        <v>738</v>
      </c>
      <c r="D279" s="202" t="s">
        <v>739</v>
      </c>
      <c r="E279" s="153">
        <v>3726.65</v>
      </c>
      <c r="F279" s="49">
        <v>3726.65</v>
      </c>
      <c r="G279" s="49">
        <v>6014.67</v>
      </c>
      <c r="H279" s="49">
        <v>3726.65</v>
      </c>
      <c r="I279" s="164">
        <v>3180</v>
      </c>
      <c r="J279" s="130"/>
      <c r="K279" s="49">
        <f t="shared" si="320"/>
        <v>44.72</v>
      </c>
      <c r="L279" s="49">
        <f t="shared" si="321"/>
        <v>596.26</v>
      </c>
      <c r="M279" s="130">
        <f t="shared" si="322"/>
        <v>481.17</v>
      </c>
      <c r="N279" s="49">
        <f t="shared" si="323"/>
        <v>26.09</v>
      </c>
      <c r="O279" s="130">
        <f t="shared" si="324"/>
        <v>159</v>
      </c>
      <c r="P279" s="130">
        <f t="shared" si="325"/>
        <v>0</v>
      </c>
      <c r="Q279" s="130">
        <f t="shared" si="326"/>
        <v>1307.24</v>
      </c>
      <c r="R279" s="49">
        <f t="shared" si="327"/>
        <v>0</v>
      </c>
      <c r="S279" s="49">
        <f t="shared" si="328"/>
        <v>298.13</v>
      </c>
      <c r="T279" s="130">
        <f t="shared" si="329"/>
        <v>120.29</v>
      </c>
      <c r="U279" s="49">
        <f t="shared" si="330"/>
        <v>11.18</v>
      </c>
      <c r="V279" s="130">
        <f t="shared" si="331"/>
        <v>159</v>
      </c>
      <c r="W279" s="130">
        <f t="shared" si="332"/>
        <v>0</v>
      </c>
      <c r="X279" s="49">
        <f t="shared" si="333"/>
        <v>588.6</v>
      </c>
      <c r="Y279" s="49">
        <f t="shared" si="334"/>
        <v>1895.84</v>
      </c>
      <c r="Z279" s="164"/>
      <c r="AA279" s="139" t="s">
        <v>92</v>
      </c>
      <c r="AB279" s="140">
        <f t="shared" ref="AB279:AH279" si="355">K279+R279</f>
        <v>44.72</v>
      </c>
      <c r="AC279" s="140">
        <f t="shared" si="355"/>
        <v>894.39</v>
      </c>
      <c r="AD279" s="140">
        <f t="shared" si="355"/>
        <v>601.46</v>
      </c>
      <c r="AE279" s="140">
        <f t="shared" si="355"/>
        <v>37.27</v>
      </c>
      <c r="AF279" s="140">
        <f t="shared" si="355"/>
        <v>318</v>
      </c>
      <c r="AG279" s="140">
        <f t="shared" si="355"/>
        <v>0</v>
      </c>
      <c r="AH279" s="140">
        <f t="shared" si="355"/>
        <v>1895.84</v>
      </c>
      <c r="AI279" s="139" t="s">
        <v>31</v>
      </c>
    </row>
    <row r="280" s="39" customFormat="1" ht="16" customHeight="1" spans="1:35">
      <c r="A280" s="129">
        <f t="shared" si="319"/>
        <v>277</v>
      </c>
      <c r="B280" s="49" t="s">
        <v>217</v>
      </c>
      <c r="C280" s="46" t="s">
        <v>740</v>
      </c>
      <c r="D280" s="202" t="s">
        <v>741</v>
      </c>
      <c r="E280" s="153">
        <v>3726.65</v>
      </c>
      <c r="F280" s="49">
        <v>3726.65</v>
      </c>
      <c r="G280" s="49">
        <v>6014.67</v>
      </c>
      <c r="H280" s="49">
        <v>3726.65</v>
      </c>
      <c r="I280" s="164">
        <v>2200</v>
      </c>
      <c r="J280" s="130"/>
      <c r="K280" s="49">
        <f t="shared" si="320"/>
        <v>44.72</v>
      </c>
      <c r="L280" s="49">
        <f t="shared" si="321"/>
        <v>596.26</v>
      </c>
      <c r="M280" s="130">
        <f t="shared" si="322"/>
        <v>481.17</v>
      </c>
      <c r="N280" s="49">
        <f t="shared" si="323"/>
        <v>26.09</v>
      </c>
      <c r="O280" s="130">
        <f t="shared" si="324"/>
        <v>110</v>
      </c>
      <c r="P280" s="130">
        <f t="shared" si="325"/>
        <v>0</v>
      </c>
      <c r="Q280" s="130">
        <f t="shared" si="326"/>
        <v>1258.24</v>
      </c>
      <c r="R280" s="49">
        <f t="shared" si="327"/>
        <v>0</v>
      </c>
      <c r="S280" s="49">
        <f t="shared" si="328"/>
        <v>298.13</v>
      </c>
      <c r="T280" s="130">
        <f t="shared" si="329"/>
        <v>120.29</v>
      </c>
      <c r="U280" s="49">
        <f t="shared" si="330"/>
        <v>11.18</v>
      </c>
      <c r="V280" s="130">
        <f t="shared" si="331"/>
        <v>110</v>
      </c>
      <c r="W280" s="130">
        <f t="shared" si="332"/>
        <v>0</v>
      </c>
      <c r="X280" s="49">
        <f t="shared" si="333"/>
        <v>539.6</v>
      </c>
      <c r="Y280" s="49">
        <f t="shared" si="334"/>
        <v>1797.84</v>
      </c>
      <c r="Z280" s="164"/>
      <c r="AA280" s="139" t="s">
        <v>57</v>
      </c>
      <c r="AB280" s="140">
        <f t="shared" ref="AB280:AH280" si="356">K280+R280</f>
        <v>44.72</v>
      </c>
      <c r="AC280" s="140">
        <f t="shared" si="356"/>
        <v>894.39</v>
      </c>
      <c r="AD280" s="140">
        <f t="shared" si="356"/>
        <v>601.46</v>
      </c>
      <c r="AE280" s="140">
        <f t="shared" si="356"/>
        <v>37.27</v>
      </c>
      <c r="AF280" s="140">
        <f t="shared" si="356"/>
        <v>220</v>
      </c>
      <c r="AG280" s="140">
        <f t="shared" si="356"/>
        <v>0</v>
      </c>
      <c r="AH280" s="140">
        <f t="shared" si="356"/>
        <v>1797.84</v>
      </c>
      <c r="AI280" s="139" t="s">
        <v>32</v>
      </c>
    </row>
    <row r="281" s="39" customFormat="1" ht="16" customHeight="1" spans="1:35">
      <c r="A281" s="129">
        <f t="shared" si="319"/>
        <v>278</v>
      </c>
      <c r="B281" s="49" t="s">
        <v>217</v>
      </c>
      <c r="C281" s="46" t="s">
        <v>742</v>
      </c>
      <c r="D281" s="202" t="s">
        <v>743</v>
      </c>
      <c r="E281" s="153">
        <v>3726.65</v>
      </c>
      <c r="F281" s="49">
        <v>3726.65</v>
      </c>
      <c r="G281" s="49">
        <v>6014.67</v>
      </c>
      <c r="H281" s="49">
        <v>3726.65</v>
      </c>
      <c r="I281" s="164">
        <v>3180</v>
      </c>
      <c r="J281" s="130"/>
      <c r="K281" s="49">
        <f t="shared" si="320"/>
        <v>44.72</v>
      </c>
      <c r="L281" s="49">
        <f t="shared" si="321"/>
        <v>596.26</v>
      </c>
      <c r="M281" s="130">
        <f t="shared" si="322"/>
        <v>481.17</v>
      </c>
      <c r="N281" s="49">
        <f t="shared" si="323"/>
        <v>26.09</v>
      </c>
      <c r="O281" s="130">
        <f t="shared" si="324"/>
        <v>159</v>
      </c>
      <c r="P281" s="130">
        <f t="shared" si="325"/>
        <v>0</v>
      </c>
      <c r="Q281" s="130">
        <f t="shared" si="326"/>
        <v>1307.24</v>
      </c>
      <c r="R281" s="49">
        <f t="shared" si="327"/>
        <v>0</v>
      </c>
      <c r="S281" s="49">
        <f t="shared" si="328"/>
        <v>298.13</v>
      </c>
      <c r="T281" s="130">
        <f t="shared" si="329"/>
        <v>120.29</v>
      </c>
      <c r="U281" s="49">
        <f t="shared" si="330"/>
        <v>11.18</v>
      </c>
      <c r="V281" s="130">
        <f t="shared" si="331"/>
        <v>159</v>
      </c>
      <c r="W281" s="130">
        <f t="shared" si="332"/>
        <v>0</v>
      </c>
      <c r="X281" s="49">
        <f t="shared" si="333"/>
        <v>588.6</v>
      </c>
      <c r="Y281" s="49">
        <f t="shared" si="334"/>
        <v>1895.84</v>
      </c>
      <c r="Z281" s="164"/>
      <c r="AA281" s="139" t="s">
        <v>57</v>
      </c>
      <c r="AB281" s="140">
        <f t="shared" ref="AB281:AH281" si="357">K281+R281</f>
        <v>44.72</v>
      </c>
      <c r="AC281" s="140">
        <f t="shared" si="357"/>
        <v>894.39</v>
      </c>
      <c r="AD281" s="140">
        <f t="shared" si="357"/>
        <v>601.46</v>
      </c>
      <c r="AE281" s="140">
        <f t="shared" si="357"/>
        <v>37.27</v>
      </c>
      <c r="AF281" s="140">
        <f t="shared" si="357"/>
        <v>318</v>
      </c>
      <c r="AG281" s="140">
        <f t="shared" si="357"/>
        <v>0</v>
      </c>
      <c r="AH281" s="140">
        <f t="shared" si="357"/>
        <v>1895.84</v>
      </c>
      <c r="AI281" s="139" t="s">
        <v>35</v>
      </c>
    </row>
    <row r="282" s="39" customFormat="1" ht="16" customHeight="1" spans="1:35">
      <c r="A282" s="129">
        <f t="shared" si="319"/>
        <v>279</v>
      </c>
      <c r="B282" s="49" t="s">
        <v>146</v>
      </c>
      <c r="C282" s="46" t="s">
        <v>744</v>
      </c>
      <c r="D282" s="202" t="s">
        <v>745</v>
      </c>
      <c r="E282" s="153">
        <v>3726.65</v>
      </c>
      <c r="F282" s="49">
        <v>3726.65</v>
      </c>
      <c r="G282" s="49">
        <v>6014.67</v>
      </c>
      <c r="H282" s="49">
        <v>3726.65</v>
      </c>
      <c r="I282" s="164">
        <v>3180</v>
      </c>
      <c r="J282" s="130"/>
      <c r="K282" s="49">
        <f t="shared" si="320"/>
        <v>44.72</v>
      </c>
      <c r="L282" s="49">
        <f t="shared" si="321"/>
        <v>596.26</v>
      </c>
      <c r="M282" s="130">
        <f t="shared" si="322"/>
        <v>481.17</v>
      </c>
      <c r="N282" s="49">
        <f t="shared" si="323"/>
        <v>26.09</v>
      </c>
      <c r="O282" s="130">
        <f t="shared" si="324"/>
        <v>159</v>
      </c>
      <c r="P282" s="130">
        <f t="shared" si="325"/>
        <v>0</v>
      </c>
      <c r="Q282" s="130">
        <f t="shared" si="326"/>
        <v>1307.24</v>
      </c>
      <c r="R282" s="49">
        <f t="shared" si="327"/>
        <v>0</v>
      </c>
      <c r="S282" s="49">
        <f t="shared" si="328"/>
        <v>298.13</v>
      </c>
      <c r="T282" s="130">
        <f t="shared" si="329"/>
        <v>120.29</v>
      </c>
      <c r="U282" s="49">
        <f t="shared" si="330"/>
        <v>11.18</v>
      </c>
      <c r="V282" s="130">
        <f t="shared" si="331"/>
        <v>159</v>
      </c>
      <c r="W282" s="130">
        <f t="shared" si="332"/>
        <v>0</v>
      </c>
      <c r="X282" s="49">
        <f t="shared" si="333"/>
        <v>588.6</v>
      </c>
      <c r="Y282" s="49">
        <f t="shared" si="334"/>
        <v>1895.84</v>
      </c>
      <c r="Z282" s="164"/>
      <c r="AA282" s="139" t="s">
        <v>87</v>
      </c>
      <c r="AB282" s="140">
        <f t="shared" ref="AB282:AH282" si="358">K282+R282</f>
        <v>44.72</v>
      </c>
      <c r="AC282" s="140">
        <f t="shared" si="358"/>
        <v>894.39</v>
      </c>
      <c r="AD282" s="140">
        <f t="shared" si="358"/>
        <v>601.46</v>
      </c>
      <c r="AE282" s="140">
        <f t="shared" si="358"/>
        <v>37.27</v>
      </c>
      <c r="AF282" s="140">
        <f t="shared" si="358"/>
        <v>318</v>
      </c>
      <c r="AG282" s="140">
        <f t="shared" si="358"/>
        <v>0</v>
      </c>
      <c r="AH282" s="140">
        <f t="shared" si="358"/>
        <v>1895.84</v>
      </c>
      <c r="AI282" s="139" t="s">
        <v>34</v>
      </c>
    </row>
    <row r="283" s="39" customFormat="1" ht="16" customHeight="1" spans="1:35">
      <c r="A283" s="129">
        <f t="shared" si="319"/>
        <v>280</v>
      </c>
      <c r="B283" s="49" t="s">
        <v>139</v>
      </c>
      <c r="C283" s="46" t="s">
        <v>748</v>
      </c>
      <c r="D283" s="202" t="s">
        <v>749</v>
      </c>
      <c r="E283" s="153">
        <v>3726.65</v>
      </c>
      <c r="F283" s="49">
        <v>3726.65</v>
      </c>
      <c r="G283" s="49">
        <v>6014.67</v>
      </c>
      <c r="H283" s="49">
        <v>3726.65</v>
      </c>
      <c r="I283" s="164">
        <v>2200</v>
      </c>
      <c r="J283" s="130"/>
      <c r="K283" s="49">
        <f t="shared" si="320"/>
        <v>44.72</v>
      </c>
      <c r="L283" s="49">
        <f t="shared" si="321"/>
        <v>596.26</v>
      </c>
      <c r="M283" s="130">
        <f t="shared" si="322"/>
        <v>481.17</v>
      </c>
      <c r="N283" s="49">
        <f t="shared" si="323"/>
        <v>26.09</v>
      </c>
      <c r="O283" s="130">
        <f t="shared" si="324"/>
        <v>110</v>
      </c>
      <c r="P283" s="130">
        <f t="shared" si="325"/>
        <v>0</v>
      </c>
      <c r="Q283" s="130">
        <f t="shared" si="326"/>
        <v>1258.24</v>
      </c>
      <c r="R283" s="49">
        <f t="shared" si="327"/>
        <v>0</v>
      </c>
      <c r="S283" s="49">
        <f t="shared" si="328"/>
        <v>298.13</v>
      </c>
      <c r="T283" s="130">
        <f t="shared" si="329"/>
        <v>120.29</v>
      </c>
      <c r="U283" s="49">
        <f t="shared" si="330"/>
        <v>11.18</v>
      </c>
      <c r="V283" s="130">
        <f t="shared" si="331"/>
        <v>110</v>
      </c>
      <c r="W283" s="130">
        <f t="shared" si="332"/>
        <v>0</v>
      </c>
      <c r="X283" s="49">
        <f t="shared" si="333"/>
        <v>539.6</v>
      </c>
      <c r="Y283" s="49">
        <f t="shared" si="334"/>
        <v>1797.84</v>
      </c>
      <c r="Z283" s="164"/>
      <c r="AA283" s="139" t="s">
        <v>77</v>
      </c>
      <c r="AB283" s="140">
        <f t="shared" ref="AB283:AH283" si="359">K283+R283</f>
        <v>44.72</v>
      </c>
      <c r="AC283" s="140">
        <f t="shared" si="359"/>
        <v>894.39</v>
      </c>
      <c r="AD283" s="140">
        <f t="shared" si="359"/>
        <v>601.46</v>
      </c>
      <c r="AE283" s="140">
        <f t="shared" si="359"/>
        <v>37.27</v>
      </c>
      <c r="AF283" s="140">
        <f t="shared" si="359"/>
        <v>220</v>
      </c>
      <c r="AG283" s="140">
        <f t="shared" si="359"/>
        <v>0</v>
      </c>
      <c r="AH283" s="140">
        <f t="shared" si="359"/>
        <v>1797.84</v>
      </c>
      <c r="AI283" s="139" t="s">
        <v>32</v>
      </c>
    </row>
    <row r="284" s="39" customFormat="1" ht="16" customHeight="1" spans="1:35">
      <c r="A284" s="129">
        <f t="shared" si="319"/>
        <v>281</v>
      </c>
      <c r="B284" s="49" t="s">
        <v>750</v>
      </c>
      <c r="C284" s="154" t="s">
        <v>751</v>
      </c>
      <c r="D284" s="202" t="s">
        <v>752</v>
      </c>
      <c r="E284" s="153">
        <v>3820</v>
      </c>
      <c r="F284" s="49">
        <v>0</v>
      </c>
      <c r="G284" s="49">
        <v>6014.67</v>
      </c>
      <c r="H284" s="49">
        <v>3820</v>
      </c>
      <c r="I284" s="164">
        <v>4180</v>
      </c>
      <c r="J284" s="130"/>
      <c r="K284" s="49">
        <f t="shared" si="320"/>
        <v>45.84</v>
      </c>
      <c r="L284" s="49">
        <f t="shared" si="321"/>
        <v>0</v>
      </c>
      <c r="M284" s="130">
        <f t="shared" si="322"/>
        <v>481.17</v>
      </c>
      <c r="N284" s="49">
        <f t="shared" si="323"/>
        <v>26.74</v>
      </c>
      <c r="O284" s="130">
        <f t="shared" si="324"/>
        <v>209</v>
      </c>
      <c r="P284" s="130">
        <f t="shared" si="325"/>
        <v>0</v>
      </c>
      <c r="Q284" s="130">
        <f t="shared" si="326"/>
        <v>762.75</v>
      </c>
      <c r="R284" s="49">
        <f t="shared" si="327"/>
        <v>0</v>
      </c>
      <c r="S284" s="49">
        <f t="shared" si="328"/>
        <v>0</v>
      </c>
      <c r="T284" s="130">
        <f t="shared" si="329"/>
        <v>120.29</v>
      </c>
      <c r="U284" s="49">
        <f t="shared" si="330"/>
        <v>11.46</v>
      </c>
      <c r="V284" s="130">
        <f t="shared" si="331"/>
        <v>209</v>
      </c>
      <c r="W284" s="130">
        <f t="shared" si="332"/>
        <v>0</v>
      </c>
      <c r="X284" s="49">
        <f t="shared" si="333"/>
        <v>340.75</v>
      </c>
      <c r="Y284" s="49">
        <f t="shared" si="334"/>
        <v>1103.5</v>
      </c>
      <c r="Z284" s="164"/>
      <c r="AA284" s="139" t="s">
        <v>64</v>
      </c>
      <c r="AB284" s="140">
        <f t="shared" ref="AB284:AH284" si="360">K284+R284</f>
        <v>45.84</v>
      </c>
      <c r="AC284" s="140">
        <f t="shared" si="360"/>
        <v>0</v>
      </c>
      <c r="AD284" s="140">
        <f t="shared" si="360"/>
        <v>601.46</v>
      </c>
      <c r="AE284" s="140">
        <f t="shared" si="360"/>
        <v>38.2</v>
      </c>
      <c r="AF284" s="140">
        <f t="shared" si="360"/>
        <v>418</v>
      </c>
      <c r="AG284" s="140">
        <f t="shared" si="360"/>
        <v>0</v>
      </c>
      <c r="AH284" s="140">
        <f t="shared" si="360"/>
        <v>1103.5</v>
      </c>
      <c r="AI284" s="139" t="s">
        <v>34</v>
      </c>
    </row>
    <row r="285" s="39" customFormat="1" ht="16" customHeight="1" spans="1:35">
      <c r="A285" s="129">
        <f t="shared" si="319"/>
        <v>282</v>
      </c>
      <c r="B285" s="49" t="s">
        <v>139</v>
      </c>
      <c r="C285" s="46" t="s">
        <v>753</v>
      </c>
      <c r="D285" s="450" t="s">
        <v>754</v>
      </c>
      <c r="E285" s="153">
        <v>3726.65</v>
      </c>
      <c r="F285" s="49">
        <v>3726.65</v>
      </c>
      <c r="G285" s="49">
        <v>6014.67</v>
      </c>
      <c r="H285" s="49">
        <v>3726.65</v>
      </c>
      <c r="I285" s="164">
        <v>2200</v>
      </c>
      <c r="J285" s="130"/>
      <c r="K285" s="49">
        <f t="shared" si="320"/>
        <v>44.72</v>
      </c>
      <c r="L285" s="49">
        <f t="shared" si="321"/>
        <v>596.26</v>
      </c>
      <c r="M285" s="130">
        <f t="shared" si="322"/>
        <v>481.17</v>
      </c>
      <c r="N285" s="49">
        <f t="shared" si="323"/>
        <v>26.09</v>
      </c>
      <c r="O285" s="130">
        <f t="shared" si="324"/>
        <v>110</v>
      </c>
      <c r="P285" s="130">
        <f t="shared" si="325"/>
        <v>0</v>
      </c>
      <c r="Q285" s="130">
        <f t="shared" si="326"/>
        <v>1258.24</v>
      </c>
      <c r="R285" s="49">
        <f t="shared" si="327"/>
        <v>0</v>
      </c>
      <c r="S285" s="49">
        <f t="shared" si="328"/>
        <v>298.13</v>
      </c>
      <c r="T285" s="130">
        <f t="shared" si="329"/>
        <v>120.29</v>
      </c>
      <c r="U285" s="49">
        <f t="shared" si="330"/>
        <v>11.18</v>
      </c>
      <c r="V285" s="130">
        <f t="shared" si="331"/>
        <v>110</v>
      </c>
      <c r="W285" s="130">
        <f t="shared" si="332"/>
        <v>0</v>
      </c>
      <c r="X285" s="49">
        <f t="shared" si="333"/>
        <v>539.6</v>
      </c>
      <c r="Y285" s="49">
        <f t="shared" si="334"/>
        <v>1797.84</v>
      </c>
      <c r="Z285" s="164"/>
      <c r="AA285" s="139" t="s">
        <v>77</v>
      </c>
      <c r="AB285" s="140">
        <f t="shared" ref="AB285:AH285" si="361">K285+R285</f>
        <v>44.72</v>
      </c>
      <c r="AC285" s="140">
        <f t="shared" si="361"/>
        <v>894.39</v>
      </c>
      <c r="AD285" s="140">
        <f t="shared" si="361"/>
        <v>601.46</v>
      </c>
      <c r="AE285" s="140">
        <f t="shared" si="361"/>
        <v>37.27</v>
      </c>
      <c r="AF285" s="140">
        <f t="shared" si="361"/>
        <v>220</v>
      </c>
      <c r="AG285" s="140">
        <f t="shared" si="361"/>
        <v>0</v>
      </c>
      <c r="AH285" s="140">
        <f t="shared" si="361"/>
        <v>1797.84</v>
      </c>
      <c r="AI285" s="139" t="s">
        <v>32</v>
      </c>
    </row>
    <row r="286" s="39" customFormat="1" ht="16" customHeight="1" spans="1:35">
      <c r="A286" s="129">
        <f t="shared" si="319"/>
        <v>283</v>
      </c>
      <c r="B286" s="49" t="s">
        <v>129</v>
      </c>
      <c r="C286" s="46" t="s">
        <v>755</v>
      </c>
      <c r="D286" s="450" t="s">
        <v>756</v>
      </c>
      <c r="E286" s="153">
        <v>3726.65</v>
      </c>
      <c r="F286" s="49">
        <v>3726.65</v>
      </c>
      <c r="G286" s="49">
        <v>6014.67</v>
      </c>
      <c r="H286" s="49">
        <v>3726.65</v>
      </c>
      <c r="I286" s="164">
        <v>3180</v>
      </c>
      <c r="J286" s="130"/>
      <c r="K286" s="49">
        <f t="shared" si="320"/>
        <v>44.72</v>
      </c>
      <c r="L286" s="49">
        <f t="shared" si="321"/>
        <v>596.26</v>
      </c>
      <c r="M286" s="130">
        <f t="shared" si="322"/>
        <v>481.17</v>
      </c>
      <c r="N286" s="49">
        <f t="shared" si="323"/>
        <v>26.09</v>
      </c>
      <c r="O286" s="130">
        <f t="shared" si="324"/>
        <v>159</v>
      </c>
      <c r="P286" s="130">
        <f t="shared" si="325"/>
        <v>0</v>
      </c>
      <c r="Q286" s="130">
        <f t="shared" si="326"/>
        <v>1307.24</v>
      </c>
      <c r="R286" s="49">
        <f t="shared" si="327"/>
        <v>0</v>
      </c>
      <c r="S286" s="49">
        <f t="shared" si="328"/>
        <v>298.13</v>
      </c>
      <c r="T286" s="130">
        <f t="shared" si="329"/>
        <v>120.29</v>
      </c>
      <c r="U286" s="49">
        <f t="shared" si="330"/>
        <v>11.18</v>
      </c>
      <c r="V286" s="130">
        <f t="shared" si="331"/>
        <v>159</v>
      </c>
      <c r="W286" s="130">
        <f t="shared" si="332"/>
        <v>0</v>
      </c>
      <c r="X286" s="49">
        <f t="shared" si="333"/>
        <v>588.6</v>
      </c>
      <c r="Y286" s="49">
        <f t="shared" si="334"/>
        <v>1895.84</v>
      </c>
      <c r="Z286" s="164"/>
      <c r="AA286" s="139" t="s">
        <v>61</v>
      </c>
      <c r="AB286" s="140">
        <f t="shared" ref="AB286:AH286" si="362">K286+R286</f>
        <v>44.72</v>
      </c>
      <c r="AC286" s="140">
        <f t="shared" si="362"/>
        <v>894.39</v>
      </c>
      <c r="AD286" s="140">
        <f t="shared" si="362"/>
        <v>601.46</v>
      </c>
      <c r="AE286" s="140">
        <f t="shared" si="362"/>
        <v>37.27</v>
      </c>
      <c r="AF286" s="140">
        <f t="shared" si="362"/>
        <v>318</v>
      </c>
      <c r="AG286" s="140">
        <f t="shared" si="362"/>
        <v>0</v>
      </c>
      <c r="AH286" s="140">
        <f t="shared" si="362"/>
        <v>1895.84</v>
      </c>
      <c r="AI286" s="139" t="s">
        <v>35</v>
      </c>
    </row>
    <row r="287" s="39" customFormat="1" ht="16" customHeight="1" spans="1:35">
      <c r="A287" s="129">
        <f t="shared" si="319"/>
        <v>284</v>
      </c>
      <c r="B287" s="49" t="s">
        <v>217</v>
      </c>
      <c r="C287" s="46" t="s">
        <v>759</v>
      </c>
      <c r="D287" s="450" t="s">
        <v>760</v>
      </c>
      <c r="E287" s="153">
        <v>3726.65</v>
      </c>
      <c r="F287" s="49">
        <v>3726.65</v>
      </c>
      <c r="G287" s="49">
        <v>6014.67</v>
      </c>
      <c r="H287" s="49">
        <v>3726.65</v>
      </c>
      <c r="I287" s="164">
        <v>2200</v>
      </c>
      <c r="J287" s="130"/>
      <c r="K287" s="49">
        <f t="shared" si="320"/>
        <v>44.72</v>
      </c>
      <c r="L287" s="49">
        <f t="shared" si="321"/>
        <v>596.26</v>
      </c>
      <c r="M287" s="130">
        <f t="shared" si="322"/>
        <v>481.17</v>
      </c>
      <c r="N287" s="49">
        <f t="shared" si="323"/>
        <v>26.09</v>
      </c>
      <c r="O287" s="130">
        <f t="shared" si="324"/>
        <v>110</v>
      </c>
      <c r="P287" s="130">
        <f t="shared" si="325"/>
        <v>0</v>
      </c>
      <c r="Q287" s="130">
        <f t="shared" si="326"/>
        <v>1258.24</v>
      </c>
      <c r="R287" s="49">
        <f t="shared" si="327"/>
        <v>0</v>
      </c>
      <c r="S287" s="49">
        <f t="shared" si="328"/>
        <v>298.13</v>
      </c>
      <c r="T287" s="130">
        <f t="shared" si="329"/>
        <v>120.29</v>
      </c>
      <c r="U287" s="49">
        <f t="shared" si="330"/>
        <v>11.18</v>
      </c>
      <c r="V287" s="130">
        <f t="shared" si="331"/>
        <v>110</v>
      </c>
      <c r="W287" s="130">
        <f t="shared" si="332"/>
        <v>0</v>
      </c>
      <c r="X287" s="49">
        <f t="shared" si="333"/>
        <v>539.6</v>
      </c>
      <c r="Y287" s="49">
        <f t="shared" si="334"/>
        <v>1797.84</v>
      </c>
      <c r="Z287" s="164"/>
      <c r="AA287" s="139" t="s">
        <v>57</v>
      </c>
      <c r="AB287" s="140">
        <f t="shared" ref="AB287:AH287" si="363">K287+R287</f>
        <v>44.72</v>
      </c>
      <c r="AC287" s="140">
        <f t="shared" si="363"/>
        <v>894.39</v>
      </c>
      <c r="AD287" s="140">
        <f t="shared" si="363"/>
        <v>601.46</v>
      </c>
      <c r="AE287" s="140">
        <f t="shared" si="363"/>
        <v>37.27</v>
      </c>
      <c r="AF287" s="140">
        <f t="shared" si="363"/>
        <v>220</v>
      </c>
      <c r="AG287" s="140">
        <f t="shared" si="363"/>
        <v>0</v>
      </c>
      <c r="AH287" s="140">
        <f t="shared" si="363"/>
        <v>1797.84</v>
      </c>
      <c r="AI287" s="139" t="s">
        <v>32</v>
      </c>
    </row>
    <row r="288" s="39" customFormat="1" ht="16" customHeight="1" spans="1:35">
      <c r="A288" s="129">
        <f t="shared" si="319"/>
        <v>285</v>
      </c>
      <c r="B288" s="49" t="s">
        <v>209</v>
      </c>
      <c r="C288" s="46" t="s">
        <v>761</v>
      </c>
      <c r="D288" s="450" t="s">
        <v>762</v>
      </c>
      <c r="E288" s="153">
        <v>3726.65</v>
      </c>
      <c r="F288" s="49">
        <v>3726.65</v>
      </c>
      <c r="G288" s="49">
        <v>6014.67</v>
      </c>
      <c r="H288" s="49">
        <v>3726.65</v>
      </c>
      <c r="I288" s="164">
        <v>2200</v>
      </c>
      <c r="J288" s="130"/>
      <c r="K288" s="49">
        <f t="shared" si="320"/>
        <v>44.72</v>
      </c>
      <c r="L288" s="49">
        <f t="shared" si="321"/>
        <v>596.26</v>
      </c>
      <c r="M288" s="130">
        <f t="shared" si="322"/>
        <v>481.17</v>
      </c>
      <c r="N288" s="49">
        <f t="shared" si="323"/>
        <v>26.09</v>
      </c>
      <c r="O288" s="130">
        <f t="shared" si="324"/>
        <v>110</v>
      </c>
      <c r="P288" s="130">
        <f t="shared" si="325"/>
        <v>0</v>
      </c>
      <c r="Q288" s="130">
        <f t="shared" si="326"/>
        <v>1258.24</v>
      </c>
      <c r="R288" s="49">
        <f t="shared" si="327"/>
        <v>0</v>
      </c>
      <c r="S288" s="49">
        <f t="shared" si="328"/>
        <v>298.13</v>
      </c>
      <c r="T288" s="130">
        <f t="shared" si="329"/>
        <v>120.29</v>
      </c>
      <c r="U288" s="49">
        <f t="shared" si="330"/>
        <v>11.18</v>
      </c>
      <c r="V288" s="130">
        <f t="shared" si="331"/>
        <v>110</v>
      </c>
      <c r="W288" s="130">
        <f t="shared" si="332"/>
        <v>0</v>
      </c>
      <c r="X288" s="49">
        <f t="shared" si="333"/>
        <v>539.6</v>
      </c>
      <c r="Y288" s="49">
        <f t="shared" si="334"/>
        <v>1797.84</v>
      </c>
      <c r="Z288" s="164"/>
      <c r="AA288" s="139" t="s">
        <v>75</v>
      </c>
      <c r="AB288" s="140">
        <f t="shared" ref="AB288:AH288" si="364">K288+R288</f>
        <v>44.72</v>
      </c>
      <c r="AC288" s="140">
        <f t="shared" si="364"/>
        <v>894.39</v>
      </c>
      <c r="AD288" s="140">
        <f t="shared" si="364"/>
        <v>601.46</v>
      </c>
      <c r="AE288" s="140">
        <f t="shared" si="364"/>
        <v>37.27</v>
      </c>
      <c r="AF288" s="140">
        <f t="shared" si="364"/>
        <v>220</v>
      </c>
      <c r="AG288" s="140">
        <f t="shared" si="364"/>
        <v>0</v>
      </c>
      <c r="AH288" s="140">
        <f t="shared" si="364"/>
        <v>1797.84</v>
      </c>
      <c r="AI288" s="139" t="s">
        <v>32</v>
      </c>
    </row>
    <row r="289" s="39" customFormat="1" ht="16" customHeight="1" spans="1:35">
      <c r="A289" s="129">
        <f t="shared" si="319"/>
        <v>286</v>
      </c>
      <c r="B289" s="49" t="s">
        <v>763</v>
      </c>
      <c r="C289" s="155" t="s">
        <v>764</v>
      </c>
      <c r="D289" s="460" t="s">
        <v>765</v>
      </c>
      <c r="E289" s="153">
        <v>3726.65</v>
      </c>
      <c r="F289" s="49">
        <v>3726.65</v>
      </c>
      <c r="G289" s="130">
        <v>6014.67</v>
      </c>
      <c r="H289" s="49">
        <v>3726.65</v>
      </c>
      <c r="I289" s="164">
        <v>0</v>
      </c>
      <c r="J289" s="130"/>
      <c r="K289" s="49">
        <f t="shared" si="320"/>
        <v>44.72</v>
      </c>
      <c r="L289" s="49">
        <f t="shared" si="321"/>
        <v>596.26</v>
      </c>
      <c r="M289" s="130">
        <f t="shared" si="322"/>
        <v>481.17</v>
      </c>
      <c r="N289" s="49">
        <f t="shared" si="323"/>
        <v>26.09</v>
      </c>
      <c r="O289" s="130">
        <f t="shared" si="324"/>
        <v>0</v>
      </c>
      <c r="P289" s="130">
        <f t="shared" si="325"/>
        <v>0</v>
      </c>
      <c r="Q289" s="130">
        <f t="shared" si="326"/>
        <v>1148.24</v>
      </c>
      <c r="R289" s="49">
        <f t="shared" si="327"/>
        <v>0</v>
      </c>
      <c r="S289" s="49">
        <f t="shared" si="328"/>
        <v>298.13</v>
      </c>
      <c r="T289" s="130">
        <f t="shared" si="329"/>
        <v>120.29</v>
      </c>
      <c r="U289" s="49">
        <f t="shared" si="330"/>
        <v>11.18</v>
      </c>
      <c r="V289" s="130">
        <f t="shared" si="331"/>
        <v>0</v>
      </c>
      <c r="W289" s="130">
        <f t="shared" si="332"/>
        <v>0</v>
      </c>
      <c r="X289" s="49">
        <f t="shared" si="333"/>
        <v>429.6</v>
      </c>
      <c r="Y289" s="49">
        <f t="shared" si="334"/>
        <v>1577.84</v>
      </c>
      <c r="Z289" s="164"/>
      <c r="AA289" s="139" t="s">
        <v>91</v>
      </c>
      <c r="AB289" s="140">
        <f t="shared" ref="AB289:AH289" si="365">K289+R289</f>
        <v>44.72</v>
      </c>
      <c r="AC289" s="140">
        <f t="shared" si="365"/>
        <v>894.39</v>
      </c>
      <c r="AD289" s="140">
        <f t="shared" si="365"/>
        <v>601.46</v>
      </c>
      <c r="AE289" s="140">
        <f t="shared" si="365"/>
        <v>37.27</v>
      </c>
      <c r="AF289" s="140">
        <f t="shared" si="365"/>
        <v>0</v>
      </c>
      <c r="AG289" s="140">
        <f t="shared" si="365"/>
        <v>0</v>
      </c>
      <c r="AH289" s="140">
        <f t="shared" si="365"/>
        <v>1577.84</v>
      </c>
      <c r="AI289" s="139" t="s">
        <v>31</v>
      </c>
    </row>
    <row r="290" s="39" customFormat="1" ht="16" customHeight="1" spans="1:35">
      <c r="A290" s="129">
        <f t="shared" si="319"/>
        <v>287</v>
      </c>
      <c r="B290" s="49" t="s">
        <v>763</v>
      </c>
      <c r="C290" s="155" t="s">
        <v>766</v>
      </c>
      <c r="D290" s="460" t="s">
        <v>767</v>
      </c>
      <c r="E290" s="153">
        <v>3726.65</v>
      </c>
      <c r="F290" s="49">
        <v>3726.65</v>
      </c>
      <c r="G290" s="49">
        <v>6014.67</v>
      </c>
      <c r="H290" s="49">
        <v>3726.65</v>
      </c>
      <c r="I290" s="164">
        <v>0</v>
      </c>
      <c r="J290" s="130"/>
      <c r="K290" s="49">
        <f t="shared" si="320"/>
        <v>44.72</v>
      </c>
      <c r="L290" s="49">
        <f t="shared" si="321"/>
        <v>596.26</v>
      </c>
      <c r="M290" s="130">
        <f t="shared" si="322"/>
        <v>481.17</v>
      </c>
      <c r="N290" s="49">
        <f t="shared" si="323"/>
        <v>26.09</v>
      </c>
      <c r="O290" s="130">
        <f t="shared" si="324"/>
        <v>0</v>
      </c>
      <c r="P290" s="130">
        <f t="shared" si="325"/>
        <v>0</v>
      </c>
      <c r="Q290" s="130">
        <f t="shared" si="326"/>
        <v>1148.24</v>
      </c>
      <c r="R290" s="49">
        <f t="shared" si="327"/>
        <v>0</v>
      </c>
      <c r="S290" s="49">
        <f t="shared" si="328"/>
        <v>298.13</v>
      </c>
      <c r="T290" s="130">
        <f t="shared" si="329"/>
        <v>120.29</v>
      </c>
      <c r="U290" s="49">
        <f t="shared" si="330"/>
        <v>11.18</v>
      </c>
      <c r="V290" s="130">
        <f t="shared" si="331"/>
        <v>0</v>
      </c>
      <c r="W290" s="130">
        <f t="shared" si="332"/>
        <v>0</v>
      </c>
      <c r="X290" s="49">
        <f t="shared" si="333"/>
        <v>429.6</v>
      </c>
      <c r="Y290" s="49">
        <f t="shared" si="334"/>
        <v>1577.84</v>
      </c>
      <c r="Z290" s="164"/>
      <c r="AA290" s="139" t="s">
        <v>91</v>
      </c>
      <c r="AB290" s="140">
        <f t="shared" ref="AB290:AH290" si="366">K290+R290</f>
        <v>44.72</v>
      </c>
      <c r="AC290" s="140">
        <f t="shared" si="366"/>
        <v>894.39</v>
      </c>
      <c r="AD290" s="140">
        <f t="shared" si="366"/>
        <v>601.46</v>
      </c>
      <c r="AE290" s="140">
        <f t="shared" si="366"/>
        <v>37.27</v>
      </c>
      <c r="AF290" s="140">
        <f t="shared" si="366"/>
        <v>0</v>
      </c>
      <c r="AG290" s="140">
        <f t="shared" si="366"/>
        <v>0</v>
      </c>
      <c r="AH290" s="140">
        <f t="shared" si="366"/>
        <v>1577.84</v>
      </c>
      <c r="AI290" s="139" t="s">
        <v>31</v>
      </c>
    </row>
    <row r="291" s="39" customFormat="1" ht="16" customHeight="1" spans="1:35">
      <c r="A291" s="129">
        <f t="shared" si="319"/>
        <v>288</v>
      </c>
      <c r="B291" s="49" t="s">
        <v>146</v>
      </c>
      <c r="C291" s="157" t="s">
        <v>768</v>
      </c>
      <c r="D291" s="202" t="s">
        <v>769</v>
      </c>
      <c r="E291" s="153">
        <v>3726.65</v>
      </c>
      <c r="F291" s="49">
        <v>3726.65</v>
      </c>
      <c r="G291" s="49">
        <v>6014.67</v>
      </c>
      <c r="H291" s="49">
        <v>3726.65</v>
      </c>
      <c r="I291" s="164">
        <v>3180</v>
      </c>
      <c r="J291" s="130"/>
      <c r="K291" s="49">
        <f t="shared" si="320"/>
        <v>44.72</v>
      </c>
      <c r="L291" s="49">
        <f t="shared" si="321"/>
        <v>596.26</v>
      </c>
      <c r="M291" s="130">
        <f t="shared" si="322"/>
        <v>481.17</v>
      </c>
      <c r="N291" s="49">
        <f t="shared" si="323"/>
        <v>26.09</v>
      </c>
      <c r="O291" s="130">
        <f t="shared" si="324"/>
        <v>159</v>
      </c>
      <c r="P291" s="130">
        <f t="shared" si="325"/>
        <v>0</v>
      </c>
      <c r="Q291" s="130">
        <f t="shared" si="326"/>
        <v>1307.24</v>
      </c>
      <c r="R291" s="49">
        <f t="shared" si="327"/>
        <v>0</v>
      </c>
      <c r="S291" s="49">
        <f t="shared" si="328"/>
        <v>298.13</v>
      </c>
      <c r="T291" s="130">
        <f t="shared" si="329"/>
        <v>120.29</v>
      </c>
      <c r="U291" s="49">
        <f t="shared" si="330"/>
        <v>11.18</v>
      </c>
      <c r="V291" s="130">
        <f t="shared" si="331"/>
        <v>159</v>
      </c>
      <c r="W291" s="130">
        <f t="shared" si="332"/>
        <v>0</v>
      </c>
      <c r="X291" s="49">
        <f t="shared" si="333"/>
        <v>588.6</v>
      </c>
      <c r="Y291" s="49">
        <f t="shared" si="334"/>
        <v>1895.84</v>
      </c>
      <c r="Z291" s="164"/>
      <c r="AA291" s="139" t="s">
        <v>87</v>
      </c>
      <c r="AB291" s="140">
        <f t="shared" ref="AB291:AH291" si="367">K291+R291</f>
        <v>44.72</v>
      </c>
      <c r="AC291" s="140">
        <f t="shared" si="367"/>
        <v>894.39</v>
      </c>
      <c r="AD291" s="140">
        <f t="shared" si="367"/>
        <v>601.46</v>
      </c>
      <c r="AE291" s="140">
        <f t="shared" si="367"/>
        <v>37.27</v>
      </c>
      <c r="AF291" s="140">
        <f t="shared" si="367"/>
        <v>318</v>
      </c>
      <c r="AG291" s="140">
        <f t="shared" si="367"/>
        <v>0</v>
      </c>
      <c r="AH291" s="140">
        <f t="shared" si="367"/>
        <v>1895.84</v>
      </c>
      <c r="AI291" s="139" t="s">
        <v>34</v>
      </c>
    </row>
    <row r="292" s="39" customFormat="1" ht="16" customHeight="1" spans="1:35">
      <c r="A292" s="129">
        <f t="shared" si="319"/>
        <v>289</v>
      </c>
      <c r="B292" s="49" t="s">
        <v>201</v>
      </c>
      <c r="C292" s="157" t="s">
        <v>772</v>
      </c>
      <c r="D292" s="202" t="s">
        <v>773</v>
      </c>
      <c r="E292" s="153">
        <v>3726.65</v>
      </c>
      <c r="F292" s="49">
        <v>3726.65</v>
      </c>
      <c r="G292" s="49">
        <v>6014.67</v>
      </c>
      <c r="H292" s="49">
        <v>3726.65</v>
      </c>
      <c r="I292" s="164">
        <v>2200</v>
      </c>
      <c r="J292" s="130"/>
      <c r="K292" s="49">
        <f t="shared" si="320"/>
        <v>44.72</v>
      </c>
      <c r="L292" s="49">
        <f t="shared" si="321"/>
        <v>596.26</v>
      </c>
      <c r="M292" s="130">
        <f t="shared" si="322"/>
        <v>481.17</v>
      </c>
      <c r="N292" s="49">
        <f t="shared" si="323"/>
        <v>26.09</v>
      </c>
      <c r="O292" s="130">
        <f t="shared" si="324"/>
        <v>110</v>
      </c>
      <c r="P292" s="130">
        <f t="shared" si="325"/>
        <v>0</v>
      </c>
      <c r="Q292" s="130">
        <f t="shared" si="326"/>
        <v>1258.24</v>
      </c>
      <c r="R292" s="49">
        <f t="shared" si="327"/>
        <v>0</v>
      </c>
      <c r="S292" s="49">
        <f t="shared" si="328"/>
        <v>298.13</v>
      </c>
      <c r="T292" s="130">
        <f t="shared" si="329"/>
        <v>120.29</v>
      </c>
      <c r="U292" s="49">
        <f t="shared" si="330"/>
        <v>11.18</v>
      </c>
      <c r="V292" s="130">
        <f t="shared" si="331"/>
        <v>110</v>
      </c>
      <c r="W292" s="130">
        <f t="shared" si="332"/>
        <v>0</v>
      </c>
      <c r="X292" s="49">
        <f t="shared" si="333"/>
        <v>539.6</v>
      </c>
      <c r="Y292" s="49">
        <f t="shared" si="334"/>
        <v>1797.84</v>
      </c>
      <c r="Z292" s="164"/>
      <c r="AA292" s="139" t="s">
        <v>70</v>
      </c>
      <c r="AB292" s="140">
        <f t="shared" ref="AB292:AH292" si="368">K292+R292</f>
        <v>44.72</v>
      </c>
      <c r="AC292" s="140">
        <f t="shared" si="368"/>
        <v>894.39</v>
      </c>
      <c r="AD292" s="140">
        <f t="shared" si="368"/>
        <v>601.46</v>
      </c>
      <c r="AE292" s="140">
        <f t="shared" si="368"/>
        <v>37.27</v>
      </c>
      <c r="AF292" s="140">
        <f t="shared" si="368"/>
        <v>220</v>
      </c>
      <c r="AG292" s="140">
        <f t="shared" si="368"/>
        <v>0</v>
      </c>
      <c r="AH292" s="140">
        <f t="shared" si="368"/>
        <v>1797.84</v>
      </c>
      <c r="AI292" s="139" t="s">
        <v>32</v>
      </c>
    </row>
    <row r="293" s="39" customFormat="1" ht="16" customHeight="1" spans="1:35">
      <c r="A293" s="129">
        <f t="shared" si="319"/>
        <v>290</v>
      </c>
      <c r="B293" s="49" t="s">
        <v>201</v>
      </c>
      <c r="C293" s="157" t="s">
        <v>774</v>
      </c>
      <c r="D293" s="202" t="s">
        <v>775</v>
      </c>
      <c r="E293" s="153">
        <v>3726.65</v>
      </c>
      <c r="F293" s="49">
        <v>3726.65</v>
      </c>
      <c r="G293" s="49">
        <v>6014.67</v>
      </c>
      <c r="H293" s="49">
        <v>3726.65</v>
      </c>
      <c r="I293" s="164">
        <v>0</v>
      </c>
      <c r="J293" s="130"/>
      <c r="K293" s="49">
        <f t="shared" si="320"/>
        <v>44.72</v>
      </c>
      <c r="L293" s="49">
        <f t="shared" si="321"/>
        <v>596.26</v>
      </c>
      <c r="M293" s="130">
        <f t="shared" si="322"/>
        <v>481.17</v>
      </c>
      <c r="N293" s="49">
        <f t="shared" si="323"/>
        <v>26.09</v>
      </c>
      <c r="O293" s="130">
        <f t="shared" si="324"/>
        <v>0</v>
      </c>
      <c r="P293" s="130">
        <f t="shared" si="325"/>
        <v>0</v>
      </c>
      <c r="Q293" s="130">
        <f t="shared" si="326"/>
        <v>1148.24</v>
      </c>
      <c r="R293" s="49">
        <f t="shared" si="327"/>
        <v>0</v>
      </c>
      <c r="S293" s="49">
        <f t="shared" si="328"/>
        <v>298.13</v>
      </c>
      <c r="T293" s="130">
        <f t="shared" si="329"/>
        <v>120.29</v>
      </c>
      <c r="U293" s="49">
        <f t="shared" si="330"/>
        <v>11.18</v>
      </c>
      <c r="V293" s="130">
        <f t="shared" si="331"/>
        <v>0</v>
      </c>
      <c r="W293" s="130">
        <f t="shared" si="332"/>
        <v>0</v>
      </c>
      <c r="X293" s="49">
        <f t="shared" si="333"/>
        <v>429.6</v>
      </c>
      <c r="Y293" s="49">
        <f t="shared" si="334"/>
        <v>1577.84</v>
      </c>
      <c r="Z293" s="164"/>
      <c r="AA293" s="139" t="s">
        <v>66</v>
      </c>
      <c r="AB293" s="140">
        <f t="shared" ref="AB293:AH293" si="369">K293+R293</f>
        <v>44.72</v>
      </c>
      <c r="AC293" s="140">
        <f t="shared" si="369"/>
        <v>894.39</v>
      </c>
      <c r="AD293" s="140">
        <f t="shared" si="369"/>
        <v>601.46</v>
      </c>
      <c r="AE293" s="140">
        <f t="shared" si="369"/>
        <v>37.27</v>
      </c>
      <c r="AF293" s="140">
        <f t="shared" si="369"/>
        <v>0</v>
      </c>
      <c r="AG293" s="140">
        <f t="shared" si="369"/>
        <v>0</v>
      </c>
      <c r="AH293" s="140">
        <f t="shared" si="369"/>
        <v>1577.84</v>
      </c>
      <c r="AI293" s="139" t="s">
        <v>32</v>
      </c>
    </row>
    <row r="294" s="39" customFormat="1" ht="16" customHeight="1" spans="1:35">
      <c r="A294" s="129">
        <f t="shared" si="319"/>
        <v>291</v>
      </c>
      <c r="B294" s="49" t="s">
        <v>209</v>
      </c>
      <c r="C294" s="157" t="s">
        <v>776</v>
      </c>
      <c r="D294" s="202" t="s">
        <v>777</v>
      </c>
      <c r="E294" s="153">
        <v>3726.65</v>
      </c>
      <c r="F294" s="49">
        <v>3726.65</v>
      </c>
      <c r="G294" s="49">
        <v>6014.67</v>
      </c>
      <c r="H294" s="49">
        <v>3726.65</v>
      </c>
      <c r="I294" s="164">
        <v>2200</v>
      </c>
      <c r="J294" s="130"/>
      <c r="K294" s="49">
        <f t="shared" si="320"/>
        <v>44.72</v>
      </c>
      <c r="L294" s="49">
        <f t="shared" si="321"/>
        <v>596.26</v>
      </c>
      <c r="M294" s="130">
        <f t="shared" si="322"/>
        <v>481.17</v>
      </c>
      <c r="N294" s="49">
        <f t="shared" si="323"/>
        <v>26.09</v>
      </c>
      <c r="O294" s="130">
        <f t="shared" si="324"/>
        <v>110</v>
      </c>
      <c r="P294" s="130">
        <f t="shared" si="325"/>
        <v>0</v>
      </c>
      <c r="Q294" s="130">
        <f t="shared" si="326"/>
        <v>1258.24</v>
      </c>
      <c r="R294" s="49">
        <f t="shared" si="327"/>
        <v>0</v>
      </c>
      <c r="S294" s="49">
        <f t="shared" si="328"/>
        <v>298.13</v>
      </c>
      <c r="T294" s="130">
        <f t="shared" si="329"/>
        <v>120.29</v>
      </c>
      <c r="U294" s="49">
        <f t="shared" si="330"/>
        <v>11.18</v>
      </c>
      <c r="V294" s="130">
        <f t="shared" si="331"/>
        <v>110</v>
      </c>
      <c r="W294" s="130">
        <f t="shared" si="332"/>
        <v>0</v>
      </c>
      <c r="X294" s="49">
        <f t="shared" si="333"/>
        <v>539.6</v>
      </c>
      <c r="Y294" s="49">
        <f t="shared" si="334"/>
        <v>1797.84</v>
      </c>
      <c r="Z294" s="164"/>
      <c r="AA294" s="139" t="s">
        <v>69</v>
      </c>
      <c r="AB294" s="140">
        <f t="shared" ref="AB294:AH294" si="370">K294+R294</f>
        <v>44.72</v>
      </c>
      <c r="AC294" s="140">
        <f t="shared" si="370"/>
        <v>894.39</v>
      </c>
      <c r="AD294" s="140">
        <f t="shared" si="370"/>
        <v>601.46</v>
      </c>
      <c r="AE294" s="140">
        <f t="shared" si="370"/>
        <v>37.27</v>
      </c>
      <c r="AF294" s="140">
        <f t="shared" si="370"/>
        <v>220</v>
      </c>
      <c r="AG294" s="140">
        <f t="shared" si="370"/>
        <v>0</v>
      </c>
      <c r="AH294" s="140">
        <f t="shared" si="370"/>
        <v>1797.84</v>
      </c>
      <c r="AI294" s="139" t="s">
        <v>32</v>
      </c>
    </row>
    <row r="295" s="39" customFormat="1" ht="16" customHeight="1" spans="1:35">
      <c r="A295" s="129">
        <f t="shared" si="319"/>
        <v>292</v>
      </c>
      <c r="B295" s="49" t="s">
        <v>209</v>
      </c>
      <c r="C295" s="157" t="s">
        <v>778</v>
      </c>
      <c r="D295" s="202" t="s">
        <v>779</v>
      </c>
      <c r="E295" s="158">
        <v>3726.65</v>
      </c>
      <c r="F295" s="130">
        <v>3726.65</v>
      </c>
      <c r="G295" s="130">
        <v>6014.67</v>
      </c>
      <c r="H295" s="130">
        <v>3726.65</v>
      </c>
      <c r="I295" s="164">
        <v>2200</v>
      </c>
      <c r="J295" s="130"/>
      <c r="K295" s="49">
        <f t="shared" si="320"/>
        <v>44.72</v>
      </c>
      <c r="L295" s="49">
        <f t="shared" si="321"/>
        <v>596.26</v>
      </c>
      <c r="M295" s="130">
        <f t="shared" si="322"/>
        <v>481.17</v>
      </c>
      <c r="N295" s="49">
        <f t="shared" si="323"/>
        <v>26.09</v>
      </c>
      <c r="O295" s="130">
        <f t="shared" si="324"/>
        <v>110</v>
      </c>
      <c r="P295" s="130">
        <f t="shared" si="325"/>
        <v>0</v>
      </c>
      <c r="Q295" s="130">
        <f t="shared" si="326"/>
        <v>1258.24</v>
      </c>
      <c r="R295" s="49">
        <f t="shared" si="327"/>
        <v>0</v>
      </c>
      <c r="S295" s="49">
        <f t="shared" si="328"/>
        <v>298.13</v>
      </c>
      <c r="T295" s="130">
        <f t="shared" si="329"/>
        <v>120.29</v>
      </c>
      <c r="U295" s="49">
        <f t="shared" si="330"/>
        <v>11.18</v>
      </c>
      <c r="V295" s="130">
        <f t="shared" si="331"/>
        <v>110</v>
      </c>
      <c r="W295" s="130">
        <f t="shared" si="332"/>
        <v>0</v>
      </c>
      <c r="X295" s="49">
        <f t="shared" si="333"/>
        <v>539.6</v>
      </c>
      <c r="Y295" s="49">
        <f t="shared" si="334"/>
        <v>1797.84</v>
      </c>
      <c r="Z295" s="164"/>
      <c r="AA295" s="139" t="s">
        <v>69</v>
      </c>
      <c r="AB295" s="140">
        <f t="shared" ref="AB295:AH295" si="371">K295+R295</f>
        <v>44.72</v>
      </c>
      <c r="AC295" s="140">
        <f t="shared" si="371"/>
        <v>894.39</v>
      </c>
      <c r="AD295" s="140">
        <f t="shared" si="371"/>
        <v>601.46</v>
      </c>
      <c r="AE295" s="140">
        <f t="shared" si="371"/>
        <v>37.27</v>
      </c>
      <c r="AF295" s="140">
        <f t="shared" si="371"/>
        <v>220</v>
      </c>
      <c r="AG295" s="140">
        <f t="shared" si="371"/>
        <v>0</v>
      </c>
      <c r="AH295" s="140">
        <f t="shared" si="371"/>
        <v>1797.84</v>
      </c>
      <c r="AI295" s="139" t="s">
        <v>32</v>
      </c>
    </row>
    <row r="296" s="39" customFormat="1" ht="16" customHeight="1" spans="1:35">
      <c r="A296" s="129">
        <f t="shared" si="319"/>
        <v>293</v>
      </c>
      <c r="B296" s="49" t="s">
        <v>209</v>
      </c>
      <c r="C296" s="157" t="s">
        <v>780</v>
      </c>
      <c r="D296" s="202" t="s">
        <v>781</v>
      </c>
      <c r="E296" s="158">
        <v>3726.65</v>
      </c>
      <c r="F296" s="130">
        <v>3726.65</v>
      </c>
      <c r="G296" s="130">
        <v>6014.67</v>
      </c>
      <c r="H296" s="130">
        <v>3726.65</v>
      </c>
      <c r="I296" s="164">
        <v>2200</v>
      </c>
      <c r="J296" s="130"/>
      <c r="K296" s="49">
        <f t="shared" si="320"/>
        <v>44.72</v>
      </c>
      <c r="L296" s="49">
        <f t="shared" si="321"/>
        <v>596.26</v>
      </c>
      <c r="M296" s="130">
        <f t="shared" si="322"/>
        <v>481.17</v>
      </c>
      <c r="N296" s="49">
        <f t="shared" si="323"/>
        <v>26.09</v>
      </c>
      <c r="O296" s="130">
        <f t="shared" si="324"/>
        <v>110</v>
      </c>
      <c r="P296" s="130">
        <f t="shared" si="325"/>
        <v>0</v>
      </c>
      <c r="Q296" s="130">
        <f t="shared" si="326"/>
        <v>1258.24</v>
      </c>
      <c r="R296" s="49">
        <f t="shared" si="327"/>
        <v>0</v>
      </c>
      <c r="S296" s="49">
        <f t="shared" si="328"/>
        <v>298.13</v>
      </c>
      <c r="T296" s="130">
        <f t="shared" si="329"/>
        <v>120.29</v>
      </c>
      <c r="U296" s="49">
        <f t="shared" si="330"/>
        <v>11.18</v>
      </c>
      <c r="V296" s="130">
        <f t="shared" si="331"/>
        <v>110</v>
      </c>
      <c r="W296" s="130">
        <f t="shared" si="332"/>
        <v>0</v>
      </c>
      <c r="X296" s="49">
        <f t="shared" si="333"/>
        <v>539.6</v>
      </c>
      <c r="Y296" s="49">
        <f t="shared" si="334"/>
        <v>1797.84</v>
      </c>
      <c r="Z296" s="164"/>
      <c r="AA296" s="139" t="s">
        <v>69</v>
      </c>
      <c r="AB296" s="140">
        <f t="shared" ref="AB296:AH296" si="372">K296+R296</f>
        <v>44.72</v>
      </c>
      <c r="AC296" s="140">
        <f t="shared" si="372"/>
        <v>894.39</v>
      </c>
      <c r="AD296" s="140">
        <f t="shared" si="372"/>
        <v>601.46</v>
      </c>
      <c r="AE296" s="140">
        <f t="shared" si="372"/>
        <v>37.27</v>
      </c>
      <c r="AF296" s="140">
        <f t="shared" si="372"/>
        <v>220</v>
      </c>
      <c r="AG296" s="140">
        <f t="shared" si="372"/>
        <v>0</v>
      </c>
      <c r="AH296" s="140">
        <f t="shared" si="372"/>
        <v>1797.84</v>
      </c>
      <c r="AI296" s="139" t="s">
        <v>32</v>
      </c>
    </row>
    <row r="297" s="39" customFormat="1" ht="16" customHeight="1" spans="1:35">
      <c r="A297" s="129">
        <f t="shared" si="319"/>
        <v>294</v>
      </c>
      <c r="B297" s="49" t="s">
        <v>209</v>
      </c>
      <c r="C297" s="157" t="s">
        <v>784</v>
      </c>
      <c r="D297" s="202" t="s">
        <v>785</v>
      </c>
      <c r="E297" s="158">
        <v>3726.65</v>
      </c>
      <c r="F297" s="130">
        <v>3726.65</v>
      </c>
      <c r="G297" s="130">
        <v>6014.67</v>
      </c>
      <c r="H297" s="130">
        <v>3726.65</v>
      </c>
      <c r="I297" s="164">
        <v>2200</v>
      </c>
      <c r="J297" s="130"/>
      <c r="K297" s="49">
        <f t="shared" si="320"/>
        <v>44.72</v>
      </c>
      <c r="L297" s="49">
        <f t="shared" si="321"/>
        <v>596.26</v>
      </c>
      <c r="M297" s="130">
        <f t="shared" si="322"/>
        <v>481.17</v>
      </c>
      <c r="N297" s="49">
        <f t="shared" si="323"/>
        <v>26.09</v>
      </c>
      <c r="O297" s="130">
        <f t="shared" si="324"/>
        <v>110</v>
      </c>
      <c r="P297" s="130">
        <f t="shared" si="325"/>
        <v>0</v>
      </c>
      <c r="Q297" s="130">
        <f t="shared" si="326"/>
        <v>1258.24</v>
      </c>
      <c r="R297" s="49">
        <f t="shared" si="327"/>
        <v>0</v>
      </c>
      <c r="S297" s="49">
        <f t="shared" si="328"/>
        <v>298.13</v>
      </c>
      <c r="T297" s="130">
        <f t="shared" si="329"/>
        <v>120.29</v>
      </c>
      <c r="U297" s="49">
        <f t="shared" si="330"/>
        <v>11.18</v>
      </c>
      <c r="V297" s="130">
        <f t="shared" si="331"/>
        <v>110</v>
      </c>
      <c r="W297" s="130">
        <f t="shared" si="332"/>
        <v>0</v>
      </c>
      <c r="X297" s="49">
        <f t="shared" si="333"/>
        <v>539.6</v>
      </c>
      <c r="Y297" s="49">
        <f t="shared" si="334"/>
        <v>1797.84</v>
      </c>
      <c r="Z297" s="164"/>
      <c r="AA297" s="139" t="s">
        <v>69</v>
      </c>
      <c r="AB297" s="140">
        <f t="shared" ref="AB297:AH297" si="373">K297+R297</f>
        <v>44.72</v>
      </c>
      <c r="AC297" s="140">
        <f t="shared" si="373"/>
        <v>894.39</v>
      </c>
      <c r="AD297" s="140">
        <f t="shared" si="373"/>
        <v>601.46</v>
      </c>
      <c r="AE297" s="140">
        <f t="shared" si="373"/>
        <v>37.27</v>
      </c>
      <c r="AF297" s="140">
        <f t="shared" si="373"/>
        <v>220</v>
      </c>
      <c r="AG297" s="140">
        <f t="shared" si="373"/>
        <v>0</v>
      </c>
      <c r="AH297" s="140">
        <f t="shared" si="373"/>
        <v>1797.84</v>
      </c>
      <c r="AI297" s="139" t="s">
        <v>32</v>
      </c>
    </row>
    <row r="298" s="39" customFormat="1" ht="16" customHeight="1" spans="1:35">
      <c r="A298" s="129">
        <f t="shared" si="319"/>
        <v>295</v>
      </c>
      <c r="B298" s="49" t="s">
        <v>201</v>
      </c>
      <c r="C298" s="157" t="s">
        <v>786</v>
      </c>
      <c r="D298" s="202" t="s">
        <v>787</v>
      </c>
      <c r="E298" s="158">
        <v>3726.65</v>
      </c>
      <c r="F298" s="130">
        <v>3726.65</v>
      </c>
      <c r="G298" s="130">
        <v>6014.67</v>
      </c>
      <c r="H298" s="130">
        <v>3726.65</v>
      </c>
      <c r="I298" s="164">
        <v>2200</v>
      </c>
      <c r="J298" s="130"/>
      <c r="K298" s="49">
        <f t="shared" si="320"/>
        <v>44.72</v>
      </c>
      <c r="L298" s="49">
        <f t="shared" si="321"/>
        <v>596.26</v>
      </c>
      <c r="M298" s="130">
        <f t="shared" si="322"/>
        <v>481.17</v>
      </c>
      <c r="N298" s="49">
        <f t="shared" si="323"/>
        <v>26.09</v>
      </c>
      <c r="O298" s="130">
        <f t="shared" si="324"/>
        <v>110</v>
      </c>
      <c r="P298" s="130">
        <f t="shared" si="325"/>
        <v>0</v>
      </c>
      <c r="Q298" s="130">
        <f t="shared" si="326"/>
        <v>1258.24</v>
      </c>
      <c r="R298" s="49">
        <f t="shared" si="327"/>
        <v>0</v>
      </c>
      <c r="S298" s="49">
        <f t="shared" si="328"/>
        <v>298.13</v>
      </c>
      <c r="T298" s="130">
        <f t="shared" si="329"/>
        <v>120.29</v>
      </c>
      <c r="U298" s="49">
        <f t="shared" si="330"/>
        <v>11.18</v>
      </c>
      <c r="V298" s="130">
        <f t="shared" si="331"/>
        <v>110</v>
      </c>
      <c r="W298" s="130">
        <f t="shared" si="332"/>
        <v>0</v>
      </c>
      <c r="X298" s="49">
        <f t="shared" si="333"/>
        <v>539.6</v>
      </c>
      <c r="Y298" s="49">
        <f t="shared" si="334"/>
        <v>1797.84</v>
      </c>
      <c r="Z298" s="164"/>
      <c r="AA298" s="139" t="s">
        <v>66</v>
      </c>
      <c r="AB298" s="140">
        <f t="shared" ref="AB298:AH298" si="374">K298+R298</f>
        <v>44.72</v>
      </c>
      <c r="AC298" s="140">
        <f t="shared" si="374"/>
        <v>894.39</v>
      </c>
      <c r="AD298" s="140">
        <f t="shared" si="374"/>
        <v>601.46</v>
      </c>
      <c r="AE298" s="140">
        <f t="shared" si="374"/>
        <v>37.27</v>
      </c>
      <c r="AF298" s="140">
        <f t="shared" si="374"/>
        <v>220</v>
      </c>
      <c r="AG298" s="140">
        <f t="shared" si="374"/>
        <v>0</v>
      </c>
      <c r="AH298" s="140">
        <f t="shared" si="374"/>
        <v>1797.84</v>
      </c>
      <c r="AI298" s="139" t="s">
        <v>32</v>
      </c>
    </row>
    <row r="299" s="39" customFormat="1" ht="16" customHeight="1" spans="1:35">
      <c r="A299" s="129">
        <f t="shared" si="319"/>
        <v>296</v>
      </c>
      <c r="B299" s="49" t="s">
        <v>209</v>
      </c>
      <c r="C299" s="51" t="s">
        <v>788</v>
      </c>
      <c r="D299" s="229" t="s">
        <v>789</v>
      </c>
      <c r="E299" s="158">
        <v>3726.65</v>
      </c>
      <c r="F299" s="130">
        <v>3726.65</v>
      </c>
      <c r="G299" s="130">
        <v>6014.67</v>
      </c>
      <c r="H299" s="130">
        <v>3726.65</v>
      </c>
      <c r="I299" s="164">
        <v>2200</v>
      </c>
      <c r="J299" s="130"/>
      <c r="K299" s="49">
        <f t="shared" si="320"/>
        <v>44.72</v>
      </c>
      <c r="L299" s="49">
        <f t="shared" si="321"/>
        <v>596.26</v>
      </c>
      <c r="M299" s="130">
        <f t="shared" si="322"/>
        <v>481.17</v>
      </c>
      <c r="N299" s="49">
        <f t="shared" si="323"/>
        <v>26.09</v>
      </c>
      <c r="O299" s="130">
        <f t="shared" si="324"/>
        <v>110</v>
      </c>
      <c r="P299" s="130">
        <f t="shared" si="325"/>
        <v>0</v>
      </c>
      <c r="Q299" s="130">
        <f t="shared" si="326"/>
        <v>1258.24</v>
      </c>
      <c r="R299" s="49">
        <f t="shared" si="327"/>
        <v>0</v>
      </c>
      <c r="S299" s="49">
        <f t="shared" si="328"/>
        <v>298.13</v>
      </c>
      <c r="T299" s="130">
        <f t="shared" si="329"/>
        <v>120.29</v>
      </c>
      <c r="U299" s="49">
        <f t="shared" si="330"/>
        <v>11.18</v>
      </c>
      <c r="V299" s="130">
        <f t="shared" si="331"/>
        <v>110</v>
      </c>
      <c r="W299" s="130">
        <f t="shared" si="332"/>
        <v>0</v>
      </c>
      <c r="X299" s="49">
        <f t="shared" si="333"/>
        <v>539.6</v>
      </c>
      <c r="Y299" s="49">
        <f t="shared" si="334"/>
        <v>1797.84</v>
      </c>
      <c r="Z299" s="164"/>
      <c r="AA299" s="139" t="s">
        <v>69</v>
      </c>
      <c r="AB299" s="140">
        <f t="shared" ref="AB299:AH299" si="375">K299+R299</f>
        <v>44.72</v>
      </c>
      <c r="AC299" s="140">
        <f t="shared" si="375"/>
        <v>894.39</v>
      </c>
      <c r="AD299" s="140">
        <f t="shared" si="375"/>
        <v>601.46</v>
      </c>
      <c r="AE299" s="140">
        <f t="shared" si="375"/>
        <v>37.27</v>
      </c>
      <c r="AF299" s="140">
        <f t="shared" si="375"/>
        <v>220</v>
      </c>
      <c r="AG299" s="140">
        <f t="shared" si="375"/>
        <v>0</v>
      </c>
      <c r="AH299" s="140">
        <f t="shared" si="375"/>
        <v>1797.84</v>
      </c>
      <c r="AI299" s="139" t="s">
        <v>32</v>
      </c>
    </row>
    <row r="300" s="39" customFormat="1" ht="16" customHeight="1" spans="1:35">
      <c r="A300" s="129">
        <f t="shared" si="319"/>
        <v>297</v>
      </c>
      <c r="B300" s="49" t="s">
        <v>119</v>
      </c>
      <c r="C300" s="51" t="s">
        <v>790</v>
      </c>
      <c r="D300" s="229" t="s">
        <v>791</v>
      </c>
      <c r="E300" s="158">
        <v>3726.65</v>
      </c>
      <c r="F300" s="130">
        <v>3726.65</v>
      </c>
      <c r="G300" s="130">
        <v>6014.67</v>
      </c>
      <c r="H300" s="130">
        <v>3726.65</v>
      </c>
      <c r="I300" s="164">
        <v>2200</v>
      </c>
      <c r="J300" s="130"/>
      <c r="K300" s="49">
        <f t="shared" si="320"/>
        <v>44.72</v>
      </c>
      <c r="L300" s="49">
        <f t="shared" si="321"/>
        <v>596.26</v>
      </c>
      <c r="M300" s="130">
        <f t="shared" si="322"/>
        <v>481.17</v>
      </c>
      <c r="N300" s="49">
        <f t="shared" si="323"/>
        <v>26.09</v>
      </c>
      <c r="O300" s="130">
        <f t="shared" si="324"/>
        <v>110</v>
      </c>
      <c r="P300" s="130">
        <f t="shared" si="325"/>
        <v>0</v>
      </c>
      <c r="Q300" s="130">
        <f t="shared" si="326"/>
        <v>1258.24</v>
      </c>
      <c r="R300" s="49">
        <f t="shared" si="327"/>
        <v>0</v>
      </c>
      <c r="S300" s="49">
        <f t="shared" si="328"/>
        <v>298.13</v>
      </c>
      <c r="T300" s="130">
        <f t="shared" si="329"/>
        <v>120.29</v>
      </c>
      <c r="U300" s="49">
        <f t="shared" si="330"/>
        <v>11.18</v>
      </c>
      <c r="V300" s="130">
        <f t="shared" si="331"/>
        <v>110</v>
      </c>
      <c r="W300" s="130">
        <f t="shared" si="332"/>
        <v>0</v>
      </c>
      <c r="X300" s="49">
        <f t="shared" si="333"/>
        <v>539.6</v>
      </c>
      <c r="Y300" s="49">
        <f t="shared" si="334"/>
        <v>1797.84</v>
      </c>
      <c r="Z300" s="164"/>
      <c r="AA300" s="139" t="s">
        <v>51</v>
      </c>
      <c r="AB300" s="140">
        <f t="shared" ref="AB300:AH300" si="376">K300+R300</f>
        <v>44.72</v>
      </c>
      <c r="AC300" s="140">
        <f t="shared" si="376"/>
        <v>894.39</v>
      </c>
      <c r="AD300" s="140">
        <f t="shared" si="376"/>
        <v>601.46</v>
      </c>
      <c r="AE300" s="140">
        <f t="shared" si="376"/>
        <v>37.27</v>
      </c>
      <c r="AF300" s="140">
        <f t="shared" si="376"/>
        <v>220</v>
      </c>
      <c r="AG300" s="140">
        <f t="shared" si="376"/>
        <v>0</v>
      </c>
      <c r="AH300" s="140">
        <f t="shared" si="376"/>
        <v>1797.84</v>
      </c>
      <c r="AI300" s="139" t="s">
        <v>32</v>
      </c>
    </row>
    <row r="301" spans="1:35">
      <c r="A301" s="129">
        <f t="shared" si="319"/>
        <v>298</v>
      </c>
      <c r="B301" s="49" t="s">
        <v>139</v>
      </c>
      <c r="C301" s="51" t="s">
        <v>794</v>
      </c>
      <c r="D301" s="229" t="s">
        <v>795</v>
      </c>
      <c r="E301" s="158">
        <v>3726.65</v>
      </c>
      <c r="F301" s="130">
        <v>3726.65</v>
      </c>
      <c r="G301" s="130">
        <v>6014.67</v>
      </c>
      <c r="H301" s="130">
        <v>3726.65</v>
      </c>
      <c r="I301" s="164">
        <v>2200</v>
      </c>
      <c r="J301" s="130"/>
      <c r="K301" s="49">
        <f t="shared" si="320"/>
        <v>44.72</v>
      </c>
      <c r="L301" s="49">
        <f t="shared" si="321"/>
        <v>596.26</v>
      </c>
      <c r="M301" s="130">
        <f t="shared" si="322"/>
        <v>481.17</v>
      </c>
      <c r="N301" s="49">
        <f t="shared" si="323"/>
        <v>26.09</v>
      </c>
      <c r="O301" s="130">
        <f t="shared" si="324"/>
        <v>110</v>
      </c>
      <c r="P301" s="130">
        <f t="shared" si="325"/>
        <v>0</v>
      </c>
      <c r="Q301" s="130">
        <f t="shared" si="326"/>
        <v>1258.24</v>
      </c>
      <c r="R301" s="49">
        <f t="shared" si="327"/>
        <v>0</v>
      </c>
      <c r="S301" s="49">
        <f t="shared" si="328"/>
        <v>298.13</v>
      </c>
      <c r="T301" s="130">
        <f t="shared" si="329"/>
        <v>120.29</v>
      </c>
      <c r="U301" s="49">
        <f t="shared" si="330"/>
        <v>11.18</v>
      </c>
      <c r="V301" s="130">
        <f t="shared" si="331"/>
        <v>110</v>
      </c>
      <c r="W301" s="130">
        <f t="shared" si="332"/>
        <v>0</v>
      </c>
      <c r="X301" s="49">
        <f t="shared" si="333"/>
        <v>539.6</v>
      </c>
      <c r="Y301" s="49">
        <f t="shared" si="334"/>
        <v>1797.84</v>
      </c>
      <c r="Z301" s="164"/>
      <c r="AA301" s="139" t="s">
        <v>77</v>
      </c>
      <c r="AB301" s="140">
        <f t="shared" ref="AB301:AH301" si="377">K301+R301</f>
        <v>44.72</v>
      </c>
      <c r="AC301" s="140">
        <f t="shared" si="377"/>
        <v>894.39</v>
      </c>
      <c r="AD301" s="140">
        <f t="shared" si="377"/>
        <v>601.46</v>
      </c>
      <c r="AE301" s="140">
        <f t="shared" si="377"/>
        <v>37.27</v>
      </c>
      <c r="AF301" s="140">
        <f t="shared" si="377"/>
        <v>220</v>
      </c>
      <c r="AG301" s="140">
        <f t="shared" si="377"/>
        <v>0</v>
      </c>
      <c r="AH301" s="140">
        <f t="shared" si="377"/>
        <v>1797.84</v>
      </c>
      <c r="AI301" s="139" t="s">
        <v>32</v>
      </c>
    </row>
    <row r="302" s="39" customFormat="1" ht="16" customHeight="1" spans="1:35">
      <c r="A302" s="129">
        <f t="shared" si="319"/>
        <v>299</v>
      </c>
      <c r="B302" s="49" t="s">
        <v>217</v>
      </c>
      <c r="C302" s="51" t="s">
        <v>798</v>
      </c>
      <c r="D302" s="229" t="s">
        <v>799</v>
      </c>
      <c r="E302" s="158">
        <v>3726.65</v>
      </c>
      <c r="F302" s="130">
        <v>3726.65</v>
      </c>
      <c r="G302" s="130">
        <v>6014.67</v>
      </c>
      <c r="H302" s="130">
        <v>3726.65</v>
      </c>
      <c r="I302" s="164">
        <v>2200</v>
      </c>
      <c r="J302" s="130"/>
      <c r="K302" s="49">
        <f t="shared" si="320"/>
        <v>44.72</v>
      </c>
      <c r="L302" s="49">
        <f t="shared" si="321"/>
        <v>596.26</v>
      </c>
      <c r="M302" s="130">
        <f t="shared" si="322"/>
        <v>481.17</v>
      </c>
      <c r="N302" s="49">
        <f t="shared" si="323"/>
        <v>26.09</v>
      </c>
      <c r="O302" s="130">
        <f t="shared" si="324"/>
        <v>110</v>
      </c>
      <c r="P302" s="130">
        <f t="shared" si="325"/>
        <v>0</v>
      </c>
      <c r="Q302" s="130">
        <f t="shared" si="326"/>
        <v>1258.24</v>
      </c>
      <c r="R302" s="49">
        <f t="shared" si="327"/>
        <v>0</v>
      </c>
      <c r="S302" s="49">
        <f t="shared" si="328"/>
        <v>298.13</v>
      </c>
      <c r="T302" s="130">
        <f t="shared" si="329"/>
        <v>120.29</v>
      </c>
      <c r="U302" s="49">
        <f t="shared" si="330"/>
        <v>11.18</v>
      </c>
      <c r="V302" s="130">
        <f t="shared" si="331"/>
        <v>110</v>
      </c>
      <c r="W302" s="130">
        <f t="shared" si="332"/>
        <v>0</v>
      </c>
      <c r="X302" s="49">
        <f t="shared" si="333"/>
        <v>539.6</v>
      </c>
      <c r="Y302" s="49">
        <f t="shared" si="334"/>
        <v>1797.84</v>
      </c>
      <c r="Z302" s="164"/>
      <c r="AA302" s="139" t="s">
        <v>57</v>
      </c>
      <c r="AB302" s="140">
        <f t="shared" ref="AB302:AH302" si="378">K302+R302</f>
        <v>44.72</v>
      </c>
      <c r="AC302" s="140">
        <f t="shared" si="378"/>
        <v>894.39</v>
      </c>
      <c r="AD302" s="140">
        <f t="shared" si="378"/>
        <v>601.46</v>
      </c>
      <c r="AE302" s="140">
        <f t="shared" si="378"/>
        <v>37.27</v>
      </c>
      <c r="AF302" s="140">
        <f t="shared" si="378"/>
        <v>220</v>
      </c>
      <c r="AG302" s="140">
        <f t="shared" si="378"/>
        <v>0</v>
      </c>
      <c r="AH302" s="140">
        <f t="shared" si="378"/>
        <v>1797.84</v>
      </c>
      <c r="AI302" s="139" t="s">
        <v>32</v>
      </c>
    </row>
    <row r="303" s="39" customFormat="1" ht="16" customHeight="1" spans="1:35">
      <c r="A303" s="129">
        <f t="shared" si="319"/>
        <v>300</v>
      </c>
      <c r="B303" s="49" t="s">
        <v>129</v>
      </c>
      <c r="C303" s="52" t="s">
        <v>800</v>
      </c>
      <c r="D303" s="229" t="s">
        <v>801</v>
      </c>
      <c r="E303" s="158">
        <v>3726.65</v>
      </c>
      <c r="F303" s="130">
        <v>3726.65</v>
      </c>
      <c r="G303" s="130">
        <v>6014.67</v>
      </c>
      <c r="H303" s="130">
        <v>3726.65</v>
      </c>
      <c r="I303" s="164">
        <v>3180</v>
      </c>
      <c r="J303" s="130"/>
      <c r="K303" s="49">
        <f t="shared" si="320"/>
        <v>44.72</v>
      </c>
      <c r="L303" s="49">
        <f t="shared" si="321"/>
        <v>596.26</v>
      </c>
      <c r="M303" s="130">
        <f t="shared" si="322"/>
        <v>481.17</v>
      </c>
      <c r="N303" s="49">
        <f t="shared" si="323"/>
        <v>26.09</v>
      </c>
      <c r="O303" s="130">
        <f t="shared" si="324"/>
        <v>159</v>
      </c>
      <c r="P303" s="130">
        <f t="shared" si="325"/>
        <v>0</v>
      </c>
      <c r="Q303" s="130">
        <f t="shared" si="326"/>
        <v>1307.24</v>
      </c>
      <c r="R303" s="49">
        <f t="shared" si="327"/>
        <v>0</v>
      </c>
      <c r="S303" s="49">
        <f t="shared" si="328"/>
        <v>298.13</v>
      </c>
      <c r="T303" s="130">
        <f t="shared" si="329"/>
        <v>120.29</v>
      </c>
      <c r="U303" s="49">
        <f t="shared" si="330"/>
        <v>11.18</v>
      </c>
      <c r="V303" s="130">
        <f t="shared" si="331"/>
        <v>159</v>
      </c>
      <c r="W303" s="130">
        <f t="shared" si="332"/>
        <v>0</v>
      </c>
      <c r="X303" s="49">
        <f t="shared" si="333"/>
        <v>588.6</v>
      </c>
      <c r="Y303" s="49">
        <f t="shared" si="334"/>
        <v>1895.84</v>
      </c>
      <c r="Z303" s="164"/>
      <c r="AA303" s="139" t="s">
        <v>82</v>
      </c>
      <c r="AB303" s="140">
        <f t="shared" ref="AB303:AH303" si="379">K303+R303</f>
        <v>44.72</v>
      </c>
      <c r="AC303" s="140">
        <f t="shared" si="379"/>
        <v>894.39</v>
      </c>
      <c r="AD303" s="140">
        <f t="shared" si="379"/>
        <v>601.46</v>
      </c>
      <c r="AE303" s="140">
        <f t="shared" si="379"/>
        <v>37.27</v>
      </c>
      <c r="AF303" s="140">
        <f t="shared" si="379"/>
        <v>318</v>
      </c>
      <c r="AG303" s="140">
        <f t="shared" si="379"/>
        <v>0</v>
      </c>
      <c r="AH303" s="140">
        <f t="shared" si="379"/>
        <v>1895.84</v>
      </c>
      <c r="AI303" s="139" t="s">
        <v>35</v>
      </c>
    </row>
    <row r="304" s="39" customFormat="1" ht="16" customHeight="1" spans="1:35">
      <c r="A304" s="129">
        <f t="shared" si="319"/>
        <v>301</v>
      </c>
      <c r="B304" s="49" t="s">
        <v>223</v>
      </c>
      <c r="C304" s="44" t="s">
        <v>802</v>
      </c>
      <c r="D304" s="230" t="s">
        <v>803</v>
      </c>
      <c r="E304" s="158">
        <v>3726.65</v>
      </c>
      <c r="F304" s="130">
        <v>3726.65</v>
      </c>
      <c r="G304" s="130">
        <v>6014.67</v>
      </c>
      <c r="H304" s="130">
        <v>3726.65</v>
      </c>
      <c r="I304" s="164">
        <v>3180</v>
      </c>
      <c r="J304" s="130"/>
      <c r="K304" s="49">
        <f t="shared" si="320"/>
        <v>44.72</v>
      </c>
      <c r="L304" s="49">
        <f t="shared" si="321"/>
        <v>596.26</v>
      </c>
      <c r="M304" s="130">
        <f t="shared" si="322"/>
        <v>481.17</v>
      </c>
      <c r="N304" s="49">
        <f t="shared" si="323"/>
        <v>26.09</v>
      </c>
      <c r="O304" s="130">
        <f t="shared" si="324"/>
        <v>159</v>
      </c>
      <c r="P304" s="130">
        <f t="shared" si="325"/>
        <v>0</v>
      </c>
      <c r="Q304" s="130">
        <f t="shared" si="326"/>
        <v>1307.24</v>
      </c>
      <c r="R304" s="49">
        <f t="shared" si="327"/>
        <v>0</v>
      </c>
      <c r="S304" s="49">
        <f t="shared" si="328"/>
        <v>298.13</v>
      </c>
      <c r="T304" s="130">
        <f t="shared" si="329"/>
        <v>120.29</v>
      </c>
      <c r="U304" s="49">
        <f t="shared" si="330"/>
        <v>11.18</v>
      </c>
      <c r="V304" s="130">
        <f t="shared" si="331"/>
        <v>159</v>
      </c>
      <c r="W304" s="130">
        <f t="shared" si="332"/>
        <v>0</v>
      </c>
      <c r="X304" s="49">
        <f t="shared" si="333"/>
        <v>588.6</v>
      </c>
      <c r="Y304" s="49">
        <f t="shared" si="334"/>
        <v>1895.84</v>
      </c>
      <c r="Z304" s="136"/>
      <c r="AA304" s="139" t="s">
        <v>79</v>
      </c>
      <c r="AB304" s="140">
        <f t="shared" ref="AB304:AH304" si="380">K304+R304</f>
        <v>44.72</v>
      </c>
      <c r="AC304" s="140">
        <f t="shared" si="380"/>
        <v>894.39</v>
      </c>
      <c r="AD304" s="140">
        <f t="shared" si="380"/>
        <v>601.46</v>
      </c>
      <c r="AE304" s="140">
        <f t="shared" si="380"/>
        <v>37.27</v>
      </c>
      <c r="AF304" s="140">
        <f t="shared" si="380"/>
        <v>318</v>
      </c>
      <c r="AG304" s="140">
        <f t="shared" si="380"/>
        <v>0</v>
      </c>
      <c r="AH304" s="140">
        <f t="shared" si="380"/>
        <v>1895.84</v>
      </c>
      <c r="AI304" s="139" t="s">
        <v>33</v>
      </c>
    </row>
    <row r="305" s="39" customFormat="1" ht="16" customHeight="1" spans="1:35">
      <c r="A305" s="129">
        <f t="shared" si="319"/>
        <v>302</v>
      </c>
      <c r="B305" s="49" t="s">
        <v>262</v>
      </c>
      <c r="C305" s="44" t="s">
        <v>804</v>
      </c>
      <c r="D305" s="230" t="s">
        <v>805</v>
      </c>
      <c r="E305" s="158">
        <v>3726.65</v>
      </c>
      <c r="F305" s="130">
        <v>3726.65</v>
      </c>
      <c r="G305" s="130">
        <v>6014.67</v>
      </c>
      <c r="H305" s="130">
        <v>3726.65</v>
      </c>
      <c r="I305" s="164">
        <v>2200</v>
      </c>
      <c r="J305" s="130"/>
      <c r="K305" s="49">
        <f t="shared" si="320"/>
        <v>44.72</v>
      </c>
      <c r="L305" s="49">
        <f t="shared" si="321"/>
        <v>596.26</v>
      </c>
      <c r="M305" s="130">
        <f t="shared" si="322"/>
        <v>481.17</v>
      </c>
      <c r="N305" s="49">
        <f t="shared" si="323"/>
        <v>26.09</v>
      </c>
      <c r="O305" s="130">
        <f t="shared" si="324"/>
        <v>110</v>
      </c>
      <c r="P305" s="130">
        <f t="shared" si="325"/>
        <v>0</v>
      </c>
      <c r="Q305" s="130">
        <f t="shared" si="326"/>
        <v>1258.24</v>
      </c>
      <c r="R305" s="49">
        <f t="shared" si="327"/>
        <v>0</v>
      </c>
      <c r="S305" s="49">
        <f t="shared" si="328"/>
        <v>298.13</v>
      </c>
      <c r="T305" s="130">
        <f t="shared" si="329"/>
        <v>120.29</v>
      </c>
      <c r="U305" s="49">
        <f t="shared" si="330"/>
        <v>11.18</v>
      </c>
      <c r="V305" s="130">
        <f t="shared" si="331"/>
        <v>110</v>
      </c>
      <c r="W305" s="130">
        <f t="shared" si="332"/>
        <v>0</v>
      </c>
      <c r="X305" s="49">
        <f t="shared" si="333"/>
        <v>539.6</v>
      </c>
      <c r="Y305" s="49">
        <f t="shared" si="334"/>
        <v>1797.84</v>
      </c>
      <c r="Z305" s="136"/>
      <c r="AA305" s="139" t="s">
        <v>68</v>
      </c>
      <c r="AB305" s="140">
        <f t="shared" ref="AB305:AH305" si="381">K305+R305</f>
        <v>44.72</v>
      </c>
      <c r="AC305" s="140">
        <f t="shared" si="381"/>
        <v>894.39</v>
      </c>
      <c r="AD305" s="140">
        <f t="shared" si="381"/>
        <v>601.46</v>
      </c>
      <c r="AE305" s="140">
        <f t="shared" si="381"/>
        <v>37.27</v>
      </c>
      <c r="AF305" s="140">
        <f t="shared" si="381"/>
        <v>220</v>
      </c>
      <c r="AG305" s="140">
        <f t="shared" si="381"/>
        <v>0</v>
      </c>
      <c r="AH305" s="140">
        <f t="shared" si="381"/>
        <v>1797.84</v>
      </c>
      <c r="AI305" s="139" t="s">
        <v>32</v>
      </c>
    </row>
    <row r="306" s="39" customFormat="1" ht="16" customHeight="1" spans="1:35">
      <c r="A306" s="129">
        <f t="shared" si="319"/>
        <v>303</v>
      </c>
      <c r="B306" s="49" t="s">
        <v>262</v>
      </c>
      <c r="C306" s="44" t="s">
        <v>806</v>
      </c>
      <c r="D306" s="230" t="s">
        <v>807</v>
      </c>
      <c r="E306" s="158">
        <v>3726.65</v>
      </c>
      <c r="F306" s="130">
        <v>3726.65</v>
      </c>
      <c r="G306" s="130">
        <v>6014.67</v>
      </c>
      <c r="H306" s="130">
        <v>3726.65</v>
      </c>
      <c r="I306" s="164">
        <v>2200</v>
      </c>
      <c r="J306" s="130"/>
      <c r="K306" s="49">
        <f t="shared" si="320"/>
        <v>44.72</v>
      </c>
      <c r="L306" s="49">
        <f t="shared" si="321"/>
        <v>596.26</v>
      </c>
      <c r="M306" s="130">
        <f t="shared" si="322"/>
        <v>481.17</v>
      </c>
      <c r="N306" s="49">
        <f t="shared" si="323"/>
        <v>26.09</v>
      </c>
      <c r="O306" s="130">
        <f t="shared" si="324"/>
        <v>110</v>
      </c>
      <c r="P306" s="130">
        <f t="shared" si="325"/>
        <v>0</v>
      </c>
      <c r="Q306" s="130">
        <f t="shared" si="326"/>
        <v>1258.24</v>
      </c>
      <c r="R306" s="49">
        <f t="shared" si="327"/>
        <v>0</v>
      </c>
      <c r="S306" s="49">
        <f t="shared" si="328"/>
        <v>298.13</v>
      </c>
      <c r="T306" s="130">
        <f t="shared" si="329"/>
        <v>120.29</v>
      </c>
      <c r="U306" s="49">
        <f t="shared" si="330"/>
        <v>11.18</v>
      </c>
      <c r="V306" s="130">
        <f t="shared" si="331"/>
        <v>110</v>
      </c>
      <c r="W306" s="130">
        <f t="shared" si="332"/>
        <v>0</v>
      </c>
      <c r="X306" s="49">
        <f t="shared" si="333"/>
        <v>539.6</v>
      </c>
      <c r="Y306" s="49">
        <f t="shared" si="334"/>
        <v>1797.84</v>
      </c>
      <c r="Z306" s="136"/>
      <c r="AA306" s="139" t="s">
        <v>68</v>
      </c>
      <c r="AB306" s="140">
        <f t="shared" ref="AB306:AH306" si="382">K306+R306</f>
        <v>44.72</v>
      </c>
      <c r="AC306" s="140">
        <f t="shared" si="382"/>
        <v>894.39</v>
      </c>
      <c r="AD306" s="140">
        <f t="shared" si="382"/>
        <v>601.46</v>
      </c>
      <c r="AE306" s="140">
        <f t="shared" si="382"/>
        <v>37.27</v>
      </c>
      <c r="AF306" s="140">
        <f t="shared" si="382"/>
        <v>220</v>
      </c>
      <c r="AG306" s="140">
        <f t="shared" si="382"/>
        <v>0</v>
      </c>
      <c r="AH306" s="140">
        <f t="shared" si="382"/>
        <v>1797.84</v>
      </c>
      <c r="AI306" s="139" t="s">
        <v>32</v>
      </c>
    </row>
    <row r="307" s="39" customFormat="1" ht="16" customHeight="1" spans="1:35">
      <c r="A307" s="129">
        <f t="shared" si="319"/>
        <v>304</v>
      </c>
      <c r="B307" s="49" t="s">
        <v>139</v>
      </c>
      <c r="C307" s="44" t="s">
        <v>808</v>
      </c>
      <c r="D307" s="230" t="s">
        <v>809</v>
      </c>
      <c r="E307" s="158">
        <v>3726.65</v>
      </c>
      <c r="F307" s="130">
        <v>3726.65</v>
      </c>
      <c r="G307" s="130">
        <v>6014.67</v>
      </c>
      <c r="H307" s="130">
        <v>3726.65</v>
      </c>
      <c r="I307" s="164">
        <v>2200</v>
      </c>
      <c r="J307" s="130"/>
      <c r="K307" s="49">
        <f t="shared" si="320"/>
        <v>44.72</v>
      </c>
      <c r="L307" s="49">
        <f t="shared" si="321"/>
        <v>596.26</v>
      </c>
      <c r="M307" s="130">
        <f t="shared" si="322"/>
        <v>481.17</v>
      </c>
      <c r="N307" s="49">
        <f t="shared" si="323"/>
        <v>26.09</v>
      </c>
      <c r="O307" s="130">
        <f t="shared" si="324"/>
        <v>110</v>
      </c>
      <c r="P307" s="130">
        <f t="shared" si="325"/>
        <v>0</v>
      </c>
      <c r="Q307" s="130">
        <f t="shared" si="326"/>
        <v>1258.24</v>
      </c>
      <c r="R307" s="49">
        <f t="shared" si="327"/>
        <v>0</v>
      </c>
      <c r="S307" s="49">
        <f t="shared" si="328"/>
        <v>298.13</v>
      </c>
      <c r="T307" s="130">
        <f t="shared" si="329"/>
        <v>120.29</v>
      </c>
      <c r="U307" s="49">
        <f t="shared" si="330"/>
        <v>11.18</v>
      </c>
      <c r="V307" s="130">
        <f t="shared" si="331"/>
        <v>110</v>
      </c>
      <c r="W307" s="130">
        <f t="shared" si="332"/>
        <v>0</v>
      </c>
      <c r="X307" s="49">
        <f t="shared" si="333"/>
        <v>539.6</v>
      </c>
      <c r="Y307" s="49">
        <f t="shared" si="334"/>
        <v>1797.84</v>
      </c>
      <c r="Z307" s="136"/>
      <c r="AA307" s="139" t="s">
        <v>77</v>
      </c>
      <c r="AB307" s="140">
        <f t="shared" ref="AB307:AH307" si="383">K307+R307</f>
        <v>44.72</v>
      </c>
      <c r="AC307" s="140">
        <f t="shared" si="383"/>
        <v>894.39</v>
      </c>
      <c r="AD307" s="140">
        <f t="shared" si="383"/>
        <v>601.46</v>
      </c>
      <c r="AE307" s="140">
        <f t="shared" si="383"/>
        <v>37.27</v>
      </c>
      <c r="AF307" s="140">
        <f t="shared" si="383"/>
        <v>220</v>
      </c>
      <c r="AG307" s="140">
        <f t="shared" si="383"/>
        <v>0</v>
      </c>
      <c r="AH307" s="140">
        <f t="shared" si="383"/>
        <v>1797.84</v>
      </c>
      <c r="AI307" s="139" t="s">
        <v>32</v>
      </c>
    </row>
    <row r="308" s="39" customFormat="1" ht="16" customHeight="1" spans="1:35">
      <c r="A308" s="129">
        <f t="shared" si="319"/>
        <v>305</v>
      </c>
      <c r="B308" s="49" t="s">
        <v>223</v>
      </c>
      <c r="C308" s="44" t="s">
        <v>810</v>
      </c>
      <c r="D308" s="230" t="s">
        <v>811</v>
      </c>
      <c r="E308" s="158">
        <v>3726.65</v>
      </c>
      <c r="F308" s="130">
        <v>3726.65</v>
      </c>
      <c r="G308" s="130">
        <v>6014.67</v>
      </c>
      <c r="H308" s="130">
        <v>3726.65</v>
      </c>
      <c r="I308" s="164">
        <v>2200</v>
      </c>
      <c r="J308" s="130"/>
      <c r="K308" s="49">
        <f t="shared" si="320"/>
        <v>44.72</v>
      </c>
      <c r="L308" s="49">
        <f t="shared" si="321"/>
        <v>596.26</v>
      </c>
      <c r="M308" s="130">
        <f t="shared" si="322"/>
        <v>481.17</v>
      </c>
      <c r="N308" s="49">
        <f t="shared" si="323"/>
        <v>26.09</v>
      </c>
      <c r="O308" s="130">
        <f t="shared" si="324"/>
        <v>110</v>
      </c>
      <c r="P308" s="130">
        <f t="shared" si="325"/>
        <v>0</v>
      </c>
      <c r="Q308" s="130">
        <f t="shared" si="326"/>
        <v>1258.24</v>
      </c>
      <c r="R308" s="49">
        <f t="shared" si="327"/>
        <v>0</v>
      </c>
      <c r="S308" s="49">
        <f t="shared" si="328"/>
        <v>298.13</v>
      </c>
      <c r="T308" s="130">
        <f t="shared" si="329"/>
        <v>120.29</v>
      </c>
      <c r="U308" s="49">
        <f t="shared" si="330"/>
        <v>11.18</v>
      </c>
      <c r="V308" s="130">
        <f t="shared" si="331"/>
        <v>110</v>
      </c>
      <c r="W308" s="130">
        <f t="shared" si="332"/>
        <v>0</v>
      </c>
      <c r="X308" s="49">
        <f t="shared" si="333"/>
        <v>539.6</v>
      </c>
      <c r="Y308" s="49">
        <f t="shared" si="334"/>
        <v>1797.84</v>
      </c>
      <c r="Z308" s="136"/>
      <c r="AA308" s="139" t="s">
        <v>71</v>
      </c>
      <c r="AB308" s="140">
        <f t="shared" ref="AB308:AH308" si="384">K308+R308</f>
        <v>44.72</v>
      </c>
      <c r="AC308" s="140">
        <f t="shared" si="384"/>
        <v>894.39</v>
      </c>
      <c r="AD308" s="140">
        <f t="shared" si="384"/>
        <v>601.46</v>
      </c>
      <c r="AE308" s="140">
        <f t="shared" si="384"/>
        <v>37.27</v>
      </c>
      <c r="AF308" s="140">
        <f t="shared" si="384"/>
        <v>220</v>
      </c>
      <c r="AG308" s="140">
        <f t="shared" si="384"/>
        <v>0</v>
      </c>
      <c r="AH308" s="140">
        <f t="shared" si="384"/>
        <v>1797.84</v>
      </c>
      <c r="AI308" s="139" t="s">
        <v>35</v>
      </c>
    </row>
    <row r="309" s="39" customFormat="1" ht="16" customHeight="1" spans="1:35">
      <c r="A309" s="129">
        <f t="shared" si="319"/>
        <v>306</v>
      </c>
      <c r="B309" s="49" t="s">
        <v>209</v>
      </c>
      <c r="C309" s="52" t="s">
        <v>814</v>
      </c>
      <c r="D309" s="230" t="s">
        <v>815</v>
      </c>
      <c r="E309" s="158">
        <v>3726.65</v>
      </c>
      <c r="F309" s="130">
        <v>3726.65</v>
      </c>
      <c r="G309" s="130">
        <v>6014.67</v>
      </c>
      <c r="H309" s="130">
        <v>3726.65</v>
      </c>
      <c r="I309" s="164">
        <v>2200</v>
      </c>
      <c r="J309" s="130"/>
      <c r="K309" s="49">
        <f t="shared" si="320"/>
        <v>44.72</v>
      </c>
      <c r="L309" s="49">
        <f t="shared" si="321"/>
        <v>596.26</v>
      </c>
      <c r="M309" s="130">
        <f t="shared" si="322"/>
        <v>481.17</v>
      </c>
      <c r="N309" s="49">
        <f t="shared" si="323"/>
        <v>26.09</v>
      </c>
      <c r="O309" s="130">
        <f t="shared" si="324"/>
        <v>110</v>
      </c>
      <c r="P309" s="130">
        <f t="shared" si="325"/>
        <v>0</v>
      </c>
      <c r="Q309" s="130">
        <f t="shared" si="326"/>
        <v>1258.24</v>
      </c>
      <c r="R309" s="49">
        <f t="shared" si="327"/>
        <v>0</v>
      </c>
      <c r="S309" s="49">
        <f t="shared" si="328"/>
        <v>298.13</v>
      </c>
      <c r="T309" s="130">
        <f t="shared" si="329"/>
        <v>120.29</v>
      </c>
      <c r="U309" s="49">
        <f t="shared" si="330"/>
        <v>11.18</v>
      </c>
      <c r="V309" s="130">
        <f t="shared" si="331"/>
        <v>110</v>
      </c>
      <c r="W309" s="130">
        <f t="shared" si="332"/>
        <v>0</v>
      </c>
      <c r="X309" s="49">
        <f t="shared" si="333"/>
        <v>539.6</v>
      </c>
      <c r="Y309" s="49">
        <f t="shared" si="334"/>
        <v>1797.84</v>
      </c>
      <c r="Z309" s="136"/>
      <c r="AA309" s="139" t="s">
        <v>69</v>
      </c>
      <c r="AB309" s="140">
        <f t="shared" ref="AB309:AH309" si="385">K309+R309</f>
        <v>44.72</v>
      </c>
      <c r="AC309" s="140">
        <f t="shared" si="385"/>
        <v>894.39</v>
      </c>
      <c r="AD309" s="140">
        <f t="shared" si="385"/>
        <v>601.46</v>
      </c>
      <c r="AE309" s="140">
        <f t="shared" si="385"/>
        <v>37.27</v>
      </c>
      <c r="AF309" s="140">
        <f t="shared" si="385"/>
        <v>220</v>
      </c>
      <c r="AG309" s="140">
        <f t="shared" si="385"/>
        <v>0</v>
      </c>
      <c r="AH309" s="140">
        <f t="shared" si="385"/>
        <v>1797.84</v>
      </c>
      <c r="AI309" s="139" t="s">
        <v>32</v>
      </c>
    </row>
    <row r="310" s="115" customFormat="1" ht="19" customHeight="1" spans="1:35">
      <c r="A310" s="129">
        <f t="shared" si="319"/>
        <v>307</v>
      </c>
      <c r="B310" s="49" t="s">
        <v>169</v>
      </c>
      <c r="C310" s="44" t="s">
        <v>816</v>
      </c>
      <c r="D310" s="230" t="s">
        <v>817</v>
      </c>
      <c r="E310" s="158">
        <v>3726.65</v>
      </c>
      <c r="F310" s="130">
        <v>3726.65</v>
      </c>
      <c r="G310" s="130">
        <v>6014.67</v>
      </c>
      <c r="H310" s="130">
        <v>3726.65</v>
      </c>
      <c r="I310" s="164">
        <v>3180</v>
      </c>
      <c r="J310" s="130"/>
      <c r="K310" s="49">
        <f t="shared" si="320"/>
        <v>44.72</v>
      </c>
      <c r="L310" s="49">
        <f t="shared" si="321"/>
        <v>596.26</v>
      </c>
      <c r="M310" s="130">
        <f t="shared" si="322"/>
        <v>481.17</v>
      </c>
      <c r="N310" s="49">
        <f t="shared" si="323"/>
        <v>26.09</v>
      </c>
      <c r="O310" s="130">
        <f t="shared" si="324"/>
        <v>159</v>
      </c>
      <c r="P310" s="130">
        <f t="shared" si="325"/>
        <v>0</v>
      </c>
      <c r="Q310" s="130">
        <f t="shared" si="326"/>
        <v>1307.24</v>
      </c>
      <c r="R310" s="49">
        <f t="shared" si="327"/>
        <v>0</v>
      </c>
      <c r="S310" s="49">
        <f t="shared" si="328"/>
        <v>298.13</v>
      </c>
      <c r="T310" s="130">
        <f t="shared" si="329"/>
        <v>120.29</v>
      </c>
      <c r="U310" s="49">
        <f t="shared" si="330"/>
        <v>11.18</v>
      </c>
      <c r="V310" s="130">
        <f t="shared" si="331"/>
        <v>159</v>
      </c>
      <c r="W310" s="130">
        <f t="shared" si="332"/>
        <v>0</v>
      </c>
      <c r="X310" s="49">
        <f t="shared" si="333"/>
        <v>588.6</v>
      </c>
      <c r="Y310" s="49">
        <f t="shared" si="334"/>
        <v>1895.84</v>
      </c>
      <c r="Z310" s="136"/>
      <c r="AA310" s="139" t="s">
        <v>92</v>
      </c>
      <c r="AB310" s="140">
        <f t="shared" ref="AB310:AH310" si="386">K310+R310</f>
        <v>44.72</v>
      </c>
      <c r="AC310" s="140">
        <f t="shared" si="386"/>
        <v>894.39</v>
      </c>
      <c r="AD310" s="140">
        <f t="shared" si="386"/>
        <v>601.46</v>
      </c>
      <c r="AE310" s="140">
        <f t="shared" si="386"/>
        <v>37.27</v>
      </c>
      <c r="AF310" s="140">
        <f t="shared" si="386"/>
        <v>318</v>
      </c>
      <c r="AG310" s="140">
        <f t="shared" si="386"/>
        <v>0</v>
      </c>
      <c r="AH310" s="140">
        <f t="shared" si="386"/>
        <v>1895.84</v>
      </c>
      <c r="AI310" s="139" t="s">
        <v>31</v>
      </c>
    </row>
    <row r="311" s="115" customFormat="1" ht="19" customHeight="1" spans="1:35">
      <c r="A311" s="129">
        <f t="shared" si="319"/>
        <v>308</v>
      </c>
      <c r="B311" s="49" t="s">
        <v>223</v>
      </c>
      <c r="C311" s="44" t="s">
        <v>818</v>
      </c>
      <c r="D311" s="230" t="s">
        <v>819</v>
      </c>
      <c r="E311" s="158">
        <v>3726.65</v>
      </c>
      <c r="F311" s="130">
        <v>3726.65</v>
      </c>
      <c r="G311" s="130">
        <v>6014.67</v>
      </c>
      <c r="H311" s="130">
        <v>3726.65</v>
      </c>
      <c r="I311" s="164">
        <v>3180</v>
      </c>
      <c r="J311" s="130"/>
      <c r="K311" s="49">
        <f t="shared" si="320"/>
        <v>44.72</v>
      </c>
      <c r="L311" s="49">
        <f t="shared" si="321"/>
        <v>596.26</v>
      </c>
      <c r="M311" s="130">
        <f t="shared" si="322"/>
        <v>481.17</v>
      </c>
      <c r="N311" s="49">
        <f t="shared" si="323"/>
        <v>26.09</v>
      </c>
      <c r="O311" s="130">
        <f t="shared" si="324"/>
        <v>159</v>
      </c>
      <c r="P311" s="130">
        <f t="shared" si="325"/>
        <v>0</v>
      </c>
      <c r="Q311" s="130">
        <f t="shared" si="326"/>
        <v>1307.24</v>
      </c>
      <c r="R311" s="49">
        <f t="shared" si="327"/>
        <v>0</v>
      </c>
      <c r="S311" s="49">
        <f t="shared" si="328"/>
        <v>298.13</v>
      </c>
      <c r="T311" s="130">
        <f t="shared" si="329"/>
        <v>120.29</v>
      </c>
      <c r="U311" s="49">
        <f t="shared" si="330"/>
        <v>11.18</v>
      </c>
      <c r="V311" s="130">
        <f t="shared" si="331"/>
        <v>159</v>
      </c>
      <c r="W311" s="130">
        <f t="shared" si="332"/>
        <v>0</v>
      </c>
      <c r="X311" s="49">
        <f t="shared" si="333"/>
        <v>588.6</v>
      </c>
      <c r="Y311" s="49">
        <f t="shared" si="334"/>
        <v>1895.84</v>
      </c>
      <c r="Z311" s="136"/>
      <c r="AA311" s="139" t="s">
        <v>64</v>
      </c>
      <c r="AB311" s="140">
        <f t="shared" ref="AB311:AH311" si="387">K311+R311</f>
        <v>44.72</v>
      </c>
      <c r="AC311" s="140">
        <f t="shared" si="387"/>
        <v>894.39</v>
      </c>
      <c r="AD311" s="140">
        <f t="shared" si="387"/>
        <v>601.46</v>
      </c>
      <c r="AE311" s="140">
        <f t="shared" si="387"/>
        <v>37.27</v>
      </c>
      <c r="AF311" s="140">
        <f t="shared" si="387"/>
        <v>318</v>
      </c>
      <c r="AG311" s="140">
        <f t="shared" si="387"/>
        <v>0</v>
      </c>
      <c r="AH311" s="140">
        <f t="shared" si="387"/>
        <v>1895.84</v>
      </c>
      <c r="AI311" s="139" t="s">
        <v>34</v>
      </c>
    </row>
    <row r="312" s="115" customFormat="1" ht="19" customHeight="1" spans="1:35">
      <c r="A312" s="129">
        <f t="shared" si="319"/>
        <v>309</v>
      </c>
      <c r="B312" s="49" t="s">
        <v>119</v>
      </c>
      <c r="C312" s="44" t="s">
        <v>822</v>
      </c>
      <c r="D312" s="131" t="s">
        <v>823</v>
      </c>
      <c r="E312" s="158">
        <v>3726.65</v>
      </c>
      <c r="F312" s="130">
        <v>3726.65</v>
      </c>
      <c r="G312" s="130">
        <v>6014.67</v>
      </c>
      <c r="H312" s="130">
        <v>3726.65</v>
      </c>
      <c r="I312" s="164">
        <v>2200</v>
      </c>
      <c r="J312" s="130"/>
      <c r="K312" s="49">
        <f t="shared" si="320"/>
        <v>44.72</v>
      </c>
      <c r="L312" s="49">
        <f t="shared" si="321"/>
        <v>596.26</v>
      </c>
      <c r="M312" s="130">
        <f t="shared" si="322"/>
        <v>481.17</v>
      </c>
      <c r="N312" s="49">
        <f t="shared" si="323"/>
        <v>26.09</v>
      </c>
      <c r="O312" s="130">
        <f t="shared" si="324"/>
        <v>110</v>
      </c>
      <c r="P312" s="130">
        <f t="shared" si="325"/>
        <v>0</v>
      </c>
      <c r="Q312" s="130">
        <f t="shared" si="326"/>
        <v>1258.24</v>
      </c>
      <c r="R312" s="49">
        <f t="shared" si="327"/>
        <v>0</v>
      </c>
      <c r="S312" s="49">
        <f t="shared" si="328"/>
        <v>298.13</v>
      </c>
      <c r="T312" s="130">
        <f t="shared" si="329"/>
        <v>120.29</v>
      </c>
      <c r="U312" s="49">
        <f t="shared" si="330"/>
        <v>11.18</v>
      </c>
      <c r="V312" s="130">
        <f t="shared" si="331"/>
        <v>110</v>
      </c>
      <c r="W312" s="130">
        <f t="shared" si="332"/>
        <v>0</v>
      </c>
      <c r="X312" s="49">
        <f t="shared" si="333"/>
        <v>539.6</v>
      </c>
      <c r="Y312" s="49">
        <f t="shared" si="334"/>
        <v>1797.84</v>
      </c>
      <c r="Z312" s="136"/>
      <c r="AA312" s="139" t="s">
        <v>78</v>
      </c>
      <c r="AB312" s="140">
        <f t="shared" ref="AB312:AH312" si="388">K312+R312</f>
        <v>44.72</v>
      </c>
      <c r="AC312" s="140">
        <f t="shared" si="388"/>
        <v>894.39</v>
      </c>
      <c r="AD312" s="140">
        <f t="shared" si="388"/>
        <v>601.46</v>
      </c>
      <c r="AE312" s="140">
        <f t="shared" si="388"/>
        <v>37.27</v>
      </c>
      <c r="AF312" s="140">
        <f t="shared" si="388"/>
        <v>220</v>
      </c>
      <c r="AG312" s="140">
        <f t="shared" si="388"/>
        <v>0</v>
      </c>
      <c r="AH312" s="140">
        <f t="shared" si="388"/>
        <v>1797.84</v>
      </c>
      <c r="AI312" s="139" t="s">
        <v>32</v>
      </c>
    </row>
    <row r="313" s="115" customFormat="1" ht="19" customHeight="1" spans="1:35">
      <c r="A313" s="129">
        <f t="shared" si="319"/>
        <v>310</v>
      </c>
      <c r="B313" s="49" t="s">
        <v>411</v>
      </c>
      <c r="C313" s="44" t="s">
        <v>826</v>
      </c>
      <c r="D313" s="131" t="s">
        <v>827</v>
      </c>
      <c r="E313" s="158">
        <v>3726.65</v>
      </c>
      <c r="F313" s="130">
        <v>3726.65</v>
      </c>
      <c r="G313" s="130">
        <v>6014.67</v>
      </c>
      <c r="H313" s="130">
        <v>3726.65</v>
      </c>
      <c r="I313" s="164">
        <v>2200</v>
      </c>
      <c r="J313" s="130"/>
      <c r="K313" s="49">
        <f t="shared" si="320"/>
        <v>44.72</v>
      </c>
      <c r="L313" s="49">
        <f t="shared" si="321"/>
        <v>596.26</v>
      </c>
      <c r="M313" s="130">
        <f t="shared" si="322"/>
        <v>481.17</v>
      </c>
      <c r="N313" s="49">
        <f t="shared" si="323"/>
        <v>26.09</v>
      </c>
      <c r="O313" s="130">
        <f t="shared" si="324"/>
        <v>110</v>
      </c>
      <c r="P313" s="130">
        <f t="shared" si="325"/>
        <v>0</v>
      </c>
      <c r="Q313" s="130">
        <f t="shared" si="326"/>
        <v>1258.24</v>
      </c>
      <c r="R313" s="49">
        <f t="shared" si="327"/>
        <v>0</v>
      </c>
      <c r="S313" s="49">
        <f t="shared" si="328"/>
        <v>298.13</v>
      </c>
      <c r="T313" s="130">
        <f t="shared" si="329"/>
        <v>120.29</v>
      </c>
      <c r="U313" s="49">
        <f t="shared" si="330"/>
        <v>11.18</v>
      </c>
      <c r="V313" s="130">
        <f t="shared" si="331"/>
        <v>110</v>
      </c>
      <c r="W313" s="130">
        <f t="shared" si="332"/>
        <v>0</v>
      </c>
      <c r="X313" s="49">
        <f t="shared" si="333"/>
        <v>539.6</v>
      </c>
      <c r="Y313" s="49">
        <f t="shared" si="334"/>
        <v>1797.84</v>
      </c>
      <c r="Z313" s="136"/>
      <c r="AA313" s="139" t="s">
        <v>76</v>
      </c>
      <c r="AB313" s="140">
        <f t="shared" ref="AB313:AH313" si="389">K313+R313</f>
        <v>44.72</v>
      </c>
      <c r="AC313" s="140">
        <f t="shared" si="389"/>
        <v>894.39</v>
      </c>
      <c r="AD313" s="140">
        <f t="shared" si="389"/>
        <v>601.46</v>
      </c>
      <c r="AE313" s="140">
        <f t="shared" si="389"/>
        <v>37.27</v>
      </c>
      <c r="AF313" s="140">
        <f t="shared" si="389"/>
        <v>220</v>
      </c>
      <c r="AG313" s="140">
        <f t="shared" si="389"/>
        <v>0</v>
      </c>
      <c r="AH313" s="140">
        <f t="shared" si="389"/>
        <v>1797.84</v>
      </c>
      <c r="AI313" s="139" t="s">
        <v>32</v>
      </c>
    </row>
    <row r="314" s="115" customFormat="1" ht="19" customHeight="1" spans="1:35">
      <c r="A314" s="129">
        <f t="shared" si="319"/>
        <v>311</v>
      </c>
      <c r="B314" s="49" t="s">
        <v>209</v>
      </c>
      <c r="C314" s="44" t="s">
        <v>830</v>
      </c>
      <c r="D314" s="131" t="s">
        <v>831</v>
      </c>
      <c r="E314" s="158">
        <v>3726.65</v>
      </c>
      <c r="F314" s="130">
        <v>3726.65</v>
      </c>
      <c r="G314" s="130">
        <v>6014.67</v>
      </c>
      <c r="H314" s="130">
        <v>3726.65</v>
      </c>
      <c r="I314" s="164">
        <v>2200</v>
      </c>
      <c r="J314" s="130"/>
      <c r="K314" s="49">
        <f t="shared" si="320"/>
        <v>44.72</v>
      </c>
      <c r="L314" s="49">
        <f t="shared" si="321"/>
        <v>596.26</v>
      </c>
      <c r="M314" s="130">
        <f t="shared" si="322"/>
        <v>481.17</v>
      </c>
      <c r="N314" s="49">
        <f t="shared" si="323"/>
        <v>26.09</v>
      </c>
      <c r="O314" s="130">
        <f t="shared" si="324"/>
        <v>110</v>
      </c>
      <c r="P314" s="130">
        <f t="shared" si="325"/>
        <v>0</v>
      </c>
      <c r="Q314" s="130">
        <f t="shared" si="326"/>
        <v>1258.24</v>
      </c>
      <c r="R314" s="49">
        <f t="shared" si="327"/>
        <v>0</v>
      </c>
      <c r="S314" s="49">
        <f t="shared" si="328"/>
        <v>298.13</v>
      </c>
      <c r="T314" s="130">
        <f t="shared" si="329"/>
        <v>120.29</v>
      </c>
      <c r="U314" s="49">
        <f t="shared" si="330"/>
        <v>11.18</v>
      </c>
      <c r="V314" s="130">
        <f t="shared" si="331"/>
        <v>110</v>
      </c>
      <c r="W314" s="130">
        <f t="shared" si="332"/>
        <v>0</v>
      </c>
      <c r="X314" s="49">
        <f t="shared" si="333"/>
        <v>539.6</v>
      </c>
      <c r="Y314" s="49">
        <f t="shared" si="334"/>
        <v>1797.84</v>
      </c>
      <c r="Z314" s="136"/>
      <c r="AA314" s="139" t="s">
        <v>69</v>
      </c>
      <c r="AB314" s="140">
        <f t="shared" ref="AB314:AH314" si="390">K314+R314</f>
        <v>44.72</v>
      </c>
      <c r="AC314" s="140">
        <f t="shared" si="390"/>
        <v>894.39</v>
      </c>
      <c r="AD314" s="140">
        <f t="shared" si="390"/>
        <v>601.46</v>
      </c>
      <c r="AE314" s="140">
        <f t="shared" si="390"/>
        <v>37.27</v>
      </c>
      <c r="AF314" s="140">
        <f t="shared" si="390"/>
        <v>220</v>
      </c>
      <c r="AG314" s="140">
        <f t="shared" si="390"/>
        <v>0</v>
      </c>
      <c r="AH314" s="140">
        <f t="shared" si="390"/>
        <v>1797.84</v>
      </c>
      <c r="AI314" s="139" t="s">
        <v>32</v>
      </c>
    </row>
    <row r="315" s="115" customFormat="1" ht="19" customHeight="1" spans="1:35">
      <c r="A315" s="129">
        <f t="shared" si="319"/>
        <v>312</v>
      </c>
      <c r="B315" s="49" t="s">
        <v>201</v>
      </c>
      <c r="C315" s="44" t="s">
        <v>832</v>
      </c>
      <c r="D315" s="449" t="s">
        <v>833</v>
      </c>
      <c r="E315" s="158">
        <v>3726.65</v>
      </c>
      <c r="F315" s="130">
        <v>3726.65</v>
      </c>
      <c r="G315" s="130">
        <v>6014.67</v>
      </c>
      <c r="H315" s="130">
        <v>3726.65</v>
      </c>
      <c r="I315" s="164">
        <v>2200</v>
      </c>
      <c r="J315" s="130"/>
      <c r="K315" s="49">
        <f t="shared" si="320"/>
        <v>44.72</v>
      </c>
      <c r="L315" s="49">
        <f t="shared" si="321"/>
        <v>596.26</v>
      </c>
      <c r="M315" s="130">
        <f t="shared" si="322"/>
        <v>481.17</v>
      </c>
      <c r="N315" s="49">
        <f t="shared" si="323"/>
        <v>26.09</v>
      </c>
      <c r="O315" s="130">
        <f t="shared" si="324"/>
        <v>110</v>
      </c>
      <c r="P315" s="130">
        <f t="shared" si="325"/>
        <v>0</v>
      </c>
      <c r="Q315" s="130">
        <f t="shared" si="326"/>
        <v>1258.24</v>
      </c>
      <c r="R315" s="49">
        <f t="shared" si="327"/>
        <v>0</v>
      </c>
      <c r="S315" s="49">
        <f t="shared" si="328"/>
        <v>298.13</v>
      </c>
      <c r="T315" s="130">
        <f t="shared" si="329"/>
        <v>120.29</v>
      </c>
      <c r="U315" s="49">
        <f t="shared" si="330"/>
        <v>11.18</v>
      </c>
      <c r="V315" s="130">
        <f t="shared" si="331"/>
        <v>110</v>
      </c>
      <c r="W315" s="130">
        <f t="shared" si="332"/>
        <v>0</v>
      </c>
      <c r="X315" s="49">
        <f t="shared" si="333"/>
        <v>539.6</v>
      </c>
      <c r="Y315" s="49">
        <f t="shared" si="334"/>
        <v>1797.84</v>
      </c>
      <c r="Z315" s="136"/>
      <c r="AA315" s="139" t="s">
        <v>66</v>
      </c>
      <c r="AB315" s="140">
        <f t="shared" ref="AB315:AH315" si="391">K315+R315</f>
        <v>44.72</v>
      </c>
      <c r="AC315" s="140">
        <f t="shared" si="391"/>
        <v>894.39</v>
      </c>
      <c r="AD315" s="140">
        <f t="shared" si="391"/>
        <v>601.46</v>
      </c>
      <c r="AE315" s="140">
        <f t="shared" si="391"/>
        <v>37.27</v>
      </c>
      <c r="AF315" s="140">
        <f t="shared" si="391"/>
        <v>220</v>
      </c>
      <c r="AG315" s="140">
        <f t="shared" si="391"/>
        <v>0</v>
      </c>
      <c r="AH315" s="140">
        <f t="shared" si="391"/>
        <v>1797.84</v>
      </c>
      <c r="AI315" s="139" t="s">
        <v>32</v>
      </c>
    </row>
    <row r="316" s="115" customFormat="1" ht="19" customHeight="1" spans="1:35">
      <c r="A316" s="129">
        <f t="shared" si="319"/>
        <v>313</v>
      </c>
      <c r="B316" s="49" t="s">
        <v>119</v>
      </c>
      <c r="C316" s="44" t="s">
        <v>834</v>
      </c>
      <c r="D316" s="449" t="s">
        <v>835</v>
      </c>
      <c r="E316" s="158">
        <v>3726.65</v>
      </c>
      <c r="F316" s="130">
        <v>3726.65</v>
      </c>
      <c r="G316" s="130">
        <v>6014.67</v>
      </c>
      <c r="H316" s="130">
        <v>3726.65</v>
      </c>
      <c r="I316" s="164">
        <v>2200</v>
      </c>
      <c r="J316" s="130"/>
      <c r="K316" s="49">
        <f t="shared" si="320"/>
        <v>44.72</v>
      </c>
      <c r="L316" s="49">
        <f t="shared" si="321"/>
        <v>596.26</v>
      </c>
      <c r="M316" s="130">
        <f t="shared" si="322"/>
        <v>481.17</v>
      </c>
      <c r="N316" s="49">
        <f t="shared" si="323"/>
        <v>26.09</v>
      </c>
      <c r="O316" s="130">
        <f t="shared" si="324"/>
        <v>110</v>
      </c>
      <c r="P316" s="130">
        <f t="shared" si="325"/>
        <v>0</v>
      </c>
      <c r="Q316" s="130">
        <f t="shared" si="326"/>
        <v>1258.24</v>
      </c>
      <c r="R316" s="49">
        <f t="shared" si="327"/>
        <v>0</v>
      </c>
      <c r="S316" s="49">
        <f t="shared" si="328"/>
        <v>298.13</v>
      </c>
      <c r="T316" s="130">
        <f t="shared" si="329"/>
        <v>120.29</v>
      </c>
      <c r="U316" s="49">
        <f t="shared" si="330"/>
        <v>11.18</v>
      </c>
      <c r="V316" s="130">
        <f t="shared" si="331"/>
        <v>110</v>
      </c>
      <c r="W316" s="130">
        <f t="shared" si="332"/>
        <v>0</v>
      </c>
      <c r="X316" s="49">
        <f t="shared" si="333"/>
        <v>539.6</v>
      </c>
      <c r="Y316" s="49">
        <f t="shared" si="334"/>
        <v>1797.84</v>
      </c>
      <c r="Z316" s="136"/>
      <c r="AA316" s="139" t="s">
        <v>78</v>
      </c>
      <c r="AB316" s="140">
        <f t="shared" ref="AB316:AH316" si="392">K316+R316</f>
        <v>44.72</v>
      </c>
      <c r="AC316" s="140">
        <f t="shared" si="392"/>
        <v>894.39</v>
      </c>
      <c r="AD316" s="140">
        <f t="shared" si="392"/>
        <v>601.46</v>
      </c>
      <c r="AE316" s="140">
        <f t="shared" si="392"/>
        <v>37.27</v>
      </c>
      <c r="AF316" s="140">
        <f t="shared" si="392"/>
        <v>220</v>
      </c>
      <c r="AG316" s="140">
        <f t="shared" si="392"/>
        <v>0</v>
      </c>
      <c r="AH316" s="140">
        <f t="shared" si="392"/>
        <v>1797.84</v>
      </c>
      <c r="AI316" s="139" t="s">
        <v>32</v>
      </c>
    </row>
    <row r="317" s="115" customFormat="1" ht="19" customHeight="1" spans="1:35">
      <c r="A317" s="129">
        <f t="shared" si="319"/>
        <v>314</v>
      </c>
      <c r="B317" s="49" t="s">
        <v>411</v>
      </c>
      <c r="C317" s="44" t="s">
        <v>838</v>
      </c>
      <c r="D317" s="449" t="s">
        <v>839</v>
      </c>
      <c r="E317" s="294">
        <v>3726.65</v>
      </c>
      <c r="F317" s="158">
        <v>3820</v>
      </c>
      <c r="G317" s="130">
        <v>6014.67</v>
      </c>
      <c r="H317" s="158">
        <v>3820</v>
      </c>
      <c r="I317" s="164">
        <v>4180</v>
      </c>
      <c r="J317" s="130"/>
      <c r="K317" s="49">
        <f t="shared" si="320"/>
        <v>44.72</v>
      </c>
      <c r="L317" s="49">
        <f t="shared" si="321"/>
        <v>611.2</v>
      </c>
      <c r="M317" s="130">
        <f t="shared" si="322"/>
        <v>481.17</v>
      </c>
      <c r="N317" s="49">
        <f t="shared" si="323"/>
        <v>26.74</v>
      </c>
      <c r="O317" s="130">
        <f t="shared" si="324"/>
        <v>209</v>
      </c>
      <c r="P317" s="130">
        <f t="shared" si="325"/>
        <v>0</v>
      </c>
      <c r="Q317" s="130">
        <f t="shared" si="326"/>
        <v>1372.83</v>
      </c>
      <c r="R317" s="49">
        <f t="shared" si="327"/>
        <v>0</v>
      </c>
      <c r="S317" s="49">
        <f t="shared" si="328"/>
        <v>305.6</v>
      </c>
      <c r="T317" s="130">
        <f t="shared" si="329"/>
        <v>120.29</v>
      </c>
      <c r="U317" s="49">
        <f t="shared" si="330"/>
        <v>11.46</v>
      </c>
      <c r="V317" s="130">
        <f t="shared" si="331"/>
        <v>209</v>
      </c>
      <c r="W317" s="130">
        <f t="shared" si="332"/>
        <v>0</v>
      </c>
      <c r="X317" s="49">
        <f t="shared" si="333"/>
        <v>646.35</v>
      </c>
      <c r="Y317" s="49">
        <f t="shared" si="334"/>
        <v>2019.18</v>
      </c>
      <c r="Z317" s="136"/>
      <c r="AA317" s="139" t="s">
        <v>76</v>
      </c>
      <c r="AB317" s="140">
        <f t="shared" ref="AB317:AH317" si="393">K317+R317</f>
        <v>44.72</v>
      </c>
      <c r="AC317" s="140">
        <f t="shared" si="393"/>
        <v>916.8</v>
      </c>
      <c r="AD317" s="140">
        <f t="shared" si="393"/>
        <v>601.46</v>
      </c>
      <c r="AE317" s="140">
        <f t="shared" si="393"/>
        <v>38.2</v>
      </c>
      <c r="AF317" s="140">
        <f t="shared" si="393"/>
        <v>418</v>
      </c>
      <c r="AG317" s="140">
        <f t="shared" si="393"/>
        <v>0</v>
      </c>
      <c r="AH317" s="140">
        <f t="shared" si="393"/>
        <v>2019.18</v>
      </c>
      <c r="AI317" s="139" t="s">
        <v>32</v>
      </c>
    </row>
    <row r="318" s="115" customFormat="1" ht="19" customHeight="1" spans="1:35">
      <c r="A318" s="129">
        <f t="shared" si="319"/>
        <v>315</v>
      </c>
      <c r="B318" s="49" t="s">
        <v>119</v>
      </c>
      <c r="C318" s="44" t="s">
        <v>840</v>
      </c>
      <c r="D318" s="131" t="s">
        <v>841</v>
      </c>
      <c r="E318" s="158">
        <v>3726.65</v>
      </c>
      <c r="F318" s="130">
        <v>3726.65</v>
      </c>
      <c r="G318" s="130">
        <v>6014.67</v>
      </c>
      <c r="H318" s="130">
        <v>3726.65</v>
      </c>
      <c r="I318" s="164">
        <v>2200</v>
      </c>
      <c r="J318" s="130"/>
      <c r="K318" s="49">
        <f t="shared" si="320"/>
        <v>44.72</v>
      </c>
      <c r="L318" s="49">
        <f t="shared" si="321"/>
        <v>596.26</v>
      </c>
      <c r="M318" s="130">
        <f t="shared" si="322"/>
        <v>481.17</v>
      </c>
      <c r="N318" s="49">
        <f t="shared" si="323"/>
        <v>26.09</v>
      </c>
      <c r="O318" s="130">
        <f t="shared" si="324"/>
        <v>110</v>
      </c>
      <c r="P318" s="130">
        <f t="shared" si="325"/>
        <v>0</v>
      </c>
      <c r="Q318" s="130">
        <f t="shared" si="326"/>
        <v>1258.24</v>
      </c>
      <c r="R318" s="49">
        <f t="shared" si="327"/>
        <v>0</v>
      </c>
      <c r="S318" s="49">
        <f t="shared" si="328"/>
        <v>298.13</v>
      </c>
      <c r="T318" s="130">
        <f t="shared" si="329"/>
        <v>120.29</v>
      </c>
      <c r="U318" s="49">
        <f t="shared" si="330"/>
        <v>11.18</v>
      </c>
      <c r="V318" s="130">
        <f t="shared" si="331"/>
        <v>110</v>
      </c>
      <c r="W318" s="130">
        <f t="shared" si="332"/>
        <v>0</v>
      </c>
      <c r="X318" s="49">
        <f t="shared" si="333"/>
        <v>539.6</v>
      </c>
      <c r="Y318" s="49">
        <f t="shared" si="334"/>
        <v>1797.84</v>
      </c>
      <c r="Z318" s="136"/>
      <c r="AA318" s="139" t="s">
        <v>78</v>
      </c>
      <c r="AB318" s="140">
        <f t="shared" ref="AB318:AH318" si="394">K318+R318</f>
        <v>44.72</v>
      </c>
      <c r="AC318" s="140">
        <f t="shared" si="394"/>
        <v>894.39</v>
      </c>
      <c r="AD318" s="140">
        <f t="shared" si="394"/>
        <v>601.46</v>
      </c>
      <c r="AE318" s="140">
        <f t="shared" si="394"/>
        <v>37.27</v>
      </c>
      <c r="AF318" s="140">
        <f t="shared" si="394"/>
        <v>220</v>
      </c>
      <c r="AG318" s="140">
        <f t="shared" si="394"/>
        <v>0</v>
      </c>
      <c r="AH318" s="140">
        <f t="shared" si="394"/>
        <v>1797.84</v>
      </c>
      <c r="AI318" s="139" t="s">
        <v>32</v>
      </c>
    </row>
    <row r="319" s="115" customFormat="1" ht="19" customHeight="1" spans="1:35">
      <c r="A319" s="129">
        <f t="shared" si="319"/>
        <v>316</v>
      </c>
      <c r="B319" s="49" t="s">
        <v>411</v>
      </c>
      <c r="C319" s="44" t="s">
        <v>844</v>
      </c>
      <c r="D319" s="131" t="s">
        <v>845</v>
      </c>
      <c r="E319" s="158">
        <v>3726.65</v>
      </c>
      <c r="F319" s="130">
        <v>3726.65</v>
      </c>
      <c r="G319" s="130">
        <v>6014.67</v>
      </c>
      <c r="H319" s="130">
        <v>3726.65</v>
      </c>
      <c r="I319" s="164">
        <v>2200</v>
      </c>
      <c r="J319" s="130"/>
      <c r="K319" s="49">
        <f t="shared" si="320"/>
        <v>44.72</v>
      </c>
      <c r="L319" s="49">
        <f t="shared" si="321"/>
        <v>596.26</v>
      </c>
      <c r="M319" s="130">
        <f t="shared" si="322"/>
        <v>481.17</v>
      </c>
      <c r="N319" s="49">
        <f t="shared" si="323"/>
        <v>26.09</v>
      </c>
      <c r="O319" s="130">
        <f t="shared" si="324"/>
        <v>110</v>
      </c>
      <c r="P319" s="130">
        <f t="shared" si="325"/>
        <v>0</v>
      </c>
      <c r="Q319" s="130">
        <f t="shared" si="326"/>
        <v>1258.24</v>
      </c>
      <c r="R319" s="49">
        <f t="shared" si="327"/>
        <v>0</v>
      </c>
      <c r="S319" s="49">
        <f t="shared" si="328"/>
        <v>298.13</v>
      </c>
      <c r="T319" s="130">
        <f t="shared" si="329"/>
        <v>120.29</v>
      </c>
      <c r="U319" s="49">
        <f t="shared" si="330"/>
        <v>11.18</v>
      </c>
      <c r="V319" s="130">
        <f t="shared" si="331"/>
        <v>110</v>
      </c>
      <c r="W319" s="130">
        <f t="shared" si="332"/>
        <v>0</v>
      </c>
      <c r="X319" s="49">
        <f t="shared" si="333"/>
        <v>539.6</v>
      </c>
      <c r="Y319" s="49">
        <f t="shared" si="334"/>
        <v>1797.84</v>
      </c>
      <c r="Z319" s="136"/>
      <c r="AA319" s="139" t="s">
        <v>76</v>
      </c>
      <c r="AB319" s="140">
        <f t="shared" ref="AB319:AH319" si="395">K319+R319</f>
        <v>44.72</v>
      </c>
      <c r="AC319" s="140">
        <f t="shared" si="395"/>
        <v>894.39</v>
      </c>
      <c r="AD319" s="140">
        <f t="shared" si="395"/>
        <v>601.46</v>
      </c>
      <c r="AE319" s="140">
        <f t="shared" si="395"/>
        <v>37.27</v>
      </c>
      <c r="AF319" s="140">
        <f t="shared" si="395"/>
        <v>220</v>
      </c>
      <c r="AG319" s="140">
        <f t="shared" si="395"/>
        <v>0</v>
      </c>
      <c r="AH319" s="140">
        <f t="shared" si="395"/>
        <v>1797.84</v>
      </c>
      <c r="AI319" s="139" t="s">
        <v>32</v>
      </c>
    </row>
    <row r="320" s="115" customFormat="1" ht="19" customHeight="1" spans="1:35">
      <c r="A320" s="129">
        <f t="shared" si="319"/>
        <v>317</v>
      </c>
      <c r="B320" s="49" t="s">
        <v>206</v>
      </c>
      <c r="C320" s="44" t="s">
        <v>846</v>
      </c>
      <c r="D320" s="131" t="s">
        <v>847</v>
      </c>
      <c r="E320" s="158">
        <v>3726.65</v>
      </c>
      <c r="F320" s="130">
        <v>3726.65</v>
      </c>
      <c r="G320" s="130">
        <v>6014.67</v>
      </c>
      <c r="H320" s="130">
        <v>3726.65</v>
      </c>
      <c r="I320" s="164">
        <v>3180</v>
      </c>
      <c r="J320" s="130"/>
      <c r="K320" s="49">
        <f t="shared" si="320"/>
        <v>44.72</v>
      </c>
      <c r="L320" s="49">
        <f t="shared" si="321"/>
        <v>596.26</v>
      </c>
      <c r="M320" s="130">
        <f t="shared" si="322"/>
        <v>481.17</v>
      </c>
      <c r="N320" s="49">
        <f t="shared" si="323"/>
        <v>26.09</v>
      </c>
      <c r="O320" s="130">
        <f t="shared" si="324"/>
        <v>159</v>
      </c>
      <c r="P320" s="130">
        <f t="shared" si="325"/>
        <v>0</v>
      </c>
      <c r="Q320" s="130">
        <f t="shared" si="326"/>
        <v>1307.24</v>
      </c>
      <c r="R320" s="49">
        <f t="shared" si="327"/>
        <v>0</v>
      </c>
      <c r="S320" s="49">
        <f t="shared" si="328"/>
        <v>298.13</v>
      </c>
      <c r="T320" s="130">
        <f t="shared" si="329"/>
        <v>120.29</v>
      </c>
      <c r="U320" s="49">
        <f t="shared" si="330"/>
        <v>11.18</v>
      </c>
      <c r="V320" s="130">
        <f t="shared" si="331"/>
        <v>159</v>
      </c>
      <c r="W320" s="130">
        <f t="shared" si="332"/>
        <v>0</v>
      </c>
      <c r="X320" s="49">
        <f t="shared" si="333"/>
        <v>588.6</v>
      </c>
      <c r="Y320" s="49">
        <f t="shared" si="334"/>
        <v>1895.84</v>
      </c>
      <c r="Z320" s="136"/>
      <c r="AA320" s="139" t="s">
        <v>63</v>
      </c>
      <c r="AB320" s="140">
        <f t="shared" ref="AB320:AH320" si="396">K320+R320</f>
        <v>44.72</v>
      </c>
      <c r="AC320" s="140">
        <f t="shared" si="396"/>
        <v>894.39</v>
      </c>
      <c r="AD320" s="140">
        <f t="shared" si="396"/>
        <v>601.46</v>
      </c>
      <c r="AE320" s="140">
        <f t="shared" si="396"/>
        <v>37.27</v>
      </c>
      <c r="AF320" s="140">
        <f t="shared" si="396"/>
        <v>318</v>
      </c>
      <c r="AG320" s="140">
        <f t="shared" si="396"/>
        <v>0</v>
      </c>
      <c r="AH320" s="140">
        <f t="shared" si="396"/>
        <v>1895.84</v>
      </c>
      <c r="AI320" s="139" t="s">
        <v>31</v>
      </c>
    </row>
    <row r="321" s="115" customFormat="1" ht="19" customHeight="1" spans="1:35">
      <c r="A321" s="129">
        <f t="shared" ref="A321:A384" si="397">ROW()-3</f>
        <v>318</v>
      </c>
      <c r="B321" s="49" t="s">
        <v>209</v>
      </c>
      <c r="C321" s="44" t="s">
        <v>848</v>
      </c>
      <c r="D321" s="131" t="s">
        <v>849</v>
      </c>
      <c r="E321" s="158">
        <v>3726.65</v>
      </c>
      <c r="F321" s="130">
        <v>3726.65</v>
      </c>
      <c r="G321" s="130">
        <v>6014.67</v>
      </c>
      <c r="H321" s="130">
        <v>3726.65</v>
      </c>
      <c r="I321" s="164">
        <v>0</v>
      </c>
      <c r="J321" s="130"/>
      <c r="K321" s="49">
        <f t="shared" ref="K321:K384" si="398">ROUND(E321*0.012,2)</f>
        <v>44.72</v>
      </c>
      <c r="L321" s="49">
        <f t="shared" ref="L321:L384" si="399">ROUND(F321*0.16,2)</f>
        <v>596.26</v>
      </c>
      <c r="M321" s="130">
        <f t="shared" ref="M321:M384" si="400">ROUND(G321*0.08,2)</f>
        <v>481.17</v>
      </c>
      <c r="N321" s="49">
        <f t="shared" ref="N321:N384" si="401">ROUND(H321*0.007,2)</f>
        <v>26.09</v>
      </c>
      <c r="O321" s="130">
        <f t="shared" ref="O321:O384" si="402">I321*5%</f>
        <v>0</v>
      </c>
      <c r="P321" s="130">
        <f t="shared" ref="P321:P384" si="403">J321*50%</f>
        <v>0</v>
      </c>
      <c r="Q321" s="130">
        <f t="shared" ref="Q321:Q384" si="404">SUM(K321:P321)</f>
        <v>1148.24</v>
      </c>
      <c r="R321" s="49">
        <f t="shared" ref="R321:R384" si="405">E321*0</f>
        <v>0</v>
      </c>
      <c r="S321" s="49">
        <f t="shared" ref="S321:S384" si="406">ROUND(F321*0.08,2)</f>
        <v>298.13</v>
      </c>
      <c r="T321" s="130">
        <f t="shared" ref="T321:T384" si="407">ROUND(G321*0.02,2)</f>
        <v>120.29</v>
      </c>
      <c r="U321" s="49">
        <f t="shared" ref="U321:U384" si="408">ROUND(H321*0.003,2)</f>
        <v>11.18</v>
      </c>
      <c r="V321" s="130">
        <f t="shared" ref="V321:V384" si="409">I321*5%</f>
        <v>0</v>
      </c>
      <c r="W321" s="130">
        <f t="shared" ref="W321:W384" si="410">J321*50%</f>
        <v>0</v>
      </c>
      <c r="X321" s="49">
        <f t="shared" ref="X321:X384" si="411">SUM(R321:W321)</f>
        <v>429.6</v>
      </c>
      <c r="Y321" s="49">
        <f t="shared" ref="Y321:Y384" si="412">Q321+X321</f>
        <v>1577.84</v>
      </c>
      <c r="Z321" s="136"/>
      <c r="AA321" s="139" t="s">
        <v>69</v>
      </c>
      <c r="AB321" s="140">
        <f t="shared" ref="AB321:AH321" si="413">K321+R321</f>
        <v>44.72</v>
      </c>
      <c r="AC321" s="140">
        <f t="shared" si="413"/>
        <v>894.39</v>
      </c>
      <c r="AD321" s="140">
        <f t="shared" si="413"/>
        <v>601.46</v>
      </c>
      <c r="AE321" s="140">
        <f t="shared" si="413"/>
        <v>37.27</v>
      </c>
      <c r="AF321" s="140">
        <f t="shared" si="413"/>
        <v>0</v>
      </c>
      <c r="AG321" s="140">
        <f t="shared" si="413"/>
        <v>0</v>
      </c>
      <c r="AH321" s="140">
        <f t="shared" si="413"/>
        <v>1577.84</v>
      </c>
      <c r="AI321" s="139" t="s">
        <v>32</v>
      </c>
    </row>
    <row r="322" s="115" customFormat="1" ht="19" customHeight="1" spans="1:35">
      <c r="A322" s="129">
        <f t="shared" si="397"/>
        <v>319</v>
      </c>
      <c r="B322" s="49" t="s">
        <v>411</v>
      </c>
      <c r="C322" s="44" t="s">
        <v>852</v>
      </c>
      <c r="D322" s="449" t="s">
        <v>853</v>
      </c>
      <c r="E322" s="158">
        <v>3726.65</v>
      </c>
      <c r="F322" s="130">
        <v>3726.65</v>
      </c>
      <c r="G322" s="130">
        <v>6014.67</v>
      </c>
      <c r="H322" s="130">
        <v>3726.65</v>
      </c>
      <c r="I322" s="164">
        <v>2200</v>
      </c>
      <c r="J322" s="130"/>
      <c r="K322" s="49">
        <f t="shared" si="398"/>
        <v>44.72</v>
      </c>
      <c r="L322" s="49">
        <f t="shared" si="399"/>
        <v>596.26</v>
      </c>
      <c r="M322" s="130">
        <f t="shared" si="400"/>
        <v>481.17</v>
      </c>
      <c r="N322" s="49">
        <f t="shared" si="401"/>
        <v>26.09</v>
      </c>
      <c r="O322" s="130">
        <f t="shared" si="402"/>
        <v>110</v>
      </c>
      <c r="P322" s="130">
        <f t="shared" si="403"/>
        <v>0</v>
      </c>
      <c r="Q322" s="130">
        <f t="shared" si="404"/>
        <v>1258.24</v>
      </c>
      <c r="R322" s="49">
        <f t="shared" si="405"/>
        <v>0</v>
      </c>
      <c r="S322" s="49">
        <f t="shared" si="406"/>
        <v>298.13</v>
      </c>
      <c r="T322" s="130">
        <f t="shared" si="407"/>
        <v>120.29</v>
      </c>
      <c r="U322" s="49">
        <f t="shared" si="408"/>
        <v>11.18</v>
      </c>
      <c r="V322" s="130">
        <f t="shared" si="409"/>
        <v>110</v>
      </c>
      <c r="W322" s="130">
        <f t="shared" si="410"/>
        <v>0</v>
      </c>
      <c r="X322" s="49">
        <f t="shared" si="411"/>
        <v>539.6</v>
      </c>
      <c r="Y322" s="49">
        <f t="shared" si="412"/>
        <v>1797.84</v>
      </c>
      <c r="Z322" s="136"/>
      <c r="AA322" s="139" t="s">
        <v>76</v>
      </c>
      <c r="AB322" s="140">
        <f t="shared" ref="AB322:AH322" si="414">K322+R322</f>
        <v>44.72</v>
      </c>
      <c r="AC322" s="140">
        <f t="shared" si="414"/>
        <v>894.39</v>
      </c>
      <c r="AD322" s="140">
        <f t="shared" si="414"/>
        <v>601.46</v>
      </c>
      <c r="AE322" s="140">
        <f t="shared" si="414"/>
        <v>37.27</v>
      </c>
      <c r="AF322" s="140">
        <f t="shared" si="414"/>
        <v>220</v>
      </c>
      <c r="AG322" s="140">
        <f t="shared" si="414"/>
        <v>0</v>
      </c>
      <c r="AH322" s="140">
        <f t="shared" si="414"/>
        <v>1797.84</v>
      </c>
      <c r="AI322" s="139" t="s">
        <v>32</v>
      </c>
    </row>
    <row r="323" s="115" customFormat="1" ht="19" customHeight="1" spans="1:35">
      <c r="A323" s="129">
        <f t="shared" si="397"/>
        <v>320</v>
      </c>
      <c r="B323" s="49" t="s">
        <v>411</v>
      </c>
      <c r="C323" s="44" t="s">
        <v>854</v>
      </c>
      <c r="D323" s="131" t="s">
        <v>855</v>
      </c>
      <c r="E323" s="158">
        <v>3726.65</v>
      </c>
      <c r="F323" s="130">
        <v>3726.65</v>
      </c>
      <c r="G323" s="130">
        <v>6014.67</v>
      </c>
      <c r="H323" s="130">
        <v>3726.65</v>
      </c>
      <c r="I323" s="164">
        <v>2200</v>
      </c>
      <c r="J323" s="130"/>
      <c r="K323" s="49">
        <f t="shared" si="398"/>
        <v>44.72</v>
      </c>
      <c r="L323" s="49">
        <f t="shared" si="399"/>
        <v>596.26</v>
      </c>
      <c r="M323" s="130">
        <f t="shared" si="400"/>
        <v>481.17</v>
      </c>
      <c r="N323" s="49">
        <f t="shared" si="401"/>
        <v>26.09</v>
      </c>
      <c r="O323" s="130">
        <f t="shared" si="402"/>
        <v>110</v>
      </c>
      <c r="P323" s="130">
        <f t="shared" si="403"/>
        <v>0</v>
      </c>
      <c r="Q323" s="130">
        <f t="shared" si="404"/>
        <v>1258.24</v>
      </c>
      <c r="R323" s="49">
        <f t="shared" si="405"/>
        <v>0</v>
      </c>
      <c r="S323" s="49">
        <f t="shared" si="406"/>
        <v>298.13</v>
      </c>
      <c r="T323" s="130">
        <f t="shared" si="407"/>
        <v>120.29</v>
      </c>
      <c r="U323" s="49">
        <f t="shared" si="408"/>
        <v>11.18</v>
      </c>
      <c r="V323" s="130">
        <f t="shared" si="409"/>
        <v>110</v>
      </c>
      <c r="W323" s="130">
        <f t="shared" si="410"/>
        <v>0</v>
      </c>
      <c r="X323" s="49">
        <f t="shared" si="411"/>
        <v>539.6</v>
      </c>
      <c r="Y323" s="49">
        <f t="shared" si="412"/>
        <v>1797.84</v>
      </c>
      <c r="Z323" s="136"/>
      <c r="AA323" s="139" t="s">
        <v>76</v>
      </c>
      <c r="AB323" s="140">
        <f t="shared" ref="AB323:AH323" si="415">K323+R323</f>
        <v>44.72</v>
      </c>
      <c r="AC323" s="140">
        <f t="shared" si="415"/>
        <v>894.39</v>
      </c>
      <c r="AD323" s="140">
        <f t="shared" si="415"/>
        <v>601.46</v>
      </c>
      <c r="AE323" s="140">
        <f t="shared" si="415"/>
        <v>37.27</v>
      </c>
      <c r="AF323" s="140">
        <f t="shared" si="415"/>
        <v>220</v>
      </c>
      <c r="AG323" s="140">
        <f t="shared" si="415"/>
        <v>0</v>
      </c>
      <c r="AH323" s="140">
        <f t="shared" si="415"/>
        <v>1797.84</v>
      </c>
      <c r="AI323" s="139" t="s">
        <v>32</v>
      </c>
    </row>
    <row r="324" s="115" customFormat="1" ht="19" customHeight="1" spans="1:35">
      <c r="A324" s="129">
        <f t="shared" si="397"/>
        <v>321</v>
      </c>
      <c r="B324" s="49" t="s">
        <v>217</v>
      </c>
      <c r="C324" s="44" t="s">
        <v>856</v>
      </c>
      <c r="D324" s="148" t="s">
        <v>857</v>
      </c>
      <c r="E324" s="158">
        <v>3726.65</v>
      </c>
      <c r="F324" s="130">
        <v>3726.65</v>
      </c>
      <c r="G324" s="130">
        <v>6014.67</v>
      </c>
      <c r="H324" s="130">
        <v>3726.65</v>
      </c>
      <c r="I324" s="164">
        <v>2200</v>
      </c>
      <c r="J324" s="130"/>
      <c r="K324" s="49">
        <f t="shared" si="398"/>
        <v>44.72</v>
      </c>
      <c r="L324" s="49">
        <f t="shared" si="399"/>
        <v>596.26</v>
      </c>
      <c r="M324" s="130">
        <f t="shared" si="400"/>
        <v>481.17</v>
      </c>
      <c r="N324" s="49">
        <f t="shared" si="401"/>
        <v>26.09</v>
      </c>
      <c r="O324" s="130">
        <f t="shared" si="402"/>
        <v>110</v>
      </c>
      <c r="P324" s="130">
        <f t="shared" si="403"/>
        <v>0</v>
      </c>
      <c r="Q324" s="130">
        <f t="shared" si="404"/>
        <v>1258.24</v>
      </c>
      <c r="R324" s="49">
        <f t="shared" si="405"/>
        <v>0</v>
      </c>
      <c r="S324" s="49">
        <f t="shared" si="406"/>
        <v>298.13</v>
      </c>
      <c r="T324" s="130">
        <f t="shared" si="407"/>
        <v>120.29</v>
      </c>
      <c r="U324" s="49">
        <f t="shared" si="408"/>
        <v>11.18</v>
      </c>
      <c r="V324" s="130">
        <f t="shared" si="409"/>
        <v>110</v>
      </c>
      <c r="W324" s="130">
        <f t="shared" si="410"/>
        <v>0</v>
      </c>
      <c r="X324" s="49">
        <f t="shared" si="411"/>
        <v>539.6</v>
      </c>
      <c r="Y324" s="49">
        <f t="shared" si="412"/>
        <v>1797.84</v>
      </c>
      <c r="Z324" s="136"/>
      <c r="AA324" s="139" t="s">
        <v>76</v>
      </c>
      <c r="AB324" s="140">
        <f t="shared" ref="AB324:AH324" si="416">K324+R324</f>
        <v>44.72</v>
      </c>
      <c r="AC324" s="140">
        <f t="shared" si="416"/>
        <v>894.39</v>
      </c>
      <c r="AD324" s="140">
        <f t="shared" si="416"/>
        <v>601.46</v>
      </c>
      <c r="AE324" s="140">
        <f t="shared" si="416"/>
        <v>37.27</v>
      </c>
      <c r="AF324" s="140">
        <f t="shared" si="416"/>
        <v>220</v>
      </c>
      <c r="AG324" s="140">
        <f t="shared" si="416"/>
        <v>0</v>
      </c>
      <c r="AH324" s="140">
        <f t="shared" si="416"/>
        <v>1797.84</v>
      </c>
      <c r="AI324" s="139" t="s">
        <v>32</v>
      </c>
    </row>
    <row r="325" s="115" customFormat="1" ht="19" customHeight="1" spans="1:35">
      <c r="A325" s="129">
        <f t="shared" si="397"/>
        <v>322</v>
      </c>
      <c r="B325" s="49" t="s">
        <v>411</v>
      </c>
      <c r="C325" s="44" t="s">
        <v>858</v>
      </c>
      <c r="D325" s="131" t="s">
        <v>859</v>
      </c>
      <c r="E325" s="158">
        <v>3726.65</v>
      </c>
      <c r="F325" s="130">
        <v>3726.65</v>
      </c>
      <c r="G325" s="130">
        <v>6014.67</v>
      </c>
      <c r="H325" s="130">
        <v>3726.65</v>
      </c>
      <c r="I325" s="164">
        <v>2200</v>
      </c>
      <c r="J325" s="130"/>
      <c r="K325" s="49">
        <f t="shared" si="398"/>
        <v>44.72</v>
      </c>
      <c r="L325" s="49">
        <f t="shared" si="399"/>
        <v>596.26</v>
      </c>
      <c r="M325" s="130">
        <f t="shared" si="400"/>
        <v>481.17</v>
      </c>
      <c r="N325" s="49">
        <f t="shared" si="401"/>
        <v>26.09</v>
      </c>
      <c r="O325" s="130">
        <f t="shared" si="402"/>
        <v>110</v>
      </c>
      <c r="P325" s="130">
        <f t="shared" si="403"/>
        <v>0</v>
      </c>
      <c r="Q325" s="130">
        <f t="shared" si="404"/>
        <v>1258.24</v>
      </c>
      <c r="R325" s="49">
        <f t="shared" si="405"/>
        <v>0</v>
      </c>
      <c r="S325" s="49">
        <f t="shared" si="406"/>
        <v>298.13</v>
      </c>
      <c r="T325" s="130">
        <f t="shared" si="407"/>
        <v>120.29</v>
      </c>
      <c r="U325" s="49">
        <f t="shared" si="408"/>
        <v>11.18</v>
      </c>
      <c r="V325" s="130">
        <f t="shared" si="409"/>
        <v>110</v>
      </c>
      <c r="W325" s="130">
        <f t="shared" si="410"/>
        <v>0</v>
      </c>
      <c r="X325" s="49">
        <f t="shared" si="411"/>
        <v>539.6</v>
      </c>
      <c r="Y325" s="49">
        <f t="shared" si="412"/>
        <v>1797.84</v>
      </c>
      <c r="Z325" s="136"/>
      <c r="AA325" s="139" t="s">
        <v>76</v>
      </c>
      <c r="AB325" s="140">
        <f t="shared" ref="AB325:AH325" si="417">K325+R325</f>
        <v>44.72</v>
      </c>
      <c r="AC325" s="140">
        <f t="shared" si="417"/>
        <v>894.39</v>
      </c>
      <c r="AD325" s="140">
        <f t="shared" si="417"/>
        <v>601.46</v>
      </c>
      <c r="AE325" s="140">
        <f t="shared" si="417"/>
        <v>37.27</v>
      </c>
      <c r="AF325" s="140">
        <f t="shared" si="417"/>
        <v>220</v>
      </c>
      <c r="AG325" s="140">
        <f t="shared" si="417"/>
        <v>0</v>
      </c>
      <c r="AH325" s="140">
        <f t="shared" si="417"/>
        <v>1797.84</v>
      </c>
      <c r="AI325" s="139" t="s">
        <v>32</v>
      </c>
    </row>
    <row r="326" s="115" customFormat="1" ht="19" customHeight="1" spans="1:35">
      <c r="A326" s="129">
        <f t="shared" si="397"/>
        <v>323</v>
      </c>
      <c r="B326" s="49" t="s">
        <v>119</v>
      </c>
      <c r="C326" s="44" t="s">
        <v>862</v>
      </c>
      <c r="D326" s="131" t="s">
        <v>863</v>
      </c>
      <c r="E326" s="158">
        <v>3726.65</v>
      </c>
      <c r="F326" s="130">
        <v>3726.65</v>
      </c>
      <c r="G326" s="130">
        <v>6014.67</v>
      </c>
      <c r="H326" s="130">
        <v>3726.65</v>
      </c>
      <c r="I326" s="164">
        <v>2200</v>
      </c>
      <c r="J326" s="130"/>
      <c r="K326" s="49">
        <f t="shared" si="398"/>
        <v>44.72</v>
      </c>
      <c r="L326" s="49">
        <f t="shared" si="399"/>
        <v>596.26</v>
      </c>
      <c r="M326" s="130">
        <f t="shared" si="400"/>
        <v>481.17</v>
      </c>
      <c r="N326" s="49">
        <f t="shared" si="401"/>
        <v>26.09</v>
      </c>
      <c r="O326" s="130">
        <f t="shared" si="402"/>
        <v>110</v>
      </c>
      <c r="P326" s="130">
        <f t="shared" si="403"/>
        <v>0</v>
      </c>
      <c r="Q326" s="130">
        <f t="shared" si="404"/>
        <v>1258.24</v>
      </c>
      <c r="R326" s="49">
        <f t="shared" si="405"/>
        <v>0</v>
      </c>
      <c r="S326" s="49">
        <f t="shared" si="406"/>
        <v>298.13</v>
      </c>
      <c r="T326" s="130">
        <f t="shared" si="407"/>
        <v>120.29</v>
      </c>
      <c r="U326" s="49">
        <f t="shared" si="408"/>
        <v>11.18</v>
      </c>
      <c r="V326" s="130">
        <f t="shared" si="409"/>
        <v>110</v>
      </c>
      <c r="W326" s="130">
        <f t="shared" si="410"/>
        <v>0</v>
      </c>
      <c r="X326" s="49">
        <f t="shared" si="411"/>
        <v>539.6</v>
      </c>
      <c r="Y326" s="49">
        <f t="shared" si="412"/>
        <v>1797.84</v>
      </c>
      <c r="Z326" s="136"/>
      <c r="AA326" s="139" t="s">
        <v>75</v>
      </c>
      <c r="AB326" s="140">
        <f t="shared" ref="AB326:AH326" si="418">K326+R326</f>
        <v>44.72</v>
      </c>
      <c r="AC326" s="140">
        <f t="shared" si="418"/>
        <v>894.39</v>
      </c>
      <c r="AD326" s="140">
        <f t="shared" si="418"/>
        <v>601.46</v>
      </c>
      <c r="AE326" s="140">
        <f t="shared" si="418"/>
        <v>37.27</v>
      </c>
      <c r="AF326" s="140">
        <f t="shared" si="418"/>
        <v>220</v>
      </c>
      <c r="AG326" s="140">
        <f t="shared" si="418"/>
        <v>0</v>
      </c>
      <c r="AH326" s="140">
        <f t="shared" si="418"/>
        <v>1797.84</v>
      </c>
      <c r="AI326" s="139" t="s">
        <v>32</v>
      </c>
    </row>
    <row r="327" s="115" customFormat="1" ht="19" customHeight="1" spans="1:35">
      <c r="A327" s="129">
        <f t="shared" si="397"/>
        <v>324</v>
      </c>
      <c r="B327" s="49" t="s">
        <v>201</v>
      </c>
      <c r="C327" s="44" t="s">
        <v>864</v>
      </c>
      <c r="D327" s="131" t="s">
        <v>865</v>
      </c>
      <c r="E327" s="158">
        <v>3726.65</v>
      </c>
      <c r="F327" s="130">
        <v>3726.65</v>
      </c>
      <c r="G327" s="130">
        <v>6014.67</v>
      </c>
      <c r="H327" s="130">
        <v>3726.65</v>
      </c>
      <c r="I327" s="164">
        <v>2200</v>
      </c>
      <c r="J327" s="130"/>
      <c r="K327" s="49">
        <f t="shared" si="398"/>
        <v>44.72</v>
      </c>
      <c r="L327" s="49">
        <f t="shared" si="399"/>
        <v>596.26</v>
      </c>
      <c r="M327" s="130">
        <f t="shared" si="400"/>
        <v>481.17</v>
      </c>
      <c r="N327" s="49">
        <f t="shared" si="401"/>
        <v>26.09</v>
      </c>
      <c r="O327" s="130">
        <f t="shared" si="402"/>
        <v>110</v>
      </c>
      <c r="P327" s="130">
        <f t="shared" si="403"/>
        <v>0</v>
      </c>
      <c r="Q327" s="130">
        <f t="shared" si="404"/>
        <v>1258.24</v>
      </c>
      <c r="R327" s="49">
        <f t="shared" si="405"/>
        <v>0</v>
      </c>
      <c r="S327" s="49">
        <f t="shared" si="406"/>
        <v>298.13</v>
      </c>
      <c r="T327" s="130">
        <f t="shared" si="407"/>
        <v>120.29</v>
      </c>
      <c r="U327" s="49">
        <f t="shared" si="408"/>
        <v>11.18</v>
      </c>
      <c r="V327" s="130">
        <f t="shared" si="409"/>
        <v>110</v>
      </c>
      <c r="W327" s="130">
        <f t="shared" si="410"/>
        <v>0</v>
      </c>
      <c r="X327" s="49">
        <f t="shared" si="411"/>
        <v>539.6</v>
      </c>
      <c r="Y327" s="49">
        <f t="shared" si="412"/>
        <v>1797.84</v>
      </c>
      <c r="Z327" s="136"/>
      <c r="AA327" s="139" t="s">
        <v>66</v>
      </c>
      <c r="AB327" s="140">
        <f t="shared" ref="AB327:AH327" si="419">K327+R327</f>
        <v>44.72</v>
      </c>
      <c r="AC327" s="140">
        <f t="shared" si="419"/>
        <v>894.39</v>
      </c>
      <c r="AD327" s="140">
        <f t="shared" si="419"/>
        <v>601.46</v>
      </c>
      <c r="AE327" s="140">
        <f t="shared" si="419"/>
        <v>37.27</v>
      </c>
      <c r="AF327" s="140">
        <f t="shared" si="419"/>
        <v>220</v>
      </c>
      <c r="AG327" s="140">
        <f t="shared" si="419"/>
        <v>0</v>
      </c>
      <c r="AH327" s="140">
        <f t="shared" si="419"/>
        <v>1797.84</v>
      </c>
      <c r="AI327" s="139" t="s">
        <v>32</v>
      </c>
    </row>
    <row r="328" s="115" customFormat="1" ht="19" customHeight="1" spans="1:35">
      <c r="A328" s="129">
        <f t="shared" si="397"/>
        <v>325</v>
      </c>
      <c r="B328" s="49" t="s">
        <v>411</v>
      </c>
      <c r="C328" s="44" t="s">
        <v>866</v>
      </c>
      <c r="D328" s="232" t="s">
        <v>867</v>
      </c>
      <c r="E328" s="158">
        <v>3726.65</v>
      </c>
      <c r="F328" s="130">
        <v>3726.65</v>
      </c>
      <c r="G328" s="130">
        <v>6014.67</v>
      </c>
      <c r="H328" s="130">
        <v>3726.65</v>
      </c>
      <c r="I328" s="164">
        <v>2200</v>
      </c>
      <c r="J328" s="130"/>
      <c r="K328" s="49">
        <f t="shared" si="398"/>
        <v>44.72</v>
      </c>
      <c r="L328" s="49">
        <f t="shared" si="399"/>
        <v>596.26</v>
      </c>
      <c r="M328" s="130">
        <f t="shared" si="400"/>
        <v>481.17</v>
      </c>
      <c r="N328" s="49">
        <f t="shared" si="401"/>
        <v>26.09</v>
      </c>
      <c r="O328" s="130">
        <f t="shared" si="402"/>
        <v>110</v>
      </c>
      <c r="P328" s="130">
        <f t="shared" si="403"/>
        <v>0</v>
      </c>
      <c r="Q328" s="130">
        <f t="shared" si="404"/>
        <v>1258.24</v>
      </c>
      <c r="R328" s="49">
        <f t="shared" si="405"/>
        <v>0</v>
      </c>
      <c r="S328" s="49">
        <f t="shared" si="406"/>
        <v>298.13</v>
      </c>
      <c r="T328" s="130">
        <f t="shared" si="407"/>
        <v>120.29</v>
      </c>
      <c r="U328" s="49">
        <f t="shared" si="408"/>
        <v>11.18</v>
      </c>
      <c r="V328" s="130">
        <f t="shared" si="409"/>
        <v>110</v>
      </c>
      <c r="W328" s="130">
        <f t="shared" si="410"/>
        <v>0</v>
      </c>
      <c r="X328" s="49">
        <f t="shared" si="411"/>
        <v>539.6</v>
      </c>
      <c r="Y328" s="49">
        <f t="shared" si="412"/>
        <v>1797.84</v>
      </c>
      <c r="Z328" s="136"/>
      <c r="AA328" s="139" t="s">
        <v>76</v>
      </c>
      <c r="AB328" s="140">
        <f t="shared" ref="AB328:AH328" si="420">K328+R328</f>
        <v>44.72</v>
      </c>
      <c r="AC328" s="140">
        <f t="shared" si="420"/>
        <v>894.39</v>
      </c>
      <c r="AD328" s="140">
        <f t="shared" si="420"/>
        <v>601.46</v>
      </c>
      <c r="AE328" s="140">
        <f t="shared" si="420"/>
        <v>37.27</v>
      </c>
      <c r="AF328" s="140">
        <f t="shared" si="420"/>
        <v>220</v>
      </c>
      <c r="AG328" s="140">
        <f t="shared" si="420"/>
        <v>0</v>
      </c>
      <c r="AH328" s="140">
        <f t="shared" si="420"/>
        <v>1797.84</v>
      </c>
      <c r="AI328" s="139" t="s">
        <v>32</v>
      </c>
    </row>
    <row r="329" s="115" customFormat="1" ht="19" customHeight="1" spans="1:35">
      <c r="A329" s="129">
        <f t="shared" si="397"/>
        <v>326</v>
      </c>
      <c r="B329" s="49" t="s">
        <v>411</v>
      </c>
      <c r="C329" s="44" t="s">
        <v>868</v>
      </c>
      <c r="D329" s="232" t="s">
        <v>869</v>
      </c>
      <c r="E329" s="158">
        <v>3726.65</v>
      </c>
      <c r="F329" s="130">
        <v>3726.65</v>
      </c>
      <c r="G329" s="130">
        <v>6014.67</v>
      </c>
      <c r="H329" s="130">
        <v>3726.65</v>
      </c>
      <c r="I329" s="164">
        <v>2200</v>
      </c>
      <c r="J329" s="130"/>
      <c r="K329" s="49">
        <f t="shared" si="398"/>
        <v>44.72</v>
      </c>
      <c r="L329" s="49">
        <f t="shared" si="399"/>
        <v>596.26</v>
      </c>
      <c r="M329" s="130">
        <f t="shared" si="400"/>
        <v>481.17</v>
      </c>
      <c r="N329" s="49">
        <f t="shared" si="401"/>
        <v>26.09</v>
      </c>
      <c r="O329" s="130">
        <f t="shared" si="402"/>
        <v>110</v>
      </c>
      <c r="P329" s="130">
        <f t="shared" si="403"/>
        <v>0</v>
      </c>
      <c r="Q329" s="130">
        <f t="shared" si="404"/>
        <v>1258.24</v>
      </c>
      <c r="R329" s="49">
        <f t="shared" si="405"/>
        <v>0</v>
      </c>
      <c r="S329" s="49">
        <f t="shared" si="406"/>
        <v>298.13</v>
      </c>
      <c r="T329" s="130">
        <f t="shared" si="407"/>
        <v>120.29</v>
      </c>
      <c r="U329" s="49">
        <f t="shared" si="408"/>
        <v>11.18</v>
      </c>
      <c r="V329" s="130">
        <f t="shared" si="409"/>
        <v>110</v>
      </c>
      <c r="W329" s="130">
        <f t="shared" si="410"/>
        <v>0</v>
      </c>
      <c r="X329" s="49">
        <f t="shared" si="411"/>
        <v>539.6</v>
      </c>
      <c r="Y329" s="49">
        <f t="shared" si="412"/>
        <v>1797.84</v>
      </c>
      <c r="Z329" s="136"/>
      <c r="AA329" s="139" t="s">
        <v>76</v>
      </c>
      <c r="AB329" s="140">
        <f t="shared" ref="AB329:AH329" si="421">K329+R329</f>
        <v>44.72</v>
      </c>
      <c r="AC329" s="140">
        <f t="shared" si="421"/>
        <v>894.39</v>
      </c>
      <c r="AD329" s="140">
        <f t="shared" si="421"/>
        <v>601.46</v>
      </c>
      <c r="AE329" s="140">
        <f t="shared" si="421"/>
        <v>37.27</v>
      </c>
      <c r="AF329" s="140">
        <f t="shared" si="421"/>
        <v>220</v>
      </c>
      <c r="AG329" s="140">
        <f t="shared" si="421"/>
        <v>0</v>
      </c>
      <c r="AH329" s="140">
        <f t="shared" si="421"/>
        <v>1797.84</v>
      </c>
      <c r="AI329" s="139" t="s">
        <v>32</v>
      </c>
    </row>
    <row r="330" s="115" customFormat="1" ht="19" customHeight="1" spans="1:35">
      <c r="A330" s="129">
        <f t="shared" si="397"/>
        <v>327</v>
      </c>
      <c r="B330" s="49" t="s">
        <v>411</v>
      </c>
      <c r="C330" s="44" t="s">
        <v>870</v>
      </c>
      <c r="D330" s="232" t="s">
        <v>871</v>
      </c>
      <c r="E330" s="158">
        <v>3726.65</v>
      </c>
      <c r="F330" s="130">
        <v>3726.65</v>
      </c>
      <c r="G330" s="130">
        <v>6014.67</v>
      </c>
      <c r="H330" s="130">
        <v>3726.65</v>
      </c>
      <c r="I330" s="164">
        <v>2200</v>
      </c>
      <c r="J330" s="130"/>
      <c r="K330" s="49">
        <f t="shared" si="398"/>
        <v>44.72</v>
      </c>
      <c r="L330" s="49">
        <f t="shared" si="399"/>
        <v>596.26</v>
      </c>
      <c r="M330" s="130">
        <f t="shared" si="400"/>
        <v>481.17</v>
      </c>
      <c r="N330" s="49">
        <f t="shared" si="401"/>
        <v>26.09</v>
      </c>
      <c r="O330" s="130">
        <f t="shared" si="402"/>
        <v>110</v>
      </c>
      <c r="P330" s="130">
        <f t="shared" si="403"/>
        <v>0</v>
      </c>
      <c r="Q330" s="130">
        <f t="shared" si="404"/>
        <v>1258.24</v>
      </c>
      <c r="R330" s="49">
        <f t="shared" si="405"/>
        <v>0</v>
      </c>
      <c r="S330" s="49">
        <f t="shared" si="406"/>
        <v>298.13</v>
      </c>
      <c r="T330" s="130">
        <f t="shared" si="407"/>
        <v>120.29</v>
      </c>
      <c r="U330" s="49">
        <f t="shared" si="408"/>
        <v>11.18</v>
      </c>
      <c r="V330" s="130">
        <f t="shared" si="409"/>
        <v>110</v>
      </c>
      <c r="W330" s="130">
        <f t="shared" si="410"/>
        <v>0</v>
      </c>
      <c r="X330" s="49">
        <f t="shared" si="411"/>
        <v>539.6</v>
      </c>
      <c r="Y330" s="49">
        <f t="shared" si="412"/>
        <v>1797.84</v>
      </c>
      <c r="Z330" s="136"/>
      <c r="AA330" s="139" t="s">
        <v>76</v>
      </c>
      <c r="AB330" s="140">
        <f t="shared" ref="AB330:AH330" si="422">K330+R330</f>
        <v>44.72</v>
      </c>
      <c r="AC330" s="140">
        <f t="shared" si="422"/>
        <v>894.39</v>
      </c>
      <c r="AD330" s="140">
        <f t="shared" si="422"/>
        <v>601.46</v>
      </c>
      <c r="AE330" s="140">
        <f t="shared" si="422"/>
        <v>37.27</v>
      </c>
      <c r="AF330" s="140">
        <f t="shared" si="422"/>
        <v>220</v>
      </c>
      <c r="AG330" s="140">
        <f t="shared" si="422"/>
        <v>0</v>
      </c>
      <c r="AH330" s="140">
        <f t="shared" si="422"/>
        <v>1797.84</v>
      </c>
      <c r="AI330" s="139" t="s">
        <v>32</v>
      </c>
    </row>
    <row r="331" s="115" customFormat="1" ht="19" customHeight="1" spans="1:35">
      <c r="A331" s="129">
        <f t="shared" si="397"/>
        <v>328</v>
      </c>
      <c r="B331" s="49" t="s">
        <v>411</v>
      </c>
      <c r="C331" s="44" t="s">
        <v>872</v>
      </c>
      <c r="D331" s="233" t="s">
        <v>873</v>
      </c>
      <c r="E331" s="158">
        <v>3726.65</v>
      </c>
      <c r="F331" s="130">
        <v>3726.65</v>
      </c>
      <c r="G331" s="130">
        <v>6014.67</v>
      </c>
      <c r="H331" s="130">
        <v>3726.65</v>
      </c>
      <c r="I331" s="164">
        <v>2200</v>
      </c>
      <c r="J331" s="130"/>
      <c r="K331" s="49">
        <f t="shared" si="398"/>
        <v>44.72</v>
      </c>
      <c r="L331" s="49">
        <f t="shared" si="399"/>
        <v>596.26</v>
      </c>
      <c r="M331" s="130">
        <f t="shared" si="400"/>
        <v>481.17</v>
      </c>
      <c r="N331" s="49">
        <f t="shared" si="401"/>
        <v>26.09</v>
      </c>
      <c r="O331" s="130">
        <f t="shared" si="402"/>
        <v>110</v>
      </c>
      <c r="P331" s="130">
        <f t="shared" si="403"/>
        <v>0</v>
      </c>
      <c r="Q331" s="130">
        <f t="shared" si="404"/>
        <v>1258.24</v>
      </c>
      <c r="R331" s="49">
        <f t="shared" si="405"/>
        <v>0</v>
      </c>
      <c r="S331" s="49">
        <f t="shared" si="406"/>
        <v>298.13</v>
      </c>
      <c r="T331" s="130">
        <f t="shared" si="407"/>
        <v>120.29</v>
      </c>
      <c r="U331" s="49">
        <f t="shared" si="408"/>
        <v>11.18</v>
      </c>
      <c r="V331" s="130">
        <f t="shared" si="409"/>
        <v>110</v>
      </c>
      <c r="W331" s="130">
        <f t="shared" si="410"/>
        <v>0</v>
      </c>
      <c r="X331" s="49">
        <f t="shared" si="411"/>
        <v>539.6</v>
      </c>
      <c r="Y331" s="49">
        <f t="shared" si="412"/>
        <v>1797.84</v>
      </c>
      <c r="Z331" s="136"/>
      <c r="AA331" s="139" t="s">
        <v>76</v>
      </c>
      <c r="AB331" s="140">
        <f t="shared" ref="AB331:AH331" si="423">K331+R331</f>
        <v>44.72</v>
      </c>
      <c r="AC331" s="140">
        <f t="shared" si="423"/>
        <v>894.39</v>
      </c>
      <c r="AD331" s="140">
        <f t="shared" si="423"/>
        <v>601.46</v>
      </c>
      <c r="AE331" s="140">
        <f t="shared" si="423"/>
        <v>37.27</v>
      </c>
      <c r="AF331" s="140">
        <f t="shared" si="423"/>
        <v>220</v>
      </c>
      <c r="AG331" s="140">
        <f t="shared" si="423"/>
        <v>0</v>
      </c>
      <c r="AH331" s="140">
        <f t="shared" si="423"/>
        <v>1797.84</v>
      </c>
      <c r="AI331" s="139" t="s">
        <v>32</v>
      </c>
    </row>
    <row r="332" s="115" customFormat="1" ht="19" customHeight="1" spans="1:35">
      <c r="A332" s="129">
        <f t="shared" si="397"/>
        <v>329</v>
      </c>
      <c r="B332" s="49" t="s">
        <v>209</v>
      </c>
      <c r="C332" s="44" t="s">
        <v>874</v>
      </c>
      <c r="D332" s="233" t="s">
        <v>875</v>
      </c>
      <c r="E332" s="158">
        <v>3726.65</v>
      </c>
      <c r="F332" s="130">
        <v>3726.65</v>
      </c>
      <c r="G332" s="130">
        <v>6014.67</v>
      </c>
      <c r="H332" s="130">
        <v>3726.65</v>
      </c>
      <c r="I332" s="164">
        <v>2200</v>
      </c>
      <c r="J332" s="130"/>
      <c r="K332" s="49">
        <f t="shared" si="398"/>
        <v>44.72</v>
      </c>
      <c r="L332" s="49">
        <f t="shared" si="399"/>
        <v>596.26</v>
      </c>
      <c r="M332" s="130">
        <f t="shared" si="400"/>
        <v>481.17</v>
      </c>
      <c r="N332" s="49">
        <f t="shared" si="401"/>
        <v>26.09</v>
      </c>
      <c r="O332" s="130">
        <f t="shared" si="402"/>
        <v>110</v>
      </c>
      <c r="P332" s="130">
        <f t="shared" si="403"/>
        <v>0</v>
      </c>
      <c r="Q332" s="130">
        <f t="shared" si="404"/>
        <v>1258.24</v>
      </c>
      <c r="R332" s="49">
        <f t="shared" si="405"/>
        <v>0</v>
      </c>
      <c r="S332" s="49">
        <f t="shared" si="406"/>
        <v>298.13</v>
      </c>
      <c r="T332" s="130">
        <f t="shared" si="407"/>
        <v>120.29</v>
      </c>
      <c r="U332" s="49">
        <f t="shared" si="408"/>
        <v>11.18</v>
      </c>
      <c r="V332" s="130">
        <f t="shared" si="409"/>
        <v>110</v>
      </c>
      <c r="W332" s="130">
        <f t="shared" si="410"/>
        <v>0</v>
      </c>
      <c r="X332" s="49">
        <f t="shared" si="411"/>
        <v>539.6</v>
      </c>
      <c r="Y332" s="49">
        <f t="shared" si="412"/>
        <v>1797.84</v>
      </c>
      <c r="Z332" s="136"/>
      <c r="AA332" s="139" t="s">
        <v>69</v>
      </c>
      <c r="AB332" s="140">
        <f t="shared" ref="AB332:AH332" si="424">K332+R332</f>
        <v>44.72</v>
      </c>
      <c r="AC332" s="140">
        <f t="shared" si="424"/>
        <v>894.39</v>
      </c>
      <c r="AD332" s="140">
        <f t="shared" si="424"/>
        <v>601.46</v>
      </c>
      <c r="AE332" s="140">
        <f t="shared" si="424"/>
        <v>37.27</v>
      </c>
      <c r="AF332" s="140">
        <f t="shared" si="424"/>
        <v>220</v>
      </c>
      <c r="AG332" s="140">
        <f t="shared" si="424"/>
        <v>0</v>
      </c>
      <c r="AH332" s="140">
        <f t="shared" si="424"/>
        <v>1797.84</v>
      </c>
      <c r="AI332" s="139" t="s">
        <v>32</v>
      </c>
    </row>
    <row r="333" s="115" customFormat="1" ht="19" customHeight="1" spans="1:35">
      <c r="A333" s="129">
        <f t="shared" si="397"/>
        <v>330</v>
      </c>
      <c r="B333" s="49" t="s">
        <v>411</v>
      </c>
      <c r="C333" s="44" t="s">
        <v>876</v>
      </c>
      <c r="D333" s="233" t="s">
        <v>877</v>
      </c>
      <c r="E333" s="158">
        <v>3726.65</v>
      </c>
      <c r="F333" s="130">
        <v>3726.65</v>
      </c>
      <c r="G333" s="130">
        <v>6014.67</v>
      </c>
      <c r="H333" s="130">
        <v>3726.65</v>
      </c>
      <c r="I333" s="164">
        <v>2200</v>
      </c>
      <c r="J333" s="130"/>
      <c r="K333" s="49">
        <f t="shared" si="398"/>
        <v>44.72</v>
      </c>
      <c r="L333" s="49">
        <f t="shared" si="399"/>
        <v>596.26</v>
      </c>
      <c r="M333" s="130">
        <f t="shared" si="400"/>
        <v>481.17</v>
      </c>
      <c r="N333" s="49">
        <f t="shared" si="401"/>
        <v>26.09</v>
      </c>
      <c r="O333" s="130">
        <f t="shared" si="402"/>
        <v>110</v>
      </c>
      <c r="P333" s="130">
        <f t="shared" si="403"/>
        <v>0</v>
      </c>
      <c r="Q333" s="130">
        <f t="shared" si="404"/>
        <v>1258.24</v>
      </c>
      <c r="R333" s="49">
        <f t="shared" si="405"/>
        <v>0</v>
      </c>
      <c r="S333" s="49">
        <f t="shared" si="406"/>
        <v>298.13</v>
      </c>
      <c r="T333" s="130">
        <f t="shared" si="407"/>
        <v>120.29</v>
      </c>
      <c r="U333" s="49">
        <f t="shared" si="408"/>
        <v>11.18</v>
      </c>
      <c r="V333" s="130">
        <f t="shared" si="409"/>
        <v>110</v>
      </c>
      <c r="W333" s="130">
        <f t="shared" si="410"/>
        <v>0</v>
      </c>
      <c r="X333" s="49">
        <f t="shared" si="411"/>
        <v>539.6</v>
      </c>
      <c r="Y333" s="49">
        <f t="shared" si="412"/>
        <v>1797.84</v>
      </c>
      <c r="Z333" s="136"/>
      <c r="AA333" s="139" t="s">
        <v>76</v>
      </c>
      <c r="AB333" s="140">
        <f t="shared" ref="AB333:AH333" si="425">K333+R333</f>
        <v>44.72</v>
      </c>
      <c r="AC333" s="140">
        <f t="shared" si="425"/>
        <v>894.39</v>
      </c>
      <c r="AD333" s="140">
        <f t="shared" si="425"/>
        <v>601.46</v>
      </c>
      <c r="AE333" s="140">
        <f t="shared" si="425"/>
        <v>37.27</v>
      </c>
      <c r="AF333" s="140">
        <f t="shared" si="425"/>
        <v>220</v>
      </c>
      <c r="AG333" s="140">
        <f t="shared" si="425"/>
        <v>0</v>
      </c>
      <c r="AH333" s="140">
        <f t="shared" si="425"/>
        <v>1797.84</v>
      </c>
      <c r="AI333" s="139" t="s">
        <v>32</v>
      </c>
    </row>
    <row r="334" s="115" customFormat="1" ht="19" customHeight="1" spans="1:35">
      <c r="A334" s="129">
        <f t="shared" si="397"/>
        <v>331</v>
      </c>
      <c r="B334" s="49" t="s">
        <v>411</v>
      </c>
      <c r="C334" s="44" t="s">
        <v>878</v>
      </c>
      <c r="D334" s="233" t="s">
        <v>879</v>
      </c>
      <c r="E334" s="158">
        <v>3726.65</v>
      </c>
      <c r="F334" s="130">
        <v>3726.65</v>
      </c>
      <c r="G334" s="130">
        <v>6014.67</v>
      </c>
      <c r="H334" s="130">
        <v>3726.65</v>
      </c>
      <c r="I334" s="164">
        <v>2200</v>
      </c>
      <c r="J334" s="130"/>
      <c r="K334" s="49">
        <f t="shared" si="398"/>
        <v>44.72</v>
      </c>
      <c r="L334" s="49">
        <f t="shared" si="399"/>
        <v>596.26</v>
      </c>
      <c r="M334" s="130">
        <f t="shared" si="400"/>
        <v>481.17</v>
      </c>
      <c r="N334" s="49">
        <f t="shared" si="401"/>
        <v>26.09</v>
      </c>
      <c r="O334" s="130">
        <f t="shared" si="402"/>
        <v>110</v>
      </c>
      <c r="P334" s="130">
        <f t="shared" si="403"/>
        <v>0</v>
      </c>
      <c r="Q334" s="130">
        <f t="shared" si="404"/>
        <v>1258.24</v>
      </c>
      <c r="R334" s="49">
        <f t="shared" si="405"/>
        <v>0</v>
      </c>
      <c r="S334" s="49">
        <f t="shared" si="406"/>
        <v>298.13</v>
      </c>
      <c r="T334" s="130">
        <f t="shared" si="407"/>
        <v>120.29</v>
      </c>
      <c r="U334" s="49">
        <f t="shared" si="408"/>
        <v>11.18</v>
      </c>
      <c r="V334" s="130">
        <f t="shared" si="409"/>
        <v>110</v>
      </c>
      <c r="W334" s="130">
        <f t="shared" si="410"/>
        <v>0</v>
      </c>
      <c r="X334" s="49">
        <f t="shared" si="411"/>
        <v>539.6</v>
      </c>
      <c r="Y334" s="49">
        <f t="shared" si="412"/>
        <v>1797.84</v>
      </c>
      <c r="Z334" s="136"/>
      <c r="AA334" s="139" t="s">
        <v>76</v>
      </c>
      <c r="AB334" s="140">
        <f t="shared" ref="AB334:AH334" si="426">K334+R334</f>
        <v>44.72</v>
      </c>
      <c r="AC334" s="140">
        <f t="shared" si="426"/>
        <v>894.39</v>
      </c>
      <c r="AD334" s="140">
        <f t="shared" si="426"/>
        <v>601.46</v>
      </c>
      <c r="AE334" s="140">
        <f t="shared" si="426"/>
        <v>37.27</v>
      </c>
      <c r="AF334" s="140">
        <f t="shared" si="426"/>
        <v>220</v>
      </c>
      <c r="AG334" s="140">
        <f t="shared" si="426"/>
        <v>0</v>
      </c>
      <c r="AH334" s="140">
        <f t="shared" si="426"/>
        <v>1797.84</v>
      </c>
      <c r="AI334" s="139" t="s">
        <v>32</v>
      </c>
    </row>
    <row r="335" s="115" customFormat="1" ht="19" customHeight="1" spans="1:35">
      <c r="A335" s="129">
        <f t="shared" si="397"/>
        <v>332</v>
      </c>
      <c r="B335" s="49" t="s">
        <v>217</v>
      </c>
      <c r="C335" s="265" t="s">
        <v>880</v>
      </c>
      <c r="D335" s="233" t="s">
        <v>881</v>
      </c>
      <c r="E335" s="158">
        <v>3726.65</v>
      </c>
      <c r="F335" s="130">
        <v>3726.65</v>
      </c>
      <c r="G335" s="130">
        <v>6014.67</v>
      </c>
      <c r="H335" s="130">
        <v>3726.65</v>
      </c>
      <c r="I335" s="164">
        <v>0</v>
      </c>
      <c r="J335" s="130"/>
      <c r="K335" s="49">
        <f t="shared" si="398"/>
        <v>44.72</v>
      </c>
      <c r="L335" s="49">
        <f t="shared" si="399"/>
        <v>596.26</v>
      </c>
      <c r="M335" s="130">
        <f t="shared" si="400"/>
        <v>481.17</v>
      </c>
      <c r="N335" s="49">
        <f t="shared" si="401"/>
        <v>26.09</v>
      </c>
      <c r="O335" s="130">
        <f t="shared" si="402"/>
        <v>0</v>
      </c>
      <c r="P335" s="130">
        <f t="shared" si="403"/>
        <v>0</v>
      </c>
      <c r="Q335" s="130">
        <f t="shared" si="404"/>
        <v>1148.24</v>
      </c>
      <c r="R335" s="49">
        <f t="shared" si="405"/>
        <v>0</v>
      </c>
      <c r="S335" s="49">
        <f t="shared" si="406"/>
        <v>298.13</v>
      </c>
      <c r="T335" s="130">
        <f t="shared" si="407"/>
        <v>120.29</v>
      </c>
      <c r="U335" s="49">
        <f t="shared" si="408"/>
        <v>11.18</v>
      </c>
      <c r="V335" s="130">
        <f t="shared" si="409"/>
        <v>0</v>
      </c>
      <c r="W335" s="130">
        <f t="shared" si="410"/>
        <v>0</v>
      </c>
      <c r="X335" s="49">
        <f t="shared" si="411"/>
        <v>429.6</v>
      </c>
      <c r="Y335" s="49">
        <f t="shared" si="412"/>
        <v>1577.84</v>
      </c>
      <c r="Z335" s="136"/>
      <c r="AA335" s="139" t="s">
        <v>76</v>
      </c>
      <c r="AB335" s="140">
        <f t="shared" ref="AB335:AH335" si="427">K335+R335</f>
        <v>44.72</v>
      </c>
      <c r="AC335" s="140">
        <f t="shared" si="427"/>
        <v>894.39</v>
      </c>
      <c r="AD335" s="140">
        <f t="shared" si="427"/>
        <v>601.46</v>
      </c>
      <c r="AE335" s="140">
        <f t="shared" si="427"/>
        <v>37.27</v>
      </c>
      <c r="AF335" s="140">
        <f t="shared" si="427"/>
        <v>0</v>
      </c>
      <c r="AG335" s="140">
        <f t="shared" si="427"/>
        <v>0</v>
      </c>
      <c r="AH335" s="140">
        <f t="shared" si="427"/>
        <v>1577.84</v>
      </c>
      <c r="AI335" s="139" t="s">
        <v>32</v>
      </c>
    </row>
    <row r="336" s="115" customFormat="1" ht="19" customHeight="1" spans="1:35">
      <c r="A336" s="129">
        <f t="shared" si="397"/>
        <v>333</v>
      </c>
      <c r="B336" s="49" t="s">
        <v>411</v>
      </c>
      <c r="C336" s="44" t="s">
        <v>882</v>
      </c>
      <c r="D336" s="233" t="s">
        <v>883</v>
      </c>
      <c r="E336" s="158">
        <v>3726.65</v>
      </c>
      <c r="F336" s="130">
        <v>3726.65</v>
      </c>
      <c r="G336" s="130">
        <v>6014.67</v>
      </c>
      <c r="H336" s="130">
        <v>3726.65</v>
      </c>
      <c r="I336" s="164">
        <v>2200</v>
      </c>
      <c r="J336" s="130"/>
      <c r="K336" s="49">
        <f t="shared" si="398"/>
        <v>44.72</v>
      </c>
      <c r="L336" s="49">
        <f t="shared" si="399"/>
        <v>596.26</v>
      </c>
      <c r="M336" s="130">
        <f t="shared" si="400"/>
        <v>481.17</v>
      </c>
      <c r="N336" s="49">
        <f t="shared" si="401"/>
        <v>26.09</v>
      </c>
      <c r="O336" s="130">
        <f t="shared" si="402"/>
        <v>110</v>
      </c>
      <c r="P336" s="130">
        <f t="shared" si="403"/>
        <v>0</v>
      </c>
      <c r="Q336" s="130">
        <f t="shared" si="404"/>
        <v>1258.24</v>
      </c>
      <c r="R336" s="49">
        <f t="shared" si="405"/>
        <v>0</v>
      </c>
      <c r="S336" s="49">
        <f t="shared" si="406"/>
        <v>298.13</v>
      </c>
      <c r="T336" s="130">
        <f t="shared" si="407"/>
        <v>120.29</v>
      </c>
      <c r="U336" s="49">
        <f t="shared" si="408"/>
        <v>11.18</v>
      </c>
      <c r="V336" s="130">
        <f t="shared" si="409"/>
        <v>110</v>
      </c>
      <c r="W336" s="130">
        <f t="shared" si="410"/>
        <v>0</v>
      </c>
      <c r="X336" s="49">
        <f t="shared" si="411"/>
        <v>539.6</v>
      </c>
      <c r="Y336" s="49">
        <f t="shared" si="412"/>
        <v>1797.84</v>
      </c>
      <c r="Z336" s="136"/>
      <c r="AA336" s="139" t="s">
        <v>76</v>
      </c>
      <c r="AB336" s="140">
        <f t="shared" ref="AB336:AH336" si="428">K336+R336</f>
        <v>44.72</v>
      </c>
      <c r="AC336" s="140">
        <f t="shared" si="428"/>
        <v>894.39</v>
      </c>
      <c r="AD336" s="140">
        <f t="shared" si="428"/>
        <v>601.46</v>
      </c>
      <c r="AE336" s="140">
        <f t="shared" si="428"/>
        <v>37.27</v>
      </c>
      <c r="AF336" s="140">
        <f t="shared" si="428"/>
        <v>220</v>
      </c>
      <c r="AG336" s="140">
        <f t="shared" si="428"/>
        <v>0</v>
      </c>
      <c r="AH336" s="140">
        <f t="shared" si="428"/>
        <v>1797.84</v>
      </c>
      <c r="AI336" s="139" t="s">
        <v>32</v>
      </c>
    </row>
    <row r="337" s="115" customFormat="1" ht="19" customHeight="1" spans="1:35">
      <c r="A337" s="129">
        <f t="shared" si="397"/>
        <v>334</v>
      </c>
      <c r="B337" s="49" t="s">
        <v>209</v>
      </c>
      <c r="C337" s="44" t="s">
        <v>884</v>
      </c>
      <c r="D337" s="233" t="s">
        <v>885</v>
      </c>
      <c r="E337" s="158">
        <v>3726.65</v>
      </c>
      <c r="F337" s="130">
        <v>3726.65</v>
      </c>
      <c r="G337" s="130">
        <v>6014.67</v>
      </c>
      <c r="H337" s="130">
        <v>3726.65</v>
      </c>
      <c r="I337" s="164">
        <v>2200</v>
      </c>
      <c r="J337" s="130"/>
      <c r="K337" s="49">
        <f t="shared" si="398"/>
        <v>44.72</v>
      </c>
      <c r="L337" s="49">
        <f t="shared" si="399"/>
        <v>596.26</v>
      </c>
      <c r="M337" s="130">
        <f t="shared" si="400"/>
        <v>481.17</v>
      </c>
      <c r="N337" s="49">
        <f t="shared" si="401"/>
        <v>26.09</v>
      </c>
      <c r="O337" s="130">
        <f t="shared" si="402"/>
        <v>110</v>
      </c>
      <c r="P337" s="130">
        <f t="shared" si="403"/>
        <v>0</v>
      </c>
      <c r="Q337" s="130">
        <f t="shared" si="404"/>
        <v>1258.24</v>
      </c>
      <c r="R337" s="49">
        <f t="shared" si="405"/>
        <v>0</v>
      </c>
      <c r="S337" s="49">
        <f t="shared" si="406"/>
        <v>298.13</v>
      </c>
      <c r="T337" s="130">
        <f t="shared" si="407"/>
        <v>120.29</v>
      </c>
      <c r="U337" s="49">
        <f t="shared" si="408"/>
        <v>11.18</v>
      </c>
      <c r="V337" s="130">
        <f t="shared" si="409"/>
        <v>110</v>
      </c>
      <c r="W337" s="130">
        <f t="shared" si="410"/>
        <v>0</v>
      </c>
      <c r="X337" s="49">
        <f t="shared" si="411"/>
        <v>539.6</v>
      </c>
      <c r="Y337" s="49">
        <f t="shared" si="412"/>
        <v>1797.84</v>
      </c>
      <c r="Z337" s="136"/>
      <c r="AA337" s="139" t="s">
        <v>66</v>
      </c>
      <c r="AB337" s="140">
        <f t="shared" ref="AB337:AH337" si="429">K337+R337</f>
        <v>44.72</v>
      </c>
      <c r="AC337" s="140">
        <f t="shared" si="429"/>
        <v>894.39</v>
      </c>
      <c r="AD337" s="140">
        <f t="shared" si="429"/>
        <v>601.46</v>
      </c>
      <c r="AE337" s="140">
        <f t="shared" si="429"/>
        <v>37.27</v>
      </c>
      <c r="AF337" s="140">
        <f t="shared" si="429"/>
        <v>220</v>
      </c>
      <c r="AG337" s="140">
        <f t="shared" si="429"/>
        <v>0</v>
      </c>
      <c r="AH337" s="140">
        <f t="shared" si="429"/>
        <v>1797.84</v>
      </c>
      <c r="AI337" s="139" t="s">
        <v>32</v>
      </c>
    </row>
    <row r="338" s="115" customFormat="1" ht="19" customHeight="1" spans="1:35">
      <c r="A338" s="129">
        <f t="shared" si="397"/>
        <v>335</v>
      </c>
      <c r="B338" s="49" t="s">
        <v>411</v>
      </c>
      <c r="C338" s="51" t="s">
        <v>888</v>
      </c>
      <c r="D338" s="234" t="s">
        <v>889</v>
      </c>
      <c r="E338" s="130">
        <v>3726.65</v>
      </c>
      <c r="F338" s="130">
        <v>3726.65</v>
      </c>
      <c r="G338" s="130">
        <v>6014.67</v>
      </c>
      <c r="H338" s="130">
        <v>3726.65</v>
      </c>
      <c r="I338" s="165">
        <v>2200</v>
      </c>
      <c r="J338" s="130"/>
      <c r="K338" s="49">
        <f t="shared" si="398"/>
        <v>44.72</v>
      </c>
      <c r="L338" s="49">
        <f t="shared" si="399"/>
        <v>596.26</v>
      </c>
      <c r="M338" s="130">
        <f t="shared" si="400"/>
        <v>481.17</v>
      </c>
      <c r="N338" s="49">
        <f t="shared" si="401"/>
        <v>26.09</v>
      </c>
      <c r="O338" s="130">
        <f t="shared" si="402"/>
        <v>110</v>
      </c>
      <c r="P338" s="130">
        <f t="shared" si="403"/>
        <v>0</v>
      </c>
      <c r="Q338" s="130">
        <f t="shared" si="404"/>
        <v>1258.24</v>
      </c>
      <c r="R338" s="49">
        <f t="shared" si="405"/>
        <v>0</v>
      </c>
      <c r="S338" s="49">
        <f t="shared" si="406"/>
        <v>298.13</v>
      </c>
      <c r="T338" s="130">
        <f t="shared" si="407"/>
        <v>120.29</v>
      </c>
      <c r="U338" s="49">
        <f t="shared" si="408"/>
        <v>11.18</v>
      </c>
      <c r="V338" s="130">
        <f t="shared" si="409"/>
        <v>110</v>
      </c>
      <c r="W338" s="130">
        <f t="shared" si="410"/>
        <v>0</v>
      </c>
      <c r="X338" s="49">
        <f t="shared" si="411"/>
        <v>539.6</v>
      </c>
      <c r="Y338" s="49">
        <f t="shared" si="412"/>
        <v>1797.84</v>
      </c>
      <c r="Z338" s="164"/>
      <c r="AA338" s="139" t="s">
        <v>76</v>
      </c>
      <c r="AB338" s="140">
        <f t="shared" ref="AB338:AH338" si="430">K338+R338</f>
        <v>44.72</v>
      </c>
      <c r="AC338" s="140">
        <f t="shared" si="430"/>
        <v>894.39</v>
      </c>
      <c r="AD338" s="140">
        <f t="shared" si="430"/>
        <v>601.46</v>
      </c>
      <c r="AE338" s="140">
        <f t="shared" si="430"/>
        <v>37.27</v>
      </c>
      <c r="AF338" s="140">
        <f t="shared" si="430"/>
        <v>220</v>
      </c>
      <c r="AG338" s="140">
        <f t="shared" si="430"/>
        <v>0</v>
      </c>
      <c r="AH338" s="140">
        <f t="shared" si="430"/>
        <v>1797.84</v>
      </c>
      <c r="AI338" s="139" t="s">
        <v>32</v>
      </c>
    </row>
    <row r="339" s="115" customFormat="1" ht="19" customHeight="1" spans="1:35">
      <c r="A339" s="129">
        <f t="shared" si="397"/>
        <v>336</v>
      </c>
      <c r="B339" s="49" t="s">
        <v>209</v>
      </c>
      <c r="C339" s="52" t="s">
        <v>892</v>
      </c>
      <c r="D339" s="234" t="s">
        <v>893</v>
      </c>
      <c r="E339" s="130">
        <v>3726.65</v>
      </c>
      <c r="F339" s="130">
        <v>3726.65</v>
      </c>
      <c r="G339" s="130">
        <v>6014.67</v>
      </c>
      <c r="H339" s="130">
        <v>3726.65</v>
      </c>
      <c r="I339" s="165">
        <v>2200</v>
      </c>
      <c r="J339" s="130"/>
      <c r="K339" s="49">
        <f t="shared" si="398"/>
        <v>44.72</v>
      </c>
      <c r="L339" s="49">
        <f t="shared" si="399"/>
        <v>596.26</v>
      </c>
      <c r="M339" s="130">
        <f t="shared" si="400"/>
        <v>481.17</v>
      </c>
      <c r="N339" s="49">
        <f t="shared" si="401"/>
        <v>26.09</v>
      </c>
      <c r="O339" s="130">
        <f t="shared" si="402"/>
        <v>110</v>
      </c>
      <c r="P339" s="130">
        <f t="shared" si="403"/>
        <v>0</v>
      </c>
      <c r="Q339" s="130">
        <f t="shared" si="404"/>
        <v>1258.24</v>
      </c>
      <c r="R339" s="49">
        <f t="shared" si="405"/>
        <v>0</v>
      </c>
      <c r="S339" s="49">
        <f t="shared" si="406"/>
        <v>298.13</v>
      </c>
      <c r="T339" s="130">
        <f t="shared" si="407"/>
        <v>120.29</v>
      </c>
      <c r="U339" s="49">
        <f t="shared" si="408"/>
        <v>11.18</v>
      </c>
      <c r="V339" s="130">
        <f t="shared" si="409"/>
        <v>110</v>
      </c>
      <c r="W339" s="130">
        <f t="shared" si="410"/>
        <v>0</v>
      </c>
      <c r="X339" s="49">
        <f t="shared" si="411"/>
        <v>539.6</v>
      </c>
      <c r="Y339" s="49">
        <f t="shared" si="412"/>
        <v>1797.84</v>
      </c>
      <c r="Z339" s="164"/>
      <c r="AA339" s="139" t="s">
        <v>69</v>
      </c>
      <c r="AB339" s="140">
        <f t="shared" ref="AB339:AH339" si="431">K339+R339</f>
        <v>44.72</v>
      </c>
      <c r="AC339" s="140">
        <f t="shared" si="431"/>
        <v>894.39</v>
      </c>
      <c r="AD339" s="140">
        <f t="shared" si="431"/>
        <v>601.46</v>
      </c>
      <c r="AE339" s="140">
        <f t="shared" si="431"/>
        <v>37.27</v>
      </c>
      <c r="AF339" s="140">
        <f t="shared" si="431"/>
        <v>220</v>
      </c>
      <c r="AG339" s="140">
        <f t="shared" si="431"/>
        <v>0</v>
      </c>
      <c r="AH339" s="140">
        <f t="shared" si="431"/>
        <v>1797.84</v>
      </c>
      <c r="AI339" s="139" t="s">
        <v>32</v>
      </c>
    </row>
    <row r="340" s="115" customFormat="1" ht="19" customHeight="1" spans="1:35">
      <c r="A340" s="129">
        <f t="shared" si="397"/>
        <v>337</v>
      </c>
      <c r="B340" s="49" t="s">
        <v>411</v>
      </c>
      <c r="C340" s="52" t="s">
        <v>894</v>
      </c>
      <c r="D340" s="234" t="s">
        <v>895</v>
      </c>
      <c r="E340" s="130">
        <v>3726.65</v>
      </c>
      <c r="F340" s="130">
        <v>3726.65</v>
      </c>
      <c r="G340" s="130">
        <v>6014.67</v>
      </c>
      <c r="H340" s="130">
        <v>3726.65</v>
      </c>
      <c r="I340" s="165">
        <v>2200</v>
      </c>
      <c r="J340" s="130"/>
      <c r="K340" s="49">
        <f t="shared" si="398"/>
        <v>44.72</v>
      </c>
      <c r="L340" s="49">
        <f t="shared" si="399"/>
        <v>596.26</v>
      </c>
      <c r="M340" s="130">
        <f t="shared" si="400"/>
        <v>481.17</v>
      </c>
      <c r="N340" s="49">
        <f t="shared" si="401"/>
        <v>26.09</v>
      </c>
      <c r="O340" s="130">
        <f t="shared" si="402"/>
        <v>110</v>
      </c>
      <c r="P340" s="130">
        <f t="shared" si="403"/>
        <v>0</v>
      </c>
      <c r="Q340" s="130">
        <f t="shared" si="404"/>
        <v>1258.24</v>
      </c>
      <c r="R340" s="49">
        <f t="shared" si="405"/>
        <v>0</v>
      </c>
      <c r="S340" s="49">
        <f t="shared" si="406"/>
        <v>298.13</v>
      </c>
      <c r="T340" s="130">
        <f t="shared" si="407"/>
        <v>120.29</v>
      </c>
      <c r="U340" s="49">
        <f t="shared" si="408"/>
        <v>11.18</v>
      </c>
      <c r="V340" s="130">
        <f t="shared" si="409"/>
        <v>110</v>
      </c>
      <c r="W340" s="130">
        <f t="shared" si="410"/>
        <v>0</v>
      </c>
      <c r="X340" s="49">
        <f t="shared" si="411"/>
        <v>539.6</v>
      </c>
      <c r="Y340" s="49">
        <f t="shared" si="412"/>
        <v>1797.84</v>
      </c>
      <c r="Z340" s="136"/>
      <c r="AA340" s="139" t="s">
        <v>76</v>
      </c>
      <c r="AB340" s="140">
        <f t="shared" ref="AB340:AH340" si="432">K340+R340</f>
        <v>44.72</v>
      </c>
      <c r="AC340" s="140">
        <f t="shared" si="432"/>
        <v>894.39</v>
      </c>
      <c r="AD340" s="140">
        <f t="shared" si="432"/>
        <v>601.46</v>
      </c>
      <c r="AE340" s="140">
        <f t="shared" si="432"/>
        <v>37.27</v>
      </c>
      <c r="AF340" s="140">
        <f t="shared" si="432"/>
        <v>220</v>
      </c>
      <c r="AG340" s="140">
        <f t="shared" si="432"/>
        <v>0</v>
      </c>
      <c r="AH340" s="140">
        <f t="shared" si="432"/>
        <v>1797.84</v>
      </c>
      <c r="AI340" s="139" t="s">
        <v>32</v>
      </c>
    </row>
    <row r="341" s="115" customFormat="1" ht="19" customHeight="1" spans="1:35">
      <c r="A341" s="129">
        <f t="shared" si="397"/>
        <v>338</v>
      </c>
      <c r="B341" s="49" t="s">
        <v>119</v>
      </c>
      <c r="C341" s="52" t="s">
        <v>898</v>
      </c>
      <c r="D341" s="234" t="s">
        <v>899</v>
      </c>
      <c r="E341" s="130">
        <v>3726.65</v>
      </c>
      <c r="F341" s="130">
        <v>3726.65</v>
      </c>
      <c r="G341" s="130">
        <v>6014.67</v>
      </c>
      <c r="H341" s="130">
        <v>3726.65</v>
      </c>
      <c r="I341" s="165">
        <v>2200</v>
      </c>
      <c r="J341" s="130"/>
      <c r="K341" s="49">
        <f t="shared" si="398"/>
        <v>44.72</v>
      </c>
      <c r="L341" s="49">
        <f t="shared" si="399"/>
        <v>596.26</v>
      </c>
      <c r="M341" s="130">
        <f t="shared" si="400"/>
        <v>481.17</v>
      </c>
      <c r="N341" s="49">
        <f t="shared" si="401"/>
        <v>26.09</v>
      </c>
      <c r="O341" s="130">
        <f t="shared" si="402"/>
        <v>110</v>
      </c>
      <c r="P341" s="130">
        <f t="shared" si="403"/>
        <v>0</v>
      </c>
      <c r="Q341" s="130">
        <f t="shared" si="404"/>
        <v>1258.24</v>
      </c>
      <c r="R341" s="49">
        <f t="shared" si="405"/>
        <v>0</v>
      </c>
      <c r="S341" s="49">
        <f t="shared" si="406"/>
        <v>298.13</v>
      </c>
      <c r="T341" s="130">
        <f t="shared" si="407"/>
        <v>120.29</v>
      </c>
      <c r="U341" s="49">
        <f t="shared" si="408"/>
        <v>11.18</v>
      </c>
      <c r="V341" s="130">
        <f t="shared" si="409"/>
        <v>110</v>
      </c>
      <c r="W341" s="130">
        <f t="shared" si="410"/>
        <v>0</v>
      </c>
      <c r="X341" s="49">
        <f t="shared" si="411"/>
        <v>539.6</v>
      </c>
      <c r="Y341" s="49">
        <f t="shared" si="412"/>
        <v>1797.84</v>
      </c>
      <c r="Z341" s="136"/>
      <c r="AA341" s="139" t="s">
        <v>89</v>
      </c>
      <c r="AB341" s="140">
        <f t="shared" ref="AB341:AH341" si="433">K341+R341</f>
        <v>44.72</v>
      </c>
      <c r="AC341" s="140">
        <f t="shared" si="433"/>
        <v>894.39</v>
      </c>
      <c r="AD341" s="140">
        <f t="shared" si="433"/>
        <v>601.46</v>
      </c>
      <c r="AE341" s="140">
        <f t="shared" si="433"/>
        <v>37.27</v>
      </c>
      <c r="AF341" s="140">
        <f t="shared" si="433"/>
        <v>220</v>
      </c>
      <c r="AG341" s="140">
        <f t="shared" si="433"/>
        <v>0</v>
      </c>
      <c r="AH341" s="140">
        <f t="shared" si="433"/>
        <v>1797.84</v>
      </c>
      <c r="AI341" s="139" t="s">
        <v>32</v>
      </c>
    </row>
    <row r="342" s="115" customFormat="1" ht="19" customHeight="1" spans="1:35">
      <c r="A342" s="129">
        <f t="shared" si="397"/>
        <v>339</v>
      </c>
      <c r="B342" s="49" t="s">
        <v>201</v>
      </c>
      <c r="C342" s="52" t="s">
        <v>902</v>
      </c>
      <c r="D342" s="234" t="s">
        <v>903</v>
      </c>
      <c r="E342" s="130">
        <v>3726.65</v>
      </c>
      <c r="F342" s="130">
        <v>3726.65</v>
      </c>
      <c r="G342" s="130">
        <v>6014.67</v>
      </c>
      <c r="H342" s="130">
        <v>3726.65</v>
      </c>
      <c r="I342" s="165">
        <v>2200</v>
      </c>
      <c r="J342" s="130"/>
      <c r="K342" s="49">
        <f t="shared" si="398"/>
        <v>44.72</v>
      </c>
      <c r="L342" s="49">
        <f t="shared" si="399"/>
        <v>596.26</v>
      </c>
      <c r="M342" s="130">
        <f t="shared" si="400"/>
        <v>481.17</v>
      </c>
      <c r="N342" s="49">
        <f t="shared" si="401"/>
        <v>26.09</v>
      </c>
      <c r="O342" s="130">
        <f t="shared" si="402"/>
        <v>110</v>
      </c>
      <c r="P342" s="130">
        <f t="shared" si="403"/>
        <v>0</v>
      </c>
      <c r="Q342" s="130">
        <f t="shared" si="404"/>
        <v>1258.24</v>
      </c>
      <c r="R342" s="49">
        <f t="shared" si="405"/>
        <v>0</v>
      </c>
      <c r="S342" s="49">
        <f t="shared" si="406"/>
        <v>298.13</v>
      </c>
      <c r="T342" s="130">
        <f t="shared" si="407"/>
        <v>120.29</v>
      </c>
      <c r="U342" s="49">
        <f t="shared" si="408"/>
        <v>11.18</v>
      </c>
      <c r="V342" s="130">
        <f t="shared" si="409"/>
        <v>110</v>
      </c>
      <c r="W342" s="130">
        <f t="shared" si="410"/>
        <v>0</v>
      </c>
      <c r="X342" s="49">
        <f t="shared" si="411"/>
        <v>539.6</v>
      </c>
      <c r="Y342" s="49">
        <f t="shared" si="412"/>
        <v>1797.84</v>
      </c>
      <c r="Z342" s="136"/>
      <c r="AA342" s="139" t="s">
        <v>66</v>
      </c>
      <c r="AB342" s="140">
        <f t="shared" ref="AB342:AH342" si="434">K342+R342</f>
        <v>44.72</v>
      </c>
      <c r="AC342" s="140">
        <f t="shared" si="434"/>
        <v>894.39</v>
      </c>
      <c r="AD342" s="140">
        <f t="shared" si="434"/>
        <v>601.46</v>
      </c>
      <c r="AE342" s="140">
        <f t="shared" si="434"/>
        <v>37.27</v>
      </c>
      <c r="AF342" s="140">
        <f t="shared" si="434"/>
        <v>220</v>
      </c>
      <c r="AG342" s="140">
        <f t="shared" si="434"/>
        <v>0</v>
      </c>
      <c r="AH342" s="140">
        <f t="shared" si="434"/>
        <v>1797.84</v>
      </c>
      <c r="AI342" s="139" t="s">
        <v>32</v>
      </c>
    </row>
    <row r="343" ht="19" customHeight="1" spans="1:35">
      <c r="A343" s="129">
        <f t="shared" si="397"/>
        <v>340</v>
      </c>
      <c r="B343" s="49" t="s">
        <v>209</v>
      </c>
      <c r="C343" s="52" t="s">
        <v>904</v>
      </c>
      <c r="D343" s="234" t="s">
        <v>905</v>
      </c>
      <c r="E343" s="130">
        <v>3726.65</v>
      </c>
      <c r="F343" s="130">
        <v>3726.65</v>
      </c>
      <c r="G343" s="130">
        <v>6014.67</v>
      </c>
      <c r="H343" s="130">
        <v>3726.65</v>
      </c>
      <c r="I343" s="165">
        <v>2200</v>
      </c>
      <c r="J343" s="130"/>
      <c r="K343" s="49">
        <f t="shared" si="398"/>
        <v>44.72</v>
      </c>
      <c r="L343" s="49">
        <f t="shared" si="399"/>
        <v>596.26</v>
      </c>
      <c r="M343" s="130">
        <f t="shared" si="400"/>
        <v>481.17</v>
      </c>
      <c r="N343" s="49">
        <f t="shared" si="401"/>
        <v>26.09</v>
      </c>
      <c r="O343" s="130">
        <f t="shared" si="402"/>
        <v>110</v>
      </c>
      <c r="P343" s="130">
        <f t="shared" si="403"/>
        <v>0</v>
      </c>
      <c r="Q343" s="130">
        <f t="shared" si="404"/>
        <v>1258.24</v>
      </c>
      <c r="R343" s="49">
        <f t="shared" si="405"/>
        <v>0</v>
      </c>
      <c r="S343" s="49">
        <f t="shared" si="406"/>
        <v>298.13</v>
      </c>
      <c r="T343" s="130">
        <f t="shared" si="407"/>
        <v>120.29</v>
      </c>
      <c r="U343" s="49">
        <f t="shared" si="408"/>
        <v>11.18</v>
      </c>
      <c r="V343" s="130">
        <f t="shared" si="409"/>
        <v>110</v>
      </c>
      <c r="W343" s="130">
        <f t="shared" si="410"/>
        <v>0</v>
      </c>
      <c r="X343" s="49">
        <f t="shared" si="411"/>
        <v>539.6</v>
      </c>
      <c r="Y343" s="49">
        <f t="shared" si="412"/>
        <v>1797.84</v>
      </c>
      <c r="Z343" s="136"/>
      <c r="AA343" s="139" t="s">
        <v>69</v>
      </c>
      <c r="AB343" s="140">
        <f t="shared" ref="AB343:AH343" si="435">K343+R343</f>
        <v>44.72</v>
      </c>
      <c r="AC343" s="140">
        <f t="shared" si="435"/>
        <v>894.39</v>
      </c>
      <c r="AD343" s="140">
        <f t="shared" si="435"/>
        <v>601.46</v>
      </c>
      <c r="AE343" s="140">
        <f t="shared" si="435"/>
        <v>37.27</v>
      </c>
      <c r="AF343" s="140">
        <f t="shared" si="435"/>
        <v>220</v>
      </c>
      <c r="AG343" s="140">
        <f t="shared" si="435"/>
        <v>0</v>
      </c>
      <c r="AH343" s="140">
        <f t="shared" si="435"/>
        <v>1797.84</v>
      </c>
      <c r="AI343" s="139" t="s">
        <v>32</v>
      </c>
    </row>
    <row r="344" s="39" customFormat="1" ht="19" customHeight="1" spans="1:35">
      <c r="A344" s="129">
        <f t="shared" si="397"/>
        <v>341</v>
      </c>
      <c r="B344" s="49" t="s">
        <v>223</v>
      </c>
      <c r="C344" s="51" t="s">
        <v>906</v>
      </c>
      <c r="D344" s="234" t="s">
        <v>907</v>
      </c>
      <c r="E344" s="130">
        <v>3726.65</v>
      </c>
      <c r="F344" s="130">
        <v>3726.65</v>
      </c>
      <c r="G344" s="130">
        <v>6014.67</v>
      </c>
      <c r="H344" s="130">
        <v>3726.65</v>
      </c>
      <c r="I344" s="165">
        <v>3180</v>
      </c>
      <c r="J344" s="130"/>
      <c r="K344" s="49">
        <f t="shared" si="398"/>
        <v>44.72</v>
      </c>
      <c r="L344" s="49">
        <f t="shared" si="399"/>
        <v>596.26</v>
      </c>
      <c r="M344" s="130">
        <f t="shared" si="400"/>
        <v>481.17</v>
      </c>
      <c r="N344" s="49">
        <f t="shared" si="401"/>
        <v>26.09</v>
      </c>
      <c r="O344" s="130">
        <f t="shared" si="402"/>
        <v>159</v>
      </c>
      <c r="P344" s="130">
        <f t="shared" si="403"/>
        <v>0</v>
      </c>
      <c r="Q344" s="130">
        <f t="shared" si="404"/>
        <v>1307.24</v>
      </c>
      <c r="R344" s="49">
        <f t="shared" si="405"/>
        <v>0</v>
      </c>
      <c r="S344" s="49">
        <f t="shared" si="406"/>
        <v>298.13</v>
      </c>
      <c r="T344" s="130">
        <f t="shared" si="407"/>
        <v>120.29</v>
      </c>
      <c r="U344" s="49">
        <f t="shared" si="408"/>
        <v>11.18</v>
      </c>
      <c r="V344" s="130">
        <f t="shared" si="409"/>
        <v>159</v>
      </c>
      <c r="W344" s="130">
        <f t="shared" si="410"/>
        <v>0</v>
      </c>
      <c r="X344" s="49">
        <f t="shared" si="411"/>
        <v>588.6</v>
      </c>
      <c r="Y344" s="49">
        <f t="shared" si="412"/>
        <v>1895.84</v>
      </c>
      <c r="Z344" s="136"/>
      <c r="AA344" s="139" t="s">
        <v>80</v>
      </c>
      <c r="AB344" s="140">
        <f t="shared" ref="AB344:AH344" si="436">K344+R344</f>
        <v>44.72</v>
      </c>
      <c r="AC344" s="140">
        <f t="shared" si="436"/>
        <v>894.39</v>
      </c>
      <c r="AD344" s="140">
        <f t="shared" si="436"/>
        <v>601.46</v>
      </c>
      <c r="AE344" s="140">
        <f t="shared" si="436"/>
        <v>37.27</v>
      </c>
      <c r="AF344" s="140">
        <f t="shared" si="436"/>
        <v>318</v>
      </c>
      <c r="AG344" s="140">
        <f t="shared" si="436"/>
        <v>0</v>
      </c>
      <c r="AH344" s="140">
        <f t="shared" si="436"/>
        <v>1895.84</v>
      </c>
      <c r="AI344" s="139" t="s">
        <v>33</v>
      </c>
    </row>
    <row r="345" s="39" customFormat="1" ht="19" customHeight="1" spans="1:35">
      <c r="A345" s="129">
        <f t="shared" si="397"/>
        <v>342</v>
      </c>
      <c r="B345" s="49" t="s">
        <v>201</v>
      </c>
      <c r="C345" s="53" t="s">
        <v>908</v>
      </c>
      <c r="D345" s="234" t="s">
        <v>909</v>
      </c>
      <c r="E345" s="130">
        <v>3726.65</v>
      </c>
      <c r="F345" s="130">
        <v>3726.65</v>
      </c>
      <c r="G345" s="130">
        <v>6014.67</v>
      </c>
      <c r="H345" s="130">
        <v>3726.65</v>
      </c>
      <c r="I345" s="165">
        <v>2200</v>
      </c>
      <c r="J345" s="130"/>
      <c r="K345" s="49">
        <f t="shared" si="398"/>
        <v>44.72</v>
      </c>
      <c r="L345" s="49">
        <f t="shared" si="399"/>
        <v>596.26</v>
      </c>
      <c r="M345" s="130">
        <f t="shared" si="400"/>
        <v>481.17</v>
      </c>
      <c r="N345" s="49">
        <f t="shared" si="401"/>
        <v>26.09</v>
      </c>
      <c r="O345" s="130">
        <f t="shared" si="402"/>
        <v>110</v>
      </c>
      <c r="P345" s="130">
        <f t="shared" si="403"/>
        <v>0</v>
      </c>
      <c r="Q345" s="130">
        <f t="shared" si="404"/>
        <v>1258.24</v>
      </c>
      <c r="R345" s="49">
        <f t="shared" si="405"/>
        <v>0</v>
      </c>
      <c r="S345" s="49">
        <f t="shared" si="406"/>
        <v>298.13</v>
      </c>
      <c r="T345" s="130">
        <f t="shared" si="407"/>
        <v>120.29</v>
      </c>
      <c r="U345" s="49">
        <f t="shared" si="408"/>
        <v>11.18</v>
      </c>
      <c r="V345" s="130">
        <f t="shared" si="409"/>
        <v>110</v>
      </c>
      <c r="W345" s="130">
        <f t="shared" si="410"/>
        <v>0</v>
      </c>
      <c r="X345" s="49">
        <f t="shared" si="411"/>
        <v>539.6</v>
      </c>
      <c r="Y345" s="49">
        <f t="shared" si="412"/>
        <v>1797.84</v>
      </c>
      <c r="Z345" s="136"/>
      <c r="AA345" s="139" t="s">
        <v>66</v>
      </c>
      <c r="AB345" s="140">
        <f t="shared" ref="AB345:AH345" si="437">K345+R345</f>
        <v>44.72</v>
      </c>
      <c r="AC345" s="140">
        <f t="shared" si="437"/>
        <v>894.39</v>
      </c>
      <c r="AD345" s="140">
        <f t="shared" si="437"/>
        <v>601.46</v>
      </c>
      <c r="AE345" s="140">
        <f t="shared" si="437"/>
        <v>37.27</v>
      </c>
      <c r="AF345" s="140">
        <f t="shared" si="437"/>
        <v>220</v>
      </c>
      <c r="AG345" s="140">
        <f t="shared" si="437"/>
        <v>0</v>
      </c>
      <c r="AH345" s="140">
        <f t="shared" si="437"/>
        <v>1797.84</v>
      </c>
      <c r="AI345" s="139" t="s">
        <v>32</v>
      </c>
    </row>
    <row r="346" s="115" customFormat="1" ht="19" customHeight="1" spans="1:35">
      <c r="A346" s="129">
        <f t="shared" si="397"/>
        <v>343</v>
      </c>
      <c r="B346" s="49" t="s">
        <v>119</v>
      </c>
      <c r="C346" s="53" t="s">
        <v>910</v>
      </c>
      <c r="D346" s="234" t="s">
        <v>911</v>
      </c>
      <c r="E346" s="130">
        <v>3726.65</v>
      </c>
      <c r="F346" s="130">
        <v>3726.65</v>
      </c>
      <c r="G346" s="130">
        <v>6014.67</v>
      </c>
      <c r="H346" s="130">
        <v>3726.65</v>
      </c>
      <c r="I346" s="165">
        <v>2200</v>
      </c>
      <c r="J346" s="130"/>
      <c r="K346" s="49">
        <f t="shared" si="398"/>
        <v>44.72</v>
      </c>
      <c r="L346" s="49">
        <f t="shared" si="399"/>
        <v>596.26</v>
      </c>
      <c r="M346" s="130">
        <f t="shared" si="400"/>
        <v>481.17</v>
      </c>
      <c r="N346" s="49">
        <f t="shared" si="401"/>
        <v>26.09</v>
      </c>
      <c r="O346" s="130">
        <f t="shared" si="402"/>
        <v>110</v>
      </c>
      <c r="P346" s="130">
        <f t="shared" si="403"/>
        <v>0</v>
      </c>
      <c r="Q346" s="130">
        <f t="shared" si="404"/>
        <v>1258.24</v>
      </c>
      <c r="R346" s="49">
        <f t="shared" si="405"/>
        <v>0</v>
      </c>
      <c r="S346" s="49">
        <f t="shared" si="406"/>
        <v>298.13</v>
      </c>
      <c r="T346" s="130">
        <f t="shared" si="407"/>
        <v>120.29</v>
      </c>
      <c r="U346" s="49">
        <f t="shared" si="408"/>
        <v>11.18</v>
      </c>
      <c r="V346" s="130">
        <f t="shared" si="409"/>
        <v>110</v>
      </c>
      <c r="W346" s="130">
        <f t="shared" si="410"/>
        <v>0</v>
      </c>
      <c r="X346" s="49">
        <f t="shared" si="411"/>
        <v>539.6</v>
      </c>
      <c r="Y346" s="49">
        <f t="shared" si="412"/>
        <v>1797.84</v>
      </c>
      <c r="Z346" s="136"/>
      <c r="AA346" s="139" t="s">
        <v>51</v>
      </c>
      <c r="AB346" s="140">
        <f t="shared" ref="AB346:AH346" si="438">K346+R346</f>
        <v>44.72</v>
      </c>
      <c r="AC346" s="140">
        <f t="shared" si="438"/>
        <v>894.39</v>
      </c>
      <c r="AD346" s="140">
        <f t="shared" si="438"/>
        <v>601.46</v>
      </c>
      <c r="AE346" s="140">
        <f t="shared" si="438"/>
        <v>37.27</v>
      </c>
      <c r="AF346" s="140">
        <f t="shared" si="438"/>
        <v>220</v>
      </c>
      <c r="AG346" s="140">
        <f t="shared" si="438"/>
        <v>0</v>
      </c>
      <c r="AH346" s="140">
        <f t="shared" si="438"/>
        <v>1797.84</v>
      </c>
      <c r="AI346" s="139" t="s">
        <v>32</v>
      </c>
    </row>
    <row r="347" s="115" customFormat="1" ht="19" customHeight="1" spans="1:35">
      <c r="A347" s="129">
        <f t="shared" si="397"/>
        <v>344</v>
      </c>
      <c r="B347" s="49" t="s">
        <v>411</v>
      </c>
      <c r="C347" s="53" t="s">
        <v>912</v>
      </c>
      <c r="D347" s="59" t="s">
        <v>913</v>
      </c>
      <c r="E347" s="130">
        <v>3726.65</v>
      </c>
      <c r="F347" s="130">
        <v>3726.65</v>
      </c>
      <c r="G347" s="130">
        <v>6014.67</v>
      </c>
      <c r="H347" s="130">
        <v>3726.65</v>
      </c>
      <c r="I347" s="165">
        <v>2200</v>
      </c>
      <c r="J347" s="130"/>
      <c r="K347" s="49">
        <f t="shared" si="398"/>
        <v>44.72</v>
      </c>
      <c r="L347" s="49">
        <f t="shared" si="399"/>
        <v>596.26</v>
      </c>
      <c r="M347" s="130">
        <f t="shared" si="400"/>
        <v>481.17</v>
      </c>
      <c r="N347" s="49">
        <f t="shared" si="401"/>
        <v>26.09</v>
      </c>
      <c r="O347" s="130">
        <f t="shared" si="402"/>
        <v>110</v>
      </c>
      <c r="P347" s="130">
        <f t="shared" si="403"/>
        <v>0</v>
      </c>
      <c r="Q347" s="130">
        <f t="shared" si="404"/>
        <v>1258.24</v>
      </c>
      <c r="R347" s="49">
        <f t="shared" si="405"/>
        <v>0</v>
      </c>
      <c r="S347" s="49">
        <f t="shared" si="406"/>
        <v>298.13</v>
      </c>
      <c r="T347" s="130">
        <f t="shared" si="407"/>
        <v>120.29</v>
      </c>
      <c r="U347" s="49">
        <f t="shared" si="408"/>
        <v>11.18</v>
      </c>
      <c r="V347" s="130">
        <f t="shared" si="409"/>
        <v>110</v>
      </c>
      <c r="W347" s="130">
        <f t="shared" si="410"/>
        <v>0</v>
      </c>
      <c r="X347" s="49">
        <f t="shared" si="411"/>
        <v>539.6</v>
      </c>
      <c r="Y347" s="49">
        <f t="shared" si="412"/>
        <v>1797.84</v>
      </c>
      <c r="Z347" s="136"/>
      <c r="AA347" s="139" t="s">
        <v>76</v>
      </c>
      <c r="AB347" s="140">
        <f t="shared" ref="AB347:AH347" si="439">K347+R347</f>
        <v>44.72</v>
      </c>
      <c r="AC347" s="140">
        <f t="shared" si="439"/>
        <v>894.39</v>
      </c>
      <c r="AD347" s="140">
        <f t="shared" si="439"/>
        <v>601.46</v>
      </c>
      <c r="AE347" s="140">
        <f t="shared" si="439"/>
        <v>37.27</v>
      </c>
      <c r="AF347" s="140">
        <f t="shared" si="439"/>
        <v>220</v>
      </c>
      <c r="AG347" s="140">
        <f t="shared" si="439"/>
        <v>0</v>
      </c>
      <c r="AH347" s="140">
        <f t="shared" si="439"/>
        <v>1797.84</v>
      </c>
      <c r="AI347" s="139" t="s">
        <v>32</v>
      </c>
    </row>
    <row r="348" s="115" customFormat="1" ht="19" customHeight="1" spans="1:35">
      <c r="A348" s="129">
        <f t="shared" si="397"/>
        <v>345</v>
      </c>
      <c r="B348" s="49" t="s">
        <v>368</v>
      </c>
      <c r="C348" s="162" t="s">
        <v>914</v>
      </c>
      <c r="D348" s="217" t="s">
        <v>915</v>
      </c>
      <c r="E348" s="130">
        <v>3726.65</v>
      </c>
      <c r="F348" s="130">
        <v>3726.65</v>
      </c>
      <c r="G348" s="130">
        <v>6014.67</v>
      </c>
      <c r="H348" s="130">
        <v>3726.65</v>
      </c>
      <c r="I348" s="165">
        <v>3180</v>
      </c>
      <c r="J348" s="130"/>
      <c r="K348" s="49">
        <f t="shared" si="398"/>
        <v>44.72</v>
      </c>
      <c r="L348" s="49">
        <f t="shared" si="399"/>
        <v>596.26</v>
      </c>
      <c r="M348" s="130">
        <f t="shared" si="400"/>
        <v>481.17</v>
      </c>
      <c r="N348" s="49">
        <f t="shared" si="401"/>
        <v>26.09</v>
      </c>
      <c r="O348" s="130">
        <f t="shared" si="402"/>
        <v>159</v>
      </c>
      <c r="P348" s="130">
        <f t="shared" si="403"/>
        <v>0</v>
      </c>
      <c r="Q348" s="130">
        <f t="shared" si="404"/>
        <v>1307.24</v>
      </c>
      <c r="R348" s="49">
        <f t="shared" si="405"/>
        <v>0</v>
      </c>
      <c r="S348" s="49">
        <f t="shared" si="406"/>
        <v>298.13</v>
      </c>
      <c r="T348" s="130">
        <f t="shared" si="407"/>
        <v>120.29</v>
      </c>
      <c r="U348" s="49">
        <f t="shared" si="408"/>
        <v>11.18</v>
      </c>
      <c r="V348" s="130">
        <f t="shared" si="409"/>
        <v>159</v>
      </c>
      <c r="W348" s="130">
        <f t="shared" si="410"/>
        <v>0</v>
      </c>
      <c r="X348" s="49">
        <f t="shared" si="411"/>
        <v>588.6</v>
      </c>
      <c r="Y348" s="49">
        <f t="shared" si="412"/>
        <v>1895.84</v>
      </c>
      <c r="Z348" s="136"/>
      <c r="AA348" s="139" t="s">
        <v>88</v>
      </c>
      <c r="AB348" s="140">
        <f t="shared" ref="AB348:AH348" si="440">K348+R348</f>
        <v>44.72</v>
      </c>
      <c r="AC348" s="140">
        <f t="shared" si="440"/>
        <v>894.39</v>
      </c>
      <c r="AD348" s="140">
        <f t="shared" si="440"/>
        <v>601.46</v>
      </c>
      <c r="AE348" s="140">
        <f t="shared" si="440"/>
        <v>37.27</v>
      </c>
      <c r="AF348" s="140">
        <f t="shared" si="440"/>
        <v>318</v>
      </c>
      <c r="AG348" s="140">
        <f t="shared" si="440"/>
        <v>0</v>
      </c>
      <c r="AH348" s="140">
        <f t="shared" si="440"/>
        <v>1895.84</v>
      </c>
      <c r="AI348" s="139" t="s">
        <v>34</v>
      </c>
    </row>
    <row r="349" s="115" customFormat="1" ht="19" customHeight="1" spans="1:35">
      <c r="A349" s="129">
        <f t="shared" si="397"/>
        <v>346</v>
      </c>
      <c r="B349" s="49" t="s">
        <v>201</v>
      </c>
      <c r="C349" s="162" t="s">
        <v>916</v>
      </c>
      <c r="D349" s="217" t="s">
        <v>917</v>
      </c>
      <c r="E349" s="130">
        <v>3726.65</v>
      </c>
      <c r="F349" s="130">
        <v>3726.65</v>
      </c>
      <c r="G349" s="130">
        <v>6014.67</v>
      </c>
      <c r="H349" s="130">
        <v>3726.65</v>
      </c>
      <c r="I349" s="165">
        <v>2200</v>
      </c>
      <c r="J349" s="130"/>
      <c r="K349" s="49">
        <f t="shared" si="398"/>
        <v>44.72</v>
      </c>
      <c r="L349" s="49">
        <f t="shared" si="399"/>
        <v>596.26</v>
      </c>
      <c r="M349" s="130">
        <f t="shared" si="400"/>
        <v>481.17</v>
      </c>
      <c r="N349" s="49">
        <f t="shared" si="401"/>
        <v>26.09</v>
      </c>
      <c r="O349" s="130">
        <f t="shared" si="402"/>
        <v>110</v>
      </c>
      <c r="P349" s="130">
        <f t="shared" si="403"/>
        <v>0</v>
      </c>
      <c r="Q349" s="130">
        <f t="shared" si="404"/>
        <v>1258.24</v>
      </c>
      <c r="R349" s="49">
        <f t="shared" si="405"/>
        <v>0</v>
      </c>
      <c r="S349" s="49">
        <f t="shared" si="406"/>
        <v>298.13</v>
      </c>
      <c r="T349" s="130">
        <f t="shared" si="407"/>
        <v>120.29</v>
      </c>
      <c r="U349" s="49">
        <f t="shared" si="408"/>
        <v>11.18</v>
      </c>
      <c r="V349" s="130">
        <f t="shared" si="409"/>
        <v>110</v>
      </c>
      <c r="W349" s="130">
        <f t="shared" si="410"/>
        <v>0</v>
      </c>
      <c r="X349" s="49">
        <f t="shared" si="411"/>
        <v>539.6</v>
      </c>
      <c r="Y349" s="49">
        <f t="shared" si="412"/>
        <v>1797.84</v>
      </c>
      <c r="Z349" s="136"/>
      <c r="AA349" s="139" t="s">
        <v>66</v>
      </c>
      <c r="AB349" s="140">
        <f t="shared" ref="AB349:AH349" si="441">K349+R349</f>
        <v>44.72</v>
      </c>
      <c r="AC349" s="140">
        <f t="shared" si="441"/>
        <v>894.39</v>
      </c>
      <c r="AD349" s="140">
        <f t="shared" si="441"/>
        <v>601.46</v>
      </c>
      <c r="AE349" s="140">
        <f t="shared" si="441"/>
        <v>37.27</v>
      </c>
      <c r="AF349" s="140">
        <f t="shared" si="441"/>
        <v>220</v>
      </c>
      <c r="AG349" s="140">
        <f t="shared" si="441"/>
        <v>0</v>
      </c>
      <c r="AH349" s="140">
        <f t="shared" si="441"/>
        <v>1797.84</v>
      </c>
      <c r="AI349" s="139" t="s">
        <v>32</v>
      </c>
    </row>
    <row r="350" s="115" customFormat="1" ht="19" customHeight="1" spans="1:35">
      <c r="A350" s="129">
        <f t="shared" si="397"/>
        <v>347</v>
      </c>
      <c r="B350" s="49" t="s">
        <v>262</v>
      </c>
      <c r="C350" s="162" t="s">
        <v>918</v>
      </c>
      <c r="D350" s="217" t="s">
        <v>919</v>
      </c>
      <c r="E350" s="130">
        <v>3726.65</v>
      </c>
      <c r="F350" s="130">
        <v>3726.65</v>
      </c>
      <c r="G350" s="130">
        <v>6014.67</v>
      </c>
      <c r="H350" s="130">
        <v>3726.65</v>
      </c>
      <c r="I350" s="165">
        <v>2200</v>
      </c>
      <c r="J350" s="130"/>
      <c r="K350" s="49">
        <f t="shared" si="398"/>
        <v>44.72</v>
      </c>
      <c r="L350" s="49">
        <f t="shared" si="399"/>
        <v>596.26</v>
      </c>
      <c r="M350" s="130">
        <f t="shared" si="400"/>
        <v>481.17</v>
      </c>
      <c r="N350" s="49">
        <f t="shared" si="401"/>
        <v>26.09</v>
      </c>
      <c r="O350" s="130">
        <f t="shared" si="402"/>
        <v>110</v>
      </c>
      <c r="P350" s="130">
        <f t="shared" si="403"/>
        <v>0</v>
      </c>
      <c r="Q350" s="130">
        <f t="shared" si="404"/>
        <v>1258.24</v>
      </c>
      <c r="R350" s="49">
        <f t="shared" si="405"/>
        <v>0</v>
      </c>
      <c r="S350" s="49">
        <f t="shared" si="406"/>
        <v>298.13</v>
      </c>
      <c r="T350" s="130">
        <f t="shared" si="407"/>
        <v>120.29</v>
      </c>
      <c r="U350" s="49">
        <f t="shared" si="408"/>
        <v>11.18</v>
      </c>
      <c r="V350" s="130">
        <f t="shared" si="409"/>
        <v>110</v>
      </c>
      <c r="W350" s="130">
        <f t="shared" si="410"/>
        <v>0</v>
      </c>
      <c r="X350" s="49">
        <f t="shared" si="411"/>
        <v>539.6</v>
      </c>
      <c r="Y350" s="49">
        <f t="shared" si="412"/>
        <v>1797.84</v>
      </c>
      <c r="Z350" s="136"/>
      <c r="AA350" s="139" t="s">
        <v>68</v>
      </c>
      <c r="AB350" s="140">
        <f t="shared" ref="AB350:AH350" si="442">K350+R350</f>
        <v>44.72</v>
      </c>
      <c r="AC350" s="140">
        <f t="shared" si="442"/>
        <v>894.39</v>
      </c>
      <c r="AD350" s="140">
        <f t="shared" si="442"/>
        <v>601.46</v>
      </c>
      <c r="AE350" s="140">
        <f t="shared" si="442"/>
        <v>37.27</v>
      </c>
      <c r="AF350" s="140">
        <f t="shared" si="442"/>
        <v>220</v>
      </c>
      <c r="AG350" s="140">
        <f t="shared" si="442"/>
        <v>0</v>
      </c>
      <c r="AH350" s="140">
        <f t="shared" si="442"/>
        <v>1797.84</v>
      </c>
      <c r="AI350" s="139" t="s">
        <v>32</v>
      </c>
    </row>
    <row r="351" s="115" customFormat="1" ht="19" customHeight="1" spans="1:35">
      <c r="A351" s="129">
        <f t="shared" si="397"/>
        <v>348</v>
      </c>
      <c r="B351" s="49" t="s">
        <v>209</v>
      </c>
      <c r="C351" s="162" t="s">
        <v>922</v>
      </c>
      <c r="D351" s="217" t="s">
        <v>923</v>
      </c>
      <c r="E351" s="130">
        <v>3726.65</v>
      </c>
      <c r="F351" s="130">
        <v>3726.65</v>
      </c>
      <c r="G351" s="130">
        <v>6014.67</v>
      </c>
      <c r="H351" s="130">
        <v>3726.65</v>
      </c>
      <c r="I351" s="165">
        <v>2200</v>
      </c>
      <c r="J351" s="130"/>
      <c r="K351" s="49">
        <f t="shared" si="398"/>
        <v>44.72</v>
      </c>
      <c r="L351" s="49">
        <f t="shared" si="399"/>
        <v>596.26</v>
      </c>
      <c r="M351" s="130">
        <f t="shared" si="400"/>
        <v>481.17</v>
      </c>
      <c r="N351" s="49">
        <f t="shared" si="401"/>
        <v>26.09</v>
      </c>
      <c r="O351" s="130">
        <f t="shared" si="402"/>
        <v>110</v>
      </c>
      <c r="P351" s="130">
        <f t="shared" si="403"/>
        <v>0</v>
      </c>
      <c r="Q351" s="130">
        <f t="shared" si="404"/>
        <v>1258.24</v>
      </c>
      <c r="R351" s="49">
        <f t="shared" si="405"/>
        <v>0</v>
      </c>
      <c r="S351" s="49">
        <f t="shared" si="406"/>
        <v>298.13</v>
      </c>
      <c r="T351" s="130">
        <f t="shared" si="407"/>
        <v>120.29</v>
      </c>
      <c r="U351" s="49">
        <f t="shared" si="408"/>
        <v>11.18</v>
      </c>
      <c r="V351" s="130">
        <f t="shared" si="409"/>
        <v>110</v>
      </c>
      <c r="W351" s="130">
        <f t="shared" si="410"/>
        <v>0</v>
      </c>
      <c r="X351" s="49">
        <f t="shared" si="411"/>
        <v>539.6</v>
      </c>
      <c r="Y351" s="49">
        <f t="shared" si="412"/>
        <v>1797.84</v>
      </c>
      <c r="Z351" s="136"/>
      <c r="AA351" s="139" t="s">
        <v>69</v>
      </c>
      <c r="AB351" s="140">
        <f t="shared" ref="AB351:AH351" si="443">K351+R351</f>
        <v>44.72</v>
      </c>
      <c r="AC351" s="140">
        <f t="shared" si="443"/>
        <v>894.39</v>
      </c>
      <c r="AD351" s="140">
        <f t="shared" si="443"/>
        <v>601.46</v>
      </c>
      <c r="AE351" s="140">
        <f t="shared" si="443"/>
        <v>37.27</v>
      </c>
      <c r="AF351" s="140">
        <f t="shared" si="443"/>
        <v>220</v>
      </c>
      <c r="AG351" s="140">
        <f t="shared" si="443"/>
        <v>0</v>
      </c>
      <c r="AH351" s="140">
        <f t="shared" si="443"/>
        <v>1797.84</v>
      </c>
      <c r="AI351" s="139" t="s">
        <v>32</v>
      </c>
    </row>
    <row r="352" s="115" customFormat="1" ht="19" customHeight="1" spans="1:35">
      <c r="A352" s="129">
        <f t="shared" si="397"/>
        <v>349</v>
      </c>
      <c r="B352" s="49" t="s">
        <v>262</v>
      </c>
      <c r="C352" s="162" t="s">
        <v>928</v>
      </c>
      <c r="D352" s="217" t="s">
        <v>929</v>
      </c>
      <c r="E352" s="130">
        <v>3726.65</v>
      </c>
      <c r="F352" s="130">
        <v>3726.65</v>
      </c>
      <c r="G352" s="130">
        <v>6014.67</v>
      </c>
      <c r="H352" s="130">
        <v>3726.65</v>
      </c>
      <c r="I352" s="165">
        <v>0</v>
      </c>
      <c r="J352" s="130"/>
      <c r="K352" s="49">
        <f t="shared" si="398"/>
        <v>44.72</v>
      </c>
      <c r="L352" s="49">
        <f t="shared" si="399"/>
        <v>596.26</v>
      </c>
      <c r="M352" s="130">
        <f t="shared" si="400"/>
        <v>481.17</v>
      </c>
      <c r="N352" s="49">
        <f t="shared" si="401"/>
        <v>26.09</v>
      </c>
      <c r="O352" s="130">
        <f t="shared" si="402"/>
        <v>0</v>
      </c>
      <c r="P352" s="130">
        <f t="shared" si="403"/>
        <v>0</v>
      </c>
      <c r="Q352" s="130">
        <f t="shared" si="404"/>
        <v>1148.24</v>
      </c>
      <c r="R352" s="49">
        <f t="shared" si="405"/>
        <v>0</v>
      </c>
      <c r="S352" s="49">
        <f t="shared" si="406"/>
        <v>298.13</v>
      </c>
      <c r="T352" s="130">
        <f t="shared" si="407"/>
        <v>120.29</v>
      </c>
      <c r="U352" s="49">
        <f t="shared" si="408"/>
        <v>11.18</v>
      </c>
      <c r="V352" s="130">
        <f t="shared" si="409"/>
        <v>0</v>
      </c>
      <c r="W352" s="130">
        <f t="shared" si="410"/>
        <v>0</v>
      </c>
      <c r="X352" s="49">
        <f t="shared" si="411"/>
        <v>429.6</v>
      </c>
      <c r="Y352" s="49">
        <f t="shared" si="412"/>
        <v>1577.84</v>
      </c>
      <c r="Z352" s="136"/>
      <c r="AA352" s="139" t="s">
        <v>68</v>
      </c>
      <c r="AB352" s="140">
        <f t="shared" ref="AB352:AH352" si="444">K352+R352</f>
        <v>44.72</v>
      </c>
      <c r="AC352" s="140">
        <f t="shared" si="444"/>
        <v>894.39</v>
      </c>
      <c r="AD352" s="140">
        <f t="shared" si="444"/>
        <v>601.46</v>
      </c>
      <c r="AE352" s="140">
        <f t="shared" si="444"/>
        <v>37.27</v>
      </c>
      <c r="AF352" s="140">
        <f t="shared" si="444"/>
        <v>0</v>
      </c>
      <c r="AG352" s="140">
        <f t="shared" si="444"/>
        <v>0</v>
      </c>
      <c r="AH352" s="140">
        <f t="shared" si="444"/>
        <v>1577.84</v>
      </c>
      <c r="AI352" s="139" t="s">
        <v>32</v>
      </c>
    </row>
    <row r="353" s="115" customFormat="1" ht="19" customHeight="1" spans="1:35">
      <c r="A353" s="129">
        <f t="shared" si="397"/>
        <v>350</v>
      </c>
      <c r="B353" s="49" t="s">
        <v>262</v>
      </c>
      <c r="C353" s="162" t="s">
        <v>932</v>
      </c>
      <c r="D353" s="217" t="s">
        <v>933</v>
      </c>
      <c r="E353" s="130">
        <v>3726.65</v>
      </c>
      <c r="F353" s="130">
        <v>3726.65</v>
      </c>
      <c r="G353" s="130">
        <v>6014.67</v>
      </c>
      <c r="H353" s="130">
        <v>3726.65</v>
      </c>
      <c r="I353" s="165">
        <v>2200</v>
      </c>
      <c r="J353" s="130"/>
      <c r="K353" s="49">
        <f t="shared" si="398"/>
        <v>44.72</v>
      </c>
      <c r="L353" s="49">
        <f t="shared" si="399"/>
        <v>596.26</v>
      </c>
      <c r="M353" s="130">
        <f t="shared" si="400"/>
        <v>481.17</v>
      </c>
      <c r="N353" s="49">
        <f t="shared" si="401"/>
        <v>26.09</v>
      </c>
      <c r="O353" s="130">
        <f t="shared" si="402"/>
        <v>110</v>
      </c>
      <c r="P353" s="130">
        <f t="shared" si="403"/>
        <v>0</v>
      </c>
      <c r="Q353" s="130">
        <f t="shared" si="404"/>
        <v>1258.24</v>
      </c>
      <c r="R353" s="49">
        <f t="shared" si="405"/>
        <v>0</v>
      </c>
      <c r="S353" s="49">
        <f t="shared" si="406"/>
        <v>298.13</v>
      </c>
      <c r="T353" s="130">
        <f t="shared" si="407"/>
        <v>120.29</v>
      </c>
      <c r="U353" s="49">
        <f t="shared" si="408"/>
        <v>11.18</v>
      </c>
      <c r="V353" s="130">
        <f t="shared" si="409"/>
        <v>110</v>
      </c>
      <c r="W353" s="130">
        <f t="shared" si="410"/>
        <v>0</v>
      </c>
      <c r="X353" s="49">
        <f t="shared" si="411"/>
        <v>539.6</v>
      </c>
      <c r="Y353" s="49">
        <f t="shared" si="412"/>
        <v>1797.84</v>
      </c>
      <c r="Z353" s="136"/>
      <c r="AA353" s="139" t="s">
        <v>68</v>
      </c>
      <c r="AB353" s="140">
        <f t="shared" ref="AB353:AH353" si="445">K353+R353</f>
        <v>44.72</v>
      </c>
      <c r="AC353" s="140">
        <f t="shared" si="445"/>
        <v>894.39</v>
      </c>
      <c r="AD353" s="140">
        <f t="shared" si="445"/>
        <v>601.46</v>
      </c>
      <c r="AE353" s="140">
        <f t="shared" si="445"/>
        <v>37.27</v>
      </c>
      <c r="AF353" s="140">
        <f t="shared" si="445"/>
        <v>220</v>
      </c>
      <c r="AG353" s="140">
        <f t="shared" si="445"/>
        <v>0</v>
      </c>
      <c r="AH353" s="140">
        <f t="shared" si="445"/>
        <v>1797.84</v>
      </c>
      <c r="AI353" s="139" t="s">
        <v>32</v>
      </c>
    </row>
    <row r="354" s="115" customFormat="1" ht="19" customHeight="1" spans="1:35">
      <c r="A354" s="129">
        <f t="shared" si="397"/>
        <v>351</v>
      </c>
      <c r="B354" s="49" t="s">
        <v>132</v>
      </c>
      <c r="C354" s="162" t="s">
        <v>936</v>
      </c>
      <c r="D354" s="217" t="s">
        <v>937</v>
      </c>
      <c r="E354" s="130">
        <v>3726.65</v>
      </c>
      <c r="F354" s="130">
        <v>3726.65</v>
      </c>
      <c r="G354" s="130">
        <v>6014.67</v>
      </c>
      <c r="H354" s="130">
        <v>3726.65</v>
      </c>
      <c r="I354" s="165">
        <v>3180</v>
      </c>
      <c r="J354" s="130"/>
      <c r="K354" s="49">
        <f t="shared" si="398"/>
        <v>44.72</v>
      </c>
      <c r="L354" s="49">
        <f t="shared" si="399"/>
        <v>596.26</v>
      </c>
      <c r="M354" s="130">
        <f t="shared" si="400"/>
        <v>481.17</v>
      </c>
      <c r="N354" s="49">
        <f t="shared" si="401"/>
        <v>26.09</v>
      </c>
      <c r="O354" s="130">
        <f t="shared" si="402"/>
        <v>159</v>
      </c>
      <c r="P354" s="130">
        <f t="shared" si="403"/>
        <v>0</v>
      </c>
      <c r="Q354" s="130">
        <f t="shared" si="404"/>
        <v>1307.24</v>
      </c>
      <c r="R354" s="49">
        <f t="shared" si="405"/>
        <v>0</v>
      </c>
      <c r="S354" s="49">
        <f t="shared" si="406"/>
        <v>298.13</v>
      </c>
      <c r="T354" s="130">
        <f t="shared" si="407"/>
        <v>120.29</v>
      </c>
      <c r="U354" s="49">
        <f t="shared" si="408"/>
        <v>11.18</v>
      </c>
      <c r="V354" s="130">
        <f t="shared" si="409"/>
        <v>159</v>
      </c>
      <c r="W354" s="130">
        <f t="shared" si="410"/>
        <v>0</v>
      </c>
      <c r="X354" s="49">
        <f t="shared" si="411"/>
        <v>588.6</v>
      </c>
      <c r="Y354" s="49">
        <f t="shared" si="412"/>
        <v>1895.84</v>
      </c>
      <c r="Z354" s="136"/>
      <c r="AA354" s="139" t="s">
        <v>64</v>
      </c>
      <c r="AB354" s="140">
        <f t="shared" ref="AB354:AH354" si="446">K354+R354</f>
        <v>44.72</v>
      </c>
      <c r="AC354" s="140">
        <f t="shared" si="446"/>
        <v>894.39</v>
      </c>
      <c r="AD354" s="140">
        <f t="shared" si="446"/>
        <v>601.46</v>
      </c>
      <c r="AE354" s="140">
        <f t="shared" si="446"/>
        <v>37.27</v>
      </c>
      <c r="AF354" s="140">
        <f t="shared" si="446"/>
        <v>318</v>
      </c>
      <c r="AG354" s="140">
        <f t="shared" si="446"/>
        <v>0</v>
      </c>
      <c r="AH354" s="140">
        <f t="shared" si="446"/>
        <v>1895.84</v>
      </c>
      <c r="AI354" s="139" t="s">
        <v>34</v>
      </c>
    </row>
    <row r="355" s="115" customFormat="1" ht="19" customHeight="1" spans="1:35">
      <c r="A355" s="129">
        <f t="shared" si="397"/>
        <v>352</v>
      </c>
      <c r="B355" s="49" t="s">
        <v>206</v>
      </c>
      <c r="C355" s="162" t="s">
        <v>938</v>
      </c>
      <c r="D355" s="217" t="s">
        <v>939</v>
      </c>
      <c r="E355" s="130">
        <v>3726.65</v>
      </c>
      <c r="F355" s="130">
        <v>3726.65</v>
      </c>
      <c r="G355" s="130">
        <v>6014.67</v>
      </c>
      <c r="H355" s="130">
        <v>3726.65</v>
      </c>
      <c r="I355" s="165">
        <v>4180</v>
      </c>
      <c r="J355" s="130"/>
      <c r="K355" s="49">
        <f t="shared" si="398"/>
        <v>44.72</v>
      </c>
      <c r="L355" s="49">
        <f t="shared" si="399"/>
        <v>596.26</v>
      </c>
      <c r="M355" s="130">
        <f t="shared" si="400"/>
        <v>481.17</v>
      </c>
      <c r="N355" s="49">
        <f t="shared" si="401"/>
        <v>26.09</v>
      </c>
      <c r="O355" s="130">
        <f t="shared" si="402"/>
        <v>209</v>
      </c>
      <c r="P355" s="130">
        <f t="shared" si="403"/>
        <v>0</v>
      </c>
      <c r="Q355" s="130">
        <f t="shared" si="404"/>
        <v>1357.24</v>
      </c>
      <c r="R355" s="49">
        <f t="shared" si="405"/>
        <v>0</v>
      </c>
      <c r="S355" s="49">
        <f t="shared" si="406"/>
        <v>298.13</v>
      </c>
      <c r="T355" s="130">
        <f t="shared" si="407"/>
        <v>120.29</v>
      </c>
      <c r="U355" s="49">
        <f t="shared" si="408"/>
        <v>11.18</v>
      </c>
      <c r="V355" s="130">
        <f t="shared" si="409"/>
        <v>209</v>
      </c>
      <c r="W355" s="130">
        <f t="shared" si="410"/>
        <v>0</v>
      </c>
      <c r="X355" s="49">
        <f t="shared" si="411"/>
        <v>638.6</v>
      </c>
      <c r="Y355" s="49">
        <f t="shared" si="412"/>
        <v>1995.84</v>
      </c>
      <c r="Z355" s="136"/>
      <c r="AA355" s="139" t="s">
        <v>63</v>
      </c>
      <c r="AB355" s="140">
        <f t="shared" ref="AB355:AH355" si="447">K355+R355</f>
        <v>44.72</v>
      </c>
      <c r="AC355" s="140">
        <f t="shared" si="447"/>
        <v>894.39</v>
      </c>
      <c r="AD355" s="140">
        <f t="shared" si="447"/>
        <v>601.46</v>
      </c>
      <c r="AE355" s="140">
        <f t="shared" si="447"/>
        <v>37.27</v>
      </c>
      <c r="AF355" s="140">
        <f t="shared" si="447"/>
        <v>418</v>
      </c>
      <c r="AG355" s="140">
        <f t="shared" si="447"/>
        <v>0</v>
      </c>
      <c r="AH355" s="140">
        <f t="shared" si="447"/>
        <v>1995.84</v>
      </c>
      <c r="AI355" s="139" t="s">
        <v>31</v>
      </c>
    </row>
    <row r="356" s="115" customFormat="1" ht="19" customHeight="1" spans="1:35">
      <c r="A356" s="129">
        <f t="shared" si="397"/>
        <v>353</v>
      </c>
      <c r="B356" s="49" t="s">
        <v>368</v>
      </c>
      <c r="C356" s="162" t="s">
        <v>940</v>
      </c>
      <c r="D356" s="217" t="s">
        <v>941</v>
      </c>
      <c r="E356" s="130">
        <v>3726.65</v>
      </c>
      <c r="F356" s="130">
        <v>3726.65</v>
      </c>
      <c r="G356" s="130">
        <v>6014.67</v>
      </c>
      <c r="H356" s="130">
        <v>3726.65</v>
      </c>
      <c r="I356" s="165">
        <v>3180</v>
      </c>
      <c r="J356" s="130"/>
      <c r="K356" s="49">
        <f t="shared" si="398"/>
        <v>44.72</v>
      </c>
      <c r="L356" s="49">
        <f t="shared" si="399"/>
        <v>596.26</v>
      </c>
      <c r="M356" s="130">
        <f t="shared" si="400"/>
        <v>481.17</v>
      </c>
      <c r="N356" s="49">
        <f t="shared" si="401"/>
        <v>26.09</v>
      </c>
      <c r="O356" s="130">
        <f t="shared" si="402"/>
        <v>159</v>
      </c>
      <c r="P356" s="130">
        <f t="shared" si="403"/>
        <v>0</v>
      </c>
      <c r="Q356" s="130">
        <f t="shared" si="404"/>
        <v>1307.24</v>
      </c>
      <c r="R356" s="49">
        <f t="shared" si="405"/>
        <v>0</v>
      </c>
      <c r="S356" s="49">
        <f t="shared" si="406"/>
        <v>298.13</v>
      </c>
      <c r="T356" s="130">
        <f t="shared" si="407"/>
        <v>120.29</v>
      </c>
      <c r="U356" s="49">
        <f t="shared" si="408"/>
        <v>11.18</v>
      </c>
      <c r="V356" s="130">
        <f t="shared" si="409"/>
        <v>159</v>
      </c>
      <c r="W356" s="130">
        <f t="shared" si="410"/>
        <v>0</v>
      </c>
      <c r="X356" s="49">
        <f t="shared" si="411"/>
        <v>588.6</v>
      </c>
      <c r="Y356" s="49">
        <f t="shared" si="412"/>
        <v>1895.84</v>
      </c>
      <c r="Z356" s="136"/>
      <c r="AA356" s="139" t="s">
        <v>88</v>
      </c>
      <c r="AB356" s="140">
        <f t="shared" ref="AB356:AH356" si="448">K356+R356</f>
        <v>44.72</v>
      </c>
      <c r="AC356" s="140">
        <f t="shared" si="448"/>
        <v>894.39</v>
      </c>
      <c r="AD356" s="140">
        <f t="shared" si="448"/>
        <v>601.46</v>
      </c>
      <c r="AE356" s="140">
        <f t="shared" si="448"/>
        <v>37.27</v>
      </c>
      <c r="AF356" s="140">
        <f t="shared" si="448"/>
        <v>318</v>
      </c>
      <c r="AG356" s="140">
        <f t="shared" si="448"/>
        <v>0</v>
      </c>
      <c r="AH356" s="140">
        <f t="shared" si="448"/>
        <v>1895.84</v>
      </c>
      <c r="AI356" s="139" t="s">
        <v>34</v>
      </c>
    </row>
    <row r="357" s="115" customFormat="1" ht="19" customHeight="1" spans="1:35">
      <c r="A357" s="129">
        <f t="shared" si="397"/>
        <v>354</v>
      </c>
      <c r="B357" s="49" t="s">
        <v>119</v>
      </c>
      <c r="C357" s="162" t="s">
        <v>942</v>
      </c>
      <c r="D357" s="217" t="s">
        <v>943</v>
      </c>
      <c r="E357" s="130">
        <v>3726.65</v>
      </c>
      <c r="F357" s="130">
        <v>3726.65</v>
      </c>
      <c r="G357" s="130">
        <v>6014.67</v>
      </c>
      <c r="H357" s="130">
        <v>3726.65</v>
      </c>
      <c r="I357" s="165">
        <v>2200</v>
      </c>
      <c r="J357" s="130"/>
      <c r="K357" s="49">
        <f t="shared" si="398"/>
        <v>44.72</v>
      </c>
      <c r="L357" s="49">
        <f t="shared" si="399"/>
        <v>596.26</v>
      </c>
      <c r="M357" s="130">
        <f t="shared" si="400"/>
        <v>481.17</v>
      </c>
      <c r="N357" s="49">
        <f t="shared" si="401"/>
        <v>26.09</v>
      </c>
      <c r="O357" s="130">
        <f t="shared" si="402"/>
        <v>110</v>
      </c>
      <c r="P357" s="130">
        <f t="shared" si="403"/>
        <v>0</v>
      </c>
      <c r="Q357" s="130">
        <f t="shared" si="404"/>
        <v>1258.24</v>
      </c>
      <c r="R357" s="49">
        <f t="shared" si="405"/>
        <v>0</v>
      </c>
      <c r="S357" s="49">
        <f t="shared" si="406"/>
        <v>298.13</v>
      </c>
      <c r="T357" s="130">
        <f t="shared" si="407"/>
        <v>120.29</v>
      </c>
      <c r="U357" s="49">
        <f t="shared" si="408"/>
        <v>11.18</v>
      </c>
      <c r="V357" s="130">
        <f t="shared" si="409"/>
        <v>110</v>
      </c>
      <c r="W357" s="130">
        <f t="shared" si="410"/>
        <v>0</v>
      </c>
      <c r="X357" s="49">
        <f t="shared" si="411"/>
        <v>539.6</v>
      </c>
      <c r="Y357" s="49">
        <f t="shared" si="412"/>
        <v>1797.84</v>
      </c>
      <c r="Z357" s="136"/>
      <c r="AA357" s="139" t="s">
        <v>75</v>
      </c>
      <c r="AB357" s="140">
        <f t="shared" ref="AB357:AH357" si="449">K357+R357</f>
        <v>44.72</v>
      </c>
      <c r="AC357" s="140">
        <f t="shared" si="449"/>
        <v>894.39</v>
      </c>
      <c r="AD357" s="140">
        <f t="shared" si="449"/>
        <v>601.46</v>
      </c>
      <c r="AE357" s="140">
        <f t="shared" si="449"/>
        <v>37.27</v>
      </c>
      <c r="AF357" s="140">
        <f t="shared" si="449"/>
        <v>220</v>
      </c>
      <c r="AG357" s="140">
        <f t="shared" si="449"/>
        <v>0</v>
      </c>
      <c r="AH357" s="140">
        <f t="shared" si="449"/>
        <v>1797.84</v>
      </c>
      <c r="AI357" s="139" t="s">
        <v>32</v>
      </c>
    </row>
    <row r="358" s="115" customFormat="1" ht="19" customHeight="1" spans="1:35">
      <c r="A358" s="129">
        <f t="shared" si="397"/>
        <v>355</v>
      </c>
      <c r="B358" s="49" t="s">
        <v>368</v>
      </c>
      <c r="C358" s="166" t="s">
        <v>944</v>
      </c>
      <c r="D358" s="235" t="s">
        <v>945</v>
      </c>
      <c r="E358" s="130">
        <v>3726.65</v>
      </c>
      <c r="F358" s="130">
        <v>3726.65</v>
      </c>
      <c r="G358" s="130">
        <v>6014.67</v>
      </c>
      <c r="H358" s="130">
        <v>3726.65</v>
      </c>
      <c r="I358" s="165">
        <v>3180</v>
      </c>
      <c r="J358" s="130"/>
      <c r="K358" s="49">
        <f t="shared" si="398"/>
        <v>44.72</v>
      </c>
      <c r="L358" s="49">
        <f t="shared" si="399"/>
        <v>596.26</v>
      </c>
      <c r="M358" s="130">
        <f t="shared" si="400"/>
        <v>481.17</v>
      </c>
      <c r="N358" s="49">
        <f t="shared" si="401"/>
        <v>26.09</v>
      </c>
      <c r="O358" s="130">
        <f t="shared" si="402"/>
        <v>159</v>
      </c>
      <c r="P358" s="130">
        <f t="shared" si="403"/>
        <v>0</v>
      </c>
      <c r="Q358" s="130">
        <f t="shared" si="404"/>
        <v>1307.24</v>
      </c>
      <c r="R358" s="49">
        <f t="shared" si="405"/>
        <v>0</v>
      </c>
      <c r="S358" s="49">
        <f t="shared" si="406"/>
        <v>298.13</v>
      </c>
      <c r="T358" s="130">
        <f t="shared" si="407"/>
        <v>120.29</v>
      </c>
      <c r="U358" s="49">
        <f t="shared" si="408"/>
        <v>11.18</v>
      </c>
      <c r="V358" s="130">
        <f t="shared" si="409"/>
        <v>159</v>
      </c>
      <c r="W358" s="130">
        <f t="shared" si="410"/>
        <v>0</v>
      </c>
      <c r="X358" s="49">
        <f t="shared" si="411"/>
        <v>588.6</v>
      </c>
      <c r="Y358" s="49">
        <f t="shared" si="412"/>
        <v>1895.84</v>
      </c>
      <c r="Z358" s="136"/>
      <c r="AA358" s="139" t="s">
        <v>88</v>
      </c>
      <c r="AB358" s="140">
        <f t="shared" ref="AB358:AH358" si="450">K358+R358</f>
        <v>44.72</v>
      </c>
      <c r="AC358" s="140">
        <f t="shared" si="450"/>
        <v>894.39</v>
      </c>
      <c r="AD358" s="140">
        <f t="shared" si="450"/>
        <v>601.46</v>
      </c>
      <c r="AE358" s="140">
        <f t="shared" si="450"/>
        <v>37.27</v>
      </c>
      <c r="AF358" s="140">
        <f t="shared" si="450"/>
        <v>318</v>
      </c>
      <c r="AG358" s="140">
        <f t="shared" si="450"/>
        <v>0</v>
      </c>
      <c r="AH358" s="140">
        <f t="shared" si="450"/>
        <v>1895.84</v>
      </c>
      <c r="AI358" s="139" t="s">
        <v>34</v>
      </c>
    </row>
    <row r="359" ht="20" customHeight="1" spans="1:35">
      <c r="A359" s="129">
        <f t="shared" si="397"/>
        <v>356</v>
      </c>
      <c r="B359" s="49" t="s">
        <v>201</v>
      </c>
      <c r="C359" s="162" t="s">
        <v>947</v>
      </c>
      <c r="D359" s="217" t="s">
        <v>948</v>
      </c>
      <c r="E359" s="130">
        <v>3726.65</v>
      </c>
      <c r="F359" s="130">
        <v>3726.65</v>
      </c>
      <c r="G359" s="130">
        <v>6014.67</v>
      </c>
      <c r="H359" s="130">
        <v>3726.65</v>
      </c>
      <c r="I359" s="165">
        <v>2200</v>
      </c>
      <c r="J359" s="130"/>
      <c r="K359" s="49">
        <f t="shared" si="398"/>
        <v>44.72</v>
      </c>
      <c r="L359" s="49">
        <f t="shared" si="399"/>
        <v>596.26</v>
      </c>
      <c r="M359" s="130">
        <f t="shared" si="400"/>
        <v>481.17</v>
      </c>
      <c r="N359" s="49">
        <f t="shared" si="401"/>
        <v>26.09</v>
      </c>
      <c r="O359" s="130">
        <f t="shared" si="402"/>
        <v>110</v>
      </c>
      <c r="P359" s="130">
        <f t="shared" si="403"/>
        <v>0</v>
      </c>
      <c r="Q359" s="130">
        <f t="shared" si="404"/>
        <v>1258.24</v>
      </c>
      <c r="R359" s="49">
        <f t="shared" si="405"/>
        <v>0</v>
      </c>
      <c r="S359" s="49">
        <f t="shared" si="406"/>
        <v>298.13</v>
      </c>
      <c r="T359" s="130">
        <f t="shared" si="407"/>
        <v>120.29</v>
      </c>
      <c r="U359" s="49">
        <f t="shared" si="408"/>
        <v>11.18</v>
      </c>
      <c r="V359" s="130">
        <f t="shared" si="409"/>
        <v>110</v>
      </c>
      <c r="W359" s="130">
        <f t="shared" si="410"/>
        <v>0</v>
      </c>
      <c r="X359" s="49">
        <f t="shared" si="411"/>
        <v>539.6</v>
      </c>
      <c r="Y359" s="49">
        <f t="shared" si="412"/>
        <v>1797.84</v>
      </c>
      <c r="Z359" s="136"/>
      <c r="AA359" s="139" t="s">
        <v>66</v>
      </c>
      <c r="AB359" s="140">
        <f t="shared" ref="AB359:AH359" si="451">K359+R359</f>
        <v>44.72</v>
      </c>
      <c r="AC359" s="140">
        <f t="shared" si="451"/>
        <v>894.39</v>
      </c>
      <c r="AD359" s="140">
        <f t="shared" si="451"/>
        <v>601.46</v>
      </c>
      <c r="AE359" s="140">
        <f t="shared" si="451"/>
        <v>37.27</v>
      </c>
      <c r="AF359" s="140">
        <f t="shared" si="451"/>
        <v>220</v>
      </c>
      <c r="AG359" s="140">
        <f t="shared" si="451"/>
        <v>0</v>
      </c>
      <c r="AH359" s="140">
        <f t="shared" si="451"/>
        <v>1797.84</v>
      </c>
      <c r="AI359" s="139" t="s">
        <v>32</v>
      </c>
    </row>
    <row r="360" s="115" customFormat="1" ht="19" customHeight="1" spans="1:35">
      <c r="A360" s="129">
        <f t="shared" si="397"/>
        <v>357</v>
      </c>
      <c r="B360" s="49" t="s">
        <v>119</v>
      </c>
      <c r="C360" s="162" t="s">
        <v>949</v>
      </c>
      <c r="D360" s="217" t="s">
        <v>950</v>
      </c>
      <c r="E360" s="130">
        <v>3726.65</v>
      </c>
      <c r="F360" s="130">
        <v>3726.65</v>
      </c>
      <c r="G360" s="130">
        <v>6014.67</v>
      </c>
      <c r="H360" s="130">
        <v>3726.65</v>
      </c>
      <c r="I360" s="165">
        <v>2200</v>
      </c>
      <c r="J360" s="130"/>
      <c r="K360" s="49">
        <f t="shared" si="398"/>
        <v>44.72</v>
      </c>
      <c r="L360" s="49">
        <f t="shared" si="399"/>
        <v>596.26</v>
      </c>
      <c r="M360" s="130">
        <f t="shared" si="400"/>
        <v>481.17</v>
      </c>
      <c r="N360" s="49">
        <f t="shared" si="401"/>
        <v>26.09</v>
      </c>
      <c r="O360" s="130">
        <f t="shared" si="402"/>
        <v>110</v>
      </c>
      <c r="P360" s="130">
        <f t="shared" si="403"/>
        <v>0</v>
      </c>
      <c r="Q360" s="130">
        <f t="shared" si="404"/>
        <v>1258.24</v>
      </c>
      <c r="R360" s="49">
        <f t="shared" si="405"/>
        <v>0</v>
      </c>
      <c r="S360" s="49">
        <f t="shared" si="406"/>
        <v>298.13</v>
      </c>
      <c r="T360" s="130">
        <f t="shared" si="407"/>
        <v>120.29</v>
      </c>
      <c r="U360" s="49">
        <f t="shared" si="408"/>
        <v>11.18</v>
      </c>
      <c r="V360" s="130">
        <f t="shared" si="409"/>
        <v>110</v>
      </c>
      <c r="W360" s="130">
        <f t="shared" si="410"/>
        <v>0</v>
      </c>
      <c r="X360" s="49">
        <f t="shared" si="411"/>
        <v>539.6</v>
      </c>
      <c r="Y360" s="49">
        <f t="shared" si="412"/>
        <v>1797.84</v>
      </c>
      <c r="Z360" s="136"/>
      <c r="AA360" s="139" t="s">
        <v>89</v>
      </c>
      <c r="AB360" s="140">
        <f t="shared" ref="AB360:AH360" si="452">K360+R360</f>
        <v>44.72</v>
      </c>
      <c r="AC360" s="140">
        <f t="shared" si="452"/>
        <v>894.39</v>
      </c>
      <c r="AD360" s="140">
        <f t="shared" si="452"/>
        <v>601.46</v>
      </c>
      <c r="AE360" s="140">
        <f t="shared" si="452"/>
        <v>37.27</v>
      </c>
      <c r="AF360" s="140">
        <f t="shared" si="452"/>
        <v>220</v>
      </c>
      <c r="AG360" s="140">
        <f t="shared" si="452"/>
        <v>0</v>
      </c>
      <c r="AH360" s="140">
        <f t="shared" si="452"/>
        <v>1797.84</v>
      </c>
      <c r="AI360" s="139" t="s">
        <v>32</v>
      </c>
    </row>
    <row r="361" s="115" customFormat="1" ht="19" customHeight="1" spans="1:35">
      <c r="A361" s="129">
        <f t="shared" si="397"/>
        <v>358</v>
      </c>
      <c r="B361" s="49" t="s">
        <v>262</v>
      </c>
      <c r="C361" s="162" t="s">
        <v>951</v>
      </c>
      <c r="D361" s="217" t="s">
        <v>952</v>
      </c>
      <c r="E361" s="130">
        <v>3726.65</v>
      </c>
      <c r="F361" s="130">
        <v>3726.65</v>
      </c>
      <c r="G361" s="130">
        <v>6014.67</v>
      </c>
      <c r="H361" s="130">
        <v>3726.65</v>
      </c>
      <c r="I361" s="165">
        <v>2200</v>
      </c>
      <c r="J361" s="130"/>
      <c r="K361" s="49">
        <f t="shared" si="398"/>
        <v>44.72</v>
      </c>
      <c r="L361" s="49">
        <f t="shared" si="399"/>
        <v>596.26</v>
      </c>
      <c r="M361" s="130">
        <f t="shared" si="400"/>
        <v>481.17</v>
      </c>
      <c r="N361" s="49">
        <f t="shared" si="401"/>
        <v>26.09</v>
      </c>
      <c r="O361" s="130">
        <f t="shared" si="402"/>
        <v>110</v>
      </c>
      <c r="P361" s="130">
        <f t="shared" si="403"/>
        <v>0</v>
      </c>
      <c r="Q361" s="130">
        <f t="shared" si="404"/>
        <v>1258.24</v>
      </c>
      <c r="R361" s="49">
        <f t="shared" si="405"/>
        <v>0</v>
      </c>
      <c r="S361" s="49">
        <f t="shared" si="406"/>
        <v>298.13</v>
      </c>
      <c r="T361" s="130">
        <f t="shared" si="407"/>
        <v>120.29</v>
      </c>
      <c r="U361" s="49">
        <f t="shared" si="408"/>
        <v>11.18</v>
      </c>
      <c r="V361" s="130">
        <f t="shared" si="409"/>
        <v>110</v>
      </c>
      <c r="W361" s="130">
        <f t="shared" si="410"/>
        <v>0</v>
      </c>
      <c r="X361" s="49">
        <f t="shared" si="411"/>
        <v>539.6</v>
      </c>
      <c r="Y361" s="49">
        <f t="shared" si="412"/>
        <v>1797.84</v>
      </c>
      <c r="Z361" s="136"/>
      <c r="AA361" s="139" t="s">
        <v>68</v>
      </c>
      <c r="AB361" s="140">
        <f t="shared" ref="AB361:AH361" si="453">K361+R361</f>
        <v>44.72</v>
      </c>
      <c r="AC361" s="140">
        <f t="shared" si="453"/>
        <v>894.39</v>
      </c>
      <c r="AD361" s="140">
        <f t="shared" si="453"/>
        <v>601.46</v>
      </c>
      <c r="AE361" s="140">
        <f t="shared" si="453"/>
        <v>37.27</v>
      </c>
      <c r="AF361" s="140">
        <f t="shared" si="453"/>
        <v>220</v>
      </c>
      <c r="AG361" s="140">
        <f t="shared" si="453"/>
        <v>0</v>
      </c>
      <c r="AH361" s="140">
        <f t="shared" si="453"/>
        <v>1797.84</v>
      </c>
      <c r="AI361" s="139" t="s">
        <v>32</v>
      </c>
    </row>
    <row r="362" s="115" customFormat="1" ht="19" customHeight="1" spans="1:35">
      <c r="A362" s="129">
        <f t="shared" si="397"/>
        <v>359</v>
      </c>
      <c r="B362" s="49" t="s">
        <v>119</v>
      </c>
      <c r="C362" s="162" t="s">
        <v>953</v>
      </c>
      <c r="D362" s="217" t="s">
        <v>954</v>
      </c>
      <c r="E362" s="130">
        <v>3726.65</v>
      </c>
      <c r="F362" s="130">
        <v>3726.65</v>
      </c>
      <c r="G362" s="130">
        <v>6014.67</v>
      </c>
      <c r="H362" s="130">
        <v>3726.65</v>
      </c>
      <c r="I362" s="165">
        <v>2200</v>
      </c>
      <c r="J362" s="130"/>
      <c r="K362" s="49">
        <f t="shared" si="398"/>
        <v>44.72</v>
      </c>
      <c r="L362" s="49">
        <f t="shared" si="399"/>
        <v>596.26</v>
      </c>
      <c r="M362" s="130">
        <f t="shared" si="400"/>
        <v>481.17</v>
      </c>
      <c r="N362" s="49">
        <f t="shared" si="401"/>
        <v>26.09</v>
      </c>
      <c r="O362" s="130">
        <f t="shared" si="402"/>
        <v>110</v>
      </c>
      <c r="P362" s="130">
        <f t="shared" si="403"/>
        <v>0</v>
      </c>
      <c r="Q362" s="130">
        <f t="shared" si="404"/>
        <v>1258.24</v>
      </c>
      <c r="R362" s="49">
        <f t="shared" si="405"/>
        <v>0</v>
      </c>
      <c r="S362" s="49">
        <f t="shared" si="406"/>
        <v>298.13</v>
      </c>
      <c r="T362" s="130">
        <f t="shared" si="407"/>
        <v>120.29</v>
      </c>
      <c r="U362" s="49">
        <f t="shared" si="408"/>
        <v>11.18</v>
      </c>
      <c r="V362" s="130">
        <f t="shared" si="409"/>
        <v>110</v>
      </c>
      <c r="W362" s="130">
        <f t="shared" si="410"/>
        <v>0</v>
      </c>
      <c r="X362" s="49">
        <f t="shared" si="411"/>
        <v>539.6</v>
      </c>
      <c r="Y362" s="49">
        <f t="shared" si="412"/>
        <v>1797.84</v>
      </c>
      <c r="Z362" s="136"/>
      <c r="AA362" s="139" t="s">
        <v>89</v>
      </c>
      <c r="AB362" s="140">
        <f t="shared" ref="AB362:AH362" si="454">K362+R362</f>
        <v>44.72</v>
      </c>
      <c r="AC362" s="140">
        <f t="shared" si="454"/>
        <v>894.39</v>
      </c>
      <c r="AD362" s="140">
        <f t="shared" si="454"/>
        <v>601.46</v>
      </c>
      <c r="AE362" s="140">
        <f t="shared" si="454"/>
        <v>37.27</v>
      </c>
      <c r="AF362" s="140">
        <f t="shared" si="454"/>
        <v>220</v>
      </c>
      <c r="AG362" s="140">
        <f t="shared" si="454"/>
        <v>0</v>
      </c>
      <c r="AH362" s="140">
        <f t="shared" si="454"/>
        <v>1797.84</v>
      </c>
      <c r="AI362" s="139" t="s">
        <v>32</v>
      </c>
    </row>
    <row r="363" s="115" customFormat="1" ht="19" customHeight="1" spans="1:35">
      <c r="A363" s="129">
        <f t="shared" si="397"/>
        <v>360</v>
      </c>
      <c r="B363" s="49" t="s">
        <v>201</v>
      </c>
      <c r="C363" s="166" t="s">
        <v>955</v>
      </c>
      <c r="D363" s="235" t="s">
        <v>956</v>
      </c>
      <c r="E363" s="130">
        <v>3726.65</v>
      </c>
      <c r="F363" s="130">
        <v>3726.65</v>
      </c>
      <c r="G363" s="130">
        <v>6014.67</v>
      </c>
      <c r="H363" s="130">
        <v>3726.65</v>
      </c>
      <c r="I363" s="165">
        <v>2200</v>
      </c>
      <c r="J363" s="130"/>
      <c r="K363" s="49">
        <f t="shared" si="398"/>
        <v>44.72</v>
      </c>
      <c r="L363" s="49">
        <f t="shared" si="399"/>
        <v>596.26</v>
      </c>
      <c r="M363" s="130">
        <f t="shared" si="400"/>
        <v>481.17</v>
      </c>
      <c r="N363" s="49">
        <f t="shared" si="401"/>
        <v>26.09</v>
      </c>
      <c r="O363" s="130">
        <f t="shared" si="402"/>
        <v>110</v>
      </c>
      <c r="P363" s="130">
        <f t="shared" si="403"/>
        <v>0</v>
      </c>
      <c r="Q363" s="130">
        <f t="shared" si="404"/>
        <v>1258.24</v>
      </c>
      <c r="R363" s="49">
        <f t="shared" si="405"/>
        <v>0</v>
      </c>
      <c r="S363" s="49">
        <f t="shared" si="406"/>
        <v>298.13</v>
      </c>
      <c r="T363" s="130">
        <f t="shared" si="407"/>
        <v>120.29</v>
      </c>
      <c r="U363" s="49">
        <f t="shared" si="408"/>
        <v>11.18</v>
      </c>
      <c r="V363" s="130">
        <f t="shared" si="409"/>
        <v>110</v>
      </c>
      <c r="W363" s="130">
        <f t="shared" si="410"/>
        <v>0</v>
      </c>
      <c r="X363" s="49">
        <f t="shared" si="411"/>
        <v>539.6</v>
      </c>
      <c r="Y363" s="49">
        <f t="shared" si="412"/>
        <v>1797.84</v>
      </c>
      <c r="Z363" s="136"/>
      <c r="AA363" s="139" t="s">
        <v>66</v>
      </c>
      <c r="AB363" s="140">
        <f t="shared" ref="AB363:AH363" si="455">K363+R363</f>
        <v>44.72</v>
      </c>
      <c r="AC363" s="140">
        <f t="shared" si="455"/>
        <v>894.39</v>
      </c>
      <c r="AD363" s="140">
        <f t="shared" si="455"/>
        <v>601.46</v>
      </c>
      <c r="AE363" s="140">
        <f t="shared" si="455"/>
        <v>37.27</v>
      </c>
      <c r="AF363" s="140">
        <f t="shared" si="455"/>
        <v>220</v>
      </c>
      <c r="AG363" s="140">
        <f t="shared" si="455"/>
        <v>0</v>
      </c>
      <c r="AH363" s="140">
        <f t="shared" si="455"/>
        <v>1797.84</v>
      </c>
      <c r="AI363" s="139" t="s">
        <v>32</v>
      </c>
    </row>
    <row r="364" s="115" customFormat="1" ht="19" customHeight="1" spans="1:35">
      <c r="A364" s="129">
        <f t="shared" si="397"/>
        <v>361</v>
      </c>
      <c r="B364" s="49" t="s">
        <v>411</v>
      </c>
      <c r="C364" s="52" t="s">
        <v>959</v>
      </c>
      <c r="D364" s="237" t="s">
        <v>960</v>
      </c>
      <c r="E364" s="130">
        <v>3726.65</v>
      </c>
      <c r="F364" s="130">
        <v>3726.65</v>
      </c>
      <c r="G364" s="130">
        <v>6014.67</v>
      </c>
      <c r="H364" s="130">
        <v>3726.65</v>
      </c>
      <c r="I364" s="165">
        <v>2200</v>
      </c>
      <c r="J364" s="130"/>
      <c r="K364" s="49">
        <f t="shared" si="398"/>
        <v>44.72</v>
      </c>
      <c r="L364" s="49">
        <f t="shared" si="399"/>
        <v>596.26</v>
      </c>
      <c r="M364" s="130">
        <f t="shared" si="400"/>
        <v>481.17</v>
      </c>
      <c r="N364" s="49">
        <f t="shared" si="401"/>
        <v>26.09</v>
      </c>
      <c r="O364" s="130">
        <f t="shared" si="402"/>
        <v>110</v>
      </c>
      <c r="P364" s="130">
        <f t="shared" si="403"/>
        <v>0</v>
      </c>
      <c r="Q364" s="130">
        <f t="shared" si="404"/>
        <v>1258.24</v>
      </c>
      <c r="R364" s="49">
        <f t="shared" si="405"/>
        <v>0</v>
      </c>
      <c r="S364" s="49">
        <f t="shared" si="406"/>
        <v>298.13</v>
      </c>
      <c r="T364" s="130">
        <f t="shared" si="407"/>
        <v>120.29</v>
      </c>
      <c r="U364" s="49">
        <f t="shared" si="408"/>
        <v>11.18</v>
      </c>
      <c r="V364" s="130">
        <f t="shared" si="409"/>
        <v>110</v>
      </c>
      <c r="W364" s="130">
        <f t="shared" si="410"/>
        <v>0</v>
      </c>
      <c r="X364" s="49">
        <f t="shared" si="411"/>
        <v>539.6</v>
      </c>
      <c r="Y364" s="49">
        <f t="shared" si="412"/>
        <v>1797.84</v>
      </c>
      <c r="Z364" s="136"/>
      <c r="AA364" s="139" t="s">
        <v>76</v>
      </c>
      <c r="AB364" s="140">
        <f t="shared" ref="AB364:AH364" si="456">K364+R364</f>
        <v>44.72</v>
      </c>
      <c r="AC364" s="140">
        <f t="shared" si="456"/>
        <v>894.39</v>
      </c>
      <c r="AD364" s="140">
        <f t="shared" si="456"/>
        <v>601.46</v>
      </c>
      <c r="AE364" s="140">
        <f t="shared" si="456"/>
        <v>37.27</v>
      </c>
      <c r="AF364" s="140">
        <f t="shared" si="456"/>
        <v>220</v>
      </c>
      <c r="AG364" s="140">
        <f t="shared" si="456"/>
        <v>0</v>
      </c>
      <c r="AH364" s="140">
        <f t="shared" si="456"/>
        <v>1797.84</v>
      </c>
      <c r="AI364" s="139" t="s">
        <v>32</v>
      </c>
    </row>
    <row r="365" s="115" customFormat="1" ht="19" customHeight="1" spans="1:35">
      <c r="A365" s="129">
        <f t="shared" si="397"/>
        <v>362</v>
      </c>
      <c r="B365" s="49" t="s">
        <v>262</v>
      </c>
      <c r="C365" s="52" t="s">
        <v>967</v>
      </c>
      <c r="D365" s="237" t="s">
        <v>968</v>
      </c>
      <c r="E365" s="130">
        <v>3726.65</v>
      </c>
      <c r="F365" s="130">
        <v>3726.65</v>
      </c>
      <c r="G365" s="130">
        <v>6014.67</v>
      </c>
      <c r="H365" s="130">
        <v>3726.65</v>
      </c>
      <c r="I365" s="165">
        <v>3180</v>
      </c>
      <c r="J365" s="52"/>
      <c r="K365" s="49">
        <f t="shared" si="398"/>
        <v>44.72</v>
      </c>
      <c r="L365" s="49">
        <f t="shared" si="399"/>
        <v>596.26</v>
      </c>
      <c r="M365" s="130">
        <f t="shared" si="400"/>
        <v>481.17</v>
      </c>
      <c r="N365" s="49">
        <f t="shared" si="401"/>
        <v>26.09</v>
      </c>
      <c r="O365" s="130">
        <f t="shared" si="402"/>
        <v>159</v>
      </c>
      <c r="P365" s="130">
        <f t="shared" si="403"/>
        <v>0</v>
      </c>
      <c r="Q365" s="130">
        <f t="shared" si="404"/>
        <v>1307.24</v>
      </c>
      <c r="R365" s="49">
        <f t="shared" si="405"/>
        <v>0</v>
      </c>
      <c r="S365" s="49">
        <f t="shared" si="406"/>
        <v>298.13</v>
      </c>
      <c r="T365" s="130">
        <f t="shared" si="407"/>
        <v>120.29</v>
      </c>
      <c r="U365" s="49">
        <f t="shared" si="408"/>
        <v>11.18</v>
      </c>
      <c r="V365" s="130">
        <f t="shared" si="409"/>
        <v>159</v>
      </c>
      <c r="W365" s="130">
        <f t="shared" si="410"/>
        <v>0</v>
      </c>
      <c r="X365" s="49">
        <f t="shared" si="411"/>
        <v>588.6</v>
      </c>
      <c r="Y365" s="49">
        <f t="shared" si="412"/>
        <v>1895.84</v>
      </c>
      <c r="Z365" s="136"/>
      <c r="AA365" s="139" t="s">
        <v>67</v>
      </c>
      <c r="AB365" s="140">
        <f t="shared" ref="AB365:AH365" si="457">K365+R365</f>
        <v>44.72</v>
      </c>
      <c r="AC365" s="140">
        <f t="shared" si="457"/>
        <v>894.39</v>
      </c>
      <c r="AD365" s="140">
        <f t="shared" si="457"/>
        <v>601.46</v>
      </c>
      <c r="AE365" s="140">
        <f t="shared" si="457"/>
        <v>37.27</v>
      </c>
      <c r="AF365" s="140">
        <f t="shared" si="457"/>
        <v>318</v>
      </c>
      <c r="AG365" s="140">
        <f t="shared" si="457"/>
        <v>0</v>
      </c>
      <c r="AH365" s="140">
        <f t="shared" si="457"/>
        <v>1895.84</v>
      </c>
      <c r="AI365" s="139" t="s">
        <v>32</v>
      </c>
    </row>
    <row r="366" s="115" customFormat="1" ht="19" customHeight="1" spans="1:35">
      <c r="A366" s="129">
        <f t="shared" si="397"/>
        <v>363</v>
      </c>
      <c r="B366" s="49" t="s">
        <v>262</v>
      </c>
      <c r="C366" s="51" t="s">
        <v>971</v>
      </c>
      <c r="D366" s="236" t="s">
        <v>972</v>
      </c>
      <c r="E366" s="130">
        <v>3726.65</v>
      </c>
      <c r="F366" s="130">
        <v>3726.65</v>
      </c>
      <c r="G366" s="130">
        <v>6014.67</v>
      </c>
      <c r="H366" s="130">
        <v>3726.65</v>
      </c>
      <c r="I366" s="165">
        <v>2200</v>
      </c>
      <c r="J366" s="52"/>
      <c r="K366" s="49">
        <f t="shared" si="398"/>
        <v>44.72</v>
      </c>
      <c r="L366" s="49">
        <f t="shared" si="399"/>
        <v>596.26</v>
      </c>
      <c r="M366" s="130">
        <f t="shared" si="400"/>
        <v>481.17</v>
      </c>
      <c r="N366" s="49">
        <f t="shared" si="401"/>
        <v>26.09</v>
      </c>
      <c r="O366" s="130">
        <f t="shared" si="402"/>
        <v>110</v>
      </c>
      <c r="P366" s="130">
        <f t="shared" si="403"/>
        <v>0</v>
      </c>
      <c r="Q366" s="130">
        <f t="shared" si="404"/>
        <v>1258.24</v>
      </c>
      <c r="R366" s="49">
        <f t="shared" si="405"/>
        <v>0</v>
      </c>
      <c r="S366" s="49">
        <f t="shared" si="406"/>
        <v>298.13</v>
      </c>
      <c r="T366" s="130">
        <f t="shared" si="407"/>
        <v>120.29</v>
      </c>
      <c r="U366" s="49">
        <f t="shared" si="408"/>
        <v>11.18</v>
      </c>
      <c r="V366" s="130">
        <f t="shared" si="409"/>
        <v>110</v>
      </c>
      <c r="W366" s="130">
        <f t="shared" si="410"/>
        <v>0</v>
      </c>
      <c r="X366" s="49">
        <f t="shared" si="411"/>
        <v>539.6</v>
      </c>
      <c r="Y366" s="49">
        <f t="shared" si="412"/>
        <v>1797.84</v>
      </c>
      <c r="Z366" s="136"/>
      <c r="AA366" s="139" t="s">
        <v>68</v>
      </c>
      <c r="AB366" s="140">
        <f t="shared" ref="AB366:AH366" si="458">K366+R366</f>
        <v>44.72</v>
      </c>
      <c r="AC366" s="140">
        <f t="shared" si="458"/>
        <v>894.39</v>
      </c>
      <c r="AD366" s="140">
        <f t="shared" si="458"/>
        <v>601.46</v>
      </c>
      <c r="AE366" s="140">
        <f t="shared" si="458"/>
        <v>37.27</v>
      </c>
      <c r="AF366" s="140">
        <f t="shared" si="458"/>
        <v>220</v>
      </c>
      <c r="AG366" s="140">
        <f t="shared" si="458"/>
        <v>0</v>
      </c>
      <c r="AH366" s="140">
        <f t="shared" si="458"/>
        <v>1797.84</v>
      </c>
      <c r="AI366" s="139" t="s">
        <v>32</v>
      </c>
    </row>
    <row r="367" s="115" customFormat="1" ht="19" customHeight="1" spans="1:35">
      <c r="A367" s="129">
        <f t="shared" si="397"/>
        <v>364</v>
      </c>
      <c r="B367" s="49" t="s">
        <v>262</v>
      </c>
      <c r="C367" s="52" t="s">
        <v>973</v>
      </c>
      <c r="D367" s="237" t="s">
        <v>974</v>
      </c>
      <c r="E367" s="130">
        <v>3726.65</v>
      </c>
      <c r="F367" s="130">
        <v>3726.65</v>
      </c>
      <c r="G367" s="130">
        <v>6014.67</v>
      </c>
      <c r="H367" s="130">
        <v>3726.65</v>
      </c>
      <c r="I367" s="165">
        <v>2200</v>
      </c>
      <c r="J367" s="52"/>
      <c r="K367" s="49">
        <f t="shared" si="398"/>
        <v>44.72</v>
      </c>
      <c r="L367" s="49">
        <f t="shared" si="399"/>
        <v>596.26</v>
      </c>
      <c r="M367" s="130">
        <f t="shared" si="400"/>
        <v>481.17</v>
      </c>
      <c r="N367" s="49">
        <f t="shared" si="401"/>
        <v>26.09</v>
      </c>
      <c r="O367" s="130">
        <f t="shared" si="402"/>
        <v>110</v>
      </c>
      <c r="P367" s="130">
        <f t="shared" si="403"/>
        <v>0</v>
      </c>
      <c r="Q367" s="130">
        <f t="shared" si="404"/>
        <v>1258.24</v>
      </c>
      <c r="R367" s="49">
        <f t="shared" si="405"/>
        <v>0</v>
      </c>
      <c r="S367" s="49">
        <f t="shared" si="406"/>
        <v>298.13</v>
      </c>
      <c r="T367" s="130">
        <f t="shared" si="407"/>
        <v>120.29</v>
      </c>
      <c r="U367" s="49">
        <f t="shared" si="408"/>
        <v>11.18</v>
      </c>
      <c r="V367" s="130">
        <f t="shared" si="409"/>
        <v>110</v>
      </c>
      <c r="W367" s="130">
        <f t="shared" si="410"/>
        <v>0</v>
      </c>
      <c r="X367" s="49">
        <f t="shared" si="411"/>
        <v>539.6</v>
      </c>
      <c r="Y367" s="49">
        <f t="shared" si="412"/>
        <v>1797.84</v>
      </c>
      <c r="Z367" s="136"/>
      <c r="AA367" s="139" t="s">
        <v>68</v>
      </c>
      <c r="AB367" s="140">
        <f t="shared" ref="AB367:AH367" si="459">K367+R367</f>
        <v>44.72</v>
      </c>
      <c r="AC367" s="140">
        <f t="shared" si="459"/>
        <v>894.39</v>
      </c>
      <c r="AD367" s="140">
        <f t="shared" si="459"/>
        <v>601.46</v>
      </c>
      <c r="AE367" s="140">
        <f t="shared" si="459"/>
        <v>37.27</v>
      </c>
      <c r="AF367" s="140">
        <f t="shared" si="459"/>
        <v>220</v>
      </c>
      <c r="AG367" s="140">
        <f t="shared" si="459"/>
        <v>0</v>
      </c>
      <c r="AH367" s="140">
        <f t="shared" si="459"/>
        <v>1797.84</v>
      </c>
      <c r="AI367" s="139" t="s">
        <v>32</v>
      </c>
    </row>
    <row r="368" s="226" customFormat="1" ht="19" customHeight="1" spans="1:35">
      <c r="A368" s="239" t="s">
        <v>1343</v>
      </c>
      <c r="B368" s="240" t="s">
        <v>1196</v>
      </c>
      <c r="C368" s="252" t="s">
        <v>975</v>
      </c>
      <c r="D368" s="286" t="s">
        <v>976</v>
      </c>
      <c r="E368" s="242">
        <v>3726.65</v>
      </c>
      <c r="F368" s="242">
        <v>3726.65</v>
      </c>
      <c r="G368" s="242">
        <v>6014.67</v>
      </c>
      <c r="H368" s="242">
        <v>3726.65</v>
      </c>
      <c r="I368" s="255">
        <v>3180</v>
      </c>
      <c r="J368" s="267"/>
      <c r="K368" s="240">
        <f t="shared" si="398"/>
        <v>44.72</v>
      </c>
      <c r="L368" s="240">
        <f t="shared" si="399"/>
        <v>596.26</v>
      </c>
      <c r="M368" s="242">
        <f t="shared" si="400"/>
        <v>481.17</v>
      </c>
      <c r="N368" s="240">
        <f t="shared" si="401"/>
        <v>26.09</v>
      </c>
      <c r="O368" s="242">
        <f t="shared" si="402"/>
        <v>159</v>
      </c>
      <c r="P368" s="242">
        <f t="shared" si="403"/>
        <v>0</v>
      </c>
      <c r="Q368" s="242">
        <f t="shared" si="404"/>
        <v>1307.24</v>
      </c>
      <c r="R368" s="240">
        <f t="shared" si="405"/>
        <v>0</v>
      </c>
      <c r="S368" s="240">
        <f t="shared" si="406"/>
        <v>298.13</v>
      </c>
      <c r="T368" s="242">
        <f t="shared" si="407"/>
        <v>120.29</v>
      </c>
      <c r="U368" s="240">
        <f t="shared" si="408"/>
        <v>11.18</v>
      </c>
      <c r="V368" s="242">
        <f t="shared" si="409"/>
        <v>159</v>
      </c>
      <c r="W368" s="242">
        <f t="shared" si="410"/>
        <v>0</v>
      </c>
      <c r="X368" s="240">
        <f t="shared" si="411"/>
        <v>588.6</v>
      </c>
      <c r="Y368" s="240">
        <f t="shared" si="412"/>
        <v>1895.84</v>
      </c>
      <c r="Z368" s="259"/>
      <c r="AA368" s="257" t="s">
        <v>66</v>
      </c>
      <c r="AB368" s="258">
        <f t="shared" ref="AB368:AH368" si="460">K368+R368</f>
        <v>44.72</v>
      </c>
      <c r="AC368" s="258">
        <f t="shared" si="460"/>
        <v>894.39</v>
      </c>
      <c r="AD368" s="258">
        <f t="shared" si="460"/>
        <v>601.46</v>
      </c>
      <c r="AE368" s="258">
        <f t="shared" si="460"/>
        <v>37.27</v>
      </c>
      <c r="AF368" s="258">
        <f t="shared" si="460"/>
        <v>318</v>
      </c>
      <c r="AG368" s="258">
        <f t="shared" si="460"/>
        <v>0</v>
      </c>
      <c r="AH368" s="258">
        <f t="shared" si="460"/>
        <v>1895.84</v>
      </c>
      <c r="AI368" s="257" t="s">
        <v>35</v>
      </c>
    </row>
    <row r="369" s="115" customFormat="1" ht="19" customHeight="1" spans="1:35">
      <c r="A369" s="129">
        <f t="shared" si="397"/>
        <v>366</v>
      </c>
      <c r="B369" s="49" t="s">
        <v>411</v>
      </c>
      <c r="C369" s="52" t="s">
        <v>979</v>
      </c>
      <c r="D369" s="237" t="s">
        <v>980</v>
      </c>
      <c r="E369" s="130">
        <v>3726.65</v>
      </c>
      <c r="F369" s="130">
        <v>3726.65</v>
      </c>
      <c r="G369" s="130">
        <v>6014.67</v>
      </c>
      <c r="H369" s="130">
        <v>3726.65</v>
      </c>
      <c r="I369" s="165">
        <v>2200</v>
      </c>
      <c r="J369" s="52"/>
      <c r="K369" s="49">
        <f t="shared" si="398"/>
        <v>44.72</v>
      </c>
      <c r="L369" s="49">
        <f t="shared" si="399"/>
        <v>596.26</v>
      </c>
      <c r="M369" s="130">
        <f t="shared" si="400"/>
        <v>481.17</v>
      </c>
      <c r="N369" s="49">
        <f t="shared" si="401"/>
        <v>26.09</v>
      </c>
      <c r="O369" s="130">
        <f t="shared" si="402"/>
        <v>110</v>
      </c>
      <c r="P369" s="130">
        <f t="shared" si="403"/>
        <v>0</v>
      </c>
      <c r="Q369" s="130">
        <f t="shared" si="404"/>
        <v>1258.24</v>
      </c>
      <c r="R369" s="49">
        <f t="shared" si="405"/>
        <v>0</v>
      </c>
      <c r="S369" s="49">
        <f t="shared" si="406"/>
        <v>298.13</v>
      </c>
      <c r="T369" s="130">
        <f t="shared" si="407"/>
        <v>120.29</v>
      </c>
      <c r="U369" s="49">
        <f t="shared" si="408"/>
        <v>11.18</v>
      </c>
      <c r="V369" s="130">
        <f t="shared" si="409"/>
        <v>110</v>
      </c>
      <c r="W369" s="130">
        <f t="shared" si="410"/>
        <v>0</v>
      </c>
      <c r="X369" s="49">
        <f t="shared" si="411"/>
        <v>539.6</v>
      </c>
      <c r="Y369" s="49">
        <f t="shared" si="412"/>
        <v>1797.84</v>
      </c>
      <c r="Z369" s="136"/>
      <c r="AA369" s="139" t="s">
        <v>76</v>
      </c>
      <c r="AB369" s="140">
        <f t="shared" ref="AB369:AH369" si="461">K369+R369</f>
        <v>44.72</v>
      </c>
      <c r="AC369" s="140">
        <f t="shared" si="461"/>
        <v>894.39</v>
      </c>
      <c r="AD369" s="140">
        <f t="shared" si="461"/>
        <v>601.46</v>
      </c>
      <c r="AE369" s="140">
        <f t="shared" si="461"/>
        <v>37.27</v>
      </c>
      <c r="AF369" s="140">
        <f t="shared" si="461"/>
        <v>220</v>
      </c>
      <c r="AG369" s="140">
        <f t="shared" si="461"/>
        <v>0</v>
      </c>
      <c r="AH369" s="140">
        <f t="shared" si="461"/>
        <v>1797.84</v>
      </c>
      <c r="AI369" s="139" t="s">
        <v>32</v>
      </c>
    </row>
    <row r="370" s="115" customFormat="1" ht="19" customHeight="1" spans="1:35">
      <c r="A370" s="129">
        <f t="shared" si="397"/>
        <v>367</v>
      </c>
      <c r="B370" s="49" t="s">
        <v>217</v>
      </c>
      <c r="C370" s="52" t="s">
        <v>983</v>
      </c>
      <c r="D370" s="237" t="s">
        <v>984</v>
      </c>
      <c r="E370" s="130">
        <v>3726.65</v>
      </c>
      <c r="F370" s="130">
        <v>3726.65</v>
      </c>
      <c r="G370" s="130">
        <v>6014.67</v>
      </c>
      <c r="H370" s="130">
        <v>3726.65</v>
      </c>
      <c r="I370" s="193">
        <v>2200</v>
      </c>
      <c r="J370" s="52"/>
      <c r="K370" s="49">
        <f t="shared" si="398"/>
        <v>44.72</v>
      </c>
      <c r="L370" s="49">
        <f t="shared" si="399"/>
        <v>596.26</v>
      </c>
      <c r="M370" s="130">
        <f t="shared" si="400"/>
        <v>481.17</v>
      </c>
      <c r="N370" s="49">
        <f t="shared" si="401"/>
        <v>26.09</v>
      </c>
      <c r="O370" s="130">
        <f t="shared" si="402"/>
        <v>110</v>
      </c>
      <c r="P370" s="130">
        <f t="shared" si="403"/>
        <v>0</v>
      </c>
      <c r="Q370" s="130">
        <f t="shared" si="404"/>
        <v>1258.24</v>
      </c>
      <c r="R370" s="49">
        <f t="shared" si="405"/>
        <v>0</v>
      </c>
      <c r="S370" s="49">
        <f t="shared" si="406"/>
        <v>298.13</v>
      </c>
      <c r="T370" s="130">
        <f t="shared" si="407"/>
        <v>120.29</v>
      </c>
      <c r="U370" s="49">
        <f t="shared" si="408"/>
        <v>11.18</v>
      </c>
      <c r="V370" s="130">
        <f t="shared" si="409"/>
        <v>110</v>
      </c>
      <c r="W370" s="130">
        <f t="shared" si="410"/>
        <v>0</v>
      </c>
      <c r="X370" s="49">
        <f t="shared" si="411"/>
        <v>539.6</v>
      </c>
      <c r="Y370" s="49">
        <f t="shared" si="412"/>
        <v>1797.84</v>
      </c>
      <c r="Z370" s="136"/>
      <c r="AA370" s="139" t="s">
        <v>57</v>
      </c>
      <c r="AB370" s="140">
        <f t="shared" ref="AB370:AH370" si="462">K370+R370</f>
        <v>44.72</v>
      </c>
      <c r="AC370" s="140">
        <f t="shared" si="462"/>
        <v>894.39</v>
      </c>
      <c r="AD370" s="140">
        <f t="shared" si="462"/>
        <v>601.46</v>
      </c>
      <c r="AE370" s="140">
        <f t="shared" si="462"/>
        <v>37.27</v>
      </c>
      <c r="AF370" s="140">
        <f t="shared" si="462"/>
        <v>220</v>
      </c>
      <c r="AG370" s="140">
        <f t="shared" si="462"/>
        <v>0</v>
      </c>
      <c r="AH370" s="140">
        <f t="shared" si="462"/>
        <v>1797.84</v>
      </c>
      <c r="AI370" s="139" t="s">
        <v>32</v>
      </c>
    </row>
    <row r="371" s="115" customFormat="1" ht="19" customHeight="1" spans="1:35">
      <c r="A371" s="129">
        <f t="shared" si="397"/>
        <v>368</v>
      </c>
      <c r="B371" s="49" t="s">
        <v>217</v>
      </c>
      <c r="C371" s="52" t="s">
        <v>985</v>
      </c>
      <c r="D371" s="237" t="s">
        <v>986</v>
      </c>
      <c r="E371" s="130">
        <v>3726.65</v>
      </c>
      <c r="F371" s="130">
        <v>3726.65</v>
      </c>
      <c r="G371" s="130">
        <v>6014.67</v>
      </c>
      <c r="H371" s="130">
        <v>3726.65</v>
      </c>
      <c r="I371" s="165">
        <v>0</v>
      </c>
      <c r="J371" s="52"/>
      <c r="K371" s="49">
        <f t="shared" si="398"/>
        <v>44.72</v>
      </c>
      <c r="L371" s="49">
        <f t="shared" si="399"/>
        <v>596.26</v>
      </c>
      <c r="M371" s="130">
        <f t="shared" si="400"/>
        <v>481.17</v>
      </c>
      <c r="N371" s="49">
        <f t="shared" si="401"/>
        <v>26.09</v>
      </c>
      <c r="O371" s="130">
        <f t="shared" si="402"/>
        <v>0</v>
      </c>
      <c r="P371" s="130">
        <f t="shared" si="403"/>
        <v>0</v>
      </c>
      <c r="Q371" s="130">
        <f t="shared" si="404"/>
        <v>1148.24</v>
      </c>
      <c r="R371" s="49">
        <f t="shared" si="405"/>
        <v>0</v>
      </c>
      <c r="S371" s="49">
        <f t="shared" si="406"/>
        <v>298.13</v>
      </c>
      <c r="T371" s="130">
        <f t="shared" si="407"/>
        <v>120.29</v>
      </c>
      <c r="U371" s="49">
        <f t="shared" si="408"/>
        <v>11.18</v>
      </c>
      <c r="V371" s="130">
        <f t="shared" si="409"/>
        <v>0</v>
      </c>
      <c r="W371" s="130">
        <f t="shared" si="410"/>
        <v>0</v>
      </c>
      <c r="X371" s="49">
        <f t="shared" si="411"/>
        <v>429.6</v>
      </c>
      <c r="Y371" s="49">
        <f t="shared" si="412"/>
        <v>1577.84</v>
      </c>
      <c r="Z371" s="136"/>
      <c r="AA371" s="139" t="s">
        <v>57</v>
      </c>
      <c r="AB371" s="140">
        <f t="shared" ref="AB371:AH371" si="463">K371+R371</f>
        <v>44.72</v>
      </c>
      <c r="AC371" s="140">
        <f t="shared" si="463"/>
        <v>894.39</v>
      </c>
      <c r="AD371" s="140">
        <f t="shared" si="463"/>
        <v>601.46</v>
      </c>
      <c r="AE371" s="140">
        <f t="shared" si="463"/>
        <v>37.27</v>
      </c>
      <c r="AF371" s="140">
        <f t="shared" si="463"/>
        <v>0</v>
      </c>
      <c r="AG371" s="140">
        <f t="shared" si="463"/>
        <v>0</v>
      </c>
      <c r="AH371" s="140">
        <f t="shared" si="463"/>
        <v>1577.84</v>
      </c>
      <c r="AI371" s="139" t="s">
        <v>32</v>
      </c>
    </row>
    <row r="372" s="115" customFormat="1" ht="19" customHeight="1" spans="1:35">
      <c r="A372" s="129">
        <f t="shared" si="397"/>
        <v>369</v>
      </c>
      <c r="B372" s="49" t="s">
        <v>411</v>
      </c>
      <c r="C372" s="52" t="s">
        <v>989</v>
      </c>
      <c r="D372" s="237" t="s">
        <v>990</v>
      </c>
      <c r="E372" s="130">
        <v>3726.65</v>
      </c>
      <c r="F372" s="130">
        <v>3726.65</v>
      </c>
      <c r="G372" s="130">
        <v>6014.67</v>
      </c>
      <c r="H372" s="130">
        <v>3726.65</v>
      </c>
      <c r="I372" s="165">
        <v>2200</v>
      </c>
      <c r="J372" s="52"/>
      <c r="K372" s="49">
        <f t="shared" si="398"/>
        <v>44.72</v>
      </c>
      <c r="L372" s="49">
        <f t="shared" si="399"/>
        <v>596.26</v>
      </c>
      <c r="M372" s="130">
        <f t="shared" si="400"/>
        <v>481.17</v>
      </c>
      <c r="N372" s="49">
        <f t="shared" si="401"/>
        <v>26.09</v>
      </c>
      <c r="O372" s="130">
        <f t="shared" si="402"/>
        <v>110</v>
      </c>
      <c r="P372" s="130">
        <f t="shared" si="403"/>
        <v>0</v>
      </c>
      <c r="Q372" s="130">
        <f t="shared" si="404"/>
        <v>1258.24</v>
      </c>
      <c r="R372" s="49">
        <f t="shared" si="405"/>
        <v>0</v>
      </c>
      <c r="S372" s="49">
        <f t="shared" si="406"/>
        <v>298.13</v>
      </c>
      <c r="T372" s="130">
        <f t="shared" si="407"/>
        <v>120.29</v>
      </c>
      <c r="U372" s="49">
        <f t="shared" si="408"/>
        <v>11.18</v>
      </c>
      <c r="V372" s="130">
        <f t="shared" si="409"/>
        <v>110</v>
      </c>
      <c r="W372" s="130">
        <f t="shared" si="410"/>
        <v>0</v>
      </c>
      <c r="X372" s="49">
        <f t="shared" si="411"/>
        <v>539.6</v>
      </c>
      <c r="Y372" s="49">
        <f t="shared" si="412"/>
        <v>1797.84</v>
      </c>
      <c r="Z372" s="136"/>
      <c r="AA372" s="139" t="s">
        <v>76</v>
      </c>
      <c r="AB372" s="140">
        <f t="shared" ref="AB372:AH372" si="464">K372+R372</f>
        <v>44.72</v>
      </c>
      <c r="AC372" s="140">
        <f t="shared" si="464"/>
        <v>894.39</v>
      </c>
      <c r="AD372" s="140">
        <f t="shared" si="464"/>
        <v>601.46</v>
      </c>
      <c r="AE372" s="140">
        <f t="shared" si="464"/>
        <v>37.27</v>
      </c>
      <c r="AF372" s="140">
        <f t="shared" si="464"/>
        <v>220</v>
      </c>
      <c r="AG372" s="140">
        <f t="shared" si="464"/>
        <v>0</v>
      </c>
      <c r="AH372" s="140">
        <f t="shared" si="464"/>
        <v>1797.84</v>
      </c>
      <c r="AI372" s="139" t="s">
        <v>32</v>
      </c>
    </row>
    <row r="373" s="115" customFormat="1" ht="19" customHeight="1" spans="1:35">
      <c r="A373" s="129">
        <f t="shared" si="397"/>
        <v>370</v>
      </c>
      <c r="B373" s="49" t="s">
        <v>1196</v>
      </c>
      <c r="C373" s="52" t="s">
        <v>991</v>
      </c>
      <c r="D373" s="237" t="s">
        <v>992</v>
      </c>
      <c r="E373" s="130">
        <v>3726.65</v>
      </c>
      <c r="F373" s="130">
        <v>3726.65</v>
      </c>
      <c r="G373" s="130">
        <v>6014.67</v>
      </c>
      <c r="H373" s="130">
        <v>3726.65</v>
      </c>
      <c r="I373" s="165">
        <v>3180</v>
      </c>
      <c r="J373" s="52"/>
      <c r="K373" s="49">
        <f t="shared" si="398"/>
        <v>44.72</v>
      </c>
      <c r="L373" s="49">
        <f t="shared" si="399"/>
        <v>596.26</v>
      </c>
      <c r="M373" s="130">
        <f t="shared" si="400"/>
        <v>481.17</v>
      </c>
      <c r="N373" s="49">
        <f t="shared" si="401"/>
        <v>26.09</v>
      </c>
      <c r="O373" s="130">
        <f t="shared" si="402"/>
        <v>159</v>
      </c>
      <c r="P373" s="130">
        <f t="shared" si="403"/>
        <v>0</v>
      </c>
      <c r="Q373" s="130">
        <f t="shared" si="404"/>
        <v>1307.24</v>
      </c>
      <c r="R373" s="49">
        <f t="shared" si="405"/>
        <v>0</v>
      </c>
      <c r="S373" s="49">
        <f t="shared" si="406"/>
        <v>298.13</v>
      </c>
      <c r="T373" s="130">
        <f t="shared" si="407"/>
        <v>120.29</v>
      </c>
      <c r="U373" s="49">
        <f t="shared" si="408"/>
        <v>11.18</v>
      </c>
      <c r="V373" s="130">
        <f t="shared" si="409"/>
        <v>159</v>
      </c>
      <c r="W373" s="130">
        <f t="shared" si="410"/>
        <v>0</v>
      </c>
      <c r="X373" s="49">
        <f t="shared" si="411"/>
        <v>588.6</v>
      </c>
      <c r="Y373" s="49">
        <f t="shared" si="412"/>
        <v>1895.84</v>
      </c>
      <c r="Z373" s="136"/>
      <c r="AA373" s="139" t="s">
        <v>66</v>
      </c>
      <c r="AB373" s="140">
        <f t="shared" ref="AB373:AH373" si="465">K373+R373</f>
        <v>44.72</v>
      </c>
      <c r="AC373" s="140">
        <f t="shared" si="465"/>
        <v>894.39</v>
      </c>
      <c r="AD373" s="140">
        <f t="shared" si="465"/>
        <v>601.46</v>
      </c>
      <c r="AE373" s="140">
        <f t="shared" si="465"/>
        <v>37.27</v>
      </c>
      <c r="AF373" s="140">
        <f t="shared" si="465"/>
        <v>318</v>
      </c>
      <c r="AG373" s="140">
        <f t="shared" si="465"/>
        <v>0</v>
      </c>
      <c r="AH373" s="140">
        <f t="shared" si="465"/>
        <v>1895.84</v>
      </c>
      <c r="AI373" s="139" t="s">
        <v>35</v>
      </c>
    </row>
    <row r="374" s="115" customFormat="1" ht="19" customHeight="1" spans="1:35">
      <c r="A374" s="129">
        <f t="shared" si="397"/>
        <v>371</v>
      </c>
      <c r="B374" s="49" t="s">
        <v>119</v>
      </c>
      <c r="C374" s="52" t="s">
        <v>997</v>
      </c>
      <c r="D374" s="237" t="s">
        <v>998</v>
      </c>
      <c r="E374" s="130">
        <v>3726.65</v>
      </c>
      <c r="F374" s="130">
        <v>3726.65</v>
      </c>
      <c r="G374" s="130">
        <v>6014.67</v>
      </c>
      <c r="H374" s="130">
        <v>3726.65</v>
      </c>
      <c r="I374" s="165">
        <v>2200</v>
      </c>
      <c r="J374" s="52"/>
      <c r="K374" s="49">
        <f t="shared" si="398"/>
        <v>44.72</v>
      </c>
      <c r="L374" s="49">
        <f t="shared" si="399"/>
        <v>596.26</v>
      </c>
      <c r="M374" s="130">
        <f t="shared" si="400"/>
        <v>481.17</v>
      </c>
      <c r="N374" s="49">
        <f t="shared" si="401"/>
        <v>26.09</v>
      </c>
      <c r="O374" s="130">
        <f t="shared" si="402"/>
        <v>110</v>
      </c>
      <c r="P374" s="130">
        <f t="shared" si="403"/>
        <v>0</v>
      </c>
      <c r="Q374" s="130">
        <f t="shared" si="404"/>
        <v>1258.24</v>
      </c>
      <c r="R374" s="49">
        <f t="shared" si="405"/>
        <v>0</v>
      </c>
      <c r="S374" s="49">
        <f t="shared" si="406"/>
        <v>298.13</v>
      </c>
      <c r="T374" s="130">
        <f t="shared" si="407"/>
        <v>120.29</v>
      </c>
      <c r="U374" s="49">
        <f t="shared" si="408"/>
        <v>11.18</v>
      </c>
      <c r="V374" s="130">
        <f t="shared" si="409"/>
        <v>110</v>
      </c>
      <c r="W374" s="130">
        <f t="shared" si="410"/>
        <v>0</v>
      </c>
      <c r="X374" s="49">
        <f t="shared" si="411"/>
        <v>539.6</v>
      </c>
      <c r="Y374" s="49">
        <f t="shared" si="412"/>
        <v>1797.84</v>
      </c>
      <c r="Z374" s="136"/>
      <c r="AA374" s="139" t="s">
        <v>89</v>
      </c>
      <c r="AB374" s="140">
        <f t="shared" ref="AB374:AH374" si="466">K374+R374</f>
        <v>44.72</v>
      </c>
      <c r="AC374" s="140">
        <f t="shared" si="466"/>
        <v>894.39</v>
      </c>
      <c r="AD374" s="140">
        <f t="shared" si="466"/>
        <v>601.46</v>
      </c>
      <c r="AE374" s="140">
        <f t="shared" si="466"/>
        <v>37.27</v>
      </c>
      <c r="AF374" s="140">
        <f t="shared" si="466"/>
        <v>220</v>
      </c>
      <c r="AG374" s="140">
        <f t="shared" si="466"/>
        <v>0</v>
      </c>
      <c r="AH374" s="140">
        <f t="shared" si="466"/>
        <v>1797.84</v>
      </c>
      <c r="AI374" s="139" t="s">
        <v>32</v>
      </c>
    </row>
    <row r="375" s="115" customFormat="1" ht="19" customHeight="1" spans="1:35">
      <c r="A375" s="129">
        <f t="shared" si="397"/>
        <v>372</v>
      </c>
      <c r="B375" s="49" t="s">
        <v>129</v>
      </c>
      <c r="C375" s="52" t="s">
        <v>1001</v>
      </c>
      <c r="D375" s="237" t="s">
        <v>1002</v>
      </c>
      <c r="E375" s="130">
        <v>3726.65</v>
      </c>
      <c r="F375" s="130">
        <v>3726.65</v>
      </c>
      <c r="G375" s="130">
        <v>6014.67</v>
      </c>
      <c r="H375" s="130">
        <v>3726.65</v>
      </c>
      <c r="I375" s="165">
        <v>2200</v>
      </c>
      <c r="J375" s="52"/>
      <c r="K375" s="49">
        <f t="shared" si="398"/>
        <v>44.72</v>
      </c>
      <c r="L375" s="49">
        <f t="shared" si="399"/>
        <v>596.26</v>
      </c>
      <c r="M375" s="130">
        <f t="shared" si="400"/>
        <v>481.17</v>
      </c>
      <c r="N375" s="49">
        <f t="shared" si="401"/>
        <v>26.09</v>
      </c>
      <c r="O375" s="130">
        <f t="shared" si="402"/>
        <v>110</v>
      </c>
      <c r="P375" s="130">
        <f t="shared" si="403"/>
        <v>0</v>
      </c>
      <c r="Q375" s="130">
        <f t="shared" si="404"/>
        <v>1258.24</v>
      </c>
      <c r="R375" s="49">
        <f t="shared" si="405"/>
        <v>0</v>
      </c>
      <c r="S375" s="49">
        <f t="shared" si="406"/>
        <v>298.13</v>
      </c>
      <c r="T375" s="130">
        <f t="shared" si="407"/>
        <v>120.29</v>
      </c>
      <c r="U375" s="49">
        <f t="shared" si="408"/>
        <v>11.18</v>
      </c>
      <c r="V375" s="130">
        <f t="shared" si="409"/>
        <v>110</v>
      </c>
      <c r="W375" s="130">
        <f t="shared" si="410"/>
        <v>0</v>
      </c>
      <c r="X375" s="49">
        <f t="shared" si="411"/>
        <v>539.6</v>
      </c>
      <c r="Y375" s="49">
        <f t="shared" si="412"/>
        <v>1797.84</v>
      </c>
      <c r="Z375" s="136"/>
      <c r="AA375" s="139" t="s">
        <v>82</v>
      </c>
      <c r="AB375" s="140">
        <f t="shared" ref="AB375:AH375" si="467">K375+R375</f>
        <v>44.72</v>
      </c>
      <c r="AC375" s="140">
        <f t="shared" si="467"/>
        <v>894.39</v>
      </c>
      <c r="AD375" s="140">
        <f t="shared" si="467"/>
        <v>601.46</v>
      </c>
      <c r="AE375" s="140">
        <f t="shared" si="467"/>
        <v>37.27</v>
      </c>
      <c r="AF375" s="140">
        <f t="shared" si="467"/>
        <v>220</v>
      </c>
      <c r="AG375" s="140">
        <f t="shared" si="467"/>
        <v>0</v>
      </c>
      <c r="AH375" s="140">
        <f t="shared" si="467"/>
        <v>1797.84</v>
      </c>
      <c r="AI375" s="139" t="s">
        <v>35</v>
      </c>
    </row>
    <row r="376" s="115" customFormat="1" ht="19" customHeight="1" spans="1:35">
      <c r="A376" s="129">
        <f t="shared" si="397"/>
        <v>373</v>
      </c>
      <c r="B376" s="49" t="s">
        <v>119</v>
      </c>
      <c r="C376" s="52" t="s">
        <v>1005</v>
      </c>
      <c r="D376" s="237" t="s">
        <v>1006</v>
      </c>
      <c r="E376" s="130">
        <v>3726.65</v>
      </c>
      <c r="F376" s="130">
        <v>3726.65</v>
      </c>
      <c r="G376" s="130">
        <v>6014.67</v>
      </c>
      <c r="H376" s="130">
        <v>3726.65</v>
      </c>
      <c r="I376" s="165">
        <v>2200</v>
      </c>
      <c r="J376" s="52"/>
      <c r="K376" s="49">
        <f t="shared" si="398"/>
        <v>44.72</v>
      </c>
      <c r="L376" s="49">
        <f t="shared" si="399"/>
        <v>596.26</v>
      </c>
      <c r="M376" s="130">
        <f t="shared" si="400"/>
        <v>481.17</v>
      </c>
      <c r="N376" s="49">
        <f t="shared" si="401"/>
        <v>26.09</v>
      </c>
      <c r="O376" s="130">
        <f t="shared" si="402"/>
        <v>110</v>
      </c>
      <c r="P376" s="130">
        <f t="shared" si="403"/>
        <v>0</v>
      </c>
      <c r="Q376" s="130">
        <f t="shared" si="404"/>
        <v>1258.24</v>
      </c>
      <c r="R376" s="49">
        <f t="shared" si="405"/>
        <v>0</v>
      </c>
      <c r="S376" s="49">
        <f t="shared" si="406"/>
        <v>298.13</v>
      </c>
      <c r="T376" s="130">
        <f t="shared" si="407"/>
        <v>120.29</v>
      </c>
      <c r="U376" s="49">
        <f t="shared" si="408"/>
        <v>11.18</v>
      </c>
      <c r="V376" s="130">
        <f t="shared" si="409"/>
        <v>110</v>
      </c>
      <c r="W376" s="130">
        <f t="shared" si="410"/>
        <v>0</v>
      </c>
      <c r="X376" s="49">
        <f t="shared" si="411"/>
        <v>539.6</v>
      </c>
      <c r="Y376" s="49">
        <f t="shared" si="412"/>
        <v>1797.84</v>
      </c>
      <c r="Z376" s="136"/>
      <c r="AA376" s="139" t="s">
        <v>76</v>
      </c>
      <c r="AB376" s="140">
        <f t="shared" ref="AB376:AH376" si="468">K376+R376</f>
        <v>44.72</v>
      </c>
      <c r="AC376" s="140">
        <f t="shared" si="468"/>
        <v>894.39</v>
      </c>
      <c r="AD376" s="140">
        <f t="shared" si="468"/>
        <v>601.46</v>
      </c>
      <c r="AE376" s="140">
        <f t="shared" si="468"/>
        <v>37.27</v>
      </c>
      <c r="AF376" s="140">
        <f t="shared" si="468"/>
        <v>220</v>
      </c>
      <c r="AG376" s="140">
        <f t="shared" si="468"/>
        <v>0</v>
      </c>
      <c r="AH376" s="140">
        <f t="shared" si="468"/>
        <v>1797.84</v>
      </c>
      <c r="AI376" s="139" t="s">
        <v>32</v>
      </c>
    </row>
    <row r="377" s="115" customFormat="1" ht="19" customHeight="1" spans="1:35">
      <c r="A377" s="129">
        <f t="shared" si="397"/>
        <v>374</v>
      </c>
      <c r="B377" s="49" t="s">
        <v>119</v>
      </c>
      <c r="C377" s="52" t="s">
        <v>1017</v>
      </c>
      <c r="D377" s="237" t="s">
        <v>1018</v>
      </c>
      <c r="E377" s="130">
        <v>3726.65</v>
      </c>
      <c r="F377" s="130">
        <v>3726.65</v>
      </c>
      <c r="G377" s="130">
        <v>6014.67</v>
      </c>
      <c r="H377" s="130">
        <v>3726.65</v>
      </c>
      <c r="I377" s="165">
        <v>2200</v>
      </c>
      <c r="J377" s="52"/>
      <c r="K377" s="49">
        <f t="shared" si="398"/>
        <v>44.72</v>
      </c>
      <c r="L377" s="49">
        <f t="shared" si="399"/>
        <v>596.26</v>
      </c>
      <c r="M377" s="130">
        <f t="shared" si="400"/>
        <v>481.17</v>
      </c>
      <c r="N377" s="49">
        <f t="shared" si="401"/>
        <v>26.09</v>
      </c>
      <c r="O377" s="130">
        <f t="shared" si="402"/>
        <v>110</v>
      </c>
      <c r="P377" s="130">
        <f t="shared" si="403"/>
        <v>0</v>
      </c>
      <c r="Q377" s="130">
        <f t="shared" si="404"/>
        <v>1258.24</v>
      </c>
      <c r="R377" s="49">
        <f t="shared" si="405"/>
        <v>0</v>
      </c>
      <c r="S377" s="49">
        <f t="shared" si="406"/>
        <v>298.13</v>
      </c>
      <c r="T377" s="130">
        <f t="shared" si="407"/>
        <v>120.29</v>
      </c>
      <c r="U377" s="49">
        <f t="shared" si="408"/>
        <v>11.18</v>
      </c>
      <c r="V377" s="130">
        <f t="shared" si="409"/>
        <v>110</v>
      </c>
      <c r="W377" s="130">
        <f t="shared" si="410"/>
        <v>0</v>
      </c>
      <c r="X377" s="49">
        <f t="shared" si="411"/>
        <v>539.6</v>
      </c>
      <c r="Y377" s="49">
        <f t="shared" si="412"/>
        <v>1797.84</v>
      </c>
      <c r="Z377" s="136"/>
      <c r="AA377" s="139" t="s">
        <v>75</v>
      </c>
      <c r="AB377" s="140">
        <f t="shared" ref="AB377:AH377" si="469">K377+R377</f>
        <v>44.72</v>
      </c>
      <c r="AC377" s="140">
        <f t="shared" si="469"/>
        <v>894.39</v>
      </c>
      <c r="AD377" s="140">
        <f t="shared" si="469"/>
        <v>601.46</v>
      </c>
      <c r="AE377" s="140">
        <f t="shared" si="469"/>
        <v>37.27</v>
      </c>
      <c r="AF377" s="140">
        <f t="shared" si="469"/>
        <v>220</v>
      </c>
      <c r="AG377" s="140">
        <f t="shared" si="469"/>
        <v>0</v>
      </c>
      <c r="AH377" s="140">
        <f t="shared" si="469"/>
        <v>1797.84</v>
      </c>
      <c r="AI377" s="139" t="s">
        <v>32</v>
      </c>
    </row>
    <row r="378" s="115" customFormat="1" ht="19" customHeight="1" spans="1:35">
      <c r="A378" s="129">
        <f t="shared" si="397"/>
        <v>375</v>
      </c>
      <c r="B378" s="49" t="s">
        <v>146</v>
      </c>
      <c r="C378" s="52" t="s">
        <v>1019</v>
      </c>
      <c r="D378" s="237" t="s">
        <v>1020</v>
      </c>
      <c r="E378" s="130">
        <v>3726.65</v>
      </c>
      <c r="F378" s="130">
        <v>3726.65</v>
      </c>
      <c r="G378" s="130">
        <v>6014.67</v>
      </c>
      <c r="H378" s="130">
        <v>3726.65</v>
      </c>
      <c r="I378" s="165">
        <v>3180</v>
      </c>
      <c r="J378" s="130"/>
      <c r="K378" s="49">
        <f t="shared" si="398"/>
        <v>44.72</v>
      </c>
      <c r="L378" s="49">
        <f t="shared" si="399"/>
        <v>596.26</v>
      </c>
      <c r="M378" s="130">
        <f t="shared" si="400"/>
        <v>481.17</v>
      </c>
      <c r="N378" s="49">
        <f t="shared" si="401"/>
        <v>26.09</v>
      </c>
      <c r="O378" s="130">
        <f t="shared" si="402"/>
        <v>159</v>
      </c>
      <c r="P378" s="130">
        <f t="shared" si="403"/>
        <v>0</v>
      </c>
      <c r="Q378" s="130">
        <f t="shared" si="404"/>
        <v>1307.24</v>
      </c>
      <c r="R378" s="49">
        <f t="shared" si="405"/>
        <v>0</v>
      </c>
      <c r="S378" s="49">
        <f t="shared" si="406"/>
        <v>298.13</v>
      </c>
      <c r="T378" s="130">
        <f t="shared" si="407"/>
        <v>120.29</v>
      </c>
      <c r="U378" s="49">
        <f t="shared" si="408"/>
        <v>11.18</v>
      </c>
      <c r="V378" s="130">
        <f t="shared" si="409"/>
        <v>159</v>
      </c>
      <c r="W378" s="130">
        <f t="shared" si="410"/>
        <v>0</v>
      </c>
      <c r="X378" s="49">
        <f t="shared" si="411"/>
        <v>588.6</v>
      </c>
      <c r="Y378" s="49">
        <f t="shared" si="412"/>
        <v>1895.84</v>
      </c>
      <c r="Z378" s="136"/>
      <c r="AA378" s="139" t="s">
        <v>87</v>
      </c>
      <c r="AB378" s="140">
        <f t="shared" ref="AB378:AH378" si="470">K378+R378</f>
        <v>44.72</v>
      </c>
      <c r="AC378" s="140">
        <f t="shared" si="470"/>
        <v>894.39</v>
      </c>
      <c r="AD378" s="140">
        <f t="shared" si="470"/>
        <v>601.46</v>
      </c>
      <c r="AE378" s="140">
        <f t="shared" si="470"/>
        <v>37.27</v>
      </c>
      <c r="AF378" s="140">
        <f t="shared" si="470"/>
        <v>318</v>
      </c>
      <c r="AG378" s="140">
        <f t="shared" si="470"/>
        <v>0</v>
      </c>
      <c r="AH378" s="140">
        <f t="shared" si="470"/>
        <v>1895.84</v>
      </c>
      <c r="AI378" s="139" t="s">
        <v>34</v>
      </c>
    </row>
    <row r="379" s="115" customFormat="1" ht="19" customHeight="1" spans="1:35">
      <c r="A379" s="129">
        <f t="shared" si="397"/>
        <v>376</v>
      </c>
      <c r="B379" s="49" t="s">
        <v>217</v>
      </c>
      <c r="C379" s="52" t="s">
        <v>1027</v>
      </c>
      <c r="D379" s="237" t="s">
        <v>1028</v>
      </c>
      <c r="E379" s="130">
        <v>3726.65</v>
      </c>
      <c r="F379" s="130">
        <v>3726.65</v>
      </c>
      <c r="G379" s="130">
        <v>6014.67</v>
      </c>
      <c r="H379" s="130">
        <v>3726.65</v>
      </c>
      <c r="I379" s="165">
        <v>2200</v>
      </c>
      <c r="J379" s="130"/>
      <c r="K379" s="49">
        <f t="shared" si="398"/>
        <v>44.72</v>
      </c>
      <c r="L379" s="49">
        <f t="shared" si="399"/>
        <v>596.26</v>
      </c>
      <c r="M379" s="130">
        <f t="shared" si="400"/>
        <v>481.17</v>
      </c>
      <c r="N379" s="49">
        <f t="shared" si="401"/>
        <v>26.09</v>
      </c>
      <c r="O379" s="130">
        <f t="shared" si="402"/>
        <v>110</v>
      </c>
      <c r="P379" s="130">
        <f t="shared" si="403"/>
        <v>0</v>
      </c>
      <c r="Q379" s="130">
        <f t="shared" si="404"/>
        <v>1258.24</v>
      </c>
      <c r="R379" s="49">
        <f t="shared" si="405"/>
        <v>0</v>
      </c>
      <c r="S379" s="49">
        <f t="shared" si="406"/>
        <v>298.13</v>
      </c>
      <c r="T379" s="130">
        <f t="shared" si="407"/>
        <v>120.29</v>
      </c>
      <c r="U379" s="49">
        <f t="shared" si="408"/>
        <v>11.18</v>
      </c>
      <c r="V379" s="130">
        <f t="shared" si="409"/>
        <v>110</v>
      </c>
      <c r="W379" s="130">
        <f t="shared" si="410"/>
        <v>0</v>
      </c>
      <c r="X379" s="49">
        <f t="shared" si="411"/>
        <v>539.6</v>
      </c>
      <c r="Y379" s="49">
        <f t="shared" si="412"/>
        <v>1797.84</v>
      </c>
      <c r="Z379" s="136"/>
      <c r="AA379" s="139" t="s">
        <v>57</v>
      </c>
      <c r="AB379" s="140">
        <f t="shared" ref="AB379:AH379" si="471">K379+R379</f>
        <v>44.72</v>
      </c>
      <c r="AC379" s="140">
        <f t="shared" si="471"/>
        <v>894.39</v>
      </c>
      <c r="AD379" s="140">
        <f t="shared" si="471"/>
        <v>601.46</v>
      </c>
      <c r="AE379" s="140">
        <f t="shared" si="471"/>
        <v>37.27</v>
      </c>
      <c r="AF379" s="140">
        <f t="shared" si="471"/>
        <v>220</v>
      </c>
      <c r="AG379" s="140">
        <f t="shared" si="471"/>
        <v>0</v>
      </c>
      <c r="AH379" s="140">
        <f t="shared" si="471"/>
        <v>1797.84</v>
      </c>
      <c r="AI379" s="139" t="s">
        <v>32</v>
      </c>
    </row>
    <row r="380" s="115" customFormat="1" ht="19" customHeight="1" spans="1:35">
      <c r="A380" s="129">
        <f t="shared" si="397"/>
        <v>377</v>
      </c>
      <c r="B380" s="49" t="s">
        <v>129</v>
      </c>
      <c r="C380" s="52" t="s">
        <v>1033</v>
      </c>
      <c r="D380" s="237" t="s">
        <v>1034</v>
      </c>
      <c r="E380" s="130">
        <v>3726.65</v>
      </c>
      <c r="F380" s="130">
        <v>3726.65</v>
      </c>
      <c r="G380" s="130">
        <v>6014.67</v>
      </c>
      <c r="H380" s="130">
        <v>3726.65</v>
      </c>
      <c r="I380" s="165">
        <v>3180</v>
      </c>
      <c r="J380" s="130"/>
      <c r="K380" s="49">
        <f t="shared" si="398"/>
        <v>44.72</v>
      </c>
      <c r="L380" s="49">
        <f t="shared" si="399"/>
        <v>596.26</v>
      </c>
      <c r="M380" s="130">
        <f t="shared" si="400"/>
        <v>481.17</v>
      </c>
      <c r="N380" s="49">
        <f t="shared" si="401"/>
        <v>26.09</v>
      </c>
      <c r="O380" s="130">
        <f t="shared" si="402"/>
        <v>159</v>
      </c>
      <c r="P380" s="130">
        <f t="shared" si="403"/>
        <v>0</v>
      </c>
      <c r="Q380" s="130">
        <f t="shared" si="404"/>
        <v>1307.24</v>
      </c>
      <c r="R380" s="49">
        <f t="shared" si="405"/>
        <v>0</v>
      </c>
      <c r="S380" s="49">
        <f t="shared" si="406"/>
        <v>298.13</v>
      </c>
      <c r="T380" s="130">
        <f t="shared" si="407"/>
        <v>120.29</v>
      </c>
      <c r="U380" s="49">
        <f t="shared" si="408"/>
        <v>11.18</v>
      </c>
      <c r="V380" s="130">
        <f t="shared" si="409"/>
        <v>159</v>
      </c>
      <c r="W380" s="130">
        <f t="shared" si="410"/>
        <v>0</v>
      </c>
      <c r="X380" s="49">
        <f t="shared" si="411"/>
        <v>588.6</v>
      </c>
      <c r="Y380" s="49">
        <f t="shared" si="412"/>
        <v>1895.84</v>
      </c>
      <c r="Z380" s="136"/>
      <c r="AA380" s="139" t="s">
        <v>82</v>
      </c>
      <c r="AB380" s="140">
        <f t="shared" ref="AB380:AH380" si="472">K380+R380</f>
        <v>44.72</v>
      </c>
      <c r="AC380" s="140">
        <f t="shared" si="472"/>
        <v>894.39</v>
      </c>
      <c r="AD380" s="140">
        <f t="shared" si="472"/>
        <v>601.46</v>
      </c>
      <c r="AE380" s="140">
        <f t="shared" si="472"/>
        <v>37.27</v>
      </c>
      <c r="AF380" s="140">
        <f t="shared" si="472"/>
        <v>318</v>
      </c>
      <c r="AG380" s="140">
        <f t="shared" si="472"/>
        <v>0</v>
      </c>
      <c r="AH380" s="140">
        <f t="shared" si="472"/>
        <v>1895.84</v>
      </c>
      <c r="AI380" s="139" t="s">
        <v>35</v>
      </c>
    </row>
    <row r="381" s="115" customFormat="1" ht="19" customHeight="1" spans="1:35">
      <c r="A381" s="129">
        <f t="shared" si="397"/>
        <v>378</v>
      </c>
      <c r="B381" s="49" t="s">
        <v>217</v>
      </c>
      <c r="C381" s="52" t="s">
        <v>1035</v>
      </c>
      <c r="D381" s="229" t="s">
        <v>1036</v>
      </c>
      <c r="E381" s="158">
        <v>3726.65</v>
      </c>
      <c r="F381" s="130">
        <v>3726.65</v>
      </c>
      <c r="G381" s="130">
        <v>6014.67</v>
      </c>
      <c r="H381" s="130">
        <v>3726.65</v>
      </c>
      <c r="I381" s="165">
        <v>2200</v>
      </c>
      <c r="J381" s="130"/>
      <c r="K381" s="49">
        <f t="shared" si="398"/>
        <v>44.72</v>
      </c>
      <c r="L381" s="49">
        <f t="shared" si="399"/>
        <v>596.26</v>
      </c>
      <c r="M381" s="130">
        <f t="shared" si="400"/>
        <v>481.17</v>
      </c>
      <c r="N381" s="49">
        <f t="shared" si="401"/>
        <v>26.09</v>
      </c>
      <c r="O381" s="130">
        <f t="shared" si="402"/>
        <v>110</v>
      </c>
      <c r="P381" s="130">
        <f t="shared" si="403"/>
        <v>0</v>
      </c>
      <c r="Q381" s="130">
        <f t="shared" si="404"/>
        <v>1258.24</v>
      </c>
      <c r="R381" s="49">
        <f t="shared" si="405"/>
        <v>0</v>
      </c>
      <c r="S381" s="49">
        <f t="shared" si="406"/>
        <v>298.13</v>
      </c>
      <c r="T381" s="130">
        <f t="shared" si="407"/>
        <v>120.29</v>
      </c>
      <c r="U381" s="49">
        <f t="shared" si="408"/>
        <v>11.18</v>
      </c>
      <c r="V381" s="130">
        <f t="shared" si="409"/>
        <v>110</v>
      </c>
      <c r="W381" s="130">
        <f t="shared" si="410"/>
        <v>0</v>
      </c>
      <c r="X381" s="49">
        <f t="shared" si="411"/>
        <v>539.6</v>
      </c>
      <c r="Y381" s="49">
        <f t="shared" si="412"/>
        <v>1797.84</v>
      </c>
      <c r="Z381" s="164"/>
      <c r="AA381" s="139" t="s">
        <v>57</v>
      </c>
      <c r="AB381" s="140">
        <f t="shared" ref="AB381:AH381" si="473">K381+R381</f>
        <v>44.72</v>
      </c>
      <c r="AC381" s="140">
        <f t="shared" si="473"/>
        <v>894.39</v>
      </c>
      <c r="AD381" s="140">
        <f t="shared" si="473"/>
        <v>601.46</v>
      </c>
      <c r="AE381" s="140">
        <f t="shared" si="473"/>
        <v>37.27</v>
      </c>
      <c r="AF381" s="140">
        <f t="shared" si="473"/>
        <v>220</v>
      </c>
      <c r="AG381" s="140">
        <f t="shared" si="473"/>
        <v>0</v>
      </c>
      <c r="AH381" s="140">
        <f t="shared" si="473"/>
        <v>1797.84</v>
      </c>
      <c r="AI381" s="139" t="s">
        <v>32</v>
      </c>
    </row>
    <row r="382" ht="20" customHeight="1" spans="1:35">
      <c r="A382" s="129">
        <f t="shared" si="397"/>
        <v>379</v>
      </c>
      <c r="B382" s="49" t="s">
        <v>368</v>
      </c>
      <c r="C382" s="52" t="s">
        <v>1041</v>
      </c>
      <c r="D382" s="168" t="s">
        <v>1042</v>
      </c>
      <c r="E382" s="130">
        <v>3820</v>
      </c>
      <c r="F382" s="130">
        <v>3820</v>
      </c>
      <c r="G382" s="130">
        <v>6014.67</v>
      </c>
      <c r="H382" s="130">
        <v>3820</v>
      </c>
      <c r="I382" s="165">
        <v>4180</v>
      </c>
      <c r="J382" s="130"/>
      <c r="K382" s="49">
        <f t="shared" si="398"/>
        <v>45.84</v>
      </c>
      <c r="L382" s="49">
        <f t="shared" si="399"/>
        <v>611.2</v>
      </c>
      <c r="M382" s="130">
        <f t="shared" si="400"/>
        <v>481.17</v>
      </c>
      <c r="N382" s="49">
        <f t="shared" si="401"/>
        <v>26.74</v>
      </c>
      <c r="O382" s="130">
        <f t="shared" si="402"/>
        <v>209</v>
      </c>
      <c r="P382" s="130">
        <f t="shared" si="403"/>
        <v>0</v>
      </c>
      <c r="Q382" s="130">
        <f t="shared" si="404"/>
        <v>1373.95</v>
      </c>
      <c r="R382" s="49">
        <f t="shared" si="405"/>
        <v>0</v>
      </c>
      <c r="S382" s="49">
        <f t="shared" si="406"/>
        <v>305.6</v>
      </c>
      <c r="T382" s="130">
        <f t="shared" si="407"/>
        <v>120.29</v>
      </c>
      <c r="U382" s="49">
        <f t="shared" si="408"/>
        <v>11.46</v>
      </c>
      <c r="V382" s="130">
        <f t="shared" si="409"/>
        <v>209</v>
      </c>
      <c r="W382" s="130">
        <f t="shared" si="410"/>
        <v>0</v>
      </c>
      <c r="X382" s="49">
        <f t="shared" si="411"/>
        <v>646.35</v>
      </c>
      <c r="Y382" s="49">
        <f t="shared" si="412"/>
        <v>2020.3</v>
      </c>
      <c r="Z382" s="136"/>
      <c r="AA382" s="139" t="s">
        <v>88</v>
      </c>
      <c r="AB382" s="140">
        <f t="shared" ref="AB382:AH382" si="474">K382+R382</f>
        <v>45.84</v>
      </c>
      <c r="AC382" s="140">
        <f t="shared" si="474"/>
        <v>916.8</v>
      </c>
      <c r="AD382" s="140">
        <f t="shared" si="474"/>
        <v>601.46</v>
      </c>
      <c r="AE382" s="140">
        <f t="shared" si="474"/>
        <v>38.2</v>
      </c>
      <c r="AF382" s="140">
        <f t="shared" si="474"/>
        <v>418</v>
      </c>
      <c r="AG382" s="140">
        <f t="shared" si="474"/>
        <v>0</v>
      </c>
      <c r="AH382" s="140">
        <f t="shared" si="474"/>
        <v>2020.3</v>
      </c>
      <c r="AI382" s="139" t="s">
        <v>34</v>
      </c>
    </row>
    <row r="383" s="115" customFormat="1" ht="19" customHeight="1" spans="1:35">
      <c r="A383" s="129">
        <f t="shared" si="397"/>
        <v>380</v>
      </c>
      <c r="B383" s="49" t="s">
        <v>201</v>
      </c>
      <c r="C383" s="52" t="s">
        <v>1043</v>
      </c>
      <c r="D383" s="168" t="s">
        <v>1044</v>
      </c>
      <c r="E383" s="130">
        <v>3726.65</v>
      </c>
      <c r="F383" s="130">
        <v>3726.65</v>
      </c>
      <c r="G383" s="130">
        <v>6014.67</v>
      </c>
      <c r="H383" s="130">
        <v>3726.65</v>
      </c>
      <c r="I383" s="165">
        <v>2200</v>
      </c>
      <c r="J383" s="130"/>
      <c r="K383" s="49">
        <f t="shared" si="398"/>
        <v>44.72</v>
      </c>
      <c r="L383" s="49">
        <f t="shared" si="399"/>
        <v>596.26</v>
      </c>
      <c r="M383" s="130">
        <f t="shared" si="400"/>
        <v>481.17</v>
      </c>
      <c r="N383" s="49">
        <f t="shared" si="401"/>
        <v>26.09</v>
      </c>
      <c r="O383" s="130">
        <f t="shared" si="402"/>
        <v>110</v>
      </c>
      <c r="P383" s="130">
        <f t="shared" si="403"/>
        <v>0</v>
      </c>
      <c r="Q383" s="130">
        <f t="shared" si="404"/>
        <v>1258.24</v>
      </c>
      <c r="R383" s="49">
        <f t="shared" si="405"/>
        <v>0</v>
      </c>
      <c r="S383" s="49">
        <f t="shared" si="406"/>
        <v>298.13</v>
      </c>
      <c r="T383" s="130">
        <f t="shared" si="407"/>
        <v>120.29</v>
      </c>
      <c r="U383" s="49">
        <f t="shared" si="408"/>
        <v>11.18</v>
      </c>
      <c r="V383" s="130">
        <f t="shared" si="409"/>
        <v>110</v>
      </c>
      <c r="W383" s="130">
        <f t="shared" si="410"/>
        <v>0</v>
      </c>
      <c r="X383" s="49">
        <f t="shared" si="411"/>
        <v>539.6</v>
      </c>
      <c r="Y383" s="49">
        <f t="shared" si="412"/>
        <v>1797.84</v>
      </c>
      <c r="Z383" s="136"/>
      <c r="AA383" s="139" t="s">
        <v>66</v>
      </c>
      <c r="AB383" s="140">
        <f t="shared" ref="AB383:AH383" si="475">K383+R383</f>
        <v>44.72</v>
      </c>
      <c r="AC383" s="140">
        <f t="shared" si="475"/>
        <v>894.39</v>
      </c>
      <c r="AD383" s="140">
        <f t="shared" si="475"/>
        <v>601.46</v>
      </c>
      <c r="AE383" s="140">
        <f t="shared" si="475"/>
        <v>37.27</v>
      </c>
      <c r="AF383" s="140">
        <f t="shared" si="475"/>
        <v>220</v>
      </c>
      <c r="AG383" s="140">
        <f t="shared" si="475"/>
        <v>0</v>
      </c>
      <c r="AH383" s="140">
        <f t="shared" si="475"/>
        <v>1797.84</v>
      </c>
      <c r="AI383" s="139" t="s">
        <v>32</v>
      </c>
    </row>
    <row r="384" s="115" customFormat="1" ht="19" customHeight="1" spans="1:35">
      <c r="A384" s="129">
        <f t="shared" si="397"/>
        <v>381</v>
      </c>
      <c r="B384" s="49" t="s">
        <v>206</v>
      </c>
      <c r="C384" s="52" t="s">
        <v>1045</v>
      </c>
      <c r="D384" s="168" t="s">
        <v>1046</v>
      </c>
      <c r="E384" s="130">
        <v>3726.65</v>
      </c>
      <c r="F384" s="130">
        <v>3726.65</v>
      </c>
      <c r="G384" s="130">
        <v>6014.67</v>
      </c>
      <c r="H384" s="130">
        <v>3726.65</v>
      </c>
      <c r="I384" s="165">
        <v>3180</v>
      </c>
      <c r="J384" s="130"/>
      <c r="K384" s="49">
        <f t="shared" si="398"/>
        <v>44.72</v>
      </c>
      <c r="L384" s="49">
        <f t="shared" si="399"/>
        <v>596.26</v>
      </c>
      <c r="M384" s="130">
        <f t="shared" si="400"/>
        <v>481.17</v>
      </c>
      <c r="N384" s="49">
        <f t="shared" si="401"/>
        <v>26.09</v>
      </c>
      <c r="O384" s="130">
        <f t="shared" si="402"/>
        <v>159</v>
      </c>
      <c r="P384" s="130">
        <f t="shared" si="403"/>
        <v>0</v>
      </c>
      <c r="Q384" s="130">
        <f t="shared" si="404"/>
        <v>1307.24</v>
      </c>
      <c r="R384" s="49">
        <f t="shared" si="405"/>
        <v>0</v>
      </c>
      <c r="S384" s="49">
        <f t="shared" si="406"/>
        <v>298.13</v>
      </c>
      <c r="T384" s="130">
        <f t="shared" si="407"/>
        <v>120.29</v>
      </c>
      <c r="U384" s="49">
        <f t="shared" si="408"/>
        <v>11.18</v>
      </c>
      <c r="V384" s="130">
        <f t="shared" si="409"/>
        <v>159</v>
      </c>
      <c r="W384" s="130">
        <f t="shared" si="410"/>
        <v>0</v>
      </c>
      <c r="X384" s="49">
        <f t="shared" si="411"/>
        <v>588.6</v>
      </c>
      <c r="Y384" s="49">
        <f t="shared" si="412"/>
        <v>1895.84</v>
      </c>
      <c r="Z384" s="136"/>
      <c r="AA384" s="139" t="s">
        <v>63</v>
      </c>
      <c r="AB384" s="140">
        <f t="shared" ref="AB384:AH384" si="476">K384+R384</f>
        <v>44.72</v>
      </c>
      <c r="AC384" s="140">
        <f t="shared" si="476"/>
        <v>894.39</v>
      </c>
      <c r="AD384" s="140">
        <f t="shared" si="476"/>
        <v>601.46</v>
      </c>
      <c r="AE384" s="140">
        <f t="shared" si="476"/>
        <v>37.27</v>
      </c>
      <c r="AF384" s="140">
        <f t="shared" si="476"/>
        <v>318</v>
      </c>
      <c r="AG384" s="140">
        <f t="shared" si="476"/>
        <v>0</v>
      </c>
      <c r="AH384" s="140">
        <f t="shared" si="476"/>
        <v>1895.84</v>
      </c>
      <c r="AI384" s="139" t="s">
        <v>31</v>
      </c>
    </row>
    <row r="385" s="115" customFormat="1" ht="19" customHeight="1" spans="1:35">
      <c r="A385" s="129">
        <f t="shared" ref="A385:A396" si="477">ROW()-3</f>
        <v>382</v>
      </c>
      <c r="B385" s="49" t="s">
        <v>411</v>
      </c>
      <c r="C385" s="52" t="s">
        <v>1047</v>
      </c>
      <c r="D385" s="168" t="s">
        <v>1048</v>
      </c>
      <c r="E385" s="130">
        <v>3726.65</v>
      </c>
      <c r="F385" s="130">
        <v>3726.65</v>
      </c>
      <c r="G385" s="130">
        <v>6014.67</v>
      </c>
      <c r="H385" s="130">
        <v>3726.65</v>
      </c>
      <c r="I385" s="165">
        <v>2200</v>
      </c>
      <c r="J385" s="130"/>
      <c r="K385" s="49">
        <f t="shared" ref="K385:K396" si="478">ROUND(E385*0.012,2)</f>
        <v>44.72</v>
      </c>
      <c r="L385" s="49">
        <f t="shared" ref="L385:L396" si="479">ROUND(F385*0.16,2)</f>
        <v>596.26</v>
      </c>
      <c r="M385" s="130">
        <f t="shared" ref="M385:M396" si="480">ROUND(G385*0.08,2)</f>
        <v>481.17</v>
      </c>
      <c r="N385" s="49">
        <f t="shared" ref="N385:N396" si="481">ROUND(H385*0.007,2)</f>
        <v>26.09</v>
      </c>
      <c r="O385" s="130">
        <f t="shared" ref="O385:O396" si="482">I385*5%</f>
        <v>110</v>
      </c>
      <c r="P385" s="130">
        <f t="shared" ref="P385:P396" si="483">J385*50%</f>
        <v>0</v>
      </c>
      <c r="Q385" s="130">
        <f t="shared" ref="Q385:Q396" si="484">SUM(K385:P385)</f>
        <v>1258.24</v>
      </c>
      <c r="R385" s="49">
        <f t="shared" ref="R385:R396" si="485">E385*0</f>
        <v>0</v>
      </c>
      <c r="S385" s="49">
        <f t="shared" ref="S385:S396" si="486">ROUND(F385*0.08,2)</f>
        <v>298.13</v>
      </c>
      <c r="T385" s="130">
        <f t="shared" ref="T385:T396" si="487">ROUND(G385*0.02,2)</f>
        <v>120.29</v>
      </c>
      <c r="U385" s="49">
        <f t="shared" ref="U385:U396" si="488">ROUND(H385*0.003,2)</f>
        <v>11.18</v>
      </c>
      <c r="V385" s="130">
        <f t="shared" ref="V385:V396" si="489">I385*5%</f>
        <v>110</v>
      </c>
      <c r="W385" s="130">
        <f t="shared" ref="W385:W396" si="490">J385*50%</f>
        <v>0</v>
      </c>
      <c r="X385" s="49">
        <f t="shared" ref="X385:X396" si="491">SUM(R385:W385)</f>
        <v>539.6</v>
      </c>
      <c r="Y385" s="49">
        <f t="shared" ref="Y385:Y396" si="492">Q385+X385</f>
        <v>1797.84</v>
      </c>
      <c r="Z385" s="136"/>
      <c r="AA385" s="139" t="s">
        <v>76</v>
      </c>
      <c r="AB385" s="140">
        <f t="shared" ref="AB385:AH385" si="493">K385+R385</f>
        <v>44.72</v>
      </c>
      <c r="AC385" s="140">
        <f t="shared" si="493"/>
        <v>894.39</v>
      </c>
      <c r="AD385" s="140">
        <f t="shared" si="493"/>
        <v>601.46</v>
      </c>
      <c r="AE385" s="140">
        <f t="shared" si="493"/>
        <v>37.27</v>
      </c>
      <c r="AF385" s="140">
        <f t="shared" si="493"/>
        <v>220</v>
      </c>
      <c r="AG385" s="140">
        <f t="shared" si="493"/>
        <v>0</v>
      </c>
      <c r="AH385" s="140">
        <f t="shared" si="493"/>
        <v>1797.84</v>
      </c>
      <c r="AI385" s="139" t="s">
        <v>32</v>
      </c>
    </row>
    <row r="386" s="115" customFormat="1" ht="19" customHeight="1" spans="1:35">
      <c r="A386" s="129">
        <f t="shared" si="477"/>
        <v>383</v>
      </c>
      <c r="B386" s="49" t="s">
        <v>129</v>
      </c>
      <c r="C386" s="52" t="s">
        <v>1049</v>
      </c>
      <c r="D386" s="168" t="s">
        <v>1050</v>
      </c>
      <c r="E386" s="130">
        <v>3726.65</v>
      </c>
      <c r="F386" s="130">
        <v>3726.65</v>
      </c>
      <c r="G386" s="130">
        <v>6014.67</v>
      </c>
      <c r="H386" s="130">
        <v>3726.65</v>
      </c>
      <c r="I386" s="165">
        <v>3180</v>
      </c>
      <c r="J386" s="130"/>
      <c r="K386" s="49">
        <f t="shared" si="478"/>
        <v>44.72</v>
      </c>
      <c r="L386" s="49">
        <f t="shared" si="479"/>
        <v>596.26</v>
      </c>
      <c r="M386" s="130">
        <f t="shared" si="480"/>
        <v>481.17</v>
      </c>
      <c r="N386" s="49">
        <f t="shared" si="481"/>
        <v>26.09</v>
      </c>
      <c r="O386" s="130">
        <f t="shared" si="482"/>
        <v>159</v>
      </c>
      <c r="P386" s="130">
        <f t="shared" si="483"/>
        <v>0</v>
      </c>
      <c r="Q386" s="130">
        <f t="shared" si="484"/>
        <v>1307.24</v>
      </c>
      <c r="R386" s="49">
        <f t="shared" si="485"/>
        <v>0</v>
      </c>
      <c r="S386" s="49">
        <f t="shared" si="486"/>
        <v>298.13</v>
      </c>
      <c r="T386" s="130">
        <f t="shared" si="487"/>
        <v>120.29</v>
      </c>
      <c r="U386" s="49">
        <f t="shared" si="488"/>
        <v>11.18</v>
      </c>
      <c r="V386" s="130">
        <f t="shared" si="489"/>
        <v>159</v>
      </c>
      <c r="W386" s="130">
        <f t="shared" si="490"/>
        <v>0</v>
      </c>
      <c r="X386" s="49">
        <f t="shared" si="491"/>
        <v>588.6</v>
      </c>
      <c r="Y386" s="49">
        <f t="shared" si="492"/>
        <v>1895.84</v>
      </c>
      <c r="Z386" s="136"/>
      <c r="AA386" s="139" t="s">
        <v>71</v>
      </c>
      <c r="AB386" s="140">
        <f t="shared" ref="AB386:AH386" si="494">K386+R386</f>
        <v>44.72</v>
      </c>
      <c r="AC386" s="140">
        <f t="shared" si="494"/>
        <v>894.39</v>
      </c>
      <c r="AD386" s="140">
        <f t="shared" si="494"/>
        <v>601.46</v>
      </c>
      <c r="AE386" s="140">
        <f t="shared" si="494"/>
        <v>37.27</v>
      </c>
      <c r="AF386" s="140">
        <f t="shared" si="494"/>
        <v>318</v>
      </c>
      <c r="AG386" s="140">
        <f t="shared" si="494"/>
        <v>0</v>
      </c>
      <c r="AH386" s="140">
        <f t="shared" si="494"/>
        <v>1895.84</v>
      </c>
      <c r="AI386" s="139" t="s">
        <v>35</v>
      </c>
    </row>
    <row r="387" s="115" customFormat="1" ht="19" customHeight="1" spans="1:35">
      <c r="A387" s="129">
        <f t="shared" si="477"/>
        <v>384</v>
      </c>
      <c r="B387" s="49" t="s">
        <v>262</v>
      </c>
      <c r="C387" s="52" t="s">
        <v>1051</v>
      </c>
      <c r="D387" s="168" t="s">
        <v>1052</v>
      </c>
      <c r="E387" s="130">
        <v>3726.65</v>
      </c>
      <c r="F387" s="130">
        <v>3726.65</v>
      </c>
      <c r="G387" s="130">
        <v>6014.67</v>
      </c>
      <c r="H387" s="130">
        <v>3726.65</v>
      </c>
      <c r="I387" s="165">
        <v>0</v>
      </c>
      <c r="J387" s="130"/>
      <c r="K387" s="49">
        <f t="shared" si="478"/>
        <v>44.72</v>
      </c>
      <c r="L387" s="49">
        <f t="shared" si="479"/>
        <v>596.26</v>
      </c>
      <c r="M387" s="130">
        <f t="shared" si="480"/>
        <v>481.17</v>
      </c>
      <c r="N387" s="49">
        <f t="shared" si="481"/>
        <v>26.09</v>
      </c>
      <c r="O387" s="130">
        <f t="shared" si="482"/>
        <v>0</v>
      </c>
      <c r="P387" s="130">
        <f t="shared" si="483"/>
        <v>0</v>
      </c>
      <c r="Q387" s="130">
        <f t="shared" si="484"/>
        <v>1148.24</v>
      </c>
      <c r="R387" s="49">
        <f t="shared" si="485"/>
        <v>0</v>
      </c>
      <c r="S387" s="49">
        <f t="shared" si="486"/>
        <v>298.13</v>
      </c>
      <c r="T387" s="130">
        <f t="shared" si="487"/>
        <v>120.29</v>
      </c>
      <c r="U387" s="49">
        <f t="shared" si="488"/>
        <v>11.18</v>
      </c>
      <c r="V387" s="130">
        <f t="shared" si="489"/>
        <v>0</v>
      </c>
      <c r="W387" s="130">
        <f t="shared" si="490"/>
        <v>0</v>
      </c>
      <c r="X387" s="49">
        <f t="shared" si="491"/>
        <v>429.6</v>
      </c>
      <c r="Y387" s="49">
        <f t="shared" si="492"/>
        <v>1577.84</v>
      </c>
      <c r="Z387" s="136"/>
      <c r="AA387" s="139" t="s">
        <v>68</v>
      </c>
      <c r="AB387" s="140">
        <f t="shared" ref="AB387:AH387" si="495">K387+R387</f>
        <v>44.72</v>
      </c>
      <c r="AC387" s="140">
        <f t="shared" si="495"/>
        <v>894.39</v>
      </c>
      <c r="AD387" s="140">
        <f t="shared" si="495"/>
        <v>601.46</v>
      </c>
      <c r="AE387" s="140">
        <f t="shared" si="495"/>
        <v>37.27</v>
      </c>
      <c r="AF387" s="140">
        <f t="shared" si="495"/>
        <v>0</v>
      </c>
      <c r="AG387" s="140">
        <f t="shared" si="495"/>
        <v>0</v>
      </c>
      <c r="AH387" s="140">
        <f t="shared" si="495"/>
        <v>1577.84</v>
      </c>
      <c r="AI387" s="139" t="s">
        <v>32</v>
      </c>
    </row>
    <row r="388" s="115" customFormat="1" ht="19" customHeight="1" spans="1:35">
      <c r="A388" s="129">
        <f t="shared" si="477"/>
        <v>385</v>
      </c>
      <c r="B388" s="49" t="s">
        <v>129</v>
      </c>
      <c r="C388" s="52" t="s">
        <v>1061</v>
      </c>
      <c r="D388" s="168" t="s">
        <v>1062</v>
      </c>
      <c r="E388" s="130">
        <v>3726.65</v>
      </c>
      <c r="F388" s="130">
        <v>3726.65</v>
      </c>
      <c r="G388" s="130">
        <v>6014.67</v>
      </c>
      <c r="H388" s="130">
        <v>3726.65</v>
      </c>
      <c r="I388" s="165">
        <v>3180</v>
      </c>
      <c r="J388" s="130"/>
      <c r="K388" s="49">
        <f t="shared" si="478"/>
        <v>44.72</v>
      </c>
      <c r="L388" s="49">
        <f t="shared" si="479"/>
        <v>596.26</v>
      </c>
      <c r="M388" s="130">
        <f t="shared" si="480"/>
        <v>481.17</v>
      </c>
      <c r="N388" s="49">
        <f t="shared" si="481"/>
        <v>26.09</v>
      </c>
      <c r="O388" s="130">
        <f t="shared" si="482"/>
        <v>159</v>
      </c>
      <c r="P388" s="130">
        <f t="shared" si="483"/>
        <v>0</v>
      </c>
      <c r="Q388" s="130">
        <f t="shared" si="484"/>
        <v>1307.24</v>
      </c>
      <c r="R388" s="49">
        <f t="shared" si="485"/>
        <v>0</v>
      </c>
      <c r="S388" s="49">
        <f t="shared" si="486"/>
        <v>298.13</v>
      </c>
      <c r="T388" s="130">
        <f t="shared" si="487"/>
        <v>120.29</v>
      </c>
      <c r="U388" s="49">
        <f t="shared" si="488"/>
        <v>11.18</v>
      </c>
      <c r="V388" s="130">
        <f t="shared" si="489"/>
        <v>159</v>
      </c>
      <c r="W388" s="130">
        <f t="shared" si="490"/>
        <v>0</v>
      </c>
      <c r="X388" s="49">
        <f t="shared" si="491"/>
        <v>588.6</v>
      </c>
      <c r="Y388" s="49">
        <f t="shared" si="492"/>
        <v>1895.84</v>
      </c>
      <c r="Z388" s="136"/>
      <c r="AA388" s="139" t="s">
        <v>61</v>
      </c>
      <c r="AB388" s="140">
        <f t="shared" ref="AB388:AH388" si="496">K388+R388</f>
        <v>44.72</v>
      </c>
      <c r="AC388" s="140">
        <f t="shared" si="496"/>
        <v>894.39</v>
      </c>
      <c r="AD388" s="140">
        <f t="shared" si="496"/>
        <v>601.46</v>
      </c>
      <c r="AE388" s="140">
        <f t="shared" si="496"/>
        <v>37.27</v>
      </c>
      <c r="AF388" s="140">
        <f t="shared" si="496"/>
        <v>318</v>
      </c>
      <c r="AG388" s="140">
        <f t="shared" si="496"/>
        <v>0</v>
      </c>
      <c r="AH388" s="140">
        <f t="shared" si="496"/>
        <v>1895.84</v>
      </c>
      <c r="AI388" s="139" t="s">
        <v>35</v>
      </c>
    </row>
    <row r="389" s="39" customFormat="1" ht="16" customHeight="1" spans="1:35">
      <c r="A389" s="129">
        <f t="shared" si="477"/>
        <v>386</v>
      </c>
      <c r="B389" s="49" t="s">
        <v>119</v>
      </c>
      <c r="C389" s="52" t="s">
        <v>1123</v>
      </c>
      <c r="D389" s="168" t="s">
        <v>1124</v>
      </c>
      <c r="E389" s="130">
        <v>3726.65</v>
      </c>
      <c r="F389" s="130">
        <v>3726.65</v>
      </c>
      <c r="G389" s="130">
        <v>6014.67</v>
      </c>
      <c r="H389" s="130">
        <v>3726.65</v>
      </c>
      <c r="I389" s="165">
        <v>2200</v>
      </c>
      <c r="J389" s="130"/>
      <c r="K389" s="49">
        <f t="shared" si="478"/>
        <v>44.72</v>
      </c>
      <c r="L389" s="49">
        <f t="shared" si="479"/>
        <v>596.26</v>
      </c>
      <c r="M389" s="130">
        <f t="shared" si="480"/>
        <v>481.17</v>
      </c>
      <c r="N389" s="49">
        <f t="shared" si="481"/>
        <v>26.09</v>
      </c>
      <c r="O389" s="130">
        <f t="shared" si="482"/>
        <v>110</v>
      </c>
      <c r="P389" s="130">
        <f t="shared" si="483"/>
        <v>0</v>
      </c>
      <c r="Q389" s="130">
        <f t="shared" si="484"/>
        <v>1258.24</v>
      </c>
      <c r="R389" s="49">
        <f t="shared" si="485"/>
        <v>0</v>
      </c>
      <c r="S389" s="49">
        <f t="shared" si="486"/>
        <v>298.13</v>
      </c>
      <c r="T389" s="130">
        <f t="shared" si="487"/>
        <v>120.29</v>
      </c>
      <c r="U389" s="49">
        <f t="shared" si="488"/>
        <v>11.18</v>
      </c>
      <c r="V389" s="130">
        <f t="shared" si="489"/>
        <v>110</v>
      </c>
      <c r="W389" s="130">
        <f t="shared" si="490"/>
        <v>0</v>
      </c>
      <c r="X389" s="49">
        <f t="shared" si="491"/>
        <v>539.6</v>
      </c>
      <c r="Y389" s="49">
        <f t="shared" si="492"/>
        <v>1797.84</v>
      </c>
      <c r="Z389" s="136"/>
      <c r="AA389" s="139" t="s">
        <v>78</v>
      </c>
      <c r="AB389" s="140">
        <f t="shared" ref="AB389:AH389" si="497">K389+R389</f>
        <v>44.72</v>
      </c>
      <c r="AC389" s="140">
        <f t="shared" si="497"/>
        <v>894.39</v>
      </c>
      <c r="AD389" s="140">
        <f t="shared" si="497"/>
        <v>601.46</v>
      </c>
      <c r="AE389" s="140">
        <f t="shared" si="497"/>
        <v>37.27</v>
      </c>
      <c r="AF389" s="140">
        <f t="shared" si="497"/>
        <v>220</v>
      </c>
      <c r="AG389" s="140">
        <f t="shared" si="497"/>
        <v>0</v>
      </c>
      <c r="AH389" s="140">
        <f t="shared" si="497"/>
        <v>1797.84</v>
      </c>
      <c r="AI389" s="139" t="s">
        <v>32</v>
      </c>
    </row>
    <row r="390" s="115" customFormat="1" ht="19" customHeight="1" spans="1:35">
      <c r="A390" s="129">
        <f t="shared" si="477"/>
        <v>387</v>
      </c>
      <c r="B390" s="49" t="s">
        <v>1196</v>
      </c>
      <c r="C390" s="52" t="s">
        <v>1125</v>
      </c>
      <c r="D390" s="168" t="s">
        <v>1126</v>
      </c>
      <c r="E390" s="130">
        <v>3820</v>
      </c>
      <c r="F390" s="130">
        <v>3820</v>
      </c>
      <c r="G390" s="130">
        <v>6014.67</v>
      </c>
      <c r="H390" s="130">
        <v>3820</v>
      </c>
      <c r="I390" s="165">
        <v>4180</v>
      </c>
      <c r="J390" s="130"/>
      <c r="K390" s="49">
        <f t="shared" si="478"/>
        <v>45.84</v>
      </c>
      <c r="L390" s="49">
        <f t="shared" si="479"/>
        <v>611.2</v>
      </c>
      <c r="M390" s="130">
        <f t="shared" si="480"/>
        <v>481.17</v>
      </c>
      <c r="N390" s="49">
        <f t="shared" si="481"/>
        <v>26.74</v>
      </c>
      <c r="O390" s="130">
        <f t="shared" si="482"/>
        <v>209</v>
      </c>
      <c r="P390" s="130">
        <f t="shared" si="483"/>
        <v>0</v>
      </c>
      <c r="Q390" s="130">
        <f t="shared" si="484"/>
        <v>1373.95</v>
      </c>
      <c r="R390" s="49">
        <f t="shared" si="485"/>
        <v>0</v>
      </c>
      <c r="S390" s="49">
        <f t="shared" si="486"/>
        <v>305.6</v>
      </c>
      <c r="T390" s="130">
        <f t="shared" si="487"/>
        <v>120.29</v>
      </c>
      <c r="U390" s="49">
        <f t="shared" si="488"/>
        <v>11.46</v>
      </c>
      <c r="V390" s="130">
        <f t="shared" si="489"/>
        <v>209</v>
      </c>
      <c r="W390" s="130">
        <f t="shared" si="490"/>
        <v>0</v>
      </c>
      <c r="X390" s="49">
        <f t="shared" si="491"/>
        <v>646.35</v>
      </c>
      <c r="Y390" s="49">
        <f t="shared" si="492"/>
        <v>2020.3</v>
      </c>
      <c r="Z390" s="136"/>
      <c r="AA390" s="139" t="s">
        <v>76</v>
      </c>
      <c r="AB390" s="140">
        <f t="shared" ref="AB390:AH390" si="498">K390+R390</f>
        <v>45.84</v>
      </c>
      <c r="AC390" s="140">
        <f t="shared" si="498"/>
        <v>916.8</v>
      </c>
      <c r="AD390" s="140">
        <f t="shared" si="498"/>
        <v>601.46</v>
      </c>
      <c r="AE390" s="140">
        <f t="shared" si="498"/>
        <v>38.2</v>
      </c>
      <c r="AF390" s="140">
        <f t="shared" si="498"/>
        <v>418</v>
      </c>
      <c r="AG390" s="140">
        <f t="shared" si="498"/>
        <v>0</v>
      </c>
      <c r="AH390" s="140">
        <f t="shared" si="498"/>
        <v>2020.3</v>
      </c>
      <c r="AI390" s="139" t="s">
        <v>35</v>
      </c>
    </row>
    <row r="391" s="115" customFormat="1" ht="19" customHeight="1" spans="1:35">
      <c r="A391" s="129">
        <f t="shared" si="477"/>
        <v>388</v>
      </c>
      <c r="B391" s="49" t="s">
        <v>411</v>
      </c>
      <c r="C391" s="52" t="s">
        <v>1129</v>
      </c>
      <c r="D391" s="168" t="s">
        <v>1130</v>
      </c>
      <c r="E391" s="130">
        <v>3726.65</v>
      </c>
      <c r="F391" s="130">
        <v>3726.65</v>
      </c>
      <c r="G391" s="130">
        <v>6014.67</v>
      </c>
      <c r="H391" s="130">
        <v>3726.65</v>
      </c>
      <c r="I391" s="165">
        <v>2200</v>
      </c>
      <c r="J391" s="130"/>
      <c r="K391" s="49">
        <f t="shared" si="478"/>
        <v>44.72</v>
      </c>
      <c r="L391" s="49">
        <f t="shared" si="479"/>
        <v>596.26</v>
      </c>
      <c r="M391" s="130">
        <f t="shared" si="480"/>
        <v>481.17</v>
      </c>
      <c r="N391" s="49">
        <f t="shared" si="481"/>
        <v>26.09</v>
      </c>
      <c r="O391" s="130">
        <f t="shared" si="482"/>
        <v>110</v>
      </c>
      <c r="P391" s="130">
        <f t="shared" si="483"/>
        <v>0</v>
      </c>
      <c r="Q391" s="130">
        <f t="shared" si="484"/>
        <v>1258.24</v>
      </c>
      <c r="R391" s="49">
        <f t="shared" si="485"/>
        <v>0</v>
      </c>
      <c r="S391" s="49">
        <f t="shared" si="486"/>
        <v>298.13</v>
      </c>
      <c r="T391" s="130">
        <f t="shared" si="487"/>
        <v>120.29</v>
      </c>
      <c r="U391" s="49">
        <f t="shared" si="488"/>
        <v>11.18</v>
      </c>
      <c r="V391" s="130">
        <f t="shared" si="489"/>
        <v>110</v>
      </c>
      <c r="W391" s="130">
        <f t="shared" si="490"/>
        <v>0</v>
      </c>
      <c r="X391" s="49">
        <f t="shared" si="491"/>
        <v>539.6</v>
      </c>
      <c r="Y391" s="49">
        <f t="shared" si="492"/>
        <v>1797.84</v>
      </c>
      <c r="Z391" s="136"/>
      <c r="AA391" s="139" t="s">
        <v>76</v>
      </c>
      <c r="AB391" s="140">
        <f t="shared" ref="AB391:AH391" si="499">K391+R391</f>
        <v>44.72</v>
      </c>
      <c r="AC391" s="140">
        <f t="shared" si="499"/>
        <v>894.39</v>
      </c>
      <c r="AD391" s="140">
        <f t="shared" si="499"/>
        <v>601.46</v>
      </c>
      <c r="AE391" s="140">
        <f t="shared" si="499"/>
        <v>37.27</v>
      </c>
      <c r="AF391" s="140">
        <f t="shared" si="499"/>
        <v>220</v>
      </c>
      <c r="AG391" s="140">
        <f t="shared" si="499"/>
        <v>0</v>
      </c>
      <c r="AH391" s="140">
        <f t="shared" si="499"/>
        <v>1797.84</v>
      </c>
      <c r="AI391" s="139" t="s">
        <v>32</v>
      </c>
    </row>
    <row r="392" s="115" customFormat="1" ht="19" customHeight="1" spans="1:35">
      <c r="A392" s="129">
        <f t="shared" si="477"/>
        <v>389</v>
      </c>
      <c r="B392" s="49" t="s">
        <v>262</v>
      </c>
      <c r="C392" s="52" t="s">
        <v>1131</v>
      </c>
      <c r="D392" s="462" t="s">
        <v>1132</v>
      </c>
      <c r="E392" s="130">
        <v>3726.65</v>
      </c>
      <c r="F392" s="130">
        <v>3726.65</v>
      </c>
      <c r="G392" s="130">
        <v>6014.67</v>
      </c>
      <c r="H392" s="130">
        <v>3726.65</v>
      </c>
      <c r="I392" s="165">
        <v>2200</v>
      </c>
      <c r="J392" s="130"/>
      <c r="K392" s="49">
        <f t="shared" si="478"/>
        <v>44.72</v>
      </c>
      <c r="L392" s="49">
        <f t="shared" si="479"/>
        <v>596.26</v>
      </c>
      <c r="M392" s="130">
        <f t="shared" si="480"/>
        <v>481.17</v>
      </c>
      <c r="N392" s="49">
        <f t="shared" si="481"/>
        <v>26.09</v>
      </c>
      <c r="O392" s="130">
        <f t="shared" si="482"/>
        <v>110</v>
      </c>
      <c r="P392" s="130">
        <f t="shared" si="483"/>
        <v>0</v>
      </c>
      <c r="Q392" s="130">
        <f t="shared" si="484"/>
        <v>1258.24</v>
      </c>
      <c r="R392" s="49">
        <f t="shared" si="485"/>
        <v>0</v>
      </c>
      <c r="S392" s="49">
        <f t="shared" si="486"/>
        <v>298.13</v>
      </c>
      <c r="T392" s="130">
        <f t="shared" si="487"/>
        <v>120.29</v>
      </c>
      <c r="U392" s="49">
        <f t="shared" si="488"/>
        <v>11.18</v>
      </c>
      <c r="V392" s="130">
        <f t="shared" si="489"/>
        <v>110</v>
      </c>
      <c r="W392" s="130">
        <f t="shared" si="490"/>
        <v>0</v>
      </c>
      <c r="X392" s="49">
        <f t="shared" si="491"/>
        <v>539.6</v>
      </c>
      <c r="Y392" s="49">
        <f t="shared" si="492"/>
        <v>1797.84</v>
      </c>
      <c r="Z392" s="136"/>
      <c r="AA392" s="139" t="s">
        <v>68</v>
      </c>
      <c r="AB392" s="140">
        <f t="shared" ref="AB392:AH392" si="500">K392+R392</f>
        <v>44.72</v>
      </c>
      <c r="AC392" s="140">
        <f t="shared" si="500"/>
        <v>894.39</v>
      </c>
      <c r="AD392" s="140">
        <f t="shared" si="500"/>
        <v>601.46</v>
      </c>
      <c r="AE392" s="140">
        <f t="shared" si="500"/>
        <v>37.27</v>
      </c>
      <c r="AF392" s="140">
        <f t="shared" si="500"/>
        <v>220</v>
      </c>
      <c r="AG392" s="140">
        <f t="shared" si="500"/>
        <v>0</v>
      </c>
      <c r="AH392" s="140">
        <f t="shared" si="500"/>
        <v>1797.84</v>
      </c>
      <c r="AI392" s="139" t="s">
        <v>32</v>
      </c>
    </row>
    <row r="393" s="115" customFormat="1" ht="19" customHeight="1" spans="1:35">
      <c r="A393" s="129">
        <f t="shared" si="477"/>
        <v>390</v>
      </c>
      <c r="B393" s="49" t="s">
        <v>129</v>
      </c>
      <c r="C393" s="52" t="s">
        <v>1133</v>
      </c>
      <c r="D393" s="168" t="s">
        <v>1134</v>
      </c>
      <c r="E393" s="130">
        <v>3726.65</v>
      </c>
      <c r="F393" s="130">
        <v>3726.65</v>
      </c>
      <c r="G393" s="130">
        <v>6014.67</v>
      </c>
      <c r="H393" s="130">
        <v>3726.65</v>
      </c>
      <c r="I393" s="165">
        <v>3180</v>
      </c>
      <c r="J393" s="130"/>
      <c r="K393" s="49">
        <f t="shared" si="478"/>
        <v>44.72</v>
      </c>
      <c r="L393" s="49">
        <f t="shared" si="479"/>
        <v>596.26</v>
      </c>
      <c r="M393" s="130">
        <f t="shared" si="480"/>
        <v>481.17</v>
      </c>
      <c r="N393" s="49">
        <f t="shared" si="481"/>
        <v>26.09</v>
      </c>
      <c r="O393" s="130">
        <f t="shared" si="482"/>
        <v>159</v>
      </c>
      <c r="P393" s="130">
        <f t="shared" si="483"/>
        <v>0</v>
      </c>
      <c r="Q393" s="130">
        <f t="shared" si="484"/>
        <v>1307.24</v>
      </c>
      <c r="R393" s="49">
        <f t="shared" si="485"/>
        <v>0</v>
      </c>
      <c r="S393" s="49">
        <f t="shared" si="486"/>
        <v>298.13</v>
      </c>
      <c r="T393" s="130">
        <f t="shared" si="487"/>
        <v>120.29</v>
      </c>
      <c r="U393" s="49">
        <f t="shared" si="488"/>
        <v>11.18</v>
      </c>
      <c r="V393" s="130">
        <f t="shared" si="489"/>
        <v>159</v>
      </c>
      <c r="W393" s="130">
        <f t="shared" si="490"/>
        <v>0</v>
      </c>
      <c r="X393" s="49">
        <f t="shared" si="491"/>
        <v>588.6</v>
      </c>
      <c r="Y393" s="49">
        <f t="shared" si="492"/>
        <v>1895.84</v>
      </c>
      <c r="Z393" s="136"/>
      <c r="AA393" s="139" t="s">
        <v>82</v>
      </c>
      <c r="AB393" s="140">
        <f t="shared" ref="AB393:AH393" si="501">K393+R393</f>
        <v>44.72</v>
      </c>
      <c r="AC393" s="140">
        <f t="shared" si="501"/>
        <v>894.39</v>
      </c>
      <c r="AD393" s="140">
        <f t="shared" si="501"/>
        <v>601.46</v>
      </c>
      <c r="AE393" s="140">
        <f t="shared" si="501"/>
        <v>37.27</v>
      </c>
      <c r="AF393" s="140">
        <f t="shared" si="501"/>
        <v>318</v>
      </c>
      <c r="AG393" s="140">
        <f t="shared" si="501"/>
        <v>0</v>
      </c>
      <c r="AH393" s="140">
        <f t="shared" si="501"/>
        <v>1895.84</v>
      </c>
      <c r="AI393" s="139" t="s">
        <v>35</v>
      </c>
    </row>
    <row r="394" s="115" customFormat="1" ht="19" customHeight="1" spans="1:35">
      <c r="A394" s="129">
        <f t="shared" si="477"/>
        <v>391</v>
      </c>
      <c r="B394" s="49" t="s">
        <v>1196</v>
      </c>
      <c r="C394" s="51" t="s">
        <v>1138</v>
      </c>
      <c r="D394" s="100" t="s">
        <v>1139</v>
      </c>
      <c r="E394" s="130">
        <v>3726.65</v>
      </c>
      <c r="F394" s="130">
        <v>3726.65</v>
      </c>
      <c r="G394" s="130">
        <v>6014.67</v>
      </c>
      <c r="H394" s="130">
        <v>3726.65</v>
      </c>
      <c r="I394" s="193">
        <v>3180</v>
      </c>
      <c r="J394" s="130"/>
      <c r="K394" s="49">
        <f t="shared" si="478"/>
        <v>44.72</v>
      </c>
      <c r="L394" s="49">
        <f t="shared" si="479"/>
        <v>596.26</v>
      </c>
      <c r="M394" s="130">
        <f t="shared" si="480"/>
        <v>481.17</v>
      </c>
      <c r="N394" s="49">
        <f t="shared" si="481"/>
        <v>26.09</v>
      </c>
      <c r="O394" s="130">
        <f t="shared" si="482"/>
        <v>159</v>
      </c>
      <c r="P394" s="130">
        <f t="shared" si="483"/>
        <v>0</v>
      </c>
      <c r="Q394" s="130">
        <f t="shared" si="484"/>
        <v>1307.24</v>
      </c>
      <c r="R394" s="49">
        <f t="shared" si="485"/>
        <v>0</v>
      </c>
      <c r="S394" s="49">
        <f t="shared" si="486"/>
        <v>298.13</v>
      </c>
      <c r="T394" s="130">
        <f t="shared" si="487"/>
        <v>120.29</v>
      </c>
      <c r="U394" s="49">
        <f t="shared" si="488"/>
        <v>11.18</v>
      </c>
      <c r="V394" s="130">
        <f t="shared" si="489"/>
        <v>159</v>
      </c>
      <c r="W394" s="130">
        <f t="shared" si="490"/>
        <v>0</v>
      </c>
      <c r="X394" s="49">
        <f t="shared" si="491"/>
        <v>588.6</v>
      </c>
      <c r="Y394" s="49">
        <f t="shared" si="492"/>
        <v>1895.84</v>
      </c>
      <c r="Z394" s="136"/>
      <c r="AA394" s="139" t="s">
        <v>69</v>
      </c>
      <c r="AB394" s="140">
        <f t="shared" ref="AB394:AH394" si="502">K394+R394</f>
        <v>44.72</v>
      </c>
      <c r="AC394" s="140">
        <f t="shared" si="502"/>
        <v>894.39</v>
      </c>
      <c r="AD394" s="140">
        <f t="shared" si="502"/>
        <v>601.46</v>
      </c>
      <c r="AE394" s="140">
        <f t="shared" si="502"/>
        <v>37.27</v>
      </c>
      <c r="AF394" s="140">
        <f t="shared" si="502"/>
        <v>318</v>
      </c>
      <c r="AG394" s="140">
        <f t="shared" si="502"/>
        <v>0</v>
      </c>
      <c r="AH394" s="140">
        <f t="shared" si="502"/>
        <v>1895.84</v>
      </c>
      <c r="AI394" s="139" t="s">
        <v>35</v>
      </c>
    </row>
    <row r="395" s="115" customFormat="1" ht="19" customHeight="1" spans="1:35">
      <c r="A395" s="129">
        <f t="shared" si="477"/>
        <v>392</v>
      </c>
      <c r="B395" s="49" t="s">
        <v>119</v>
      </c>
      <c r="C395" s="51" t="s">
        <v>1140</v>
      </c>
      <c r="D395" s="100" t="s">
        <v>1141</v>
      </c>
      <c r="E395" s="130">
        <v>3726.65</v>
      </c>
      <c r="F395" s="130">
        <v>3726.65</v>
      </c>
      <c r="G395" s="130">
        <v>6014.67</v>
      </c>
      <c r="H395" s="130">
        <v>3726.65</v>
      </c>
      <c r="I395" s="165">
        <v>0</v>
      </c>
      <c r="J395" s="130"/>
      <c r="K395" s="49">
        <f t="shared" si="478"/>
        <v>44.72</v>
      </c>
      <c r="L395" s="49">
        <f t="shared" si="479"/>
        <v>596.26</v>
      </c>
      <c r="M395" s="130">
        <f t="shared" si="480"/>
        <v>481.17</v>
      </c>
      <c r="N395" s="49">
        <f t="shared" si="481"/>
        <v>26.09</v>
      </c>
      <c r="O395" s="130">
        <f t="shared" si="482"/>
        <v>0</v>
      </c>
      <c r="P395" s="130">
        <f t="shared" si="483"/>
        <v>0</v>
      </c>
      <c r="Q395" s="130">
        <f t="shared" si="484"/>
        <v>1148.24</v>
      </c>
      <c r="R395" s="49">
        <f t="shared" si="485"/>
        <v>0</v>
      </c>
      <c r="S395" s="49">
        <f t="shared" si="486"/>
        <v>298.13</v>
      </c>
      <c r="T395" s="130">
        <f t="shared" si="487"/>
        <v>120.29</v>
      </c>
      <c r="U395" s="49">
        <f t="shared" si="488"/>
        <v>11.18</v>
      </c>
      <c r="V395" s="130">
        <f t="shared" si="489"/>
        <v>0</v>
      </c>
      <c r="W395" s="130">
        <f t="shared" si="490"/>
        <v>0</v>
      </c>
      <c r="X395" s="49">
        <f t="shared" si="491"/>
        <v>429.6</v>
      </c>
      <c r="Y395" s="49">
        <f t="shared" si="492"/>
        <v>1577.84</v>
      </c>
      <c r="Z395" s="136"/>
      <c r="AA395" s="139" t="s">
        <v>78</v>
      </c>
      <c r="AB395" s="140">
        <f t="shared" ref="AB395:AH395" si="503">K395+R395</f>
        <v>44.72</v>
      </c>
      <c r="AC395" s="140">
        <f t="shared" si="503"/>
        <v>894.39</v>
      </c>
      <c r="AD395" s="140">
        <f t="shared" si="503"/>
        <v>601.46</v>
      </c>
      <c r="AE395" s="140">
        <f t="shared" si="503"/>
        <v>37.27</v>
      </c>
      <c r="AF395" s="140">
        <f t="shared" si="503"/>
        <v>0</v>
      </c>
      <c r="AG395" s="140">
        <f t="shared" si="503"/>
        <v>0</v>
      </c>
      <c r="AH395" s="140">
        <f t="shared" si="503"/>
        <v>1577.84</v>
      </c>
      <c r="AI395" s="139" t="s">
        <v>32</v>
      </c>
    </row>
    <row r="396" s="115" customFormat="1" ht="15" customHeight="1" spans="1:35">
      <c r="A396" s="129">
        <f t="shared" si="477"/>
        <v>393</v>
      </c>
      <c r="B396" s="49" t="s">
        <v>201</v>
      </c>
      <c r="C396" s="51" t="s">
        <v>1142</v>
      </c>
      <c r="D396" s="100" t="s">
        <v>1143</v>
      </c>
      <c r="E396" s="130">
        <v>3726.65</v>
      </c>
      <c r="F396" s="130">
        <v>3726.65</v>
      </c>
      <c r="G396" s="130">
        <v>6014.67</v>
      </c>
      <c r="H396" s="130">
        <v>3726.65</v>
      </c>
      <c r="I396" s="193">
        <v>2200</v>
      </c>
      <c r="J396" s="130"/>
      <c r="K396" s="49">
        <f t="shared" si="478"/>
        <v>44.72</v>
      </c>
      <c r="L396" s="49">
        <f t="shared" si="479"/>
        <v>596.26</v>
      </c>
      <c r="M396" s="130">
        <f t="shared" si="480"/>
        <v>481.17</v>
      </c>
      <c r="N396" s="49">
        <f t="shared" si="481"/>
        <v>26.09</v>
      </c>
      <c r="O396" s="130">
        <f t="shared" si="482"/>
        <v>110</v>
      </c>
      <c r="P396" s="130">
        <f t="shared" si="483"/>
        <v>0</v>
      </c>
      <c r="Q396" s="130">
        <f t="shared" si="484"/>
        <v>1258.24</v>
      </c>
      <c r="R396" s="49">
        <f t="shared" si="485"/>
        <v>0</v>
      </c>
      <c r="S396" s="49">
        <f t="shared" si="486"/>
        <v>298.13</v>
      </c>
      <c r="T396" s="130">
        <f t="shared" si="487"/>
        <v>120.29</v>
      </c>
      <c r="U396" s="49">
        <f t="shared" si="488"/>
        <v>11.18</v>
      </c>
      <c r="V396" s="130">
        <f t="shared" si="489"/>
        <v>110</v>
      </c>
      <c r="W396" s="130">
        <f t="shared" si="490"/>
        <v>0</v>
      </c>
      <c r="X396" s="49">
        <f t="shared" si="491"/>
        <v>539.6</v>
      </c>
      <c r="Y396" s="49">
        <f t="shared" si="492"/>
        <v>1797.84</v>
      </c>
      <c r="Z396" s="136"/>
      <c r="AA396" s="139" t="s">
        <v>66</v>
      </c>
      <c r="AB396" s="140">
        <f t="shared" ref="AB396:AH396" si="504">K396+R396</f>
        <v>44.72</v>
      </c>
      <c r="AC396" s="140">
        <f t="shared" si="504"/>
        <v>894.39</v>
      </c>
      <c r="AD396" s="140">
        <f t="shared" si="504"/>
        <v>601.46</v>
      </c>
      <c r="AE396" s="140">
        <f t="shared" si="504"/>
        <v>37.27</v>
      </c>
      <c r="AF396" s="140">
        <f t="shared" si="504"/>
        <v>220</v>
      </c>
      <c r="AG396" s="140">
        <f t="shared" si="504"/>
        <v>0</v>
      </c>
      <c r="AH396" s="140">
        <f t="shared" si="504"/>
        <v>1797.84</v>
      </c>
      <c r="AI396" s="139" t="s">
        <v>32</v>
      </c>
    </row>
    <row r="397" s="115" customFormat="1" ht="17" customHeight="1" spans="1:35">
      <c r="A397" s="129">
        <f t="shared" ref="A397:A447" si="505">ROW()-3</f>
        <v>394</v>
      </c>
      <c r="B397" s="49" t="s">
        <v>119</v>
      </c>
      <c r="C397" s="52" t="s">
        <v>1146</v>
      </c>
      <c r="D397" s="100" t="s">
        <v>1147</v>
      </c>
      <c r="E397" s="130">
        <v>3726.65</v>
      </c>
      <c r="F397" s="130">
        <v>3726.65</v>
      </c>
      <c r="G397" s="130">
        <v>6014.67</v>
      </c>
      <c r="H397" s="130">
        <v>3726.65</v>
      </c>
      <c r="I397" s="193">
        <v>2200</v>
      </c>
      <c r="J397" s="130"/>
      <c r="K397" s="49">
        <f t="shared" ref="K397:K447" si="506">ROUND(E397*0.012,2)</f>
        <v>44.72</v>
      </c>
      <c r="L397" s="49">
        <f t="shared" ref="L397:L447" si="507">ROUND(F397*0.16,2)</f>
        <v>596.26</v>
      </c>
      <c r="M397" s="130">
        <f t="shared" ref="M397:M447" si="508">ROUND(G397*0.08,2)</f>
        <v>481.17</v>
      </c>
      <c r="N397" s="49">
        <f t="shared" ref="N397:N447" si="509">ROUND(H397*0.007,2)</f>
        <v>26.09</v>
      </c>
      <c r="O397" s="130">
        <f t="shared" ref="O397:O447" si="510">I397*5%</f>
        <v>110</v>
      </c>
      <c r="P397" s="130">
        <f t="shared" ref="P397:P447" si="511">J397*50%</f>
        <v>0</v>
      </c>
      <c r="Q397" s="130">
        <f t="shared" ref="Q397:Q447" si="512">SUM(K397:P397)</f>
        <v>1258.24</v>
      </c>
      <c r="R397" s="49">
        <f t="shared" ref="R397:R447" si="513">E397*0</f>
        <v>0</v>
      </c>
      <c r="S397" s="49">
        <f t="shared" ref="S397:S447" si="514">ROUND(F397*0.08,2)</f>
        <v>298.13</v>
      </c>
      <c r="T397" s="130">
        <f t="shared" ref="T397:T447" si="515">ROUND(G397*0.02,2)</f>
        <v>120.29</v>
      </c>
      <c r="U397" s="49">
        <f t="shared" ref="U397:U447" si="516">ROUND(H397*0.003,2)</f>
        <v>11.18</v>
      </c>
      <c r="V397" s="130">
        <f t="shared" ref="V397:V447" si="517">I397*5%</f>
        <v>110</v>
      </c>
      <c r="W397" s="130">
        <f t="shared" ref="W397:W447" si="518">J397*50%</f>
        <v>0</v>
      </c>
      <c r="X397" s="49">
        <f t="shared" ref="X397:X447" si="519">SUM(R397:W397)</f>
        <v>539.6</v>
      </c>
      <c r="Y397" s="49">
        <f t="shared" ref="Y397:Y447" si="520">Q397+X397</f>
        <v>1797.84</v>
      </c>
      <c r="Z397" s="136"/>
      <c r="AA397" s="139" t="s">
        <v>78</v>
      </c>
      <c r="AB397" s="140">
        <f t="shared" ref="AB397:AH397" si="521">K397+R397</f>
        <v>44.72</v>
      </c>
      <c r="AC397" s="140">
        <f t="shared" si="521"/>
        <v>894.39</v>
      </c>
      <c r="AD397" s="140">
        <f t="shared" si="521"/>
        <v>601.46</v>
      </c>
      <c r="AE397" s="140">
        <f t="shared" si="521"/>
        <v>37.27</v>
      </c>
      <c r="AF397" s="140">
        <f t="shared" si="521"/>
        <v>220</v>
      </c>
      <c r="AG397" s="140">
        <f t="shared" si="521"/>
        <v>0</v>
      </c>
      <c r="AH397" s="140">
        <f t="shared" si="521"/>
        <v>1797.84</v>
      </c>
      <c r="AI397" s="139" t="s">
        <v>32</v>
      </c>
    </row>
    <row r="398" s="115" customFormat="1" ht="17" customHeight="1" spans="1:35">
      <c r="A398" s="129">
        <f t="shared" si="505"/>
        <v>395</v>
      </c>
      <c r="B398" s="49" t="s">
        <v>119</v>
      </c>
      <c r="C398" s="52" t="s">
        <v>1150</v>
      </c>
      <c r="D398" s="100" t="s">
        <v>1151</v>
      </c>
      <c r="E398" s="130">
        <v>3726.65</v>
      </c>
      <c r="F398" s="130">
        <v>3726.65</v>
      </c>
      <c r="G398" s="130">
        <v>6014.67</v>
      </c>
      <c r="H398" s="130">
        <v>3726.65</v>
      </c>
      <c r="I398" s="193">
        <v>2200</v>
      </c>
      <c r="J398" s="130"/>
      <c r="K398" s="49">
        <f t="shared" si="506"/>
        <v>44.72</v>
      </c>
      <c r="L398" s="49">
        <f t="shared" si="507"/>
        <v>596.26</v>
      </c>
      <c r="M398" s="130">
        <f t="shared" si="508"/>
        <v>481.17</v>
      </c>
      <c r="N398" s="49">
        <f t="shared" si="509"/>
        <v>26.09</v>
      </c>
      <c r="O398" s="130">
        <f t="shared" si="510"/>
        <v>110</v>
      </c>
      <c r="P398" s="130">
        <f t="shared" si="511"/>
        <v>0</v>
      </c>
      <c r="Q398" s="130">
        <f t="shared" si="512"/>
        <v>1258.24</v>
      </c>
      <c r="R398" s="49">
        <f t="shared" si="513"/>
        <v>0</v>
      </c>
      <c r="S398" s="49">
        <f t="shared" si="514"/>
        <v>298.13</v>
      </c>
      <c r="T398" s="130">
        <f t="shared" si="515"/>
        <v>120.29</v>
      </c>
      <c r="U398" s="49">
        <f t="shared" si="516"/>
        <v>11.18</v>
      </c>
      <c r="V398" s="130">
        <f t="shared" si="517"/>
        <v>110</v>
      </c>
      <c r="W398" s="130">
        <f t="shared" si="518"/>
        <v>0</v>
      </c>
      <c r="X398" s="49">
        <f t="shared" si="519"/>
        <v>539.6</v>
      </c>
      <c r="Y398" s="49">
        <f t="shared" si="520"/>
        <v>1797.84</v>
      </c>
      <c r="Z398" s="136"/>
      <c r="AA398" s="139" t="s">
        <v>75</v>
      </c>
      <c r="AB398" s="140">
        <f t="shared" ref="AB398:AH398" si="522">K398+R398</f>
        <v>44.72</v>
      </c>
      <c r="AC398" s="140">
        <f t="shared" si="522"/>
        <v>894.39</v>
      </c>
      <c r="AD398" s="140">
        <f t="shared" si="522"/>
        <v>601.46</v>
      </c>
      <c r="AE398" s="140">
        <f t="shared" si="522"/>
        <v>37.27</v>
      </c>
      <c r="AF398" s="140">
        <f t="shared" si="522"/>
        <v>220</v>
      </c>
      <c r="AG398" s="140">
        <f t="shared" si="522"/>
        <v>0</v>
      </c>
      <c r="AH398" s="140">
        <f t="shared" si="522"/>
        <v>1797.84</v>
      </c>
      <c r="AI398" s="139" t="s">
        <v>32</v>
      </c>
    </row>
    <row r="399" s="115" customFormat="1" ht="17" customHeight="1" spans="1:35">
      <c r="A399" s="129">
        <f t="shared" si="505"/>
        <v>396</v>
      </c>
      <c r="B399" s="49" t="s">
        <v>139</v>
      </c>
      <c r="C399" s="51" t="s">
        <v>1152</v>
      </c>
      <c r="D399" s="100" t="s">
        <v>1153</v>
      </c>
      <c r="E399" s="130">
        <v>3726.65</v>
      </c>
      <c r="F399" s="130">
        <v>3726.65</v>
      </c>
      <c r="G399" s="130">
        <v>6014.67</v>
      </c>
      <c r="H399" s="130">
        <v>3726.65</v>
      </c>
      <c r="I399" s="193">
        <v>2200</v>
      </c>
      <c r="J399" s="130"/>
      <c r="K399" s="49">
        <f t="shared" si="506"/>
        <v>44.72</v>
      </c>
      <c r="L399" s="49">
        <f t="shared" si="507"/>
        <v>596.26</v>
      </c>
      <c r="M399" s="130">
        <f t="shared" si="508"/>
        <v>481.17</v>
      </c>
      <c r="N399" s="49">
        <f t="shared" si="509"/>
        <v>26.09</v>
      </c>
      <c r="O399" s="130">
        <f t="shared" si="510"/>
        <v>110</v>
      </c>
      <c r="P399" s="130">
        <f t="shared" si="511"/>
        <v>0</v>
      </c>
      <c r="Q399" s="130">
        <f t="shared" si="512"/>
        <v>1258.24</v>
      </c>
      <c r="R399" s="49">
        <f t="shared" si="513"/>
        <v>0</v>
      </c>
      <c r="S399" s="49">
        <f t="shared" si="514"/>
        <v>298.13</v>
      </c>
      <c r="T399" s="130">
        <f t="shared" si="515"/>
        <v>120.29</v>
      </c>
      <c r="U399" s="49">
        <f t="shared" si="516"/>
        <v>11.18</v>
      </c>
      <c r="V399" s="130">
        <f t="shared" si="517"/>
        <v>110</v>
      </c>
      <c r="W399" s="130">
        <f t="shared" si="518"/>
        <v>0</v>
      </c>
      <c r="X399" s="49">
        <f t="shared" si="519"/>
        <v>539.6</v>
      </c>
      <c r="Y399" s="49">
        <f t="shared" si="520"/>
        <v>1797.84</v>
      </c>
      <c r="Z399" s="136"/>
      <c r="AA399" s="139" t="s">
        <v>77</v>
      </c>
      <c r="AB399" s="140">
        <f t="shared" ref="AB399:AH399" si="523">K399+R399</f>
        <v>44.72</v>
      </c>
      <c r="AC399" s="140">
        <f t="shared" si="523"/>
        <v>894.39</v>
      </c>
      <c r="AD399" s="140">
        <f t="shared" si="523"/>
        <v>601.46</v>
      </c>
      <c r="AE399" s="140">
        <f t="shared" si="523"/>
        <v>37.27</v>
      </c>
      <c r="AF399" s="140">
        <f t="shared" si="523"/>
        <v>220</v>
      </c>
      <c r="AG399" s="140">
        <f t="shared" si="523"/>
        <v>0</v>
      </c>
      <c r="AH399" s="140">
        <f t="shared" si="523"/>
        <v>1797.84</v>
      </c>
      <c r="AI399" s="139" t="s">
        <v>32</v>
      </c>
    </row>
    <row r="400" s="115" customFormat="1" ht="17" customHeight="1" spans="1:35">
      <c r="A400" s="129">
        <f t="shared" si="505"/>
        <v>397</v>
      </c>
      <c r="B400" s="49" t="s">
        <v>568</v>
      </c>
      <c r="C400" s="52" t="s">
        <v>1160</v>
      </c>
      <c r="D400" s="100" t="s">
        <v>1161</v>
      </c>
      <c r="E400" s="130">
        <v>3726.65</v>
      </c>
      <c r="F400" s="130">
        <v>3726.65</v>
      </c>
      <c r="G400" s="130">
        <v>6014.67</v>
      </c>
      <c r="H400" s="130">
        <v>3726.65</v>
      </c>
      <c r="I400" s="193">
        <v>2200</v>
      </c>
      <c r="J400" s="130"/>
      <c r="K400" s="49">
        <f t="shared" si="506"/>
        <v>44.72</v>
      </c>
      <c r="L400" s="49">
        <f t="shared" si="507"/>
        <v>596.26</v>
      </c>
      <c r="M400" s="130">
        <f t="shared" si="508"/>
        <v>481.17</v>
      </c>
      <c r="N400" s="49">
        <f t="shared" si="509"/>
        <v>26.09</v>
      </c>
      <c r="O400" s="130">
        <f t="shared" si="510"/>
        <v>110</v>
      </c>
      <c r="P400" s="130">
        <f t="shared" si="511"/>
        <v>0</v>
      </c>
      <c r="Q400" s="130">
        <f t="shared" si="512"/>
        <v>1258.24</v>
      </c>
      <c r="R400" s="49">
        <f t="shared" si="513"/>
        <v>0</v>
      </c>
      <c r="S400" s="49">
        <f t="shared" si="514"/>
        <v>298.13</v>
      </c>
      <c r="T400" s="130">
        <f t="shared" si="515"/>
        <v>120.29</v>
      </c>
      <c r="U400" s="49">
        <f t="shared" si="516"/>
        <v>11.18</v>
      </c>
      <c r="V400" s="130">
        <f t="shared" si="517"/>
        <v>110</v>
      </c>
      <c r="W400" s="130">
        <f t="shared" si="518"/>
        <v>0</v>
      </c>
      <c r="X400" s="49">
        <f t="shared" si="519"/>
        <v>539.6</v>
      </c>
      <c r="Y400" s="49">
        <f t="shared" si="520"/>
        <v>1797.84</v>
      </c>
      <c r="Z400" s="136"/>
      <c r="AA400" s="139" t="s">
        <v>54</v>
      </c>
      <c r="AB400" s="140">
        <f t="shared" ref="AB400:AH400" si="524">K400+R400</f>
        <v>44.72</v>
      </c>
      <c r="AC400" s="140">
        <f t="shared" si="524"/>
        <v>894.39</v>
      </c>
      <c r="AD400" s="140">
        <f t="shared" si="524"/>
        <v>601.46</v>
      </c>
      <c r="AE400" s="140">
        <f t="shared" si="524"/>
        <v>37.27</v>
      </c>
      <c r="AF400" s="140">
        <f t="shared" si="524"/>
        <v>220</v>
      </c>
      <c r="AG400" s="140">
        <f t="shared" si="524"/>
        <v>0</v>
      </c>
      <c r="AH400" s="140">
        <f t="shared" si="524"/>
        <v>1797.84</v>
      </c>
      <c r="AI400" s="139" t="s">
        <v>32</v>
      </c>
    </row>
    <row r="401" ht="19" customHeight="1" spans="1:35">
      <c r="A401" s="129">
        <f t="shared" si="505"/>
        <v>398</v>
      </c>
      <c r="B401" s="49" t="s">
        <v>119</v>
      </c>
      <c r="C401" s="52" t="s">
        <v>1162</v>
      </c>
      <c r="D401" s="100" t="s">
        <v>1163</v>
      </c>
      <c r="E401" s="130">
        <v>3726.65</v>
      </c>
      <c r="F401" s="130">
        <v>3726.65</v>
      </c>
      <c r="G401" s="130">
        <v>6014.67</v>
      </c>
      <c r="H401" s="130">
        <v>3726.65</v>
      </c>
      <c r="I401" s="193">
        <v>2200</v>
      </c>
      <c r="J401" s="130"/>
      <c r="K401" s="49">
        <f t="shared" si="506"/>
        <v>44.72</v>
      </c>
      <c r="L401" s="49">
        <f t="shared" si="507"/>
        <v>596.26</v>
      </c>
      <c r="M401" s="130">
        <f t="shared" si="508"/>
        <v>481.17</v>
      </c>
      <c r="N401" s="49">
        <f t="shared" si="509"/>
        <v>26.09</v>
      </c>
      <c r="O401" s="130">
        <f t="shared" si="510"/>
        <v>110</v>
      </c>
      <c r="P401" s="130">
        <f t="shared" si="511"/>
        <v>0</v>
      </c>
      <c r="Q401" s="130">
        <f t="shared" si="512"/>
        <v>1258.24</v>
      </c>
      <c r="R401" s="49">
        <f t="shared" si="513"/>
        <v>0</v>
      </c>
      <c r="S401" s="49">
        <f t="shared" si="514"/>
        <v>298.13</v>
      </c>
      <c r="T401" s="130">
        <f t="shared" si="515"/>
        <v>120.29</v>
      </c>
      <c r="U401" s="49">
        <f t="shared" si="516"/>
        <v>11.18</v>
      </c>
      <c r="V401" s="130">
        <f t="shared" si="517"/>
        <v>110</v>
      </c>
      <c r="W401" s="130">
        <f t="shared" si="518"/>
        <v>0</v>
      </c>
      <c r="X401" s="49">
        <f t="shared" si="519"/>
        <v>539.6</v>
      </c>
      <c r="Y401" s="49">
        <f t="shared" si="520"/>
        <v>1797.84</v>
      </c>
      <c r="Z401" s="136"/>
      <c r="AA401" s="139" t="s">
        <v>51</v>
      </c>
      <c r="AB401" s="140">
        <f t="shared" ref="AB401:AH401" si="525">K401+R401</f>
        <v>44.72</v>
      </c>
      <c r="AC401" s="140">
        <f t="shared" si="525"/>
        <v>894.39</v>
      </c>
      <c r="AD401" s="140">
        <f t="shared" si="525"/>
        <v>601.46</v>
      </c>
      <c r="AE401" s="140">
        <f t="shared" si="525"/>
        <v>37.27</v>
      </c>
      <c r="AF401" s="140">
        <f t="shared" si="525"/>
        <v>220</v>
      </c>
      <c r="AG401" s="140">
        <f t="shared" si="525"/>
        <v>0</v>
      </c>
      <c r="AH401" s="140">
        <f t="shared" si="525"/>
        <v>1797.84</v>
      </c>
      <c r="AI401" s="139" t="s">
        <v>32</v>
      </c>
    </row>
    <row r="402" s="115" customFormat="1" ht="17" customHeight="1" spans="1:35">
      <c r="A402" s="129">
        <f t="shared" si="505"/>
        <v>399</v>
      </c>
      <c r="B402" s="49" t="s">
        <v>209</v>
      </c>
      <c r="C402" s="52" t="s">
        <v>1168</v>
      </c>
      <c r="D402" s="100" t="s">
        <v>1169</v>
      </c>
      <c r="E402" s="130">
        <v>3726.65</v>
      </c>
      <c r="F402" s="130">
        <v>3726.65</v>
      </c>
      <c r="G402" s="130">
        <v>6014.67</v>
      </c>
      <c r="H402" s="130">
        <v>3726.65</v>
      </c>
      <c r="I402" s="193">
        <v>2200</v>
      </c>
      <c r="J402" s="130"/>
      <c r="K402" s="49">
        <f t="shared" si="506"/>
        <v>44.72</v>
      </c>
      <c r="L402" s="49">
        <f t="shared" si="507"/>
        <v>596.26</v>
      </c>
      <c r="M402" s="130">
        <f t="shared" si="508"/>
        <v>481.17</v>
      </c>
      <c r="N402" s="49">
        <f t="shared" si="509"/>
        <v>26.09</v>
      </c>
      <c r="O402" s="130">
        <f t="shared" si="510"/>
        <v>110</v>
      </c>
      <c r="P402" s="130">
        <f t="shared" si="511"/>
        <v>0</v>
      </c>
      <c r="Q402" s="130">
        <f t="shared" si="512"/>
        <v>1258.24</v>
      </c>
      <c r="R402" s="49">
        <f t="shared" si="513"/>
        <v>0</v>
      </c>
      <c r="S402" s="49">
        <f t="shared" si="514"/>
        <v>298.13</v>
      </c>
      <c r="T402" s="130">
        <f t="shared" si="515"/>
        <v>120.29</v>
      </c>
      <c r="U402" s="49">
        <f t="shared" si="516"/>
        <v>11.18</v>
      </c>
      <c r="V402" s="130">
        <f t="shared" si="517"/>
        <v>110</v>
      </c>
      <c r="W402" s="130">
        <f t="shared" si="518"/>
        <v>0</v>
      </c>
      <c r="X402" s="49">
        <f t="shared" si="519"/>
        <v>539.6</v>
      </c>
      <c r="Y402" s="49">
        <f t="shared" si="520"/>
        <v>1797.84</v>
      </c>
      <c r="Z402" s="136"/>
      <c r="AA402" s="139" t="s">
        <v>69</v>
      </c>
      <c r="AB402" s="140">
        <f t="shared" ref="AB402:AH402" si="526">K402+R402</f>
        <v>44.72</v>
      </c>
      <c r="AC402" s="140">
        <f t="shared" si="526"/>
        <v>894.39</v>
      </c>
      <c r="AD402" s="140">
        <f t="shared" si="526"/>
        <v>601.46</v>
      </c>
      <c r="AE402" s="140">
        <f t="shared" si="526"/>
        <v>37.27</v>
      </c>
      <c r="AF402" s="140">
        <f t="shared" si="526"/>
        <v>220</v>
      </c>
      <c r="AG402" s="140">
        <f t="shared" si="526"/>
        <v>0</v>
      </c>
      <c r="AH402" s="140">
        <f t="shared" si="526"/>
        <v>1797.84</v>
      </c>
      <c r="AI402" s="139" t="s">
        <v>32</v>
      </c>
    </row>
    <row r="403" s="115" customFormat="1" ht="17" customHeight="1" spans="1:35">
      <c r="A403" s="129">
        <f t="shared" si="505"/>
        <v>400</v>
      </c>
      <c r="B403" s="49" t="s">
        <v>262</v>
      </c>
      <c r="C403" s="52" t="s">
        <v>1170</v>
      </c>
      <c r="D403" s="100" t="s">
        <v>1171</v>
      </c>
      <c r="E403" s="130">
        <v>3726.65</v>
      </c>
      <c r="F403" s="130">
        <v>3726.65</v>
      </c>
      <c r="G403" s="130">
        <v>6014.67</v>
      </c>
      <c r="H403" s="130">
        <v>3726.65</v>
      </c>
      <c r="I403" s="165">
        <v>0</v>
      </c>
      <c r="J403" s="130"/>
      <c r="K403" s="49">
        <f t="shared" si="506"/>
        <v>44.72</v>
      </c>
      <c r="L403" s="49">
        <f t="shared" si="507"/>
        <v>596.26</v>
      </c>
      <c r="M403" s="130">
        <f t="shared" si="508"/>
        <v>481.17</v>
      </c>
      <c r="N403" s="49">
        <f t="shared" si="509"/>
        <v>26.09</v>
      </c>
      <c r="O403" s="130">
        <f t="shared" si="510"/>
        <v>0</v>
      </c>
      <c r="P403" s="130">
        <f t="shared" si="511"/>
        <v>0</v>
      </c>
      <c r="Q403" s="130">
        <f t="shared" si="512"/>
        <v>1148.24</v>
      </c>
      <c r="R403" s="49">
        <f t="shared" si="513"/>
        <v>0</v>
      </c>
      <c r="S403" s="49">
        <f t="shared" si="514"/>
        <v>298.13</v>
      </c>
      <c r="T403" s="130">
        <f t="shared" si="515"/>
        <v>120.29</v>
      </c>
      <c r="U403" s="49">
        <f t="shared" si="516"/>
        <v>11.18</v>
      </c>
      <c r="V403" s="130">
        <f t="shared" si="517"/>
        <v>0</v>
      </c>
      <c r="W403" s="130">
        <f t="shared" si="518"/>
        <v>0</v>
      </c>
      <c r="X403" s="49">
        <f t="shared" si="519"/>
        <v>429.6</v>
      </c>
      <c r="Y403" s="49">
        <f t="shared" si="520"/>
        <v>1577.84</v>
      </c>
      <c r="Z403" s="136"/>
      <c r="AA403" s="139" t="s">
        <v>68</v>
      </c>
      <c r="AB403" s="140">
        <f t="shared" ref="AB403:AH403" si="527">K403+R403</f>
        <v>44.72</v>
      </c>
      <c r="AC403" s="140">
        <f t="shared" si="527"/>
        <v>894.39</v>
      </c>
      <c r="AD403" s="140">
        <f t="shared" si="527"/>
        <v>601.46</v>
      </c>
      <c r="AE403" s="140">
        <f t="shared" si="527"/>
        <v>37.27</v>
      </c>
      <c r="AF403" s="140">
        <f t="shared" si="527"/>
        <v>0</v>
      </c>
      <c r="AG403" s="140">
        <f t="shared" si="527"/>
        <v>0</v>
      </c>
      <c r="AH403" s="140">
        <f t="shared" si="527"/>
        <v>1577.84</v>
      </c>
      <c r="AI403" s="139" t="s">
        <v>32</v>
      </c>
    </row>
    <row r="404" s="115" customFormat="1" ht="17" customHeight="1" spans="1:35">
      <c r="A404" s="129">
        <f t="shared" si="505"/>
        <v>401</v>
      </c>
      <c r="B404" s="49" t="s">
        <v>209</v>
      </c>
      <c r="C404" s="52" t="s">
        <v>1172</v>
      </c>
      <c r="D404" s="100" t="s">
        <v>1173</v>
      </c>
      <c r="E404" s="130">
        <v>3726.65</v>
      </c>
      <c r="F404" s="130">
        <v>3726.65</v>
      </c>
      <c r="G404" s="130">
        <v>6014.67</v>
      </c>
      <c r="H404" s="130">
        <v>3726.65</v>
      </c>
      <c r="I404" s="193">
        <v>2200</v>
      </c>
      <c r="J404" s="130"/>
      <c r="K404" s="49">
        <f t="shared" si="506"/>
        <v>44.72</v>
      </c>
      <c r="L404" s="49">
        <f t="shared" si="507"/>
        <v>596.26</v>
      </c>
      <c r="M404" s="130">
        <f t="shared" si="508"/>
        <v>481.17</v>
      </c>
      <c r="N404" s="49">
        <f t="shared" si="509"/>
        <v>26.09</v>
      </c>
      <c r="O404" s="130">
        <f t="shared" si="510"/>
        <v>110</v>
      </c>
      <c r="P404" s="130">
        <f t="shared" si="511"/>
        <v>0</v>
      </c>
      <c r="Q404" s="130">
        <f t="shared" si="512"/>
        <v>1258.24</v>
      </c>
      <c r="R404" s="49">
        <f t="shared" si="513"/>
        <v>0</v>
      </c>
      <c r="S404" s="49">
        <f t="shared" si="514"/>
        <v>298.13</v>
      </c>
      <c r="T404" s="130">
        <f t="shared" si="515"/>
        <v>120.29</v>
      </c>
      <c r="U404" s="49">
        <f t="shared" si="516"/>
        <v>11.18</v>
      </c>
      <c r="V404" s="130">
        <f t="shared" si="517"/>
        <v>110</v>
      </c>
      <c r="W404" s="130">
        <f t="shared" si="518"/>
        <v>0</v>
      </c>
      <c r="X404" s="49">
        <f t="shared" si="519"/>
        <v>539.6</v>
      </c>
      <c r="Y404" s="49">
        <f t="shared" si="520"/>
        <v>1797.84</v>
      </c>
      <c r="Z404" s="136"/>
      <c r="AA404" s="139" t="s">
        <v>69</v>
      </c>
      <c r="AB404" s="140">
        <f t="shared" ref="AB404:AH404" si="528">K404+R404</f>
        <v>44.72</v>
      </c>
      <c r="AC404" s="140">
        <f t="shared" si="528"/>
        <v>894.39</v>
      </c>
      <c r="AD404" s="140">
        <f t="shared" si="528"/>
        <v>601.46</v>
      </c>
      <c r="AE404" s="140">
        <f t="shared" si="528"/>
        <v>37.27</v>
      </c>
      <c r="AF404" s="140">
        <f t="shared" si="528"/>
        <v>220</v>
      </c>
      <c r="AG404" s="140">
        <f t="shared" si="528"/>
        <v>0</v>
      </c>
      <c r="AH404" s="140">
        <f t="shared" si="528"/>
        <v>1797.84</v>
      </c>
      <c r="AI404" s="139" t="s">
        <v>32</v>
      </c>
    </row>
    <row r="405" s="115" customFormat="1" ht="17" customHeight="1" spans="1:35">
      <c r="A405" s="129">
        <f t="shared" si="505"/>
        <v>402</v>
      </c>
      <c r="B405" s="49" t="s">
        <v>568</v>
      </c>
      <c r="C405" s="52" t="s">
        <v>1174</v>
      </c>
      <c r="D405" s="100" t="s">
        <v>1175</v>
      </c>
      <c r="E405" s="130">
        <v>3726.65</v>
      </c>
      <c r="F405" s="130">
        <v>3726.65</v>
      </c>
      <c r="G405" s="130">
        <v>6014.67</v>
      </c>
      <c r="H405" s="130">
        <v>3726.65</v>
      </c>
      <c r="I405" s="193">
        <v>2200</v>
      </c>
      <c r="J405" s="130"/>
      <c r="K405" s="49">
        <f t="shared" si="506"/>
        <v>44.72</v>
      </c>
      <c r="L405" s="49">
        <f t="shared" si="507"/>
        <v>596.26</v>
      </c>
      <c r="M405" s="130">
        <f t="shared" si="508"/>
        <v>481.17</v>
      </c>
      <c r="N405" s="49">
        <f t="shared" si="509"/>
        <v>26.09</v>
      </c>
      <c r="O405" s="130">
        <f t="shared" si="510"/>
        <v>110</v>
      </c>
      <c r="P405" s="130">
        <f t="shared" si="511"/>
        <v>0</v>
      </c>
      <c r="Q405" s="130">
        <f t="shared" si="512"/>
        <v>1258.24</v>
      </c>
      <c r="R405" s="49">
        <f t="shared" si="513"/>
        <v>0</v>
      </c>
      <c r="S405" s="49">
        <f t="shared" si="514"/>
        <v>298.13</v>
      </c>
      <c r="T405" s="130">
        <f t="shared" si="515"/>
        <v>120.29</v>
      </c>
      <c r="U405" s="49">
        <f t="shared" si="516"/>
        <v>11.18</v>
      </c>
      <c r="V405" s="130">
        <f t="shared" si="517"/>
        <v>110</v>
      </c>
      <c r="W405" s="130">
        <f t="shared" si="518"/>
        <v>0</v>
      </c>
      <c r="X405" s="49">
        <f t="shared" si="519"/>
        <v>539.6</v>
      </c>
      <c r="Y405" s="49">
        <f t="shared" si="520"/>
        <v>1797.84</v>
      </c>
      <c r="Z405" s="136"/>
      <c r="AA405" s="139" t="s">
        <v>54</v>
      </c>
      <c r="AB405" s="140">
        <f t="shared" ref="AB405:AH405" si="529">K405+R405</f>
        <v>44.72</v>
      </c>
      <c r="AC405" s="140">
        <f t="shared" si="529"/>
        <v>894.39</v>
      </c>
      <c r="AD405" s="140">
        <f t="shared" si="529"/>
        <v>601.46</v>
      </c>
      <c r="AE405" s="140">
        <f t="shared" si="529"/>
        <v>37.27</v>
      </c>
      <c r="AF405" s="140">
        <f t="shared" si="529"/>
        <v>220</v>
      </c>
      <c r="AG405" s="140">
        <f t="shared" si="529"/>
        <v>0</v>
      </c>
      <c r="AH405" s="140">
        <f t="shared" si="529"/>
        <v>1797.84</v>
      </c>
      <c r="AI405" s="139" t="s">
        <v>32</v>
      </c>
    </row>
    <row r="406" s="226" customFormat="1" ht="17" customHeight="1" spans="1:35">
      <c r="A406" s="239">
        <f t="shared" si="505"/>
        <v>403</v>
      </c>
      <c r="B406" s="240" t="s">
        <v>568</v>
      </c>
      <c r="C406" s="252" t="s">
        <v>1176</v>
      </c>
      <c r="D406" s="268" t="s">
        <v>1177</v>
      </c>
      <c r="E406" s="242">
        <v>3726.65</v>
      </c>
      <c r="F406" s="242">
        <v>3726.65</v>
      </c>
      <c r="G406" s="242">
        <v>6014.67</v>
      </c>
      <c r="H406" s="242">
        <v>3726.65</v>
      </c>
      <c r="I406" s="255">
        <v>0</v>
      </c>
      <c r="J406" s="242"/>
      <c r="K406" s="240">
        <f t="shared" si="506"/>
        <v>44.72</v>
      </c>
      <c r="L406" s="240">
        <f t="shared" si="507"/>
        <v>596.26</v>
      </c>
      <c r="M406" s="242">
        <f t="shared" si="508"/>
        <v>481.17</v>
      </c>
      <c r="N406" s="240">
        <f t="shared" si="509"/>
        <v>26.09</v>
      </c>
      <c r="O406" s="242">
        <f t="shared" si="510"/>
        <v>0</v>
      </c>
      <c r="P406" s="242">
        <f t="shared" si="511"/>
        <v>0</v>
      </c>
      <c r="Q406" s="242">
        <f t="shared" si="512"/>
        <v>1148.24</v>
      </c>
      <c r="R406" s="240">
        <f t="shared" si="513"/>
        <v>0</v>
      </c>
      <c r="S406" s="240">
        <f t="shared" si="514"/>
        <v>298.13</v>
      </c>
      <c r="T406" s="242">
        <f t="shared" si="515"/>
        <v>120.29</v>
      </c>
      <c r="U406" s="240">
        <f t="shared" si="516"/>
        <v>11.18</v>
      </c>
      <c r="V406" s="242">
        <f t="shared" si="517"/>
        <v>0</v>
      </c>
      <c r="W406" s="242">
        <f t="shared" si="518"/>
        <v>0</v>
      </c>
      <c r="X406" s="240">
        <f t="shared" si="519"/>
        <v>429.6</v>
      </c>
      <c r="Y406" s="240">
        <f t="shared" si="520"/>
        <v>1577.84</v>
      </c>
      <c r="Z406" s="259"/>
      <c r="AA406" s="257" t="s">
        <v>54</v>
      </c>
      <c r="AB406" s="258">
        <f t="shared" ref="AB406:AH406" si="530">K406+R406</f>
        <v>44.72</v>
      </c>
      <c r="AC406" s="258">
        <f t="shared" si="530"/>
        <v>894.39</v>
      </c>
      <c r="AD406" s="258">
        <f t="shared" si="530"/>
        <v>601.46</v>
      </c>
      <c r="AE406" s="258">
        <f t="shared" si="530"/>
        <v>37.27</v>
      </c>
      <c r="AF406" s="258">
        <f t="shared" si="530"/>
        <v>0</v>
      </c>
      <c r="AG406" s="258">
        <f t="shared" si="530"/>
        <v>0</v>
      </c>
      <c r="AH406" s="258">
        <f t="shared" si="530"/>
        <v>1577.84</v>
      </c>
      <c r="AI406" s="257" t="s">
        <v>32</v>
      </c>
    </row>
    <row r="407" s="115" customFormat="1" ht="17" customHeight="1" spans="1:35">
      <c r="A407" s="129">
        <f t="shared" si="505"/>
        <v>404</v>
      </c>
      <c r="B407" s="49" t="s">
        <v>119</v>
      </c>
      <c r="C407" s="52" t="s">
        <v>1184</v>
      </c>
      <c r="D407" s="100" t="s">
        <v>1185</v>
      </c>
      <c r="E407" s="130">
        <v>3726.65</v>
      </c>
      <c r="F407" s="130">
        <v>3726.65</v>
      </c>
      <c r="G407" s="130">
        <v>6014.67</v>
      </c>
      <c r="H407" s="130">
        <v>3726.65</v>
      </c>
      <c r="I407" s="165">
        <v>0</v>
      </c>
      <c r="J407" s="130"/>
      <c r="K407" s="49">
        <f t="shared" si="506"/>
        <v>44.72</v>
      </c>
      <c r="L407" s="49">
        <f t="shared" si="507"/>
        <v>596.26</v>
      </c>
      <c r="M407" s="130">
        <f t="shared" si="508"/>
        <v>481.17</v>
      </c>
      <c r="N407" s="49">
        <f t="shared" si="509"/>
        <v>26.09</v>
      </c>
      <c r="O407" s="130">
        <f t="shared" si="510"/>
        <v>0</v>
      </c>
      <c r="P407" s="130">
        <f t="shared" si="511"/>
        <v>0</v>
      </c>
      <c r="Q407" s="130">
        <f t="shared" si="512"/>
        <v>1148.24</v>
      </c>
      <c r="R407" s="49">
        <f t="shared" si="513"/>
        <v>0</v>
      </c>
      <c r="S407" s="49">
        <f t="shared" si="514"/>
        <v>298.13</v>
      </c>
      <c r="T407" s="130">
        <f t="shared" si="515"/>
        <v>120.29</v>
      </c>
      <c r="U407" s="49">
        <f t="shared" si="516"/>
        <v>11.18</v>
      </c>
      <c r="V407" s="130">
        <f t="shared" si="517"/>
        <v>0</v>
      </c>
      <c r="W407" s="130">
        <f t="shared" si="518"/>
        <v>0</v>
      </c>
      <c r="X407" s="49">
        <f t="shared" si="519"/>
        <v>429.6</v>
      </c>
      <c r="Y407" s="49">
        <f t="shared" si="520"/>
        <v>1577.84</v>
      </c>
      <c r="Z407" s="136"/>
      <c r="AA407" s="139" t="s">
        <v>51</v>
      </c>
      <c r="AB407" s="140">
        <f t="shared" ref="AB407:AH407" si="531">K407+R407</f>
        <v>44.72</v>
      </c>
      <c r="AC407" s="140">
        <f t="shared" si="531"/>
        <v>894.39</v>
      </c>
      <c r="AD407" s="140">
        <f t="shared" si="531"/>
        <v>601.46</v>
      </c>
      <c r="AE407" s="140">
        <f t="shared" si="531"/>
        <v>37.27</v>
      </c>
      <c r="AF407" s="140">
        <f t="shared" si="531"/>
        <v>0</v>
      </c>
      <c r="AG407" s="140">
        <f t="shared" si="531"/>
        <v>0</v>
      </c>
      <c r="AH407" s="140">
        <f t="shared" si="531"/>
        <v>1577.84</v>
      </c>
      <c r="AI407" s="139" t="s">
        <v>32</v>
      </c>
    </row>
    <row r="408" s="115" customFormat="1" ht="17" customHeight="1" spans="1:35">
      <c r="A408" s="129">
        <f t="shared" si="505"/>
        <v>405</v>
      </c>
      <c r="B408" s="49" t="s">
        <v>411</v>
      </c>
      <c r="C408" s="100" t="s">
        <v>1186</v>
      </c>
      <c r="D408" s="229" t="s">
        <v>1187</v>
      </c>
      <c r="E408" s="130">
        <v>3726.65</v>
      </c>
      <c r="F408" s="130">
        <v>3726.65</v>
      </c>
      <c r="G408" s="130">
        <v>6014.67</v>
      </c>
      <c r="H408" s="130">
        <v>3726.65</v>
      </c>
      <c r="I408" s="193">
        <v>2200</v>
      </c>
      <c r="J408" s="130"/>
      <c r="K408" s="49">
        <f t="shared" si="506"/>
        <v>44.72</v>
      </c>
      <c r="L408" s="49">
        <f t="shared" si="507"/>
        <v>596.26</v>
      </c>
      <c r="M408" s="130">
        <f t="shared" si="508"/>
        <v>481.17</v>
      </c>
      <c r="N408" s="49">
        <f t="shared" si="509"/>
        <v>26.09</v>
      </c>
      <c r="O408" s="130">
        <f t="shared" si="510"/>
        <v>110</v>
      </c>
      <c r="P408" s="130">
        <f t="shared" si="511"/>
        <v>0</v>
      </c>
      <c r="Q408" s="130">
        <f t="shared" si="512"/>
        <v>1258.24</v>
      </c>
      <c r="R408" s="49">
        <f t="shared" si="513"/>
        <v>0</v>
      </c>
      <c r="S408" s="49">
        <f t="shared" si="514"/>
        <v>298.13</v>
      </c>
      <c r="T408" s="130">
        <f t="shared" si="515"/>
        <v>120.29</v>
      </c>
      <c r="U408" s="49">
        <f t="shared" si="516"/>
        <v>11.18</v>
      </c>
      <c r="V408" s="130">
        <f t="shared" si="517"/>
        <v>110</v>
      </c>
      <c r="W408" s="130">
        <f t="shared" si="518"/>
        <v>0</v>
      </c>
      <c r="X408" s="49">
        <f t="shared" si="519"/>
        <v>539.6</v>
      </c>
      <c r="Y408" s="49">
        <f t="shared" si="520"/>
        <v>1797.84</v>
      </c>
      <c r="Z408" s="136"/>
      <c r="AA408" s="139" t="s">
        <v>76</v>
      </c>
      <c r="AB408" s="140">
        <f t="shared" ref="AB408:AH408" si="532">K408+R408</f>
        <v>44.72</v>
      </c>
      <c r="AC408" s="140">
        <f t="shared" si="532"/>
        <v>894.39</v>
      </c>
      <c r="AD408" s="140">
        <f t="shared" si="532"/>
        <v>601.46</v>
      </c>
      <c r="AE408" s="140">
        <f t="shared" si="532"/>
        <v>37.27</v>
      </c>
      <c r="AF408" s="140">
        <f t="shared" si="532"/>
        <v>220</v>
      </c>
      <c r="AG408" s="140">
        <f t="shared" si="532"/>
        <v>0</v>
      </c>
      <c r="AH408" s="140">
        <f t="shared" si="532"/>
        <v>1797.84</v>
      </c>
      <c r="AI408" s="139" t="s">
        <v>32</v>
      </c>
    </row>
    <row r="409" ht="17" customHeight="1" spans="1:35">
      <c r="A409" s="129">
        <f t="shared" si="505"/>
        <v>406</v>
      </c>
      <c r="B409" s="49" t="s">
        <v>262</v>
      </c>
      <c r="C409" s="100" t="s">
        <v>1188</v>
      </c>
      <c r="D409" s="229" t="s">
        <v>1189</v>
      </c>
      <c r="E409" s="130">
        <v>3726.65</v>
      </c>
      <c r="F409" s="130">
        <v>3726.65</v>
      </c>
      <c r="G409" s="130">
        <v>6014.67</v>
      </c>
      <c r="H409" s="130">
        <v>3726.65</v>
      </c>
      <c r="I409" s="193">
        <v>2200</v>
      </c>
      <c r="J409" s="130"/>
      <c r="K409" s="49">
        <f t="shared" si="506"/>
        <v>44.72</v>
      </c>
      <c r="L409" s="49">
        <f t="shared" si="507"/>
        <v>596.26</v>
      </c>
      <c r="M409" s="130">
        <f t="shared" si="508"/>
        <v>481.17</v>
      </c>
      <c r="N409" s="49">
        <f t="shared" si="509"/>
        <v>26.09</v>
      </c>
      <c r="O409" s="130">
        <f t="shared" si="510"/>
        <v>110</v>
      </c>
      <c r="P409" s="130">
        <f t="shared" si="511"/>
        <v>0</v>
      </c>
      <c r="Q409" s="130">
        <f t="shared" si="512"/>
        <v>1258.24</v>
      </c>
      <c r="R409" s="49">
        <f t="shared" si="513"/>
        <v>0</v>
      </c>
      <c r="S409" s="49">
        <f t="shared" si="514"/>
        <v>298.13</v>
      </c>
      <c r="T409" s="130">
        <f t="shared" si="515"/>
        <v>120.29</v>
      </c>
      <c r="U409" s="49">
        <f t="shared" si="516"/>
        <v>11.18</v>
      </c>
      <c r="V409" s="130">
        <f t="shared" si="517"/>
        <v>110</v>
      </c>
      <c r="W409" s="130">
        <f t="shared" si="518"/>
        <v>0</v>
      </c>
      <c r="X409" s="49">
        <f t="shared" si="519"/>
        <v>539.6</v>
      </c>
      <c r="Y409" s="49">
        <f t="shared" si="520"/>
        <v>1797.84</v>
      </c>
      <c r="Z409" s="136"/>
      <c r="AA409" s="139" t="s">
        <v>68</v>
      </c>
      <c r="AB409" s="140">
        <f t="shared" ref="AB409:AH409" si="533">K409+R409</f>
        <v>44.72</v>
      </c>
      <c r="AC409" s="140">
        <f t="shared" si="533"/>
        <v>894.39</v>
      </c>
      <c r="AD409" s="140">
        <f t="shared" si="533"/>
        <v>601.46</v>
      </c>
      <c r="AE409" s="140">
        <f t="shared" si="533"/>
        <v>37.27</v>
      </c>
      <c r="AF409" s="140">
        <f t="shared" si="533"/>
        <v>220</v>
      </c>
      <c r="AG409" s="140">
        <f t="shared" si="533"/>
        <v>0</v>
      </c>
      <c r="AH409" s="140">
        <f t="shared" si="533"/>
        <v>1797.84</v>
      </c>
      <c r="AI409" s="139" t="s">
        <v>32</v>
      </c>
    </row>
    <row r="410" ht="17" customHeight="1" spans="1:35">
      <c r="A410" s="129">
        <f t="shared" si="505"/>
        <v>407</v>
      </c>
      <c r="B410" s="49" t="s">
        <v>212</v>
      </c>
      <c r="C410" s="52" t="s">
        <v>1197</v>
      </c>
      <c r="D410" s="148" t="s">
        <v>1198</v>
      </c>
      <c r="E410" s="130">
        <v>3726.65</v>
      </c>
      <c r="F410" s="130">
        <v>3726.65</v>
      </c>
      <c r="G410" s="130">
        <v>6014.67</v>
      </c>
      <c r="H410" s="130">
        <v>3726.65</v>
      </c>
      <c r="I410" s="193">
        <v>2200</v>
      </c>
      <c r="J410" s="130"/>
      <c r="K410" s="49">
        <f t="shared" si="506"/>
        <v>44.72</v>
      </c>
      <c r="L410" s="49">
        <f t="shared" si="507"/>
        <v>596.26</v>
      </c>
      <c r="M410" s="130">
        <f t="shared" si="508"/>
        <v>481.17</v>
      </c>
      <c r="N410" s="49">
        <f t="shared" si="509"/>
        <v>26.09</v>
      </c>
      <c r="O410" s="130">
        <f t="shared" si="510"/>
        <v>110</v>
      </c>
      <c r="P410" s="130">
        <f t="shared" si="511"/>
        <v>0</v>
      </c>
      <c r="Q410" s="130">
        <f t="shared" si="512"/>
        <v>1258.24</v>
      </c>
      <c r="R410" s="49">
        <f t="shared" si="513"/>
        <v>0</v>
      </c>
      <c r="S410" s="49">
        <f t="shared" si="514"/>
        <v>298.13</v>
      </c>
      <c r="T410" s="130">
        <f t="shared" si="515"/>
        <v>120.29</v>
      </c>
      <c r="U410" s="49">
        <f t="shared" si="516"/>
        <v>11.18</v>
      </c>
      <c r="V410" s="130">
        <f t="shared" si="517"/>
        <v>110</v>
      </c>
      <c r="W410" s="130">
        <f t="shared" si="518"/>
        <v>0</v>
      </c>
      <c r="X410" s="49">
        <f t="shared" si="519"/>
        <v>539.6</v>
      </c>
      <c r="Y410" s="49">
        <f t="shared" si="520"/>
        <v>1797.84</v>
      </c>
      <c r="Z410" s="136"/>
      <c r="AA410" s="139" t="s">
        <v>67</v>
      </c>
      <c r="AB410" s="140">
        <f t="shared" ref="AB410:AH410" si="534">K410+R410</f>
        <v>44.72</v>
      </c>
      <c r="AC410" s="140">
        <f t="shared" si="534"/>
        <v>894.39</v>
      </c>
      <c r="AD410" s="140">
        <f t="shared" si="534"/>
        <v>601.46</v>
      </c>
      <c r="AE410" s="140">
        <f t="shared" si="534"/>
        <v>37.27</v>
      </c>
      <c r="AF410" s="140">
        <f t="shared" si="534"/>
        <v>220</v>
      </c>
      <c r="AG410" s="140">
        <f t="shared" si="534"/>
        <v>0</v>
      </c>
      <c r="AH410" s="140">
        <f t="shared" si="534"/>
        <v>1797.84</v>
      </c>
      <c r="AI410" s="139" t="s">
        <v>32</v>
      </c>
    </row>
    <row r="411" ht="17" customHeight="1" spans="1:35">
      <c r="A411" s="129">
        <f t="shared" si="505"/>
        <v>408</v>
      </c>
      <c r="B411" s="49" t="s">
        <v>217</v>
      </c>
      <c r="C411" s="51" t="s">
        <v>1199</v>
      </c>
      <c r="D411" s="148" t="s">
        <v>1200</v>
      </c>
      <c r="E411" s="130">
        <v>3726.65</v>
      </c>
      <c r="F411" s="130">
        <v>3726.65</v>
      </c>
      <c r="G411" s="130">
        <v>6014.67</v>
      </c>
      <c r="H411" s="130">
        <v>3726.65</v>
      </c>
      <c r="I411" s="165">
        <v>0</v>
      </c>
      <c r="J411" s="130"/>
      <c r="K411" s="49">
        <f t="shared" si="506"/>
        <v>44.72</v>
      </c>
      <c r="L411" s="49">
        <f t="shared" si="507"/>
        <v>596.26</v>
      </c>
      <c r="M411" s="130">
        <f t="shared" si="508"/>
        <v>481.17</v>
      </c>
      <c r="N411" s="49">
        <f t="shared" si="509"/>
        <v>26.09</v>
      </c>
      <c r="O411" s="130">
        <f t="shared" si="510"/>
        <v>0</v>
      </c>
      <c r="P411" s="130">
        <f t="shared" si="511"/>
        <v>0</v>
      </c>
      <c r="Q411" s="130">
        <f t="shared" si="512"/>
        <v>1148.24</v>
      </c>
      <c r="R411" s="49">
        <f t="shared" si="513"/>
        <v>0</v>
      </c>
      <c r="S411" s="49">
        <f t="shared" si="514"/>
        <v>298.13</v>
      </c>
      <c r="T411" s="130">
        <f t="shared" si="515"/>
        <v>120.29</v>
      </c>
      <c r="U411" s="49">
        <f t="shared" si="516"/>
        <v>11.18</v>
      </c>
      <c r="V411" s="130">
        <f t="shared" si="517"/>
        <v>0</v>
      </c>
      <c r="W411" s="130">
        <f t="shared" si="518"/>
        <v>0</v>
      </c>
      <c r="X411" s="49">
        <f t="shared" si="519"/>
        <v>429.6</v>
      </c>
      <c r="Y411" s="49">
        <f t="shared" si="520"/>
        <v>1577.84</v>
      </c>
      <c r="Z411" s="136"/>
      <c r="AA411" s="139" t="s">
        <v>57</v>
      </c>
      <c r="AB411" s="140">
        <f t="shared" ref="AB411:AH411" si="535">K411+R411</f>
        <v>44.72</v>
      </c>
      <c r="AC411" s="140">
        <f t="shared" si="535"/>
        <v>894.39</v>
      </c>
      <c r="AD411" s="140">
        <f t="shared" si="535"/>
        <v>601.46</v>
      </c>
      <c r="AE411" s="140">
        <f t="shared" si="535"/>
        <v>37.27</v>
      </c>
      <c r="AF411" s="140">
        <f t="shared" si="535"/>
        <v>0</v>
      </c>
      <c r="AG411" s="140">
        <f t="shared" si="535"/>
        <v>0</v>
      </c>
      <c r="AH411" s="140">
        <f t="shared" si="535"/>
        <v>1577.84</v>
      </c>
      <c r="AI411" s="139" t="s">
        <v>32</v>
      </c>
    </row>
    <row r="412" ht="17" customHeight="1" spans="1:35">
      <c r="A412" s="129">
        <f t="shared" si="505"/>
        <v>409</v>
      </c>
      <c r="B412" s="49" t="s">
        <v>217</v>
      </c>
      <c r="C412" s="51" t="s">
        <v>1201</v>
      </c>
      <c r="D412" s="148" t="s">
        <v>1202</v>
      </c>
      <c r="E412" s="130">
        <v>3726.65</v>
      </c>
      <c r="F412" s="130">
        <v>3726.65</v>
      </c>
      <c r="G412" s="130">
        <v>6014.67</v>
      </c>
      <c r="H412" s="130">
        <v>3726.65</v>
      </c>
      <c r="I412" s="193">
        <v>2200</v>
      </c>
      <c r="J412" s="130"/>
      <c r="K412" s="49">
        <f t="shared" si="506"/>
        <v>44.72</v>
      </c>
      <c r="L412" s="49">
        <f t="shared" si="507"/>
        <v>596.26</v>
      </c>
      <c r="M412" s="130">
        <f t="shared" si="508"/>
        <v>481.17</v>
      </c>
      <c r="N412" s="49">
        <f t="shared" si="509"/>
        <v>26.09</v>
      </c>
      <c r="O412" s="130">
        <f t="shared" si="510"/>
        <v>110</v>
      </c>
      <c r="P412" s="130">
        <f t="shared" si="511"/>
        <v>0</v>
      </c>
      <c r="Q412" s="130">
        <f t="shared" si="512"/>
        <v>1258.24</v>
      </c>
      <c r="R412" s="49">
        <f t="shared" si="513"/>
        <v>0</v>
      </c>
      <c r="S412" s="49">
        <f t="shared" si="514"/>
        <v>298.13</v>
      </c>
      <c r="T412" s="130">
        <f t="shared" si="515"/>
        <v>120.29</v>
      </c>
      <c r="U412" s="49">
        <f t="shared" si="516"/>
        <v>11.18</v>
      </c>
      <c r="V412" s="130">
        <f t="shared" si="517"/>
        <v>110</v>
      </c>
      <c r="W412" s="130">
        <f t="shared" si="518"/>
        <v>0</v>
      </c>
      <c r="X412" s="49">
        <f t="shared" si="519"/>
        <v>539.6</v>
      </c>
      <c r="Y412" s="49">
        <f t="shared" si="520"/>
        <v>1797.84</v>
      </c>
      <c r="Z412" s="136"/>
      <c r="AA412" s="139" t="s">
        <v>57</v>
      </c>
      <c r="AB412" s="140">
        <f t="shared" ref="AB412:AH412" si="536">K412+R412</f>
        <v>44.72</v>
      </c>
      <c r="AC412" s="140">
        <f t="shared" si="536"/>
        <v>894.39</v>
      </c>
      <c r="AD412" s="140">
        <f t="shared" si="536"/>
        <v>601.46</v>
      </c>
      <c r="AE412" s="140">
        <f t="shared" si="536"/>
        <v>37.27</v>
      </c>
      <c r="AF412" s="140">
        <f t="shared" si="536"/>
        <v>220</v>
      </c>
      <c r="AG412" s="140">
        <f t="shared" si="536"/>
        <v>0</v>
      </c>
      <c r="AH412" s="140">
        <f t="shared" si="536"/>
        <v>1797.84</v>
      </c>
      <c r="AI412" s="139" t="s">
        <v>32</v>
      </c>
    </row>
    <row r="413" ht="17" customHeight="1" spans="1:35">
      <c r="A413" s="129">
        <f t="shared" si="505"/>
        <v>410</v>
      </c>
      <c r="B413" s="49" t="s">
        <v>146</v>
      </c>
      <c r="C413" s="51" t="s">
        <v>1203</v>
      </c>
      <c r="D413" s="471" t="s">
        <v>1204</v>
      </c>
      <c r="E413" s="130">
        <v>3726.65</v>
      </c>
      <c r="F413" s="130">
        <v>3726.65</v>
      </c>
      <c r="G413" s="130">
        <v>6014.67</v>
      </c>
      <c r="H413" s="130">
        <v>3726.65</v>
      </c>
      <c r="I413" s="193">
        <v>3180</v>
      </c>
      <c r="J413" s="130"/>
      <c r="K413" s="49">
        <f t="shared" si="506"/>
        <v>44.72</v>
      </c>
      <c r="L413" s="49">
        <f t="shared" si="507"/>
        <v>596.26</v>
      </c>
      <c r="M413" s="130">
        <f t="shared" si="508"/>
        <v>481.17</v>
      </c>
      <c r="N413" s="49">
        <f t="shared" si="509"/>
        <v>26.09</v>
      </c>
      <c r="O413" s="130">
        <f t="shared" si="510"/>
        <v>159</v>
      </c>
      <c r="P413" s="130">
        <f t="shared" si="511"/>
        <v>0</v>
      </c>
      <c r="Q413" s="130">
        <f t="shared" si="512"/>
        <v>1307.24</v>
      </c>
      <c r="R413" s="49">
        <f t="shared" si="513"/>
        <v>0</v>
      </c>
      <c r="S413" s="49">
        <f t="shared" si="514"/>
        <v>298.13</v>
      </c>
      <c r="T413" s="130">
        <f t="shared" si="515"/>
        <v>120.29</v>
      </c>
      <c r="U413" s="49">
        <f t="shared" si="516"/>
        <v>11.18</v>
      </c>
      <c r="V413" s="130">
        <f t="shared" si="517"/>
        <v>159</v>
      </c>
      <c r="W413" s="130">
        <f t="shared" si="518"/>
        <v>0</v>
      </c>
      <c r="X413" s="49">
        <f t="shared" si="519"/>
        <v>588.6</v>
      </c>
      <c r="Y413" s="49">
        <f t="shared" si="520"/>
        <v>1895.84</v>
      </c>
      <c r="Z413" s="136"/>
      <c r="AA413" s="139" t="s">
        <v>87</v>
      </c>
      <c r="AB413" s="140">
        <f t="shared" ref="AB413:AH413" si="537">K413+R413</f>
        <v>44.72</v>
      </c>
      <c r="AC413" s="140">
        <f t="shared" si="537"/>
        <v>894.39</v>
      </c>
      <c r="AD413" s="140">
        <f t="shared" si="537"/>
        <v>601.46</v>
      </c>
      <c r="AE413" s="140">
        <f t="shared" si="537"/>
        <v>37.27</v>
      </c>
      <c r="AF413" s="140">
        <f t="shared" si="537"/>
        <v>318</v>
      </c>
      <c r="AG413" s="140">
        <f t="shared" si="537"/>
        <v>0</v>
      </c>
      <c r="AH413" s="140">
        <f t="shared" si="537"/>
        <v>1895.84</v>
      </c>
      <c r="AI413" s="139" t="s">
        <v>34</v>
      </c>
    </row>
    <row r="414" ht="17" customHeight="1" spans="1:35">
      <c r="A414" s="129">
        <f t="shared" si="505"/>
        <v>411</v>
      </c>
      <c r="B414" s="49" t="s">
        <v>568</v>
      </c>
      <c r="C414" s="52" t="s">
        <v>1205</v>
      </c>
      <c r="D414" s="148" t="s">
        <v>1206</v>
      </c>
      <c r="E414" s="130">
        <v>3726.65</v>
      </c>
      <c r="F414" s="130">
        <v>3726.65</v>
      </c>
      <c r="G414" s="130">
        <v>6014.67</v>
      </c>
      <c r="H414" s="130">
        <v>3726.65</v>
      </c>
      <c r="I414" s="193">
        <v>2200</v>
      </c>
      <c r="J414" s="130"/>
      <c r="K414" s="49">
        <f t="shared" si="506"/>
        <v>44.72</v>
      </c>
      <c r="L414" s="49">
        <f t="shared" si="507"/>
        <v>596.26</v>
      </c>
      <c r="M414" s="130">
        <f t="shared" si="508"/>
        <v>481.17</v>
      </c>
      <c r="N414" s="49">
        <f t="shared" si="509"/>
        <v>26.09</v>
      </c>
      <c r="O414" s="130">
        <f t="shared" si="510"/>
        <v>110</v>
      </c>
      <c r="P414" s="130">
        <f t="shared" si="511"/>
        <v>0</v>
      </c>
      <c r="Q414" s="130">
        <f t="shared" si="512"/>
        <v>1258.24</v>
      </c>
      <c r="R414" s="49">
        <f t="shared" si="513"/>
        <v>0</v>
      </c>
      <c r="S414" s="49">
        <f t="shared" si="514"/>
        <v>298.13</v>
      </c>
      <c r="T414" s="130">
        <f t="shared" si="515"/>
        <v>120.29</v>
      </c>
      <c r="U414" s="49">
        <f t="shared" si="516"/>
        <v>11.18</v>
      </c>
      <c r="V414" s="130">
        <f t="shared" si="517"/>
        <v>110</v>
      </c>
      <c r="W414" s="130">
        <f t="shared" si="518"/>
        <v>0</v>
      </c>
      <c r="X414" s="49">
        <f t="shared" si="519"/>
        <v>539.6</v>
      </c>
      <c r="Y414" s="49">
        <f t="shared" si="520"/>
        <v>1797.84</v>
      </c>
      <c r="Z414" s="136"/>
      <c r="AA414" s="139" t="s">
        <v>54</v>
      </c>
      <c r="AB414" s="140">
        <f t="shared" ref="AB414:AH414" si="538">K414+R414</f>
        <v>44.72</v>
      </c>
      <c r="AC414" s="140">
        <f t="shared" si="538"/>
        <v>894.39</v>
      </c>
      <c r="AD414" s="140">
        <f t="shared" si="538"/>
        <v>601.46</v>
      </c>
      <c r="AE414" s="140">
        <f t="shared" si="538"/>
        <v>37.27</v>
      </c>
      <c r="AF414" s="140">
        <f t="shared" si="538"/>
        <v>220</v>
      </c>
      <c r="AG414" s="140">
        <f t="shared" si="538"/>
        <v>0</v>
      </c>
      <c r="AH414" s="140">
        <f t="shared" si="538"/>
        <v>1797.84</v>
      </c>
      <c r="AI414" s="139" t="s">
        <v>32</v>
      </c>
    </row>
    <row r="415" s="225" customFormat="1" ht="17" customHeight="1" spans="1:35">
      <c r="A415" s="239">
        <f t="shared" si="505"/>
        <v>412</v>
      </c>
      <c r="B415" s="240" t="s">
        <v>411</v>
      </c>
      <c r="C415" s="252" t="s">
        <v>1207</v>
      </c>
      <c r="D415" s="253" t="s">
        <v>1208</v>
      </c>
      <c r="E415" s="242">
        <v>3726.65</v>
      </c>
      <c r="F415" s="242">
        <v>3726.65</v>
      </c>
      <c r="G415" s="242">
        <v>6014.67</v>
      </c>
      <c r="H415" s="242">
        <v>3726.65</v>
      </c>
      <c r="I415" s="255">
        <v>0</v>
      </c>
      <c r="J415" s="242"/>
      <c r="K415" s="240">
        <f t="shared" si="506"/>
        <v>44.72</v>
      </c>
      <c r="L415" s="240">
        <f t="shared" si="507"/>
        <v>596.26</v>
      </c>
      <c r="M415" s="242">
        <f t="shared" si="508"/>
        <v>481.17</v>
      </c>
      <c r="N415" s="240">
        <f t="shared" si="509"/>
        <v>26.09</v>
      </c>
      <c r="O415" s="242">
        <f t="shared" si="510"/>
        <v>0</v>
      </c>
      <c r="P415" s="242">
        <f t="shared" si="511"/>
        <v>0</v>
      </c>
      <c r="Q415" s="242">
        <f t="shared" si="512"/>
        <v>1148.24</v>
      </c>
      <c r="R415" s="240">
        <f t="shared" si="513"/>
        <v>0</v>
      </c>
      <c r="S415" s="240">
        <f t="shared" si="514"/>
        <v>298.13</v>
      </c>
      <c r="T415" s="242">
        <f t="shared" si="515"/>
        <v>120.29</v>
      </c>
      <c r="U415" s="240">
        <f t="shared" si="516"/>
        <v>11.18</v>
      </c>
      <c r="V415" s="242">
        <f t="shared" si="517"/>
        <v>0</v>
      </c>
      <c r="W415" s="242">
        <f t="shared" si="518"/>
        <v>0</v>
      </c>
      <c r="X415" s="240">
        <f t="shared" si="519"/>
        <v>429.6</v>
      </c>
      <c r="Y415" s="240">
        <f t="shared" si="520"/>
        <v>1577.84</v>
      </c>
      <c r="Z415" s="259"/>
      <c r="AA415" s="257" t="s">
        <v>76</v>
      </c>
      <c r="AB415" s="258">
        <f t="shared" ref="AB415:AH415" si="539">K415+R415</f>
        <v>44.72</v>
      </c>
      <c r="AC415" s="258">
        <f t="shared" si="539"/>
        <v>894.39</v>
      </c>
      <c r="AD415" s="258">
        <f t="shared" si="539"/>
        <v>601.46</v>
      </c>
      <c r="AE415" s="258">
        <f t="shared" si="539"/>
        <v>37.27</v>
      </c>
      <c r="AF415" s="258">
        <f t="shared" si="539"/>
        <v>0</v>
      </c>
      <c r="AG415" s="258">
        <f t="shared" si="539"/>
        <v>0</v>
      </c>
      <c r="AH415" s="258">
        <f t="shared" si="539"/>
        <v>1577.84</v>
      </c>
      <c r="AI415" s="257" t="s">
        <v>32</v>
      </c>
    </row>
    <row r="416" ht="17" customHeight="1" spans="1:35">
      <c r="A416" s="129">
        <f t="shared" si="505"/>
        <v>413</v>
      </c>
      <c r="B416" s="49" t="s">
        <v>119</v>
      </c>
      <c r="C416" s="52" t="s">
        <v>1209</v>
      </c>
      <c r="D416" s="148" t="s">
        <v>1210</v>
      </c>
      <c r="E416" s="130">
        <v>3726.65</v>
      </c>
      <c r="F416" s="130">
        <v>3726.65</v>
      </c>
      <c r="G416" s="130">
        <v>6014.67</v>
      </c>
      <c r="H416" s="130">
        <v>3726.65</v>
      </c>
      <c r="I416" s="193">
        <v>2200</v>
      </c>
      <c r="J416" s="130"/>
      <c r="K416" s="49">
        <f t="shared" si="506"/>
        <v>44.72</v>
      </c>
      <c r="L416" s="49">
        <f t="shared" si="507"/>
        <v>596.26</v>
      </c>
      <c r="M416" s="130">
        <f t="shared" si="508"/>
        <v>481.17</v>
      </c>
      <c r="N416" s="49">
        <f t="shared" si="509"/>
        <v>26.09</v>
      </c>
      <c r="O416" s="130">
        <f t="shared" si="510"/>
        <v>110</v>
      </c>
      <c r="P416" s="130">
        <f t="shared" si="511"/>
        <v>0</v>
      </c>
      <c r="Q416" s="130">
        <f t="shared" si="512"/>
        <v>1258.24</v>
      </c>
      <c r="R416" s="49">
        <f t="shared" si="513"/>
        <v>0</v>
      </c>
      <c r="S416" s="49">
        <f t="shared" si="514"/>
        <v>298.13</v>
      </c>
      <c r="T416" s="130">
        <f t="shared" si="515"/>
        <v>120.29</v>
      </c>
      <c r="U416" s="49">
        <f t="shared" si="516"/>
        <v>11.18</v>
      </c>
      <c r="V416" s="130">
        <f t="shared" si="517"/>
        <v>110</v>
      </c>
      <c r="W416" s="130">
        <f t="shared" si="518"/>
        <v>0</v>
      </c>
      <c r="X416" s="49">
        <f t="shared" si="519"/>
        <v>539.6</v>
      </c>
      <c r="Y416" s="49">
        <f t="shared" si="520"/>
        <v>1797.84</v>
      </c>
      <c r="Z416" s="136"/>
      <c r="AA416" s="139" t="s">
        <v>75</v>
      </c>
      <c r="AB416" s="140">
        <f t="shared" ref="AB416:AH416" si="540">K416+R416</f>
        <v>44.72</v>
      </c>
      <c r="AC416" s="140">
        <f t="shared" si="540"/>
        <v>894.39</v>
      </c>
      <c r="AD416" s="140">
        <f t="shared" si="540"/>
        <v>601.46</v>
      </c>
      <c r="AE416" s="140">
        <f t="shared" si="540"/>
        <v>37.27</v>
      </c>
      <c r="AF416" s="140">
        <f t="shared" si="540"/>
        <v>220</v>
      </c>
      <c r="AG416" s="140">
        <f t="shared" si="540"/>
        <v>0</v>
      </c>
      <c r="AH416" s="140">
        <f t="shared" si="540"/>
        <v>1797.84</v>
      </c>
      <c r="AI416" s="139" t="s">
        <v>32</v>
      </c>
    </row>
    <row r="417" ht="17" customHeight="1" spans="1:35">
      <c r="A417" s="129">
        <f t="shared" si="505"/>
        <v>414</v>
      </c>
      <c r="B417" s="49" t="s">
        <v>217</v>
      </c>
      <c r="C417" s="52" t="s">
        <v>1211</v>
      </c>
      <c r="D417" s="148" t="s">
        <v>1212</v>
      </c>
      <c r="E417" s="130">
        <v>3726.65</v>
      </c>
      <c r="F417" s="130">
        <v>3726.65</v>
      </c>
      <c r="G417" s="130">
        <v>6014.67</v>
      </c>
      <c r="H417" s="130">
        <v>3726.65</v>
      </c>
      <c r="I417" s="193">
        <v>2200</v>
      </c>
      <c r="J417" s="130"/>
      <c r="K417" s="49">
        <f t="shared" si="506"/>
        <v>44.72</v>
      </c>
      <c r="L417" s="49">
        <f t="shared" si="507"/>
        <v>596.26</v>
      </c>
      <c r="M417" s="130">
        <f t="shared" si="508"/>
        <v>481.17</v>
      </c>
      <c r="N417" s="49">
        <f t="shared" si="509"/>
        <v>26.09</v>
      </c>
      <c r="O417" s="130">
        <f t="shared" si="510"/>
        <v>110</v>
      </c>
      <c r="P417" s="130">
        <f t="shared" si="511"/>
        <v>0</v>
      </c>
      <c r="Q417" s="130">
        <f t="shared" si="512"/>
        <v>1258.24</v>
      </c>
      <c r="R417" s="49">
        <f t="shared" si="513"/>
        <v>0</v>
      </c>
      <c r="S417" s="49">
        <f t="shared" si="514"/>
        <v>298.13</v>
      </c>
      <c r="T417" s="130">
        <f t="shared" si="515"/>
        <v>120.29</v>
      </c>
      <c r="U417" s="49">
        <f t="shared" si="516"/>
        <v>11.18</v>
      </c>
      <c r="V417" s="130">
        <f t="shared" si="517"/>
        <v>110</v>
      </c>
      <c r="W417" s="130">
        <f t="shared" si="518"/>
        <v>0</v>
      </c>
      <c r="X417" s="49">
        <f t="shared" si="519"/>
        <v>539.6</v>
      </c>
      <c r="Y417" s="49">
        <f t="shared" si="520"/>
        <v>1797.84</v>
      </c>
      <c r="Z417" s="136"/>
      <c r="AA417" s="139" t="s">
        <v>57</v>
      </c>
      <c r="AB417" s="140">
        <f t="shared" ref="AB417:AH417" si="541">K417+R417</f>
        <v>44.72</v>
      </c>
      <c r="AC417" s="140">
        <f t="shared" si="541"/>
        <v>894.39</v>
      </c>
      <c r="AD417" s="140">
        <f t="shared" si="541"/>
        <v>601.46</v>
      </c>
      <c r="AE417" s="140">
        <f t="shared" si="541"/>
        <v>37.27</v>
      </c>
      <c r="AF417" s="140">
        <f t="shared" si="541"/>
        <v>220</v>
      </c>
      <c r="AG417" s="140">
        <f t="shared" si="541"/>
        <v>0</v>
      </c>
      <c r="AH417" s="140">
        <f t="shared" si="541"/>
        <v>1797.84</v>
      </c>
      <c r="AI417" s="139" t="s">
        <v>32</v>
      </c>
    </row>
    <row r="418" ht="17" customHeight="1" spans="1:35">
      <c r="A418" s="129">
        <f t="shared" si="505"/>
        <v>415</v>
      </c>
      <c r="B418" s="49" t="s">
        <v>119</v>
      </c>
      <c r="C418" s="52" t="s">
        <v>1213</v>
      </c>
      <c r="D418" s="148" t="s">
        <v>1214</v>
      </c>
      <c r="E418" s="130">
        <v>3726.65</v>
      </c>
      <c r="F418" s="130">
        <v>3726.65</v>
      </c>
      <c r="G418" s="130">
        <v>6014.67</v>
      </c>
      <c r="H418" s="130">
        <v>3726.65</v>
      </c>
      <c r="I418" s="165">
        <v>0</v>
      </c>
      <c r="J418" s="130"/>
      <c r="K418" s="49">
        <f t="shared" si="506"/>
        <v>44.72</v>
      </c>
      <c r="L418" s="49">
        <f t="shared" si="507"/>
        <v>596.26</v>
      </c>
      <c r="M418" s="130">
        <f t="shared" si="508"/>
        <v>481.17</v>
      </c>
      <c r="N418" s="49">
        <f t="shared" si="509"/>
        <v>26.09</v>
      </c>
      <c r="O418" s="130">
        <f t="shared" si="510"/>
        <v>0</v>
      </c>
      <c r="P418" s="130">
        <f t="shared" si="511"/>
        <v>0</v>
      </c>
      <c r="Q418" s="130">
        <f t="shared" si="512"/>
        <v>1148.24</v>
      </c>
      <c r="R418" s="49">
        <f t="shared" si="513"/>
        <v>0</v>
      </c>
      <c r="S418" s="49">
        <f t="shared" si="514"/>
        <v>298.13</v>
      </c>
      <c r="T418" s="130">
        <f t="shared" si="515"/>
        <v>120.29</v>
      </c>
      <c r="U418" s="49">
        <f t="shared" si="516"/>
        <v>11.18</v>
      </c>
      <c r="V418" s="130">
        <f t="shared" si="517"/>
        <v>0</v>
      </c>
      <c r="W418" s="130">
        <f t="shared" si="518"/>
        <v>0</v>
      </c>
      <c r="X418" s="49">
        <f t="shared" si="519"/>
        <v>429.6</v>
      </c>
      <c r="Y418" s="49">
        <f t="shared" si="520"/>
        <v>1577.84</v>
      </c>
      <c r="Z418" s="136"/>
      <c r="AA418" s="139" t="s">
        <v>75</v>
      </c>
      <c r="AB418" s="140">
        <f t="shared" ref="AB418:AH418" si="542">K418+R418</f>
        <v>44.72</v>
      </c>
      <c r="AC418" s="140">
        <f t="shared" si="542"/>
        <v>894.39</v>
      </c>
      <c r="AD418" s="140">
        <f t="shared" si="542"/>
        <v>601.46</v>
      </c>
      <c r="AE418" s="140">
        <f t="shared" si="542"/>
        <v>37.27</v>
      </c>
      <c r="AF418" s="140">
        <f t="shared" si="542"/>
        <v>0</v>
      </c>
      <c r="AG418" s="140">
        <f t="shared" si="542"/>
        <v>0</v>
      </c>
      <c r="AH418" s="140">
        <f t="shared" si="542"/>
        <v>1577.84</v>
      </c>
      <c r="AI418" s="139" t="s">
        <v>32</v>
      </c>
    </row>
    <row r="419" ht="17" customHeight="1" spans="1:35">
      <c r="A419" s="129">
        <f t="shared" si="505"/>
        <v>416</v>
      </c>
      <c r="B419" s="49" t="s">
        <v>119</v>
      </c>
      <c r="C419" s="52" t="s">
        <v>1215</v>
      </c>
      <c r="D419" s="148" t="s">
        <v>1216</v>
      </c>
      <c r="E419" s="130">
        <v>3726.65</v>
      </c>
      <c r="F419" s="130">
        <v>3726.65</v>
      </c>
      <c r="G419" s="130">
        <v>6014.67</v>
      </c>
      <c r="H419" s="130">
        <v>3726.65</v>
      </c>
      <c r="I419" s="193">
        <v>2200</v>
      </c>
      <c r="J419" s="130"/>
      <c r="K419" s="49">
        <f t="shared" si="506"/>
        <v>44.72</v>
      </c>
      <c r="L419" s="49">
        <f t="shared" si="507"/>
        <v>596.26</v>
      </c>
      <c r="M419" s="130">
        <f t="shared" si="508"/>
        <v>481.17</v>
      </c>
      <c r="N419" s="49">
        <f t="shared" si="509"/>
        <v>26.09</v>
      </c>
      <c r="O419" s="130">
        <f t="shared" si="510"/>
        <v>110</v>
      </c>
      <c r="P419" s="130">
        <f t="shared" si="511"/>
        <v>0</v>
      </c>
      <c r="Q419" s="130">
        <f t="shared" si="512"/>
        <v>1258.24</v>
      </c>
      <c r="R419" s="49">
        <f t="shared" si="513"/>
        <v>0</v>
      </c>
      <c r="S419" s="49">
        <f t="shared" si="514"/>
        <v>298.13</v>
      </c>
      <c r="T419" s="130">
        <f t="shared" si="515"/>
        <v>120.29</v>
      </c>
      <c r="U419" s="49">
        <f t="shared" si="516"/>
        <v>11.18</v>
      </c>
      <c r="V419" s="130">
        <f t="shared" si="517"/>
        <v>110</v>
      </c>
      <c r="W419" s="130">
        <f t="shared" si="518"/>
        <v>0</v>
      </c>
      <c r="X419" s="49">
        <f t="shared" si="519"/>
        <v>539.6</v>
      </c>
      <c r="Y419" s="49">
        <f t="shared" si="520"/>
        <v>1797.84</v>
      </c>
      <c r="Z419" s="136"/>
      <c r="AA419" s="139" t="s">
        <v>75</v>
      </c>
      <c r="AB419" s="140">
        <f t="shared" ref="AB419:AH419" si="543">K419+R419</f>
        <v>44.72</v>
      </c>
      <c r="AC419" s="140">
        <f t="shared" si="543"/>
        <v>894.39</v>
      </c>
      <c r="AD419" s="140">
        <f t="shared" si="543"/>
        <v>601.46</v>
      </c>
      <c r="AE419" s="140">
        <f t="shared" si="543"/>
        <v>37.27</v>
      </c>
      <c r="AF419" s="140">
        <f t="shared" si="543"/>
        <v>220</v>
      </c>
      <c r="AG419" s="140">
        <f t="shared" si="543"/>
        <v>0</v>
      </c>
      <c r="AH419" s="140">
        <f t="shared" si="543"/>
        <v>1797.84</v>
      </c>
      <c r="AI419" s="139" t="s">
        <v>32</v>
      </c>
    </row>
    <row r="420" ht="17" customHeight="1" spans="1:35">
      <c r="A420" s="129">
        <f t="shared" si="505"/>
        <v>417</v>
      </c>
      <c r="B420" s="49" t="s">
        <v>568</v>
      </c>
      <c r="C420" s="52" t="s">
        <v>1217</v>
      </c>
      <c r="D420" s="148" t="s">
        <v>1218</v>
      </c>
      <c r="E420" s="130">
        <v>3726.65</v>
      </c>
      <c r="F420" s="130">
        <v>3726.65</v>
      </c>
      <c r="G420" s="130">
        <v>6014.67</v>
      </c>
      <c r="H420" s="130">
        <v>3726.65</v>
      </c>
      <c r="I420" s="193">
        <v>2200</v>
      </c>
      <c r="J420" s="130"/>
      <c r="K420" s="49">
        <f t="shared" si="506"/>
        <v>44.72</v>
      </c>
      <c r="L420" s="49">
        <f t="shared" si="507"/>
        <v>596.26</v>
      </c>
      <c r="M420" s="130">
        <f t="shared" si="508"/>
        <v>481.17</v>
      </c>
      <c r="N420" s="49">
        <f t="shared" si="509"/>
        <v>26.09</v>
      </c>
      <c r="O420" s="130">
        <f t="shared" si="510"/>
        <v>110</v>
      </c>
      <c r="P420" s="130">
        <f t="shared" si="511"/>
        <v>0</v>
      </c>
      <c r="Q420" s="130">
        <f t="shared" si="512"/>
        <v>1258.24</v>
      </c>
      <c r="R420" s="49">
        <f t="shared" si="513"/>
        <v>0</v>
      </c>
      <c r="S420" s="49">
        <f t="shared" si="514"/>
        <v>298.13</v>
      </c>
      <c r="T420" s="130">
        <f t="shared" si="515"/>
        <v>120.29</v>
      </c>
      <c r="U420" s="49">
        <f t="shared" si="516"/>
        <v>11.18</v>
      </c>
      <c r="V420" s="130">
        <f t="shared" si="517"/>
        <v>110</v>
      </c>
      <c r="W420" s="130">
        <f t="shared" si="518"/>
        <v>0</v>
      </c>
      <c r="X420" s="49">
        <f t="shared" si="519"/>
        <v>539.6</v>
      </c>
      <c r="Y420" s="49">
        <f t="shared" si="520"/>
        <v>1797.84</v>
      </c>
      <c r="Z420" s="136"/>
      <c r="AA420" s="139" t="s">
        <v>54</v>
      </c>
      <c r="AB420" s="140">
        <f t="shared" ref="AB420:AH420" si="544">K420+R420</f>
        <v>44.72</v>
      </c>
      <c r="AC420" s="140">
        <f t="shared" si="544"/>
        <v>894.39</v>
      </c>
      <c r="AD420" s="140">
        <f t="shared" si="544"/>
        <v>601.46</v>
      </c>
      <c r="AE420" s="140">
        <f t="shared" si="544"/>
        <v>37.27</v>
      </c>
      <c r="AF420" s="140">
        <f t="shared" si="544"/>
        <v>220</v>
      </c>
      <c r="AG420" s="140">
        <f t="shared" si="544"/>
        <v>0</v>
      </c>
      <c r="AH420" s="140">
        <f t="shared" si="544"/>
        <v>1797.84</v>
      </c>
      <c r="AI420" s="139" t="s">
        <v>32</v>
      </c>
    </row>
    <row r="421" ht="17" customHeight="1" spans="1:35">
      <c r="A421" s="129">
        <f t="shared" si="505"/>
        <v>418</v>
      </c>
      <c r="B421" s="49" t="s">
        <v>262</v>
      </c>
      <c r="C421" s="52" t="s">
        <v>1219</v>
      </c>
      <c r="D421" s="148" t="s">
        <v>1220</v>
      </c>
      <c r="E421" s="130">
        <v>3726.65</v>
      </c>
      <c r="F421" s="130">
        <v>3726.65</v>
      </c>
      <c r="G421" s="130">
        <v>6014.67</v>
      </c>
      <c r="H421" s="130">
        <v>3726.65</v>
      </c>
      <c r="I421" s="193">
        <v>2200</v>
      </c>
      <c r="J421" s="130"/>
      <c r="K421" s="49">
        <f t="shared" si="506"/>
        <v>44.72</v>
      </c>
      <c r="L421" s="49">
        <f t="shared" si="507"/>
        <v>596.26</v>
      </c>
      <c r="M421" s="130">
        <f t="shared" si="508"/>
        <v>481.17</v>
      </c>
      <c r="N421" s="49">
        <f t="shared" si="509"/>
        <v>26.09</v>
      </c>
      <c r="O421" s="130">
        <f t="shared" si="510"/>
        <v>110</v>
      </c>
      <c r="P421" s="130">
        <f t="shared" si="511"/>
        <v>0</v>
      </c>
      <c r="Q421" s="130">
        <f t="shared" si="512"/>
        <v>1258.24</v>
      </c>
      <c r="R421" s="49">
        <f t="shared" si="513"/>
        <v>0</v>
      </c>
      <c r="S421" s="49">
        <f t="shared" si="514"/>
        <v>298.13</v>
      </c>
      <c r="T421" s="130">
        <f t="shared" si="515"/>
        <v>120.29</v>
      </c>
      <c r="U421" s="49">
        <f t="shared" si="516"/>
        <v>11.18</v>
      </c>
      <c r="V421" s="130">
        <f t="shared" si="517"/>
        <v>110</v>
      </c>
      <c r="W421" s="130">
        <f t="shared" si="518"/>
        <v>0</v>
      </c>
      <c r="X421" s="49">
        <f t="shared" si="519"/>
        <v>539.6</v>
      </c>
      <c r="Y421" s="49">
        <f t="shared" si="520"/>
        <v>1797.84</v>
      </c>
      <c r="Z421" s="136"/>
      <c r="AA421" s="139" t="s">
        <v>68</v>
      </c>
      <c r="AB421" s="140">
        <f t="shared" ref="AB421:AH421" si="545">K421+R421</f>
        <v>44.72</v>
      </c>
      <c r="AC421" s="140">
        <f t="shared" si="545"/>
        <v>894.39</v>
      </c>
      <c r="AD421" s="140">
        <f t="shared" si="545"/>
        <v>601.46</v>
      </c>
      <c r="AE421" s="140">
        <f t="shared" si="545"/>
        <v>37.27</v>
      </c>
      <c r="AF421" s="140">
        <f t="shared" si="545"/>
        <v>220</v>
      </c>
      <c r="AG421" s="140">
        <f t="shared" si="545"/>
        <v>0</v>
      </c>
      <c r="AH421" s="140">
        <f t="shared" si="545"/>
        <v>1797.84</v>
      </c>
      <c r="AI421" s="139" t="s">
        <v>32</v>
      </c>
    </row>
    <row r="422" ht="17" customHeight="1" spans="1:35">
      <c r="A422" s="129">
        <f t="shared" si="505"/>
        <v>419</v>
      </c>
      <c r="B422" s="49" t="s">
        <v>209</v>
      </c>
      <c r="C422" s="52" t="s">
        <v>1221</v>
      </c>
      <c r="D422" s="148" t="s">
        <v>1222</v>
      </c>
      <c r="E422" s="130">
        <v>3726.65</v>
      </c>
      <c r="F422" s="130">
        <v>3726.65</v>
      </c>
      <c r="G422" s="130">
        <v>6014.67</v>
      </c>
      <c r="H422" s="130">
        <v>3726.65</v>
      </c>
      <c r="I422" s="193">
        <v>2200</v>
      </c>
      <c r="J422" s="130"/>
      <c r="K422" s="49">
        <f t="shared" si="506"/>
        <v>44.72</v>
      </c>
      <c r="L422" s="49">
        <f t="shared" si="507"/>
        <v>596.26</v>
      </c>
      <c r="M422" s="130">
        <f t="shared" si="508"/>
        <v>481.17</v>
      </c>
      <c r="N422" s="49">
        <f t="shared" si="509"/>
        <v>26.09</v>
      </c>
      <c r="O422" s="130">
        <f t="shared" si="510"/>
        <v>110</v>
      </c>
      <c r="P422" s="130">
        <f t="shared" si="511"/>
        <v>0</v>
      </c>
      <c r="Q422" s="130">
        <f t="shared" si="512"/>
        <v>1258.24</v>
      </c>
      <c r="R422" s="49">
        <f t="shared" si="513"/>
        <v>0</v>
      </c>
      <c r="S422" s="49">
        <f t="shared" si="514"/>
        <v>298.13</v>
      </c>
      <c r="T422" s="130">
        <f t="shared" si="515"/>
        <v>120.29</v>
      </c>
      <c r="U422" s="49">
        <f t="shared" si="516"/>
        <v>11.18</v>
      </c>
      <c r="V422" s="130">
        <f t="shared" si="517"/>
        <v>110</v>
      </c>
      <c r="W422" s="130">
        <f t="shared" si="518"/>
        <v>0</v>
      </c>
      <c r="X422" s="49">
        <f t="shared" si="519"/>
        <v>539.6</v>
      </c>
      <c r="Y422" s="49">
        <f t="shared" si="520"/>
        <v>1797.84</v>
      </c>
      <c r="Z422" s="136"/>
      <c r="AA422" s="139" t="s">
        <v>69</v>
      </c>
      <c r="AB422" s="140">
        <f t="shared" ref="AB422:AH422" si="546">K422+R422</f>
        <v>44.72</v>
      </c>
      <c r="AC422" s="140">
        <f t="shared" si="546"/>
        <v>894.39</v>
      </c>
      <c r="AD422" s="140">
        <f t="shared" si="546"/>
        <v>601.46</v>
      </c>
      <c r="AE422" s="140">
        <f t="shared" si="546"/>
        <v>37.27</v>
      </c>
      <c r="AF422" s="140">
        <f t="shared" si="546"/>
        <v>220</v>
      </c>
      <c r="AG422" s="140">
        <f t="shared" si="546"/>
        <v>0</v>
      </c>
      <c r="AH422" s="140">
        <f t="shared" si="546"/>
        <v>1797.84</v>
      </c>
      <c r="AI422" s="139" t="s">
        <v>32</v>
      </c>
    </row>
    <row r="423" ht="17" customHeight="1" spans="1:35">
      <c r="A423" s="129">
        <f t="shared" si="505"/>
        <v>420</v>
      </c>
      <c r="B423" s="49" t="s">
        <v>568</v>
      </c>
      <c r="C423" s="52" t="s">
        <v>1229</v>
      </c>
      <c r="D423" s="148" t="s">
        <v>1230</v>
      </c>
      <c r="E423" s="130">
        <v>3726.65</v>
      </c>
      <c r="F423" s="130">
        <v>3726.65</v>
      </c>
      <c r="G423" s="130">
        <v>6014.67</v>
      </c>
      <c r="H423" s="130">
        <v>3726.65</v>
      </c>
      <c r="I423" s="193">
        <v>2200</v>
      </c>
      <c r="J423" s="130"/>
      <c r="K423" s="49">
        <f t="shared" si="506"/>
        <v>44.72</v>
      </c>
      <c r="L423" s="49">
        <f t="shared" si="507"/>
        <v>596.26</v>
      </c>
      <c r="M423" s="130">
        <f t="shared" si="508"/>
        <v>481.17</v>
      </c>
      <c r="N423" s="49">
        <f t="shared" si="509"/>
        <v>26.09</v>
      </c>
      <c r="O423" s="130">
        <f t="shared" si="510"/>
        <v>110</v>
      </c>
      <c r="P423" s="130">
        <f t="shared" si="511"/>
        <v>0</v>
      </c>
      <c r="Q423" s="130">
        <f t="shared" si="512"/>
        <v>1258.24</v>
      </c>
      <c r="R423" s="49">
        <f t="shared" si="513"/>
        <v>0</v>
      </c>
      <c r="S423" s="49">
        <f t="shared" si="514"/>
        <v>298.13</v>
      </c>
      <c r="T423" s="130">
        <f t="shared" si="515"/>
        <v>120.29</v>
      </c>
      <c r="U423" s="49">
        <f t="shared" si="516"/>
        <v>11.18</v>
      </c>
      <c r="V423" s="130">
        <f t="shared" si="517"/>
        <v>110</v>
      </c>
      <c r="W423" s="130">
        <f t="shared" si="518"/>
        <v>0</v>
      </c>
      <c r="X423" s="49">
        <f t="shared" si="519"/>
        <v>539.6</v>
      </c>
      <c r="Y423" s="49">
        <f t="shared" si="520"/>
        <v>1797.84</v>
      </c>
      <c r="Z423" s="136"/>
      <c r="AA423" s="139" t="s">
        <v>54</v>
      </c>
      <c r="AB423" s="140">
        <f t="shared" ref="AB423:AH423" si="547">K423+R423</f>
        <v>44.72</v>
      </c>
      <c r="AC423" s="140">
        <f t="shared" si="547"/>
        <v>894.39</v>
      </c>
      <c r="AD423" s="140">
        <f t="shared" si="547"/>
        <v>601.46</v>
      </c>
      <c r="AE423" s="140">
        <f t="shared" si="547"/>
        <v>37.27</v>
      </c>
      <c r="AF423" s="140">
        <f t="shared" si="547"/>
        <v>220</v>
      </c>
      <c r="AG423" s="140">
        <f t="shared" si="547"/>
        <v>0</v>
      </c>
      <c r="AH423" s="140">
        <f t="shared" si="547"/>
        <v>1797.84</v>
      </c>
      <c r="AI423" s="139" t="s">
        <v>32</v>
      </c>
    </row>
    <row r="424" ht="17" customHeight="1" spans="1:35">
      <c r="A424" s="129">
        <f t="shared" si="505"/>
        <v>421</v>
      </c>
      <c r="B424" s="49" t="s">
        <v>1193</v>
      </c>
      <c r="C424" s="52" t="s">
        <v>1233</v>
      </c>
      <c r="D424" s="148" t="s">
        <v>1234</v>
      </c>
      <c r="E424" s="130">
        <v>3726.65</v>
      </c>
      <c r="F424" s="130">
        <v>3726.65</v>
      </c>
      <c r="G424" s="130">
        <v>6014.67</v>
      </c>
      <c r="H424" s="130">
        <v>3726.65</v>
      </c>
      <c r="I424" s="165">
        <v>3180</v>
      </c>
      <c r="J424" s="130"/>
      <c r="K424" s="49">
        <f t="shared" si="506"/>
        <v>44.72</v>
      </c>
      <c r="L424" s="49">
        <f t="shared" si="507"/>
        <v>596.26</v>
      </c>
      <c r="M424" s="130">
        <f t="shared" si="508"/>
        <v>481.17</v>
      </c>
      <c r="N424" s="49">
        <f t="shared" si="509"/>
        <v>26.09</v>
      </c>
      <c r="O424" s="130">
        <f t="shared" si="510"/>
        <v>159</v>
      </c>
      <c r="P424" s="130">
        <f t="shared" si="511"/>
        <v>0</v>
      </c>
      <c r="Q424" s="130">
        <f t="shared" si="512"/>
        <v>1307.24</v>
      </c>
      <c r="R424" s="49">
        <f t="shared" si="513"/>
        <v>0</v>
      </c>
      <c r="S424" s="49">
        <f t="shared" si="514"/>
        <v>298.13</v>
      </c>
      <c r="T424" s="130">
        <f t="shared" si="515"/>
        <v>120.29</v>
      </c>
      <c r="U424" s="49">
        <f t="shared" si="516"/>
        <v>11.18</v>
      </c>
      <c r="V424" s="130">
        <f t="shared" si="517"/>
        <v>159</v>
      </c>
      <c r="W424" s="130">
        <f t="shared" si="518"/>
        <v>0</v>
      </c>
      <c r="X424" s="49">
        <f t="shared" si="519"/>
        <v>588.6</v>
      </c>
      <c r="Y424" s="49">
        <f t="shared" si="520"/>
        <v>1895.84</v>
      </c>
      <c r="Z424" s="136"/>
      <c r="AA424" s="139" t="s">
        <v>81</v>
      </c>
      <c r="AB424" s="140">
        <f t="shared" ref="AB424:AH424" si="548">K424+R424</f>
        <v>44.72</v>
      </c>
      <c r="AC424" s="140">
        <f t="shared" si="548"/>
        <v>894.39</v>
      </c>
      <c r="AD424" s="140">
        <f t="shared" si="548"/>
        <v>601.46</v>
      </c>
      <c r="AE424" s="140">
        <f t="shared" si="548"/>
        <v>37.27</v>
      </c>
      <c r="AF424" s="140">
        <f t="shared" si="548"/>
        <v>318</v>
      </c>
      <c r="AG424" s="140">
        <f t="shared" si="548"/>
        <v>0</v>
      </c>
      <c r="AH424" s="140">
        <f t="shared" si="548"/>
        <v>1895.84</v>
      </c>
      <c r="AI424" s="139" t="s">
        <v>34</v>
      </c>
    </row>
    <row r="425" ht="17" customHeight="1" spans="1:35">
      <c r="A425" s="129">
        <f t="shared" si="505"/>
        <v>422</v>
      </c>
      <c r="B425" s="49" t="s">
        <v>1195</v>
      </c>
      <c r="C425" s="52" t="s">
        <v>1235</v>
      </c>
      <c r="D425" s="148" t="s">
        <v>1236</v>
      </c>
      <c r="E425" s="130">
        <v>3726.65</v>
      </c>
      <c r="F425" s="130">
        <v>3726.65</v>
      </c>
      <c r="G425" s="130">
        <v>6014.67</v>
      </c>
      <c r="H425" s="130">
        <v>3726.65</v>
      </c>
      <c r="I425" s="165">
        <v>3180</v>
      </c>
      <c r="J425" s="130"/>
      <c r="K425" s="49">
        <f t="shared" si="506"/>
        <v>44.72</v>
      </c>
      <c r="L425" s="49">
        <f t="shared" si="507"/>
        <v>596.26</v>
      </c>
      <c r="M425" s="130">
        <f t="shared" si="508"/>
        <v>481.17</v>
      </c>
      <c r="N425" s="49">
        <f t="shared" si="509"/>
        <v>26.09</v>
      </c>
      <c r="O425" s="130">
        <f t="shared" si="510"/>
        <v>159</v>
      </c>
      <c r="P425" s="130">
        <f t="shared" si="511"/>
        <v>0</v>
      </c>
      <c r="Q425" s="130">
        <f t="shared" si="512"/>
        <v>1307.24</v>
      </c>
      <c r="R425" s="49">
        <f t="shared" si="513"/>
        <v>0</v>
      </c>
      <c r="S425" s="49">
        <f t="shared" si="514"/>
        <v>298.13</v>
      </c>
      <c r="T425" s="130">
        <f t="shared" si="515"/>
        <v>120.29</v>
      </c>
      <c r="U425" s="49">
        <f t="shared" si="516"/>
        <v>11.18</v>
      </c>
      <c r="V425" s="130">
        <f t="shared" si="517"/>
        <v>159</v>
      </c>
      <c r="W425" s="130">
        <f t="shared" si="518"/>
        <v>0</v>
      </c>
      <c r="X425" s="49">
        <f t="shared" si="519"/>
        <v>588.6</v>
      </c>
      <c r="Y425" s="49">
        <f t="shared" si="520"/>
        <v>1895.84</v>
      </c>
      <c r="Z425" s="136"/>
      <c r="AA425" s="139" t="s">
        <v>81</v>
      </c>
      <c r="AB425" s="140">
        <f t="shared" ref="AB425:AH425" si="549">K425+R425</f>
        <v>44.72</v>
      </c>
      <c r="AC425" s="140">
        <f t="shared" si="549"/>
        <v>894.39</v>
      </c>
      <c r="AD425" s="140">
        <f t="shared" si="549"/>
        <v>601.46</v>
      </c>
      <c r="AE425" s="140">
        <f t="shared" si="549"/>
        <v>37.27</v>
      </c>
      <c r="AF425" s="140">
        <f t="shared" si="549"/>
        <v>318</v>
      </c>
      <c r="AG425" s="140">
        <f t="shared" si="549"/>
        <v>0</v>
      </c>
      <c r="AH425" s="140">
        <f t="shared" si="549"/>
        <v>1895.84</v>
      </c>
      <c r="AI425" s="139" t="s">
        <v>34</v>
      </c>
    </row>
    <row r="426" ht="17" customHeight="1" spans="1:35">
      <c r="A426" s="129">
        <f t="shared" si="505"/>
        <v>423</v>
      </c>
      <c r="B426" s="49" t="s">
        <v>568</v>
      </c>
      <c r="C426" s="52" t="s">
        <v>1237</v>
      </c>
      <c r="D426" s="148" t="s">
        <v>1238</v>
      </c>
      <c r="E426" s="130">
        <v>3726.65</v>
      </c>
      <c r="F426" s="130">
        <v>3726.65</v>
      </c>
      <c r="G426" s="130">
        <v>6014.67</v>
      </c>
      <c r="H426" s="130">
        <v>3726.65</v>
      </c>
      <c r="I426" s="165"/>
      <c r="J426" s="130"/>
      <c r="K426" s="49">
        <f t="shared" si="506"/>
        <v>44.72</v>
      </c>
      <c r="L426" s="49">
        <f t="shared" si="507"/>
        <v>596.26</v>
      </c>
      <c r="M426" s="130">
        <f t="shared" si="508"/>
        <v>481.17</v>
      </c>
      <c r="N426" s="49">
        <f t="shared" si="509"/>
        <v>26.09</v>
      </c>
      <c r="O426" s="130">
        <f t="shared" si="510"/>
        <v>0</v>
      </c>
      <c r="P426" s="130">
        <f t="shared" si="511"/>
        <v>0</v>
      </c>
      <c r="Q426" s="130">
        <f t="shared" si="512"/>
        <v>1148.24</v>
      </c>
      <c r="R426" s="49">
        <f t="shared" si="513"/>
        <v>0</v>
      </c>
      <c r="S426" s="49">
        <f t="shared" si="514"/>
        <v>298.13</v>
      </c>
      <c r="T426" s="130">
        <f t="shared" si="515"/>
        <v>120.29</v>
      </c>
      <c r="U426" s="49">
        <f t="shared" si="516"/>
        <v>11.18</v>
      </c>
      <c r="V426" s="130">
        <f t="shared" si="517"/>
        <v>0</v>
      </c>
      <c r="W426" s="130">
        <f t="shared" si="518"/>
        <v>0</v>
      </c>
      <c r="X426" s="49">
        <f t="shared" si="519"/>
        <v>429.6</v>
      </c>
      <c r="Y426" s="49">
        <f t="shared" si="520"/>
        <v>1577.84</v>
      </c>
      <c r="Z426" s="136"/>
      <c r="AA426" s="139" t="s">
        <v>54</v>
      </c>
      <c r="AB426" s="140">
        <f t="shared" ref="AB426:AH426" si="550">K426+R426</f>
        <v>44.72</v>
      </c>
      <c r="AC426" s="140">
        <f t="shared" si="550"/>
        <v>894.39</v>
      </c>
      <c r="AD426" s="140">
        <f t="shared" si="550"/>
        <v>601.46</v>
      </c>
      <c r="AE426" s="140">
        <f t="shared" si="550"/>
        <v>37.27</v>
      </c>
      <c r="AF426" s="140">
        <f t="shared" si="550"/>
        <v>0</v>
      </c>
      <c r="AG426" s="140">
        <f t="shared" si="550"/>
        <v>0</v>
      </c>
      <c r="AH426" s="140">
        <f t="shared" si="550"/>
        <v>1577.84</v>
      </c>
      <c r="AI426" s="139" t="s">
        <v>32</v>
      </c>
    </row>
    <row r="427" ht="17" customHeight="1" spans="1:35">
      <c r="A427" s="129">
        <f t="shared" si="505"/>
        <v>424</v>
      </c>
      <c r="B427" s="49" t="s">
        <v>119</v>
      </c>
      <c r="C427" s="52" t="s">
        <v>1241</v>
      </c>
      <c r="D427" s="148" t="s">
        <v>1242</v>
      </c>
      <c r="E427" s="130">
        <v>3726.65</v>
      </c>
      <c r="F427" s="130">
        <v>3726.65</v>
      </c>
      <c r="G427" s="130">
        <v>6014.67</v>
      </c>
      <c r="H427" s="130">
        <v>3726.65</v>
      </c>
      <c r="I427" s="165"/>
      <c r="J427" s="130"/>
      <c r="K427" s="49">
        <f t="shared" si="506"/>
        <v>44.72</v>
      </c>
      <c r="L427" s="49">
        <f t="shared" si="507"/>
        <v>596.26</v>
      </c>
      <c r="M427" s="130">
        <f t="shared" si="508"/>
        <v>481.17</v>
      </c>
      <c r="N427" s="49">
        <f t="shared" si="509"/>
        <v>26.09</v>
      </c>
      <c r="O427" s="130">
        <f t="shared" si="510"/>
        <v>0</v>
      </c>
      <c r="P427" s="130">
        <f t="shared" si="511"/>
        <v>0</v>
      </c>
      <c r="Q427" s="130">
        <f t="shared" si="512"/>
        <v>1148.24</v>
      </c>
      <c r="R427" s="49">
        <f t="shared" si="513"/>
        <v>0</v>
      </c>
      <c r="S427" s="49">
        <f t="shared" si="514"/>
        <v>298.13</v>
      </c>
      <c r="T427" s="130">
        <f t="shared" si="515"/>
        <v>120.29</v>
      </c>
      <c r="U427" s="49">
        <f t="shared" si="516"/>
        <v>11.18</v>
      </c>
      <c r="V427" s="130">
        <f t="shared" si="517"/>
        <v>0</v>
      </c>
      <c r="W427" s="130">
        <f t="shared" si="518"/>
        <v>0</v>
      </c>
      <c r="X427" s="49">
        <f t="shared" si="519"/>
        <v>429.6</v>
      </c>
      <c r="Y427" s="49">
        <f t="shared" si="520"/>
        <v>1577.84</v>
      </c>
      <c r="Z427" s="136"/>
      <c r="AA427" s="139" t="s">
        <v>78</v>
      </c>
      <c r="AB427" s="140">
        <f t="shared" ref="AB427:AH427" si="551">K427+R427</f>
        <v>44.72</v>
      </c>
      <c r="AC427" s="140">
        <f t="shared" si="551"/>
        <v>894.39</v>
      </c>
      <c r="AD427" s="140">
        <f t="shared" si="551"/>
        <v>601.46</v>
      </c>
      <c r="AE427" s="140">
        <f t="shared" si="551"/>
        <v>37.27</v>
      </c>
      <c r="AF427" s="140">
        <f t="shared" si="551"/>
        <v>0</v>
      </c>
      <c r="AG427" s="140">
        <f t="shared" si="551"/>
        <v>0</v>
      </c>
      <c r="AH427" s="140">
        <f t="shared" si="551"/>
        <v>1577.84</v>
      </c>
      <c r="AI427" s="139" t="s">
        <v>32</v>
      </c>
    </row>
    <row r="428" ht="17" customHeight="1" spans="1:35">
      <c r="A428" s="129">
        <f t="shared" si="505"/>
        <v>425</v>
      </c>
      <c r="B428" s="49" t="s">
        <v>201</v>
      </c>
      <c r="C428" s="52" t="s">
        <v>1243</v>
      </c>
      <c r="D428" s="148" t="s">
        <v>1244</v>
      </c>
      <c r="E428" s="130">
        <v>3726.65</v>
      </c>
      <c r="F428" s="130">
        <v>3726.65</v>
      </c>
      <c r="G428" s="130">
        <v>6014.67</v>
      </c>
      <c r="H428" s="130">
        <v>3726.65</v>
      </c>
      <c r="I428" s="165"/>
      <c r="J428" s="130"/>
      <c r="K428" s="49">
        <f t="shared" si="506"/>
        <v>44.72</v>
      </c>
      <c r="L428" s="49">
        <f t="shared" si="507"/>
        <v>596.26</v>
      </c>
      <c r="M428" s="130">
        <f t="shared" si="508"/>
        <v>481.17</v>
      </c>
      <c r="N428" s="49">
        <f t="shared" si="509"/>
        <v>26.09</v>
      </c>
      <c r="O428" s="130">
        <f t="shared" si="510"/>
        <v>0</v>
      </c>
      <c r="P428" s="130">
        <f t="shared" si="511"/>
        <v>0</v>
      </c>
      <c r="Q428" s="130">
        <f t="shared" si="512"/>
        <v>1148.24</v>
      </c>
      <c r="R428" s="49">
        <f t="shared" si="513"/>
        <v>0</v>
      </c>
      <c r="S428" s="49">
        <f t="shared" si="514"/>
        <v>298.13</v>
      </c>
      <c r="T428" s="130">
        <f t="shared" si="515"/>
        <v>120.29</v>
      </c>
      <c r="U428" s="49">
        <f t="shared" si="516"/>
        <v>11.18</v>
      </c>
      <c r="V428" s="130">
        <f t="shared" si="517"/>
        <v>0</v>
      </c>
      <c r="W428" s="130">
        <f t="shared" si="518"/>
        <v>0</v>
      </c>
      <c r="X428" s="49">
        <f t="shared" si="519"/>
        <v>429.6</v>
      </c>
      <c r="Y428" s="49">
        <f t="shared" si="520"/>
        <v>1577.84</v>
      </c>
      <c r="Z428" s="136"/>
      <c r="AA428" s="139" t="s">
        <v>66</v>
      </c>
      <c r="AB428" s="140">
        <f t="shared" ref="AB428:AH428" si="552">K428+R428</f>
        <v>44.72</v>
      </c>
      <c r="AC428" s="140">
        <f t="shared" si="552"/>
        <v>894.39</v>
      </c>
      <c r="AD428" s="140">
        <f t="shared" si="552"/>
        <v>601.46</v>
      </c>
      <c r="AE428" s="140">
        <f t="shared" si="552"/>
        <v>37.27</v>
      </c>
      <c r="AF428" s="140">
        <f t="shared" si="552"/>
        <v>0</v>
      </c>
      <c r="AG428" s="140">
        <f t="shared" si="552"/>
        <v>0</v>
      </c>
      <c r="AH428" s="140">
        <f t="shared" si="552"/>
        <v>1577.84</v>
      </c>
      <c r="AI428" s="139" t="s">
        <v>32</v>
      </c>
    </row>
    <row r="429" ht="17" customHeight="1" spans="1:35">
      <c r="A429" s="129">
        <f t="shared" si="505"/>
        <v>426</v>
      </c>
      <c r="B429" s="49" t="s">
        <v>568</v>
      </c>
      <c r="C429" s="52" t="s">
        <v>1245</v>
      </c>
      <c r="D429" s="148" t="s">
        <v>1246</v>
      </c>
      <c r="E429" s="130">
        <v>3726.65</v>
      </c>
      <c r="F429" s="130">
        <v>3726.65</v>
      </c>
      <c r="G429" s="130">
        <v>6014.67</v>
      </c>
      <c r="H429" s="130">
        <v>3726.65</v>
      </c>
      <c r="I429" s="165"/>
      <c r="J429" s="130"/>
      <c r="K429" s="49">
        <f t="shared" si="506"/>
        <v>44.72</v>
      </c>
      <c r="L429" s="49">
        <f t="shared" si="507"/>
        <v>596.26</v>
      </c>
      <c r="M429" s="130">
        <f t="shared" si="508"/>
        <v>481.17</v>
      </c>
      <c r="N429" s="49">
        <f t="shared" si="509"/>
        <v>26.09</v>
      </c>
      <c r="O429" s="130">
        <f t="shared" si="510"/>
        <v>0</v>
      </c>
      <c r="P429" s="130">
        <f t="shared" si="511"/>
        <v>0</v>
      </c>
      <c r="Q429" s="130">
        <f t="shared" si="512"/>
        <v>1148.24</v>
      </c>
      <c r="R429" s="49">
        <f t="shared" si="513"/>
        <v>0</v>
      </c>
      <c r="S429" s="49">
        <f t="shared" si="514"/>
        <v>298.13</v>
      </c>
      <c r="T429" s="130">
        <f t="shared" si="515"/>
        <v>120.29</v>
      </c>
      <c r="U429" s="49">
        <f t="shared" si="516"/>
        <v>11.18</v>
      </c>
      <c r="V429" s="130">
        <f t="shared" si="517"/>
        <v>0</v>
      </c>
      <c r="W429" s="130">
        <f t="shared" si="518"/>
        <v>0</v>
      </c>
      <c r="X429" s="49">
        <f t="shared" si="519"/>
        <v>429.6</v>
      </c>
      <c r="Y429" s="49">
        <f t="shared" si="520"/>
        <v>1577.84</v>
      </c>
      <c r="Z429" s="136"/>
      <c r="AA429" s="139" t="s">
        <v>54</v>
      </c>
      <c r="AB429" s="140">
        <f t="shared" ref="AB429:AH429" si="553">K429+R429</f>
        <v>44.72</v>
      </c>
      <c r="AC429" s="140">
        <f t="shared" si="553"/>
        <v>894.39</v>
      </c>
      <c r="AD429" s="140">
        <f t="shared" si="553"/>
        <v>601.46</v>
      </c>
      <c r="AE429" s="140">
        <f t="shared" si="553"/>
        <v>37.27</v>
      </c>
      <c r="AF429" s="140">
        <f t="shared" si="553"/>
        <v>0</v>
      </c>
      <c r="AG429" s="140">
        <f t="shared" si="553"/>
        <v>0</v>
      </c>
      <c r="AH429" s="140">
        <f t="shared" si="553"/>
        <v>1577.84</v>
      </c>
      <c r="AI429" s="139" t="s">
        <v>32</v>
      </c>
    </row>
    <row r="430" ht="17" customHeight="1" spans="1:35">
      <c r="A430" s="129">
        <f t="shared" si="505"/>
        <v>427</v>
      </c>
      <c r="B430" s="49" t="s">
        <v>209</v>
      </c>
      <c r="C430" s="52" t="s">
        <v>1247</v>
      </c>
      <c r="D430" s="148" t="s">
        <v>1248</v>
      </c>
      <c r="E430" s="130">
        <v>3726.65</v>
      </c>
      <c r="F430" s="130">
        <v>3726.65</v>
      </c>
      <c r="G430" s="130">
        <v>6014.67</v>
      </c>
      <c r="H430" s="130">
        <v>3726.65</v>
      </c>
      <c r="I430" s="165"/>
      <c r="J430" s="130"/>
      <c r="K430" s="49">
        <f t="shared" si="506"/>
        <v>44.72</v>
      </c>
      <c r="L430" s="49">
        <f t="shared" si="507"/>
        <v>596.26</v>
      </c>
      <c r="M430" s="130">
        <f t="shared" si="508"/>
        <v>481.17</v>
      </c>
      <c r="N430" s="49">
        <f t="shared" si="509"/>
        <v>26.09</v>
      </c>
      <c r="O430" s="130">
        <f t="shared" si="510"/>
        <v>0</v>
      </c>
      <c r="P430" s="130">
        <f t="shared" si="511"/>
        <v>0</v>
      </c>
      <c r="Q430" s="130">
        <f t="shared" si="512"/>
        <v>1148.24</v>
      </c>
      <c r="R430" s="49">
        <f t="shared" si="513"/>
        <v>0</v>
      </c>
      <c r="S430" s="49">
        <f t="shared" si="514"/>
        <v>298.13</v>
      </c>
      <c r="T430" s="130">
        <f t="shared" si="515"/>
        <v>120.29</v>
      </c>
      <c r="U430" s="49">
        <f t="shared" si="516"/>
        <v>11.18</v>
      </c>
      <c r="V430" s="130">
        <f t="shared" si="517"/>
        <v>0</v>
      </c>
      <c r="W430" s="130">
        <f t="shared" si="518"/>
        <v>0</v>
      </c>
      <c r="X430" s="49">
        <f t="shared" si="519"/>
        <v>429.6</v>
      </c>
      <c r="Y430" s="49">
        <f t="shared" si="520"/>
        <v>1577.84</v>
      </c>
      <c r="Z430" s="136"/>
      <c r="AA430" s="139" t="s">
        <v>69</v>
      </c>
      <c r="AB430" s="140">
        <f t="shared" ref="AB430:AH430" si="554">K430+R430</f>
        <v>44.72</v>
      </c>
      <c r="AC430" s="140">
        <f t="shared" si="554"/>
        <v>894.39</v>
      </c>
      <c r="AD430" s="140">
        <f t="shared" si="554"/>
        <v>601.46</v>
      </c>
      <c r="AE430" s="140">
        <f t="shared" si="554"/>
        <v>37.27</v>
      </c>
      <c r="AF430" s="140">
        <f t="shared" si="554"/>
        <v>0</v>
      </c>
      <c r="AG430" s="140">
        <f t="shared" si="554"/>
        <v>0</v>
      </c>
      <c r="AH430" s="140">
        <f t="shared" si="554"/>
        <v>1577.84</v>
      </c>
      <c r="AI430" s="139" t="s">
        <v>32</v>
      </c>
    </row>
    <row r="431" ht="17" customHeight="1" spans="1:35">
      <c r="A431" s="129">
        <f t="shared" si="505"/>
        <v>428</v>
      </c>
      <c r="B431" s="49" t="s">
        <v>262</v>
      </c>
      <c r="C431" s="52" t="s">
        <v>1249</v>
      </c>
      <c r="D431" s="148" t="s">
        <v>1250</v>
      </c>
      <c r="E431" s="130">
        <v>3726.65</v>
      </c>
      <c r="F431" s="130">
        <v>3726.65</v>
      </c>
      <c r="G431" s="130">
        <v>6014.67</v>
      </c>
      <c r="H431" s="130">
        <v>3726.65</v>
      </c>
      <c r="I431" s="165"/>
      <c r="J431" s="130"/>
      <c r="K431" s="49">
        <f t="shared" si="506"/>
        <v>44.72</v>
      </c>
      <c r="L431" s="49">
        <f t="shared" si="507"/>
        <v>596.26</v>
      </c>
      <c r="M431" s="130">
        <f t="shared" si="508"/>
        <v>481.17</v>
      </c>
      <c r="N431" s="49">
        <f t="shared" si="509"/>
        <v>26.09</v>
      </c>
      <c r="O431" s="130">
        <f t="shared" si="510"/>
        <v>0</v>
      </c>
      <c r="P431" s="130">
        <f t="shared" si="511"/>
        <v>0</v>
      </c>
      <c r="Q431" s="130">
        <f t="shared" si="512"/>
        <v>1148.24</v>
      </c>
      <c r="R431" s="49">
        <f t="shared" si="513"/>
        <v>0</v>
      </c>
      <c r="S431" s="49">
        <f t="shared" si="514"/>
        <v>298.13</v>
      </c>
      <c r="T431" s="130">
        <f t="shared" si="515"/>
        <v>120.29</v>
      </c>
      <c r="U431" s="49">
        <f t="shared" si="516"/>
        <v>11.18</v>
      </c>
      <c r="V431" s="130">
        <f t="shared" si="517"/>
        <v>0</v>
      </c>
      <c r="W431" s="130">
        <f t="shared" si="518"/>
        <v>0</v>
      </c>
      <c r="X431" s="49">
        <f t="shared" si="519"/>
        <v>429.6</v>
      </c>
      <c r="Y431" s="49">
        <f t="shared" si="520"/>
        <v>1577.84</v>
      </c>
      <c r="Z431" s="136"/>
      <c r="AA431" s="139" t="s">
        <v>68</v>
      </c>
      <c r="AB431" s="140">
        <f t="shared" ref="AB431:AH431" si="555">K431+R431</f>
        <v>44.72</v>
      </c>
      <c r="AC431" s="140">
        <f t="shared" si="555"/>
        <v>894.39</v>
      </c>
      <c r="AD431" s="140">
        <f t="shared" si="555"/>
        <v>601.46</v>
      </c>
      <c r="AE431" s="140">
        <f t="shared" si="555"/>
        <v>37.27</v>
      </c>
      <c r="AF431" s="140">
        <f t="shared" si="555"/>
        <v>0</v>
      </c>
      <c r="AG431" s="140">
        <f t="shared" si="555"/>
        <v>0</v>
      </c>
      <c r="AH431" s="140">
        <f t="shared" si="555"/>
        <v>1577.84</v>
      </c>
      <c r="AI431" s="139" t="s">
        <v>32</v>
      </c>
    </row>
    <row r="432" ht="17" customHeight="1" spans="1:35">
      <c r="A432" s="129">
        <f t="shared" si="505"/>
        <v>429</v>
      </c>
      <c r="B432" s="49" t="s">
        <v>568</v>
      </c>
      <c r="C432" s="52" t="s">
        <v>1251</v>
      </c>
      <c r="D432" s="148" t="s">
        <v>1252</v>
      </c>
      <c r="E432" s="130">
        <v>3726.65</v>
      </c>
      <c r="F432" s="130">
        <v>3726.65</v>
      </c>
      <c r="G432" s="130">
        <v>6014.67</v>
      </c>
      <c r="H432" s="130">
        <v>3726.65</v>
      </c>
      <c r="I432" s="165"/>
      <c r="J432" s="130"/>
      <c r="K432" s="49">
        <f t="shared" si="506"/>
        <v>44.72</v>
      </c>
      <c r="L432" s="49">
        <f t="shared" si="507"/>
        <v>596.26</v>
      </c>
      <c r="M432" s="130">
        <f t="shared" si="508"/>
        <v>481.17</v>
      </c>
      <c r="N432" s="49">
        <f t="shared" si="509"/>
        <v>26.09</v>
      </c>
      <c r="O432" s="130">
        <f t="shared" si="510"/>
        <v>0</v>
      </c>
      <c r="P432" s="130">
        <f t="shared" si="511"/>
        <v>0</v>
      </c>
      <c r="Q432" s="130">
        <f t="shared" si="512"/>
        <v>1148.24</v>
      </c>
      <c r="R432" s="49">
        <f t="shared" si="513"/>
        <v>0</v>
      </c>
      <c r="S432" s="49">
        <f t="shared" si="514"/>
        <v>298.13</v>
      </c>
      <c r="T432" s="130">
        <f t="shared" si="515"/>
        <v>120.29</v>
      </c>
      <c r="U432" s="49">
        <f t="shared" si="516"/>
        <v>11.18</v>
      </c>
      <c r="V432" s="130">
        <f t="shared" si="517"/>
        <v>0</v>
      </c>
      <c r="W432" s="130">
        <f t="shared" si="518"/>
        <v>0</v>
      </c>
      <c r="X432" s="49">
        <f t="shared" si="519"/>
        <v>429.6</v>
      </c>
      <c r="Y432" s="49">
        <f t="shared" si="520"/>
        <v>1577.84</v>
      </c>
      <c r="Z432" s="136"/>
      <c r="AA432" s="139" t="s">
        <v>54</v>
      </c>
      <c r="AB432" s="140">
        <f t="shared" ref="AB432:AH432" si="556">K432+R432</f>
        <v>44.72</v>
      </c>
      <c r="AC432" s="140">
        <f t="shared" si="556"/>
        <v>894.39</v>
      </c>
      <c r="AD432" s="140">
        <f t="shared" si="556"/>
        <v>601.46</v>
      </c>
      <c r="AE432" s="140">
        <f t="shared" si="556"/>
        <v>37.27</v>
      </c>
      <c r="AF432" s="140">
        <f t="shared" si="556"/>
        <v>0</v>
      </c>
      <c r="AG432" s="140">
        <f t="shared" si="556"/>
        <v>0</v>
      </c>
      <c r="AH432" s="140">
        <f t="shared" si="556"/>
        <v>1577.84</v>
      </c>
      <c r="AI432" s="139" t="s">
        <v>32</v>
      </c>
    </row>
    <row r="433" ht="17" customHeight="1" spans="1:35">
      <c r="A433" s="129">
        <f t="shared" si="505"/>
        <v>430</v>
      </c>
      <c r="B433" s="49" t="s">
        <v>223</v>
      </c>
      <c r="C433" s="52" t="s">
        <v>1253</v>
      </c>
      <c r="D433" s="148" t="s">
        <v>1254</v>
      </c>
      <c r="E433" s="130">
        <v>3726.65</v>
      </c>
      <c r="F433" s="130">
        <v>3726.65</v>
      </c>
      <c r="G433" s="130">
        <v>6014.67</v>
      </c>
      <c r="H433" s="130">
        <v>3726.65</v>
      </c>
      <c r="I433" s="165"/>
      <c r="J433" s="130"/>
      <c r="K433" s="49">
        <f t="shared" si="506"/>
        <v>44.72</v>
      </c>
      <c r="L433" s="49">
        <f t="shared" si="507"/>
        <v>596.26</v>
      </c>
      <c r="M433" s="130">
        <f t="shared" si="508"/>
        <v>481.17</v>
      </c>
      <c r="N433" s="49">
        <f t="shared" si="509"/>
        <v>26.09</v>
      </c>
      <c r="O433" s="130">
        <f t="shared" si="510"/>
        <v>0</v>
      </c>
      <c r="P433" s="130">
        <f t="shared" si="511"/>
        <v>0</v>
      </c>
      <c r="Q433" s="130">
        <f t="shared" si="512"/>
        <v>1148.24</v>
      </c>
      <c r="R433" s="49">
        <f t="shared" si="513"/>
        <v>0</v>
      </c>
      <c r="S433" s="49">
        <f t="shared" si="514"/>
        <v>298.13</v>
      </c>
      <c r="T433" s="130">
        <f t="shared" si="515"/>
        <v>120.29</v>
      </c>
      <c r="U433" s="49">
        <f t="shared" si="516"/>
        <v>11.18</v>
      </c>
      <c r="V433" s="130">
        <f t="shared" si="517"/>
        <v>0</v>
      </c>
      <c r="W433" s="130">
        <f t="shared" si="518"/>
        <v>0</v>
      </c>
      <c r="X433" s="49">
        <f t="shared" si="519"/>
        <v>429.6</v>
      </c>
      <c r="Y433" s="49">
        <f t="shared" si="520"/>
        <v>1577.84</v>
      </c>
      <c r="Z433" s="136"/>
      <c r="AA433" s="139" t="s">
        <v>71</v>
      </c>
      <c r="AB433" s="140">
        <f t="shared" ref="AB433:AH433" si="557">K433+R433</f>
        <v>44.72</v>
      </c>
      <c r="AC433" s="140">
        <f t="shared" si="557"/>
        <v>894.39</v>
      </c>
      <c r="AD433" s="140">
        <f t="shared" si="557"/>
        <v>601.46</v>
      </c>
      <c r="AE433" s="140">
        <f t="shared" si="557"/>
        <v>37.27</v>
      </c>
      <c r="AF433" s="140">
        <f t="shared" si="557"/>
        <v>0</v>
      </c>
      <c r="AG433" s="140">
        <f t="shared" si="557"/>
        <v>0</v>
      </c>
      <c r="AH433" s="140">
        <f t="shared" si="557"/>
        <v>1577.84</v>
      </c>
      <c r="AI433" s="139" t="s">
        <v>35</v>
      </c>
    </row>
    <row r="434" ht="17" customHeight="1" spans="1:35">
      <c r="A434" s="129">
        <f t="shared" si="505"/>
        <v>431</v>
      </c>
      <c r="B434" s="49" t="s">
        <v>217</v>
      </c>
      <c r="C434" s="52" t="s">
        <v>1255</v>
      </c>
      <c r="D434" s="148" t="s">
        <v>1256</v>
      </c>
      <c r="E434" s="130">
        <v>3726.65</v>
      </c>
      <c r="F434" s="130">
        <v>3726.65</v>
      </c>
      <c r="G434" s="130">
        <v>6014.67</v>
      </c>
      <c r="H434" s="130">
        <v>3726.65</v>
      </c>
      <c r="I434" s="165"/>
      <c r="J434" s="51"/>
      <c r="K434" s="49">
        <f t="shared" si="506"/>
        <v>44.72</v>
      </c>
      <c r="L434" s="49">
        <f t="shared" si="507"/>
        <v>596.26</v>
      </c>
      <c r="M434" s="130">
        <f t="shared" si="508"/>
        <v>481.17</v>
      </c>
      <c r="N434" s="49">
        <f t="shared" si="509"/>
        <v>26.09</v>
      </c>
      <c r="O434" s="130">
        <f t="shared" si="510"/>
        <v>0</v>
      </c>
      <c r="P434" s="130">
        <f t="shared" si="511"/>
        <v>0</v>
      </c>
      <c r="Q434" s="130">
        <f t="shared" si="512"/>
        <v>1148.24</v>
      </c>
      <c r="R434" s="49">
        <f t="shared" si="513"/>
        <v>0</v>
      </c>
      <c r="S434" s="49">
        <f t="shared" si="514"/>
        <v>298.13</v>
      </c>
      <c r="T434" s="130">
        <f t="shared" si="515"/>
        <v>120.29</v>
      </c>
      <c r="U434" s="49">
        <f t="shared" si="516"/>
        <v>11.18</v>
      </c>
      <c r="V434" s="130">
        <f t="shared" si="517"/>
        <v>0</v>
      </c>
      <c r="W434" s="130">
        <f t="shared" si="518"/>
        <v>0</v>
      </c>
      <c r="X434" s="49">
        <f t="shared" si="519"/>
        <v>429.6</v>
      </c>
      <c r="Y434" s="49">
        <f t="shared" si="520"/>
        <v>1577.84</v>
      </c>
      <c r="Z434" s="136"/>
      <c r="AA434" s="139" t="s">
        <v>57</v>
      </c>
      <c r="AB434" s="140">
        <f t="shared" ref="AB434:AH434" si="558">K434+R434</f>
        <v>44.72</v>
      </c>
      <c r="AC434" s="140">
        <f t="shared" si="558"/>
        <v>894.39</v>
      </c>
      <c r="AD434" s="140">
        <f t="shared" si="558"/>
        <v>601.46</v>
      </c>
      <c r="AE434" s="140">
        <f t="shared" si="558"/>
        <v>37.27</v>
      </c>
      <c r="AF434" s="140">
        <f t="shared" si="558"/>
        <v>0</v>
      </c>
      <c r="AG434" s="140">
        <f t="shared" si="558"/>
        <v>0</v>
      </c>
      <c r="AH434" s="140">
        <f t="shared" si="558"/>
        <v>1577.84</v>
      </c>
      <c r="AI434" s="139" t="s">
        <v>32</v>
      </c>
    </row>
    <row r="435" ht="17" customHeight="1" spans="1:35">
      <c r="A435" s="129">
        <f t="shared" si="505"/>
        <v>432</v>
      </c>
      <c r="B435" s="49" t="s">
        <v>119</v>
      </c>
      <c r="C435" s="52" t="s">
        <v>820</v>
      </c>
      <c r="D435" s="148" t="s">
        <v>821</v>
      </c>
      <c r="E435" s="130">
        <v>3726.65</v>
      </c>
      <c r="F435" s="130">
        <v>3726.65</v>
      </c>
      <c r="G435" s="130">
        <v>6014.67</v>
      </c>
      <c r="H435" s="130">
        <v>3726.65</v>
      </c>
      <c r="I435" s="165"/>
      <c r="J435" s="52"/>
      <c r="K435" s="49">
        <f t="shared" si="506"/>
        <v>44.72</v>
      </c>
      <c r="L435" s="49">
        <f t="shared" si="507"/>
        <v>596.26</v>
      </c>
      <c r="M435" s="130">
        <f t="shared" si="508"/>
        <v>481.17</v>
      </c>
      <c r="N435" s="49">
        <f t="shared" si="509"/>
        <v>26.09</v>
      </c>
      <c r="O435" s="130">
        <f t="shared" si="510"/>
        <v>0</v>
      </c>
      <c r="P435" s="130">
        <f t="shared" si="511"/>
        <v>0</v>
      </c>
      <c r="Q435" s="130">
        <f t="shared" si="512"/>
        <v>1148.24</v>
      </c>
      <c r="R435" s="49">
        <f t="shared" si="513"/>
        <v>0</v>
      </c>
      <c r="S435" s="49">
        <f t="shared" si="514"/>
        <v>298.13</v>
      </c>
      <c r="T435" s="130">
        <f t="shared" si="515"/>
        <v>120.29</v>
      </c>
      <c r="U435" s="49">
        <f t="shared" si="516"/>
        <v>11.18</v>
      </c>
      <c r="V435" s="130">
        <f t="shared" si="517"/>
        <v>0</v>
      </c>
      <c r="W435" s="130">
        <f t="shared" si="518"/>
        <v>0</v>
      </c>
      <c r="X435" s="49">
        <f t="shared" si="519"/>
        <v>429.6</v>
      </c>
      <c r="Y435" s="49">
        <f t="shared" si="520"/>
        <v>1577.84</v>
      </c>
      <c r="Z435" s="136"/>
      <c r="AA435" s="139" t="s">
        <v>78</v>
      </c>
      <c r="AB435" s="140">
        <f t="shared" ref="AB435:AH435" si="559">K435+R435</f>
        <v>44.72</v>
      </c>
      <c r="AC435" s="140">
        <f t="shared" si="559"/>
        <v>894.39</v>
      </c>
      <c r="AD435" s="140">
        <f t="shared" si="559"/>
        <v>601.46</v>
      </c>
      <c r="AE435" s="140">
        <f t="shared" si="559"/>
        <v>37.27</v>
      </c>
      <c r="AF435" s="140">
        <f t="shared" si="559"/>
        <v>0</v>
      </c>
      <c r="AG435" s="140">
        <f t="shared" si="559"/>
        <v>0</v>
      </c>
      <c r="AH435" s="140">
        <f t="shared" si="559"/>
        <v>1577.84</v>
      </c>
      <c r="AI435" s="139" t="s">
        <v>32</v>
      </c>
    </row>
    <row r="436" ht="17" customHeight="1" spans="1:35">
      <c r="A436" s="129">
        <f t="shared" si="505"/>
        <v>433</v>
      </c>
      <c r="B436" s="49" t="s">
        <v>262</v>
      </c>
      <c r="C436" s="52" t="s">
        <v>1259</v>
      </c>
      <c r="D436" s="148" t="s">
        <v>1260</v>
      </c>
      <c r="E436" s="130">
        <v>3726.65</v>
      </c>
      <c r="F436" s="130">
        <v>3726.65</v>
      </c>
      <c r="G436" s="130">
        <v>6014.67</v>
      </c>
      <c r="H436" s="130">
        <v>3726.65</v>
      </c>
      <c r="I436" s="165"/>
      <c r="J436" s="100"/>
      <c r="K436" s="49">
        <f t="shared" si="506"/>
        <v>44.72</v>
      </c>
      <c r="L436" s="49">
        <f t="shared" si="507"/>
        <v>596.26</v>
      </c>
      <c r="M436" s="130">
        <f t="shared" si="508"/>
        <v>481.17</v>
      </c>
      <c r="N436" s="49">
        <f t="shared" si="509"/>
        <v>26.09</v>
      </c>
      <c r="O436" s="130">
        <f t="shared" si="510"/>
        <v>0</v>
      </c>
      <c r="P436" s="130">
        <f t="shared" si="511"/>
        <v>0</v>
      </c>
      <c r="Q436" s="130">
        <f t="shared" si="512"/>
        <v>1148.24</v>
      </c>
      <c r="R436" s="49">
        <f t="shared" si="513"/>
        <v>0</v>
      </c>
      <c r="S436" s="49">
        <f t="shared" si="514"/>
        <v>298.13</v>
      </c>
      <c r="T436" s="130">
        <f t="shared" si="515"/>
        <v>120.29</v>
      </c>
      <c r="U436" s="49">
        <f t="shared" si="516"/>
        <v>11.18</v>
      </c>
      <c r="V436" s="130">
        <f t="shared" si="517"/>
        <v>0</v>
      </c>
      <c r="W436" s="130">
        <f t="shared" si="518"/>
        <v>0</v>
      </c>
      <c r="X436" s="49">
        <f t="shared" si="519"/>
        <v>429.6</v>
      </c>
      <c r="Y436" s="49">
        <f t="shared" si="520"/>
        <v>1577.84</v>
      </c>
      <c r="Z436" s="136"/>
      <c r="AA436" s="139" t="s">
        <v>68</v>
      </c>
      <c r="AB436" s="140">
        <f t="shared" ref="AB436:AH436" si="560">K436+R436</f>
        <v>44.72</v>
      </c>
      <c r="AC436" s="140">
        <f t="shared" si="560"/>
        <v>894.39</v>
      </c>
      <c r="AD436" s="140">
        <f t="shared" si="560"/>
        <v>601.46</v>
      </c>
      <c r="AE436" s="140">
        <f t="shared" si="560"/>
        <v>37.27</v>
      </c>
      <c r="AF436" s="140">
        <f t="shared" si="560"/>
        <v>0</v>
      </c>
      <c r="AG436" s="140">
        <f t="shared" si="560"/>
        <v>0</v>
      </c>
      <c r="AH436" s="140">
        <f t="shared" si="560"/>
        <v>1577.84</v>
      </c>
      <c r="AI436" s="139" t="s">
        <v>32</v>
      </c>
    </row>
    <row r="437" ht="17" customHeight="1" spans="1:35">
      <c r="A437" s="129">
        <f t="shared" si="505"/>
        <v>434</v>
      </c>
      <c r="B437" s="49" t="s">
        <v>368</v>
      </c>
      <c r="C437" s="52" t="s">
        <v>1261</v>
      </c>
      <c r="D437" s="148" t="s">
        <v>1262</v>
      </c>
      <c r="E437" s="130">
        <v>3726.65</v>
      </c>
      <c r="F437" s="130">
        <v>3726.65</v>
      </c>
      <c r="G437" s="130">
        <v>6014.67</v>
      </c>
      <c r="H437" s="130">
        <v>3726.65</v>
      </c>
      <c r="I437" s="165">
        <v>3180</v>
      </c>
      <c r="J437" s="52"/>
      <c r="K437" s="49">
        <f t="shared" si="506"/>
        <v>44.72</v>
      </c>
      <c r="L437" s="49">
        <f t="shared" si="507"/>
        <v>596.26</v>
      </c>
      <c r="M437" s="130">
        <f t="shared" si="508"/>
        <v>481.17</v>
      </c>
      <c r="N437" s="49">
        <f t="shared" si="509"/>
        <v>26.09</v>
      </c>
      <c r="O437" s="130">
        <f t="shared" si="510"/>
        <v>159</v>
      </c>
      <c r="P437" s="130">
        <f t="shared" si="511"/>
        <v>0</v>
      </c>
      <c r="Q437" s="130">
        <f t="shared" si="512"/>
        <v>1307.24</v>
      </c>
      <c r="R437" s="49">
        <f t="shared" si="513"/>
        <v>0</v>
      </c>
      <c r="S437" s="49">
        <f t="shared" si="514"/>
        <v>298.13</v>
      </c>
      <c r="T437" s="130">
        <f t="shared" si="515"/>
        <v>120.29</v>
      </c>
      <c r="U437" s="49">
        <f t="shared" si="516"/>
        <v>11.18</v>
      </c>
      <c r="V437" s="130">
        <f t="shared" si="517"/>
        <v>159</v>
      </c>
      <c r="W437" s="130">
        <f t="shared" si="518"/>
        <v>0</v>
      </c>
      <c r="X437" s="49">
        <f t="shared" si="519"/>
        <v>588.6</v>
      </c>
      <c r="Y437" s="49">
        <f t="shared" si="520"/>
        <v>1895.84</v>
      </c>
      <c r="Z437" s="136"/>
      <c r="AA437" s="139" t="s">
        <v>88</v>
      </c>
      <c r="AB437" s="140">
        <f t="shared" ref="AB437:AH437" si="561">K437+R437</f>
        <v>44.72</v>
      </c>
      <c r="AC437" s="140">
        <f t="shared" si="561"/>
        <v>894.39</v>
      </c>
      <c r="AD437" s="140">
        <f t="shared" si="561"/>
        <v>601.46</v>
      </c>
      <c r="AE437" s="140">
        <f t="shared" si="561"/>
        <v>37.27</v>
      </c>
      <c r="AF437" s="140">
        <f t="shared" si="561"/>
        <v>318</v>
      </c>
      <c r="AG437" s="140">
        <f t="shared" si="561"/>
        <v>0</v>
      </c>
      <c r="AH437" s="140">
        <f t="shared" si="561"/>
        <v>1895.84</v>
      </c>
      <c r="AI437" s="139" t="s">
        <v>34</v>
      </c>
    </row>
    <row r="438" ht="17" customHeight="1" spans="1:35">
      <c r="A438" s="129">
        <f t="shared" si="505"/>
        <v>435</v>
      </c>
      <c r="B438" s="49" t="s">
        <v>50</v>
      </c>
      <c r="C438" s="52" t="s">
        <v>1263</v>
      </c>
      <c r="D438" s="148" t="s">
        <v>1264</v>
      </c>
      <c r="E438" s="130">
        <v>3726.65</v>
      </c>
      <c r="F438" s="130">
        <v>3726.65</v>
      </c>
      <c r="G438" s="130">
        <v>6014.67</v>
      </c>
      <c r="H438" s="130">
        <v>3726.65</v>
      </c>
      <c r="I438" s="165"/>
      <c r="J438" s="52"/>
      <c r="K438" s="49">
        <f t="shared" si="506"/>
        <v>44.72</v>
      </c>
      <c r="L438" s="49">
        <f t="shared" si="507"/>
        <v>596.26</v>
      </c>
      <c r="M438" s="130">
        <f t="shared" si="508"/>
        <v>481.17</v>
      </c>
      <c r="N438" s="49">
        <f t="shared" si="509"/>
        <v>26.09</v>
      </c>
      <c r="O438" s="130">
        <f t="shared" si="510"/>
        <v>0</v>
      </c>
      <c r="P438" s="130">
        <f t="shared" si="511"/>
        <v>0</v>
      </c>
      <c r="Q438" s="130">
        <f t="shared" si="512"/>
        <v>1148.24</v>
      </c>
      <c r="R438" s="49">
        <f t="shared" si="513"/>
        <v>0</v>
      </c>
      <c r="S438" s="49">
        <f t="shared" si="514"/>
        <v>298.13</v>
      </c>
      <c r="T438" s="130">
        <f t="shared" si="515"/>
        <v>120.29</v>
      </c>
      <c r="U438" s="49">
        <f t="shared" si="516"/>
        <v>11.18</v>
      </c>
      <c r="V438" s="130">
        <f t="shared" si="517"/>
        <v>0</v>
      </c>
      <c r="W438" s="130">
        <f t="shared" si="518"/>
        <v>0</v>
      </c>
      <c r="X438" s="49">
        <f t="shared" si="519"/>
        <v>429.6</v>
      </c>
      <c r="Y438" s="49">
        <f t="shared" si="520"/>
        <v>1577.84</v>
      </c>
      <c r="Z438" s="136"/>
      <c r="AA438" s="139" t="s">
        <v>50</v>
      </c>
      <c r="AB438" s="140">
        <f t="shared" ref="AB438:AH438" si="562">K438+R438</f>
        <v>44.72</v>
      </c>
      <c r="AC438" s="140">
        <f t="shared" si="562"/>
        <v>894.39</v>
      </c>
      <c r="AD438" s="140">
        <f t="shared" si="562"/>
        <v>601.46</v>
      </c>
      <c r="AE438" s="140">
        <f t="shared" si="562"/>
        <v>37.27</v>
      </c>
      <c r="AF438" s="140">
        <f t="shared" si="562"/>
        <v>0</v>
      </c>
      <c r="AG438" s="140">
        <f t="shared" si="562"/>
        <v>0</v>
      </c>
      <c r="AH438" s="140">
        <f t="shared" si="562"/>
        <v>1577.84</v>
      </c>
      <c r="AI438" s="139" t="s">
        <v>31</v>
      </c>
    </row>
    <row r="439" ht="17" customHeight="1" spans="1:35">
      <c r="A439" s="129">
        <f t="shared" si="505"/>
        <v>436</v>
      </c>
      <c r="B439" s="49" t="s">
        <v>411</v>
      </c>
      <c r="C439" s="52" t="s">
        <v>1265</v>
      </c>
      <c r="D439" s="148" t="s">
        <v>1266</v>
      </c>
      <c r="E439" s="130">
        <v>3726.65</v>
      </c>
      <c r="F439" s="130">
        <v>3726.65</v>
      </c>
      <c r="G439" s="130">
        <v>6014.67</v>
      </c>
      <c r="H439" s="130">
        <v>3726.65</v>
      </c>
      <c r="I439" s="165"/>
      <c r="J439" s="100"/>
      <c r="K439" s="49">
        <f t="shared" si="506"/>
        <v>44.72</v>
      </c>
      <c r="L439" s="49">
        <f t="shared" si="507"/>
        <v>596.26</v>
      </c>
      <c r="M439" s="130">
        <f t="shared" si="508"/>
        <v>481.17</v>
      </c>
      <c r="N439" s="49">
        <f t="shared" si="509"/>
        <v>26.09</v>
      </c>
      <c r="O439" s="130">
        <f t="shared" si="510"/>
        <v>0</v>
      </c>
      <c r="P439" s="130">
        <f t="shared" si="511"/>
        <v>0</v>
      </c>
      <c r="Q439" s="130">
        <f t="shared" si="512"/>
        <v>1148.24</v>
      </c>
      <c r="R439" s="49">
        <f t="shared" si="513"/>
        <v>0</v>
      </c>
      <c r="S439" s="49">
        <f t="shared" si="514"/>
        <v>298.13</v>
      </c>
      <c r="T439" s="130">
        <f t="shared" si="515"/>
        <v>120.29</v>
      </c>
      <c r="U439" s="49">
        <f t="shared" si="516"/>
        <v>11.18</v>
      </c>
      <c r="V439" s="130">
        <f t="shared" si="517"/>
        <v>0</v>
      </c>
      <c r="W439" s="130">
        <f t="shared" si="518"/>
        <v>0</v>
      </c>
      <c r="X439" s="49">
        <f t="shared" si="519"/>
        <v>429.6</v>
      </c>
      <c r="Y439" s="49">
        <f t="shared" si="520"/>
        <v>1577.84</v>
      </c>
      <c r="Z439" s="136"/>
      <c r="AA439" s="139" t="s">
        <v>76</v>
      </c>
      <c r="AB439" s="140">
        <f t="shared" ref="AB439:AH439" si="563">K439+R439</f>
        <v>44.72</v>
      </c>
      <c r="AC439" s="140">
        <f t="shared" si="563"/>
        <v>894.39</v>
      </c>
      <c r="AD439" s="140">
        <f t="shared" si="563"/>
        <v>601.46</v>
      </c>
      <c r="AE439" s="140">
        <f t="shared" si="563"/>
        <v>37.27</v>
      </c>
      <c r="AF439" s="140">
        <f t="shared" si="563"/>
        <v>0</v>
      </c>
      <c r="AG439" s="140">
        <f t="shared" si="563"/>
        <v>0</v>
      </c>
      <c r="AH439" s="140">
        <f t="shared" si="563"/>
        <v>1577.84</v>
      </c>
      <c r="AI439" s="139" t="s">
        <v>32</v>
      </c>
    </row>
    <row r="440" ht="17" customHeight="1" spans="1:35">
      <c r="A440" s="129">
        <f t="shared" si="505"/>
        <v>437</v>
      </c>
      <c r="B440" s="49" t="s">
        <v>411</v>
      </c>
      <c r="C440" s="52" t="s">
        <v>1267</v>
      </c>
      <c r="D440" s="148" t="s">
        <v>1268</v>
      </c>
      <c r="E440" s="130">
        <v>3726.65</v>
      </c>
      <c r="F440" s="130">
        <v>3726.65</v>
      </c>
      <c r="G440" s="130">
        <v>6014.67</v>
      </c>
      <c r="H440" s="130">
        <v>3726.65</v>
      </c>
      <c r="I440" s="165"/>
      <c r="J440" s="51"/>
      <c r="K440" s="49">
        <f t="shared" si="506"/>
        <v>44.72</v>
      </c>
      <c r="L440" s="49">
        <f t="shared" si="507"/>
        <v>596.26</v>
      </c>
      <c r="M440" s="130">
        <f t="shared" si="508"/>
        <v>481.17</v>
      </c>
      <c r="N440" s="49">
        <f t="shared" si="509"/>
        <v>26.09</v>
      </c>
      <c r="O440" s="130">
        <f t="shared" si="510"/>
        <v>0</v>
      </c>
      <c r="P440" s="130">
        <f t="shared" si="511"/>
        <v>0</v>
      </c>
      <c r="Q440" s="130">
        <f t="shared" si="512"/>
        <v>1148.24</v>
      </c>
      <c r="R440" s="49">
        <f t="shared" si="513"/>
        <v>0</v>
      </c>
      <c r="S440" s="49">
        <f t="shared" si="514"/>
        <v>298.13</v>
      </c>
      <c r="T440" s="130">
        <f t="shared" si="515"/>
        <v>120.29</v>
      </c>
      <c r="U440" s="49">
        <f t="shared" si="516"/>
        <v>11.18</v>
      </c>
      <c r="V440" s="130">
        <f t="shared" si="517"/>
        <v>0</v>
      </c>
      <c r="W440" s="130">
        <f t="shared" si="518"/>
        <v>0</v>
      </c>
      <c r="X440" s="49">
        <f t="shared" si="519"/>
        <v>429.6</v>
      </c>
      <c r="Y440" s="49">
        <f t="shared" si="520"/>
        <v>1577.84</v>
      </c>
      <c r="Z440" s="136"/>
      <c r="AA440" s="139" t="s">
        <v>76</v>
      </c>
      <c r="AB440" s="140">
        <f t="shared" ref="AB440:AH440" si="564">K440+R440</f>
        <v>44.72</v>
      </c>
      <c r="AC440" s="140">
        <f t="shared" si="564"/>
        <v>894.39</v>
      </c>
      <c r="AD440" s="140">
        <f t="shared" si="564"/>
        <v>601.46</v>
      </c>
      <c r="AE440" s="140">
        <f t="shared" si="564"/>
        <v>37.27</v>
      </c>
      <c r="AF440" s="140">
        <f t="shared" si="564"/>
        <v>0</v>
      </c>
      <c r="AG440" s="140">
        <f t="shared" si="564"/>
        <v>0</v>
      </c>
      <c r="AH440" s="140">
        <f t="shared" si="564"/>
        <v>1577.84</v>
      </c>
      <c r="AI440" s="139" t="s">
        <v>32</v>
      </c>
    </row>
    <row r="441" ht="17" customHeight="1" spans="1:35">
      <c r="A441" s="129">
        <f t="shared" si="505"/>
        <v>438</v>
      </c>
      <c r="B441" s="49" t="s">
        <v>262</v>
      </c>
      <c r="C441" s="52" t="s">
        <v>1269</v>
      </c>
      <c r="D441" s="148" t="s">
        <v>1270</v>
      </c>
      <c r="E441" s="130">
        <v>3726.65</v>
      </c>
      <c r="F441" s="130">
        <v>3726.65</v>
      </c>
      <c r="G441" s="130">
        <v>6014.67</v>
      </c>
      <c r="H441" s="130">
        <v>3726.65</v>
      </c>
      <c r="I441" s="165"/>
      <c r="J441" s="52"/>
      <c r="K441" s="49">
        <f t="shared" si="506"/>
        <v>44.72</v>
      </c>
      <c r="L441" s="49">
        <f t="shared" si="507"/>
        <v>596.26</v>
      </c>
      <c r="M441" s="130">
        <f t="shared" si="508"/>
        <v>481.17</v>
      </c>
      <c r="N441" s="49">
        <f t="shared" si="509"/>
        <v>26.09</v>
      </c>
      <c r="O441" s="130">
        <f t="shared" si="510"/>
        <v>0</v>
      </c>
      <c r="P441" s="130">
        <f t="shared" si="511"/>
        <v>0</v>
      </c>
      <c r="Q441" s="130">
        <f t="shared" si="512"/>
        <v>1148.24</v>
      </c>
      <c r="R441" s="49">
        <f t="shared" si="513"/>
        <v>0</v>
      </c>
      <c r="S441" s="49">
        <f t="shared" si="514"/>
        <v>298.13</v>
      </c>
      <c r="T441" s="130">
        <f t="shared" si="515"/>
        <v>120.29</v>
      </c>
      <c r="U441" s="49">
        <f t="shared" si="516"/>
        <v>11.18</v>
      </c>
      <c r="V441" s="130">
        <f t="shared" si="517"/>
        <v>0</v>
      </c>
      <c r="W441" s="130">
        <f t="shared" si="518"/>
        <v>0</v>
      </c>
      <c r="X441" s="49">
        <f t="shared" si="519"/>
        <v>429.6</v>
      </c>
      <c r="Y441" s="49">
        <f t="shared" si="520"/>
        <v>1577.84</v>
      </c>
      <c r="Z441" s="136"/>
      <c r="AA441" s="139" t="s">
        <v>68</v>
      </c>
      <c r="AB441" s="140">
        <f t="shared" ref="AB441:AH441" si="565">K441+R441</f>
        <v>44.72</v>
      </c>
      <c r="AC441" s="140">
        <f t="shared" si="565"/>
        <v>894.39</v>
      </c>
      <c r="AD441" s="140">
        <f t="shared" si="565"/>
        <v>601.46</v>
      </c>
      <c r="AE441" s="140">
        <f t="shared" si="565"/>
        <v>37.27</v>
      </c>
      <c r="AF441" s="140">
        <f t="shared" si="565"/>
        <v>0</v>
      </c>
      <c r="AG441" s="140">
        <f t="shared" si="565"/>
        <v>0</v>
      </c>
      <c r="AH441" s="140">
        <f t="shared" si="565"/>
        <v>1577.84</v>
      </c>
      <c r="AI441" s="139" t="s">
        <v>32</v>
      </c>
    </row>
    <row r="442" ht="17" customHeight="1" spans="1:35">
      <c r="A442" s="129">
        <f t="shared" si="505"/>
        <v>439</v>
      </c>
      <c r="B442" s="49" t="s">
        <v>1193</v>
      </c>
      <c r="C442" s="52" t="s">
        <v>1273</v>
      </c>
      <c r="D442" s="148" t="s">
        <v>1274</v>
      </c>
      <c r="E442" s="130">
        <v>3726.65</v>
      </c>
      <c r="F442" s="130">
        <v>3726.65</v>
      </c>
      <c r="G442" s="130">
        <v>6014.67</v>
      </c>
      <c r="H442" s="130">
        <v>3726.65</v>
      </c>
      <c r="I442" s="165">
        <v>3180</v>
      </c>
      <c r="J442" s="52"/>
      <c r="K442" s="49">
        <f t="shared" si="506"/>
        <v>44.72</v>
      </c>
      <c r="L442" s="49">
        <f t="shared" si="507"/>
        <v>596.26</v>
      </c>
      <c r="M442" s="130">
        <f t="shared" si="508"/>
        <v>481.17</v>
      </c>
      <c r="N442" s="49">
        <f t="shared" si="509"/>
        <v>26.09</v>
      </c>
      <c r="O442" s="130">
        <f t="shared" si="510"/>
        <v>159</v>
      </c>
      <c r="P442" s="130">
        <f t="shared" si="511"/>
        <v>0</v>
      </c>
      <c r="Q442" s="130">
        <f t="shared" si="512"/>
        <v>1307.24</v>
      </c>
      <c r="R442" s="49">
        <f t="shared" si="513"/>
        <v>0</v>
      </c>
      <c r="S442" s="49">
        <f t="shared" si="514"/>
        <v>298.13</v>
      </c>
      <c r="T442" s="130">
        <f t="shared" si="515"/>
        <v>120.29</v>
      </c>
      <c r="U442" s="49">
        <f t="shared" si="516"/>
        <v>11.18</v>
      </c>
      <c r="V442" s="130">
        <f t="shared" si="517"/>
        <v>159</v>
      </c>
      <c r="W442" s="130">
        <f t="shared" si="518"/>
        <v>0</v>
      </c>
      <c r="X442" s="49">
        <f t="shared" si="519"/>
        <v>588.6</v>
      </c>
      <c r="Y442" s="49">
        <f t="shared" si="520"/>
        <v>1895.84</v>
      </c>
      <c r="Z442" s="136"/>
      <c r="AA442" s="139" t="s">
        <v>64</v>
      </c>
      <c r="AB442" s="140">
        <f t="shared" ref="AB442:AH442" si="566">K442+R442</f>
        <v>44.72</v>
      </c>
      <c r="AC442" s="140">
        <f t="shared" si="566"/>
        <v>894.39</v>
      </c>
      <c r="AD442" s="140">
        <f t="shared" si="566"/>
        <v>601.46</v>
      </c>
      <c r="AE442" s="140">
        <f t="shared" si="566"/>
        <v>37.27</v>
      </c>
      <c r="AF442" s="140">
        <f t="shared" si="566"/>
        <v>318</v>
      </c>
      <c r="AG442" s="140">
        <f t="shared" si="566"/>
        <v>0</v>
      </c>
      <c r="AH442" s="140">
        <f t="shared" si="566"/>
        <v>1895.84</v>
      </c>
      <c r="AI442" s="139" t="s">
        <v>34</v>
      </c>
    </row>
    <row r="443" ht="17" customHeight="1" spans="1:35">
      <c r="A443" s="129">
        <f t="shared" ref="A443:A475" si="567">ROW()-3</f>
        <v>440</v>
      </c>
      <c r="B443" s="49" t="s">
        <v>262</v>
      </c>
      <c r="C443" s="52" t="s">
        <v>1277</v>
      </c>
      <c r="D443" s="148" t="s">
        <v>1278</v>
      </c>
      <c r="E443" s="130">
        <v>3726.65</v>
      </c>
      <c r="F443" s="130">
        <v>3726.65</v>
      </c>
      <c r="G443" s="130">
        <v>6014.67</v>
      </c>
      <c r="H443" s="130">
        <v>3726.65</v>
      </c>
      <c r="I443" s="165"/>
      <c r="J443" s="51"/>
      <c r="K443" s="49">
        <f t="shared" ref="K443:K476" si="568">ROUND(E443*0.012,2)</f>
        <v>44.72</v>
      </c>
      <c r="L443" s="49">
        <f t="shared" ref="L443:L476" si="569">ROUND(F443*0.16,2)</f>
        <v>596.26</v>
      </c>
      <c r="M443" s="130">
        <f t="shared" ref="M443:M476" si="570">ROUND(G443*0.08,2)</f>
        <v>481.17</v>
      </c>
      <c r="N443" s="49">
        <f t="shared" ref="N443:N476" si="571">ROUND(H443*0.007,2)</f>
        <v>26.09</v>
      </c>
      <c r="O443" s="130">
        <f t="shared" ref="O443:O476" si="572">I443*5%</f>
        <v>0</v>
      </c>
      <c r="P443" s="130">
        <f t="shared" ref="P443:P476" si="573">J443*50%</f>
        <v>0</v>
      </c>
      <c r="Q443" s="130">
        <f t="shared" ref="Q443:Q476" si="574">SUM(K443:P443)</f>
        <v>1148.24</v>
      </c>
      <c r="R443" s="49">
        <f t="shared" ref="R443:R476" si="575">E443*0</f>
        <v>0</v>
      </c>
      <c r="S443" s="49">
        <f t="shared" ref="S443:S476" si="576">ROUND(F443*0.08,2)</f>
        <v>298.13</v>
      </c>
      <c r="T443" s="130">
        <f t="shared" ref="T443:T476" si="577">ROUND(G443*0.02,2)</f>
        <v>120.29</v>
      </c>
      <c r="U443" s="49">
        <f t="shared" ref="U443:U476" si="578">ROUND(H443*0.003,2)</f>
        <v>11.18</v>
      </c>
      <c r="V443" s="130">
        <f t="shared" ref="V443:V476" si="579">I443*5%</f>
        <v>0</v>
      </c>
      <c r="W443" s="130">
        <f t="shared" ref="W443:W476" si="580">J443*50%</f>
        <v>0</v>
      </c>
      <c r="X443" s="49">
        <f t="shared" ref="X443:X476" si="581">SUM(R443:W443)</f>
        <v>429.6</v>
      </c>
      <c r="Y443" s="49">
        <f t="shared" ref="Y443:Y476" si="582">Q443+X443</f>
        <v>1577.84</v>
      </c>
      <c r="Z443" s="136"/>
      <c r="AA443" s="139" t="s">
        <v>68</v>
      </c>
      <c r="AB443" s="140">
        <f t="shared" ref="AB443:AH443" si="583">K443+R443</f>
        <v>44.72</v>
      </c>
      <c r="AC443" s="140">
        <f t="shared" si="583"/>
        <v>894.39</v>
      </c>
      <c r="AD443" s="140">
        <f t="shared" si="583"/>
        <v>601.46</v>
      </c>
      <c r="AE443" s="140">
        <f t="shared" si="583"/>
        <v>37.27</v>
      </c>
      <c r="AF443" s="140">
        <f t="shared" si="583"/>
        <v>0</v>
      </c>
      <c r="AG443" s="140">
        <f t="shared" si="583"/>
        <v>0</v>
      </c>
      <c r="AH443" s="140">
        <f t="shared" si="583"/>
        <v>1577.84</v>
      </c>
      <c r="AI443" s="139" t="s">
        <v>32</v>
      </c>
    </row>
    <row r="444" s="225" customFormat="1" ht="17" customHeight="1" spans="1:35">
      <c r="A444" s="239">
        <f t="shared" si="567"/>
        <v>441</v>
      </c>
      <c r="B444" s="240" t="s">
        <v>132</v>
      </c>
      <c r="C444" s="252" t="s">
        <v>1279</v>
      </c>
      <c r="D444" s="253" t="s">
        <v>1280</v>
      </c>
      <c r="E444" s="242">
        <v>3726.65</v>
      </c>
      <c r="F444" s="242">
        <v>3726.65</v>
      </c>
      <c r="G444" s="242">
        <v>6014.67</v>
      </c>
      <c r="H444" s="242">
        <v>3726.65</v>
      </c>
      <c r="I444" s="255"/>
      <c r="J444" s="252"/>
      <c r="K444" s="240">
        <f t="shared" si="568"/>
        <v>44.72</v>
      </c>
      <c r="L444" s="240">
        <f t="shared" si="569"/>
        <v>596.26</v>
      </c>
      <c r="M444" s="242">
        <f t="shared" si="570"/>
        <v>481.17</v>
      </c>
      <c r="N444" s="240">
        <f t="shared" si="571"/>
        <v>26.09</v>
      </c>
      <c r="O444" s="242">
        <f t="shared" si="572"/>
        <v>0</v>
      </c>
      <c r="P444" s="242">
        <f t="shared" si="573"/>
        <v>0</v>
      </c>
      <c r="Q444" s="242">
        <f t="shared" si="574"/>
        <v>1148.24</v>
      </c>
      <c r="R444" s="240">
        <f t="shared" si="575"/>
        <v>0</v>
      </c>
      <c r="S444" s="240">
        <f t="shared" si="576"/>
        <v>298.13</v>
      </c>
      <c r="T444" s="242">
        <f t="shared" si="577"/>
        <v>120.29</v>
      </c>
      <c r="U444" s="240">
        <f t="shared" si="578"/>
        <v>11.18</v>
      </c>
      <c r="V444" s="242">
        <f t="shared" si="579"/>
        <v>0</v>
      </c>
      <c r="W444" s="242">
        <f t="shared" si="580"/>
        <v>0</v>
      </c>
      <c r="X444" s="240">
        <f t="shared" si="581"/>
        <v>429.6</v>
      </c>
      <c r="Y444" s="240">
        <f t="shared" si="582"/>
        <v>1577.84</v>
      </c>
      <c r="Z444" s="259"/>
      <c r="AA444" s="257" t="s">
        <v>64</v>
      </c>
      <c r="AB444" s="258">
        <f t="shared" ref="AB444:AH444" si="584">K444+R444</f>
        <v>44.72</v>
      </c>
      <c r="AC444" s="258">
        <f t="shared" si="584"/>
        <v>894.39</v>
      </c>
      <c r="AD444" s="258">
        <f t="shared" si="584"/>
        <v>601.46</v>
      </c>
      <c r="AE444" s="258">
        <f t="shared" si="584"/>
        <v>37.27</v>
      </c>
      <c r="AF444" s="258">
        <f t="shared" si="584"/>
        <v>0</v>
      </c>
      <c r="AG444" s="258">
        <f t="shared" si="584"/>
        <v>0</v>
      </c>
      <c r="AH444" s="258">
        <f t="shared" si="584"/>
        <v>1577.84</v>
      </c>
      <c r="AI444" s="257" t="s">
        <v>34</v>
      </c>
    </row>
    <row r="445" ht="17" customHeight="1" spans="1:35">
      <c r="A445" s="129">
        <f t="shared" si="567"/>
        <v>442</v>
      </c>
      <c r="B445" s="49" t="s">
        <v>411</v>
      </c>
      <c r="C445" s="52" t="s">
        <v>1281</v>
      </c>
      <c r="D445" s="148" t="s">
        <v>1282</v>
      </c>
      <c r="E445" s="130">
        <v>3726.65</v>
      </c>
      <c r="F445" s="130">
        <v>3726.65</v>
      </c>
      <c r="G445" s="130">
        <v>6014.67</v>
      </c>
      <c r="H445" s="130">
        <v>3726.65</v>
      </c>
      <c r="I445" s="165"/>
      <c r="J445" s="52"/>
      <c r="K445" s="49">
        <f t="shared" si="568"/>
        <v>44.72</v>
      </c>
      <c r="L445" s="49">
        <f t="shared" si="569"/>
        <v>596.26</v>
      </c>
      <c r="M445" s="130">
        <f t="shared" si="570"/>
        <v>481.17</v>
      </c>
      <c r="N445" s="49">
        <f t="shared" si="571"/>
        <v>26.09</v>
      </c>
      <c r="O445" s="130">
        <f t="shared" si="572"/>
        <v>0</v>
      </c>
      <c r="P445" s="130">
        <f t="shared" si="573"/>
        <v>0</v>
      </c>
      <c r="Q445" s="130">
        <f t="shared" si="574"/>
        <v>1148.24</v>
      </c>
      <c r="R445" s="49">
        <f t="shared" si="575"/>
        <v>0</v>
      </c>
      <c r="S445" s="49">
        <f t="shared" si="576"/>
        <v>298.13</v>
      </c>
      <c r="T445" s="130">
        <f t="shared" si="577"/>
        <v>120.29</v>
      </c>
      <c r="U445" s="49">
        <f t="shared" si="578"/>
        <v>11.18</v>
      </c>
      <c r="V445" s="130">
        <f t="shared" si="579"/>
        <v>0</v>
      </c>
      <c r="W445" s="130">
        <f t="shared" si="580"/>
        <v>0</v>
      </c>
      <c r="X445" s="49">
        <f t="shared" si="581"/>
        <v>429.6</v>
      </c>
      <c r="Y445" s="49">
        <f t="shared" si="582"/>
        <v>1577.84</v>
      </c>
      <c r="Z445" s="136"/>
      <c r="AA445" s="139" t="s">
        <v>76</v>
      </c>
      <c r="AB445" s="140">
        <f t="shared" ref="AB445:AH445" si="585">K445+R445</f>
        <v>44.72</v>
      </c>
      <c r="AC445" s="140">
        <f t="shared" si="585"/>
        <v>894.39</v>
      </c>
      <c r="AD445" s="140">
        <f t="shared" si="585"/>
        <v>601.46</v>
      </c>
      <c r="AE445" s="140">
        <f t="shared" si="585"/>
        <v>37.27</v>
      </c>
      <c r="AF445" s="140">
        <f t="shared" si="585"/>
        <v>0</v>
      </c>
      <c r="AG445" s="140">
        <f t="shared" si="585"/>
        <v>0</v>
      </c>
      <c r="AH445" s="140">
        <f t="shared" si="585"/>
        <v>1577.84</v>
      </c>
      <c r="AI445" s="139" t="s">
        <v>32</v>
      </c>
    </row>
    <row r="446" ht="17" customHeight="1" spans="1:35">
      <c r="A446" s="129">
        <f t="shared" si="567"/>
        <v>443</v>
      </c>
      <c r="B446" s="49" t="s">
        <v>139</v>
      </c>
      <c r="C446" s="52" t="s">
        <v>1283</v>
      </c>
      <c r="D446" s="148" t="s">
        <v>1284</v>
      </c>
      <c r="E446" s="130">
        <v>3726.65</v>
      </c>
      <c r="F446" s="130">
        <v>3726.65</v>
      </c>
      <c r="G446" s="130">
        <v>6014.67</v>
      </c>
      <c r="H446" s="130">
        <v>3726.65</v>
      </c>
      <c r="I446" s="165"/>
      <c r="J446" s="52"/>
      <c r="K446" s="49">
        <f t="shared" si="568"/>
        <v>44.72</v>
      </c>
      <c r="L446" s="49">
        <f t="shared" si="569"/>
        <v>596.26</v>
      </c>
      <c r="M446" s="130">
        <f t="shared" si="570"/>
        <v>481.17</v>
      </c>
      <c r="N446" s="49">
        <f t="shared" si="571"/>
        <v>26.09</v>
      </c>
      <c r="O446" s="130">
        <f t="shared" si="572"/>
        <v>0</v>
      </c>
      <c r="P446" s="130">
        <f t="shared" si="573"/>
        <v>0</v>
      </c>
      <c r="Q446" s="130">
        <f t="shared" si="574"/>
        <v>1148.24</v>
      </c>
      <c r="R446" s="49">
        <f t="shared" si="575"/>
        <v>0</v>
      </c>
      <c r="S446" s="49">
        <f t="shared" si="576"/>
        <v>298.13</v>
      </c>
      <c r="T446" s="130">
        <f t="shared" si="577"/>
        <v>120.29</v>
      </c>
      <c r="U446" s="49">
        <f t="shared" si="578"/>
        <v>11.18</v>
      </c>
      <c r="V446" s="130">
        <f t="shared" si="579"/>
        <v>0</v>
      </c>
      <c r="W446" s="130">
        <f t="shared" si="580"/>
        <v>0</v>
      </c>
      <c r="X446" s="49">
        <f t="shared" si="581"/>
        <v>429.6</v>
      </c>
      <c r="Y446" s="49">
        <f t="shared" si="582"/>
        <v>1577.84</v>
      </c>
      <c r="Z446" s="136"/>
      <c r="AA446" s="139" t="s">
        <v>77</v>
      </c>
      <c r="AB446" s="140">
        <f t="shared" ref="AB446:AH446" si="586">K446+R446</f>
        <v>44.72</v>
      </c>
      <c r="AC446" s="140">
        <f t="shared" si="586"/>
        <v>894.39</v>
      </c>
      <c r="AD446" s="140">
        <f t="shared" si="586"/>
        <v>601.46</v>
      </c>
      <c r="AE446" s="140">
        <f t="shared" si="586"/>
        <v>37.27</v>
      </c>
      <c r="AF446" s="140">
        <f t="shared" si="586"/>
        <v>0</v>
      </c>
      <c r="AG446" s="140">
        <f t="shared" si="586"/>
        <v>0</v>
      </c>
      <c r="AH446" s="140">
        <f t="shared" si="586"/>
        <v>1577.84</v>
      </c>
      <c r="AI446" s="139" t="s">
        <v>32</v>
      </c>
    </row>
    <row r="447" ht="17" customHeight="1" spans="1:35">
      <c r="A447" s="129">
        <f t="shared" si="567"/>
        <v>444</v>
      </c>
      <c r="B447" s="49" t="s">
        <v>411</v>
      </c>
      <c r="C447" s="52" t="s">
        <v>1285</v>
      </c>
      <c r="D447" s="148" t="s">
        <v>1286</v>
      </c>
      <c r="E447" s="130">
        <v>3726.65</v>
      </c>
      <c r="F447" s="130">
        <v>3726.65</v>
      </c>
      <c r="G447" s="130">
        <v>6014.67</v>
      </c>
      <c r="H447" s="130">
        <v>3726.65</v>
      </c>
      <c r="I447" s="165"/>
      <c r="J447" s="52"/>
      <c r="K447" s="49">
        <f t="shared" si="568"/>
        <v>44.72</v>
      </c>
      <c r="L447" s="49">
        <f t="shared" si="569"/>
        <v>596.26</v>
      </c>
      <c r="M447" s="130">
        <f t="shared" si="570"/>
        <v>481.17</v>
      </c>
      <c r="N447" s="49">
        <f t="shared" si="571"/>
        <v>26.09</v>
      </c>
      <c r="O447" s="130">
        <f t="shared" si="572"/>
        <v>0</v>
      </c>
      <c r="P447" s="130">
        <f t="shared" si="573"/>
        <v>0</v>
      </c>
      <c r="Q447" s="130">
        <f t="shared" si="574"/>
        <v>1148.24</v>
      </c>
      <c r="R447" s="49">
        <f t="shared" si="575"/>
        <v>0</v>
      </c>
      <c r="S447" s="49">
        <f t="shared" si="576"/>
        <v>298.13</v>
      </c>
      <c r="T447" s="130">
        <f t="shared" si="577"/>
        <v>120.29</v>
      </c>
      <c r="U447" s="49">
        <f t="shared" si="578"/>
        <v>11.18</v>
      </c>
      <c r="V447" s="130">
        <f t="shared" si="579"/>
        <v>0</v>
      </c>
      <c r="W447" s="130">
        <f t="shared" si="580"/>
        <v>0</v>
      </c>
      <c r="X447" s="49">
        <f t="shared" si="581"/>
        <v>429.6</v>
      </c>
      <c r="Y447" s="49">
        <f t="shared" si="582"/>
        <v>1577.84</v>
      </c>
      <c r="Z447" s="136"/>
      <c r="AA447" s="139" t="s">
        <v>76</v>
      </c>
      <c r="AB447" s="140">
        <f t="shared" ref="AB447:AH447" si="587">K447+R447</f>
        <v>44.72</v>
      </c>
      <c r="AC447" s="140">
        <f t="shared" si="587"/>
        <v>894.39</v>
      </c>
      <c r="AD447" s="140">
        <f t="shared" si="587"/>
        <v>601.46</v>
      </c>
      <c r="AE447" s="140">
        <f t="shared" si="587"/>
        <v>37.27</v>
      </c>
      <c r="AF447" s="140">
        <f t="shared" si="587"/>
        <v>0</v>
      </c>
      <c r="AG447" s="140">
        <f t="shared" si="587"/>
        <v>0</v>
      </c>
      <c r="AH447" s="140">
        <f t="shared" si="587"/>
        <v>1577.84</v>
      </c>
      <c r="AI447" s="139" t="s">
        <v>32</v>
      </c>
    </row>
    <row r="448" ht="17" customHeight="1" spans="1:35">
      <c r="A448" s="129">
        <f t="shared" si="567"/>
        <v>445</v>
      </c>
      <c r="B448" s="49" t="s">
        <v>568</v>
      </c>
      <c r="C448" s="52" t="s">
        <v>1287</v>
      </c>
      <c r="D448" s="148" t="s">
        <v>1288</v>
      </c>
      <c r="E448" s="130">
        <v>3726.65</v>
      </c>
      <c r="F448" s="130">
        <v>3726.65</v>
      </c>
      <c r="G448" s="130">
        <v>6014.67</v>
      </c>
      <c r="H448" s="130">
        <v>3726.65</v>
      </c>
      <c r="I448" s="165"/>
      <c r="J448" s="52"/>
      <c r="K448" s="49">
        <f t="shared" si="568"/>
        <v>44.72</v>
      </c>
      <c r="L448" s="49">
        <f t="shared" si="569"/>
        <v>596.26</v>
      </c>
      <c r="M448" s="130">
        <f t="shared" si="570"/>
        <v>481.17</v>
      </c>
      <c r="N448" s="49">
        <f t="shared" si="571"/>
        <v>26.09</v>
      </c>
      <c r="O448" s="130">
        <f t="shared" si="572"/>
        <v>0</v>
      </c>
      <c r="P448" s="130">
        <f t="shared" si="573"/>
        <v>0</v>
      </c>
      <c r="Q448" s="130">
        <f t="shared" si="574"/>
        <v>1148.24</v>
      </c>
      <c r="R448" s="49">
        <f t="shared" si="575"/>
        <v>0</v>
      </c>
      <c r="S448" s="49">
        <f t="shared" si="576"/>
        <v>298.13</v>
      </c>
      <c r="T448" s="130">
        <f t="shared" si="577"/>
        <v>120.29</v>
      </c>
      <c r="U448" s="49">
        <f t="shared" si="578"/>
        <v>11.18</v>
      </c>
      <c r="V448" s="130">
        <f t="shared" si="579"/>
        <v>0</v>
      </c>
      <c r="W448" s="130">
        <f t="shared" si="580"/>
        <v>0</v>
      </c>
      <c r="X448" s="49">
        <f t="shared" si="581"/>
        <v>429.6</v>
      </c>
      <c r="Y448" s="49">
        <f t="shared" si="582"/>
        <v>1577.84</v>
      </c>
      <c r="Z448" s="136"/>
      <c r="AA448" s="139" t="s">
        <v>54</v>
      </c>
      <c r="AB448" s="140">
        <f t="shared" ref="AB448:AH448" si="588">K448+R448</f>
        <v>44.72</v>
      </c>
      <c r="AC448" s="140">
        <f t="shared" si="588"/>
        <v>894.39</v>
      </c>
      <c r="AD448" s="140">
        <f t="shared" si="588"/>
        <v>601.46</v>
      </c>
      <c r="AE448" s="140">
        <f t="shared" si="588"/>
        <v>37.27</v>
      </c>
      <c r="AF448" s="140">
        <f t="shared" si="588"/>
        <v>0</v>
      </c>
      <c r="AG448" s="140">
        <f t="shared" si="588"/>
        <v>0</v>
      </c>
      <c r="AH448" s="140">
        <f t="shared" si="588"/>
        <v>1577.84</v>
      </c>
      <c r="AI448" s="139" t="s">
        <v>32</v>
      </c>
    </row>
    <row r="449" ht="17" customHeight="1" spans="1:35">
      <c r="A449" s="129">
        <f t="shared" si="567"/>
        <v>446</v>
      </c>
      <c r="B449" s="157" t="s">
        <v>209</v>
      </c>
      <c r="C449" s="100" t="s">
        <v>1289</v>
      </c>
      <c r="D449" s="229" t="s">
        <v>1290</v>
      </c>
      <c r="E449" s="130">
        <v>3726.65</v>
      </c>
      <c r="F449" s="130">
        <v>3726.65</v>
      </c>
      <c r="G449" s="130">
        <v>6014.67</v>
      </c>
      <c r="H449" s="130">
        <v>3726.65</v>
      </c>
      <c r="I449" s="165">
        <v>2200</v>
      </c>
      <c r="J449" s="52"/>
      <c r="K449" s="49">
        <f t="shared" si="568"/>
        <v>44.72</v>
      </c>
      <c r="L449" s="49">
        <f t="shared" si="569"/>
        <v>596.26</v>
      </c>
      <c r="M449" s="130">
        <f t="shared" si="570"/>
        <v>481.17</v>
      </c>
      <c r="N449" s="49">
        <f t="shared" si="571"/>
        <v>26.09</v>
      </c>
      <c r="O449" s="130">
        <f t="shared" si="572"/>
        <v>110</v>
      </c>
      <c r="P449" s="130">
        <f t="shared" si="573"/>
        <v>0</v>
      </c>
      <c r="Q449" s="130">
        <f t="shared" si="574"/>
        <v>1258.24</v>
      </c>
      <c r="R449" s="49">
        <f t="shared" si="575"/>
        <v>0</v>
      </c>
      <c r="S449" s="49">
        <f t="shared" si="576"/>
        <v>298.13</v>
      </c>
      <c r="T449" s="130">
        <f t="shared" si="577"/>
        <v>120.29</v>
      </c>
      <c r="U449" s="49">
        <f t="shared" si="578"/>
        <v>11.18</v>
      </c>
      <c r="V449" s="130">
        <f t="shared" si="579"/>
        <v>110</v>
      </c>
      <c r="W449" s="130">
        <f t="shared" si="580"/>
        <v>0</v>
      </c>
      <c r="X449" s="49">
        <f t="shared" si="581"/>
        <v>539.6</v>
      </c>
      <c r="Y449" s="49">
        <f t="shared" si="582"/>
        <v>1797.84</v>
      </c>
      <c r="Z449" s="136"/>
      <c r="AA449" s="139" t="s">
        <v>69</v>
      </c>
      <c r="AB449" s="140">
        <f t="shared" ref="AB449:AH449" si="589">K449+R449</f>
        <v>44.72</v>
      </c>
      <c r="AC449" s="140">
        <f t="shared" si="589"/>
        <v>894.39</v>
      </c>
      <c r="AD449" s="140">
        <f t="shared" si="589"/>
        <v>601.46</v>
      </c>
      <c r="AE449" s="140">
        <f t="shared" si="589"/>
        <v>37.27</v>
      </c>
      <c r="AF449" s="140">
        <f t="shared" si="589"/>
        <v>220</v>
      </c>
      <c r="AG449" s="140">
        <f t="shared" si="589"/>
        <v>0</v>
      </c>
      <c r="AH449" s="140">
        <f t="shared" si="589"/>
        <v>1797.84</v>
      </c>
      <c r="AI449" s="139" t="s">
        <v>32</v>
      </c>
    </row>
    <row r="450" s="225" customFormat="1" ht="17" customHeight="1" spans="1:35">
      <c r="A450" s="239">
        <f t="shared" si="567"/>
        <v>447</v>
      </c>
      <c r="B450" s="293" t="s">
        <v>119</v>
      </c>
      <c r="C450" s="252" t="s">
        <v>1292</v>
      </c>
      <c r="D450" s="266" t="s">
        <v>1293</v>
      </c>
      <c r="E450" s="242">
        <v>3726.65</v>
      </c>
      <c r="F450" s="242">
        <v>3726.65</v>
      </c>
      <c r="G450" s="242">
        <v>6014.67</v>
      </c>
      <c r="H450" s="242">
        <v>3726.65</v>
      </c>
      <c r="I450" s="255"/>
      <c r="J450" s="267"/>
      <c r="K450" s="240">
        <f t="shared" si="568"/>
        <v>44.72</v>
      </c>
      <c r="L450" s="240">
        <f t="shared" si="569"/>
        <v>596.26</v>
      </c>
      <c r="M450" s="242">
        <f t="shared" si="570"/>
        <v>481.17</v>
      </c>
      <c r="N450" s="240">
        <f t="shared" si="571"/>
        <v>26.09</v>
      </c>
      <c r="O450" s="242">
        <f t="shared" si="572"/>
        <v>0</v>
      </c>
      <c r="P450" s="242">
        <f t="shared" si="573"/>
        <v>0</v>
      </c>
      <c r="Q450" s="242">
        <f t="shared" si="574"/>
        <v>1148.24</v>
      </c>
      <c r="R450" s="240">
        <f t="shared" si="575"/>
        <v>0</v>
      </c>
      <c r="S450" s="240">
        <f t="shared" si="576"/>
        <v>298.13</v>
      </c>
      <c r="T450" s="242">
        <f t="shared" si="577"/>
        <v>120.29</v>
      </c>
      <c r="U450" s="240">
        <f t="shared" si="578"/>
        <v>11.18</v>
      </c>
      <c r="V450" s="242">
        <f t="shared" si="579"/>
        <v>0</v>
      </c>
      <c r="W450" s="242">
        <f t="shared" si="580"/>
        <v>0</v>
      </c>
      <c r="X450" s="240">
        <f t="shared" si="581"/>
        <v>429.6</v>
      </c>
      <c r="Y450" s="240">
        <f t="shared" si="582"/>
        <v>1577.84</v>
      </c>
      <c r="Z450" s="259"/>
      <c r="AA450" s="257" t="s">
        <v>51</v>
      </c>
      <c r="AB450" s="258">
        <f t="shared" ref="AB450:AH450" si="590">K450+R450</f>
        <v>44.72</v>
      </c>
      <c r="AC450" s="258">
        <f t="shared" si="590"/>
        <v>894.39</v>
      </c>
      <c r="AD450" s="258">
        <f t="shared" si="590"/>
        <v>601.46</v>
      </c>
      <c r="AE450" s="258">
        <f t="shared" si="590"/>
        <v>37.27</v>
      </c>
      <c r="AF450" s="258">
        <f t="shared" si="590"/>
        <v>0</v>
      </c>
      <c r="AG450" s="258">
        <f t="shared" si="590"/>
        <v>0</v>
      </c>
      <c r="AH450" s="258">
        <f t="shared" si="590"/>
        <v>1577.84</v>
      </c>
      <c r="AI450" s="257" t="s">
        <v>32</v>
      </c>
    </row>
    <row r="451" s="39" customFormat="1" ht="17" customHeight="1" spans="1:35">
      <c r="A451" s="129">
        <f t="shared" si="567"/>
        <v>448</v>
      </c>
      <c r="B451" s="157" t="s">
        <v>119</v>
      </c>
      <c r="C451" s="52" t="s">
        <v>1294</v>
      </c>
      <c r="D451" s="229" t="s">
        <v>1295</v>
      </c>
      <c r="E451" s="130">
        <v>3726.65</v>
      </c>
      <c r="F451" s="130">
        <v>3726.65</v>
      </c>
      <c r="G451" s="130">
        <v>6014.67</v>
      </c>
      <c r="H451" s="130">
        <v>3726.65</v>
      </c>
      <c r="I451" s="165"/>
      <c r="J451" s="52"/>
      <c r="K451" s="49">
        <f t="shared" si="568"/>
        <v>44.72</v>
      </c>
      <c r="L451" s="49">
        <f t="shared" si="569"/>
        <v>596.26</v>
      </c>
      <c r="M451" s="130">
        <f t="shared" si="570"/>
        <v>481.17</v>
      </c>
      <c r="N451" s="49">
        <f t="shared" si="571"/>
        <v>26.09</v>
      </c>
      <c r="O451" s="130">
        <f t="shared" si="572"/>
        <v>0</v>
      </c>
      <c r="P451" s="130">
        <f t="shared" si="573"/>
        <v>0</v>
      </c>
      <c r="Q451" s="130">
        <f t="shared" si="574"/>
        <v>1148.24</v>
      </c>
      <c r="R451" s="49">
        <f t="shared" si="575"/>
        <v>0</v>
      </c>
      <c r="S451" s="49">
        <f t="shared" si="576"/>
        <v>298.13</v>
      </c>
      <c r="T451" s="130">
        <f t="shared" si="577"/>
        <v>120.29</v>
      </c>
      <c r="U451" s="49">
        <f t="shared" si="578"/>
        <v>11.18</v>
      </c>
      <c r="V451" s="130">
        <f t="shared" si="579"/>
        <v>0</v>
      </c>
      <c r="W451" s="130">
        <f t="shared" si="580"/>
        <v>0</v>
      </c>
      <c r="X451" s="49">
        <f t="shared" si="581"/>
        <v>429.6</v>
      </c>
      <c r="Y451" s="49">
        <f t="shared" si="582"/>
        <v>1577.84</v>
      </c>
      <c r="Z451" s="136"/>
      <c r="AA451" s="139" t="s">
        <v>89</v>
      </c>
      <c r="AB451" s="140">
        <f t="shared" ref="AB451:AH451" si="591">K451+R451</f>
        <v>44.72</v>
      </c>
      <c r="AC451" s="140">
        <f t="shared" si="591"/>
        <v>894.39</v>
      </c>
      <c r="AD451" s="140">
        <f t="shared" si="591"/>
        <v>601.46</v>
      </c>
      <c r="AE451" s="140">
        <f t="shared" si="591"/>
        <v>37.27</v>
      </c>
      <c r="AF451" s="140">
        <f t="shared" si="591"/>
        <v>0</v>
      </c>
      <c r="AG451" s="140">
        <f t="shared" si="591"/>
        <v>0</v>
      </c>
      <c r="AH451" s="140">
        <f t="shared" si="591"/>
        <v>1577.84</v>
      </c>
      <c r="AI451" s="139" t="s">
        <v>32</v>
      </c>
    </row>
    <row r="452" s="39" customFormat="1" ht="17" customHeight="1" spans="1:35">
      <c r="A452" s="129">
        <f t="shared" si="567"/>
        <v>449</v>
      </c>
      <c r="B452" s="157" t="s">
        <v>262</v>
      </c>
      <c r="C452" s="52" t="s">
        <v>1296</v>
      </c>
      <c r="D452" s="229" t="s">
        <v>1297</v>
      </c>
      <c r="E452" s="130">
        <v>3726.65</v>
      </c>
      <c r="F452" s="130">
        <v>3726.65</v>
      </c>
      <c r="G452" s="130">
        <v>6014.67</v>
      </c>
      <c r="H452" s="130">
        <v>3726.65</v>
      </c>
      <c r="I452" s="165"/>
      <c r="J452" s="51"/>
      <c r="K452" s="49">
        <f t="shared" si="568"/>
        <v>44.72</v>
      </c>
      <c r="L452" s="49">
        <f t="shared" si="569"/>
        <v>596.26</v>
      </c>
      <c r="M452" s="130">
        <f t="shared" si="570"/>
        <v>481.17</v>
      </c>
      <c r="N452" s="49">
        <f t="shared" si="571"/>
        <v>26.09</v>
      </c>
      <c r="O452" s="130">
        <f t="shared" si="572"/>
        <v>0</v>
      </c>
      <c r="P452" s="130">
        <f t="shared" si="573"/>
        <v>0</v>
      </c>
      <c r="Q452" s="130">
        <f t="shared" si="574"/>
        <v>1148.24</v>
      </c>
      <c r="R452" s="49">
        <f t="shared" si="575"/>
        <v>0</v>
      </c>
      <c r="S452" s="49">
        <f t="shared" si="576"/>
        <v>298.13</v>
      </c>
      <c r="T452" s="130">
        <f t="shared" si="577"/>
        <v>120.29</v>
      </c>
      <c r="U452" s="49">
        <f t="shared" si="578"/>
        <v>11.18</v>
      </c>
      <c r="V452" s="130">
        <f t="shared" si="579"/>
        <v>0</v>
      </c>
      <c r="W452" s="130">
        <f t="shared" si="580"/>
        <v>0</v>
      </c>
      <c r="X452" s="49">
        <f t="shared" si="581"/>
        <v>429.6</v>
      </c>
      <c r="Y452" s="49">
        <f t="shared" si="582"/>
        <v>1577.84</v>
      </c>
      <c r="Z452" s="136"/>
      <c r="AA452" s="139" t="s">
        <v>68</v>
      </c>
      <c r="AB452" s="140">
        <f t="shared" ref="AB452:AH452" si="592">K452+R452</f>
        <v>44.72</v>
      </c>
      <c r="AC452" s="140">
        <f t="shared" si="592"/>
        <v>894.39</v>
      </c>
      <c r="AD452" s="140">
        <f t="shared" si="592"/>
        <v>601.46</v>
      </c>
      <c r="AE452" s="140">
        <f t="shared" si="592"/>
        <v>37.27</v>
      </c>
      <c r="AF452" s="140">
        <f t="shared" si="592"/>
        <v>0</v>
      </c>
      <c r="AG452" s="140">
        <f t="shared" si="592"/>
        <v>0</v>
      </c>
      <c r="AH452" s="140">
        <f t="shared" si="592"/>
        <v>1577.84</v>
      </c>
      <c r="AI452" s="139" t="s">
        <v>32</v>
      </c>
    </row>
    <row r="453" s="39" customFormat="1" ht="17" customHeight="1" spans="1:35">
      <c r="A453" s="129">
        <f t="shared" si="567"/>
        <v>450</v>
      </c>
      <c r="B453" s="157" t="s">
        <v>411</v>
      </c>
      <c r="C453" s="52" t="s">
        <v>1298</v>
      </c>
      <c r="D453" s="229" t="s">
        <v>1299</v>
      </c>
      <c r="E453" s="130">
        <v>3726.65</v>
      </c>
      <c r="F453" s="130">
        <v>3726.65</v>
      </c>
      <c r="G453" s="130">
        <v>6014.67</v>
      </c>
      <c r="H453" s="130">
        <v>3726.65</v>
      </c>
      <c r="I453" s="165"/>
      <c r="J453" s="52"/>
      <c r="K453" s="49">
        <f t="shared" si="568"/>
        <v>44.72</v>
      </c>
      <c r="L453" s="49">
        <f t="shared" si="569"/>
        <v>596.26</v>
      </c>
      <c r="M453" s="130">
        <f t="shared" si="570"/>
        <v>481.17</v>
      </c>
      <c r="N453" s="49">
        <f t="shared" si="571"/>
        <v>26.09</v>
      </c>
      <c r="O453" s="130">
        <f t="shared" si="572"/>
        <v>0</v>
      </c>
      <c r="P453" s="130">
        <f t="shared" si="573"/>
        <v>0</v>
      </c>
      <c r="Q453" s="130">
        <f t="shared" si="574"/>
        <v>1148.24</v>
      </c>
      <c r="R453" s="49">
        <f t="shared" si="575"/>
        <v>0</v>
      </c>
      <c r="S453" s="49">
        <f t="shared" si="576"/>
        <v>298.13</v>
      </c>
      <c r="T453" s="130">
        <f t="shared" si="577"/>
        <v>120.29</v>
      </c>
      <c r="U453" s="49">
        <f t="shared" si="578"/>
        <v>11.18</v>
      </c>
      <c r="V453" s="130">
        <f t="shared" si="579"/>
        <v>0</v>
      </c>
      <c r="W453" s="130">
        <f t="shared" si="580"/>
        <v>0</v>
      </c>
      <c r="X453" s="49">
        <f t="shared" si="581"/>
        <v>429.6</v>
      </c>
      <c r="Y453" s="49">
        <f t="shared" si="582"/>
        <v>1577.84</v>
      </c>
      <c r="Z453" s="136"/>
      <c r="AA453" s="139" t="s">
        <v>76</v>
      </c>
      <c r="AB453" s="140">
        <f t="shared" ref="AB453:AH453" si="593">K453+R453</f>
        <v>44.72</v>
      </c>
      <c r="AC453" s="140">
        <f t="shared" si="593"/>
        <v>894.39</v>
      </c>
      <c r="AD453" s="140">
        <f t="shared" si="593"/>
        <v>601.46</v>
      </c>
      <c r="AE453" s="140">
        <f t="shared" si="593"/>
        <v>37.27</v>
      </c>
      <c r="AF453" s="140">
        <f t="shared" si="593"/>
        <v>0</v>
      </c>
      <c r="AG453" s="140">
        <f t="shared" si="593"/>
        <v>0</v>
      </c>
      <c r="AH453" s="140">
        <f t="shared" si="593"/>
        <v>1577.84</v>
      </c>
      <c r="AI453" s="139" t="s">
        <v>32</v>
      </c>
    </row>
    <row r="454" s="39" customFormat="1" ht="17" customHeight="1" spans="1:35">
      <c r="A454" s="129">
        <f t="shared" si="567"/>
        <v>451</v>
      </c>
      <c r="B454" s="157" t="s">
        <v>411</v>
      </c>
      <c r="C454" s="52" t="s">
        <v>1300</v>
      </c>
      <c r="D454" s="229" t="s">
        <v>1301</v>
      </c>
      <c r="E454" s="130">
        <v>3726.65</v>
      </c>
      <c r="F454" s="130">
        <v>3726.65</v>
      </c>
      <c r="G454" s="130">
        <v>6014.67</v>
      </c>
      <c r="H454" s="130">
        <v>3726.65</v>
      </c>
      <c r="I454" s="165"/>
      <c r="J454" s="52"/>
      <c r="K454" s="49">
        <f t="shared" si="568"/>
        <v>44.72</v>
      </c>
      <c r="L454" s="49">
        <f t="shared" si="569"/>
        <v>596.26</v>
      </c>
      <c r="M454" s="130">
        <f t="shared" si="570"/>
        <v>481.17</v>
      </c>
      <c r="N454" s="49">
        <f t="shared" si="571"/>
        <v>26.09</v>
      </c>
      <c r="O454" s="130">
        <f t="shared" si="572"/>
        <v>0</v>
      </c>
      <c r="P454" s="130">
        <f t="shared" si="573"/>
        <v>0</v>
      </c>
      <c r="Q454" s="130">
        <f t="shared" si="574"/>
        <v>1148.24</v>
      </c>
      <c r="R454" s="49">
        <f t="shared" si="575"/>
        <v>0</v>
      </c>
      <c r="S454" s="49">
        <f t="shared" si="576"/>
        <v>298.13</v>
      </c>
      <c r="T454" s="130">
        <f t="shared" si="577"/>
        <v>120.29</v>
      </c>
      <c r="U454" s="49">
        <f t="shared" si="578"/>
        <v>11.18</v>
      </c>
      <c r="V454" s="130">
        <f t="shared" si="579"/>
        <v>0</v>
      </c>
      <c r="W454" s="130">
        <f t="shared" si="580"/>
        <v>0</v>
      </c>
      <c r="X454" s="49">
        <f t="shared" si="581"/>
        <v>429.6</v>
      </c>
      <c r="Y454" s="49">
        <f t="shared" si="582"/>
        <v>1577.84</v>
      </c>
      <c r="Z454" s="136"/>
      <c r="AA454" s="139" t="s">
        <v>76</v>
      </c>
      <c r="AB454" s="140">
        <f t="shared" ref="AB454:AH454" si="594">K454+R454</f>
        <v>44.72</v>
      </c>
      <c r="AC454" s="140">
        <f t="shared" si="594"/>
        <v>894.39</v>
      </c>
      <c r="AD454" s="140">
        <f t="shared" si="594"/>
        <v>601.46</v>
      </c>
      <c r="AE454" s="140">
        <f t="shared" si="594"/>
        <v>37.27</v>
      </c>
      <c r="AF454" s="140">
        <f t="shared" si="594"/>
        <v>0</v>
      </c>
      <c r="AG454" s="140">
        <f t="shared" si="594"/>
        <v>0</v>
      </c>
      <c r="AH454" s="140">
        <f t="shared" si="594"/>
        <v>1577.84</v>
      </c>
      <c r="AI454" s="139" t="s">
        <v>32</v>
      </c>
    </row>
    <row r="455" s="39" customFormat="1" ht="17" customHeight="1" spans="1:35">
      <c r="A455" s="129">
        <f t="shared" si="567"/>
        <v>452</v>
      </c>
      <c r="B455" s="157" t="s">
        <v>262</v>
      </c>
      <c r="C455" s="51" t="s">
        <v>1302</v>
      </c>
      <c r="D455" s="229" t="s">
        <v>1303</v>
      </c>
      <c r="E455" s="130">
        <v>3726.65</v>
      </c>
      <c r="F455" s="130">
        <v>3726.65</v>
      </c>
      <c r="G455" s="130">
        <v>6014.67</v>
      </c>
      <c r="H455" s="130">
        <v>3726.65</v>
      </c>
      <c r="I455" s="165"/>
      <c r="J455" s="52"/>
      <c r="K455" s="49">
        <f t="shared" si="568"/>
        <v>44.72</v>
      </c>
      <c r="L455" s="49">
        <f t="shared" si="569"/>
        <v>596.26</v>
      </c>
      <c r="M455" s="130">
        <f t="shared" si="570"/>
        <v>481.17</v>
      </c>
      <c r="N455" s="49">
        <f t="shared" si="571"/>
        <v>26.09</v>
      </c>
      <c r="O455" s="130">
        <f t="shared" si="572"/>
        <v>0</v>
      </c>
      <c r="P455" s="130">
        <f t="shared" si="573"/>
        <v>0</v>
      </c>
      <c r="Q455" s="130">
        <f t="shared" si="574"/>
        <v>1148.24</v>
      </c>
      <c r="R455" s="49">
        <f t="shared" si="575"/>
        <v>0</v>
      </c>
      <c r="S455" s="49">
        <f t="shared" si="576"/>
        <v>298.13</v>
      </c>
      <c r="T455" s="130">
        <f t="shared" si="577"/>
        <v>120.29</v>
      </c>
      <c r="U455" s="49">
        <f t="shared" si="578"/>
        <v>11.18</v>
      </c>
      <c r="V455" s="130">
        <f t="shared" si="579"/>
        <v>0</v>
      </c>
      <c r="W455" s="130">
        <f t="shared" si="580"/>
        <v>0</v>
      </c>
      <c r="X455" s="49">
        <f t="shared" si="581"/>
        <v>429.6</v>
      </c>
      <c r="Y455" s="49">
        <f t="shared" si="582"/>
        <v>1577.84</v>
      </c>
      <c r="Z455" s="136"/>
      <c r="AA455" s="139" t="s">
        <v>68</v>
      </c>
      <c r="AB455" s="140">
        <f t="shared" ref="AB455:AH455" si="595">K455+R455</f>
        <v>44.72</v>
      </c>
      <c r="AC455" s="140">
        <f t="shared" si="595"/>
        <v>894.39</v>
      </c>
      <c r="AD455" s="140">
        <f t="shared" si="595"/>
        <v>601.46</v>
      </c>
      <c r="AE455" s="140">
        <f t="shared" si="595"/>
        <v>37.27</v>
      </c>
      <c r="AF455" s="140">
        <f t="shared" si="595"/>
        <v>0</v>
      </c>
      <c r="AG455" s="140">
        <f t="shared" si="595"/>
        <v>0</v>
      </c>
      <c r="AH455" s="140">
        <f t="shared" si="595"/>
        <v>1577.84</v>
      </c>
      <c r="AI455" s="139" t="s">
        <v>32</v>
      </c>
    </row>
    <row r="456" s="39" customFormat="1" ht="17" customHeight="1" spans="1:35">
      <c r="A456" s="129">
        <f t="shared" si="567"/>
        <v>453</v>
      </c>
      <c r="B456" s="157" t="s">
        <v>262</v>
      </c>
      <c r="C456" s="51" t="s">
        <v>1304</v>
      </c>
      <c r="D456" s="229" t="s">
        <v>1305</v>
      </c>
      <c r="E456" s="130">
        <v>3726.65</v>
      </c>
      <c r="F456" s="130">
        <v>3726.65</v>
      </c>
      <c r="G456" s="130">
        <v>6014.67</v>
      </c>
      <c r="H456" s="130">
        <v>3726.65</v>
      </c>
      <c r="I456" s="165"/>
      <c r="J456" s="52"/>
      <c r="K456" s="49">
        <f t="shared" si="568"/>
        <v>44.72</v>
      </c>
      <c r="L456" s="49">
        <f t="shared" si="569"/>
        <v>596.26</v>
      </c>
      <c r="M456" s="130">
        <f t="shared" si="570"/>
        <v>481.17</v>
      </c>
      <c r="N456" s="49">
        <f t="shared" si="571"/>
        <v>26.09</v>
      </c>
      <c r="O456" s="130">
        <f t="shared" si="572"/>
        <v>0</v>
      </c>
      <c r="P456" s="130">
        <f t="shared" si="573"/>
        <v>0</v>
      </c>
      <c r="Q456" s="130">
        <f t="shared" si="574"/>
        <v>1148.24</v>
      </c>
      <c r="R456" s="49">
        <f t="shared" si="575"/>
        <v>0</v>
      </c>
      <c r="S456" s="49">
        <f t="shared" si="576"/>
        <v>298.13</v>
      </c>
      <c r="T456" s="130">
        <f t="shared" si="577"/>
        <v>120.29</v>
      </c>
      <c r="U456" s="49">
        <f t="shared" si="578"/>
        <v>11.18</v>
      </c>
      <c r="V456" s="130">
        <f t="shared" si="579"/>
        <v>0</v>
      </c>
      <c r="W456" s="130">
        <f t="shared" si="580"/>
        <v>0</v>
      </c>
      <c r="X456" s="49">
        <f t="shared" si="581"/>
        <v>429.6</v>
      </c>
      <c r="Y456" s="49">
        <f t="shared" si="582"/>
        <v>1577.84</v>
      </c>
      <c r="Z456" s="136"/>
      <c r="AA456" s="139" t="s">
        <v>68</v>
      </c>
      <c r="AB456" s="140">
        <f t="shared" ref="AB456:AH456" si="596">K456+R456</f>
        <v>44.72</v>
      </c>
      <c r="AC456" s="140">
        <f t="shared" si="596"/>
        <v>894.39</v>
      </c>
      <c r="AD456" s="140">
        <f t="shared" si="596"/>
        <v>601.46</v>
      </c>
      <c r="AE456" s="140">
        <f t="shared" si="596"/>
        <v>37.27</v>
      </c>
      <c r="AF456" s="140">
        <f t="shared" si="596"/>
        <v>0</v>
      </c>
      <c r="AG456" s="140">
        <f t="shared" si="596"/>
        <v>0</v>
      </c>
      <c r="AH456" s="140">
        <f t="shared" si="596"/>
        <v>1577.84</v>
      </c>
      <c r="AI456" s="139" t="s">
        <v>32</v>
      </c>
    </row>
    <row r="457" s="39" customFormat="1" ht="17" customHeight="1" spans="1:35">
      <c r="A457" s="129">
        <f t="shared" si="567"/>
        <v>454</v>
      </c>
      <c r="B457" s="157" t="s">
        <v>568</v>
      </c>
      <c r="C457" s="51" t="s">
        <v>1306</v>
      </c>
      <c r="D457" s="229" t="s">
        <v>1307</v>
      </c>
      <c r="E457" s="130">
        <v>3726.65</v>
      </c>
      <c r="F457" s="130">
        <v>3726.65</v>
      </c>
      <c r="G457" s="130">
        <v>6014.67</v>
      </c>
      <c r="H457" s="130">
        <v>3726.65</v>
      </c>
      <c r="I457" s="165"/>
      <c r="J457" s="52"/>
      <c r="K457" s="49">
        <f t="shared" si="568"/>
        <v>44.72</v>
      </c>
      <c r="L457" s="49">
        <f t="shared" si="569"/>
        <v>596.26</v>
      </c>
      <c r="M457" s="130">
        <f t="shared" si="570"/>
        <v>481.17</v>
      </c>
      <c r="N457" s="49">
        <f t="shared" si="571"/>
        <v>26.09</v>
      </c>
      <c r="O457" s="130">
        <f t="shared" si="572"/>
        <v>0</v>
      </c>
      <c r="P457" s="130">
        <f t="shared" si="573"/>
        <v>0</v>
      </c>
      <c r="Q457" s="130">
        <f t="shared" si="574"/>
        <v>1148.24</v>
      </c>
      <c r="R457" s="49">
        <f t="shared" si="575"/>
        <v>0</v>
      </c>
      <c r="S457" s="49">
        <f t="shared" si="576"/>
        <v>298.13</v>
      </c>
      <c r="T457" s="130">
        <f t="shared" si="577"/>
        <v>120.29</v>
      </c>
      <c r="U457" s="49">
        <f t="shared" si="578"/>
        <v>11.18</v>
      </c>
      <c r="V457" s="130">
        <f t="shared" si="579"/>
        <v>0</v>
      </c>
      <c r="W457" s="130">
        <f t="shared" si="580"/>
        <v>0</v>
      </c>
      <c r="X457" s="49">
        <f t="shared" si="581"/>
        <v>429.6</v>
      </c>
      <c r="Y457" s="49">
        <f t="shared" si="582"/>
        <v>1577.84</v>
      </c>
      <c r="Z457" s="136"/>
      <c r="AA457" s="139" t="s">
        <v>54</v>
      </c>
      <c r="AB457" s="140">
        <f t="shared" ref="AB457:AH457" si="597">K457+R457</f>
        <v>44.72</v>
      </c>
      <c r="AC457" s="140">
        <f t="shared" si="597"/>
        <v>894.39</v>
      </c>
      <c r="AD457" s="140">
        <f t="shared" si="597"/>
        <v>601.46</v>
      </c>
      <c r="AE457" s="140">
        <f t="shared" si="597"/>
        <v>37.27</v>
      </c>
      <c r="AF457" s="140">
        <f t="shared" si="597"/>
        <v>0</v>
      </c>
      <c r="AG457" s="140">
        <f t="shared" si="597"/>
        <v>0</v>
      </c>
      <c r="AH457" s="140">
        <f t="shared" si="597"/>
        <v>1577.84</v>
      </c>
      <c r="AI457" s="139" t="s">
        <v>32</v>
      </c>
    </row>
    <row r="458" ht="17" customHeight="1" spans="1:35">
      <c r="A458" s="129">
        <f t="shared" si="567"/>
        <v>455</v>
      </c>
      <c r="B458" s="157" t="s">
        <v>368</v>
      </c>
      <c r="C458" s="52" t="s">
        <v>1308</v>
      </c>
      <c r="D458" s="229" t="s">
        <v>1309</v>
      </c>
      <c r="E458" s="130">
        <v>3726.65</v>
      </c>
      <c r="F458" s="130">
        <v>3726.65</v>
      </c>
      <c r="G458" s="130">
        <v>6014.67</v>
      </c>
      <c r="H458" s="130">
        <v>3726.65</v>
      </c>
      <c r="I458" s="165"/>
      <c r="J458" s="52"/>
      <c r="K458" s="49">
        <f t="shared" si="568"/>
        <v>44.72</v>
      </c>
      <c r="L458" s="49">
        <f t="shared" si="569"/>
        <v>596.26</v>
      </c>
      <c r="M458" s="130">
        <f t="shared" si="570"/>
        <v>481.17</v>
      </c>
      <c r="N458" s="49">
        <f t="shared" si="571"/>
        <v>26.09</v>
      </c>
      <c r="O458" s="130">
        <f t="shared" si="572"/>
        <v>0</v>
      </c>
      <c r="P458" s="130">
        <f t="shared" si="573"/>
        <v>0</v>
      </c>
      <c r="Q458" s="130">
        <f t="shared" si="574"/>
        <v>1148.24</v>
      </c>
      <c r="R458" s="49">
        <f t="shared" si="575"/>
        <v>0</v>
      </c>
      <c r="S458" s="49">
        <f t="shared" si="576"/>
        <v>298.13</v>
      </c>
      <c r="T458" s="130">
        <f t="shared" si="577"/>
        <v>120.29</v>
      </c>
      <c r="U458" s="49">
        <f t="shared" si="578"/>
        <v>11.18</v>
      </c>
      <c r="V458" s="130">
        <f t="shared" si="579"/>
        <v>0</v>
      </c>
      <c r="W458" s="130">
        <f t="shared" si="580"/>
        <v>0</v>
      </c>
      <c r="X458" s="49">
        <f t="shared" si="581"/>
        <v>429.6</v>
      </c>
      <c r="Y458" s="49">
        <f t="shared" si="582"/>
        <v>1577.84</v>
      </c>
      <c r="Z458" s="136"/>
      <c r="AA458" s="139" t="s">
        <v>88</v>
      </c>
      <c r="AB458" s="140">
        <f t="shared" ref="AB458:AH458" si="598">K458+R458</f>
        <v>44.72</v>
      </c>
      <c r="AC458" s="140">
        <f t="shared" si="598"/>
        <v>894.39</v>
      </c>
      <c r="AD458" s="140">
        <f t="shared" si="598"/>
        <v>601.46</v>
      </c>
      <c r="AE458" s="140">
        <f t="shared" si="598"/>
        <v>37.27</v>
      </c>
      <c r="AF458" s="140">
        <f t="shared" si="598"/>
        <v>0</v>
      </c>
      <c r="AG458" s="140">
        <f t="shared" si="598"/>
        <v>0</v>
      </c>
      <c r="AH458" s="140">
        <f t="shared" si="598"/>
        <v>1577.84</v>
      </c>
      <c r="AI458" s="139" t="s">
        <v>34</v>
      </c>
    </row>
    <row r="459" ht="17" customHeight="1" spans="1:35">
      <c r="A459" s="129">
        <f t="shared" si="567"/>
        <v>456</v>
      </c>
      <c r="B459" s="157" t="s">
        <v>411</v>
      </c>
      <c r="C459" s="52" t="s">
        <v>1310</v>
      </c>
      <c r="D459" s="229" t="s">
        <v>1311</v>
      </c>
      <c r="E459" s="130">
        <v>3726.65</v>
      </c>
      <c r="F459" s="130">
        <v>3726.65</v>
      </c>
      <c r="G459" s="130">
        <v>6014.67</v>
      </c>
      <c r="H459" s="130">
        <v>3726.65</v>
      </c>
      <c r="I459" s="165"/>
      <c r="J459" s="52"/>
      <c r="K459" s="49">
        <f t="shared" si="568"/>
        <v>44.72</v>
      </c>
      <c r="L459" s="49">
        <f t="shared" si="569"/>
        <v>596.26</v>
      </c>
      <c r="M459" s="130">
        <f t="shared" si="570"/>
        <v>481.17</v>
      </c>
      <c r="N459" s="49">
        <f t="shared" si="571"/>
        <v>26.09</v>
      </c>
      <c r="O459" s="130">
        <f t="shared" si="572"/>
        <v>0</v>
      </c>
      <c r="P459" s="130">
        <f t="shared" si="573"/>
        <v>0</v>
      </c>
      <c r="Q459" s="130">
        <f t="shared" si="574"/>
        <v>1148.24</v>
      </c>
      <c r="R459" s="49">
        <f t="shared" si="575"/>
        <v>0</v>
      </c>
      <c r="S459" s="49">
        <f t="shared" si="576"/>
        <v>298.13</v>
      </c>
      <c r="T459" s="130">
        <f t="shared" si="577"/>
        <v>120.29</v>
      </c>
      <c r="U459" s="49">
        <f t="shared" si="578"/>
        <v>11.18</v>
      </c>
      <c r="V459" s="130">
        <f t="shared" si="579"/>
        <v>0</v>
      </c>
      <c r="W459" s="130">
        <f t="shared" si="580"/>
        <v>0</v>
      </c>
      <c r="X459" s="49">
        <f t="shared" si="581"/>
        <v>429.6</v>
      </c>
      <c r="Y459" s="49">
        <f t="shared" si="582"/>
        <v>1577.84</v>
      </c>
      <c r="Z459" s="136"/>
      <c r="AA459" s="139" t="s">
        <v>76</v>
      </c>
      <c r="AB459" s="140">
        <f t="shared" ref="AB459:AH459" si="599">K459+R459</f>
        <v>44.72</v>
      </c>
      <c r="AC459" s="140">
        <f t="shared" si="599"/>
        <v>894.39</v>
      </c>
      <c r="AD459" s="140">
        <f t="shared" si="599"/>
        <v>601.46</v>
      </c>
      <c r="AE459" s="140">
        <f t="shared" si="599"/>
        <v>37.27</v>
      </c>
      <c r="AF459" s="140">
        <f t="shared" si="599"/>
        <v>0</v>
      </c>
      <c r="AG459" s="140">
        <f t="shared" si="599"/>
        <v>0</v>
      </c>
      <c r="AH459" s="140">
        <f t="shared" si="599"/>
        <v>1577.84</v>
      </c>
      <c r="AI459" s="139" t="s">
        <v>32</v>
      </c>
    </row>
    <row r="460" ht="17" customHeight="1" spans="1:35">
      <c r="A460" s="129">
        <f t="shared" si="567"/>
        <v>457</v>
      </c>
      <c r="B460" s="157" t="s">
        <v>568</v>
      </c>
      <c r="C460" s="52" t="s">
        <v>1312</v>
      </c>
      <c r="D460" s="229" t="s">
        <v>1313</v>
      </c>
      <c r="E460" s="130">
        <v>3726.65</v>
      </c>
      <c r="F460" s="130">
        <v>3726.65</v>
      </c>
      <c r="G460" s="130">
        <v>6014.67</v>
      </c>
      <c r="H460" s="130">
        <v>3726.65</v>
      </c>
      <c r="I460" s="165"/>
      <c r="J460" s="130"/>
      <c r="K460" s="49">
        <f t="shared" si="568"/>
        <v>44.72</v>
      </c>
      <c r="L460" s="49">
        <f t="shared" si="569"/>
        <v>596.26</v>
      </c>
      <c r="M460" s="130">
        <f t="shared" si="570"/>
        <v>481.17</v>
      </c>
      <c r="N460" s="49">
        <f t="shared" si="571"/>
        <v>26.09</v>
      </c>
      <c r="O460" s="130">
        <f t="shared" si="572"/>
        <v>0</v>
      </c>
      <c r="P460" s="130">
        <f t="shared" si="573"/>
        <v>0</v>
      </c>
      <c r="Q460" s="130">
        <f t="shared" si="574"/>
        <v>1148.24</v>
      </c>
      <c r="R460" s="49">
        <f t="shared" si="575"/>
        <v>0</v>
      </c>
      <c r="S460" s="49">
        <f t="shared" si="576"/>
        <v>298.13</v>
      </c>
      <c r="T460" s="130">
        <f t="shared" si="577"/>
        <v>120.29</v>
      </c>
      <c r="U460" s="49">
        <f t="shared" si="578"/>
        <v>11.18</v>
      </c>
      <c r="V460" s="130">
        <f t="shared" si="579"/>
        <v>0</v>
      </c>
      <c r="W460" s="130">
        <f t="shared" si="580"/>
        <v>0</v>
      </c>
      <c r="X460" s="49">
        <f t="shared" si="581"/>
        <v>429.6</v>
      </c>
      <c r="Y460" s="49">
        <f t="shared" si="582"/>
        <v>1577.84</v>
      </c>
      <c r="Z460" s="136"/>
      <c r="AA460" s="139" t="s">
        <v>54</v>
      </c>
      <c r="AB460" s="140">
        <f t="shared" ref="AB460:AH460" si="600">K460+R460</f>
        <v>44.72</v>
      </c>
      <c r="AC460" s="140">
        <f t="shared" si="600"/>
        <v>894.39</v>
      </c>
      <c r="AD460" s="140">
        <f t="shared" si="600"/>
        <v>601.46</v>
      </c>
      <c r="AE460" s="140">
        <f t="shared" si="600"/>
        <v>37.27</v>
      </c>
      <c r="AF460" s="140">
        <f t="shared" si="600"/>
        <v>0</v>
      </c>
      <c r="AG460" s="140">
        <f t="shared" si="600"/>
        <v>0</v>
      </c>
      <c r="AH460" s="140">
        <f t="shared" si="600"/>
        <v>1577.84</v>
      </c>
      <c r="AI460" s="139" t="s">
        <v>32</v>
      </c>
    </row>
    <row r="461" ht="17" customHeight="1" spans="1:35">
      <c r="A461" s="129">
        <f t="shared" si="567"/>
        <v>458</v>
      </c>
      <c r="B461" s="157" t="s">
        <v>212</v>
      </c>
      <c r="C461" s="52" t="s">
        <v>1314</v>
      </c>
      <c r="D461" s="229" t="s">
        <v>1315</v>
      </c>
      <c r="E461" s="130">
        <v>3726.65</v>
      </c>
      <c r="F461" s="130">
        <v>3726.65</v>
      </c>
      <c r="G461" s="130">
        <v>6014.67</v>
      </c>
      <c r="H461" s="130">
        <v>3726.65</v>
      </c>
      <c r="I461" s="165"/>
      <c r="J461" s="130"/>
      <c r="K461" s="49">
        <f t="shared" si="568"/>
        <v>44.72</v>
      </c>
      <c r="L461" s="49">
        <f t="shared" si="569"/>
        <v>596.26</v>
      </c>
      <c r="M461" s="130">
        <f t="shared" si="570"/>
        <v>481.17</v>
      </c>
      <c r="N461" s="49">
        <f t="shared" si="571"/>
        <v>26.09</v>
      </c>
      <c r="O461" s="130">
        <f t="shared" si="572"/>
        <v>0</v>
      </c>
      <c r="P461" s="130">
        <f t="shared" si="573"/>
        <v>0</v>
      </c>
      <c r="Q461" s="130">
        <f t="shared" si="574"/>
        <v>1148.24</v>
      </c>
      <c r="R461" s="49">
        <f t="shared" si="575"/>
        <v>0</v>
      </c>
      <c r="S461" s="49">
        <f t="shared" si="576"/>
        <v>298.13</v>
      </c>
      <c r="T461" s="130">
        <f t="shared" si="577"/>
        <v>120.29</v>
      </c>
      <c r="U461" s="49">
        <f t="shared" si="578"/>
        <v>11.18</v>
      </c>
      <c r="V461" s="130">
        <f t="shared" si="579"/>
        <v>0</v>
      </c>
      <c r="W461" s="130">
        <f t="shared" si="580"/>
        <v>0</v>
      </c>
      <c r="X461" s="49">
        <f t="shared" si="581"/>
        <v>429.6</v>
      </c>
      <c r="Y461" s="49">
        <f t="shared" si="582"/>
        <v>1577.84</v>
      </c>
      <c r="Z461" s="136"/>
      <c r="AA461" s="139" t="s">
        <v>67</v>
      </c>
      <c r="AB461" s="140">
        <f t="shared" ref="AB461:AH461" si="601">K461+R461</f>
        <v>44.72</v>
      </c>
      <c r="AC461" s="140">
        <f t="shared" si="601"/>
        <v>894.39</v>
      </c>
      <c r="AD461" s="140">
        <f t="shared" si="601"/>
        <v>601.46</v>
      </c>
      <c r="AE461" s="140">
        <f t="shared" si="601"/>
        <v>37.27</v>
      </c>
      <c r="AF461" s="140">
        <f t="shared" si="601"/>
        <v>0</v>
      </c>
      <c r="AG461" s="140">
        <f t="shared" si="601"/>
        <v>0</v>
      </c>
      <c r="AH461" s="140">
        <f t="shared" si="601"/>
        <v>1577.84</v>
      </c>
      <c r="AI461" s="139" t="s">
        <v>32</v>
      </c>
    </row>
    <row r="462" ht="17" customHeight="1" spans="1:35">
      <c r="A462" s="129">
        <f t="shared" si="567"/>
        <v>459</v>
      </c>
      <c r="B462" s="157" t="s">
        <v>262</v>
      </c>
      <c r="C462" s="52" t="s">
        <v>1261</v>
      </c>
      <c r="D462" s="229" t="s">
        <v>1316</v>
      </c>
      <c r="E462" s="130">
        <v>3726.65</v>
      </c>
      <c r="F462" s="130">
        <v>3726.65</v>
      </c>
      <c r="G462" s="130">
        <v>6014.67</v>
      </c>
      <c r="H462" s="130">
        <v>3726.65</v>
      </c>
      <c r="I462" s="165"/>
      <c r="J462" s="130"/>
      <c r="K462" s="49">
        <f t="shared" si="568"/>
        <v>44.72</v>
      </c>
      <c r="L462" s="49">
        <f t="shared" si="569"/>
        <v>596.26</v>
      </c>
      <c r="M462" s="130">
        <f t="shared" si="570"/>
        <v>481.17</v>
      </c>
      <c r="N462" s="49">
        <f t="shared" si="571"/>
        <v>26.09</v>
      </c>
      <c r="O462" s="130">
        <f t="shared" si="572"/>
        <v>0</v>
      </c>
      <c r="P462" s="130">
        <f t="shared" si="573"/>
        <v>0</v>
      </c>
      <c r="Q462" s="130">
        <f t="shared" si="574"/>
        <v>1148.24</v>
      </c>
      <c r="R462" s="49">
        <f t="shared" si="575"/>
        <v>0</v>
      </c>
      <c r="S462" s="49">
        <f t="shared" si="576"/>
        <v>298.13</v>
      </c>
      <c r="T462" s="130">
        <f t="shared" si="577"/>
        <v>120.29</v>
      </c>
      <c r="U462" s="49">
        <f t="shared" si="578"/>
        <v>11.18</v>
      </c>
      <c r="V462" s="130">
        <f t="shared" si="579"/>
        <v>0</v>
      </c>
      <c r="W462" s="130">
        <f t="shared" si="580"/>
        <v>0</v>
      </c>
      <c r="X462" s="49">
        <f t="shared" si="581"/>
        <v>429.6</v>
      </c>
      <c r="Y462" s="49">
        <f t="shared" si="582"/>
        <v>1577.84</v>
      </c>
      <c r="Z462" s="136"/>
      <c r="AA462" s="139" t="s">
        <v>68</v>
      </c>
      <c r="AB462" s="140">
        <f t="shared" ref="AB462:AH462" si="602">K462+R462</f>
        <v>44.72</v>
      </c>
      <c r="AC462" s="140">
        <f t="shared" si="602"/>
        <v>894.39</v>
      </c>
      <c r="AD462" s="140">
        <f t="shared" si="602"/>
        <v>601.46</v>
      </c>
      <c r="AE462" s="140">
        <f t="shared" si="602"/>
        <v>37.27</v>
      </c>
      <c r="AF462" s="140">
        <f t="shared" si="602"/>
        <v>0</v>
      </c>
      <c r="AG462" s="140">
        <f t="shared" si="602"/>
        <v>0</v>
      </c>
      <c r="AH462" s="140">
        <f t="shared" si="602"/>
        <v>1577.84</v>
      </c>
      <c r="AI462" s="139" t="s">
        <v>32</v>
      </c>
    </row>
    <row r="463" ht="17" customHeight="1" spans="1:35">
      <c r="A463" s="129">
        <f t="shared" si="567"/>
        <v>460</v>
      </c>
      <c r="B463" s="157" t="s">
        <v>220</v>
      </c>
      <c r="C463" s="52" t="s">
        <v>1144</v>
      </c>
      <c r="D463" s="229" t="s">
        <v>1317</v>
      </c>
      <c r="E463" s="130">
        <v>3726.65</v>
      </c>
      <c r="F463" s="130">
        <v>3726.65</v>
      </c>
      <c r="G463" s="130">
        <v>6014.67</v>
      </c>
      <c r="H463" s="130">
        <v>3726.65</v>
      </c>
      <c r="I463" s="165"/>
      <c r="J463" s="130"/>
      <c r="K463" s="49">
        <f t="shared" si="568"/>
        <v>44.72</v>
      </c>
      <c r="L463" s="49">
        <f t="shared" si="569"/>
        <v>596.26</v>
      </c>
      <c r="M463" s="130">
        <f t="shared" si="570"/>
        <v>481.17</v>
      </c>
      <c r="N463" s="49">
        <f t="shared" si="571"/>
        <v>26.09</v>
      </c>
      <c r="O463" s="130">
        <f t="shared" si="572"/>
        <v>0</v>
      </c>
      <c r="P463" s="130">
        <f t="shared" si="573"/>
        <v>0</v>
      </c>
      <c r="Q463" s="130">
        <f t="shared" si="574"/>
        <v>1148.24</v>
      </c>
      <c r="R463" s="49">
        <f t="shared" si="575"/>
        <v>0</v>
      </c>
      <c r="S463" s="49">
        <f t="shared" si="576"/>
        <v>298.13</v>
      </c>
      <c r="T463" s="130">
        <f t="shared" si="577"/>
        <v>120.29</v>
      </c>
      <c r="U463" s="49">
        <f t="shared" si="578"/>
        <v>11.18</v>
      </c>
      <c r="V463" s="130">
        <f t="shared" si="579"/>
        <v>0</v>
      </c>
      <c r="W463" s="130">
        <f t="shared" si="580"/>
        <v>0</v>
      </c>
      <c r="X463" s="49">
        <f t="shared" si="581"/>
        <v>429.6</v>
      </c>
      <c r="Y463" s="49">
        <f t="shared" si="582"/>
        <v>1577.84</v>
      </c>
      <c r="Z463" s="136"/>
      <c r="AA463" s="139" t="s">
        <v>90</v>
      </c>
      <c r="AB463" s="140">
        <f t="shared" ref="AB463:AH463" si="603">K463+R463</f>
        <v>44.72</v>
      </c>
      <c r="AC463" s="140">
        <f t="shared" si="603"/>
        <v>894.39</v>
      </c>
      <c r="AD463" s="140">
        <f t="shared" si="603"/>
        <v>601.46</v>
      </c>
      <c r="AE463" s="140">
        <f t="shared" si="603"/>
        <v>37.27</v>
      </c>
      <c r="AF463" s="140">
        <f t="shared" si="603"/>
        <v>0</v>
      </c>
      <c r="AG463" s="140">
        <f t="shared" si="603"/>
        <v>0</v>
      </c>
      <c r="AH463" s="140">
        <f t="shared" si="603"/>
        <v>1577.84</v>
      </c>
      <c r="AI463" s="139" t="s">
        <v>31</v>
      </c>
    </row>
    <row r="464" ht="17" customHeight="1" spans="1:35">
      <c r="A464" s="129">
        <f t="shared" si="567"/>
        <v>461</v>
      </c>
      <c r="B464" s="157" t="s">
        <v>262</v>
      </c>
      <c r="C464" s="52" t="s">
        <v>1318</v>
      </c>
      <c r="D464" s="229" t="s">
        <v>1319</v>
      </c>
      <c r="E464" s="130">
        <v>3726.65</v>
      </c>
      <c r="F464" s="130">
        <v>3726.65</v>
      </c>
      <c r="G464" s="130">
        <v>6014.67</v>
      </c>
      <c r="H464" s="130">
        <v>3726.65</v>
      </c>
      <c r="I464" s="165"/>
      <c r="J464" s="130"/>
      <c r="K464" s="49">
        <f t="shared" si="568"/>
        <v>44.72</v>
      </c>
      <c r="L464" s="49">
        <f t="shared" si="569"/>
        <v>596.26</v>
      </c>
      <c r="M464" s="130">
        <f t="shared" si="570"/>
        <v>481.17</v>
      </c>
      <c r="N464" s="49">
        <f t="shared" si="571"/>
        <v>26.09</v>
      </c>
      <c r="O464" s="130">
        <f t="shared" si="572"/>
        <v>0</v>
      </c>
      <c r="P464" s="130">
        <f t="shared" si="573"/>
        <v>0</v>
      </c>
      <c r="Q464" s="130">
        <f t="shared" si="574"/>
        <v>1148.24</v>
      </c>
      <c r="R464" s="49">
        <f t="shared" si="575"/>
        <v>0</v>
      </c>
      <c r="S464" s="49">
        <f t="shared" si="576"/>
        <v>298.13</v>
      </c>
      <c r="T464" s="130">
        <f t="shared" si="577"/>
        <v>120.29</v>
      </c>
      <c r="U464" s="49">
        <f t="shared" si="578"/>
        <v>11.18</v>
      </c>
      <c r="V464" s="130">
        <f t="shared" si="579"/>
        <v>0</v>
      </c>
      <c r="W464" s="130">
        <f t="shared" si="580"/>
        <v>0</v>
      </c>
      <c r="X464" s="49">
        <f t="shared" si="581"/>
        <v>429.6</v>
      </c>
      <c r="Y464" s="49">
        <f t="shared" si="582"/>
        <v>1577.84</v>
      </c>
      <c r="Z464" s="136"/>
      <c r="AA464" s="139" t="s">
        <v>68</v>
      </c>
      <c r="AB464" s="140">
        <f t="shared" ref="AB464:AH464" si="604">K464+R464</f>
        <v>44.72</v>
      </c>
      <c r="AC464" s="140">
        <f t="shared" si="604"/>
        <v>894.39</v>
      </c>
      <c r="AD464" s="140">
        <f t="shared" si="604"/>
        <v>601.46</v>
      </c>
      <c r="AE464" s="140">
        <f t="shared" si="604"/>
        <v>37.27</v>
      </c>
      <c r="AF464" s="140">
        <f t="shared" si="604"/>
        <v>0</v>
      </c>
      <c r="AG464" s="140">
        <f t="shared" si="604"/>
        <v>0</v>
      </c>
      <c r="AH464" s="140">
        <f t="shared" si="604"/>
        <v>1577.84</v>
      </c>
      <c r="AI464" s="139" t="s">
        <v>32</v>
      </c>
    </row>
    <row r="465" ht="17" customHeight="1" spans="1:35">
      <c r="A465" s="129">
        <f t="shared" si="567"/>
        <v>462</v>
      </c>
      <c r="B465" s="157" t="s">
        <v>223</v>
      </c>
      <c r="C465" s="52" t="s">
        <v>1320</v>
      </c>
      <c r="D465" s="229" t="s">
        <v>1321</v>
      </c>
      <c r="E465" s="130">
        <v>3726.65</v>
      </c>
      <c r="F465" s="130">
        <v>3726.65</v>
      </c>
      <c r="G465" s="130">
        <v>6014.67</v>
      </c>
      <c r="H465" s="130">
        <v>3726.65</v>
      </c>
      <c r="I465" s="165"/>
      <c r="J465" s="130"/>
      <c r="K465" s="49">
        <f t="shared" si="568"/>
        <v>44.72</v>
      </c>
      <c r="L465" s="49">
        <f t="shared" si="569"/>
        <v>596.26</v>
      </c>
      <c r="M465" s="130">
        <f t="shared" si="570"/>
        <v>481.17</v>
      </c>
      <c r="N465" s="49">
        <f t="shared" si="571"/>
        <v>26.09</v>
      </c>
      <c r="O465" s="130">
        <f t="shared" si="572"/>
        <v>0</v>
      </c>
      <c r="P465" s="130">
        <f t="shared" si="573"/>
        <v>0</v>
      </c>
      <c r="Q465" s="130">
        <f t="shared" si="574"/>
        <v>1148.24</v>
      </c>
      <c r="R465" s="49">
        <f t="shared" si="575"/>
        <v>0</v>
      </c>
      <c r="S465" s="49">
        <f t="shared" si="576"/>
        <v>298.13</v>
      </c>
      <c r="T465" s="130">
        <f t="shared" si="577"/>
        <v>120.29</v>
      </c>
      <c r="U465" s="49">
        <f t="shared" si="578"/>
        <v>11.18</v>
      </c>
      <c r="V465" s="130">
        <f t="shared" si="579"/>
        <v>0</v>
      </c>
      <c r="W465" s="130">
        <f t="shared" si="580"/>
        <v>0</v>
      </c>
      <c r="X465" s="49">
        <f t="shared" si="581"/>
        <v>429.6</v>
      </c>
      <c r="Y465" s="49">
        <f t="shared" si="582"/>
        <v>1577.84</v>
      </c>
      <c r="Z465" s="136"/>
      <c r="AA465" s="139" t="s">
        <v>80</v>
      </c>
      <c r="AB465" s="140">
        <f t="shared" ref="AB465:AH465" si="605">K465+R465</f>
        <v>44.72</v>
      </c>
      <c r="AC465" s="140">
        <f t="shared" si="605"/>
        <v>894.39</v>
      </c>
      <c r="AD465" s="140">
        <f t="shared" si="605"/>
        <v>601.46</v>
      </c>
      <c r="AE465" s="140">
        <f t="shared" si="605"/>
        <v>37.27</v>
      </c>
      <c r="AF465" s="140">
        <f t="shared" si="605"/>
        <v>0</v>
      </c>
      <c r="AG465" s="140">
        <f t="shared" si="605"/>
        <v>0</v>
      </c>
      <c r="AH465" s="140">
        <f t="shared" si="605"/>
        <v>1577.84</v>
      </c>
      <c r="AI465" s="139" t="s">
        <v>35</v>
      </c>
    </row>
    <row r="466" ht="17" customHeight="1" spans="1:35">
      <c r="A466" s="129">
        <f t="shared" si="567"/>
        <v>463</v>
      </c>
      <c r="B466" s="157" t="s">
        <v>223</v>
      </c>
      <c r="C466" s="52" t="s">
        <v>1322</v>
      </c>
      <c r="D466" s="229" t="s">
        <v>1323</v>
      </c>
      <c r="E466" s="130">
        <v>3726.65</v>
      </c>
      <c r="F466" s="130">
        <v>3726.65</v>
      </c>
      <c r="G466" s="130">
        <v>6014.67</v>
      </c>
      <c r="H466" s="130">
        <v>3726.65</v>
      </c>
      <c r="I466" s="165"/>
      <c r="J466" s="130"/>
      <c r="K466" s="49">
        <f t="shared" si="568"/>
        <v>44.72</v>
      </c>
      <c r="L466" s="49">
        <f t="shared" si="569"/>
        <v>596.26</v>
      </c>
      <c r="M466" s="130">
        <f t="shared" si="570"/>
        <v>481.17</v>
      </c>
      <c r="N466" s="49">
        <f t="shared" si="571"/>
        <v>26.09</v>
      </c>
      <c r="O466" s="130">
        <f t="shared" si="572"/>
        <v>0</v>
      </c>
      <c r="P466" s="130">
        <f t="shared" si="573"/>
        <v>0</v>
      </c>
      <c r="Q466" s="130">
        <f t="shared" si="574"/>
        <v>1148.24</v>
      </c>
      <c r="R466" s="49">
        <f t="shared" si="575"/>
        <v>0</v>
      </c>
      <c r="S466" s="49">
        <f t="shared" si="576"/>
        <v>298.13</v>
      </c>
      <c r="T466" s="130">
        <f t="shared" si="577"/>
        <v>120.29</v>
      </c>
      <c r="U466" s="49">
        <f t="shared" si="578"/>
        <v>11.18</v>
      </c>
      <c r="V466" s="130">
        <f t="shared" si="579"/>
        <v>0</v>
      </c>
      <c r="W466" s="130">
        <f t="shared" si="580"/>
        <v>0</v>
      </c>
      <c r="X466" s="49">
        <f t="shared" si="581"/>
        <v>429.6</v>
      </c>
      <c r="Y466" s="49">
        <f t="shared" si="582"/>
        <v>1577.84</v>
      </c>
      <c r="Z466" s="136"/>
      <c r="AA466" s="139" t="s">
        <v>71</v>
      </c>
      <c r="AB466" s="140">
        <f t="shared" ref="AB466:AH466" si="606">K466+R466</f>
        <v>44.72</v>
      </c>
      <c r="AC466" s="140">
        <f t="shared" si="606"/>
        <v>894.39</v>
      </c>
      <c r="AD466" s="140">
        <f t="shared" si="606"/>
        <v>601.46</v>
      </c>
      <c r="AE466" s="140">
        <f t="shared" si="606"/>
        <v>37.27</v>
      </c>
      <c r="AF466" s="140">
        <f t="shared" si="606"/>
        <v>0</v>
      </c>
      <c r="AG466" s="140">
        <f t="shared" si="606"/>
        <v>0</v>
      </c>
      <c r="AH466" s="140">
        <f t="shared" si="606"/>
        <v>1577.84</v>
      </c>
      <c r="AI466" s="139" t="s">
        <v>35</v>
      </c>
    </row>
    <row r="467" ht="17" customHeight="1" spans="1:35">
      <c r="A467" s="129">
        <f t="shared" si="567"/>
        <v>464</v>
      </c>
      <c r="B467" s="157" t="s">
        <v>568</v>
      </c>
      <c r="C467" s="52" t="s">
        <v>1324</v>
      </c>
      <c r="D467" s="229" t="s">
        <v>1325</v>
      </c>
      <c r="E467" s="130">
        <v>3726.65</v>
      </c>
      <c r="F467" s="130">
        <v>3726.65</v>
      </c>
      <c r="G467" s="130">
        <v>6014.67</v>
      </c>
      <c r="H467" s="130">
        <v>3726.65</v>
      </c>
      <c r="I467" s="165"/>
      <c r="J467" s="130"/>
      <c r="K467" s="49">
        <f t="shared" si="568"/>
        <v>44.72</v>
      </c>
      <c r="L467" s="49">
        <f t="shared" si="569"/>
        <v>596.26</v>
      </c>
      <c r="M467" s="130">
        <f t="shared" si="570"/>
        <v>481.17</v>
      </c>
      <c r="N467" s="49">
        <f t="shared" si="571"/>
        <v>26.09</v>
      </c>
      <c r="O467" s="130">
        <f t="shared" si="572"/>
        <v>0</v>
      </c>
      <c r="P467" s="130">
        <f t="shared" si="573"/>
        <v>0</v>
      </c>
      <c r="Q467" s="130">
        <f t="shared" si="574"/>
        <v>1148.24</v>
      </c>
      <c r="R467" s="49">
        <f t="shared" si="575"/>
        <v>0</v>
      </c>
      <c r="S467" s="49">
        <f t="shared" si="576"/>
        <v>298.13</v>
      </c>
      <c r="T467" s="130">
        <f t="shared" si="577"/>
        <v>120.29</v>
      </c>
      <c r="U467" s="49">
        <f t="shared" si="578"/>
        <v>11.18</v>
      </c>
      <c r="V467" s="130">
        <f t="shared" si="579"/>
        <v>0</v>
      </c>
      <c r="W467" s="130">
        <f t="shared" si="580"/>
        <v>0</v>
      </c>
      <c r="X467" s="49">
        <f t="shared" si="581"/>
        <v>429.6</v>
      </c>
      <c r="Y467" s="49">
        <f t="shared" si="582"/>
        <v>1577.84</v>
      </c>
      <c r="Z467" s="136"/>
      <c r="AA467" s="139" t="s">
        <v>54</v>
      </c>
      <c r="AB467" s="140">
        <f t="shared" ref="AB467:AH467" si="607">K467+R467</f>
        <v>44.72</v>
      </c>
      <c r="AC467" s="140">
        <f t="shared" si="607"/>
        <v>894.39</v>
      </c>
      <c r="AD467" s="140">
        <f t="shared" si="607"/>
        <v>601.46</v>
      </c>
      <c r="AE467" s="140">
        <f t="shared" si="607"/>
        <v>37.27</v>
      </c>
      <c r="AF467" s="140">
        <f t="shared" si="607"/>
        <v>0</v>
      </c>
      <c r="AG467" s="140">
        <f t="shared" si="607"/>
        <v>0</v>
      </c>
      <c r="AH467" s="140">
        <f t="shared" si="607"/>
        <v>1577.84</v>
      </c>
      <c r="AI467" s="139" t="s">
        <v>32</v>
      </c>
    </row>
    <row r="468" ht="17" customHeight="1" spans="1:35">
      <c r="A468" s="129">
        <f t="shared" si="567"/>
        <v>465</v>
      </c>
      <c r="B468" s="157" t="s">
        <v>146</v>
      </c>
      <c r="C468" s="52" t="s">
        <v>1326</v>
      </c>
      <c r="D468" s="229" t="s">
        <v>1327</v>
      </c>
      <c r="E468" s="130">
        <v>3726.65</v>
      </c>
      <c r="F468" s="130">
        <v>3726.65</v>
      </c>
      <c r="G468" s="130">
        <v>6014.67</v>
      </c>
      <c r="H468" s="130">
        <v>3726.65</v>
      </c>
      <c r="I468" s="165"/>
      <c r="J468" s="130"/>
      <c r="K468" s="49">
        <f t="shared" si="568"/>
        <v>44.72</v>
      </c>
      <c r="L468" s="49">
        <f t="shared" si="569"/>
        <v>596.26</v>
      </c>
      <c r="M468" s="130">
        <f t="shared" si="570"/>
        <v>481.17</v>
      </c>
      <c r="N468" s="49">
        <f t="shared" si="571"/>
        <v>26.09</v>
      </c>
      <c r="O468" s="130">
        <f t="shared" si="572"/>
        <v>0</v>
      </c>
      <c r="P468" s="130">
        <f t="shared" si="573"/>
        <v>0</v>
      </c>
      <c r="Q468" s="130">
        <f t="shared" si="574"/>
        <v>1148.24</v>
      </c>
      <c r="R468" s="49">
        <f t="shared" si="575"/>
        <v>0</v>
      </c>
      <c r="S468" s="49">
        <f t="shared" si="576"/>
        <v>298.13</v>
      </c>
      <c r="T468" s="130">
        <f t="shared" si="577"/>
        <v>120.29</v>
      </c>
      <c r="U468" s="49">
        <f t="shared" si="578"/>
        <v>11.18</v>
      </c>
      <c r="V468" s="130">
        <f t="shared" si="579"/>
        <v>0</v>
      </c>
      <c r="W468" s="130">
        <f t="shared" si="580"/>
        <v>0</v>
      </c>
      <c r="X468" s="49">
        <f t="shared" si="581"/>
        <v>429.6</v>
      </c>
      <c r="Y468" s="49">
        <f t="shared" si="582"/>
        <v>1577.84</v>
      </c>
      <c r="Z468" s="136"/>
      <c r="AA468" s="139" t="s">
        <v>87</v>
      </c>
      <c r="AB468" s="140">
        <f t="shared" ref="AB468:AH468" si="608">K468+R468</f>
        <v>44.72</v>
      </c>
      <c r="AC468" s="140">
        <f t="shared" si="608"/>
        <v>894.39</v>
      </c>
      <c r="AD468" s="140">
        <f t="shared" si="608"/>
        <v>601.46</v>
      </c>
      <c r="AE468" s="140">
        <f t="shared" si="608"/>
        <v>37.27</v>
      </c>
      <c r="AF468" s="140">
        <f t="shared" si="608"/>
        <v>0</v>
      </c>
      <c r="AG468" s="140">
        <f t="shared" si="608"/>
        <v>0</v>
      </c>
      <c r="AH468" s="140">
        <f t="shared" si="608"/>
        <v>1577.84</v>
      </c>
      <c r="AI468" s="139" t="s">
        <v>32</v>
      </c>
    </row>
    <row r="469" ht="17" customHeight="1" spans="1:35">
      <c r="A469" s="129">
        <f t="shared" si="567"/>
        <v>466</v>
      </c>
      <c r="B469" s="157" t="s">
        <v>262</v>
      </c>
      <c r="C469" s="52" t="s">
        <v>1328</v>
      </c>
      <c r="D469" s="229" t="s">
        <v>1329</v>
      </c>
      <c r="E469" s="130">
        <v>3726.65</v>
      </c>
      <c r="F469" s="130">
        <v>3726.65</v>
      </c>
      <c r="G469" s="130">
        <v>6014.67</v>
      </c>
      <c r="H469" s="130">
        <v>3726.65</v>
      </c>
      <c r="I469" s="165"/>
      <c r="J469" s="130"/>
      <c r="K469" s="49">
        <f t="shared" si="568"/>
        <v>44.72</v>
      </c>
      <c r="L469" s="49">
        <f t="shared" si="569"/>
        <v>596.26</v>
      </c>
      <c r="M469" s="130">
        <f t="shared" si="570"/>
        <v>481.17</v>
      </c>
      <c r="N469" s="49">
        <f t="shared" si="571"/>
        <v>26.09</v>
      </c>
      <c r="O469" s="130">
        <f t="shared" si="572"/>
        <v>0</v>
      </c>
      <c r="P469" s="130">
        <f t="shared" si="573"/>
        <v>0</v>
      </c>
      <c r="Q469" s="130">
        <f t="shared" si="574"/>
        <v>1148.24</v>
      </c>
      <c r="R469" s="49">
        <f t="shared" si="575"/>
        <v>0</v>
      </c>
      <c r="S469" s="49">
        <f t="shared" si="576"/>
        <v>298.13</v>
      </c>
      <c r="T469" s="130">
        <f t="shared" si="577"/>
        <v>120.29</v>
      </c>
      <c r="U469" s="49">
        <f t="shared" si="578"/>
        <v>11.18</v>
      </c>
      <c r="V469" s="130">
        <f t="shared" si="579"/>
        <v>0</v>
      </c>
      <c r="W469" s="130">
        <f t="shared" si="580"/>
        <v>0</v>
      </c>
      <c r="X469" s="49">
        <f t="shared" si="581"/>
        <v>429.6</v>
      </c>
      <c r="Y469" s="49">
        <f t="shared" si="582"/>
        <v>1577.84</v>
      </c>
      <c r="Z469" s="136"/>
      <c r="AA469" s="139" t="s">
        <v>68</v>
      </c>
      <c r="AB469" s="140">
        <f t="shared" ref="AB469:AH469" si="609">K469+R469</f>
        <v>44.72</v>
      </c>
      <c r="AC469" s="140">
        <f t="shared" si="609"/>
        <v>894.39</v>
      </c>
      <c r="AD469" s="140">
        <f t="shared" si="609"/>
        <v>601.46</v>
      </c>
      <c r="AE469" s="140">
        <f t="shared" si="609"/>
        <v>37.27</v>
      </c>
      <c r="AF469" s="140">
        <f t="shared" si="609"/>
        <v>0</v>
      </c>
      <c r="AG469" s="140">
        <f t="shared" si="609"/>
        <v>0</v>
      </c>
      <c r="AH469" s="140">
        <f t="shared" si="609"/>
        <v>1577.84</v>
      </c>
      <c r="AI469" s="139" t="s">
        <v>32</v>
      </c>
    </row>
    <row r="470" ht="17" customHeight="1" spans="1:35">
      <c r="A470" s="129">
        <f t="shared" si="567"/>
        <v>467</v>
      </c>
      <c r="B470" s="157" t="s">
        <v>411</v>
      </c>
      <c r="C470" s="52" t="s">
        <v>1330</v>
      </c>
      <c r="D470" s="472" t="s">
        <v>1331</v>
      </c>
      <c r="E470" s="130">
        <v>3726.65</v>
      </c>
      <c r="F470" s="130">
        <v>3726.65</v>
      </c>
      <c r="G470" s="130">
        <v>6014.67</v>
      </c>
      <c r="H470" s="130">
        <v>3726.65</v>
      </c>
      <c r="I470" s="165"/>
      <c r="J470" s="130"/>
      <c r="K470" s="49">
        <f t="shared" si="568"/>
        <v>44.72</v>
      </c>
      <c r="L470" s="49">
        <f t="shared" si="569"/>
        <v>596.26</v>
      </c>
      <c r="M470" s="130">
        <f t="shared" si="570"/>
        <v>481.17</v>
      </c>
      <c r="N470" s="49">
        <f t="shared" si="571"/>
        <v>26.09</v>
      </c>
      <c r="O470" s="130">
        <f t="shared" si="572"/>
        <v>0</v>
      </c>
      <c r="P470" s="130">
        <f t="shared" si="573"/>
        <v>0</v>
      </c>
      <c r="Q470" s="130">
        <f t="shared" si="574"/>
        <v>1148.24</v>
      </c>
      <c r="R470" s="49">
        <f t="shared" si="575"/>
        <v>0</v>
      </c>
      <c r="S470" s="49">
        <f t="shared" si="576"/>
        <v>298.13</v>
      </c>
      <c r="T470" s="130">
        <f t="shared" si="577"/>
        <v>120.29</v>
      </c>
      <c r="U470" s="49">
        <f t="shared" si="578"/>
        <v>11.18</v>
      </c>
      <c r="V470" s="130">
        <f t="shared" si="579"/>
        <v>0</v>
      </c>
      <c r="W470" s="130">
        <f t="shared" si="580"/>
        <v>0</v>
      </c>
      <c r="X470" s="49">
        <f t="shared" si="581"/>
        <v>429.6</v>
      </c>
      <c r="Y470" s="49">
        <f t="shared" si="582"/>
        <v>1577.84</v>
      </c>
      <c r="Z470" s="136"/>
      <c r="AA470" s="139" t="s">
        <v>76</v>
      </c>
      <c r="AB470" s="140">
        <f t="shared" ref="AB470:AH470" si="610">K470+R470</f>
        <v>44.72</v>
      </c>
      <c r="AC470" s="140">
        <f t="shared" si="610"/>
        <v>894.39</v>
      </c>
      <c r="AD470" s="140">
        <f t="shared" si="610"/>
        <v>601.46</v>
      </c>
      <c r="AE470" s="140">
        <f t="shared" si="610"/>
        <v>37.27</v>
      </c>
      <c r="AF470" s="140">
        <f t="shared" si="610"/>
        <v>0</v>
      </c>
      <c r="AG470" s="140">
        <f t="shared" si="610"/>
        <v>0</v>
      </c>
      <c r="AH470" s="140">
        <f t="shared" si="610"/>
        <v>1577.84</v>
      </c>
      <c r="AI470" s="139" t="s">
        <v>32</v>
      </c>
    </row>
    <row r="471" ht="17" customHeight="1" spans="1:35">
      <c r="A471" s="129">
        <f t="shared" si="567"/>
        <v>468</v>
      </c>
      <c r="B471" s="157" t="s">
        <v>119</v>
      </c>
      <c r="C471" s="52" t="s">
        <v>1332</v>
      </c>
      <c r="D471" s="229" t="s">
        <v>1333</v>
      </c>
      <c r="E471" s="130">
        <v>3726.65</v>
      </c>
      <c r="F471" s="130">
        <v>3726.65</v>
      </c>
      <c r="G471" s="130">
        <v>6014.67</v>
      </c>
      <c r="H471" s="130">
        <v>3726.65</v>
      </c>
      <c r="I471" s="193">
        <v>2200</v>
      </c>
      <c r="J471" s="130"/>
      <c r="K471" s="49">
        <f t="shared" si="568"/>
        <v>44.72</v>
      </c>
      <c r="L471" s="49">
        <f t="shared" si="569"/>
        <v>596.26</v>
      </c>
      <c r="M471" s="130">
        <f t="shared" si="570"/>
        <v>481.17</v>
      </c>
      <c r="N471" s="49">
        <f t="shared" si="571"/>
        <v>26.09</v>
      </c>
      <c r="O471" s="130">
        <f t="shared" si="572"/>
        <v>110</v>
      </c>
      <c r="P471" s="130">
        <f t="shared" si="573"/>
        <v>0</v>
      </c>
      <c r="Q471" s="130">
        <f t="shared" si="574"/>
        <v>1258.24</v>
      </c>
      <c r="R471" s="49">
        <f t="shared" si="575"/>
        <v>0</v>
      </c>
      <c r="S471" s="49">
        <f t="shared" si="576"/>
        <v>298.13</v>
      </c>
      <c r="T471" s="130">
        <f t="shared" si="577"/>
        <v>120.29</v>
      </c>
      <c r="U471" s="49">
        <f t="shared" si="578"/>
        <v>11.18</v>
      </c>
      <c r="V471" s="130">
        <f t="shared" si="579"/>
        <v>110</v>
      </c>
      <c r="W471" s="130">
        <f t="shared" si="580"/>
        <v>0</v>
      </c>
      <c r="X471" s="49">
        <f t="shared" si="581"/>
        <v>539.6</v>
      </c>
      <c r="Y471" s="49">
        <f t="shared" si="582"/>
        <v>1797.84</v>
      </c>
      <c r="Z471" s="136"/>
      <c r="AA471" s="139" t="s">
        <v>89</v>
      </c>
      <c r="AB471" s="140">
        <f t="shared" ref="AB471:AH471" si="611">K471+R471</f>
        <v>44.72</v>
      </c>
      <c r="AC471" s="140">
        <f t="shared" si="611"/>
        <v>894.39</v>
      </c>
      <c r="AD471" s="140">
        <f t="shared" si="611"/>
        <v>601.46</v>
      </c>
      <c r="AE471" s="140">
        <f t="shared" si="611"/>
        <v>37.27</v>
      </c>
      <c r="AF471" s="140">
        <f t="shared" si="611"/>
        <v>220</v>
      </c>
      <c r="AG471" s="140">
        <f t="shared" si="611"/>
        <v>0</v>
      </c>
      <c r="AH471" s="140">
        <f t="shared" si="611"/>
        <v>1797.84</v>
      </c>
      <c r="AI471" s="139" t="s">
        <v>32</v>
      </c>
    </row>
    <row r="472" ht="17" customHeight="1" spans="1:35">
      <c r="A472" s="129">
        <f t="shared" si="567"/>
        <v>469</v>
      </c>
      <c r="B472" s="157" t="s">
        <v>223</v>
      </c>
      <c r="C472" s="52" t="s">
        <v>1334</v>
      </c>
      <c r="D472" s="229" t="s">
        <v>1335</v>
      </c>
      <c r="E472" s="130">
        <v>3726.65</v>
      </c>
      <c r="F472" s="130">
        <v>3726.65</v>
      </c>
      <c r="G472" s="130">
        <v>6014.67</v>
      </c>
      <c r="H472" s="130">
        <v>3726.65</v>
      </c>
      <c r="I472" s="165">
        <v>3180</v>
      </c>
      <c r="J472" s="130"/>
      <c r="K472" s="49">
        <f t="shared" si="568"/>
        <v>44.72</v>
      </c>
      <c r="L472" s="49">
        <f t="shared" si="569"/>
        <v>596.26</v>
      </c>
      <c r="M472" s="130">
        <f t="shared" si="570"/>
        <v>481.17</v>
      </c>
      <c r="N472" s="49">
        <f t="shared" si="571"/>
        <v>26.09</v>
      </c>
      <c r="O472" s="130">
        <f t="shared" si="572"/>
        <v>159</v>
      </c>
      <c r="P472" s="130">
        <f t="shared" si="573"/>
        <v>0</v>
      </c>
      <c r="Q472" s="130">
        <f t="shared" si="574"/>
        <v>1307.24</v>
      </c>
      <c r="R472" s="49">
        <f t="shared" si="575"/>
        <v>0</v>
      </c>
      <c r="S472" s="49">
        <f t="shared" si="576"/>
        <v>298.13</v>
      </c>
      <c r="T472" s="130">
        <f t="shared" si="577"/>
        <v>120.29</v>
      </c>
      <c r="U472" s="49">
        <f t="shared" si="578"/>
        <v>11.18</v>
      </c>
      <c r="V472" s="130">
        <f t="shared" si="579"/>
        <v>159</v>
      </c>
      <c r="W472" s="130">
        <f t="shared" si="580"/>
        <v>0</v>
      </c>
      <c r="X472" s="49">
        <f t="shared" si="581"/>
        <v>588.6</v>
      </c>
      <c r="Y472" s="49">
        <f t="shared" si="582"/>
        <v>1895.84</v>
      </c>
      <c r="Z472" s="136"/>
      <c r="AA472" s="139" t="s">
        <v>59</v>
      </c>
      <c r="AB472" s="140">
        <f t="shared" ref="AB472:AH472" si="612">K472+R472</f>
        <v>44.72</v>
      </c>
      <c r="AC472" s="140">
        <f t="shared" si="612"/>
        <v>894.39</v>
      </c>
      <c r="AD472" s="140">
        <f t="shared" si="612"/>
        <v>601.46</v>
      </c>
      <c r="AE472" s="140">
        <f t="shared" si="612"/>
        <v>37.27</v>
      </c>
      <c r="AF472" s="140">
        <f t="shared" si="612"/>
        <v>318</v>
      </c>
      <c r="AG472" s="140">
        <f t="shared" si="612"/>
        <v>0</v>
      </c>
      <c r="AH472" s="140">
        <f t="shared" si="612"/>
        <v>1895.84</v>
      </c>
      <c r="AI472" s="139" t="s">
        <v>33</v>
      </c>
    </row>
    <row r="473" ht="17" customHeight="1" spans="1:35">
      <c r="A473" s="129">
        <f t="shared" si="567"/>
        <v>470</v>
      </c>
      <c r="B473" s="157" t="s">
        <v>209</v>
      </c>
      <c r="C473" s="52" t="s">
        <v>1336</v>
      </c>
      <c r="D473" s="229" t="s">
        <v>1337</v>
      </c>
      <c r="E473" s="130">
        <v>3726.65</v>
      </c>
      <c r="F473" s="130">
        <v>3726.65</v>
      </c>
      <c r="G473" s="130">
        <v>6014.67</v>
      </c>
      <c r="H473" s="130">
        <v>3726.65</v>
      </c>
      <c r="I473" s="165"/>
      <c r="J473" s="130"/>
      <c r="K473" s="49">
        <f t="shared" si="568"/>
        <v>44.72</v>
      </c>
      <c r="L473" s="49">
        <f t="shared" si="569"/>
        <v>596.26</v>
      </c>
      <c r="M473" s="130">
        <f t="shared" si="570"/>
        <v>481.17</v>
      </c>
      <c r="N473" s="49">
        <f t="shared" si="571"/>
        <v>26.09</v>
      </c>
      <c r="O473" s="130">
        <f t="shared" si="572"/>
        <v>0</v>
      </c>
      <c r="P473" s="130">
        <f t="shared" si="573"/>
        <v>0</v>
      </c>
      <c r="Q473" s="130">
        <f t="shared" si="574"/>
        <v>1148.24</v>
      </c>
      <c r="R473" s="49">
        <f t="shared" si="575"/>
        <v>0</v>
      </c>
      <c r="S473" s="49">
        <f t="shared" si="576"/>
        <v>298.13</v>
      </c>
      <c r="T473" s="130">
        <f t="shared" si="577"/>
        <v>120.29</v>
      </c>
      <c r="U473" s="49">
        <f t="shared" si="578"/>
        <v>11.18</v>
      </c>
      <c r="V473" s="130">
        <f t="shared" si="579"/>
        <v>0</v>
      </c>
      <c r="W473" s="130">
        <f t="shared" si="580"/>
        <v>0</v>
      </c>
      <c r="X473" s="49">
        <f t="shared" si="581"/>
        <v>429.6</v>
      </c>
      <c r="Y473" s="49">
        <f t="shared" si="582"/>
        <v>1577.84</v>
      </c>
      <c r="Z473" s="136"/>
      <c r="AA473" s="139" t="s">
        <v>69</v>
      </c>
      <c r="AB473" s="140">
        <f t="shared" ref="AB473:AH473" si="613">K473+R473</f>
        <v>44.72</v>
      </c>
      <c r="AC473" s="140">
        <f t="shared" si="613"/>
        <v>894.39</v>
      </c>
      <c r="AD473" s="140">
        <f t="shared" si="613"/>
        <v>601.46</v>
      </c>
      <c r="AE473" s="140">
        <f t="shared" si="613"/>
        <v>37.27</v>
      </c>
      <c r="AF473" s="140">
        <f t="shared" si="613"/>
        <v>0</v>
      </c>
      <c r="AG473" s="140">
        <f t="shared" si="613"/>
        <v>0</v>
      </c>
      <c r="AH473" s="140">
        <f t="shared" si="613"/>
        <v>1577.84</v>
      </c>
      <c r="AI473" s="139" t="s">
        <v>32</v>
      </c>
    </row>
    <row r="474" ht="17" customHeight="1" spans="1:35">
      <c r="A474" s="129">
        <f t="shared" si="567"/>
        <v>471</v>
      </c>
      <c r="B474" s="157" t="s">
        <v>209</v>
      </c>
      <c r="C474" s="52" t="s">
        <v>1338</v>
      </c>
      <c r="D474" s="229" t="s">
        <v>1339</v>
      </c>
      <c r="E474" s="130">
        <v>3726.65</v>
      </c>
      <c r="F474" s="130">
        <v>3726.65</v>
      </c>
      <c r="G474" s="130">
        <v>6014.67</v>
      </c>
      <c r="H474" s="130">
        <v>3726.65</v>
      </c>
      <c r="I474" s="165"/>
      <c r="J474" s="130"/>
      <c r="K474" s="49">
        <f t="shared" si="568"/>
        <v>44.72</v>
      </c>
      <c r="L474" s="49">
        <f t="shared" si="569"/>
        <v>596.26</v>
      </c>
      <c r="M474" s="130">
        <f t="shared" si="570"/>
        <v>481.17</v>
      </c>
      <c r="N474" s="49">
        <f t="shared" si="571"/>
        <v>26.09</v>
      </c>
      <c r="O474" s="130">
        <f t="shared" si="572"/>
        <v>0</v>
      </c>
      <c r="P474" s="130">
        <f t="shared" si="573"/>
        <v>0</v>
      </c>
      <c r="Q474" s="130">
        <f t="shared" si="574"/>
        <v>1148.24</v>
      </c>
      <c r="R474" s="49">
        <f t="shared" si="575"/>
        <v>0</v>
      </c>
      <c r="S474" s="49">
        <f t="shared" si="576"/>
        <v>298.13</v>
      </c>
      <c r="T474" s="130">
        <f t="shared" si="577"/>
        <v>120.29</v>
      </c>
      <c r="U474" s="49">
        <f t="shared" si="578"/>
        <v>11.18</v>
      </c>
      <c r="V474" s="130">
        <f t="shared" si="579"/>
        <v>0</v>
      </c>
      <c r="W474" s="130">
        <f t="shared" si="580"/>
        <v>0</v>
      </c>
      <c r="X474" s="49">
        <f t="shared" si="581"/>
        <v>429.6</v>
      </c>
      <c r="Y474" s="49">
        <f t="shared" si="582"/>
        <v>1577.84</v>
      </c>
      <c r="Z474" s="136"/>
      <c r="AA474" s="139" t="s">
        <v>69</v>
      </c>
      <c r="AB474" s="140">
        <f t="shared" ref="AB474:AH474" si="614">K474+R474</f>
        <v>44.72</v>
      </c>
      <c r="AC474" s="140">
        <f t="shared" si="614"/>
        <v>894.39</v>
      </c>
      <c r="AD474" s="140">
        <f t="shared" si="614"/>
        <v>601.46</v>
      </c>
      <c r="AE474" s="140">
        <f t="shared" si="614"/>
        <v>37.27</v>
      </c>
      <c r="AF474" s="140">
        <f t="shared" si="614"/>
        <v>0</v>
      </c>
      <c r="AG474" s="140">
        <f t="shared" si="614"/>
        <v>0</v>
      </c>
      <c r="AH474" s="140">
        <f t="shared" si="614"/>
        <v>1577.84</v>
      </c>
      <c r="AI474" s="139" t="s">
        <v>32</v>
      </c>
    </row>
    <row r="475" ht="17" customHeight="1" spans="1:35">
      <c r="A475" s="129">
        <f t="shared" si="567"/>
        <v>472</v>
      </c>
      <c r="B475" s="157" t="s">
        <v>533</v>
      </c>
      <c r="C475" s="52" t="s">
        <v>1340</v>
      </c>
      <c r="D475" s="229" t="s">
        <v>1341</v>
      </c>
      <c r="E475" s="130">
        <v>3726.65</v>
      </c>
      <c r="F475" s="130">
        <v>3726.65</v>
      </c>
      <c r="G475" s="130">
        <v>6014.67</v>
      </c>
      <c r="H475" s="130">
        <v>3726.65</v>
      </c>
      <c r="I475" s="165"/>
      <c r="J475" s="130"/>
      <c r="K475" s="49">
        <f t="shared" si="568"/>
        <v>44.72</v>
      </c>
      <c r="L475" s="49">
        <f t="shared" si="569"/>
        <v>596.26</v>
      </c>
      <c r="M475" s="130">
        <f t="shared" si="570"/>
        <v>481.17</v>
      </c>
      <c r="N475" s="49">
        <f t="shared" si="571"/>
        <v>26.09</v>
      </c>
      <c r="O475" s="130">
        <f t="shared" si="572"/>
        <v>0</v>
      </c>
      <c r="P475" s="130">
        <f t="shared" si="573"/>
        <v>0</v>
      </c>
      <c r="Q475" s="130">
        <f t="shared" si="574"/>
        <v>1148.24</v>
      </c>
      <c r="R475" s="49">
        <f t="shared" si="575"/>
        <v>0</v>
      </c>
      <c r="S475" s="49">
        <f t="shared" si="576"/>
        <v>298.13</v>
      </c>
      <c r="T475" s="130">
        <f t="shared" si="577"/>
        <v>120.29</v>
      </c>
      <c r="U475" s="49">
        <f t="shared" si="578"/>
        <v>11.18</v>
      </c>
      <c r="V475" s="130">
        <f t="shared" si="579"/>
        <v>0</v>
      </c>
      <c r="W475" s="130">
        <f t="shared" si="580"/>
        <v>0</v>
      </c>
      <c r="X475" s="49">
        <f t="shared" si="581"/>
        <v>429.6</v>
      </c>
      <c r="Y475" s="49">
        <f t="shared" si="582"/>
        <v>1577.84</v>
      </c>
      <c r="Z475" s="136"/>
      <c r="AA475" s="139" t="s">
        <v>55</v>
      </c>
      <c r="AB475" s="140">
        <f t="shared" ref="AB475:AH475" si="615">K475+R475</f>
        <v>44.72</v>
      </c>
      <c r="AC475" s="140">
        <f t="shared" si="615"/>
        <v>894.39</v>
      </c>
      <c r="AD475" s="140">
        <f t="shared" si="615"/>
        <v>601.46</v>
      </c>
      <c r="AE475" s="140">
        <f t="shared" si="615"/>
        <v>37.27</v>
      </c>
      <c r="AF475" s="140">
        <f t="shared" si="615"/>
        <v>0</v>
      </c>
      <c r="AG475" s="140">
        <f t="shared" si="615"/>
        <v>0</v>
      </c>
      <c r="AH475" s="140">
        <f t="shared" si="615"/>
        <v>1577.84</v>
      </c>
      <c r="AI475" s="139" t="s">
        <v>32</v>
      </c>
    </row>
    <row r="476" ht="17" customHeight="1" spans="1:35">
      <c r="A476" s="129">
        <f t="shared" ref="A476:A481" si="616">ROW()-3</f>
        <v>473</v>
      </c>
      <c r="B476" s="155" t="s">
        <v>262</v>
      </c>
      <c r="C476" s="57" t="s">
        <v>1344</v>
      </c>
      <c r="D476" s="283" t="s">
        <v>1345</v>
      </c>
      <c r="E476" s="203">
        <v>3726.65</v>
      </c>
      <c r="F476" s="203">
        <v>3726.65</v>
      </c>
      <c r="G476" s="203">
        <v>6014.67</v>
      </c>
      <c r="H476" s="203">
        <v>3726.65</v>
      </c>
      <c r="I476" s="165"/>
      <c r="J476" s="130">
        <v>108</v>
      </c>
      <c r="K476" s="49">
        <f t="shared" ref="K476:K481" si="617">ROUND(E476*0.012,2)</f>
        <v>44.72</v>
      </c>
      <c r="L476" s="49">
        <f t="shared" ref="L476:L481" si="618">ROUND(F476*0.16,2)</f>
        <v>596.26</v>
      </c>
      <c r="M476" s="130">
        <f t="shared" ref="M476:M481" si="619">ROUND(G476*0.08,2)</f>
        <v>481.17</v>
      </c>
      <c r="N476" s="49">
        <f t="shared" ref="N476:N481" si="620">ROUND(H476*0.007,2)</f>
        <v>26.09</v>
      </c>
      <c r="O476" s="130">
        <f t="shared" ref="O476:O481" si="621">I476*5%</f>
        <v>0</v>
      </c>
      <c r="P476" s="130">
        <f t="shared" ref="P476:P481" si="622">J476*50%</f>
        <v>54</v>
      </c>
      <c r="Q476" s="130">
        <f t="shared" ref="Q476:Q481" si="623">SUM(K476:P476)</f>
        <v>1202.24</v>
      </c>
      <c r="R476" s="49">
        <f t="shared" ref="R476:R481" si="624">E476*0</f>
        <v>0</v>
      </c>
      <c r="S476" s="49">
        <f t="shared" ref="S476:S481" si="625">ROUND(F476*0.08,2)</f>
        <v>298.13</v>
      </c>
      <c r="T476" s="130">
        <f t="shared" ref="T476:T481" si="626">ROUND(G476*0.02,2)</f>
        <v>120.29</v>
      </c>
      <c r="U476" s="49">
        <f t="shared" ref="U476:U481" si="627">ROUND(H476*0.003,2)</f>
        <v>11.18</v>
      </c>
      <c r="V476" s="130">
        <f t="shared" ref="V476:V481" si="628">I476*5%</f>
        <v>0</v>
      </c>
      <c r="W476" s="130">
        <f t="shared" ref="W476:W481" si="629">J476*50%</f>
        <v>54</v>
      </c>
      <c r="X476" s="49">
        <f t="shared" ref="X476:X481" si="630">SUM(R476:W476)</f>
        <v>483.6</v>
      </c>
      <c r="Y476" s="49">
        <f t="shared" ref="Y476:Y481" si="631">Q476+X476</f>
        <v>1685.84</v>
      </c>
      <c r="Z476" s="136"/>
      <c r="AA476" s="139" t="s">
        <v>68</v>
      </c>
      <c r="AB476" s="140">
        <f t="shared" ref="AB476:AB481" si="632">K476+R476</f>
        <v>44.72</v>
      </c>
      <c r="AC476" s="140">
        <f t="shared" ref="AC476:AC481" si="633">L476+S476</f>
        <v>894.39</v>
      </c>
      <c r="AD476" s="140">
        <f t="shared" ref="AD476:AD481" si="634">M476+T476</f>
        <v>601.46</v>
      </c>
      <c r="AE476" s="140">
        <f t="shared" ref="AE476:AE481" si="635">N476+U476</f>
        <v>37.27</v>
      </c>
      <c r="AF476" s="140">
        <f t="shared" ref="AF476:AF481" si="636">O476+V476</f>
        <v>0</v>
      </c>
      <c r="AG476" s="140">
        <f t="shared" ref="AG476:AG481" si="637">P476+W476</f>
        <v>108</v>
      </c>
      <c r="AH476" s="140">
        <f t="shared" ref="AH476:AH481" si="638">Q476+X476</f>
        <v>1685.84</v>
      </c>
      <c r="AI476" s="139" t="s">
        <v>32</v>
      </c>
    </row>
    <row r="477" ht="17" customHeight="1" spans="1:35">
      <c r="A477" s="129">
        <f t="shared" si="616"/>
        <v>474</v>
      </c>
      <c r="B477" s="155" t="s">
        <v>262</v>
      </c>
      <c r="C477" s="57" t="s">
        <v>1346</v>
      </c>
      <c r="D477" s="283" t="s">
        <v>1347</v>
      </c>
      <c r="E477" s="203">
        <v>3726.65</v>
      </c>
      <c r="F477" s="203">
        <v>3726.65</v>
      </c>
      <c r="G477" s="203">
        <v>6014.67</v>
      </c>
      <c r="H477" s="203">
        <v>3726.65</v>
      </c>
      <c r="I477" s="165"/>
      <c r="J477" s="130">
        <v>108</v>
      </c>
      <c r="K477" s="49">
        <f t="shared" si="617"/>
        <v>44.72</v>
      </c>
      <c r="L477" s="49">
        <f t="shared" si="618"/>
        <v>596.26</v>
      </c>
      <c r="M477" s="130">
        <f t="shared" si="619"/>
        <v>481.17</v>
      </c>
      <c r="N477" s="49">
        <f t="shared" si="620"/>
        <v>26.09</v>
      </c>
      <c r="O477" s="130">
        <f t="shared" si="621"/>
        <v>0</v>
      </c>
      <c r="P477" s="130">
        <f t="shared" si="622"/>
        <v>54</v>
      </c>
      <c r="Q477" s="130">
        <f t="shared" si="623"/>
        <v>1202.24</v>
      </c>
      <c r="R477" s="49">
        <f t="shared" si="624"/>
        <v>0</v>
      </c>
      <c r="S477" s="49">
        <f t="shared" si="625"/>
        <v>298.13</v>
      </c>
      <c r="T477" s="130">
        <f t="shared" si="626"/>
        <v>120.29</v>
      </c>
      <c r="U477" s="49">
        <f t="shared" si="627"/>
        <v>11.18</v>
      </c>
      <c r="V477" s="130">
        <f t="shared" si="628"/>
        <v>0</v>
      </c>
      <c r="W477" s="130">
        <f t="shared" si="629"/>
        <v>54</v>
      </c>
      <c r="X477" s="49">
        <f t="shared" si="630"/>
        <v>483.6</v>
      </c>
      <c r="Y477" s="49">
        <f t="shared" si="631"/>
        <v>1685.84</v>
      </c>
      <c r="Z477" s="136"/>
      <c r="AA477" s="139" t="s">
        <v>68</v>
      </c>
      <c r="AB477" s="140">
        <f t="shared" si="632"/>
        <v>44.72</v>
      </c>
      <c r="AC477" s="140">
        <f t="shared" si="633"/>
        <v>894.39</v>
      </c>
      <c r="AD477" s="140">
        <f t="shared" si="634"/>
        <v>601.46</v>
      </c>
      <c r="AE477" s="140">
        <f t="shared" si="635"/>
        <v>37.27</v>
      </c>
      <c r="AF477" s="140">
        <f t="shared" si="636"/>
        <v>0</v>
      </c>
      <c r="AG477" s="140">
        <f t="shared" si="637"/>
        <v>108</v>
      </c>
      <c r="AH477" s="140">
        <f t="shared" si="638"/>
        <v>1685.84</v>
      </c>
      <c r="AI477" s="139" t="s">
        <v>32</v>
      </c>
    </row>
    <row r="478" ht="17" customHeight="1" spans="1:35">
      <c r="A478" s="129">
        <f t="shared" si="616"/>
        <v>475</v>
      </c>
      <c r="B478" s="155" t="s">
        <v>262</v>
      </c>
      <c r="C478" s="57" t="s">
        <v>1348</v>
      </c>
      <c r="D478" s="283" t="s">
        <v>1349</v>
      </c>
      <c r="E478" s="203">
        <v>3726.65</v>
      </c>
      <c r="F478" s="203">
        <v>3726.65</v>
      </c>
      <c r="G478" s="203">
        <v>6014.67</v>
      </c>
      <c r="H478" s="203">
        <v>3726.65</v>
      </c>
      <c r="I478" s="165"/>
      <c r="J478" s="130"/>
      <c r="K478" s="49">
        <f t="shared" si="617"/>
        <v>44.72</v>
      </c>
      <c r="L478" s="49">
        <f t="shared" si="618"/>
        <v>596.26</v>
      </c>
      <c r="M478" s="130">
        <f t="shared" si="619"/>
        <v>481.17</v>
      </c>
      <c r="N478" s="49">
        <f t="shared" si="620"/>
        <v>26.09</v>
      </c>
      <c r="O478" s="130">
        <f t="shared" si="621"/>
        <v>0</v>
      </c>
      <c r="P478" s="130">
        <f t="shared" si="622"/>
        <v>0</v>
      </c>
      <c r="Q478" s="130">
        <f t="shared" si="623"/>
        <v>1148.24</v>
      </c>
      <c r="R478" s="49">
        <f t="shared" si="624"/>
        <v>0</v>
      </c>
      <c r="S478" s="49">
        <f t="shared" si="625"/>
        <v>298.13</v>
      </c>
      <c r="T478" s="130">
        <f t="shared" si="626"/>
        <v>120.29</v>
      </c>
      <c r="U478" s="49">
        <f t="shared" si="627"/>
        <v>11.18</v>
      </c>
      <c r="V478" s="130">
        <f t="shared" si="628"/>
        <v>0</v>
      </c>
      <c r="W478" s="130">
        <f t="shared" si="629"/>
        <v>0</v>
      </c>
      <c r="X478" s="49">
        <f t="shared" si="630"/>
        <v>429.6</v>
      </c>
      <c r="Y478" s="49">
        <f t="shared" si="631"/>
        <v>1577.84</v>
      </c>
      <c r="Z478" s="136"/>
      <c r="AA478" s="139" t="s">
        <v>68</v>
      </c>
      <c r="AB478" s="140">
        <f t="shared" si="632"/>
        <v>44.72</v>
      </c>
      <c r="AC478" s="140">
        <f t="shared" si="633"/>
        <v>894.39</v>
      </c>
      <c r="AD478" s="140">
        <f t="shared" si="634"/>
        <v>601.46</v>
      </c>
      <c r="AE478" s="140">
        <f t="shared" si="635"/>
        <v>37.27</v>
      </c>
      <c r="AF478" s="140">
        <f t="shared" si="636"/>
        <v>0</v>
      </c>
      <c r="AG478" s="140">
        <f t="shared" si="637"/>
        <v>0</v>
      </c>
      <c r="AH478" s="140">
        <f t="shared" si="638"/>
        <v>1577.84</v>
      </c>
      <c r="AI478" s="139" t="s">
        <v>32</v>
      </c>
    </row>
    <row r="479" ht="17" customHeight="1" spans="1:35">
      <c r="A479" s="129">
        <f t="shared" si="616"/>
        <v>476</v>
      </c>
      <c r="B479" s="155" t="s">
        <v>209</v>
      </c>
      <c r="C479" s="57" t="s">
        <v>1350</v>
      </c>
      <c r="D479" s="283" t="s">
        <v>1351</v>
      </c>
      <c r="E479" s="203">
        <v>3726.65</v>
      </c>
      <c r="F479" s="203">
        <v>3726.65</v>
      </c>
      <c r="G479" s="203">
        <v>6014.67</v>
      </c>
      <c r="H479" s="203">
        <v>3726.65</v>
      </c>
      <c r="I479" s="165"/>
      <c r="J479" s="130">
        <v>108</v>
      </c>
      <c r="K479" s="49">
        <f t="shared" si="617"/>
        <v>44.72</v>
      </c>
      <c r="L479" s="49">
        <f t="shared" si="618"/>
        <v>596.26</v>
      </c>
      <c r="M479" s="130">
        <f t="shared" si="619"/>
        <v>481.17</v>
      </c>
      <c r="N479" s="49">
        <f t="shared" si="620"/>
        <v>26.09</v>
      </c>
      <c r="O479" s="130">
        <f t="shared" si="621"/>
        <v>0</v>
      </c>
      <c r="P479" s="130">
        <f t="shared" si="622"/>
        <v>54</v>
      </c>
      <c r="Q479" s="130">
        <f t="shared" si="623"/>
        <v>1202.24</v>
      </c>
      <c r="R479" s="49">
        <f t="shared" si="624"/>
        <v>0</v>
      </c>
      <c r="S479" s="49">
        <f t="shared" si="625"/>
        <v>298.13</v>
      </c>
      <c r="T479" s="130">
        <f t="shared" si="626"/>
        <v>120.29</v>
      </c>
      <c r="U479" s="49">
        <f t="shared" si="627"/>
        <v>11.18</v>
      </c>
      <c r="V479" s="130">
        <f t="shared" si="628"/>
        <v>0</v>
      </c>
      <c r="W479" s="130">
        <f t="shared" si="629"/>
        <v>54</v>
      </c>
      <c r="X479" s="49">
        <f t="shared" si="630"/>
        <v>483.6</v>
      </c>
      <c r="Y479" s="49">
        <f t="shared" si="631"/>
        <v>1685.84</v>
      </c>
      <c r="Z479" s="136"/>
      <c r="AA479" s="139" t="s">
        <v>69</v>
      </c>
      <c r="AB479" s="140">
        <f t="shared" si="632"/>
        <v>44.72</v>
      </c>
      <c r="AC479" s="140">
        <f t="shared" si="633"/>
        <v>894.39</v>
      </c>
      <c r="AD479" s="140">
        <f t="shared" si="634"/>
        <v>601.46</v>
      </c>
      <c r="AE479" s="140">
        <f t="shared" si="635"/>
        <v>37.27</v>
      </c>
      <c r="AF479" s="140">
        <f t="shared" si="636"/>
        <v>0</v>
      </c>
      <c r="AG479" s="140">
        <f t="shared" si="637"/>
        <v>108</v>
      </c>
      <c r="AH479" s="140">
        <f t="shared" si="638"/>
        <v>1685.84</v>
      </c>
      <c r="AI479" s="139" t="s">
        <v>32</v>
      </c>
    </row>
    <row r="480" ht="17" customHeight="1" spans="1:35">
      <c r="A480" s="129">
        <f t="shared" si="616"/>
        <v>477</v>
      </c>
      <c r="B480" s="155" t="s">
        <v>262</v>
      </c>
      <c r="C480" s="57" t="s">
        <v>1352</v>
      </c>
      <c r="D480" s="283" t="s">
        <v>1353</v>
      </c>
      <c r="E480" s="203">
        <v>3726.65</v>
      </c>
      <c r="F480" s="203">
        <v>3726.65</v>
      </c>
      <c r="G480" s="203">
        <v>6014.67</v>
      </c>
      <c r="H480" s="203">
        <v>3726.65</v>
      </c>
      <c r="I480" s="165"/>
      <c r="J480" s="130">
        <v>108</v>
      </c>
      <c r="K480" s="49">
        <f t="shared" si="617"/>
        <v>44.72</v>
      </c>
      <c r="L480" s="49">
        <f t="shared" si="618"/>
        <v>596.26</v>
      </c>
      <c r="M480" s="130">
        <f t="shared" si="619"/>
        <v>481.17</v>
      </c>
      <c r="N480" s="49">
        <f t="shared" si="620"/>
        <v>26.09</v>
      </c>
      <c r="O480" s="130">
        <f t="shared" si="621"/>
        <v>0</v>
      </c>
      <c r="P480" s="130">
        <f t="shared" si="622"/>
        <v>54</v>
      </c>
      <c r="Q480" s="130">
        <f t="shared" si="623"/>
        <v>1202.24</v>
      </c>
      <c r="R480" s="49">
        <f t="shared" si="624"/>
        <v>0</v>
      </c>
      <c r="S480" s="49">
        <f t="shared" si="625"/>
        <v>298.13</v>
      </c>
      <c r="T480" s="130">
        <f t="shared" si="626"/>
        <v>120.29</v>
      </c>
      <c r="U480" s="49">
        <f t="shared" si="627"/>
        <v>11.18</v>
      </c>
      <c r="V480" s="130">
        <f t="shared" si="628"/>
        <v>0</v>
      </c>
      <c r="W480" s="130">
        <f t="shared" si="629"/>
        <v>54</v>
      </c>
      <c r="X480" s="49">
        <f t="shared" si="630"/>
        <v>483.6</v>
      </c>
      <c r="Y480" s="49">
        <f t="shared" si="631"/>
        <v>1685.84</v>
      </c>
      <c r="Z480" s="136"/>
      <c r="AA480" s="139" t="s">
        <v>68</v>
      </c>
      <c r="AB480" s="140">
        <f t="shared" si="632"/>
        <v>44.72</v>
      </c>
      <c r="AC480" s="140">
        <f t="shared" si="633"/>
        <v>894.39</v>
      </c>
      <c r="AD480" s="140">
        <f t="shared" si="634"/>
        <v>601.46</v>
      </c>
      <c r="AE480" s="140">
        <f t="shared" si="635"/>
        <v>37.27</v>
      </c>
      <c r="AF480" s="140">
        <f t="shared" si="636"/>
        <v>0</v>
      </c>
      <c r="AG480" s="140">
        <f t="shared" si="637"/>
        <v>108</v>
      </c>
      <c r="AH480" s="140">
        <f t="shared" si="638"/>
        <v>1685.84</v>
      </c>
      <c r="AI480" s="139" t="s">
        <v>32</v>
      </c>
    </row>
    <row r="481" ht="17" customHeight="1" spans="1:35">
      <c r="A481" s="129">
        <f t="shared" si="616"/>
        <v>478</v>
      </c>
      <c r="B481" s="155" t="s">
        <v>119</v>
      </c>
      <c r="C481" s="57" t="s">
        <v>1354</v>
      </c>
      <c r="D481" s="283" t="s">
        <v>1355</v>
      </c>
      <c r="E481" s="203">
        <v>3726.65</v>
      </c>
      <c r="F481" s="203">
        <v>3726.65</v>
      </c>
      <c r="G481" s="203">
        <v>6014.67</v>
      </c>
      <c r="H481" s="203">
        <v>3726.65</v>
      </c>
      <c r="I481" s="165"/>
      <c r="J481" s="130">
        <v>108</v>
      </c>
      <c r="K481" s="49">
        <f t="shared" si="617"/>
        <v>44.72</v>
      </c>
      <c r="L481" s="49">
        <f t="shared" si="618"/>
        <v>596.26</v>
      </c>
      <c r="M481" s="130">
        <f t="shared" si="619"/>
        <v>481.17</v>
      </c>
      <c r="N481" s="49">
        <f t="shared" si="620"/>
        <v>26.09</v>
      </c>
      <c r="O481" s="130">
        <f t="shared" si="621"/>
        <v>0</v>
      </c>
      <c r="P481" s="130">
        <f t="shared" si="622"/>
        <v>54</v>
      </c>
      <c r="Q481" s="130">
        <f t="shared" si="623"/>
        <v>1202.24</v>
      </c>
      <c r="R481" s="49">
        <f t="shared" si="624"/>
        <v>0</v>
      </c>
      <c r="S481" s="49">
        <f t="shared" si="625"/>
        <v>298.13</v>
      </c>
      <c r="T481" s="130">
        <f t="shared" si="626"/>
        <v>120.29</v>
      </c>
      <c r="U481" s="49">
        <f t="shared" si="627"/>
        <v>11.18</v>
      </c>
      <c r="V481" s="130">
        <f t="shared" si="628"/>
        <v>0</v>
      </c>
      <c r="W481" s="130">
        <f t="shared" si="629"/>
        <v>54</v>
      </c>
      <c r="X481" s="49">
        <f t="shared" si="630"/>
        <v>483.6</v>
      </c>
      <c r="Y481" s="49">
        <f t="shared" si="631"/>
        <v>1685.84</v>
      </c>
      <c r="Z481" s="136"/>
      <c r="AA481" s="139" t="s">
        <v>51</v>
      </c>
      <c r="AB481" s="140">
        <f t="shared" si="632"/>
        <v>44.72</v>
      </c>
      <c r="AC481" s="140">
        <f t="shared" si="633"/>
        <v>894.39</v>
      </c>
      <c r="AD481" s="140">
        <f t="shared" si="634"/>
        <v>601.46</v>
      </c>
      <c r="AE481" s="140">
        <f t="shared" si="635"/>
        <v>37.27</v>
      </c>
      <c r="AF481" s="140">
        <f t="shared" si="636"/>
        <v>0</v>
      </c>
      <c r="AG481" s="140">
        <f t="shared" si="637"/>
        <v>108</v>
      </c>
      <c r="AH481" s="140">
        <f t="shared" si="638"/>
        <v>1685.84</v>
      </c>
      <c r="AI481" s="139" t="s">
        <v>32</v>
      </c>
    </row>
    <row r="482" ht="17" customHeight="1" spans="1:35">
      <c r="A482" s="129"/>
      <c r="B482" s="157"/>
      <c r="C482" s="52"/>
      <c r="D482" s="229"/>
      <c r="E482" s="130"/>
      <c r="F482" s="130"/>
      <c r="G482" s="130"/>
      <c r="H482" s="130"/>
      <c r="I482" s="165"/>
      <c r="J482" s="130"/>
      <c r="K482" s="49"/>
      <c r="L482" s="49"/>
      <c r="M482" s="130"/>
      <c r="N482" s="49"/>
      <c r="O482" s="130"/>
      <c r="P482" s="130"/>
      <c r="Q482" s="130"/>
      <c r="R482" s="49"/>
      <c r="S482" s="49"/>
      <c r="T482" s="130"/>
      <c r="U482" s="49"/>
      <c r="V482" s="130"/>
      <c r="W482" s="130"/>
      <c r="X482" s="49"/>
      <c r="Y482" s="49"/>
      <c r="Z482" s="136"/>
      <c r="AA482" s="139"/>
      <c r="AB482" s="140"/>
      <c r="AC482" s="140"/>
      <c r="AD482" s="140"/>
      <c r="AE482" s="140"/>
      <c r="AF482" s="140"/>
      <c r="AG482" s="140"/>
      <c r="AH482" s="140"/>
      <c r="AI482" s="139"/>
    </row>
    <row r="483" ht="17" customHeight="1" spans="1:35">
      <c r="A483" s="129"/>
      <c r="B483" s="157"/>
      <c r="C483" s="52"/>
      <c r="D483" s="229"/>
      <c r="E483" s="130"/>
      <c r="F483" s="130"/>
      <c r="G483" s="130"/>
      <c r="H483" s="130"/>
      <c r="I483" s="165"/>
      <c r="J483" s="130"/>
      <c r="K483" s="49"/>
      <c r="L483" s="49"/>
      <c r="M483" s="130"/>
      <c r="N483" s="49"/>
      <c r="O483" s="130"/>
      <c r="P483" s="130"/>
      <c r="Q483" s="130"/>
      <c r="R483" s="49"/>
      <c r="S483" s="49"/>
      <c r="T483" s="130"/>
      <c r="U483" s="49"/>
      <c r="V483" s="130"/>
      <c r="W483" s="130"/>
      <c r="X483" s="49"/>
      <c r="Y483" s="49"/>
      <c r="Z483" s="136"/>
      <c r="AA483" s="139"/>
      <c r="AB483" s="140"/>
      <c r="AC483" s="140"/>
      <c r="AD483" s="140"/>
      <c r="AE483" s="140"/>
      <c r="AF483" s="140"/>
      <c r="AG483" s="140"/>
      <c r="AH483" s="140"/>
      <c r="AI483" s="139"/>
    </row>
    <row r="484" spans="1:35">
      <c r="A484" s="129"/>
      <c r="B484" s="157"/>
      <c r="C484" s="285"/>
      <c r="D484" s="233"/>
      <c r="E484" s="130"/>
      <c r="F484" s="130"/>
      <c r="G484" s="130"/>
      <c r="H484" s="130"/>
      <c r="I484" s="164"/>
      <c r="J484" s="130"/>
      <c r="K484" s="49">
        <f>ROUND(E484*0.012,2)</f>
        <v>0</v>
      </c>
      <c r="L484" s="49">
        <f>ROUND(F484*0.16,2)</f>
        <v>0</v>
      </c>
      <c r="M484" s="130">
        <f>ROUND(G484*0.08,2)</f>
        <v>0</v>
      </c>
      <c r="N484" s="49">
        <f>ROUND(H484*0.007,2)</f>
        <v>0</v>
      </c>
      <c r="O484" s="130">
        <f>I484*5%</f>
        <v>0</v>
      </c>
      <c r="P484" s="130">
        <f>J484*50%</f>
        <v>0</v>
      </c>
      <c r="Q484" s="130">
        <f>SUM(K484:P484)</f>
        <v>0</v>
      </c>
      <c r="R484" s="49">
        <f>E484*0</f>
        <v>0</v>
      </c>
      <c r="S484" s="49">
        <f>ROUND(F484*0.08,2)</f>
        <v>0</v>
      </c>
      <c r="T484" s="130">
        <f>ROUND(G484*0.02,2)</f>
        <v>0</v>
      </c>
      <c r="U484" s="49">
        <f>ROUND(H484*0.003,2)</f>
        <v>0</v>
      </c>
      <c r="V484" s="130">
        <f>I484*5%</f>
        <v>0</v>
      </c>
      <c r="W484" s="130">
        <f>J484*50%</f>
        <v>0</v>
      </c>
      <c r="X484" s="49">
        <f>SUM(R484:W484)</f>
        <v>0</v>
      </c>
      <c r="Y484" s="49">
        <f>Q484+X484</f>
        <v>0</v>
      </c>
      <c r="Z484" s="136"/>
      <c r="AA484" s="139"/>
      <c r="AB484" s="140">
        <f t="shared" ref="AB484:AH484" si="639">K484+R484</f>
        <v>0</v>
      </c>
      <c r="AC484" s="140">
        <f t="shared" si="639"/>
        <v>0</v>
      </c>
      <c r="AD484" s="140">
        <f t="shared" si="639"/>
        <v>0</v>
      </c>
      <c r="AE484" s="140">
        <f t="shared" si="639"/>
        <v>0</v>
      </c>
      <c r="AF484" s="140">
        <f t="shared" si="639"/>
        <v>0</v>
      </c>
      <c r="AG484" s="140">
        <f t="shared" si="639"/>
        <v>0</v>
      </c>
      <c r="AH484" s="140">
        <f t="shared" si="639"/>
        <v>0</v>
      </c>
      <c r="AI484" s="139" t="s">
        <v>32</v>
      </c>
    </row>
    <row r="485" ht="21" customHeight="1" spans="1:35">
      <c r="A485" s="172" t="s">
        <v>10</v>
      </c>
      <c r="B485" s="172"/>
      <c r="C485" s="173"/>
      <c r="D485" s="174"/>
      <c r="E485" s="136">
        <f>SUM(E1:E484)</f>
        <v>1782832.29999999</v>
      </c>
      <c r="F485" s="136">
        <f t="shared" ref="E485:Y485" si="640">SUM(F1:F484)</f>
        <v>1779105.64999999</v>
      </c>
      <c r="G485" s="136">
        <f t="shared" si="640"/>
        <v>2875012.25999998</v>
      </c>
      <c r="H485" s="136">
        <f t="shared" si="640"/>
        <v>1782925.64999999</v>
      </c>
      <c r="I485" s="136">
        <f t="shared" si="640"/>
        <v>1080628</v>
      </c>
      <c r="J485" s="136">
        <f t="shared" si="640"/>
        <v>540</v>
      </c>
      <c r="K485" s="136">
        <f t="shared" si="640"/>
        <v>21394.08</v>
      </c>
      <c r="L485" s="136">
        <f t="shared" si="640"/>
        <v>284655.060000002</v>
      </c>
      <c r="M485" s="136">
        <f t="shared" si="640"/>
        <v>229999.260000002</v>
      </c>
      <c r="N485" s="136">
        <f t="shared" si="640"/>
        <v>12482.0700000001</v>
      </c>
      <c r="O485" s="136">
        <f t="shared" si="640"/>
        <v>54031.4</v>
      </c>
      <c r="P485" s="136">
        <f t="shared" si="640"/>
        <v>270</v>
      </c>
      <c r="Q485" s="136">
        <f t="shared" si="640"/>
        <v>602831.869999997</v>
      </c>
      <c r="R485" s="136">
        <f t="shared" si="640"/>
        <v>0</v>
      </c>
      <c r="S485" s="136">
        <f t="shared" si="640"/>
        <v>142327.530000001</v>
      </c>
      <c r="T485" s="136">
        <f t="shared" si="640"/>
        <v>57498.6200000004</v>
      </c>
      <c r="U485" s="136">
        <f t="shared" si="640"/>
        <v>5348.80000000001</v>
      </c>
      <c r="V485" s="136">
        <f t="shared" si="640"/>
        <v>54031.4</v>
      </c>
      <c r="W485" s="136">
        <f t="shared" si="640"/>
        <v>270</v>
      </c>
      <c r="X485" s="136">
        <f t="shared" si="640"/>
        <v>259476.350000002</v>
      </c>
      <c r="Y485" s="136">
        <f t="shared" si="640"/>
        <v>862308.219999997</v>
      </c>
      <c r="Z485" s="136"/>
      <c r="AA485" s="136"/>
      <c r="AB485" s="136">
        <f t="shared" ref="AB485:AH485" si="641">SUM(AB1:AB484)</f>
        <v>21394.08</v>
      </c>
      <c r="AC485" s="136">
        <f t="shared" si="641"/>
        <v>426982.590000004</v>
      </c>
      <c r="AD485" s="136">
        <f t="shared" si="641"/>
        <v>287497.88</v>
      </c>
      <c r="AE485" s="136">
        <f t="shared" si="641"/>
        <v>17830.8700000002</v>
      </c>
      <c r="AF485" s="136">
        <f t="shared" si="641"/>
        <v>108062.8</v>
      </c>
      <c r="AG485" s="136">
        <f t="shared" si="641"/>
        <v>540</v>
      </c>
      <c r="AH485" s="136">
        <f t="shared" si="641"/>
        <v>862308.219999997</v>
      </c>
      <c r="AI485" s="139"/>
    </row>
    <row r="486" spans="1:27">
      <c r="A486" s="119"/>
      <c r="B486" s="119"/>
      <c r="E486" s="119"/>
      <c r="AA486" s="197"/>
    </row>
    <row r="487" ht="15" customHeight="1" spans="1:39">
      <c r="A487" s="15" t="s">
        <v>1063</v>
      </c>
      <c r="B487" s="15"/>
      <c r="C487" s="15" t="s">
        <v>1064</v>
      </c>
      <c r="D487" s="15"/>
      <c r="E487" s="15" t="s">
        <v>1065</v>
      </c>
      <c r="F487" s="15"/>
      <c r="G487" s="16" t="s">
        <v>1066</v>
      </c>
      <c r="H487" s="16"/>
      <c r="I487" s="15" t="s">
        <v>1067</v>
      </c>
      <c r="J487" s="23" t="s">
        <v>1068</v>
      </c>
      <c r="K487" s="23" t="s">
        <v>1069</v>
      </c>
      <c r="N487" s="194"/>
      <c r="X487" s="118"/>
      <c r="Y487" s="118"/>
      <c r="AC487" s="198"/>
      <c r="AI487" s="39"/>
      <c r="AJ487" s="39"/>
      <c r="AK487" s="39"/>
      <c r="AL487" s="39"/>
      <c r="AM487" s="121"/>
    </row>
    <row r="488" ht="15" customHeight="1" spans="1:39">
      <c r="A488" s="17" t="s">
        <v>1070</v>
      </c>
      <c r="B488" s="17"/>
      <c r="C488" s="18">
        <f>SUM(K4:K484)</f>
        <v>21394.08</v>
      </c>
      <c r="D488" s="18"/>
      <c r="E488" s="19">
        <f>SUM(R4:R484)</f>
        <v>0</v>
      </c>
      <c r="F488" s="19"/>
      <c r="G488" s="20">
        <f t="shared" ref="G488:G494" si="642">C488+E488</f>
        <v>21394.08</v>
      </c>
      <c r="H488" s="21"/>
      <c r="I488" s="30">
        <f>COUNTIFS(E4:E484,"&lt;&gt;",E4:E484,"&lt;&gt;0")</f>
        <v>478</v>
      </c>
      <c r="J488" s="31"/>
      <c r="K488" s="23">
        <f t="shared" ref="K488:K493" si="643">G488+J488</f>
        <v>21394.08</v>
      </c>
      <c r="N488" s="194"/>
      <c r="X488" s="118"/>
      <c r="Y488" s="118"/>
      <c r="AB488" s="197"/>
      <c r="AI488" s="39"/>
      <c r="AJ488" s="39"/>
      <c r="AK488" s="39"/>
      <c r="AL488" s="39"/>
      <c r="AM488" s="121"/>
    </row>
    <row r="489" ht="15" customHeight="1" spans="1:39">
      <c r="A489" s="17" t="s">
        <v>1071</v>
      </c>
      <c r="B489" s="17"/>
      <c r="C489" s="18">
        <f>SUM(L4:L484)</f>
        <v>284655.060000002</v>
      </c>
      <c r="D489" s="18"/>
      <c r="E489" s="19">
        <f>SUM(S4:S484)</f>
        <v>142327.530000001</v>
      </c>
      <c r="F489" s="19"/>
      <c r="G489" s="20">
        <f t="shared" si="642"/>
        <v>426982.590000003</v>
      </c>
      <c r="H489" s="21"/>
      <c r="I489" s="30">
        <f>COUNTIFS(F4:F484,"&lt;&gt;",F4:F484,"&lt;&gt;0")</f>
        <v>477</v>
      </c>
      <c r="J489" s="23"/>
      <c r="K489" s="23">
        <f t="shared" si="643"/>
        <v>426982.590000003</v>
      </c>
      <c r="N489" s="194"/>
      <c r="X489" s="118"/>
      <c r="Y489" s="118"/>
      <c r="AC489" s="197"/>
      <c r="AI489" s="39"/>
      <c r="AJ489" s="39"/>
      <c r="AK489" s="39"/>
      <c r="AL489" s="39"/>
      <c r="AM489" s="121"/>
    </row>
    <row r="490" ht="15" customHeight="1" spans="1:39">
      <c r="A490" s="17" t="s">
        <v>1072</v>
      </c>
      <c r="B490" s="17"/>
      <c r="C490" s="18">
        <f>SUM(N4:N484)</f>
        <v>12482.0700000001</v>
      </c>
      <c r="D490" s="18"/>
      <c r="E490" s="19">
        <f>SUM(U4:U484)</f>
        <v>5348.80000000001</v>
      </c>
      <c r="F490" s="19"/>
      <c r="G490" s="20">
        <f t="shared" si="642"/>
        <v>17830.8700000001</v>
      </c>
      <c r="H490" s="21"/>
      <c r="I490" s="30">
        <f>COUNTIFS(H4:H484,"&lt;&gt;",H4:H484,"&lt;&gt;0")</f>
        <v>478</v>
      </c>
      <c r="J490" s="23"/>
      <c r="K490" s="23">
        <f t="shared" si="643"/>
        <v>17830.8700000001</v>
      </c>
      <c r="N490" s="194"/>
      <c r="X490" s="118"/>
      <c r="Y490" s="118"/>
      <c r="AI490" s="39"/>
      <c r="AJ490" s="39"/>
      <c r="AK490" s="39"/>
      <c r="AL490" s="39"/>
      <c r="AM490" s="121"/>
    </row>
    <row r="491" ht="15" customHeight="1" spans="1:39">
      <c r="A491" s="22" t="s">
        <v>1073</v>
      </c>
      <c r="B491" s="22"/>
      <c r="C491" s="18">
        <f>SUM(M4:M484)</f>
        <v>229999.260000002</v>
      </c>
      <c r="D491" s="18"/>
      <c r="E491" s="19">
        <f>SUM(T4:T484)</f>
        <v>57498.6200000004</v>
      </c>
      <c r="F491" s="19"/>
      <c r="G491" s="20">
        <f t="shared" si="642"/>
        <v>287497.880000003</v>
      </c>
      <c r="H491" s="21"/>
      <c r="I491" s="30">
        <f>COUNTIFS(G4:G484,"&lt;&gt;",G4:G484,"&lt;&gt;0")</f>
        <v>478</v>
      </c>
      <c r="J491" s="23"/>
      <c r="K491" s="23">
        <f t="shared" si="643"/>
        <v>287497.880000003</v>
      </c>
      <c r="N491" s="194"/>
      <c r="X491" s="118"/>
      <c r="Y491" s="118"/>
      <c r="AI491" s="39"/>
      <c r="AJ491" s="39"/>
      <c r="AK491" s="39"/>
      <c r="AL491" s="39"/>
      <c r="AM491" s="121"/>
    </row>
    <row r="492" ht="15" customHeight="1" spans="1:39">
      <c r="A492" s="22" t="s">
        <v>1074</v>
      </c>
      <c r="B492" s="22"/>
      <c r="C492" s="18">
        <f>SUM(P4:P484)</f>
        <v>270</v>
      </c>
      <c r="D492" s="18"/>
      <c r="E492" s="19">
        <f>SUM(W4:W484)</f>
        <v>270</v>
      </c>
      <c r="F492" s="19"/>
      <c r="G492" s="20">
        <f t="shared" si="642"/>
        <v>540</v>
      </c>
      <c r="H492" s="21"/>
      <c r="I492" s="30">
        <f>COUNTIFS(J4:J484,"&lt;&gt;",J4:J484,"&lt;&gt;0")</f>
        <v>5</v>
      </c>
      <c r="J492" s="23"/>
      <c r="K492" s="23">
        <f t="shared" si="643"/>
        <v>540</v>
      </c>
      <c r="N492" s="194"/>
      <c r="X492" s="118"/>
      <c r="Y492" s="118"/>
      <c r="AI492" s="39"/>
      <c r="AJ492" s="39"/>
      <c r="AK492" s="39"/>
      <c r="AL492" s="39"/>
      <c r="AM492" s="121"/>
    </row>
    <row r="493" ht="15" customHeight="1" spans="1:39">
      <c r="A493" s="22" t="s">
        <v>1075</v>
      </c>
      <c r="B493" s="22"/>
      <c r="C493" s="18">
        <f>SUM(O4:O484)</f>
        <v>54031.4</v>
      </c>
      <c r="D493" s="18"/>
      <c r="E493" s="19">
        <f>SUM(V4:V484)</f>
        <v>54031.4</v>
      </c>
      <c r="F493" s="19"/>
      <c r="G493" s="20">
        <f t="shared" si="642"/>
        <v>108062.8</v>
      </c>
      <c r="H493" s="21"/>
      <c r="I493" s="30">
        <f>COUNTIFS(I4:I484,"&lt;&gt;",I4:I484,"&lt;&gt;0")</f>
        <v>407</v>
      </c>
      <c r="J493" s="23"/>
      <c r="K493" s="23">
        <f t="shared" si="643"/>
        <v>108062.8</v>
      </c>
      <c r="N493" s="194"/>
      <c r="X493" s="118"/>
      <c r="Y493" s="118"/>
      <c r="AI493" s="39"/>
      <c r="AJ493" s="39"/>
      <c r="AK493" s="39"/>
      <c r="AL493" s="39"/>
      <c r="AM493" s="121"/>
    </row>
    <row r="494" ht="17" customHeight="1" spans="1:39">
      <c r="A494" s="23" t="s">
        <v>46</v>
      </c>
      <c r="B494" s="23"/>
      <c r="C494" s="24">
        <f>SUM(C488:D493)</f>
        <v>602831.870000004</v>
      </c>
      <c r="D494" s="25"/>
      <c r="E494" s="26">
        <f>SUM(E488:F493)</f>
        <v>259476.350000001</v>
      </c>
      <c r="F494" s="27"/>
      <c r="G494" s="28">
        <f t="shared" si="642"/>
        <v>862308.220000006</v>
      </c>
      <c r="H494" s="29"/>
      <c r="I494" s="34"/>
      <c r="J494" s="23"/>
      <c r="K494" s="35">
        <f>SUM(K488:K493)</f>
        <v>862308.220000006</v>
      </c>
      <c r="N494" s="194"/>
      <c r="X494" s="118"/>
      <c r="Y494" s="118"/>
      <c r="AI494" s="39"/>
      <c r="AJ494" s="39"/>
      <c r="AK494" s="39"/>
      <c r="AL494" s="39"/>
      <c r="AM494" s="121"/>
    </row>
    <row r="495" spans="1:32">
      <c r="A495" s="175" t="s">
        <v>1076</v>
      </c>
      <c r="B495" s="175"/>
      <c r="C495" s="176"/>
      <c r="D495" s="175"/>
      <c r="E495" s="175"/>
      <c r="F495" s="175"/>
      <c r="G495" s="177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5"/>
      <c r="Z495" s="175"/>
      <c r="AA495" s="175"/>
      <c r="AB495" s="175"/>
      <c r="AC495" s="175"/>
      <c r="AD495" s="175"/>
      <c r="AE495" s="175"/>
      <c r="AF495" s="175"/>
    </row>
    <row r="496" spans="1:32">
      <c r="A496" s="175"/>
      <c r="B496" s="175"/>
      <c r="C496" s="176"/>
      <c r="D496" s="175"/>
      <c r="E496" s="175"/>
      <c r="F496" s="175"/>
      <c r="G496" s="177"/>
      <c r="H496" s="175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5"/>
      <c r="W496" s="175"/>
      <c r="X496" s="175"/>
      <c r="Y496" s="175"/>
      <c r="Z496" s="175"/>
      <c r="AA496" s="175"/>
      <c r="AB496" s="175"/>
      <c r="AC496" s="175"/>
      <c r="AD496" s="175"/>
      <c r="AE496" s="175"/>
      <c r="AF496" s="175"/>
    </row>
    <row r="497" spans="1:32">
      <c r="A497" s="175"/>
      <c r="B497" s="175"/>
      <c r="C497" s="176"/>
      <c r="D497" s="175"/>
      <c r="E497" s="175"/>
      <c r="F497" s="175"/>
      <c r="G497" s="177"/>
      <c r="H497" s="175"/>
      <c r="I497" s="175"/>
      <c r="J497" s="175"/>
      <c r="K497" s="175"/>
      <c r="L497" s="175"/>
      <c r="M497" s="175"/>
      <c r="N497" s="175"/>
      <c r="O497" s="175"/>
      <c r="P497" s="175"/>
      <c r="Q497" s="175"/>
      <c r="R497" s="175"/>
      <c r="S497" s="175"/>
      <c r="T497" s="175"/>
      <c r="U497" s="175"/>
      <c r="V497" s="175"/>
      <c r="W497" s="175"/>
      <c r="X497" s="175"/>
      <c r="Y497" s="175"/>
      <c r="Z497" s="175"/>
      <c r="AA497" s="175"/>
      <c r="AB497" s="175"/>
      <c r="AC497" s="175"/>
      <c r="AD497" s="175"/>
      <c r="AE497" s="175"/>
      <c r="AF497" s="175"/>
    </row>
    <row r="498" spans="1:32">
      <c r="A498" s="175"/>
      <c r="B498" s="175"/>
      <c r="C498" s="176"/>
      <c r="D498" s="175"/>
      <c r="E498" s="175"/>
      <c r="F498" s="175"/>
      <c r="G498" s="177"/>
      <c r="H498" s="175"/>
      <c r="I498" s="175"/>
      <c r="J498" s="175"/>
      <c r="K498" s="175"/>
      <c r="L498" s="175"/>
      <c r="M498" s="175"/>
      <c r="N498" s="175"/>
      <c r="O498" s="175"/>
      <c r="P498" s="175"/>
      <c r="Q498" s="175"/>
      <c r="R498" s="175"/>
      <c r="S498" s="175"/>
      <c r="T498" s="175"/>
      <c r="U498" s="175"/>
      <c r="V498" s="175"/>
      <c r="W498" s="175"/>
      <c r="X498" s="175"/>
      <c r="Y498" s="175"/>
      <c r="Z498" s="175"/>
      <c r="AA498" s="175"/>
      <c r="AB498" s="175"/>
      <c r="AC498" s="175"/>
      <c r="AD498" s="175"/>
      <c r="AE498" s="175"/>
      <c r="AF498" s="175"/>
    </row>
    <row r="499" spans="1:32">
      <c r="A499" s="175"/>
      <c r="B499" s="175"/>
      <c r="C499" s="176"/>
      <c r="D499" s="175"/>
      <c r="E499" s="175"/>
      <c r="F499" s="175"/>
      <c r="G499" s="177"/>
      <c r="H499" s="175"/>
      <c r="I499" s="175"/>
      <c r="J499" s="175"/>
      <c r="K499" s="175"/>
      <c r="L499" s="175"/>
      <c r="M499" s="175"/>
      <c r="N499" s="175"/>
      <c r="O499" s="175"/>
      <c r="P499" s="175"/>
      <c r="Q499" s="175"/>
      <c r="R499" s="175"/>
      <c r="S499" s="175"/>
      <c r="T499" s="175"/>
      <c r="U499" s="175"/>
      <c r="V499" s="175"/>
      <c r="W499" s="175"/>
      <c r="X499" s="175"/>
      <c r="Y499" s="175"/>
      <c r="Z499" s="175"/>
      <c r="AA499" s="175"/>
      <c r="AB499" s="175"/>
      <c r="AC499" s="175"/>
      <c r="AD499" s="175"/>
      <c r="AE499" s="175"/>
      <c r="AF499" s="175"/>
    </row>
    <row r="500" spans="1:23">
      <c r="A500" s="175"/>
      <c r="B500" s="177"/>
      <c r="C500" s="176"/>
      <c r="D500" s="178"/>
      <c r="E500" s="175"/>
      <c r="F500" s="175"/>
      <c r="G500" s="177"/>
      <c r="H500" s="175"/>
      <c r="I500" s="175"/>
      <c r="J500" s="175"/>
      <c r="K500" s="175"/>
      <c r="L500" s="175"/>
      <c r="M500" s="175"/>
      <c r="N500" s="175"/>
      <c r="O500" s="175"/>
      <c r="P500" s="175"/>
      <c r="Q500" s="175"/>
      <c r="S500" s="39"/>
      <c r="T500" s="39"/>
      <c r="U500" s="39"/>
      <c r="V500" s="39"/>
      <c r="W500" s="39"/>
    </row>
    <row r="501" spans="1:23">
      <c r="A501" s="175"/>
      <c r="B501" s="177"/>
      <c r="C501" s="176"/>
      <c r="D501" s="178"/>
      <c r="E501" s="175"/>
      <c r="F501" s="175"/>
      <c r="G501" s="177"/>
      <c r="H501" s="175"/>
      <c r="I501" s="175"/>
      <c r="J501" s="175"/>
      <c r="K501" s="175"/>
      <c r="L501" s="175"/>
      <c r="M501" s="175"/>
      <c r="N501" s="175"/>
      <c r="O501" s="175"/>
      <c r="P501" s="175"/>
      <c r="Q501" s="175"/>
      <c r="S501" s="39"/>
      <c r="T501" s="39"/>
      <c r="U501" s="39"/>
      <c r="V501" s="39"/>
      <c r="W501" s="39"/>
    </row>
    <row r="502" spans="1:23">
      <c r="A502" s="175"/>
      <c r="B502" s="177"/>
      <c r="C502" s="176"/>
      <c r="D502" s="178"/>
      <c r="E502" s="175"/>
      <c r="F502" s="175"/>
      <c r="G502" s="177"/>
      <c r="H502" s="175"/>
      <c r="I502" s="175"/>
      <c r="J502" s="175"/>
      <c r="K502" s="175"/>
      <c r="L502" s="175"/>
      <c r="M502" s="175"/>
      <c r="N502" s="175"/>
      <c r="O502" s="175"/>
      <c r="P502" s="175"/>
      <c r="Q502" s="175"/>
      <c r="S502" s="39"/>
      <c r="T502" s="39"/>
      <c r="U502" s="39"/>
      <c r="V502" s="39"/>
      <c r="W502" s="39"/>
    </row>
    <row r="503" spans="1:23">
      <c r="A503" s="179" t="s">
        <v>1077</v>
      </c>
      <c r="B503" s="180"/>
      <c r="C503" s="181"/>
      <c r="D503" s="178"/>
      <c r="E503" s="175"/>
      <c r="F503" s="175"/>
      <c r="G503" s="177"/>
      <c r="H503" s="175"/>
      <c r="I503" s="175"/>
      <c r="J503" s="175"/>
      <c r="K503" s="175"/>
      <c r="L503" s="175"/>
      <c r="M503" s="175"/>
      <c r="N503" s="175"/>
      <c r="O503" s="175"/>
      <c r="P503" s="175"/>
      <c r="Q503" s="175"/>
      <c r="R503" s="175"/>
      <c r="S503" s="175"/>
      <c r="T503" s="175"/>
      <c r="U503" s="175"/>
      <c r="W503" s="39"/>
    </row>
    <row r="504" spans="1:23">
      <c r="A504" s="179"/>
      <c r="B504" s="180"/>
      <c r="C504" s="181"/>
      <c r="W504" s="39"/>
    </row>
    <row r="505" s="225" customFormat="1" ht="17" customHeight="1" spans="1:35">
      <c r="A505" s="239">
        <f t="shared" ref="A505:A513" si="644">ROW()-3</f>
        <v>502</v>
      </c>
      <c r="B505" s="240" t="s">
        <v>411</v>
      </c>
      <c r="C505" s="252" t="s">
        <v>1223</v>
      </c>
      <c r="D505" s="295" t="s">
        <v>1224</v>
      </c>
      <c r="E505" s="241">
        <v>3726.65</v>
      </c>
      <c r="F505" s="241">
        <v>0</v>
      </c>
      <c r="G505" s="241">
        <v>0</v>
      </c>
      <c r="H505" s="241">
        <v>0</v>
      </c>
      <c r="I505" s="254"/>
      <c r="J505" s="242"/>
      <c r="K505" s="240">
        <f t="shared" ref="K505:K513" si="645">ROUND(E505*0.012,2)</f>
        <v>44.72</v>
      </c>
      <c r="L505" s="240">
        <f t="shared" ref="L505:L513" si="646">ROUND(F505*0.16,2)</f>
        <v>0</v>
      </c>
      <c r="M505" s="242">
        <f t="shared" ref="M505:M513" si="647">ROUND(G505*0.08,2)</f>
        <v>0</v>
      </c>
      <c r="N505" s="240">
        <f t="shared" ref="N505:N513" si="648">ROUND(H505*0.007,2)</f>
        <v>0</v>
      </c>
      <c r="O505" s="242">
        <f t="shared" ref="O505:O513" si="649">I505*5%</f>
        <v>0</v>
      </c>
      <c r="P505" s="242">
        <f t="shared" ref="P505:P513" si="650">J505*50%</f>
        <v>0</v>
      </c>
      <c r="Q505" s="242">
        <f t="shared" ref="Q505:Q513" si="651">SUM(K505:P505)</f>
        <v>44.72</v>
      </c>
      <c r="R505" s="240">
        <f t="shared" ref="R505:R513" si="652">E505*0</f>
        <v>0</v>
      </c>
      <c r="S505" s="240">
        <f t="shared" ref="S505:S513" si="653">ROUND(F505*0.08,2)</f>
        <v>0</v>
      </c>
      <c r="T505" s="242">
        <f t="shared" ref="T505:T513" si="654">ROUND(G505*0.02,2)</f>
        <v>0</v>
      </c>
      <c r="U505" s="240">
        <f t="shared" ref="U505:U513" si="655">ROUND(H505*0.003,2)</f>
        <v>0</v>
      </c>
      <c r="V505" s="242">
        <f t="shared" ref="V505:V513" si="656">I505*5%</f>
        <v>0</v>
      </c>
      <c r="W505" s="242">
        <f t="shared" ref="W505:W513" si="657">J505*50%</f>
        <v>0</v>
      </c>
      <c r="X505" s="240">
        <f t="shared" ref="X505:X513" si="658">SUM(R505:W505)</f>
        <v>0</v>
      </c>
      <c r="Y505" s="240">
        <f t="shared" ref="Y505:Y513" si="659">Q505+X505</f>
        <v>44.72</v>
      </c>
      <c r="Z505" s="259"/>
      <c r="AA505" s="257" t="s">
        <v>76</v>
      </c>
      <c r="AB505" s="258">
        <f t="shared" ref="AB505:AH505" si="660">K505+R505</f>
        <v>44.72</v>
      </c>
      <c r="AC505" s="258">
        <f t="shared" si="660"/>
        <v>0</v>
      </c>
      <c r="AD505" s="258">
        <f t="shared" si="660"/>
        <v>0</v>
      </c>
      <c r="AE505" s="258">
        <f t="shared" si="660"/>
        <v>0</v>
      </c>
      <c r="AF505" s="258">
        <f t="shared" si="660"/>
        <v>0</v>
      </c>
      <c r="AG505" s="258">
        <f t="shared" si="660"/>
        <v>0</v>
      </c>
      <c r="AH505" s="258">
        <f t="shared" si="660"/>
        <v>44.72</v>
      </c>
      <c r="AI505" s="257" t="s">
        <v>32</v>
      </c>
    </row>
    <row r="506" s="225" customFormat="1" ht="17" customHeight="1" spans="1:35">
      <c r="A506" s="239">
        <f t="shared" si="644"/>
        <v>503</v>
      </c>
      <c r="B506" s="240" t="s">
        <v>411</v>
      </c>
      <c r="C506" s="252" t="s">
        <v>1225</v>
      </c>
      <c r="D506" s="295" t="s">
        <v>1226</v>
      </c>
      <c r="E506" s="241">
        <v>3726.65</v>
      </c>
      <c r="F506" s="241">
        <v>0</v>
      </c>
      <c r="G506" s="241">
        <v>0</v>
      </c>
      <c r="H506" s="241">
        <v>0</v>
      </c>
      <c r="I506" s="254"/>
      <c r="J506" s="242"/>
      <c r="K506" s="240">
        <f t="shared" si="645"/>
        <v>44.72</v>
      </c>
      <c r="L506" s="240">
        <f t="shared" si="646"/>
        <v>0</v>
      </c>
      <c r="M506" s="242">
        <f t="shared" si="647"/>
        <v>0</v>
      </c>
      <c r="N506" s="240">
        <f t="shared" si="648"/>
        <v>0</v>
      </c>
      <c r="O506" s="242">
        <f t="shared" si="649"/>
        <v>0</v>
      </c>
      <c r="P506" s="242">
        <f t="shared" si="650"/>
        <v>0</v>
      </c>
      <c r="Q506" s="242">
        <f t="shared" si="651"/>
        <v>44.72</v>
      </c>
      <c r="R506" s="240">
        <f t="shared" si="652"/>
        <v>0</v>
      </c>
      <c r="S506" s="240">
        <f t="shared" si="653"/>
        <v>0</v>
      </c>
      <c r="T506" s="242">
        <f t="shared" si="654"/>
        <v>0</v>
      </c>
      <c r="U506" s="240">
        <f t="shared" si="655"/>
        <v>0</v>
      </c>
      <c r="V506" s="242">
        <f t="shared" si="656"/>
        <v>0</v>
      </c>
      <c r="W506" s="242">
        <f t="shared" si="657"/>
        <v>0</v>
      </c>
      <c r="X506" s="240">
        <f t="shared" si="658"/>
        <v>0</v>
      </c>
      <c r="Y506" s="240">
        <f t="shared" si="659"/>
        <v>44.72</v>
      </c>
      <c r="Z506" s="259"/>
      <c r="AA506" s="257" t="s">
        <v>76</v>
      </c>
      <c r="AB506" s="258">
        <f t="shared" ref="AB506:AH506" si="661">K506+R506</f>
        <v>44.72</v>
      </c>
      <c r="AC506" s="258">
        <f t="shared" si="661"/>
        <v>0</v>
      </c>
      <c r="AD506" s="258">
        <f t="shared" si="661"/>
        <v>0</v>
      </c>
      <c r="AE506" s="258">
        <f t="shared" si="661"/>
        <v>0</v>
      </c>
      <c r="AF506" s="258">
        <f t="shared" si="661"/>
        <v>0</v>
      </c>
      <c r="AG506" s="258">
        <f t="shared" si="661"/>
        <v>0</v>
      </c>
      <c r="AH506" s="258">
        <f t="shared" si="661"/>
        <v>44.72</v>
      </c>
      <c r="AI506" s="257" t="s">
        <v>32</v>
      </c>
    </row>
    <row r="507" s="225" customFormat="1" ht="17" customHeight="1" spans="1:35">
      <c r="A507" s="239">
        <f t="shared" si="644"/>
        <v>504</v>
      </c>
      <c r="B507" s="240" t="s">
        <v>411</v>
      </c>
      <c r="C507" s="252" t="s">
        <v>1227</v>
      </c>
      <c r="D507" s="295" t="s">
        <v>1228</v>
      </c>
      <c r="E507" s="241">
        <v>3726.65</v>
      </c>
      <c r="F507" s="241">
        <v>0</v>
      </c>
      <c r="G507" s="241">
        <v>0</v>
      </c>
      <c r="H507" s="241">
        <v>0</v>
      </c>
      <c r="I507" s="254"/>
      <c r="J507" s="242"/>
      <c r="K507" s="240">
        <f t="shared" si="645"/>
        <v>44.72</v>
      </c>
      <c r="L507" s="240">
        <f t="shared" si="646"/>
        <v>0</v>
      </c>
      <c r="M507" s="242">
        <f t="shared" si="647"/>
        <v>0</v>
      </c>
      <c r="N507" s="240">
        <f t="shared" si="648"/>
        <v>0</v>
      </c>
      <c r="O507" s="242">
        <f t="shared" si="649"/>
        <v>0</v>
      </c>
      <c r="P507" s="242">
        <f t="shared" si="650"/>
        <v>0</v>
      </c>
      <c r="Q507" s="242">
        <f t="shared" si="651"/>
        <v>44.72</v>
      </c>
      <c r="R507" s="240">
        <f t="shared" si="652"/>
        <v>0</v>
      </c>
      <c r="S507" s="240">
        <f t="shared" si="653"/>
        <v>0</v>
      </c>
      <c r="T507" s="242">
        <f t="shared" si="654"/>
        <v>0</v>
      </c>
      <c r="U507" s="240">
        <f t="shared" si="655"/>
        <v>0</v>
      </c>
      <c r="V507" s="242">
        <f t="shared" si="656"/>
        <v>0</v>
      </c>
      <c r="W507" s="242">
        <f t="shared" si="657"/>
        <v>0</v>
      </c>
      <c r="X507" s="240">
        <f t="shared" si="658"/>
        <v>0</v>
      </c>
      <c r="Y507" s="240">
        <f t="shared" si="659"/>
        <v>44.72</v>
      </c>
      <c r="Z507" s="259"/>
      <c r="AA507" s="257" t="s">
        <v>76</v>
      </c>
      <c r="AB507" s="258">
        <f t="shared" ref="AB507:AH507" si="662">K507+R507</f>
        <v>44.72</v>
      </c>
      <c r="AC507" s="258">
        <f t="shared" si="662"/>
        <v>0</v>
      </c>
      <c r="AD507" s="258">
        <f t="shared" si="662"/>
        <v>0</v>
      </c>
      <c r="AE507" s="258">
        <f t="shared" si="662"/>
        <v>0</v>
      </c>
      <c r="AF507" s="258">
        <f t="shared" si="662"/>
        <v>0</v>
      </c>
      <c r="AG507" s="258">
        <f t="shared" si="662"/>
        <v>0</v>
      </c>
      <c r="AH507" s="258">
        <f t="shared" si="662"/>
        <v>44.72</v>
      </c>
      <c r="AI507" s="257" t="s">
        <v>32</v>
      </c>
    </row>
    <row r="508" s="225" customFormat="1" ht="17" customHeight="1" spans="1:35">
      <c r="A508" s="239">
        <f t="shared" si="644"/>
        <v>505</v>
      </c>
      <c r="B508" s="240" t="s">
        <v>217</v>
      </c>
      <c r="C508" s="252" t="s">
        <v>1257</v>
      </c>
      <c r="D508" s="295" t="s">
        <v>1258</v>
      </c>
      <c r="E508" s="241">
        <v>3726.65</v>
      </c>
      <c r="F508" s="241">
        <v>0</v>
      </c>
      <c r="G508" s="241">
        <v>0</v>
      </c>
      <c r="H508" s="241">
        <v>0</v>
      </c>
      <c r="I508" s="254"/>
      <c r="J508" s="242"/>
      <c r="K508" s="240">
        <f t="shared" si="645"/>
        <v>44.72</v>
      </c>
      <c r="L508" s="240">
        <f t="shared" si="646"/>
        <v>0</v>
      </c>
      <c r="M508" s="242">
        <f t="shared" si="647"/>
        <v>0</v>
      </c>
      <c r="N508" s="240">
        <f t="shared" si="648"/>
        <v>0</v>
      </c>
      <c r="O508" s="242">
        <f t="shared" si="649"/>
        <v>0</v>
      </c>
      <c r="P508" s="242">
        <f t="shared" si="650"/>
        <v>0</v>
      </c>
      <c r="Q508" s="242">
        <f t="shared" si="651"/>
        <v>44.72</v>
      </c>
      <c r="R508" s="240">
        <f t="shared" si="652"/>
        <v>0</v>
      </c>
      <c r="S508" s="240">
        <f t="shared" si="653"/>
        <v>0</v>
      </c>
      <c r="T508" s="242">
        <f t="shared" si="654"/>
        <v>0</v>
      </c>
      <c r="U508" s="240">
        <f t="shared" si="655"/>
        <v>0</v>
      </c>
      <c r="V508" s="242">
        <f t="shared" si="656"/>
        <v>0</v>
      </c>
      <c r="W508" s="242">
        <f t="shared" si="657"/>
        <v>0</v>
      </c>
      <c r="X508" s="240">
        <f t="shared" si="658"/>
        <v>0</v>
      </c>
      <c r="Y508" s="240">
        <f t="shared" si="659"/>
        <v>44.72</v>
      </c>
      <c r="Z508" s="259"/>
      <c r="AA508" s="257" t="s">
        <v>57</v>
      </c>
      <c r="AB508" s="258">
        <f t="shared" ref="AB508:AH508" si="663">K508+R508</f>
        <v>44.72</v>
      </c>
      <c r="AC508" s="258">
        <f t="shared" si="663"/>
        <v>0</v>
      </c>
      <c r="AD508" s="258">
        <f t="shared" si="663"/>
        <v>0</v>
      </c>
      <c r="AE508" s="258">
        <f t="shared" si="663"/>
        <v>0</v>
      </c>
      <c r="AF508" s="258">
        <f t="shared" si="663"/>
        <v>0</v>
      </c>
      <c r="AG508" s="258">
        <f t="shared" si="663"/>
        <v>0</v>
      </c>
      <c r="AH508" s="258">
        <f t="shared" si="663"/>
        <v>44.72</v>
      </c>
      <c r="AI508" s="257" t="s">
        <v>32</v>
      </c>
    </row>
    <row r="509" s="226" customFormat="1" ht="19" customHeight="1" spans="1:35">
      <c r="A509" s="239">
        <f t="shared" si="644"/>
        <v>506</v>
      </c>
      <c r="B509" s="240" t="s">
        <v>533</v>
      </c>
      <c r="C509" s="246" t="s">
        <v>824</v>
      </c>
      <c r="D509" s="278" t="s">
        <v>825</v>
      </c>
      <c r="E509" s="245">
        <v>3726.65</v>
      </c>
      <c r="F509" s="241">
        <v>3726.65</v>
      </c>
      <c r="G509" s="241">
        <v>6014.67</v>
      </c>
      <c r="H509" s="241">
        <v>3726.65</v>
      </c>
      <c r="I509" s="254">
        <v>0</v>
      </c>
      <c r="J509" s="242"/>
      <c r="K509" s="240">
        <f t="shared" si="645"/>
        <v>44.72</v>
      </c>
      <c r="L509" s="240">
        <f t="shared" si="646"/>
        <v>596.26</v>
      </c>
      <c r="M509" s="242">
        <f t="shared" si="647"/>
        <v>481.17</v>
      </c>
      <c r="N509" s="240">
        <f t="shared" si="648"/>
        <v>26.09</v>
      </c>
      <c r="O509" s="242">
        <f t="shared" si="649"/>
        <v>0</v>
      </c>
      <c r="P509" s="242">
        <f t="shared" si="650"/>
        <v>0</v>
      </c>
      <c r="Q509" s="242">
        <f t="shared" si="651"/>
        <v>1148.24</v>
      </c>
      <c r="R509" s="240">
        <f t="shared" si="652"/>
        <v>0</v>
      </c>
      <c r="S509" s="240">
        <f t="shared" si="653"/>
        <v>298.13</v>
      </c>
      <c r="T509" s="242">
        <f t="shared" si="654"/>
        <v>120.29</v>
      </c>
      <c r="U509" s="240">
        <f t="shared" si="655"/>
        <v>11.18</v>
      </c>
      <c r="V509" s="242">
        <f t="shared" si="656"/>
        <v>0</v>
      </c>
      <c r="W509" s="242">
        <f t="shared" si="657"/>
        <v>0</v>
      </c>
      <c r="X509" s="240">
        <f t="shared" si="658"/>
        <v>429.6</v>
      </c>
      <c r="Y509" s="240">
        <f t="shared" si="659"/>
        <v>1577.84</v>
      </c>
      <c r="Z509" s="259"/>
      <c r="AA509" s="257" t="s">
        <v>55</v>
      </c>
      <c r="AB509" s="258">
        <f t="shared" ref="AB509:AH509" si="664">K509+R509</f>
        <v>44.72</v>
      </c>
      <c r="AC509" s="258">
        <f t="shared" si="664"/>
        <v>894.39</v>
      </c>
      <c r="AD509" s="258">
        <f t="shared" si="664"/>
        <v>601.46</v>
      </c>
      <c r="AE509" s="258">
        <f t="shared" si="664"/>
        <v>37.27</v>
      </c>
      <c r="AF509" s="258">
        <f t="shared" si="664"/>
        <v>0</v>
      </c>
      <c r="AG509" s="258">
        <f t="shared" si="664"/>
        <v>0</v>
      </c>
      <c r="AH509" s="258">
        <f t="shared" si="664"/>
        <v>1577.84</v>
      </c>
      <c r="AI509" s="257" t="s">
        <v>32</v>
      </c>
    </row>
    <row r="510" s="225" customFormat="1" ht="16" customHeight="1" spans="1:35">
      <c r="A510" s="239">
        <f t="shared" si="644"/>
        <v>507</v>
      </c>
      <c r="B510" s="240" t="s">
        <v>209</v>
      </c>
      <c r="C510" s="240" t="s">
        <v>346</v>
      </c>
      <c r="D510" s="240" t="s">
        <v>347</v>
      </c>
      <c r="E510" s="241">
        <v>3726.65</v>
      </c>
      <c r="F510" s="241">
        <v>3726.65</v>
      </c>
      <c r="G510" s="241">
        <v>6014.67</v>
      </c>
      <c r="H510" s="241">
        <v>3726.65</v>
      </c>
      <c r="I510" s="241">
        <v>2200</v>
      </c>
      <c r="J510" s="242"/>
      <c r="K510" s="240">
        <f t="shared" si="645"/>
        <v>44.72</v>
      </c>
      <c r="L510" s="240">
        <f t="shared" si="646"/>
        <v>596.26</v>
      </c>
      <c r="M510" s="242">
        <f t="shared" si="647"/>
        <v>481.17</v>
      </c>
      <c r="N510" s="240">
        <f t="shared" si="648"/>
        <v>26.09</v>
      </c>
      <c r="O510" s="242">
        <f t="shared" si="649"/>
        <v>110</v>
      </c>
      <c r="P510" s="242">
        <f t="shared" si="650"/>
        <v>0</v>
      </c>
      <c r="Q510" s="242">
        <f t="shared" si="651"/>
        <v>1258.24</v>
      </c>
      <c r="R510" s="240">
        <f t="shared" si="652"/>
        <v>0</v>
      </c>
      <c r="S510" s="240">
        <f t="shared" si="653"/>
        <v>298.13</v>
      </c>
      <c r="T510" s="242">
        <f t="shared" si="654"/>
        <v>120.29</v>
      </c>
      <c r="U510" s="240">
        <f t="shared" si="655"/>
        <v>11.18</v>
      </c>
      <c r="V510" s="242">
        <f t="shared" si="656"/>
        <v>110</v>
      </c>
      <c r="W510" s="242">
        <f t="shared" si="657"/>
        <v>0</v>
      </c>
      <c r="X510" s="240">
        <f t="shared" si="658"/>
        <v>539.6</v>
      </c>
      <c r="Y510" s="240">
        <f t="shared" si="659"/>
        <v>1797.84</v>
      </c>
      <c r="Z510" s="240"/>
      <c r="AA510" s="257" t="s">
        <v>69</v>
      </c>
      <c r="AB510" s="258">
        <f t="shared" ref="AB510:AH510" si="665">K510+R510</f>
        <v>44.72</v>
      </c>
      <c r="AC510" s="258">
        <f t="shared" si="665"/>
        <v>894.39</v>
      </c>
      <c r="AD510" s="258">
        <f t="shared" si="665"/>
        <v>601.46</v>
      </c>
      <c r="AE510" s="258">
        <f t="shared" si="665"/>
        <v>37.27</v>
      </c>
      <c r="AF510" s="258">
        <f t="shared" si="665"/>
        <v>220</v>
      </c>
      <c r="AG510" s="258">
        <f t="shared" si="665"/>
        <v>0</v>
      </c>
      <c r="AH510" s="258">
        <f t="shared" si="665"/>
        <v>1797.84</v>
      </c>
      <c r="AI510" s="257" t="s">
        <v>32</v>
      </c>
    </row>
    <row r="511" s="115" customFormat="1" ht="19" customHeight="1" spans="1:35">
      <c r="A511" s="129">
        <f t="shared" si="644"/>
        <v>508</v>
      </c>
      <c r="B511" s="49" t="s">
        <v>119</v>
      </c>
      <c r="C511" s="44" t="s">
        <v>836</v>
      </c>
      <c r="D511" s="131" t="s">
        <v>837</v>
      </c>
      <c r="E511" s="204">
        <v>3726.65</v>
      </c>
      <c r="F511" s="203">
        <v>3726.65</v>
      </c>
      <c r="G511" s="203">
        <v>6014.67</v>
      </c>
      <c r="H511" s="203">
        <v>3726.65</v>
      </c>
      <c r="I511" s="205">
        <v>2200</v>
      </c>
      <c r="J511" s="130"/>
      <c r="K511" s="49">
        <f t="shared" si="645"/>
        <v>44.72</v>
      </c>
      <c r="L511" s="49">
        <f t="shared" si="646"/>
        <v>596.26</v>
      </c>
      <c r="M511" s="130">
        <f t="shared" si="647"/>
        <v>481.17</v>
      </c>
      <c r="N511" s="49">
        <f t="shared" si="648"/>
        <v>26.09</v>
      </c>
      <c r="O511" s="130">
        <f t="shared" si="649"/>
        <v>110</v>
      </c>
      <c r="P511" s="130">
        <f t="shared" si="650"/>
        <v>0</v>
      </c>
      <c r="Q511" s="130">
        <f t="shared" si="651"/>
        <v>1258.24</v>
      </c>
      <c r="R511" s="49">
        <f t="shared" si="652"/>
        <v>0</v>
      </c>
      <c r="S511" s="49">
        <f t="shared" si="653"/>
        <v>298.13</v>
      </c>
      <c r="T511" s="130">
        <f t="shared" si="654"/>
        <v>120.29</v>
      </c>
      <c r="U511" s="49">
        <f t="shared" si="655"/>
        <v>11.18</v>
      </c>
      <c r="V511" s="130">
        <f t="shared" si="656"/>
        <v>110</v>
      </c>
      <c r="W511" s="130">
        <f t="shared" si="657"/>
        <v>0</v>
      </c>
      <c r="X511" s="49">
        <f t="shared" si="658"/>
        <v>539.6</v>
      </c>
      <c r="Y511" s="49">
        <f t="shared" si="659"/>
        <v>1797.84</v>
      </c>
      <c r="Z511" s="136"/>
      <c r="AA511" s="139" t="s">
        <v>78</v>
      </c>
      <c r="AB511" s="140">
        <f t="shared" ref="AB511:AH511" si="666">K511+R511</f>
        <v>44.72</v>
      </c>
      <c r="AC511" s="140">
        <f t="shared" si="666"/>
        <v>894.39</v>
      </c>
      <c r="AD511" s="140">
        <f t="shared" si="666"/>
        <v>601.46</v>
      </c>
      <c r="AE511" s="140">
        <f t="shared" si="666"/>
        <v>37.27</v>
      </c>
      <c r="AF511" s="140">
        <f t="shared" si="666"/>
        <v>220</v>
      </c>
      <c r="AG511" s="140">
        <f t="shared" si="666"/>
        <v>0</v>
      </c>
      <c r="AH511" s="140">
        <f t="shared" si="666"/>
        <v>1797.84</v>
      </c>
      <c r="AI511" s="139" t="s">
        <v>32</v>
      </c>
    </row>
    <row r="512" s="115" customFormat="1" ht="17" customHeight="1" spans="1:35">
      <c r="A512" s="129">
        <f t="shared" si="644"/>
        <v>509</v>
      </c>
      <c r="B512" s="49" t="s">
        <v>411</v>
      </c>
      <c r="C512" s="51" t="s">
        <v>1144</v>
      </c>
      <c r="D512" s="100" t="s">
        <v>1145</v>
      </c>
      <c r="E512" s="203">
        <v>3726.65</v>
      </c>
      <c r="F512" s="203">
        <v>3726.65</v>
      </c>
      <c r="G512" s="203">
        <v>6014.67</v>
      </c>
      <c r="H512" s="203">
        <v>3726.65</v>
      </c>
      <c r="I512" s="165"/>
      <c r="J512" s="130"/>
      <c r="K512" s="49">
        <f t="shared" si="645"/>
        <v>44.72</v>
      </c>
      <c r="L512" s="49">
        <f t="shared" si="646"/>
        <v>596.26</v>
      </c>
      <c r="M512" s="130">
        <f t="shared" si="647"/>
        <v>481.17</v>
      </c>
      <c r="N512" s="49">
        <f t="shared" si="648"/>
        <v>26.09</v>
      </c>
      <c r="O512" s="130">
        <f t="shared" si="649"/>
        <v>0</v>
      </c>
      <c r="P512" s="130">
        <f t="shared" si="650"/>
        <v>0</v>
      </c>
      <c r="Q512" s="130">
        <f t="shared" si="651"/>
        <v>1148.24</v>
      </c>
      <c r="R512" s="49">
        <f t="shared" si="652"/>
        <v>0</v>
      </c>
      <c r="S512" s="49">
        <f t="shared" si="653"/>
        <v>298.13</v>
      </c>
      <c r="T512" s="130">
        <f t="shared" si="654"/>
        <v>120.29</v>
      </c>
      <c r="U512" s="49">
        <f t="shared" si="655"/>
        <v>11.18</v>
      </c>
      <c r="V512" s="130">
        <f t="shared" si="656"/>
        <v>0</v>
      </c>
      <c r="W512" s="130">
        <f t="shared" si="657"/>
        <v>0</v>
      </c>
      <c r="X512" s="49">
        <f t="shared" si="658"/>
        <v>429.6</v>
      </c>
      <c r="Y512" s="49">
        <f t="shared" si="659"/>
        <v>1577.84</v>
      </c>
      <c r="Z512" s="136"/>
      <c r="AA512" s="139" t="s">
        <v>76</v>
      </c>
      <c r="AB512" s="140">
        <f t="shared" ref="AB512:AH512" si="667">K512+R512</f>
        <v>44.72</v>
      </c>
      <c r="AC512" s="140">
        <f t="shared" si="667"/>
        <v>894.39</v>
      </c>
      <c r="AD512" s="140">
        <f t="shared" si="667"/>
        <v>601.46</v>
      </c>
      <c r="AE512" s="140">
        <f t="shared" si="667"/>
        <v>37.27</v>
      </c>
      <c r="AF512" s="140">
        <f t="shared" si="667"/>
        <v>0</v>
      </c>
      <c r="AG512" s="140">
        <f t="shared" si="667"/>
        <v>0</v>
      </c>
      <c r="AH512" s="140">
        <f t="shared" si="667"/>
        <v>1577.84</v>
      </c>
      <c r="AI512" s="139" t="s">
        <v>32</v>
      </c>
    </row>
    <row r="513" ht="17" customHeight="1" spans="1:35">
      <c r="A513" s="129">
        <f t="shared" si="644"/>
        <v>510</v>
      </c>
      <c r="B513" s="49" t="s">
        <v>411</v>
      </c>
      <c r="C513" s="52" t="s">
        <v>1271</v>
      </c>
      <c r="D513" s="148" t="s">
        <v>1272</v>
      </c>
      <c r="E513" s="203">
        <v>3726.65</v>
      </c>
      <c r="F513" s="203">
        <v>3726.65</v>
      </c>
      <c r="G513" s="203">
        <v>6014.67</v>
      </c>
      <c r="H513" s="203">
        <v>3726.65</v>
      </c>
      <c r="I513" s="165"/>
      <c r="J513" s="130"/>
      <c r="K513" s="49">
        <f t="shared" si="645"/>
        <v>44.72</v>
      </c>
      <c r="L513" s="49">
        <f t="shared" si="646"/>
        <v>596.26</v>
      </c>
      <c r="M513" s="130">
        <f t="shared" si="647"/>
        <v>481.17</v>
      </c>
      <c r="N513" s="49">
        <f t="shared" si="648"/>
        <v>26.09</v>
      </c>
      <c r="O513" s="130">
        <f t="shared" si="649"/>
        <v>0</v>
      </c>
      <c r="P513" s="130">
        <f t="shared" si="650"/>
        <v>0</v>
      </c>
      <c r="Q513" s="130">
        <f t="shared" si="651"/>
        <v>1148.24</v>
      </c>
      <c r="R513" s="49">
        <f t="shared" si="652"/>
        <v>0</v>
      </c>
      <c r="S513" s="49">
        <f t="shared" si="653"/>
        <v>298.13</v>
      </c>
      <c r="T513" s="130">
        <f t="shared" si="654"/>
        <v>120.29</v>
      </c>
      <c r="U513" s="49">
        <f t="shared" si="655"/>
        <v>11.18</v>
      </c>
      <c r="V513" s="130">
        <f t="shared" si="656"/>
        <v>0</v>
      </c>
      <c r="W513" s="130">
        <f t="shared" si="657"/>
        <v>0</v>
      </c>
      <c r="X513" s="49">
        <f t="shared" si="658"/>
        <v>429.6</v>
      </c>
      <c r="Y513" s="49">
        <f t="shared" si="659"/>
        <v>1577.84</v>
      </c>
      <c r="Z513" s="136"/>
      <c r="AA513" s="139" t="s">
        <v>76</v>
      </c>
      <c r="AB513" s="140">
        <f t="shared" ref="AB513:AH513" si="668">K513+R513</f>
        <v>44.72</v>
      </c>
      <c r="AC513" s="140">
        <f t="shared" si="668"/>
        <v>894.39</v>
      </c>
      <c r="AD513" s="140">
        <f t="shared" si="668"/>
        <v>601.46</v>
      </c>
      <c r="AE513" s="140">
        <f t="shared" si="668"/>
        <v>37.27</v>
      </c>
      <c r="AF513" s="140">
        <f t="shared" si="668"/>
        <v>0</v>
      </c>
      <c r="AG513" s="140">
        <f t="shared" si="668"/>
        <v>0</v>
      </c>
      <c r="AH513" s="140">
        <f t="shared" si="668"/>
        <v>1577.84</v>
      </c>
      <c r="AI513" s="139" t="s">
        <v>32</v>
      </c>
    </row>
  </sheetData>
  <sheetProtection password="CF4C" sheet="1" sort="0" autoFilter="0" pivotTables="0" objects="1"/>
  <autoFilter xmlns:etc="http://www.wps.cn/officeDocument/2017/etCustomData" ref="A3:AI485" etc:filterBottomFollowUsedRange="0">
    <sortState ref="A3:AI485">
      <sortCondition ref="A3:A486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6:B486"/>
    <mergeCell ref="C486:D486"/>
    <mergeCell ref="A487:B487"/>
    <mergeCell ref="C487:D487"/>
    <mergeCell ref="E487:F487"/>
    <mergeCell ref="G487:H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2:A3"/>
    <mergeCell ref="B2:B3"/>
    <mergeCell ref="C2:C3"/>
    <mergeCell ref="D2:D3"/>
    <mergeCell ref="A495:AF499"/>
    <mergeCell ref="A503:C504"/>
  </mergeCells>
  <conditionalFormatting sqref="D84">
    <cfRule type="duplicateValues" dxfId="124" priority="368"/>
  </conditionalFormatting>
  <conditionalFormatting sqref="C256">
    <cfRule type="duplicateValues" dxfId="125" priority="838"/>
  </conditionalFormatting>
  <conditionalFormatting sqref="C257">
    <cfRule type="duplicateValues" dxfId="125" priority="836"/>
  </conditionalFormatting>
  <conditionalFormatting sqref="C265">
    <cfRule type="duplicateValues" dxfId="124" priority="824"/>
    <cfRule type="duplicateValues" dxfId="124" priority="825"/>
    <cfRule type="duplicateValues" dxfId="124" priority="826"/>
    <cfRule type="duplicateValues" dxfId="124" priority="827"/>
    <cfRule type="duplicateValues" dxfId="124" priority="828"/>
    <cfRule type="duplicateValues" dxfId="124" priority="829"/>
    <cfRule type="duplicateValues" dxfId="124" priority="830"/>
    <cfRule type="duplicateValues" dxfId="124" priority="831"/>
    <cfRule type="duplicateValues" dxfId="125" priority="832"/>
  </conditionalFormatting>
  <conditionalFormatting sqref="C266">
    <cfRule type="duplicateValues" dxfId="125" priority="822"/>
  </conditionalFormatting>
  <conditionalFormatting sqref="C267">
    <cfRule type="duplicateValues" dxfId="125" priority="823"/>
  </conditionalFormatting>
  <conditionalFormatting sqref="C273">
    <cfRule type="duplicateValues" dxfId="124" priority="790"/>
  </conditionalFormatting>
  <conditionalFormatting sqref="C274">
    <cfRule type="duplicateValues" dxfId="124" priority="800"/>
    <cfRule type="duplicateValues" dxfId="124" priority="801"/>
    <cfRule type="duplicateValues" dxfId="124" priority="802"/>
    <cfRule type="duplicateValues" dxfId="124" priority="803"/>
    <cfRule type="duplicateValues" dxfId="124" priority="804"/>
    <cfRule type="duplicateValues" dxfId="124" priority="805"/>
    <cfRule type="duplicateValues" dxfId="124" priority="806"/>
  </conditionalFormatting>
  <conditionalFormatting sqref="D274">
    <cfRule type="duplicateValues" dxfId="124" priority="799"/>
  </conditionalFormatting>
  <conditionalFormatting sqref="C275">
    <cfRule type="duplicateValues" dxfId="124" priority="798"/>
  </conditionalFormatting>
  <conditionalFormatting sqref="D275">
    <cfRule type="duplicateValues" dxfId="124" priority="797"/>
  </conditionalFormatting>
  <conditionalFormatting sqref="C276">
    <cfRule type="duplicateValues" dxfId="124" priority="789"/>
  </conditionalFormatting>
  <conditionalFormatting sqref="D276">
    <cfRule type="duplicateValues" dxfId="124" priority="785"/>
  </conditionalFormatting>
  <conditionalFormatting sqref="C277">
    <cfRule type="duplicateValues" dxfId="124" priority="788"/>
  </conditionalFormatting>
  <conditionalFormatting sqref="D277">
    <cfRule type="duplicateValues" dxfId="124" priority="782"/>
    <cfRule type="duplicateValues" dxfId="124" priority="783"/>
    <cfRule type="duplicateValues" dxfId="124" priority="784"/>
  </conditionalFormatting>
  <conditionalFormatting sqref="C278">
    <cfRule type="duplicateValues" dxfId="124" priority="787"/>
  </conditionalFormatting>
  <conditionalFormatting sqref="D278">
    <cfRule type="duplicateValues" dxfId="124" priority="780"/>
  </conditionalFormatting>
  <conditionalFormatting sqref="C279">
    <cfRule type="duplicateValues" dxfId="124" priority="786"/>
  </conditionalFormatting>
  <conditionalFormatting sqref="D279">
    <cfRule type="duplicateValues" dxfId="124" priority="779"/>
  </conditionalFormatting>
  <conditionalFormatting sqref="C280">
    <cfRule type="duplicateValues" dxfId="124" priority="765"/>
    <cfRule type="duplicateValues" dxfId="124" priority="766"/>
    <cfRule type="duplicateValues" dxfId="124" priority="767"/>
    <cfRule type="duplicateValues" dxfId="124" priority="769"/>
    <cfRule type="duplicateValues" dxfId="124" priority="770"/>
    <cfRule type="duplicateValues" dxfId="124" priority="771"/>
    <cfRule type="duplicateValues" dxfId="124" priority="772"/>
    <cfRule type="duplicateValues" dxfId="124" priority="773"/>
  </conditionalFormatting>
  <conditionalFormatting sqref="D280">
    <cfRule type="duplicateValues" dxfId="124" priority="768"/>
    <cfRule type="duplicateValues" dxfId="124" priority="774"/>
  </conditionalFormatting>
  <conditionalFormatting sqref="D281">
    <cfRule type="duplicateValues" dxfId="124" priority="762"/>
    <cfRule type="duplicateValues" dxfId="124" priority="763"/>
    <cfRule type="duplicateValues" dxfId="124" priority="764"/>
  </conditionalFormatting>
  <conditionalFormatting sqref="D283">
    <cfRule type="duplicateValues" dxfId="124" priority="760"/>
  </conditionalFormatting>
  <conditionalFormatting sqref="C288">
    <cfRule type="duplicateValues" dxfId="124" priority="754"/>
    <cfRule type="duplicateValues" dxfId="124" priority="755"/>
    <cfRule type="duplicateValues" dxfId="124" priority="756"/>
    <cfRule type="duplicateValues" dxfId="124" priority="757"/>
    <cfRule type="duplicateValues" dxfId="124" priority="758"/>
  </conditionalFormatting>
  <conditionalFormatting sqref="C296">
    <cfRule type="duplicateValues" dxfId="124" priority="684"/>
    <cfRule type="duplicateValues" dxfId="124" priority="685"/>
    <cfRule type="duplicateValues" dxfId="124" priority="686"/>
    <cfRule type="duplicateValues" dxfId="124" priority="687"/>
    <cfRule type="duplicateValues" dxfId="124" priority="688"/>
    <cfRule type="duplicateValues" dxfId="124" priority="689"/>
    <cfRule type="duplicateValues" dxfId="124" priority="690"/>
    <cfRule type="duplicateValues" dxfId="124" priority="691"/>
    <cfRule type="duplicateValues" dxfId="124" priority="692"/>
    <cfRule type="duplicateValues" dxfId="124" priority="693"/>
    <cfRule type="duplicateValues" dxfId="124" priority="694"/>
    <cfRule type="duplicateValues" dxfId="124" priority="695"/>
    <cfRule type="duplicateValues" dxfId="124" priority="696"/>
    <cfRule type="duplicateValues" dxfId="124" priority="697"/>
    <cfRule type="duplicateValues" dxfId="124" priority="698"/>
    <cfRule type="duplicateValues" dxfId="124" priority="699"/>
    <cfRule type="duplicateValues" dxfId="124" priority="700"/>
    <cfRule type="duplicateValues" dxfId="124" priority="701"/>
    <cfRule type="duplicateValues" dxfId="124" priority="702"/>
    <cfRule type="duplicateValues" dxfId="124" priority="703"/>
    <cfRule type="duplicateValues" dxfId="124" priority="704"/>
    <cfRule type="duplicateValues" dxfId="124" priority="705"/>
    <cfRule type="duplicateValues" dxfId="124" priority="706"/>
    <cfRule type="duplicateValues" dxfId="124" priority="707"/>
    <cfRule type="duplicateValues" dxfId="124" priority="708"/>
    <cfRule type="duplicateValues" dxfId="124" priority="709"/>
    <cfRule type="duplicateValues" dxfId="124" priority="710"/>
    <cfRule type="duplicateValues" dxfId="124" priority="711"/>
    <cfRule type="duplicateValues" dxfId="124" priority="712"/>
    <cfRule type="duplicateValues" dxfId="124" priority="713"/>
  </conditionalFormatting>
  <conditionalFormatting sqref="C297">
    <cfRule type="duplicateValues" dxfId="124" priority="375"/>
    <cfRule type="duplicateValues" dxfId="124" priority="376"/>
    <cfRule type="duplicateValues" dxfId="124" priority="377"/>
    <cfRule type="duplicateValues" dxfId="124" priority="378"/>
    <cfRule type="duplicateValues" dxfId="124" priority="379"/>
    <cfRule type="duplicateValues" dxfId="124" priority="380"/>
    <cfRule type="duplicateValues" dxfId="124" priority="381"/>
    <cfRule type="duplicateValues" dxfId="124" priority="382"/>
    <cfRule type="duplicateValues" dxfId="124" priority="383"/>
    <cfRule type="duplicateValues" dxfId="124" priority="384"/>
    <cfRule type="duplicateValues" dxfId="124" priority="385"/>
    <cfRule type="duplicateValues" dxfId="124" priority="386"/>
    <cfRule type="duplicateValues" dxfId="124" priority="387"/>
    <cfRule type="duplicateValues" dxfId="124" priority="388"/>
    <cfRule type="duplicateValues" dxfId="124" priority="389"/>
    <cfRule type="duplicateValues" dxfId="124" priority="390"/>
    <cfRule type="duplicateValues" dxfId="124" priority="391"/>
    <cfRule type="duplicateValues" dxfId="124" priority="392"/>
    <cfRule type="duplicateValues" dxfId="124" priority="393"/>
    <cfRule type="duplicateValues" dxfId="124" priority="394"/>
    <cfRule type="duplicateValues" dxfId="124" priority="395"/>
    <cfRule type="duplicateValues" dxfId="124" priority="396"/>
    <cfRule type="duplicateValues" dxfId="124" priority="397"/>
    <cfRule type="duplicateValues" dxfId="124" priority="398"/>
    <cfRule type="duplicateValues" dxfId="124" priority="399"/>
    <cfRule type="duplicateValues" dxfId="124" priority="400"/>
    <cfRule type="duplicateValues" dxfId="124" priority="401"/>
    <cfRule type="duplicateValues" dxfId="124" priority="402"/>
    <cfRule type="duplicateValues" dxfId="124" priority="403"/>
    <cfRule type="duplicateValues" dxfId="124" priority="404"/>
    <cfRule type="duplicateValues" dxfId="124" priority="405"/>
    <cfRule type="duplicateValues" dxfId="124" priority="406"/>
    <cfRule type="duplicateValues" dxfId="124" priority="407"/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  <cfRule type="duplicateValues" dxfId="124" priority="418"/>
    <cfRule type="duplicateValues" dxfId="124" priority="419"/>
    <cfRule type="duplicateValues" dxfId="124" priority="420"/>
    <cfRule type="duplicateValues" dxfId="124" priority="421"/>
    <cfRule type="duplicateValues" dxfId="124" priority="422"/>
    <cfRule type="duplicateValues" dxfId="124" priority="423"/>
    <cfRule type="duplicateValues" dxfId="124" priority="424"/>
    <cfRule type="duplicateValues" dxfId="124" priority="425"/>
  </conditionalFormatting>
  <conditionalFormatting sqref="C304">
    <cfRule type="duplicateValues" dxfId="124" priority="530"/>
    <cfRule type="duplicateValues" dxfId="124" priority="533"/>
    <cfRule type="duplicateValues" dxfId="124" priority="536"/>
    <cfRule type="duplicateValues" dxfId="124" priority="539"/>
    <cfRule type="duplicateValues" dxfId="124" priority="542"/>
    <cfRule type="duplicateValues" dxfId="124" priority="545"/>
    <cfRule type="duplicateValues" dxfId="124" priority="548"/>
    <cfRule type="duplicateValues" dxfId="124" priority="551"/>
    <cfRule type="duplicateValues" dxfId="124" priority="554"/>
    <cfRule type="duplicateValues" dxfId="124" priority="557"/>
    <cfRule type="duplicateValues" dxfId="124" priority="560"/>
    <cfRule type="duplicateValues" dxfId="124" priority="563"/>
    <cfRule type="duplicateValues" dxfId="124" priority="566"/>
    <cfRule type="duplicateValues" dxfId="124" priority="569"/>
    <cfRule type="duplicateValues" dxfId="124" priority="572"/>
    <cfRule type="duplicateValues" dxfId="124" priority="575"/>
    <cfRule type="duplicateValues" dxfId="124" priority="578"/>
    <cfRule type="duplicateValues" dxfId="124" priority="581"/>
    <cfRule type="duplicateValues" dxfId="124" priority="584"/>
    <cfRule type="duplicateValues" dxfId="124" priority="587"/>
    <cfRule type="duplicateValues" dxfId="124" priority="590"/>
    <cfRule type="duplicateValues" dxfId="124" priority="593"/>
    <cfRule type="duplicateValues" dxfId="124" priority="596"/>
    <cfRule type="duplicateValues" dxfId="124" priority="599"/>
    <cfRule type="duplicateValues" dxfId="124" priority="602"/>
    <cfRule type="duplicateValues" dxfId="124" priority="605"/>
    <cfRule type="duplicateValues" dxfId="124" priority="608"/>
    <cfRule type="duplicateValues" dxfId="124" priority="611"/>
    <cfRule type="duplicateValues" dxfId="124" priority="614"/>
    <cfRule type="duplicateValues" dxfId="124" priority="617"/>
    <cfRule type="duplicateValues" dxfId="124" priority="620"/>
    <cfRule type="duplicateValues" dxfId="124" priority="623"/>
    <cfRule type="duplicateValues" dxfId="124" priority="626"/>
    <cfRule type="duplicateValues" dxfId="124" priority="629"/>
    <cfRule type="duplicateValues" dxfId="124" priority="632"/>
    <cfRule type="duplicateValues" dxfId="124" priority="635"/>
    <cfRule type="duplicateValues" dxfId="124" priority="638"/>
    <cfRule type="duplicateValues" dxfId="124" priority="641"/>
    <cfRule type="duplicateValues" dxfId="124" priority="644"/>
    <cfRule type="duplicateValues" dxfId="124" priority="647"/>
    <cfRule type="duplicateValues" dxfId="124" priority="650"/>
    <cfRule type="duplicateValues" dxfId="124" priority="653"/>
    <cfRule type="duplicateValues" dxfId="124" priority="656"/>
    <cfRule type="duplicateValues" dxfId="124" priority="659"/>
    <cfRule type="duplicateValues" dxfId="124" priority="662"/>
    <cfRule type="duplicateValues" dxfId="124" priority="665"/>
    <cfRule type="duplicateValues" dxfId="124" priority="668"/>
    <cfRule type="duplicateValues" dxfId="124" priority="671"/>
    <cfRule type="duplicateValues" dxfId="124" priority="674"/>
    <cfRule type="duplicateValues" dxfId="124" priority="677"/>
    <cfRule type="duplicateValues" dxfId="124" priority="680"/>
  </conditionalFormatting>
  <conditionalFormatting sqref="C307">
    <cfRule type="duplicateValues" dxfId="124" priority="528"/>
    <cfRule type="duplicateValues" dxfId="124" priority="531"/>
    <cfRule type="duplicateValues" dxfId="124" priority="534"/>
    <cfRule type="duplicateValues" dxfId="124" priority="537"/>
    <cfRule type="duplicateValues" dxfId="124" priority="540"/>
    <cfRule type="duplicateValues" dxfId="124" priority="543"/>
    <cfRule type="duplicateValues" dxfId="124" priority="546"/>
    <cfRule type="duplicateValues" dxfId="124" priority="549"/>
    <cfRule type="duplicateValues" dxfId="124" priority="552"/>
    <cfRule type="duplicateValues" dxfId="124" priority="555"/>
    <cfRule type="duplicateValues" dxfId="124" priority="558"/>
    <cfRule type="duplicateValues" dxfId="124" priority="561"/>
    <cfRule type="duplicateValues" dxfId="124" priority="564"/>
    <cfRule type="duplicateValues" dxfId="124" priority="567"/>
    <cfRule type="duplicateValues" dxfId="124" priority="570"/>
    <cfRule type="duplicateValues" dxfId="124" priority="573"/>
    <cfRule type="duplicateValues" dxfId="124" priority="576"/>
    <cfRule type="duplicateValues" dxfId="124" priority="579"/>
    <cfRule type="duplicateValues" dxfId="124" priority="582"/>
    <cfRule type="duplicateValues" dxfId="124" priority="585"/>
    <cfRule type="duplicateValues" dxfId="124" priority="588"/>
    <cfRule type="duplicateValues" dxfId="124" priority="591"/>
    <cfRule type="duplicateValues" dxfId="124" priority="594"/>
    <cfRule type="duplicateValues" dxfId="124" priority="597"/>
    <cfRule type="duplicateValues" dxfId="124" priority="600"/>
    <cfRule type="duplicateValues" dxfId="124" priority="603"/>
    <cfRule type="duplicateValues" dxfId="124" priority="606"/>
    <cfRule type="duplicateValues" dxfId="124" priority="609"/>
    <cfRule type="duplicateValues" dxfId="124" priority="612"/>
    <cfRule type="duplicateValues" dxfId="124" priority="615"/>
    <cfRule type="duplicateValues" dxfId="124" priority="618"/>
    <cfRule type="duplicateValues" dxfId="124" priority="621"/>
    <cfRule type="duplicateValues" dxfId="124" priority="624"/>
    <cfRule type="duplicateValues" dxfId="124" priority="627"/>
    <cfRule type="duplicateValues" dxfId="124" priority="630"/>
    <cfRule type="duplicateValues" dxfId="124" priority="633"/>
    <cfRule type="duplicateValues" dxfId="124" priority="636"/>
    <cfRule type="duplicateValues" dxfId="124" priority="639"/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</conditionalFormatting>
  <conditionalFormatting sqref="C308">
    <cfRule type="duplicateValues" dxfId="124" priority="426"/>
    <cfRule type="duplicateValues" dxfId="124" priority="428"/>
    <cfRule type="duplicateValues" dxfId="124" priority="430"/>
    <cfRule type="duplicateValues" dxfId="124" priority="432"/>
    <cfRule type="duplicateValues" dxfId="124" priority="434"/>
    <cfRule type="duplicateValues" dxfId="124" priority="436"/>
    <cfRule type="duplicateValues" dxfId="124" priority="438"/>
    <cfRule type="duplicateValues" dxfId="124" priority="440"/>
    <cfRule type="duplicateValues" dxfId="124" priority="442"/>
    <cfRule type="duplicateValues" dxfId="124" priority="444"/>
    <cfRule type="duplicateValues" dxfId="124" priority="446"/>
    <cfRule type="duplicateValues" dxfId="124" priority="448"/>
    <cfRule type="duplicateValues" dxfId="124" priority="450"/>
    <cfRule type="duplicateValues" dxfId="124" priority="452"/>
    <cfRule type="duplicateValues" dxfId="124" priority="454"/>
    <cfRule type="duplicateValues" dxfId="124" priority="456"/>
    <cfRule type="duplicateValues" dxfId="124" priority="458"/>
    <cfRule type="duplicateValues" dxfId="124" priority="460"/>
    <cfRule type="duplicateValues" dxfId="124" priority="462"/>
    <cfRule type="duplicateValues" dxfId="124" priority="464"/>
    <cfRule type="duplicateValues" dxfId="124" priority="466"/>
    <cfRule type="duplicateValues" dxfId="124" priority="468"/>
    <cfRule type="duplicateValues" dxfId="124" priority="470"/>
    <cfRule type="duplicateValues" dxfId="124" priority="472"/>
    <cfRule type="duplicateValues" dxfId="124" priority="474"/>
    <cfRule type="duplicateValues" dxfId="124" priority="476"/>
    <cfRule type="duplicateValues" dxfId="124" priority="478"/>
    <cfRule type="duplicateValues" dxfId="124" priority="480"/>
    <cfRule type="duplicateValues" dxfId="124" priority="482"/>
    <cfRule type="duplicateValues" dxfId="124" priority="484"/>
    <cfRule type="duplicateValues" dxfId="124" priority="486"/>
    <cfRule type="duplicateValues" dxfId="124" priority="488"/>
    <cfRule type="duplicateValues" dxfId="124" priority="490"/>
    <cfRule type="duplicateValues" dxfId="124" priority="492"/>
    <cfRule type="duplicateValues" dxfId="124" priority="494"/>
    <cfRule type="duplicateValues" dxfId="124" priority="496"/>
    <cfRule type="duplicateValues" dxfId="124" priority="498"/>
    <cfRule type="duplicateValues" dxfId="124" priority="500"/>
    <cfRule type="duplicateValues" dxfId="124" priority="502"/>
    <cfRule type="duplicateValues" dxfId="124" priority="504"/>
    <cfRule type="duplicateValues" dxfId="124" priority="506"/>
    <cfRule type="duplicateValues" dxfId="124" priority="508"/>
    <cfRule type="duplicateValues" dxfId="124" priority="510"/>
    <cfRule type="duplicateValues" dxfId="124" priority="512"/>
    <cfRule type="duplicateValues" dxfId="124" priority="514"/>
    <cfRule type="duplicateValues" dxfId="124" priority="516"/>
    <cfRule type="duplicateValues" dxfId="124" priority="518"/>
    <cfRule type="duplicateValues" dxfId="124" priority="520"/>
    <cfRule type="duplicateValues" dxfId="124" priority="522"/>
    <cfRule type="duplicateValues" dxfId="124" priority="524"/>
    <cfRule type="duplicateValues" dxfId="124" priority="526"/>
  </conditionalFormatting>
  <conditionalFormatting sqref="C351">
    <cfRule type="duplicateValues" dxfId="124" priority="349"/>
  </conditionalFormatting>
  <conditionalFormatting sqref="D369">
    <cfRule type="duplicateValues" dxfId="124" priority="284"/>
  </conditionalFormatting>
  <conditionalFormatting sqref="C370">
    <cfRule type="duplicateValues" dxfId="124" priority="285"/>
    <cfRule type="duplicateValues" dxfId="124" priority="286"/>
    <cfRule type="duplicateValues" dxfId="124" priority="287"/>
    <cfRule type="duplicateValues" dxfId="124" priority="288"/>
    <cfRule type="duplicateValues" dxfId="124" priority="289"/>
    <cfRule type="duplicateValues" dxfId="124" priority="290"/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  <cfRule type="duplicateValues" dxfId="124" priority="305"/>
    <cfRule type="duplicateValues" dxfId="124" priority="306"/>
    <cfRule type="duplicateValues" dxfId="124" priority="307"/>
    <cfRule type="duplicateValues" dxfId="124" priority="308"/>
    <cfRule type="duplicateValues" dxfId="124" priority="309"/>
    <cfRule type="duplicateValues" dxfId="124" priority="310"/>
    <cfRule type="duplicateValues" dxfId="124" priority="311"/>
    <cfRule type="duplicateValues" dxfId="124" priority="312"/>
    <cfRule type="duplicateValues" dxfId="124" priority="313"/>
    <cfRule type="duplicateValues" dxfId="124" priority="314"/>
    <cfRule type="duplicateValues" dxfId="124" priority="315"/>
    <cfRule type="duplicateValues" dxfId="124" priority="316"/>
    <cfRule type="duplicateValues" dxfId="124" priority="317"/>
    <cfRule type="duplicateValues" dxfId="124" priority="318"/>
    <cfRule type="duplicateValues" dxfId="124" priority="319"/>
    <cfRule type="duplicateValues" dxfId="124" priority="320"/>
    <cfRule type="duplicateValues" dxfId="124" priority="321"/>
    <cfRule type="duplicateValues" dxfId="124" priority="322"/>
    <cfRule type="duplicateValues" dxfId="124" priority="323"/>
    <cfRule type="duplicateValues" dxfId="124" priority="324"/>
    <cfRule type="duplicateValues" dxfId="124" priority="325"/>
    <cfRule type="duplicateValues" dxfId="124" priority="326"/>
    <cfRule type="duplicateValues" dxfId="124" priority="327"/>
    <cfRule type="duplicateValues" dxfId="124" priority="328"/>
    <cfRule type="duplicateValues" dxfId="124" priority="329"/>
    <cfRule type="duplicateValues" dxfId="124" priority="330"/>
    <cfRule type="duplicateValues" dxfId="124" priority="331"/>
    <cfRule type="duplicateValues" dxfId="124" priority="332"/>
    <cfRule type="duplicateValues" dxfId="124" priority="333"/>
    <cfRule type="duplicateValues" dxfId="124" priority="334"/>
    <cfRule type="duplicateValues" dxfId="124" priority="335"/>
  </conditionalFormatting>
  <conditionalFormatting sqref="D370">
    <cfRule type="duplicateValues" dxfId="124" priority="283"/>
  </conditionalFormatting>
  <conditionalFormatting sqref="C379">
    <cfRule type="duplicateValues" dxfId="124" priority="281"/>
    <cfRule type="duplicateValues" dxfId="124" priority="282"/>
  </conditionalFormatting>
  <conditionalFormatting sqref="J379">
    <cfRule type="duplicateValues" dxfId="124" priority="256"/>
    <cfRule type="duplicateValues" dxfId="124" priority="257"/>
  </conditionalFormatting>
  <conditionalFormatting sqref="C408">
    <cfRule type="duplicateValues" dxfId="124" priority="193"/>
    <cfRule type="duplicateValues" dxfId="124" priority="194"/>
    <cfRule type="duplicateValues" dxfId="124" priority="195"/>
    <cfRule type="duplicateValues" dxfId="124" priority="196"/>
    <cfRule type="duplicateValues" dxfId="124" priority="197"/>
    <cfRule type="duplicateValues" dxfId="124" priority="198"/>
    <cfRule type="duplicateValues" dxfId="124" priority="199"/>
    <cfRule type="duplicateValues" dxfId="124" priority="200"/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  <cfRule type="duplicateValues" dxfId="124" priority="213"/>
    <cfRule type="duplicateValues" dxfId="124" priority="214"/>
    <cfRule type="duplicateValues" dxfId="124" priority="215"/>
    <cfRule type="duplicateValues" dxfId="124" priority="216"/>
    <cfRule type="duplicateValues" dxfId="124" priority="217"/>
    <cfRule type="duplicateValues" dxfId="124" priority="218"/>
    <cfRule type="duplicateValues" dxfId="124" priority="219"/>
    <cfRule type="duplicateValues" dxfId="124" priority="220"/>
    <cfRule type="duplicateValues" dxfId="124" priority="221"/>
    <cfRule type="duplicateValues" dxfId="124" priority="222"/>
    <cfRule type="duplicateValues" dxfId="124" priority="223"/>
    <cfRule type="duplicateValues" dxfId="124" priority="224"/>
    <cfRule type="duplicateValues" dxfId="124" priority="225"/>
    <cfRule type="duplicateValues" dxfId="124" priority="226"/>
    <cfRule type="duplicateValues" dxfId="124" priority="227"/>
    <cfRule type="duplicateValues" dxfId="124" priority="228"/>
    <cfRule type="duplicateValues" dxfId="124" priority="229"/>
    <cfRule type="duplicateValues" dxfId="124" priority="230"/>
    <cfRule type="duplicateValues" dxfId="124" priority="231"/>
    <cfRule type="duplicateValues" dxfId="124" priority="232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  <cfRule type="duplicateValues" dxfId="124" priority="245"/>
  </conditionalFormatting>
  <conditionalFormatting sqref="D408">
    <cfRule type="duplicateValues" dxfId="124" priority="191"/>
  </conditionalFormatting>
  <conditionalFormatting sqref="C410">
    <cfRule type="duplicateValues" dxfId="124" priority="185"/>
    <cfRule type="duplicateValues" dxfId="124" priority="186"/>
    <cfRule type="duplicateValues" dxfId="124" priority="187"/>
  </conditionalFormatting>
  <conditionalFormatting sqref="C435">
    <cfRule type="duplicateValues" dxfId="124" priority="181"/>
    <cfRule type="duplicateValues" dxfId="124" priority="182"/>
    <cfRule type="duplicateValues" dxfId="124" priority="183"/>
    <cfRule type="duplicateValues" dxfId="124" priority="184"/>
  </conditionalFormatting>
  <conditionalFormatting sqref="J437">
    <cfRule type="duplicateValues" dxfId="124" priority="132"/>
    <cfRule type="duplicateValues" dxfId="124" priority="131"/>
    <cfRule type="duplicateValues" dxfId="124" priority="130"/>
    <cfRule type="duplicateValues" dxfId="124" priority="129"/>
    <cfRule type="duplicateValues" dxfId="124" priority="128"/>
  </conditionalFormatting>
  <conditionalFormatting sqref="J439">
    <cfRule type="duplicateValues" dxfId="124" priority="127"/>
    <cfRule type="duplicateValues" dxfId="124" priority="126"/>
    <cfRule type="duplicateValues" dxfId="124" priority="125"/>
    <cfRule type="duplicateValues" dxfId="124" priority="124"/>
    <cfRule type="duplicateValues" dxfId="124" priority="123"/>
  </conditionalFormatting>
  <conditionalFormatting sqref="J447">
    <cfRule type="duplicateValues" dxfId="124" priority="118"/>
    <cfRule type="duplicateValues" dxfId="124" priority="117"/>
    <cfRule type="duplicateValues" dxfId="124" priority="116"/>
    <cfRule type="duplicateValues" dxfId="124" priority="115"/>
    <cfRule type="duplicateValues" dxfId="124" priority="114"/>
    <cfRule type="duplicateValues" dxfId="124" priority="113"/>
    <cfRule type="duplicateValues" dxfId="124" priority="112"/>
    <cfRule type="duplicateValues" dxfId="124" priority="111"/>
    <cfRule type="duplicateValues" dxfId="124" priority="110"/>
    <cfRule type="duplicateValues" dxfId="124" priority="109"/>
    <cfRule type="duplicateValues" dxfId="124" priority="108"/>
    <cfRule type="duplicateValues" dxfId="124" priority="107"/>
    <cfRule type="duplicateValues" dxfId="124" priority="106"/>
    <cfRule type="duplicateValues" dxfId="124" priority="105"/>
    <cfRule type="duplicateValues" dxfId="124" priority="104"/>
    <cfRule type="duplicateValues" dxfId="124" priority="103"/>
    <cfRule type="duplicateValues" dxfId="124" priority="102"/>
    <cfRule type="duplicateValues" dxfId="124" priority="101"/>
    <cfRule type="duplicateValues" dxfId="124" priority="100"/>
    <cfRule type="duplicateValues" dxfId="124" priority="99"/>
    <cfRule type="duplicateValues" dxfId="124" priority="98"/>
    <cfRule type="duplicateValues" dxfId="124" priority="97"/>
    <cfRule type="duplicateValues" dxfId="124" priority="96"/>
    <cfRule type="duplicateValues" dxfId="124" priority="95"/>
    <cfRule type="duplicateValues" dxfId="124" priority="94"/>
    <cfRule type="duplicateValues" dxfId="124" priority="93"/>
    <cfRule type="duplicateValues" dxfId="124" priority="92"/>
    <cfRule type="duplicateValues" dxfId="124" priority="91"/>
    <cfRule type="duplicateValues" dxfId="124" priority="90"/>
    <cfRule type="duplicateValues" dxfId="124" priority="89"/>
    <cfRule type="duplicateValues" dxfId="124" priority="88"/>
    <cfRule type="duplicateValues" dxfId="124" priority="87"/>
    <cfRule type="duplicateValues" dxfId="124" priority="86"/>
    <cfRule type="duplicateValues" dxfId="124" priority="85"/>
    <cfRule type="duplicateValues" dxfId="124" priority="84"/>
    <cfRule type="duplicateValues" dxfId="124" priority="83"/>
    <cfRule type="duplicateValues" dxfId="124" priority="82"/>
    <cfRule type="duplicateValues" dxfId="124" priority="81"/>
    <cfRule type="duplicateValues" dxfId="124" priority="80"/>
    <cfRule type="duplicateValues" dxfId="124" priority="79"/>
    <cfRule type="duplicateValues" dxfId="124" priority="78"/>
    <cfRule type="duplicateValues" dxfId="124" priority="77"/>
    <cfRule type="duplicateValues" dxfId="124" priority="76"/>
    <cfRule type="duplicateValues" dxfId="124" priority="75"/>
    <cfRule type="duplicateValues" dxfId="124" priority="74"/>
    <cfRule type="duplicateValues" dxfId="124" priority="73"/>
    <cfRule type="duplicateValues" dxfId="124" priority="72"/>
    <cfRule type="duplicateValues" dxfId="124" priority="71"/>
    <cfRule type="duplicateValues" dxfId="124" priority="70"/>
    <cfRule type="duplicateValues" dxfId="124" priority="69"/>
    <cfRule type="duplicateValues" dxfId="124" priority="68"/>
    <cfRule type="duplicateValues" dxfId="124" priority="67"/>
    <cfRule type="duplicateValues" dxfId="124" priority="66"/>
  </conditionalFormatting>
  <conditionalFormatting sqref="J449">
    <cfRule type="duplicateValues" dxfId="124" priority="62"/>
    <cfRule type="duplicateValues" dxfId="124" priority="61"/>
    <cfRule type="duplicateValues" dxfId="124" priority="60"/>
  </conditionalFormatting>
  <conditionalFormatting sqref="J459">
    <cfRule type="duplicateValues" dxfId="124" priority="56"/>
    <cfRule type="duplicateValues" dxfId="124" priority="55"/>
    <cfRule type="duplicateValues" dxfId="124" priority="54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  <cfRule type="duplicateValues" dxfId="124" priority="48"/>
    <cfRule type="duplicateValues" dxfId="124" priority="47"/>
    <cfRule type="duplicateValues" dxfId="124" priority="46"/>
    <cfRule type="duplicateValues" dxfId="124" priority="45"/>
    <cfRule type="duplicateValues" dxfId="124" priority="44"/>
    <cfRule type="duplicateValues" dxfId="124" priority="43"/>
    <cfRule type="duplicateValues" dxfId="124" priority="42"/>
    <cfRule type="duplicateValues" dxfId="124" priority="41"/>
    <cfRule type="duplicateValues" dxfId="124" priority="40"/>
    <cfRule type="duplicateValues" dxfId="124" priority="39"/>
    <cfRule type="duplicateValues" dxfId="124" priority="38"/>
    <cfRule type="duplicateValues" dxfId="124" priority="37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1"/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  <cfRule type="duplicateValues" dxfId="124" priority="7"/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C189:C193">
    <cfRule type="duplicateValues" dxfId="125" priority="849"/>
  </conditionalFormatting>
  <conditionalFormatting sqref="C234:C235">
    <cfRule type="duplicateValues" dxfId="125" priority="846"/>
  </conditionalFormatting>
  <conditionalFormatting sqref="C236:C237">
    <cfRule type="duplicateValues" dxfId="125" priority="845"/>
  </conditionalFormatting>
  <conditionalFormatting sqref="C248:C250">
    <cfRule type="duplicateValues" dxfId="125" priority="840"/>
  </conditionalFormatting>
  <conditionalFormatting sqref="C254:C255">
    <cfRule type="duplicateValues" dxfId="125" priority="837"/>
  </conditionalFormatting>
  <conditionalFormatting sqref="C266:C267">
    <cfRule type="duplicateValues" dxfId="124" priority="814"/>
    <cfRule type="duplicateValues" dxfId="124" priority="815"/>
    <cfRule type="duplicateValues" dxfId="124" priority="816"/>
    <cfRule type="duplicateValues" dxfId="124" priority="817"/>
    <cfRule type="duplicateValues" dxfId="124" priority="818"/>
    <cfRule type="duplicateValues" dxfId="124" priority="819"/>
    <cfRule type="duplicateValues" dxfId="124" priority="820"/>
    <cfRule type="duplicateValues" dxfId="124" priority="821"/>
  </conditionalFormatting>
  <conditionalFormatting sqref="C274:C275">
    <cfRule type="duplicateValues" dxfId="124" priority="792"/>
  </conditionalFormatting>
  <conditionalFormatting sqref="C289:C293">
    <cfRule type="duplicateValues" dxfId="124" priority="750"/>
    <cfRule type="duplicateValues" dxfId="124" priority="752"/>
    <cfRule type="duplicateValues" dxfId="124" priority="753"/>
  </conditionalFormatting>
  <conditionalFormatting sqref="C294:C295">
    <cfRule type="duplicateValues" dxfId="124" priority="714"/>
    <cfRule type="duplicateValues" dxfId="124" priority="715"/>
    <cfRule type="duplicateValues" dxfId="124" priority="716"/>
    <cfRule type="duplicateValues" dxfId="124" priority="717"/>
    <cfRule type="duplicateValues" dxfId="124" priority="718"/>
    <cfRule type="duplicateValues" dxfId="124" priority="719"/>
    <cfRule type="duplicateValues" dxfId="124" priority="720"/>
    <cfRule type="duplicateValues" dxfId="124" priority="721"/>
    <cfRule type="duplicateValues" dxfId="124" priority="722"/>
    <cfRule type="duplicateValues" dxfId="124" priority="723"/>
    <cfRule type="duplicateValues" dxfId="124" priority="724"/>
    <cfRule type="duplicateValues" dxfId="124" priority="725"/>
    <cfRule type="duplicateValues" dxfId="124" priority="726"/>
    <cfRule type="duplicateValues" dxfId="124" priority="727"/>
    <cfRule type="duplicateValues" dxfId="124" priority="728"/>
    <cfRule type="duplicateValues" dxfId="124" priority="729"/>
    <cfRule type="duplicateValues" dxfId="124" priority="730"/>
    <cfRule type="duplicateValues" dxfId="124" priority="731"/>
    <cfRule type="duplicateValues" dxfId="124" priority="732"/>
    <cfRule type="duplicateValues" dxfId="124" priority="733"/>
    <cfRule type="duplicateValues" dxfId="124" priority="734"/>
    <cfRule type="duplicateValues" dxfId="124" priority="735"/>
    <cfRule type="duplicateValues" dxfId="124" priority="736"/>
    <cfRule type="duplicateValues" dxfId="124" priority="737"/>
    <cfRule type="duplicateValues" dxfId="124" priority="738"/>
    <cfRule type="duplicateValues" dxfId="124" priority="739"/>
    <cfRule type="duplicateValues" dxfId="124" priority="740"/>
    <cfRule type="duplicateValues" dxfId="124" priority="741"/>
    <cfRule type="duplicateValues" dxfId="124" priority="742"/>
    <cfRule type="duplicateValues" dxfId="124" priority="743"/>
    <cfRule type="duplicateValues" dxfId="124" priority="744"/>
    <cfRule type="duplicateValues" dxfId="124" priority="745"/>
    <cfRule type="duplicateValues" dxfId="124" priority="746"/>
    <cfRule type="duplicateValues" dxfId="124" priority="747"/>
    <cfRule type="duplicateValues" dxfId="124" priority="748"/>
    <cfRule type="duplicateValues" dxfId="124" priority="749"/>
  </conditionalFormatting>
  <conditionalFormatting sqref="C305:C306">
    <cfRule type="duplicateValues" dxfId="124" priority="427"/>
    <cfRule type="duplicateValues" dxfId="124" priority="429"/>
    <cfRule type="duplicateValues" dxfId="124" priority="431"/>
    <cfRule type="duplicateValues" dxfId="124" priority="433"/>
    <cfRule type="duplicateValues" dxfId="124" priority="435"/>
    <cfRule type="duplicateValues" dxfId="124" priority="437"/>
    <cfRule type="duplicateValues" dxfId="124" priority="439"/>
    <cfRule type="duplicateValues" dxfId="124" priority="441"/>
    <cfRule type="duplicateValues" dxfId="124" priority="443"/>
    <cfRule type="duplicateValues" dxfId="124" priority="445"/>
    <cfRule type="duplicateValues" dxfId="124" priority="447"/>
    <cfRule type="duplicateValues" dxfId="124" priority="449"/>
    <cfRule type="duplicateValues" dxfId="124" priority="451"/>
    <cfRule type="duplicateValues" dxfId="124" priority="453"/>
    <cfRule type="duplicateValues" dxfId="124" priority="455"/>
    <cfRule type="duplicateValues" dxfId="124" priority="457"/>
    <cfRule type="duplicateValues" dxfId="124" priority="459"/>
    <cfRule type="duplicateValues" dxfId="124" priority="461"/>
    <cfRule type="duplicateValues" dxfId="124" priority="463"/>
    <cfRule type="duplicateValues" dxfId="124" priority="465"/>
    <cfRule type="duplicateValues" dxfId="124" priority="467"/>
    <cfRule type="duplicateValues" dxfId="124" priority="469"/>
    <cfRule type="duplicateValues" dxfId="124" priority="471"/>
    <cfRule type="duplicateValues" dxfId="124" priority="473"/>
    <cfRule type="duplicateValues" dxfId="124" priority="475"/>
    <cfRule type="duplicateValues" dxfId="124" priority="477"/>
    <cfRule type="duplicateValues" dxfId="124" priority="479"/>
    <cfRule type="duplicateValues" dxfId="124" priority="481"/>
    <cfRule type="duplicateValues" dxfId="124" priority="483"/>
    <cfRule type="duplicateValues" dxfId="124" priority="485"/>
    <cfRule type="duplicateValues" dxfId="124" priority="487"/>
    <cfRule type="duplicateValues" dxfId="124" priority="489"/>
    <cfRule type="duplicateValues" dxfId="124" priority="491"/>
    <cfRule type="duplicateValues" dxfId="124" priority="493"/>
    <cfRule type="duplicateValues" dxfId="124" priority="495"/>
    <cfRule type="duplicateValues" dxfId="124" priority="497"/>
    <cfRule type="duplicateValues" dxfId="124" priority="499"/>
    <cfRule type="duplicateValues" dxfId="124" priority="501"/>
    <cfRule type="duplicateValues" dxfId="124" priority="503"/>
    <cfRule type="duplicateValues" dxfId="124" priority="505"/>
    <cfRule type="duplicateValues" dxfId="124" priority="507"/>
    <cfRule type="duplicateValues" dxfId="124" priority="509"/>
    <cfRule type="duplicateValues" dxfId="124" priority="511"/>
    <cfRule type="duplicateValues" dxfId="124" priority="513"/>
    <cfRule type="duplicateValues" dxfId="124" priority="515"/>
    <cfRule type="duplicateValues" dxfId="124" priority="517"/>
    <cfRule type="duplicateValues" dxfId="124" priority="519"/>
    <cfRule type="duplicateValues" dxfId="124" priority="521"/>
    <cfRule type="duplicateValues" dxfId="124" priority="523"/>
    <cfRule type="duplicateValues" dxfId="124" priority="525"/>
    <cfRule type="duplicateValues" dxfId="124" priority="527"/>
  </conditionalFormatting>
  <conditionalFormatting sqref="C324:C333">
    <cfRule type="duplicateValues" dxfId="124" priority="359"/>
    <cfRule type="duplicateValues" dxfId="124" priority="360"/>
    <cfRule type="duplicateValues" dxfId="124" priority="361"/>
    <cfRule type="duplicateValues" dxfId="124" priority="362"/>
    <cfRule type="duplicateValues" dxfId="124" priority="363"/>
  </conditionalFormatting>
  <conditionalFormatting sqref="C334:C342">
    <cfRule type="duplicateValues" dxfId="124" priority="352"/>
    <cfRule type="duplicateValues" dxfId="124" priority="354"/>
    <cfRule type="duplicateValues" dxfId="124" priority="355"/>
    <cfRule type="duplicateValues" dxfId="124" priority="356"/>
    <cfRule type="duplicateValues" dxfId="124" priority="357"/>
    <cfRule type="duplicateValues" dxfId="124" priority="358"/>
  </conditionalFormatting>
  <conditionalFormatting sqref="C344:C350">
    <cfRule type="duplicateValues" dxfId="124" priority="350"/>
    <cfRule type="duplicateValues" dxfId="124" priority="351"/>
  </conditionalFormatting>
  <conditionalFormatting sqref="C344:C353">
    <cfRule type="duplicateValues" dxfId="124" priority="347"/>
  </conditionalFormatting>
  <conditionalFormatting sqref="C365:C368">
    <cfRule type="duplicateValues" dxfId="124" priority="343"/>
    <cfRule type="duplicateValues" dxfId="124" priority="344"/>
  </conditionalFormatting>
  <conditionalFormatting sqref="C369:C379">
    <cfRule type="duplicateValues" dxfId="124" priority="280"/>
  </conditionalFormatting>
  <conditionalFormatting sqref="C399:C400"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</conditionalFormatting>
  <conditionalFormatting sqref="C402:C407">
    <cfRule type="duplicateValues" dxfId="124" priority="246"/>
    <cfRule type="duplicateValues" dxfId="124" priority="247"/>
    <cfRule type="duplicateValues" dxfId="124" priority="248"/>
  </conditionalFormatting>
  <conditionalFormatting sqref="C447:C448">
    <cfRule type="duplicateValues" dxfId="124" priority="176"/>
    <cfRule type="duplicateValues" dxfId="124" priority="177"/>
    <cfRule type="duplicateValues" dxfId="124" priority="178"/>
    <cfRule type="duplicateValues" dxfId="124" priority="179"/>
  </conditionalFormatting>
  <conditionalFormatting sqref="C455:C469">
    <cfRule type="duplicateValues" dxfId="124" priority="167"/>
    <cfRule type="duplicateValues" dxfId="124" priority="168"/>
    <cfRule type="duplicateValues" dxfId="124" priority="169"/>
    <cfRule type="duplicateValues" dxfId="124" priority="170"/>
  </conditionalFormatting>
  <conditionalFormatting sqref="C476:C481">
    <cfRule type="duplicateValues" dxfId="124" priority="142"/>
    <cfRule type="duplicateValues" dxfId="124" priority="141"/>
    <cfRule type="duplicateValues" dxfId="124" priority="140"/>
    <cfRule type="duplicateValues" dxfId="124" priority="139"/>
    <cfRule type="duplicateValues" dxfId="124" priority="138"/>
  </conditionalFormatting>
  <conditionalFormatting sqref="D281:D282">
    <cfRule type="duplicateValues" dxfId="124" priority="761"/>
  </conditionalFormatting>
  <conditionalFormatting sqref="D365:D368">
    <cfRule type="duplicateValues" dxfId="124" priority="340"/>
  </conditionalFormatting>
  <conditionalFormatting sqref="D402:D407">
    <cfRule type="duplicateValues" dxfId="124" priority="192"/>
  </conditionalFormatting>
  <conditionalFormatting sqref="J371:J378">
    <cfRule type="duplicateValues" dxfId="124" priority="258"/>
    <cfRule type="duplicateValues" dxfId="124" priority="259"/>
  </conditionalFormatting>
  <conditionalFormatting sqref="J371:J379">
    <cfRule type="duplicateValues" dxfId="124" priority="255"/>
  </conditionalFormatting>
  <conditionalFormatting sqref="J434:J439">
    <cfRule type="duplicateValues" dxfId="124" priority="122"/>
  </conditionalFormatting>
  <conditionalFormatting sqref="J434:J458">
    <cfRule type="duplicateValues" dxfId="124" priority="57"/>
  </conditionalFormatting>
  <conditionalFormatting sqref="J441:J446">
    <cfRule type="duplicateValues" dxfId="124" priority="121"/>
    <cfRule type="duplicateValues" dxfId="124" priority="120"/>
    <cfRule type="duplicateValues" dxfId="124" priority="119"/>
  </conditionalFormatting>
  <conditionalFormatting sqref="J449:J458">
    <cfRule type="duplicateValues" dxfId="124" priority="59"/>
    <cfRule type="duplicateValues" dxfId="124" priority="58"/>
  </conditionalFormatting>
  <conditionalFormatting sqref="J450:J458">
    <cfRule type="duplicateValues" dxfId="124" priority="65"/>
    <cfRule type="duplicateValues" dxfId="124" priority="64"/>
    <cfRule type="duplicateValues" dxfId="124" priority="63"/>
  </conditionalFormatting>
  <conditionalFormatting sqref="C1:C20 C22:C32 C34:C61 C63:C251 C302:C342 C262:C300 C253:C260 C360:C368 C344:C358 C389 E494 C494:C504 G487:G494 C509:C511 C486">
    <cfRule type="duplicateValues" dxfId="124" priority="339"/>
  </conditionalFormatting>
  <conditionalFormatting sqref="C1:C20 C63:C251 C22:C32 C34:C61 C262:C300 C302:C342 C253:C260 C383:C400 J383 C360:C381 C344:C358 J371:J381 C486:C504 C509:C512">
    <cfRule type="duplicateValues" dxfId="124" priority="249"/>
  </conditionalFormatting>
  <conditionalFormatting sqref="C2:C3 C5:C20 C34:C49 C63:C65 C77:C177 C22:C32 C51:C61 C73:C75 C67:C71 C179:C211 C273 C213:C232 C510 G487:G494 C486 C500:C502">
    <cfRule type="duplicateValues" dxfId="124" priority="848"/>
  </conditionalFormatting>
  <conditionalFormatting sqref="C2:C3 C5:C20 C77:C177 C63:C65 C51:C61 C67:C71 C22:C32 C34:C49 C73:C75 C179:C211 C213:C232 C273 C510 C500:C504 G487:G494 C486">
    <cfRule type="duplicateValues" dxfId="124" priority="847"/>
  </conditionalFormatting>
  <conditionalFormatting sqref="C2:C20 C67:C71 C51:C61 C73:C75 C77:C177 C63:C65 C34:C49 C22:C32 C179:C211 C213:C247 C273 C510 C486 G487:G494 E494 C500:C504 C494">
    <cfRule type="duplicateValues" dxfId="126" priority="842"/>
    <cfRule type="duplicateValues" dxfId="124" priority="843"/>
  </conditionalFormatting>
  <conditionalFormatting sqref="C2:C20 C63:C251 C34:C61 C22:C32 C273 C253:C257 C510 C500:C504 G487:G494 C494 E494 C486">
    <cfRule type="duplicateValues" dxfId="124" priority="833"/>
    <cfRule type="duplicateValues" dxfId="124" priority="834"/>
    <cfRule type="duplicateValues" dxfId="124" priority="835"/>
  </conditionalFormatting>
  <conditionalFormatting sqref="C2:C20 C63:C251 C34:C61 C22:C32 C262:C270 C273 C253:C260 C510 C500:C504 E494 G487:G494 C486 C494">
    <cfRule type="duplicateValues" dxfId="124" priority="810"/>
    <cfRule type="duplicateValues" dxfId="124" priority="812"/>
  </conditionalFormatting>
  <conditionalFormatting sqref="C2:C20 C63:C251 C34:C61 C22:C32 C262:C273 C253:C260 C510 G487:G494 E494 C486 C494 C500:C504">
    <cfRule type="duplicateValues" dxfId="124" priority="809"/>
  </conditionalFormatting>
  <conditionalFormatting sqref="C2:C20 C63:C251 C34:C61 C22:C32 C262:C275 C253:C260 C510 C494:C504 E494 G487:G494 C486">
    <cfRule type="duplicateValues" dxfId="124" priority="795"/>
  </conditionalFormatting>
  <conditionalFormatting sqref="C2:C20 C63:C251 C34:C61 C22:C32 C253:C260 C262:C296 C389 C486 E494 C494:C504 G487:G494 C510">
    <cfRule type="duplicateValues" dxfId="124" priority="682"/>
  </conditionalFormatting>
  <conditionalFormatting sqref="C2:C20 C63:C251 C34:C61 C22:C32 C253:C260 C262:C296 C389 C494:C504 G487:G494 C486 E494 C510">
    <cfRule type="duplicateValues" dxfId="124" priority="681"/>
  </conditionalFormatting>
  <conditionalFormatting sqref="C4 C238:C247">
    <cfRule type="duplicateValues" dxfId="125" priority="844"/>
  </conditionalFormatting>
  <conditionalFormatting sqref="C4 C241:C251 C262:C272 C253:C260">
    <cfRule type="duplicateValues" dxfId="124" priority="808"/>
  </conditionalFormatting>
  <conditionalFormatting sqref="C4:C20 C67:C71 C73:C75 C77:C177 C51:C61 C34:C49 C63:C65 C22:C32 C179:C211 C273 C213:C247 C510">
    <cfRule type="duplicateValues" dxfId="124" priority="841"/>
  </conditionalFormatting>
  <conditionalFormatting sqref="C4:C20 C63:C251 C34:C61 C22:C32 C262:C270 C273 C253:C260 C510">
    <cfRule type="duplicateValues" dxfId="124" priority="811"/>
  </conditionalFormatting>
  <conditionalFormatting sqref="C4:C20 C63:C251 C34:C61 C22:C32 C262:C273 C253:C260 C510">
    <cfRule type="duplicateValues" dxfId="124" priority="807"/>
  </conditionalFormatting>
  <conditionalFormatting sqref="C4:C20 C63:C251 C34:C61 C22:C32 C262:C275 C253:C260 C510">
    <cfRule type="duplicateValues" dxfId="124" priority="793"/>
    <cfRule type="duplicateValues" dxfId="124" priority="794"/>
    <cfRule type="duplicateValues" dxfId="124" priority="796"/>
  </conditionalFormatting>
  <conditionalFormatting sqref="C4:C20 C63:C251 C34:C61 C22:C32 C253:C260 C262:C279 C510">
    <cfRule type="duplicateValues" dxfId="124" priority="775"/>
    <cfRule type="duplicateValues" dxfId="124" priority="776"/>
    <cfRule type="duplicateValues" dxfId="124" priority="777"/>
    <cfRule type="duplicateValues" dxfId="124" priority="778"/>
  </conditionalFormatting>
  <conditionalFormatting sqref="C4:C20 C63:C251 C34:C61 C22:C32 C253:C260 C262:C287 C389 C510">
    <cfRule type="duplicateValues" dxfId="124" priority="759"/>
  </conditionalFormatting>
  <conditionalFormatting sqref="C4:C20 C63:C251 C34:C61 C22:C32 C253:C260 C262:C293 C389 C510">
    <cfRule type="duplicateValues" dxfId="124" priority="751"/>
  </conditionalFormatting>
  <conditionalFormatting sqref="C4:C8 C63:C251 C34:C61 C31:C32 C253:C260 C262:C296 C389 C510">
    <cfRule type="duplicateValues" dxfId="124" priority="683"/>
  </conditionalFormatting>
  <conditionalFormatting sqref="C4:C20 C63:C251 C34:C61 C22:C32 C253:C260 C302:C309 C262:C300 C389 C510">
    <cfRule type="duplicateValues" dxfId="124" priority="370"/>
    <cfRule type="duplicateValues" dxfId="124" priority="371"/>
    <cfRule type="duplicateValues" dxfId="124" priority="372"/>
  </conditionalFormatting>
  <conditionalFormatting sqref="C4:C20 C22:C32 C63:C251 C34:C61 C253:C260 C262:C300 C302:C342 C344:C353 C389 C509:C511">
    <cfRule type="duplicateValues" dxfId="124" priority="348"/>
  </conditionalFormatting>
  <conditionalFormatting sqref="C4:C20 C34:C61 C22:C32 C63:C251 C253:C260 C262:C300 C302:C342 C360:C381 C383:C389 C344:C358 C509:C511">
    <cfRule type="duplicateValues" dxfId="124" priority="276"/>
  </conditionalFormatting>
  <conditionalFormatting sqref="C4:C475 C482:C483 C505:C513">
    <cfRule type="duplicateValues" dxfId="124" priority="147"/>
  </conditionalFormatting>
  <conditionalFormatting sqref="J434:J459 C4:C481">
    <cfRule type="duplicateValues" dxfId="124" priority="1"/>
  </conditionalFormatting>
  <conditionalFormatting sqref="D4:D20 D85:D251 D63:D83 D22:D32 D34:D61 D274:D275 D262:D272 D253:D260 D510">
    <cfRule type="duplicateValues" dxfId="124" priority="791"/>
  </conditionalFormatting>
  <conditionalFormatting sqref="C251 C253">
    <cfRule type="duplicateValues" dxfId="125" priority="839"/>
  </conditionalFormatting>
  <conditionalFormatting sqref="C251 C253:C260 C302:C323 C262:C300 C389 C511 C509">
    <cfRule type="duplicateValues" dxfId="124" priority="367"/>
  </conditionalFormatting>
  <conditionalFormatting sqref="C258:C260 C262:C267">
    <cfRule type="duplicateValues" dxfId="124" priority="813"/>
  </conditionalFormatting>
  <conditionalFormatting sqref="D277 D344:D345">
    <cfRule type="duplicateValues" dxfId="124" priority="781"/>
  </conditionalFormatting>
  <conditionalFormatting sqref="C297:C300 C302:C308">
    <cfRule type="duplicateValues" dxfId="124" priority="374"/>
  </conditionalFormatting>
  <conditionalFormatting sqref="C297:C300 C302:C312 C509">
    <cfRule type="duplicateValues" dxfId="124" priority="366"/>
  </conditionalFormatting>
  <conditionalFormatting sqref="D297:D300 D302:D303">
    <cfRule type="duplicateValues" dxfId="124" priority="373"/>
  </conditionalFormatting>
  <conditionalFormatting sqref="C298:C300 C302:C303">
    <cfRule type="duplicateValues" dxfId="124" priority="529"/>
    <cfRule type="duplicateValues" dxfId="124" priority="532"/>
    <cfRule type="duplicateValues" dxfId="124" priority="535"/>
    <cfRule type="duplicateValues" dxfId="124" priority="538"/>
    <cfRule type="duplicateValues" dxfId="124" priority="541"/>
    <cfRule type="duplicateValues" dxfId="124" priority="544"/>
    <cfRule type="duplicateValues" dxfId="124" priority="547"/>
    <cfRule type="duplicateValues" dxfId="124" priority="550"/>
    <cfRule type="duplicateValues" dxfId="124" priority="553"/>
    <cfRule type="duplicateValues" dxfId="124" priority="556"/>
    <cfRule type="duplicateValues" dxfId="124" priority="559"/>
    <cfRule type="duplicateValues" dxfId="124" priority="562"/>
    <cfRule type="duplicateValues" dxfId="124" priority="565"/>
    <cfRule type="duplicateValues" dxfId="124" priority="568"/>
    <cfRule type="duplicateValues" dxfId="124" priority="571"/>
    <cfRule type="duplicateValues" dxfId="124" priority="574"/>
    <cfRule type="duplicateValues" dxfId="124" priority="577"/>
    <cfRule type="duplicateValues" dxfId="124" priority="580"/>
    <cfRule type="duplicateValues" dxfId="124" priority="583"/>
    <cfRule type="duplicateValues" dxfId="124" priority="586"/>
    <cfRule type="duplicateValues" dxfId="124" priority="589"/>
    <cfRule type="duplicateValues" dxfId="124" priority="592"/>
    <cfRule type="duplicateValues" dxfId="124" priority="595"/>
    <cfRule type="duplicateValues" dxfId="124" priority="598"/>
    <cfRule type="duplicateValues" dxfId="124" priority="601"/>
    <cfRule type="duplicateValues" dxfId="124" priority="604"/>
    <cfRule type="duplicateValues" dxfId="124" priority="607"/>
    <cfRule type="duplicateValues" dxfId="124" priority="610"/>
    <cfRule type="duplicateValues" dxfId="124" priority="613"/>
    <cfRule type="duplicateValues" dxfId="124" priority="616"/>
    <cfRule type="duplicateValues" dxfId="124" priority="619"/>
    <cfRule type="duplicateValues" dxfId="124" priority="622"/>
    <cfRule type="duplicateValues" dxfId="124" priority="625"/>
    <cfRule type="duplicateValues" dxfId="124" priority="628"/>
    <cfRule type="duplicateValues" dxfId="124" priority="631"/>
    <cfRule type="duplicateValues" dxfId="124" priority="634"/>
    <cfRule type="duplicateValues" dxfId="124" priority="637"/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</conditionalFormatting>
  <conditionalFormatting sqref="C310:C323 C511 C509">
    <cfRule type="duplicateValues" dxfId="124" priority="364"/>
    <cfRule type="duplicateValues" dxfId="124" priority="369"/>
  </conditionalFormatting>
  <conditionalFormatting sqref="C316:C323 C511">
    <cfRule type="duplicateValues" dxfId="124" priority="365"/>
  </conditionalFormatting>
  <conditionalFormatting sqref="D334:D342 D346:D353">
    <cfRule type="duplicateValues" dxfId="124" priority="353"/>
  </conditionalFormatting>
  <conditionalFormatting sqref="C354:C358 C360:C364">
    <cfRule type="duplicateValues" dxfId="124" priority="345"/>
    <cfRule type="duplicateValues" dxfId="124" priority="346"/>
  </conditionalFormatting>
  <conditionalFormatting sqref="C354:C358 C360:C368">
    <cfRule type="duplicateValues" dxfId="124" priority="338"/>
  </conditionalFormatting>
  <conditionalFormatting sqref="D354:D358 D360:D364">
    <cfRule type="duplicateValues" dxfId="124" priority="342"/>
  </conditionalFormatting>
  <conditionalFormatting sqref="C369 C371:C378">
    <cfRule type="duplicateValues" dxfId="124" priority="336"/>
    <cfRule type="duplicateValues" dxfId="124" priority="337"/>
  </conditionalFormatting>
  <conditionalFormatting sqref="J371:J381 J383">
    <cfRule type="duplicateValues" dxfId="124" priority="251"/>
  </conditionalFormatting>
  <conditionalFormatting sqref="C380:C381 C383:C388">
    <cfRule type="duplicateValues" dxfId="124" priority="277"/>
    <cfRule type="duplicateValues" dxfId="124" priority="278"/>
    <cfRule type="duplicateValues" dxfId="124" priority="279"/>
  </conditionalFormatting>
  <conditionalFormatting sqref="C380:C381 C383:C388 I385">
    <cfRule type="duplicateValues" dxfId="124" priority="275"/>
  </conditionalFormatting>
  <conditionalFormatting sqref="J380:J381 J383">
    <cfRule type="duplicateValues" dxfId="124" priority="250"/>
    <cfRule type="duplicateValues" dxfId="124" priority="252"/>
    <cfRule type="duplicateValues" dxfId="124" priority="253"/>
    <cfRule type="duplicateValues" dxfId="124" priority="254"/>
  </conditionalFormatting>
  <conditionalFormatting sqref="C390:C396 C398"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</conditionalFormatting>
  <conditionalFormatting sqref="C397 C512"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</conditionalFormatting>
  <conditionalFormatting sqref="C513 C410:C446 C505:C508">
    <cfRule type="duplicateValues" dxfId="124" priority="180"/>
  </conditionalFormatting>
  <conditionalFormatting sqref="C513 C410:C448 C505:C508">
    <cfRule type="duplicateValues" dxfId="124" priority="175"/>
  </conditionalFormatting>
  <conditionalFormatting sqref="C513 C411:C434 C436:C446 C505:C508">
    <cfRule type="duplicateValues" dxfId="124" priority="188"/>
    <cfRule type="duplicateValues" dxfId="124" priority="189"/>
    <cfRule type="duplicateValues" dxfId="124" priority="190"/>
  </conditionalFormatting>
  <conditionalFormatting sqref="J434:J436 J438">
    <cfRule type="duplicateValues" dxfId="124" priority="137"/>
    <cfRule type="duplicateValues" dxfId="124" priority="136"/>
    <cfRule type="duplicateValues" dxfId="124" priority="135"/>
    <cfRule type="duplicateValues" dxfId="124" priority="134"/>
    <cfRule type="duplicateValues" dxfId="124" priority="133"/>
  </conditionalFormatting>
  <conditionalFormatting sqref="C450:C454 C470">
    <cfRule type="duplicateValues" dxfId="124" priority="171"/>
    <cfRule type="duplicateValues" dxfId="124" priority="172"/>
    <cfRule type="duplicateValues" dxfId="124" priority="173"/>
    <cfRule type="duplicateValues" dxfId="124" priority="174"/>
  </conditionalFormatting>
  <conditionalFormatting sqref="C473:C475 C482:C483">
    <cfRule type="duplicateValues" dxfId="124" priority="163"/>
    <cfRule type="duplicateValues" dxfId="124" priority="164"/>
    <cfRule type="duplicateValues" dxfId="124" priority="165"/>
    <cfRule type="duplicateValues" dxfId="124" priority="166"/>
  </conditionalFormatting>
  <dataValidations count="1">
    <dataValidation type="custom" allowBlank="1" showInputMessage="1" showErrorMessage="1" sqref="D277:D278 D297:D300 D302:D308">
      <formula1>COUNTIF(D:D,D277&amp;"*")=1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3" max="25" man="1"/>
    <brk id="143" max="25" man="1"/>
    <brk id="213" max="25" man="1"/>
    <brk id="284" max="25" man="1"/>
    <brk id="347" max="25" man="1"/>
    <brk id="407" max="25" man="1"/>
    <brk id="472" max="25" man="1"/>
    <brk id="500" max="16383" man="1"/>
    <brk id="502" max="16383" man="1"/>
    <brk id="502" max="16383" man="1"/>
    <brk id="502" max="16383" man="1"/>
    <brk id="502" max="16383" man="1"/>
    <brk id="502" max="16383" man="1"/>
    <brk id="502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U517"/>
  <sheetViews>
    <sheetView view="pageBreakPreview" zoomScaleNormal="100" workbookViewId="0">
      <pane xSplit="3" ySplit="3" topLeftCell="D465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625" style="118" customWidth="1"/>
    <col min="3" max="3" width="7.75" style="119" customWidth="1"/>
    <col min="4" max="4" width="17.875" style="120" customWidth="1"/>
    <col min="5" max="9" width="12.625" style="118" customWidth="1"/>
    <col min="10" max="11" width="10.375" style="118" customWidth="1"/>
    <col min="12" max="12" width="12.875" style="118" customWidth="1"/>
    <col min="13" max="15" width="11.5" style="118" customWidth="1"/>
    <col min="16" max="16" width="10.375" style="118" customWidth="1"/>
    <col min="17" max="17" width="9.375" style="118" customWidth="1"/>
    <col min="18" max="18" width="10.375" style="118" customWidth="1"/>
    <col min="19" max="19" width="7.625" style="118" customWidth="1"/>
    <col min="20" max="20" width="11.5" style="118" customWidth="1"/>
    <col min="21" max="21" width="6.375" style="118" customWidth="1"/>
    <col min="22" max="24" width="10.375" style="118" customWidth="1"/>
    <col min="25" max="26" width="9.375" style="118" customWidth="1"/>
    <col min="27" max="27" width="10.375" style="118" customWidth="1"/>
    <col min="28" max="28" width="7.625" style="118" customWidth="1"/>
    <col min="29" max="30" width="11.5" style="39" customWidth="1"/>
    <col min="31" max="31" width="6.375" style="39" customWidth="1"/>
    <col min="32" max="32" width="22.375" style="39" customWidth="1"/>
    <col min="33" max="34" width="10.375" style="39" customWidth="1"/>
    <col min="35" max="40" width="11.5" style="39" customWidth="1"/>
    <col min="41" max="41" width="11.5" style="39"/>
    <col min="42" max="42" width="12.625" style="39"/>
    <col min="43" max="43" width="9" style="121"/>
    <col min="44" max="16384" width="4.75" customWidth="1"/>
  </cols>
  <sheetData>
    <row r="1" s="39" customFormat="1" ht="18.75" spans="1:43">
      <c r="A1" s="122" t="s">
        <v>1356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Q1" s="121"/>
    </row>
    <row r="2" s="39" customFormat="1" spans="1:43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/>
      <c r="S2" s="126"/>
      <c r="T2" s="126"/>
      <c r="U2" s="126" t="s">
        <v>101</v>
      </c>
      <c r="V2" s="126"/>
      <c r="W2" s="126"/>
      <c r="X2" s="126"/>
      <c r="Y2" s="126"/>
      <c r="Z2" s="126"/>
      <c r="AA2" s="126"/>
      <c r="AB2" s="126"/>
      <c r="AC2" s="126"/>
      <c r="AD2" s="135"/>
      <c r="AE2" s="97"/>
      <c r="AF2" s="135"/>
      <c r="AG2" s="126" t="s">
        <v>102</v>
      </c>
      <c r="AH2" s="126"/>
      <c r="AI2" s="126"/>
      <c r="AJ2" s="126"/>
      <c r="AK2" s="126"/>
      <c r="AL2" s="126"/>
      <c r="AM2" s="126"/>
      <c r="AN2" s="126"/>
      <c r="AO2" s="126"/>
      <c r="AP2" s="126"/>
      <c r="AQ2" s="137"/>
    </row>
    <row r="3" s="39" customFormat="1" ht="24" spans="1:43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1357</v>
      </c>
      <c r="M3" s="126" t="s">
        <v>104</v>
      </c>
      <c r="N3" s="126" t="s">
        <v>1358</v>
      </c>
      <c r="O3" s="126" t="s">
        <v>105</v>
      </c>
      <c r="P3" s="126" t="s">
        <v>106</v>
      </c>
      <c r="Q3" s="126" t="s">
        <v>1359</v>
      </c>
      <c r="R3" s="126" t="s">
        <v>107</v>
      </c>
      <c r="S3" s="126" t="s">
        <v>7</v>
      </c>
      <c r="T3" s="126" t="s">
        <v>10</v>
      </c>
      <c r="U3" s="126" t="s">
        <v>108</v>
      </c>
      <c r="V3" s="126" t="s">
        <v>109</v>
      </c>
      <c r="W3" s="126" t="s">
        <v>1358</v>
      </c>
      <c r="X3" s="126" t="s">
        <v>110</v>
      </c>
      <c r="Y3" s="126" t="s">
        <v>111</v>
      </c>
      <c r="Z3" s="126" t="s">
        <v>1359</v>
      </c>
      <c r="AA3" s="126" t="s">
        <v>107</v>
      </c>
      <c r="AB3" s="126" t="s">
        <v>7</v>
      </c>
      <c r="AC3" s="126" t="s">
        <v>10</v>
      </c>
      <c r="AD3" s="136" t="s">
        <v>112</v>
      </c>
      <c r="AE3" s="136" t="s">
        <v>113</v>
      </c>
      <c r="AF3" s="137" t="s">
        <v>23</v>
      </c>
      <c r="AG3" s="138" t="s">
        <v>114</v>
      </c>
      <c r="AH3" s="138" t="s">
        <v>1360</v>
      </c>
      <c r="AI3" s="138" t="s">
        <v>115</v>
      </c>
      <c r="AJ3" s="138" t="s">
        <v>1361</v>
      </c>
      <c r="AK3" s="138" t="s">
        <v>116</v>
      </c>
      <c r="AL3" s="138" t="s">
        <v>117</v>
      </c>
      <c r="AM3" s="138" t="s">
        <v>1362</v>
      </c>
      <c r="AN3" s="138" t="s">
        <v>118</v>
      </c>
      <c r="AO3" s="138" t="s">
        <v>7</v>
      </c>
      <c r="AP3" s="138" t="s">
        <v>10</v>
      </c>
      <c r="AQ3" s="137" t="s">
        <v>23</v>
      </c>
    </row>
    <row r="4" s="261" customFormat="1" ht="16" customHeight="1" spans="1:43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274">
        <v>3920.55</v>
      </c>
      <c r="F4" s="274">
        <v>3920.55</v>
      </c>
      <c r="G4" s="279">
        <v>6241.75</v>
      </c>
      <c r="H4" s="274">
        <v>3920.55</v>
      </c>
      <c r="I4" s="130">
        <v>2200</v>
      </c>
      <c r="J4" s="279"/>
      <c r="K4" s="274">
        <f t="shared" ref="K4:K67" si="1">ROUND(E4*0.012,2)</f>
        <v>47.05</v>
      </c>
      <c r="L4" s="274">
        <v>13.98</v>
      </c>
      <c r="M4" s="274">
        <f t="shared" ref="M4:M67" si="2">ROUND(F4*0.16,2)</f>
        <v>627.29</v>
      </c>
      <c r="N4" s="274">
        <v>186.18</v>
      </c>
      <c r="O4" s="279">
        <f t="shared" ref="O4:O67" si="3">ROUND(G4*0.08,2)</f>
        <v>499.34</v>
      </c>
      <c r="P4" s="274">
        <f t="shared" ref="P4:P67" si="4">ROUND(H4*0.007,2)</f>
        <v>27.44</v>
      </c>
      <c r="Q4" s="274">
        <v>8.1</v>
      </c>
      <c r="R4" s="279">
        <f t="shared" ref="R4:R67" si="5">I4*5%</f>
        <v>110</v>
      </c>
      <c r="S4" s="279">
        <f t="shared" ref="S4:S67" si="6">J4*50%</f>
        <v>0</v>
      </c>
      <c r="T4" s="279">
        <f>SUM(K4:S4)</f>
        <v>1519.38</v>
      </c>
      <c r="U4" s="274">
        <f t="shared" ref="U4:U67" si="7">E4*0</f>
        <v>0</v>
      </c>
      <c r="V4" s="274">
        <f t="shared" ref="V4:V67" si="8">ROUND(F4*0.08,2)</f>
        <v>313.64</v>
      </c>
      <c r="W4" s="274">
        <v>93.06</v>
      </c>
      <c r="X4" s="279">
        <f t="shared" ref="X4:X67" si="9">ROUND(G4*0.02,2)</f>
        <v>124.84</v>
      </c>
      <c r="Y4" s="274">
        <f t="shared" ref="Y4:Y67" si="10">ROUND(H4*0.003,2)</f>
        <v>11.76</v>
      </c>
      <c r="Z4" s="274">
        <v>3.48</v>
      </c>
      <c r="AA4" s="279">
        <f t="shared" ref="AA4:AA67" si="11">I4*5%</f>
        <v>110</v>
      </c>
      <c r="AB4" s="279">
        <f t="shared" ref="AB4:AB67" si="12">J4*50%</f>
        <v>0</v>
      </c>
      <c r="AC4" s="274">
        <f>SUM(U4:AB4)</f>
        <v>656.78</v>
      </c>
      <c r="AD4" s="274">
        <f>T4+AC4</f>
        <v>2176.16</v>
      </c>
      <c r="AE4" s="274"/>
      <c r="AF4" s="280" t="s">
        <v>89</v>
      </c>
      <c r="AG4" s="281">
        <f t="shared" ref="AG4:AG67" si="13">K4+U4</f>
        <v>47.05</v>
      </c>
      <c r="AH4" s="281">
        <f>L4</f>
        <v>13.98</v>
      </c>
      <c r="AI4" s="281">
        <f t="shared" ref="AI4:AP4" si="14">M4+V4</f>
        <v>940.93</v>
      </c>
      <c r="AJ4" s="281">
        <f t="shared" si="14"/>
        <v>279.24</v>
      </c>
      <c r="AK4" s="281">
        <f t="shared" si="14"/>
        <v>624.18</v>
      </c>
      <c r="AL4" s="281">
        <f t="shared" si="14"/>
        <v>39.2</v>
      </c>
      <c r="AM4" s="281">
        <f t="shared" si="14"/>
        <v>11.58</v>
      </c>
      <c r="AN4" s="281">
        <f t="shared" si="14"/>
        <v>220</v>
      </c>
      <c r="AO4" s="281">
        <f t="shared" si="14"/>
        <v>0</v>
      </c>
      <c r="AP4" s="281">
        <f t="shared" si="14"/>
        <v>2176.16</v>
      </c>
      <c r="AQ4" s="139" t="s">
        <v>32</v>
      </c>
    </row>
    <row r="5" s="261" customFormat="1" ht="16" customHeight="1" spans="1:43">
      <c r="A5" s="273">
        <f t="shared" si="0"/>
        <v>2</v>
      </c>
      <c r="B5" s="274" t="s">
        <v>119</v>
      </c>
      <c r="C5" s="277" t="s">
        <v>125</v>
      </c>
      <c r="D5" s="277" t="s">
        <v>126</v>
      </c>
      <c r="E5" s="274">
        <v>3920.55</v>
      </c>
      <c r="F5" s="274">
        <v>3920.55</v>
      </c>
      <c r="G5" s="279">
        <v>6241.75</v>
      </c>
      <c r="H5" s="274">
        <v>3920.55</v>
      </c>
      <c r="I5" s="130">
        <v>2200</v>
      </c>
      <c r="J5" s="279"/>
      <c r="K5" s="274">
        <f t="shared" si="1"/>
        <v>47.05</v>
      </c>
      <c r="L5" s="274">
        <v>13.98</v>
      </c>
      <c r="M5" s="274">
        <f t="shared" si="2"/>
        <v>627.29</v>
      </c>
      <c r="N5" s="274">
        <v>186.18</v>
      </c>
      <c r="O5" s="279">
        <f t="shared" si="3"/>
        <v>499.34</v>
      </c>
      <c r="P5" s="274">
        <f t="shared" si="4"/>
        <v>27.44</v>
      </c>
      <c r="Q5" s="274">
        <v>8.1</v>
      </c>
      <c r="R5" s="279">
        <f t="shared" si="5"/>
        <v>110</v>
      </c>
      <c r="S5" s="279">
        <f t="shared" si="6"/>
        <v>0</v>
      </c>
      <c r="T5" s="279">
        <f t="shared" ref="T4:T67" si="15">SUM(K5:S5)</f>
        <v>1519.38</v>
      </c>
      <c r="U5" s="274">
        <f t="shared" si="7"/>
        <v>0</v>
      </c>
      <c r="V5" s="274">
        <f t="shared" si="8"/>
        <v>313.64</v>
      </c>
      <c r="W5" s="274">
        <v>93.06</v>
      </c>
      <c r="X5" s="279">
        <f t="shared" si="9"/>
        <v>124.84</v>
      </c>
      <c r="Y5" s="274">
        <f t="shared" si="10"/>
        <v>11.76</v>
      </c>
      <c r="Z5" s="274">
        <v>3.48</v>
      </c>
      <c r="AA5" s="279">
        <f t="shared" si="11"/>
        <v>110</v>
      </c>
      <c r="AB5" s="279">
        <f t="shared" si="12"/>
        <v>0</v>
      </c>
      <c r="AC5" s="274">
        <f t="shared" ref="AC4:AC67" si="16">SUM(U5:AB5)</f>
        <v>656.78</v>
      </c>
      <c r="AD5" s="274">
        <f t="shared" ref="AD4:AD67" si="17">T5+AC5</f>
        <v>2176.16</v>
      </c>
      <c r="AE5" s="274"/>
      <c r="AF5" s="280" t="s">
        <v>89</v>
      </c>
      <c r="AG5" s="281">
        <f t="shared" si="13"/>
        <v>47.05</v>
      </c>
      <c r="AH5" s="281">
        <f>L5</f>
        <v>13.98</v>
      </c>
      <c r="AI5" s="281">
        <f t="shared" ref="AI5:AI68" si="18">M5+V5</f>
        <v>940.93</v>
      </c>
      <c r="AJ5" s="281">
        <f t="shared" ref="AJ5:AJ68" si="19">N5+W5</f>
        <v>279.24</v>
      </c>
      <c r="AK5" s="281">
        <f t="shared" ref="AK5:AP5" si="20">O5+X5</f>
        <v>624.18</v>
      </c>
      <c r="AL5" s="281">
        <f t="shared" si="20"/>
        <v>39.2</v>
      </c>
      <c r="AM5" s="281">
        <f t="shared" si="20"/>
        <v>11.58</v>
      </c>
      <c r="AN5" s="281">
        <f t="shared" si="20"/>
        <v>220</v>
      </c>
      <c r="AO5" s="281">
        <f t="shared" si="20"/>
        <v>0</v>
      </c>
      <c r="AP5" s="281">
        <f t="shared" si="20"/>
        <v>2176.16</v>
      </c>
      <c r="AQ5" s="139" t="s">
        <v>32</v>
      </c>
    </row>
    <row r="6" s="261" customFormat="1" ht="16" customHeight="1" spans="1:43">
      <c r="A6" s="273">
        <f t="shared" si="0"/>
        <v>3</v>
      </c>
      <c r="B6" s="274" t="s">
        <v>119</v>
      </c>
      <c r="C6" s="277" t="s">
        <v>127</v>
      </c>
      <c r="D6" s="277" t="s">
        <v>128</v>
      </c>
      <c r="E6" s="274">
        <v>3920.55</v>
      </c>
      <c r="F6" s="274">
        <v>3920.55</v>
      </c>
      <c r="G6" s="279">
        <v>6241.75</v>
      </c>
      <c r="H6" s="274">
        <v>3920.55</v>
      </c>
      <c r="I6" s="130">
        <v>2200</v>
      </c>
      <c r="J6" s="279"/>
      <c r="K6" s="274">
        <f t="shared" si="1"/>
        <v>47.05</v>
      </c>
      <c r="L6" s="274">
        <v>13.98</v>
      </c>
      <c r="M6" s="274">
        <f t="shared" si="2"/>
        <v>627.29</v>
      </c>
      <c r="N6" s="274">
        <v>186.18</v>
      </c>
      <c r="O6" s="279">
        <f t="shared" si="3"/>
        <v>499.34</v>
      </c>
      <c r="P6" s="274">
        <f t="shared" si="4"/>
        <v>27.44</v>
      </c>
      <c r="Q6" s="274">
        <v>8.1</v>
      </c>
      <c r="R6" s="279">
        <f t="shared" si="5"/>
        <v>110</v>
      </c>
      <c r="S6" s="279">
        <f t="shared" si="6"/>
        <v>0</v>
      </c>
      <c r="T6" s="279">
        <f t="shared" si="15"/>
        <v>1519.38</v>
      </c>
      <c r="U6" s="274">
        <f t="shared" si="7"/>
        <v>0</v>
      </c>
      <c r="V6" s="274">
        <f t="shared" si="8"/>
        <v>313.64</v>
      </c>
      <c r="W6" s="274">
        <v>93.06</v>
      </c>
      <c r="X6" s="279">
        <f t="shared" si="9"/>
        <v>124.84</v>
      </c>
      <c r="Y6" s="274">
        <f t="shared" si="10"/>
        <v>11.76</v>
      </c>
      <c r="Z6" s="274">
        <v>3.48</v>
      </c>
      <c r="AA6" s="279">
        <f t="shared" si="11"/>
        <v>110</v>
      </c>
      <c r="AB6" s="279">
        <f t="shared" si="12"/>
        <v>0</v>
      </c>
      <c r="AC6" s="274">
        <f t="shared" si="16"/>
        <v>656.78</v>
      </c>
      <c r="AD6" s="274">
        <f t="shared" si="17"/>
        <v>2176.16</v>
      </c>
      <c r="AE6" s="274"/>
      <c r="AF6" s="280" t="s">
        <v>89</v>
      </c>
      <c r="AG6" s="281">
        <f t="shared" si="13"/>
        <v>47.05</v>
      </c>
      <c r="AH6" s="281">
        <f>L6</f>
        <v>13.98</v>
      </c>
      <c r="AI6" s="281">
        <f t="shared" si="18"/>
        <v>940.93</v>
      </c>
      <c r="AJ6" s="281">
        <f t="shared" si="19"/>
        <v>279.24</v>
      </c>
      <c r="AK6" s="281">
        <f t="shared" ref="AK6:AP6" si="21">O6+X6</f>
        <v>624.18</v>
      </c>
      <c r="AL6" s="281">
        <f t="shared" si="21"/>
        <v>39.2</v>
      </c>
      <c r="AM6" s="281">
        <f t="shared" si="21"/>
        <v>11.58</v>
      </c>
      <c r="AN6" s="281">
        <f t="shared" si="21"/>
        <v>220</v>
      </c>
      <c r="AO6" s="281">
        <f t="shared" si="21"/>
        <v>0</v>
      </c>
      <c r="AP6" s="281">
        <f t="shared" si="21"/>
        <v>2176.16</v>
      </c>
      <c r="AQ6" s="139" t="s">
        <v>32</v>
      </c>
    </row>
    <row r="7" s="261" customFormat="1" ht="16" customHeight="1" spans="1:43">
      <c r="A7" s="273">
        <f t="shared" si="0"/>
        <v>4</v>
      </c>
      <c r="B7" s="274" t="s">
        <v>129</v>
      </c>
      <c r="C7" s="274" t="s">
        <v>130</v>
      </c>
      <c r="D7" s="274" t="s">
        <v>131</v>
      </c>
      <c r="E7" s="274">
        <v>3920.55</v>
      </c>
      <c r="F7" s="274">
        <v>3920.55</v>
      </c>
      <c r="G7" s="279">
        <v>6241.75</v>
      </c>
      <c r="H7" s="274">
        <v>3920.55</v>
      </c>
      <c r="I7" s="130">
        <v>4180</v>
      </c>
      <c r="J7" s="279"/>
      <c r="K7" s="274">
        <f t="shared" si="1"/>
        <v>47.05</v>
      </c>
      <c r="L7" s="274">
        <v>13.98</v>
      </c>
      <c r="M7" s="274">
        <f t="shared" si="2"/>
        <v>627.29</v>
      </c>
      <c r="N7" s="274">
        <v>186.18</v>
      </c>
      <c r="O7" s="279">
        <f t="shared" si="3"/>
        <v>499.34</v>
      </c>
      <c r="P7" s="274">
        <f t="shared" si="4"/>
        <v>27.44</v>
      </c>
      <c r="Q7" s="274">
        <v>8.1</v>
      </c>
      <c r="R7" s="279">
        <f t="shared" si="5"/>
        <v>209</v>
      </c>
      <c r="S7" s="279">
        <f t="shared" si="6"/>
        <v>0</v>
      </c>
      <c r="T7" s="279">
        <f t="shared" si="15"/>
        <v>1618.38</v>
      </c>
      <c r="U7" s="274">
        <f t="shared" si="7"/>
        <v>0</v>
      </c>
      <c r="V7" s="274">
        <f t="shared" si="8"/>
        <v>313.64</v>
      </c>
      <c r="W7" s="274">
        <v>93.06</v>
      </c>
      <c r="X7" s="279">
        <f t="shared" si="9"/>
        <v>124.84</v>
      </c>
      <c r="Y7" s="274">
        <f t="shared" si="10"/>
        <v>11.76</v>
      </c>
      <c r="Z7" s="274">
        <v>3.48</v>
      </c>
      <c r="AA7" s="279">
        <f t="shared" si="11"/>
        <v>209</v>
      </c>
      <c r="AB7" s="279">
        <f t="shared" si="12"/>
        <v>0</v>
      </c>
      <c r="AC7" s="274">
        <f t="shared" si="16"/>
        <v>755.78</v>
      </c>
      <c r="AD7" s="274">
        <f t="shared" si="17"/>
        <v>2374.16</v>
      </c>
      <c r="AE7" s="274"/>
      <c r="AF7" s="280" t="s">
        <v>82</v>
      </c>
      <c r="AG7" s="281">
        <f t="shared" si="13"/>
        <v>47.05</v>
      </c>
      <c r="AH7" s="281">
        <f>L7</f>
        <v>13.98</v>
      </c>
      <c r="AI7" s="281">
        <f t="shared" si="18"/>
        <v>940.93</v>
      </c>
      <c r="AJ7" s="281">
        <f t="shared" si="19"/>
        <v>279.24</v>
      </c>
      <c r="AK7" s="281">
        <f t="shared" ref="AK7:AP7" si="22">O7+X7</f>
        <v>624.18</v>
      </c>
      <c r="AL7" s="281">
        <f t="shared" si="22"/>
        <v>39.2</v>
      </c>
      <c r="AM7" s="281">
        <f t="shared" si="22"/>
        <v>11.58</v>
      </c>
      <c r="AN7" s="281">
        <f t="shared" si="22"/>
        <v>418</v>
      </c>
      <c r="AO7" s="281">
        <f t="shared" si="22"/>
        <v>0</v>
      </c>
      <c r="AP7" s="281">
        <f t="shared" si="22"/>
        <v>2374.16</v>
      </c>
      <c r="AQ7" s="139" t="s">
        <v>35</v>
      </c>
    </row>
    <row r="8" s="39" customFormat="1" ht="16" customHeight="1" spans="1:43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4200</v>
      </c>
      <c r="F8" s="49">
        <v>4200</v>
      </c>
      <c r="G8" s="130">
        <v>6241.75</v>
      </c>
      <c r="H8" s="49">
        <v>4200</v>
      </c>
      <c r="I8" s="130">
        <v>4180</v>
      </c>
      <c r="J8" s="130"/>
      <c r="K8" s="49">
        <f t="shared" si="1"/>
        <v>50.4</v>
      </c>
      <c r="L8" s="49">
        <v>34.08</v>
      </c>
      <c r="M8" s="49">
        <f t="shared" si="2"/>
        <v>672</v>
      </c>
      <c r="N8" s="49">
        <v>454.44</v>
      </c>
      <c r="O8" s="130">
        <f t="shared" si="3"/>
        <v>499.34</v>
      </c>
      <c r="P8" s="49">
        <f t="shared" si="4"/>
        <v>29.4</v>
      </c>
      <c r="Q8" s="49">
        <v>19.86</v>
      </c>
      <c r="R8" s="130">
        <f t="shared" si="5"/>
        <v>209</v>
      </c>
      <c r="S8" s="130">
        <f t="shared" si="6"/>
        <v>0</v>
      </c>
      <c r="T8" s="130">
        <f t="shared" si="15"/>
        <v>1968.52</v>
      </c>
      <c r="U8" s="49">
        <f t="shared" si="7"/>
        <v>0</v>
      </c>
      <c r="V8" s="49">
        <f t="shared" si="8"/>
        <v>336</v>
      </c>
      <c r="W8" s="49">
        <v>227.22</v>
      </c>
      <c r="X8" s="130">
        <f t="shared" si="9"/>
        <v>124.84</v>
      </c>
      <c r="Y8" s="49">
        <f t="shared" si="10"/>
        <v>12.6</v>
      </c>
      <c r="Z8" s="49">
        <v>8.52</v>
      </c>
      <c r="AA8" s="130">
        <f t="shared" si="11"/>
        <v>209</v>
      </c>
      <c r="AB8" s="130">
        <f t="shared" si="12"/>
        <v>0</v>
      </c>
      <c r="AC8" s="49">
        <f t="shared" si="16"/>
        <v>918.18</v>
      </c>
      <c r="AD8" s="49">
        <f t="shared" si="17"/>
        <v>2886.7</v>
      </c>
      <c r="AE8" s="49"/>
      <c r="AF8" s="139" t="s">
        <v>68</v>
      </c>
      <c r="AG8" s="140">
        <f t="shared" si="13"/>
        <v>50.4</v>
      </c>
      <c r="AH8" s="140">
        <f t="shared" ref="AH8:AH71" si="23">L8</f>
        <v>34.08</v>
      </c>
      <c r="AI8" s="140">
        <f t="shared" si="18"/>
        <v>1008</v>
      </c>
      <c r="AJ8" s="140">
        <f t="shared" si="19"/>
        <v>681.66</v>
      </c>
      <c r="AK8" s="140">
        <f t="shared" ref="AK8:AK71" si="24">O8+X8</f>
        <v>624.18</v>
      </c>
      <c r="AL8" s="140">
        <f t="shared" ref="AL8:AL71" si="25">P8+Y8</f>
        <v>42</v>
      </c>
      <c r="AM8" s="140">
        <f t="shared" ref="AM8:AM71" si="26">Q8+Z8</f>
        <v>28.38</v>
      </c>
      <c r="AN8" s="140">
        <f t="shared" ref="AN8:AN71" si="27">R8+AA8</f>
        <v>418</v>
      </c>
      <c r="AO8" s="140">
        <f t="shared" ref="AO8:AO71" si="28">S8+AB8</f>
        <v>0</v>
      </c>
      <c r="AP8" s="140">
        <f t="shared" ref="AP8:AP71" si="29">T8+AC8</f>
        <v>2886.7</v>
      </c>
      <c r="AQ8" s="139" t="s">
        <v>35</v>
      </c>
    </row>
    <row r="9" s="39" customFormat="1" ht="16" customHeight="1" spans="1:43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3180</v>
      </c>
      <c r="J9" s="130"/>
      <c r="K9" s="49">
        <f t="shared" si="1"/>
        <v>47.05</v>
      </c>
      <c r="L9" s="49">
        <v>13.98</v>
      </c>
      <c r="M9" s="49">
        <f t="shared" si="2"/>
        <v>627.29</v>
      </c>
      <c r="N9" s="49">
        <v>186.18</v>
      </c>
      <c r="O9" s="130">
        <f t="shared" si="3"/>
        <v>499.34</v>
      </c>
      <c r="P9" s="49">
        <f t="shared" si="4"/>
        <v>27.44</v>
      </c>
      <c r="Q9" s="49">
        <v>8.1</v>
      </c>
      <c r="R9" s="130">
        <f t="shared" si="5"/>
        <v>159</v>
      </c>
      <c r="S9" s="130">
        <f t="shared" si="6"/>
        <v>0</v>
      </c>
      <c r="T9" s="130">
        <f t="shared" si="15"/>
        <v>1568.38</v>
      </c>
      <c r="U9" s="49">
        <f t="shared" si="7"/>
        <v>0</v>
      </c>
      <c r="V9" s="49">
        <f t="shared" si="8"/>
        <v>313.64</v>
      </c>
      <c r="W9" s="49">
        <v>93.06</v>
      </c>
      <c r="X9" s="130">
        <f t="shared" si="9"/>
        <v>124.84</v>
      </c>
      <c r="Y9" s="49">
        <f t="shared" si="10"/>
        <v>11.76</v>
      </c>
      <c r="Z9" s="49">
        <v>3.48</v>
      </c>
      <c r="AA9" s="130">
        <f t="shared" si="11"/>
        <v>159</v>
      </c>
      <c r="AB9" s="130">
        <f t="shared" si="12"/>
        <v>0</v>
      </c>
      <c r="AC9" s="49">
        <f t="shared" si="16"/>
        <v>705.78</v>
      </c>
      <c r="AD9" s="49">
        <f t="shared" si="17"/>
        <v>2274.16</v>
      </c>
      <c r="AE9" s="49"/>
      <c r="AF9" s="139" t="s">
        <v>81</v>
      </c>
      <c r="AG9" s="140">
        <f t="shared" si="13"/>
        <v>47.05</v>
      </c>
      <c r="AH9" s="140">
        <f t="shared" si="23"/>
        <v>13.98</v>
      </c>
      <c r="AI9" s="140">
        <f t="shared" si="18"/>
        <v>940.93</v>
      </c>
      <c r="AJ9" s="140">
        <f t="shared" si="19"/>
        <v>279.24</v>
      </c>
      <c r="AK9" s="140">
        <f t="shared" si="24"/>
        <v>624.18</v>
      </c>
      <c r="AL9" s="140">
        <f t="shared" si="25"/>
        <v>39.2</v>
      </c>
      <c r="AM9" s="140">
        <f t="shared" si="26"/>
        <v>11.58</v>
      </c>
      <c r="AN9" s="140">
        <f t="shared" si="27"/>
        <v>318</v>
      </c>
      <c r="AO9" s="140">
        <f t="shared" si="28"/>
        <v>0</v>
      </c>
      <c r="AP9" s="140">
        <f t="shared" si="29"/>
        <v>2274.16</v>
      </c>
      <c r="AQ9" s="139" t="s">
        <v>34</v>
      </c>
    </row>
    <row r="10" s="39" customFormat="1" ht="16" customHeight="1" spans="1:43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4200</v>
      </c>
      <c r="F10" s="49">
        <v>4200</v>
      </c>
      <c r="G10" s="130">
        <v>6241.75</v>
      </c>
      <c r="H10" s="49">
        <v>4200</v>
      </c>
      <c r="I10" s="132">
        <v>4180</v>
      </c>
      <c r="J10" s="130"/>
      <c r="K10" s="49">
        <f t="shared" si="1"/>
        <v>50.4</v>
      </c>
      <c r="L10" s="49">
        <v>34.08</v>
      </c>
      <c r="M10" s="49">
        <f t="shared" si="2"/>
        <v>672</v>
      </c>
      <c r="N10" s="49">
        <v>454.44</v>
      </c>
      <c r="O10" s="130">
        <f t="shared" si="3"/>
        <v>499.34</v>
      </c>
      <c r="P10" s="49">
        <f t="shared" si="4"/>
        <v>29.4</v>
      </c>
      <c r="Q10" s="49">
        <v>19.86</v>
      </c>
      <c r="R10" s="130">
        <f t="shared" si="5"/>
        <v>209</v>
      </c>
      <c r="S10" s="130">
        <f t="shared" si="6"/>
        <v>0</v>
      </c>
      <c r="T10" s="130">
        <f t="shared" si="15"/>
        <v>1968.52</v>
      </c>
      <c r="U10" s="49">
        <f t="shared" si="7"/>
        <v>0</v>
      </c>
      <c r="V10" s="49">
        <f t="shared" si="8"/>
        <v>336</v>
      </c>
      <c r="W10" s="49">
        <v>227.22</v>
      </c>
      <c r="X10" s="130">
        <f t="shared" si="9"/>
        <v>124.84</v>
      </c>
      <c r="Y10" s="49">
        <f t="shared" si="10"/>
        <v>12.6</v>
      </c>
      <c r="Z10" s="49">
        <v>8.52</v>
      </c>
      <c r="AA10" s="130">
        <f t="shared" si="11"/>
        <v>209</v>
      </c>
      <c r="AB10" s="130">
        <f t="shared" si="12"/>
        <v>0</v>
      </c>
      <c r="AC10" s="49">
        <f t="shared" si="16"/>
        <v>918.18</v>
      </c>
      <c r="AD10" s="49">
        <f t="shared" si="17"/>
        <v>2886.7</v>
      </c>
      <c r="AE10" s="49"/>
      <c r="AF10" s="139" t="s">
        <v>81</v>
      </c>
      <c r="AG10" s="140">
        <f t="shared" si="13"/>
        <v>50.4</v>
      </c>
      <c r="AH10" s="140">
        <f t="shared" si="23"/>
        <v>34.08</v>
      </c>
      <c r="AI10" s="140">
        <f t="shared" si="18"/>
        <v>1008</v>
      </c>
      <c r="AJ10" s="140">
        <f t="shared" si="19"/>
        <v>681.66</v>
      </c>
      <c r="AK10" s="140">
        <f t="shared" si="24"/>
        <v>624.18</v>
      </c>
      <c r="AL10" s="140">
        <f t="shared" si="25"/>
        <v>42</v>
      </c>
      <c r="AM10" s="140">
        <f t="shared" si="26"/>
        <v>28.38</v>
      </c>
      <c r="AN10" s="140">
        <f t="shared" si="27"/>
        <v>418</v>
      </c>
      <c r="AO10" s="140">
        <f t="shared" si="28"/>
        <v>0</v>
      </c>
      <c r="AP10" s="140">
        <f t="shared" si="29"/>
        <v>2886.7</v>
      </c>
      <c r="AQ10" s="139" t="s">
        <v>34</v>
      </c>
    </row>
    <row r="11" s="39" customFormat="1" ht="16" customHeight="1" spans="1:43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3180</v>
      </c>
      <c r="J11" s="130"/>
      <c r="K11" s="49">
        <f t="shared" si="1"/>
        <v>47.05</v>
      </c>
      <c r="L11" s="49">
        <v>13.98</v>
      </c>
      <c r="M11" s="49">
        <f t="shared" si="2"/>
        <v>627.29</v>
      </c>
      <c r="N11" s="49">
        <v>186.18</v>
      </c>
      <c r="O11" s="130">
        <f t="shared" si="3"/>
        <v>499.34</v>
      </c>
      <c r="P11" s="49">
        <f t="shared" si="4"/>
        <v>27.44</v>
      </c>
      <c r="Q11" s="49">
        <v>8.1</v>
      </c>
      <c r="R11" s="130">
        <f t="shared" si="5"/>
        <v>159</v>
      </c>
      <c r="S11" s="130">
        <f t="shared" si="6"/>
        <v>0</v>
      </c>
      <c r="T11" s="130">
        <f t="shared" si="15"/>
        <v>1568.38</v>
      </c>
      <c r="U11" s="49">
        <f t="shared" si="7"/>
        <v>0</v>
      </c>
      <c r="V11" s="49">
        <f t="shared" si="8"/>
        <v>313.64</v>
      </c>
      <c r="W11" s="49">
        <v>93.06</v>
      </c>
      <c r="X11" s="130">
        <f t="shared" si="9"/>
        <v>124.84</v>
      </c>
      <c r="Y11" s="49">
        <f t="shared" si="10"/>
        <v>11.76</v>
      </c>
      <c r="Z11" s="49">
        <v>3.48</v>
      </c>
      <c r="AA11" s="130">
        <f t="shared" si="11"/>
        <v>159</v>
      </c>
      <c r="AB11" s="130">
        <f t="shared" si="12"/>
        <v>0</v>
      </c>
      <c r="AC11" s="49">
        <f t="shared" si="16"/>
        <v>705.78</v>
      </c>
      <c r="AD11" s="49">
        <f t="shared" si="17"/>
        <v>2274.16</v>
      </c>
      <c r="AE11" s="49"/>
      <c r="AF11" s="139" t="s">
        <v>64</v>
      </c>
      <c r="AG11" s="140">
        <f t="shared" si="13"/>
        <v>47.05</v>
      </c>
      <c r="AH11" s="140">
        <f t="shared" si="23"/>
        <v>13.98</v>
      </c>
      <c r="AI11" s="140">
        <f t="shared" si="18"/>
        <v>940.93</v>
      </c>
      <c r="AJ11" s="140">
        <f t="shared" si="19"/>
        <v>279.24</v>
      </c>
      <c r="AK11" s="140">
        <f t="shared" si="24"/>
        <v>624.18</v>
      </c>
      <c r="AL11" s="140">
        <f t="shared" si="25"/>
        <v>39.2</v>
      </c>
      <c r="AM11" s="140">
        <f t="shared" si="26"/>
        <v>11.58</v>
      </c>
      <c r="AN11" s="140">
        <f t="shared" si="27"/>
        <v>318</v>
      </c>
      <c r="AO11" s="140">
        <f t="shared" si="28"/>
        <v>0</v>
      </c>
      <c r="AP11" s="140">
        <f t="shared" si="29"/>
        <v>2274.16</v>
      </c>
      <c r="AQ11" s="139" t="s">
        <v>34</v>
      </c>
    </row>
    <row r="12" s="39" customFormat="1" ht="16" customHeight="1" spans="1:43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3180</v>
      </c>
      <c r="J12" s="130"/>
      <c r="K12" s="49">
        <f t="shared" si="1"/>
        <v>47.05</v>
      </c>
      <c r="L12" s="49">
        <v>13.98</v>
      </c>
      <c r="M12" s="49">
        <f t="shared" si="2"/>
        <v>627.29</v>
      </c>
      <c r="N12" s="49">
        <v>186.18</v>
      </c>
      <c r="O12" s="130">
        <f t="shared" si="3"/>
        <v>499.34</v>
      </c>
      <c r="P12" s="49">
        <f t="shared" si="4"/>
        <v>27.44</v>
      </c>
      <c r="Q12" s="49">
        <v>8.1</v>
      </c>
      <c r="R12" s="130">
        <f t="shared" si="5"/>
        <v>159</v>
      </c>
      <c r="S12" s="130">
        <f t="shared" si="6"/>
        <v>0</v>
      </c>
      <c r="T12" s="130">
        <f t="shared" si="15"/>
        <v>1568.38</v>
      </c>
      <c r="U12" s="49">
        <f t="shared" si="7"/>
        <v>0</v>
      </c>
      <c r="V12" s="49">
        <f t="shared" si="8"/>
        <v>313.64</v>
      </c>
      <c r="W12" s="49">
        <v>93.06</v>
      </c>
      <c r="X12" s="130">
        <f t="shared" si="9"/>
        <v>124.84</v>
      </c>
      <c r="Y12" s="49">
        <f t="shared" si="10"/>
        <v>11.76</v>
      </c>
      <c r="Z12" s="49">
        <v>3.48</v>
      </c>
      <c r="AA12" s="130">
        <f t="shared" si="11"/>
        <v>159</v>
      </c>
      <c r="AB12" s="130">
        <f t="shared" si="12"/>
        <v>0</v>
      </c>
      <c r="AC12" s="49">
        <f t="shared" si="16"/>
        <v>705.78</v>
      </c>
      <c r="AD12" s="49">
        <f t="shared" si="17"/>
        <v>2274.16</v>
      </c>
      <c r="AE12" s="49"/>
      <c r="AF12" s="139" t="s">
        <v>81</v>
      </c>
      <c r="AG12" s="140">
        <f t="shared" si="13"/>
        <v>47.05</v>
      </c>
      <c r="AH12" s="140">
        <f t="shared" si="23"/>
        <v>13.98</v>
      </c>
      <c r="AI12" s="140">
        <f t="shared" si="18"/>
        <v>940.93</v>
      </c>
      <c r="AJ12" s="140">
        <f t="shared" si="19"/>
        <v>279.24</v>
      </c>
      <c r="AK12" s="140">
        <f t="shared" si="24"/>
        <v>624.18</v>
      </c>
      <c r="AL12" s="140">
        <f t="shared" si="25"/>
        <v>39.2</v>
      </c>
      <c r="AM12" s="140">
        <f t="shared" si="26"/>
        <v>11.58</v>
      </c>
      <c r="AN12" s="140">
        <f t="shared" si="27"/>
        <v>318</v>
      </c>
      <c r="AO12" s="140">
        <f t="shared" si="28"/>
        <v>0</v>
      </c>
      <c r="AP12" s="140">
        <f t="shared" si="29"/>
        <v>2274.16</v>
      </c>
      <c r="AQ12" s="139" t="s">
        <v>34</v>
      </c>
    </row>
    <row r="13" s="39" customFormat="1" ht="16" customHeight="1" spans="1:43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4180</v>
      </c>
      <c r="J13" s="130"/>
      <c r="K13" s="49">
        <f t="shared" si="1"/>
        <v>47.05</v>
      </c>
      <c r="L13" s="49">
        <v>13.98</v>
      </c>
      <c r="M13" s="49">
        <f t="shared" si="2"/>
        <v>627.29</v>
      </c>
      <c r="N13" s="49">
        <v>186.18</v>
      </c>
      <c r="O13" s="130">
        <f t="shared" si="3"/>
        <v>499.34</v>
      </c>
      <c r="P13" s="49">
        <f t="shared" si="4"/>
        <v>27.44</v>
      </c>
      <c r="Q13" s="49">
        <v>8.1</v>
      </c>
      <c r="R13" s="130">
        <f t="shared" si="5"/>
        <v>209</v>
      </c>
      <c r="S13" s="130">
        <f t="shared" si="6"/>
        <v>0</v>
      </c>
      <c r="T13" s="130">
        <f t="shared" si="15"/>
        <v>1618.38</v>
      </c>
      <c r="U13" s="49">
        <f t="shared" si="7"/>
        <v>0</v>
      </c>
      <c r="V13" s="49">
        <f t="shared" si="8"/>
        <v>313.64</v>
      </c>
      <c r="W13" s="49">
        <v>93.06</v>
      </c>
      <c r="X13" s="130">
        <f t="shared" si="9"/>
        <v>124.84</v>
      </c>
      <c r="Y13" s="49">
        <f t="shared" si="10"/>
        <v>11.76</v>
      </c>
      <c r="Z13" s="49">
        <v>3.48</v>
      </c>
      <c r="AA13" s="130">
        <f t="shared" si="11"/>
        <v>209</v>
      </c>
      <c r="AB13" s="130">
        <f t="shared" si="12"/>
        <v>0</v>
      </c>
      <c r="AC13" s="49">
        <f t="shared" si="16"/>
        <v>755.78</v>
      </c>
      <c r="AD13" s="49">
        <f t="shared" si="17"/>
        <v>2374.16</v>
      </c>
      <c r="AE13" s="49"/>
      <c r="AF13" s="139" t="s">
        <v>81</v>
      </c>
      <c r="AG13" s="140">
        <f t="shared" si="13"/>
        <v>47.05</v>
      </c>
      <c r="AH13" s="140">
        <f t="shared" si="23"/>
        <v>13.98</v>
      </c>
      <c r="AI13" s="140">
        <f t="shared" si="18"/>
        <v>940.93</v>
      </c>
      <c r="AJ13" s="140">
        <f t="shared" si="19"/>
        <v>279.24</v>
      </c>
      <c r="AK13" s="140">
        <f t="shared" si="24"/>
        <v>624.18</v>
      </c>
      <c r="AL13" s="140">
        <f t="shared" si="25"/>
        <v>39.2</v>
      </c>
      <c r="AM13" s="140">
        <f t="shared" si="26"/>
        <v>11.58</v>
      </c>
      <c r="AN13" s="140">
        <f t="shared" si="27"/>
        <v>418</v>
      </c>
      <c r="AO13" s="140">
        <f t="shared" si="28"/>
        <v>0</v>
      </c>
      <c r="AP13" s="140">
        <f t="shared" si="29"/>
        <v>2374.16</v>
      </c>
      <c r="AQ13" s="139" t="s">
        <v>34</v>
      </c>
    </row>
    <row r="14" s="39" customFormat="1" ht="16" customHeight="1" spans="1:43">
      <c r="A14" s="129">
        <f t="shared" si="0"/>
        <v>11</v>
      </c>
      <c r="B14" s="49" t="e">
        <v>#N/A</v>
      </c>
      <c r="C14" s="132" t="s">
        <v>144</v>
      </c>
      <c r="D14" s="49" t="s">
        <v>145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4180</v>
      </c>
      <c r="J14" s="130"/>
      <c r="K14" s="49">
        <f t="shared" si="1"/>
        <v>47.05</v>
      </c>
      <c r="L14" s="49">
        <v>7.26</v>
      </c>
      <c r="M14" s="49">
        <f t="shared" si="2"/>
        <v>627.29</v>
      </c>
      <c r="N14" s="49">
        <v>96.54</v>
      </c>
      <c r="O14" s="130">
        <f t="shared" si="3"/>
        <v>499.34</v>
      </c>
      <c r="P14" s="49">
        <f t="shared" si="4"/>
        <v>27.44</v>
      </c>
      <c r="Q14" s="49">
        <v>4.2</v>
      </c>
      <c r="R14" s="130">
        <f t="shared" si="5"/>
        <v>209</v>
      </c>
      <c r="S14" s="130">
        <f t="shared" si="6"/>
        <v>0</v>
      </c>
      <c r="T14" s="130">
        <f t="shared" si="15"/>
        <v>1518.12</v>
      </c>
      <c r="U14" s="49">
        <f t="shared" si="7"/>
        <v>0</v>
      </c>
      <c r="V14" s="49">
        <f t="shared" si="8"/>
        <v>313.64</v>
      </c>
      <c r="W14" s="49">
        <v>48.24</v>
      </c>
      <c r="X14" s="130">
        <f t="shared" si="9"/>
        <v>124.84</v>
      </c>
      <c r="Y14" s="49">
        <f t="shared" si="10"/>
        <v>11.76</v>
      </c>
      <c r="Z14" s="49">
        <v>1.8</v>
      </c>
      <c r="AA14" s="130">
        <f t="shared" si="11"/>
        <v>209</v>
      </c>
      <c r="AB14" s="130">
        <f t="shared" si="12"/>
        <v>0</v>
      </c>
      <c r="AC14" s="49">
        <f t="shared" si="16"/>
        <v>709.28</v>
      </c>
      <c r="AD14" s="49">
        <f t="shared" si="17"/>
        <v>2227.4</v>
      </c>
      <c r="AE14" s="49"/>
      <c r="AF14" s="139" t="s">
        <v>81</v>
      </c>
      <c r="AG14" s="140">
        <f t="shared" si="13"/>
        <v>47.05</v>
      </c>
      <c r="AH14" s="140">
        <f t="shared" si="23"/>
        <v>7.26</v>
      </c>
      <c r="AI14" s="140">
        <f t="shared" si="18"/>
        <v>940.93</v>
      </c>
      <c r="AJ14" s="140">
        <f t="shared" si="19"/>
        <v>144.78</v>
      </c>
      <c r="AK14" s="140">
        <f t="shared" si="24"/>
        <v>624.18</v>
      </c>
      <c r="AL14" s="140">
        <f t="shared" si="25"/>
        <v>39.2</v>
      </c>
      <c r="AM14" s="140">
        <f t="shared" si="26"/>
        <v>6</v>
      </c>
      <c r="AN14" s="140">
        <f t="shared" si="27"/>
        <v>418</v>
      </c>
      <c r="AO14" s="140">
        <f t="shared" si="28"/>
        <v>0</v>
      </c>
      <c r="AP14" s="140">
        <f t="shared" si="29"/>
        <v>2227.4</v>
      </c>
      <c r="AQ14" s="139" t="s">
        <v>34</v>
      </c>
    </row>
    <row r="15" s="39" customFormat="1" ht="16" customHeight="1" spans="1:43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2200</v>
      </c>
      <c r="J15" s="130"/>
      <c r="K15" s="49">
        <f t="shared" si="1"/>
        <v>47.05</v>
      </c>
      <c r="L15" s="49">
        <v>13.98</v>
      </c>
      <c r="M15" s="49">
        <f t="shared" si="2"/>
        <v>627.29</v>
      </c>
      <c r="N15" s="49">
        <v>186.18</v>
      </c>
      <c r="O15" s="130">
        <f t="shared" si="3"/>
        <v>499.34</v>
      </c>
      <c r="P15" s="49">
        <f t="shared" si="4"/>
        <v>27.44</v>
      </c>
      <c r="Q15" s="49">
        <v>8.1</v>
      </c>
      <c r="R15" s="130">
        <f t="shared" si="5"/>
        <v>110</v>
      </c>
      <c r="S15" s="130">
        <f t="shared" si="6"/>
        <v>0</v>
      </c>
      <c r="T15" s="130">
        <f t="shared" si="15"/>
        <v>1519.38</v>
      </c>
      <c r="U15" s="49">
        <f t="shared" si="7"/>
        <v>0</v>
      </c>
      <c r="V15" s="49">
        <f t="shared" si="8"/>
        <v>313.64</v>
      </c>
      <c r="W15" s="49">
        <v>93.06</v>
      </c>
      <c r="X15" s="130">
        <f t="shared" si="9"/>
        <v>124.84</v>
      </c>
      <c r="Y15" s="49">
        <f t="shared" si="10"/>
        <v>11.76</v>
      </c>
      <c r="Z15" s="49">
        <v>3.48</v>
      </c>
      <c r="AA15" s="130">
        <f t="shared" si="11"/>
        <v>110</v>
      </c>
      <c r="AB15" s="130">
        <f t="shared" si="12"/>
        <v>0</v>
      </c>
      <c r="AC15" s="49">
        <f t="shared" si="16"/>
        <v>656.78</v>
      </c>
      <c r="AD15" s="49">
        <f t="shared" si="17"/>
        <v>2176.16</v>
      </c>
      <c r="AE15" s="49"/>
      <c r="AF15" s="139" t="s">
        <v>88</v>
      </c>
      <c r="AG15" s="140">
        <f t="shared" si="13"/>
        <v>47.05</v>
      </c>
      <c r="AH15" s="140">
        <f t="shared" si="23"/>
        <v>13.98</v>
      </c>
      <c r="AI15" s="140">
        <f t="shared" si="18"/>
        <v>940.93</v>
      </c>
      <c r="AJ15" s="140">
        <f t="shared" si="19"/>
        <v>279.24</v>
      </c>
      <c r="AK15" s="140">
        <f t="shared" si="24"/>
        <v>624.18</v>
      </c>
      <c r="AL15" s="140">
        <f t="shared" si="25"/>
        <v>39.2</v>
      </c>
      <c r="AM15" s="140">
        <f t="shared" si="26"/>
        <v>11.58</v>
      </c>
      <c r="AN15" s="140">
        <f t="shared" si="27"/>
        <v>220</v>
      </c>
      <c r="AO15" s="140">
        <f t="shared" si="28"/>
        <v>0</v>
      </c>
      <c r="AP15" s="140">
        <f t="shared" si="29"/>
        <v>2176.16</v>
      </c>
      <c r="AQ15" s="139" t="s">
        <v>34</v>
      </c>
    </row>
    <row r="16" s="39" customFormat="1" ht="16" customHeight="1" spans="1:43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2200</v>
      </c>
      <c r="J16" s="130"/>
      <c r="K16" s="49">
        <f t="shared" si="1"/>
        <v>47.05</v>
      </c>
      <c r="L16" s="49">
        <v>13.98</v>
      </c>
      <c r="M16" s="49">
        <f t="shared" si="2"/>
        <v>627.29</v>
      </c>
      <c r="N16" s="49">
        <v>186.18</v>
      </c>
      <c r="O16" s="130">
        <f t="shared" si="3"/>
        <v>499.34</v>
      </c>
      <c r="P16" s="49">
        <f t="shared" si="4"/>
        <v>27.44</v>
      </c>
      <c r="Q16" s="49">
        <v>8.1</v>
      </c>
      <c r="R16" s="130">
        <f t="shared" si="5"/>
        <v>110</v>
      </c>
      <c r="S16" s="130">
        <f t="shared" si="6"/>
        <v>0</v>
      </c>
      <c r="T16" s="130">
        <f t="shared" si="15"/>
        <v>1519.38</v>
      </c>
      <c r="U16" s="49">
        <f t="shared" si="7"/>
        <v>0</v>
      </c>
      <c r="V16" s="49">
        <f t="shared" si="8"/>
        <v>313.64</v>
      </c>
      <c r="W16" s="49">
        <v>93.06</v>
      </c>
      <c r="X16" s="130">
        <f t="shared" si="9"/>
        <v>124.84</v>
      </c>
      <c r="Y16" s="49">
        <f t="shared" si="10"/>
        <v>11.76</v>
      </c>
      <c r="Z16" s="49">
        <v>3.48</v>
      </c>
      <c r="AA16" s="130">
        <f t="shared" si="11"/>
        <v>110</v>
      </c>
      <c r="AB16" s="130">
        <f t="shared" si="12"/>
        <v>0</v>
      </c>
      <c r="AC16" s="49">
        <f t="shared" si="16"/>
        <v>656.78</v>
      </c>
      <c r="AD16" s="49">
        <f t="shared" si="17"/>
        <v>2176.16</v>
      </c>
      <c r="AE16" s="49"/>
      <c r="AF16" s="139" t="s">
        <v>87</v>
      </c>
      <c r="AG16" s="140">
        <f t="shared" si="13"/>
        <v>47.05</v>
      </c>
      <c r="AH16" s="140">
        <f t="shared" si="23"/>
        <v>13.98</v>
      </c>
      <c r="AI16" s="140">
        <f t="shared" si="18"/>
        <v>940.93</v>
      </c>
      <c r="AJ16" s="140">
        <f t="shared" si="19"/>
        <v>279.24</v>
      </c>
      <c r="AK16" s="140">
        <f t="shared" si="24"/>
        <v>624.18</v>
      </c>
      <c r="AL16" s="140">
        <f t="shared" si="25"/>
        <v>39.2</v>
      </c>
      <c r="AM16" s="140">
        <f t="shared" si="26"/>
        <v>11.58</v>
      </c>
      <c r="AN16" s="140">
        <f t="shared" si="27"/>
        <v>220</v>
      </c>
      <c r="AO16" s="140">
        <f t="shared" si="28"/>
        <v>0</v>
      </c>
      <c r="AP16" s="140">
        <f t="shared" si="29"/>
        <v>2176.16</v>
      </c>
      <c r="AQ16" s="139" t="s">
        <v>34</v>
      </c>
    </row>
    <row r="17" s="39" customFormat="1" ht="16" customHeight="1" spans="1:43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2200</v>
      </c>
      <c r="J17" s="130"/>
      <c r="K17" s="49">
        <f t="shared" si="1"/>
        <v>47.05</v>
      </c>
      <c r="L17" s="49">
        <v>13.98</v>
      </c>
      <c r="M17" s="49">
        <f t="shared" si="2"/>
        <v>627.29</v>
      </c>
      <c r="N17" s="49">
        <v>186.18</v>
      </c>
      <c r="O17" s="130">
        <f t="shared" si="3"/>
        <v>499.34</v>
      </c>
      <c r="P17" s="49">
        <f t="shared" si="4"/>
        <v>27.44</v>
      </c>
      <c r="Q17" s="49">
        <v>8.1</v>
      </c>
      <c r="R17" s="130">
        <f t="shared" si="5"/>
        <v>110</v>
      </c>
      <c r="S17" s="130">
        <f t="shared" si="6"/>
        <v>0</v>
      </c>
      <c r="T17" s="130">
        <f t="shared" si="15"/>
        <v>1519.38</v>
      </c>
      <c r="U17" s="49">
        <f t="shared" si="7"/>
        <v>0</v>
      </c>
      <c r="V17" s="49">
        <f t="shared" si="8"/>
        <v>313.64</v>
      </c>
      <c r="W17" s="49">
        <v>93.06</v>
      </c>
      <c r="X17" s="130">
        <f t="shared" si="9"/>
        <v>124.84</v>
      </c>
      <c r="Y17" s="49">
        <f t="shared" si="10"/>
        <v>11.76</v>
      </c>
      <c r="Z17" s="49">
        <v>3.48</v>
      </c>
      <c r="AA17" s="130">
        <f t="shared" si="11"/>
        <v>110</v>
      </c>
      <c r="AB17" s="130">
        <f t="shared" si="12"/>
        <v>0</v>
      </c>
      <c r="AC17" s="49">
        <f t="shared" si="16"/>
        <v>656.78</v>
      </c>
      <c r="AD17" s="49">
        <f t="shared" si="17"/>
        <v>2176.16</v>
      </c>
      <c r="AE17" s="49"/>
      <c r="AF17" s="139" t="s">
        <v>87</v>
      </c>
      <c r="AG17" s="140">
        <f t="shared" si="13"/>
        <v>47.05</v>
      </c>
      <c r="AH17" s="140">
        <f t="shared" si="23"/>
        <v>13.98</v>
      </c>
      <c r="AI17" s="140">
        <f t="shared" si="18"/>
        <v>940.93</v>
      </c>
      <c r="AJ17" s="140">
        <f t="shared" si="19"/>
        <v>279.24</v>
      </c>
      <c r="AK17" s="140">
        <f t="shared" si="24"/>
        <v>624.18</v>
      </c>
      <c r="AL17" s="140">
        <f t="shared" si="25"/>
        <v>39.2</v>
      </c>
      <c r="AM17" s="140">
        <f t="shared" si="26"/>
        <v>11.58</v>
      </c>
      <c r="AN17" s="140">
        <f t="shared" si="27"/>
        <v>220</v>
      </c>
      <c r="AO17" s="140">
        <f t="shared" si="28"/>
        <v>0</v>
      </c>
      <c r="AP17" s="140">
        <f t="shared" si="29"/>
        <v>2176.16</v>
      </c>
      <c r="AQ17" s="139" t="s">
        <v>34</v>
      </c>
    </row>
    <row r="18" s="39" customFormat="1" ht="16" customHeight="1" spans="1:43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3920.55</v>
      </c>
      <c r="F18" s="49">
        <v>3920.55</v>
      </c>
      <c r="G18" s="130">
        <v>6241.75</v>
      </c>
      <c r="H18" s="49">
        <v>3920.55</v>
      </c>
      <c r="I18" s="130">
        <v>2200</v>
      </c>
      <c r="J18" s="130"/>
      <c r="K18" s="49">
        <f t="shared" si="1"/>
        <v>47.05</v>
      </c>
      <c r="L18" s="49">
        <v>13.98</v>
      </c>
      <c r="M18" s="49">
        <f t="shared" si="2"/>
        <v>627.29</v>
      </c>
      <c r="N18" s="49">
        <v>186.18</v>
      </c>
      <c r="O18" s="130">
        <f t="shared" si="3"/>
        <v>499.34</v>
      </c>
      <c r="P18" s="49">
        <f t="shared" si="4"/>
        <v>27.44</v>
      </c>
      <c r="Q18" s="49">
        <v>8.1</v>
      </c>
      <c r="R18" s="130">
        <f t="shared" si="5"/>
        <v>110</v>
      </c>
      <c r="S18" s="130">
        <f t="shared" si="6"/>
        <v>0</v>
      </c>
      <c r="T18" s="130">
        <f t="shared" si="15"/>
        <v>1519.38</v>
      </c>
      <c r="U18" s="49">
        <f t="shared" si="7"/>
        <v>0</v>
      </c>
      <c r="V18" s="49">
        <f t="shared" si="8"/>
        <v>313.64</v>
      </c>
      <c r="W18" s="49">
        <v>93.06</v>
      </c>
      <c r="X18" s="130">
        <f t="shared" si="9"/>
        <v>124.84</v>
      </c>
      <c r="Y18" s="49">
        <f t="shared" si="10"/>
        <v>11.76</v>
      </c>
      <c r="Z18" s="49">
        <v>3.48</v>
      </c>
      <c r="AA18" s="130">
        <f t="shared" si="11"/>
        <v>110</v>
      </c>
      <c r="AB18" s="130">
        <f t="shared" si="12"/>
        <v>0</v>
      </c>
      <c r="AC18" s="49">
        <f t="shared" si="16"/>
        <v>656.78</v>
      </c>
      <c r="AD18" s="49">
        <f t="shared" si="17"/>
        <v>2176.16</v>
      </c>
      <c r="AE18" s="49"/>
      <c r="AF18" s="139" t="s">
        <v>87</v>
      </c>
      <c r="AG18" s="140">
        <f t="shared" si="13"/>
        <v>47.05</v>
      </c>
      <c r="AH18" s="140">
        <f t="shared" si="23"/>
        <v>13.98</v>
      </c>
      <c r="AI18" s="140">
        <f t="shared" si="18"/>
        <v>940.93</v>
      </c>
      <c r="AJ18" s="140">
        <f t="shared" si="19"/>
        <v>279.24</v>
      </c>
      <c r="AK18" s="140">
        <f t="shared" si="24"/>
        <v>624.18</v>
      </c>
      <c r="AL18" s="140">
        <f t="shared" si="25"/>
        <v>39.2</v>
      </c>
      <c r="AM18" s="140">
        <f t="shared" si="26"/>
        <v>11.58</v>
      </c>
      <c r="AN18" s="140">
        <f t="shared" si="27"/>
        <v>220</v>
      </c>
      <c r="AO18" s="140">
        <f t="shared" si="28"/>
        <v>0</v>
      </c>
      <c r="AP18" s="140">
        <f t="shared" si="29"/>
        <v>2176.16</v>
      </c>
      <c r="AQ18" s="139" t="s">
        <v>34</v>
      </c>
    </row>
    <row r="19" s="39" customFormat="1" ht="16" customHeight="1" spans="1:43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v>13.98</v>
      </c>
      <c r="M19" s="49">
        <f t="shared" si="2"/>
        <v>627.29</v>
      </c>
      <c r="N19" s="49">
        <v>186.18</v>
      </c>
      <c r="O19" s="130">
        <f t="shared" si="3"/>
        <v>499.34</v>
      </c>
      <c r="P19" s="49">
        <f t="shared" si="4"/>
        <v>27.44</v>
      </c>
      <c r="Q19" s="49">
        <v>8.1</v>
      </c>
      <c r="R19" s="130">
        <f t="shared" si="5"/>
        <v>209</v>
      </c>
      <c r="S19" s="130">
        <f t="shared" si="6"/>
        <v>0</v>
      </c>
      <c r="T19" s="130">
        <f t="shared" si="15"/>
        <v>1618.38</v>
      </c>
      <c r="U19" s="49">
        <f t="shared" si="7"/>
        <v>0</v>
      </c>
      <c r="V19" s="49">
        <f t="shared" si="8"/>
        <v>313.64</v>
      </c>
      <c r="W19" s="49">
        <v>93.06</v>
      </c>
      <c r="X19" s="130">
        <f t="shared" si="9"/>
        <v>124.84</v>
      </c>
      <c r="Y19" s="49">
        <f t="shared" si="10"/>
        <v>11.76</v>
      </c>
      <c r="Z19" s="49">
        <v>3.48</v>
      </c>
      <c r="AA19" s="130">
        <f t="shared" si="11"/>
        <v>209</v>
      </c>
      <c r="AB19" s="130">
        <f t="shared" si="12"/>
        <v>0</v>
      </c>
      <c r="AC19" s="49">
        <f t="shared" si="16"/>
        <v>755.78</v>
      </c>
      <c r="AD19" s="49">
        <f t="shared" si="17"/>
        <v>2374.16</v>
      </c>
      <c r="AE19" s="49"/>
      <c r="AF19" s="139" t="s">
        <v>88</v>
      </c>
      <c r="AG19" s="140">
        <f t="shared" si="13"/>
        <v>47.05</v>
      </c>
      <c r="AH19" s="140">
        <f t="shared" si="23"/>
        <v>13.98</v>
      </c>
      <c r="AI19" s="140">
        <f t="shared" si="18"/>
        <v>940.93</v>
      </c>
      <c r="AJ19" s="140">
        <f t="shared" si="19"/>
        <v>279.24</v>
      </c>
      <c r="AK19" s="140">
        <f t="shared" si="24"/>
        <v>624.18</v>
      </c>
      <c r="AL19" s="140">
        <f t="shared" si="25"/>
        <v>39.2</v>
      </c>
      <c r="AM19" s="140">
        <f t="shared" si="26"/>
        <v>11.58</v>
      </c>
      <c r="AN19" s="140">
        <f t="shared" si="27"/>
        <v>418</v>
      </c>
      <c r="AO19" s="140">
        <f t="shared" si="28"/>
        <v>0</v>
      </c>
      <c r="AP19" s="140">
        <f t="shared" si="29"/>
        <v>2374.16</v>
      </c>
      <c r="AQ19" s="139" t="s">
        <v>34</v>
      </c>
    </row>
    <row r="20" s="39" customFormat="1" ht="16" customHeight="1" spans="1:43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v>13.98</v>
      </c>
      <c r="M20" s="49">
        <f t="shared" si="2"/>
        <v>627.29</v>
      </c>
      <c r="N20" s="49">
        <v>186.18</v>
      </c>
      <c r="O20" s="130">
        <f t="shared" si="3"/>
        <v>499.34</v>
      </c>
      <c r="P20" s="49">
        <f t="shared" si="4"/>
        <v>27.44</v>
      </c>
      <c r="Q20" s="49">
        <v>8.1</v>
      </c>
      <c r="R20" s="130">
        <f t="shared" si="5"/>
        <v>159</v>
      </c>
      <c r="S20" s="130">
        <f t="shared" si="6"/>
        <v>0</v>
      </c>
      <c r="T20" s="130">
        <f t="shared" si="15"/>
        <v>1568.38</v>
      </c>
      <c r="U20" s="49">
        <f t="shared" si="7"/>
        <v>0</v>
      </c>
      <c r="V20" s="49">
        <f t="shared" si="8"/>
        <v>313.64</v>
      </c>
      <c r="W20" s="49">
        <v>93.06</v>
      </c>
      <c r="X20" s="130">
        <f t="shared" si="9"/>
        <v>124.84</v>
      </c>
      <c r="Y20" s="49">
        <f t="shared" si="10"/>
        <v>11.76</v>
      </c>
      <c r="Z20" s="49">
        <v>3.48</v>
      </c>
      <c r="AA20" s="130">
        <f t="shared" si="11"/>
        <v>159</v>
      </c>
      <c r="AB20" s="130">
        <f t="shared" si="12"/>
        <v>0</v>
      </c>
      <c r="AC20" s="49">
        <f t="shared" si="16"/>
        <v>705.78</v>
      </c>
      <c r="AD20" s="49">
        <f t="shared" si="17"/>
        <v>2274.16</v>
      </c>
      <c r="AE20" s="49"/>
      <c r="AF20" s="139" t="s">
        <v>88</v>
      </c>
      <c r="AG20" s="140">
        <f t="shared" si="13"/>
        <v>47.05</v>
      </c>
      <c r="AH20" s="140">
        <f t="shared" si="23"/>
        <v>13.98</v>
      </c>
      <c r="AI20" s="140">
        <f t="shared" si="18"/>
        <v>940.93</v>
      </c>
      <c r="AJ20" s="140">
        <f t="shared" si="19"/>
        <v>279.24</v>
      </c>
      <c r="AK20" s="140">
        <f t="shared" si="24"/>
        <v>624.18</v>
      </c>
      <c r="AL20" s="140">
        <f t="shared" si="25"/>
        <v>39.2</v>
      </c>
      <c r="AM20" s="140">
        <f t="shared" si="26"/>
        <v>11.58</v>
      </c>
      <c r="AN20" s="140">
        <f t="shared" si="27"/>
        <v>318</v>
      </c>
      <c r="AO20" s="140">
        <f t="shared" si="28"/>
        <v>0</v>
      </c>
      <c r="AP20" s="140">
        <f t="shared" si="29"/>
        <v>2274.16</v>
      </c>
      <c r="AQ20" s="139" t="s">
        <v>34</v>
      </c>
    </row>
    <row r="21" spans="1:43">
      <c r="A21" s="129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v>13.98</v>
      </c>
      <c r="M21" s="49">
        <f t="shared" si="2"/>
        <v>627.29</v>
      </c>
      <c r="N21" s="49">
        <v>186.18</v>
      </c>
      <c r="O21" s="130">
        <f t="shared" si="3"/>
        <v>499.34</v>
      </c>
      <c r="P21" s="49">
        <f t="shared" si="4"/>
        <v>27.44</v>
      </c>
      <c r="Q21" s="49">
        <v>8.1</v>
      </c>
      <c r="R21" s="130">
        <f t="shared" si="5"/>
        <v>159</v>
      </c>
      <c r="S21" s="130">
        <f t="shared" si="6"/>
        <v>0</v>
      </c>
      <c r="T21" s="130">
        <f t="shared" si="15"/>
        <v>1568.38</v>
      </c>
      <c r="U21" s="49">
        <f t="shared" si="7"/>
        <v>0</v>
      </c>
      <c r="V21" s="49">
        <f t="shared" si="8"/>
        <v>313.64</v>
      </c>
      <c r="W21" s="49">
        <v>93.06</v>
      </c>
      <c r="X21" s="130">
        <f t="shared" si="9"/>
        <v>124.84</v>
      </c>
      <c r="Y21" s="49">
        <f t="shared" si="10"/>
        <v>11.76</v>
      </c>
      <c r="Z21" s="49">
        <v>3.48</v>
      </c>
      <c r="AA21" s="130">
        <f t="shared" si="11"/>
        <v>159</v>
      </c>
      <c r="AB21" s="130">
        <f t="shared" si="12"/>
        <v>0</v>
      </c>
      <c r="AC21" s="49">
        <f t="shared" si="16"/>
        <v>705.78</v>
      </c>
      <c r="AD21" s="49">
        <f t="shared" si="17"/>
        <v>2274.16</v>
      </c>
      <c r="AE21" s="49"/>
      <c r="AF21" s="139" t="s">
        <v>87</v>
      </c>
      <c r="AG21" s="140">
        <f t="shared" si="13"/>
        <v>47.05</v>
      </c>
      <c r="AH21" s="140">
        <f t="shared" si="23"/>
        <v>13.98</v>
      </c>
      <c r="AI21" s="140">
        <f t="shared" si="18"/>
        <v>940.93</v>
      </c>
      <c r="AJ21" s="140">
        <f t="shared" si="19"/>
        <v>279.24</v>
      </c>
      <c r="AK21" s="140">
        <f t="shared" si="24"/>
        <v>624.18</v>
      </c>
      <c r="AL21" s="140">
        <f t="shared" si="25"/>
        <v>39.2</v>
      </c>
      <c r="AM21" s="140">
        <f t="shared" si="26"/>
        <v>11.58</v>
      </c>
      <c r="AN21" s="140">
        <f t="shared" si="27"/>
        <v>318</v>
      </c>
      <c r="AO21" s="140">
        <f t="shared" si="28"/>
        <v>0</v>
      </c>
      <c r="AP21" s="140">
        <f t="shared" si="29"/>
        <v>2274.16</v>
      </c>
      <c r="AQ21" s="139" t="s">
        <v>34</v>
      </c>
    </row>
    <row r="22" s="39" customFormat="1" ht="16" customHeight="1" spans="1:43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4500</v>
      </c>
      <c r="F22" s="49">
        <v>4500</v>
      </c>
      <c r="G22" s="130">
        <v>6241.75</v>
      </c>
      <c r="H22" s="49">
        <v>4500</v>
      </c>
      <c r="I22" s="130">
        <v>4180</v>
      </c>
      <c r="J22" s="130"/>
      <c r="K22" s="49">
        <f t="shared" si="1"/>
        <v>54</v>
      </c>
      <c r="L22" s="49">
        <v>48.96</v>
      </c>
      <c r="M22" s="49">
        <f t="shared" si="2"/>
        <v>720</v>
      </c>
      <c r="N22" s="49">
        <v>652.8</v>
      </c>
      <c r="O22" s="130">
        <f t="shared" si="3"/>
        <v>499.34</v>
      </c>
      <c r="P22" s="49">
        <f t="shared" si="4"/>
        <v>31.5</v>
      </c>
      <c r="Q22" s="49">
        <v>28.56</v>
      </c>
      <c r="R22" s="130">
        <f t="shared" si="5"/>
        <v>209</v>
      </c>
      <c r="S22" s="130">
        <f t="shared" si="6"/>
        <v>0</v>
      </c>
      <c r="T22" s="130">
        <f t="shared" si="15"/>
        <v>2244.16</v>
      </c>
      <c r="U22" s="49">
        <f t="shared" si="7"/>
        <v>0</v>
      </c>
      <c r="V22" s="49">
        <f t="shared" si="8"/>
        <v>360</v>
      </c>
      <c r="W22" s="49">
        <v>326.4</v>
      </c>
      <c r="X22" s="130">
        <f t="shared" si="9"/>
        <v>124.84</v>
      </c>
      <c r="Y22" s="49">
        <f t="shared" si="10"/>
        <v>13.5</v>
      </c>
      <c r="Z22" s="49">
        <v>12.24</v>
      </c>
      <c r="AA22" s="130">
        <f t="shared" si="11"/>
        <v>209</v>
      </c>
      <c r="AB22" s="130">
        <f t="shared" si="12"/>
        <v>0</v>
      </c>
      <c r="AC22" s="49">
        <f t="shared" si="16"/>
        <v>1045.98</v>
      </c>
      <c r="AD22" s="49">
        <f t="shared" si="17"/>
        <v>3290.14</v>
      </c>
      <c r="AE22" s="49"/>
      <c r="AF22" s="139" t="s">
        <v>91</v>
      </c>
      <c r="AG22" s="140">
        <f t="shared" si="13"/>
        <v>54</v>
      </c>
      <c r="AH22" s="140">
        <f t="shared" si="23"/>
        <v>48.96</v>
      </c>
      <c r="AI22" s="140">
        <f t="shared" si="18"/>
        <v>1080</v>
      </c>
      <c r="AJ22" s="140">
        <f t="shared" si="19"/>
        <v>979.2</v>
      </c>
      <c r="AK22" s="140">
        <f t="shared" si="24"/>
        <v>624.18</v>
      </c>
      <c r="AL22" s="140">
        <f t="shared" si="25"/>
        <v>45</v>
      </c>
      <c r="AM22" s="140">
        <f t="shared" si="26"/>
        <v>40.8</v>
      </c>
      <c r="AN22" s="140">
        <f t="shared" si="27"/>
        <v>418</v>
      </c>
      <c r="AO22" s="140">
        <f t="shared" si="28"/>
        <v>0</v>
      </c>
      <c r="AP22" s="140">
        <f t="shared" si="29"/>
        <v>3290.14</v>
      </c>
      <c r="AQ22" s="139" t="s">
        <v>31</v>
      </c>
    </row>
    <row r="23" s="39" customFormat="1" ht="16" customHeight="1" spans="1:43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v>13.98</v>
      </c>
      <c r="M23" s="49">
        <f t="shared" si="2"/>
        <v>627.29</v>
      </c>
      <c r="N23" s="49">
        <v>186.18</v>
      </c>
      <c r="O23" s="130">
        <f t="shared" si="3"/>
        <v>499.34</v>
      </c>
      <c r="P23" s="49">
        <f t="shared" si="4"/>
        <v>27.44</v>
      </c>
      <c r="Q23" s="49">
        <v>8.1</v>
      </c>
      <c r="R23" s="130">
        <f t="shared" si="5"/>
        <v>209</v>
      </c>
      <c r="S23" s="130">
        <f t="shared" si="6"/>
        <v>0</v>
      </c>
      <c r="T23" s="130">
        <f t="shared" si="15"/>
        <v>1618.38</v>
      </c>
      <c r="U23" s="49">
        <f t="shared" si="7"/>
        <v>0</v>
      </c>
      <c r="V23" s="49">
        <f t="shared" si="8"/>
        <v>313.64</v>
      </c>
      <c r="W23" s="49">
        <v>93.06</v>
      </c>
      <c r="X23" s="130">
        <f t="shared" si="9"/>
        <v>124.84</v>
      </c>
      <c r="Y23" s="49">
        <f t="shared" si="10"/>
        <v>11.76</v>
      </c>
      <c r="Z23" s="49">
        <v>3.48</v>
      </c>
      <c r="AA23" s="130">
        <f t="shared" si="11"/>
        <v>209</v>
      </c>
      <c r="AB23" s="130">
        <f t="shared" si="12"/>
        <v>0</v>
      </c>
      <c r="AC23" s="49">
        <f t="shared" si="16"/>
        <v>755.78</v>
      </c>
      <c r="AD23" s="49">
        <f t="shared" si="17"/>
        <v>2374.16</v>
      </c>
      <c r="AE23" s="49"/>
      <c r="AF23" s="139" t="s">
        <v>91</v>
      </c>
      <c r="AG23" s="140">
        <f t="shared" si="13"/>
        <v>47.05</v>
      </c>
      <c r="AH23" s="140">
        <f t="shared" si="23"/>
        <v>13.98</v>
      </c>
      <c r="AI23" s="140">
        <f t="shared" si="18"/>
        <v>940.93</v>
      </c>
      <c r="AJ23" s="140">
        <f t="shared" si="19"/>
        <v>279.24</v>
      </c>
      <c r="AK23" s="140">
        <f t="shared" si="24"/>
        <v>624.18</v>
      </c>
      <c r="AL23" s="140">
        <f t="shared" si="25"/>
        <v>39.2</v>
      </c>
      <c r="AM23" s="140">
        <f t="shared" si="26"/>
        <v>11.58</v>
      </c>
      <c r="AN23" s="140">
        <f t="shared" si="27"/>
        <v>418</v>
      </c>
      <c r="AO23" s="140">
        <f t="shared" si="28"/>
        <v>0</v>
      </c>
      <c r="AP23" s="140">
        <f t="shared" si="29"/>
        <v>2374.16</v>
      </c>
      <c r="AQ23" s="139" t="s">
        <v>31</v>
      </c>
    </row>
    <row r="24" s="39" customFormat="1" ht="16" customHeight="1" spans="1:43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v>13.98</v>
      </c>
      <c r="M24" s="49">
        <f t="shared" si="2"/>
        <v>627.29</v>
      </c>
      <c r="N24" s="49">
        <v>186.18</v>
      </c>
      <c r="O24" s="130">
        <f t="shared" si="3"/>
        <v>499.34</v>
      </c>
      <c r="P24" s="49">
        <f t="shared" si="4"/>
        <v>27.44</v>
      </c>
      <c r="Q24" s="49">
        <v>8.1</v>
      </c>
      <c r="R24" s="130">
        <f t="shared" si="5"/>
        <v>159</v>
      </c>
      <c r="S24" s="130">
        <f t="shared" si="6"/>
        <v>0</v>
      </c>
      <c r="T24" s="130">
        <f t="shared" si="15"/>
        <v>1568.38</v>
      </c>
      <c r="U24" s="49">
        <f t="shared" si="7"/>
        <v>0</v>
      </c>
      <c r="V24" s="49">
        <f t="shared" si="8"/>
        <v>313.64</v>
      </c>
      <c r="W24" s="49">
        <v>93.06</v>
      </c>
      <c r="X24" s="130">
        <f t="shared" si="9"/>
        <v>124.84</v>
      </c>
      <c r="Y24" s="49">
        <f t="shared" si="10"/>
        <v>11.76</v>
      </c>
      <c r="Z24" s="49">
        <v>3.48</v>
      </c>
      <c r="AA24" s="130">
        <f t="shared" si="11"/>
        <v>159</v>
      </c>
      <c r="AB24" s="130">
        <f t="shared" si="12"/>
        <v>0</v>
      </c>
      <c r="AC24" s="49">
        <f t="shared" si="16"/>
        <v>705.78</v>
      </c>
      <c r="AD24" s="49">
        <f t="shared" si="17"/>
        <v>2274.16</v>
      </c>
      <c r="AE24" s="49"/>
      <c r="AF24" s="139" t="s">
        <v>91</v>
      </c>
      <c r="AG24" s="140">
        <f t="shared" si="13"/>
        <v>47.05</v>
      </c>
      <c r="AH24" s="140">
        <f t="shared" si="23"/>
        <v>13.98</v>
      </c>
      <c r="AI24" s="140">
        <f t="shared" si="18"/>
        <v>940.93</v>
      </c>
      <c r="AJ24" s="140">
        <f t="shared" si="19"/>
        <v>279.24</v>
      </c>
      <c r="AK24" s="140">
        <f t="shared" si="24"/>
        <v>624.18</v>
      </c>
      <c r="AL24" s="140">
        <f t="shared" si="25"/>
        <v>39.2</v>
      </c>
      <c r="AM24" s="140">
        <f t="shared" si="26"/>
        <v>11.58</v>
      </c>
      <c r="AN24" s="140">
        <f t="shared" si="27"/>
        <v>318</v>
      </c>
      <c r="AO24" s="140">
        <f t="shared" si="28"/>
        <v>0</v>
      </c>
      <c r="AP24" s="140">
        <f t="shared" si="29"/>
        <v>2274.16</v>
      </c>
      <c r="AQ24" s="139" t="s">
        <v>31</v>
      </c>
    </row>
    <row r="25" s="39" customFormat="1" ht="16" customHeight="1" spans="1:43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3180</v>
      </c>
      <c r="J25" s="130"/>
      <c r="K25" s="49">
        <f t="shared" si="1"/>
        <v>47.05</v>
      </c>
      <c r="L25" s="49">
        <v>13.98</v>
      </c>
      <c r="M25" s="49">
        <f t="shared" si="2"/>
        <v>627.29</v>
      </c>
      <c r="N25" s="49">
        <v>186.18</v>
      </c>
      <c r="O25" s="130">
        <f t="shared" si="3"/>
        <v>499.34</v>
      </c>
      <c r="P25" s="49">
        <f t="shared" si="4"/>
        <v>27.44</v>
      </c>
      <c r="Q25" s="49">
        <v>8.1</v>
      </c>
      <c r="R25" s="130">
        <f t="shared" si="5"/>
        <v>159</v>
      </c>
      <c r="S25" s="130">
        <f t="shared" si="6"/>
        <v>0</v>
      </c>
      <c r="T25" s="130">
        <f t="shared" si="15"/>
        <v>1568.38</v>
      </c>
      <c r="U25" s="49">
        <f t="shared" si="7"/>
        <v>0</v>
      </c>
      <c r="V25" s="49">
        <f t="shared" si="8"/>
        <v>313.64</v>
      </c>
      <c r="W25" s="49">
        <v>93.06</v>
      </c>
      <c r="X25" s="130">
        <f t="shared" si="9"/>
        <v>124.84</v>
      </c>
      <c r="Y25" s="49">
        <f t="shared" si="10"/>
        <v>11.76</v>
      </c>
      <c r="Z25" s="49">
        <v>3.48</v>
      </c>
      <c r="AA25" s="130">
        <f t="shared" si="11"/>
        <v>159</v>
      </c>
      <c r="AB25" s="130">
        <f t="shared" si="12"/>
        <v>0</v>
      </c>
      <c r="AC25" s="49">
        <f t="shared" si="16"/>
        <v>705.78</v>
      </c>
      <c r="AD25" s="49">
        <f t="shared" si="17"/>
        <v>2274.16</v>
      </c>
      <c r="AE25" s="49"/>
      <c r="AF25" s="139" t="s">
        <v>92</v>
      </c>
      <c r="AG25" s="140">
        <f t="shared" si="13"/>
        <v>47.05</v>
      </c>
      <c r="AH25" s="140">
        <f t="shared" si="23"/>
        <v>13.98</v>
      </c>
      <c r="AI25" s="140">
        <f t="shared" si="18"/>
        <v>940.93</v>
      </c>
      <c r="AJ25" s="140">
        <f t="shared" si="19"/>
        <v>279.24</v>
      </c>
      <c r="AK25" s="140">
        <f t="shared" si="24"/>
        <v>624.18</v>
      </c>
      <c r="AL25" s="140">
        <f t="shared" si="25"/>
        <v>39.2</v>
      </c>
      <c r="AM25" s="140">
        <f t="shared" si="26"/>
        <v>11.58</v>
      </c>
      <c r="AN25" s="140">
        <f t="shared" si="27"/>
        <v>318</v>
      </c>
      <c r="AO25" s="140">
        <f t="shared" si="28"/>
        <v>0</v>
      </c>
      <c r="AP25" s="140">
        <f t="shared" si="29"/>
        <v>2274.16</v>
      </c>
      <c r="AQ25" s="139" t="s">
        <v>31</v>
      </c>
    </row>
    <row r="26" s="39" customFormat="1" ht="16" customHeight="1" spans="1:43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v>13.98</v>
      </c>
      <c r="M26" s="49">
        <f t="shared" si="2"/>
        <v>627.29</v>
      </c>
      <c r="N26" s="49">
        <v>186.18</v>
      </c>
      <c r="O26" s="130">
        <f t="shared" si="3"/>
        <v>499.34</v>
      </c>
      <c r="P26" s="49">
        <f t="shared" si="4"/>
        <v>27.44</v>
      </c>
      <c r="Q26" s="49">
        <v>8.1</v>
      </c>
      <c r="R26" s="130">
        <f t="shared" si="5"/>
        <v>159</v>
      </c>
      <c r="S26" s="130">
        <f t="shared" si="6"/>
        <v>0</v>
      </c>
      <c r="T26" s="130">
        <f t="shared" si="15"/>
        <v>1568.38</v>
      </c>
      <c r="U26" s="49">
        <f t="shared" si="7"/>
        <v>0</v>
      </c>
      <c r="V26" s="49">
        <f t="shared" si="8"/>
        <v>313.64</v>
      </c>
      <c r="W26" s="49">
        <v>93.06</v>
      </c>
      <c r="X26" s="130">
        <f t="shared" si="9"/>
        <v>124.84</v>
      </c>
      <c r="Y26" s="49">
        <f t="shared" si="10"/>
        <v>11.76</v>
      </c>
      <c r="Z26" s="49">
        <v>3.48</v>
      </c>
      <c r="AA26" s="130">
        <f t="shared" si="11"/>
        <v>159</v>
      </c>
      <c r="AB26" s="130">
        <f t="shared" si="12"/>
        <v>0</v>
      </c>
      <c r="AC26" s="49">
        <f t="shared" si="16"/>
        <v>705.78</v>
      </c>
      <c r="AD26" s="49">
        <f t="shared" si="17"/>
        <v>2274.16</v>
      </c>
      <c r="AE26" s="49"/>
      <c r="AF26" s="139" t="s">
        <v>92</v>
      </c>
      <c r="AG26" s="140">
        <f t="shared" si="13"/>
        <v>47.05</v>
      </c>
      <c r="AH26" s="140">
        <f t="shared" si="23"/>
        <v>13.98</v>
      </c>
      <c r="AI26" s="140">
        <f t="shared" si="18"/>
        <v>940.93</v>
      </c>
      <c r="AJ26" s="140">
        <f t="shared" si="19"/>
        <v>279.24</v>
      </c>
      <c r="AK26" s="140">
        <f t="shared" si="24"/>
        <v>624.18</v>
      </c>
      <c r="AL26" s="140">
        <f t="shared" si="25"/>
        <v>39.2</v>
      </c>
      <c r="AM26" s="140">
        <f t="shared" si="26"/>
        <v>11.58</v>
      </c>
      <c r="AN26" s="140">
        <f t="shared" si="27"/>
        <v>318</v>
      </c>
      <c r="AO26" s="140">
        <f t="shared" si="28"/>
        <v>0</v>
      </c>
      <c r="AP26" s="140">
        <f t="shared" si="29"/>
        <v>2274.16</v>
      </c>
      <c r="AQ26" s="139" t="s">
        <v>31</v>
      </c>
    </row>
    <row r="27" s="39" customFormat="1" ht="16" customHeight="1" spans="1:43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v>13.98</v>
      </c>
      <c r="M27" s="49">
        <f t="shared" si="2"/>
        <v>627.29</v>
      </c>
      <c r="N27" s="49">
        <v>186.18</v>
      </c>
      <c r="O27" s="130">
        <f t="shared" si="3"/>
        <v>499.34</v>
      </c>
      <c r="P27" s="49">
        <f t="shared" si="4"/>
        <v>27.44</v>
      </c>
      <c r="Q27" s="49">
        <v>8.1</v>
      </c>
      <c r="R27" s="130">
        <f t="shared" si="5"/>
        <v>159</v>
      </c>
      <c r="S27" s="130">
        <f t="shared" si="6"/>
        <v>0</v>
      </c>
      <c r="T27" s="130">
        <f t="shared" si="15"/>
        <v>1568.38</v>
      </c>
      <c r="U27" s="49">
        <f t="shared" si="7"/>
        <v>0</v>
      </c>
      <c r="V27" s="49">
        <f t="shared" si="8"/>
        <v>313.64</v>
      </c>
      <c r="W27" s="49">
        <v>93.06</v>
      </c>
      <c r="X27" s="130">
        <f t="shared" si="9"/>
        <v>124.84</v>
      </c>
      <c r="Y27" s="49">
        <f t="shared" si="10"/>
        <v>11.76</v>
      </c>
      <c r="Z27" s="49">
        <v>3.48</v>
      </c>
      <c r="AA27" s="130">
        <f t="shared" si="11"/>
        <v>159</v>
      </c>
      <c r="AB27" s="130">
        <f t="shared" si="12"/>
        <v>0</v>
      </c>
      <c r="AC27" s="49">
        <f t="shared" si="16"/>
        <v>705.78</v>
      </c>
      <c r="AD27" s="49">
        <f t="shared" si="17"/>
        <v>2274.16</v>
      </c>
      <c r="AE27" s="49"/>
      <c r="AF27" s="139" t="s">
        <v>64</v>
      </c>
      <c r="AG27" s="140">
        <f t="shared" si="13"/>
        <v>47.05</v>
      </c>
      <c r="AH27" s="140">
        <f t="shared" si="23"/>
        <v>13.98</v>
      </c>
      <c r="AI27" s="140">
        <f t="shared" si="18"/>
        <v>940.93</v>
      </c>
      <c r="AJ27" s="140">
        <f t="shared" si="19"/>
        <v>279.24</v>
      </c>
      <c r="AK27" s="140">
        <f t="shared" si="24"/>
        <v>624.18</v>
      </c>
      <c r="AL27" s="140">
        <f t="shared" si="25"/>
        <v>39.2</v>
      </c>
      <c r="AM27" s="140">
        <f t="shared" si="26"/>
        <v>11.58</v>
      </c>
      <c r="AN27" s="140">
        <f t="shared" si="27"/>
        <v>318</v>
      </c>
      <c r="AO27" s="140">
        <f t="shared" si="28"/>
        <v>0</v>
      </c>
      <c r="AP27" s="140">
        <f t="shared" si="29"/>
        <v>2274.16</v>
      </c>
      <c r="AQ27" s="139" t="s">
        <v>34</v>
      </c>
    </row>
    <row r="28" s="39" customFormat="1" ht="16" customHeight="1" spans="1:43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4180</v>
      </c>
      <c r="J28" s="130"/>
      <c r="K28" s="49">
        <f t="shared" si="1"/>
        <v>47.05</v>
      </c>
      <c r="L28" s="49">
        <v>13.98</v>
      </c>
      <c r="M28" s="49">
        <f t="shared" si="2"/>
        <v>627.29</v>
      </c>
      <c r="N28" s="49">
        <v>186.18</v>
      </c>
      <c r="O28" s="130">
        <f t="shared" si="3"/>
        <v>499.34</v>
      </c>
      <c r="P28" s="49">
        <f t="shared" si="4"/>
        <v>27.44</v>
      </c>
      <c r="Q28" s="49">
        <v>8.1</v>
      </c>
      <c r="R28" s="130">
        <f t="shared" si="5"/>
        <v>209</v>
      </c>
      <c r="S28" s="130">
        <f t="shared" si="6"/>
        <v>0</v>
      </c>
      <c r="T28" s="130">
        <f t="shared" si="15"/>
        <v>1618.38</v>
      </c>
      <c r="U28" s="49">
        <f t="shared" si="7"/>
        <v>0</v>
      </c>
      <c r="V28" s="49">
        <f t="shared" si="8"/>
        <v>313.64</v>
      </c>
      <c r="W28" s="49">
        <v>93.06</v>
      </c>
      <c r="X28" s="130">
        <f t="shared" si="9"/>
        <v>124.84</v>
      </c>
      <c r="Y28" s="49">
        <f t="shared" si="10"/>
        <v>11.76</v>
      </c>
      <c r="Z28" s="49">
        <v>3.48</v>
      </c>
      <c r="AA28" s="130">
        <f t="shared" si="11"/>
        <v>209</v>
      </c>
      <c r="AB28" s="130">
        <f t="shared" si="12"/>
        <v>0</v>
      </c>
      <c r="AC28" s="49">
        <f t="shared" si="16"/>
        <v>755.78</v>
      </c>
      <c r="AD28" s="49">
        <f t="shared" si="17"/>
        <v>2374.16</v>
      </c>
      <c r="AE28" s="49"/>
      <c r="AF28" s="139" t="s">
        <v>71</v>
      </c>
      <c r="AG28" s="140">
        <f t="shared" si="13"/>
        <v>47.05</v>
      </c>
      <c r="AH28" s="140">
        <f t="shared" si="23"/>
        <v>13.98</v>
      </c>
      <c r="AI28" s="140">
        <f t="shared" si="18"/>
        <v>940.93</v>
      </c>
      <c r="AJ28" s="140">
        <f t="shared" si="19"/>
        <v>279.24</v>
      </c>
      <c r="AK28" s="140">
        <f t="shared" si="24"/>
        <v>624.18</v>
      </c>
      <c r="AL28" s="140">
        <f t="shared" si="25"/>
        <v>39.2</v>
      </c>
      <c r="AM28" s="140">
        <f t="shared" si="26"/>
        <v>11.58</v>
      </c>
      <c r="AN28" s="140">
        <f t="shared" si="27"/>
        <v>418</v>
      </c>
      <c r="AO28" s="140">
        <f t="shared" si="28"/>
        <v>0</v>
      </c>
      <c r="AP28" s="140">
        <f t="shared" si="29"/>
        <v>2374.16</v>
      </c>
      <c r="AQ28" s="139" t="s">
        <v>35</v>
      </c>
    </row>
    <row r="29" s="39" customFormat="1" ht="16" customHeight="1" spans="1:43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v>13.98</v>
      </c>
      <c r="M29" s="49">
        <f t="shared" si="2"/>
        <v>627.29</v>
      </c>
      <c r="N29" s="49">
        <v>186.18</v>
      </c>
      <c r="O29" s="130">
        <f t="shared" si="3"/>
        <v>499.34</v>
      </c>
      <c r="P29" s="49">
        <f t="shared" si="4"/>
        <v>27.44</v>
      </c>
      <c r="Q29" s="49">
        <v>8.1</v>
      </c>
      <c r="R29" s="130">
        <f t="shared" si="5"/>
        <v>159</v>
      </c>
      <c r="S29" s="130">
        <f t="shared" si="6"/>
        <v>0</v>
      </c>
      <c r="T29" s="130">
        <f t="shared" si="15"/>
        <v>1568.38</v>
      </c>
      <c r="U29" s="49">
        <f t="shared" si="7"/>
        <v>0</v>
      </c>
      <c r="V29" s="49">
        <f t="shared" si="8"/>
        <v>313.64</v>
      </c>
      <c r="W29" s="49">
        <v>93.06</v>
      </c>
      <c r="X29" s="130">
        <f t="shared" si="9"/>
        <v>124.84</v>
      </c>
      <c r="Y29" s="49">
        <f t="shared" si="10"/>
        <v>11.76</v>
      </c>
      <c r="Z29" s="49">
        <v>3.48</v>
      </c>
      <c r="AA29" s="130">
        <f t="shared" si="11"/>
        <v>159</v>
      </c>
      <c r="AB29" s="130">
        <f t="shared" si="12"/>
        <v>0</v>
      </c>
      <c r="AC29" s="49">
        <f t="shared" si="16"/>
        <v>705.78</v>
      </c>
      <c r="AD29" s="49">
        <f t="shared" si="17"/>
        <v>2274.16</v>
      </c>
      <c r="AE29" s="49"/>
      <c r="AF29" s="139" t="s">
        <v>81</v>
      </c>
      <c r="AG29" s="140">
        <f t="shared" si="13"/>
        <v>47.05</v>
      </c>
      <c r="AH29" s="140">
        <f t="shared" si="23"/>
        <v>13.98</v>
      </c>
      <c r="AI29" s="140">
        <f t="shared" si="18"/>
        <v>940.93</v>
      </c>
      <c r="AJ29" s="140">
        <f t="shared" si="19"/>
        <v>279.24</v>
      </c>
      <c r="AK29" s="140">
        <f t="shared" si="24"/>
        <v>624.18</v>
      </c>
      <c r="AL29" s="140">
        <f t="shared" si="25"/>
        <v>39.2</v>
      </c>
      <c r="AM29" s="140">
        <f t="shared" si="26"/>
        <v>11.58</v>
      </c>
      <c r="AN29" s="140">
        <f t="shared" si="27"/>
        <v>318</v>
      </c>
      <c r="AO29" s="140">
        <f t="shared" si="28"/>
        <v>0</v>
      </c>
      <c r="AP29" s="140">
        <f t="shared" si="29"/>
        <v>2274.16</v>
      </c>
      <c r="AQ29" s="139" t="s">
        <v>34</v>
      </c>
    </row>
    <row r="30" s="39" customFormat="1" ht="16" customHeight="1" spans="1:43">
      <c r="A30" s="129">
        <f t="shared" si="0"/>
        <v>27</v>
      </c>
      <c r="B30" s="49" t="s">
        <v>50</v>
      </c>
      <c r="C30" s="134" t="s">
        <v>182</v>
      </c>
      <c r="D30" s="49" t="s">
        <v>183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0</v>
      </c>
      <c r="J30" s="130"/>
      <c r="K30" s="49">
        <f t="shared" si="1"/>
        <v>47.05</v>
      </c>
      <c r="L30" s="49">
        <v>13.98</v>
      </c>
      <c r="M30" s="49">
        <f t="shared" si="2"/>
        <v>627.29</v>
      </c>
      <c r="N30" s="49">
        <v>186.18</v>
      </c>
      <c r="O30" s="130">
        <f t="shared" si="3"/>
        <v>499.34</v>
      </c>
      <c r="P30" s="49">
        <f t="shared" si="4"/>
        <v>27.44</v>
      </c>
      <c r="Q30" s="49">
        <v>8.1</v>
      </c>
      <c r="R30" s="130">
        <f t="shared" si="5"/>
        <v>0</v>
      </c>
      <c r="S30" s="130">
        <f t="shared" si="6"/>
        <v>0</v>
      </c>
      <c r="T30" s="130">
        <f t="shared" si="15"/>
        <v>1409.38</v>
      </c>
      <c r="U30" s="49">
        <f t="shared" si="7"/>
        <v>0</v>
      </c>
      <c r="V30" s="49">
        <f t="shared" si="8"/>
        <v>313.64</v>
      </c>
      <c r="W30" s="49">
        <v>93.06</v>
      </c>
      <c r="X30" s="130">
        <f t="shared" si="9"/>
        <v>124.84</v>
      </c>
      <c r="Y30" s="49">
        <f t="shared" si="10"/>
        <v>11.76</v>
      </c>
      <c r="Z30" s="49">
        <v>3.48</v>
      </c>
      <c r="AA30" s="130">
        <f t="shared" si="11"/>
        <v>0</v>
      </c>
      <c r="AB30" s="130">
        <f t="shared" si="12"/>
        <v>0</v>
      </c>
      <c r="AC30" s="49">
        <f t="shared" si="16"/>
        <v>546.78</v>
      </c>
      <c r="AD30" s="49">
        <f t="shared" si="17"/>
        <v>1956.16</v>
      </c>
      <c r="AE30" s="49"/>
      <c r="AF30" s="139" t="s">
        <v>50</v>
      </c>
      <c r="AG30" s="140">
        <f t="shared" si="13"/>
        <v>47.05</v>
      </c>
      <c r="AH30" s="140">
        <f t="shared" si="23"/>
        <v>13.98</v>
      </c>
      <c r="AI30" s="140">
        <f t="shared" si="18"/>
        <v>940.93</v>
      </c>
      <c r="AJ30" s="140">
        <f t="shared" si="19"/>
        <v>279.24</v>
      </c>
      <c r="AK30" s="140">
        <f t="shared" si="24"/>
        <v>624.18</v>
      </c>
      <c r="AL30" s="140">
        <f t="shared" si="25"/>
        <v>39.2</v>
      </c>
      <c r="AM30" s="140">
        <f t="shared" si="26"/>
        <v>11.58</v>
      </c>
      <c r="AN30" s="140">
        <f t="shared" si="27"/>
        <v>0</v>
      </c>
      <c r="AO30" s="140">
        <f t="shared" si="28"/>
        <v>0</v>
      </c>
      <c r="AP30" s="140">
        <f t="shared" si="29"/>
        <v>1956.16</v>
      </c>
      <c r="AQ30" s="139" t="s">
        <v>31</v>
      </c>
    </row>
    <row r="31" s="39" customFormat="1" ht="16" customHeight="1" spans="1:43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v>13.98</v>
      </c>
      <c r="M31" s="49">
        <f t="shared" si="2"/>
        <v>627.29</v>
      </c>
      <c r="N31" s="49">
        <v>186.18</v>
      </c>
      <c r="O31" s="130">
        <f t="shared" si="3"/>
        <v>499.34</v>
      </c>
      <c r="P31" s="49">
        <f t="shared" si="4"/>
        <v>27.44</v>
      </c>
      <c r="Q31" s="49">
        <v>8.1</v>
      </c>
      <c r="R31" s="130">
        <f t="shared" si="5"/>
        <v>159</v>
      </c>
      <c r="S31" s="130">
        <f t="shared" si="6"/>
        <v>0</v>
      </c>
      <c r="T31" s="130">
        <f t="shared" si="15"/>
        <v>1568.38</v>
      </c>
      <c r="U31" s="49">
        <f t="shared" si="7"/>
        <v>0</v>
      </c>
      <c r="V31" s="49">
        <f t="shared" si="8"/>
        <v>313.64</v>
      </c>
      <c r="W31" s="49">
        <v>93.06</v>
      </c>
      <c r="X31" s="130">
        <f t="shared" si="9"/>
        <v>124.84</v>
      </c>
      <c r="Y31" s="49">
        <f t="shared" si="10"/>
        <v>11.76</v>
      </c>
      <c r="Z31" s="49">
        <v>3.48</v>
      </c>
      <c r="AA31" s="130">
        <f t="shared" si="11"/>
        <v>159</v>
      </c>
      <c r="AB31" s="130">
        <f t="shared" si="12"/>
        <v>0</v>
      </c>
      <c r="AC31" s="49">
        <f t="shared" si="16"/>
        <v>705.78</v>
      </c>
      <c r="AD31" s="49">
        <f t="shared" si="17"/>
        <v>2274.16</v>
      </c>
      <c r="AE31" s="49"/>
      <c r="AF31" s="139" t="s">
        <v>50</v>
      </c>
      <c r="AG31" s="140">
        <f t="shared" si="13"/>
        <v>47.05</v>
      </c>
      <c r="AH31" s="140">
        <f t="shared" si="23"/>
        <v>13.98</v>
      </c>
      <c r="AI31" s="140">
        <f t="shared" si="18"/>
        <v>940.93</v>
      </c>
      <c r="AJ31" s="140">
        <f t="shared" si="19"/>
        <v>279.24</v>
      </c>
      <c r="AK31" s="140">
        <f t="shared" si="24"/>
        <v>624.18</v>
      </c>
      <c r="AL31" s="140">
        <f t="shared" si="25"/>
        <v>39.2</v>
      </c>
      <c r="AM31" s="140">
        <f t="shared" si="26"/>
        <v>11.58</v>
      </c>
      <c r="AN31" s="140">
        <f t="shared" si="27"/>
        <v>318</v>
      </c>
      <c r="AO31" s="140">
        <f t="shared" si="28"/>
        <v>0</v>
      </c>
      <c r="AP31" s="140">
        <f t="shared" si="29"/>
        <v>2274.16</v>
      </c>
      <c r="AQ31" s="139" t="s">
        <v>31</v>
      </c>
    </row>
    <row r="32" s="39" customFormat="1" ht="16" customHeight="1" spans="1:43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3180</v>
      </c>
      <c r="J32" s="130"/>
      <c r="K32" s="49">
        <f t="shared" si="1"/>
        <v>47.05</v>
      </c>
      <c r="L32" s="49">
        <v>13.98</v>
      </c>
      <c r="M32" s="49">
        <f t="shared" si="2"/>
        <v>627.29</v>
      </c>
      <c r="N32" s="49">
        <v>186.18</v>
      </c>
      <c r="O32" s="130">
        <f t="shared" si="3"/>
        <v>499.34</v>
      </c>
      <c r="P32" s="49">
        <f t="shared" si="4"/>
        <v>27.44</v>
      </c>
      <c r="Q32" s="49">
        <v>8.1</v>
      </c>
      <c r="R32" s="130">
        <f t="shared" si="5"/>
        <v>159</v>
      </c>
      <c r="S32" s="130">
        <f t="shared" si="6"/>
        <v>0</v>
      </c>
      <c r="T32" s="130">
        <f t="shared" si="15"/>
        <v>1568.38</v>
      </c>
      <c r="U32" s="49">
        <f t="shared" si="7"/>
        <v>0</v>
      </c>
      <c r="V32" s="49">
        <f t="shared" si="8"/>
        <v>313.64</v>
      </c>
      <c r="W32" s="49">
        <v>93.06</v>
      </c>
      <c r="X32" s="130">
        <f t="shared" si="9"/>
        <v>124.84</v>
      </c>
      <c r="Y32" s="49">
        <f t="shared" si="10"/>
        <v>11.76</v>
      </c>
      <c r="Z32" s="49">
        <v>3.48</v>
      </c>
      <c r="AA32" s="130">
        <f t="shared" si="11"/>
        <v>159</v>
      </c>
      <c r="AB32" s="130">
        <f t="shared" si="12"/>
        <v>0</v>
      </c>
      <c r="AC32" s="49">
        <f t="shared" si="16"/>
        <v>705.78</v>
      </c>
      <c r="AD32" s="49">
        <f t="shared" si="17"/>
        <v>2274.16</v>
      </c>
      <c r="AE32" s="49"/>
      <c r="AF32" s="139" t="s">
        <v>50</v>
      </c>
      <c r="AG32" s="140">
        <f t="shared" si="13"/>
        <v>47.05</v>
      </c>
      <c r="AH32" s="140">
        <f t="shared" si="23"/>
        <v>13.98</v>
      </c>
      <c r="AI32" s="140">
        <f t="shared" si="18"/>
        <v>940.93</v>
      </c>
      <c r="AJ32" s="140">
        <f t="shared" si="19"/>
        <v>279.24</v>
      </c>
      <c r="AK32" s="140">
        <f t="shared" si="24"/>
        <v>624.18</v>
      </c>
      <c r="AL32" s="140">
        <f t="shared" si="25"/>
        <v>39.2</v>
      </c>
      <c r="AM32" s="140">
        <f t="shared" si="26"/>
        <v>11.58</v>
      </c>
      <c r="AN32" s="140">
        <f t="shared" si="27"/>
        <v>318</v>
      </c>
      <c r="AO32" s="140">
        <f t="shared" si="28"/>
        <v>0</v>
      </c>
      <c r="AP32" s="140">
        <f t="shared" si="29"/>
        <v>2274.16</v>
      </c>
      <c r="AQ32" s="139" t="s">
        <v>31</v>
      </c>
    </row>
    <row r="33" spans="1:43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v>13.98</v>
      </c>
      <c r="M33" s="49">
        <f t="shared" si="2"/>
        <v>627.29</v>
      </c>
      <c r="N33" s="49">
        <v>186.18</v>
      </c>
      <c r="O33" s="130">
        <f t="shared" si="3"/>
        <v>499.34</v>
      </c>
      <c r="P33" s="49">
        <f t="shared" si="4"/>
        <v>27.44</v>
      </c>
      <c r="Q33" s="49">
        <v>8.1</v>
      </c>
      <c r="R33" s="130">
        <f t="shared" si="5"/>
        <v>159</v>
      </c>
      <c r="S33" s="130">
        <f t="shared" si="6"/>
        <v>0</v>
      </c>
      <c r="T33" s="130">
        <f t="shared" si="15"/>
        <v>1568.38</v>
      </c>
      <c r="U33" s="49">
        <f t="shared" si="7"/>
        <v>0</v>
      </c>
      <c r="V33" s="49">
        <f t="shared" si="8"/>
        <v>313.64</v>
      </c>
      <c r="W33" s="49">
        <v>93.06</v>
      </c>
      <c r="X33" s="130">
        <f t="shared" si="9"/>
        <v>124.84</v>
      </c>
      <c r="Y33" s="49">
        <f t="shared" si="10"/>
        <v>11.76</v>
      </c>
      <c r="Z33" s="49">
        <v>3.48</v>
      </c>
      <c r="AA33" s="130">
        <f t="shared" si="11"/>
        <v>159</v>
      </c>
      <c r="AB33" s="130">
        <f t="shared" si="12"/>
        <v>0</v>
      </c>
      <c r="AC33" s="49">
        <f t="shared" si="16"/>
        <v>705.78</v>
      </c>
      <c r="AD33" s="49">
        <f t="shared" si="17"/>
        <v>2274.16</v>
      </c>
      <c r="AE33" s="49"/>
      <c r="AF33" s="139" t="s">
        <v>81</v>
      </c>
      <c r="AG33" s="140">
        <f t="shared" si="13"/>
        <v>47.05</v>
      </c>
      <c r="AH33" s="140">
        <f t="shared" si="23"/>
        <v>13.98</v>
      </c>
      <c r="AI33" s="140">
        <f t="shared" si="18"/>
        <v>940.93</v>
      </c>
      <c r="AJ33" s="140">
        <f t="shared" si="19"/>
        <v>279.24</v>
      </c>
      <c r="AK33" s="140">
        <f t="shared" si="24"/>
        <v>624.18</v>
      </c>
      <c r="AL33" s="140">
        <f t="shared" si="25"/>
        <v>39.2</v>
      </c>
      <c r="AM33" s="140">
        <f t="shared" si="26"/>
        <v>11.58</v>
      </c>
      <c r="AN33" s="140">
        <f t="shared" si="27"/>
        <v>318</v>
      </c>
      <c r="AO33" s="140">
        <f t="shared" si="28"/>
        <v>0</v>
      </c>
      <c r="AP33" s="140">
        <f t="shared" si="29"/>
        <v>2274.16</v>
      </c>
      <c r="AQ33" s="139" t="s">
        <v>34</v>
      </c>
    </row>
    <row r="34" s="39" customFormat="1" ht="16" customHeight="1" spans="1:43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v>7.26</v>
      </c>
      <c r="M34" s="49">
        <f t="shared" si="2"/>
        <v>627.29</v>
      </c>
      <c r="N34" s="49">
        <v>96.54</v>
      </c>
      <c r="O34" s="130">
        <f t="shared" si="3"/>
        <v>499.34</v>
      </c>
      <c r="P34" s="49">
        <f t="shared" si="4"/>
        <v>27.44</v>
      </c>
      <c r="Q34" s="49">
        <v>4.2</v>
      </c>
      <c r="R34" s="130">
        <f t="shared" si="5"/>
        <v>159</v>
      </c>
      <c r="S34" s="130">
        <f t="shared" si="6"/>
        <v>0</v>
      </c>
      <c r="T34" s="130">
        <f t="shared" si="15"/>
        <v>1468.12</v>
      </c>
      <c r="U34" s="49">
        <f t="shared" si="7"/>
        <v>0</v>
      </c>
      <c r="V34" s="49">
        <f t="shared" si="8"/>
        <v>313.64</v>
      </c>
      <c r="W34" s="49">
        <v>48.24</v>
      </c>
      <c r="X34" s="130">
        <f t="shared" si="9"/>
        <v>124.84</v>
      </c>
      <c r="Y34" s="49">
        <f t="shared" si="10"/>
        <v>11.76</v>
      </c>
      <c r="Z34" s="49">
        <v>1.8</v>
      </c>
      <c r="AA34" s="130">
        <f t="shared" si="11"/>
        <v>159</v>
      </c>
      <c r="AB34" s="130">
        <f t="shared" si="12"/>
        <v>0</v>
      </c>
      <c r="AC34" s="49">
        <f t="shared" si="16"/>
        <v>659.28</v>
      </c>
      <c r="AD34" s="49">
        <f t="shared" si="17"/>
        <v>2127.4</v>
      </c>
      <c r="AE34" s="49"/>
      <c r="AF34" s="139" t="s">
        <v>80</v>
      </c>
      <c r="AG34" s="140">
        <f t="shared" si="13"/>
        <v>47.05</v>
      </c>
      <c r="AH34" s="140">
        <f t="shared" si="23"/>
        <v>7.26</v>
      </c>
      <c r="AI34" s="140">
        <f t="shared" si="18"/>
        <v>940.93</v>
      </c>
      <c r="AJ34" s="140">
        <f t="shared" si="19"/>
        <v>144.78</v>
      </c>
      <c r="AK34" s="140">
        <f t="shared" si="24"/>
        <v>624.18</v>
      </c>
      <c r="AL34" s="140">
        <f t="shared" si="25"/>
        <v>39.2</v>
      </c>
      <c r="AM34" s="140">
        <f t="shared" si="26"/>
        <v>6</v>
      </c>
      <c r="AN34" s="140">
        <f t="shared" si="27"/>
        <v>318</v>
      </c>
      <c r="AO34" s="140">
        <f t="shared" si="28"/>
        <v>0</v>
      </c>
      <c r="AP34" s="140">
        <f t="shared" si="29"/>
        <v>2127.4</v>
      </c>
      <c r="AQ34" s="139" t="s">
        <v>33</v>
      </c>
    </row>
    <row r="35" s="39" customFormat="1" ht="16" customHeight="1" spans="1:43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3180</v>
      </c>
      <c r="J35" s="130"/>
      <c r="K35" s="49">
        <f t="shared" si="1"/>
        <v>47.05</v>
      </c>
      <c r="L35" s="49">
        <v>13.98</v>
      </c>
      <c r="M35" s="49">
        <f t="shared" si="2"/>
        <v>627.29</v>
      </c>
      <c r="N35" s="49">
        <v>186.18</v>
      </c>
      <c r="O35" s="130">
        <f t="shared" si="3"/>
        <v>499.34</v>
      </c>
      <c r="P35" s="49">
        <f t="shared" si="4"/>
        <v>27.44</v>
      </c>
      <c r="Q35" s="49">
        <v>8.1</v>
      </c>
      <c r="R35" s="130">
        <f t="shared" si="5"/>
        <v>159</v>
      </c>
      <c r="S35" s="130">
        <f t="shared" si="6"/>
        <v>0</v>
      </c>
      <c r="T35" s="130">
        <f t="shared" si="15"/>
        <v>1568.38</v>
      </c>
      <c r="U35" s="49">
        <f t="shared" si="7"/>
        <v>0</v>
      </c>
      <c r="V35" s="49">
        <f t="shared" si="8"/>
        <v>313.64</v>
      </c>
      <c r="W35" s="49">
        <v>93.06</v>
      </c>
      <c r="X35" s="130">
        <f t="shared" si="9"/>
        <v>124.84</v>
      </c>
      <c r="Y35" s="49">
        <f t="shared" si="10"/>
        <v>11.76</v>
      </c>
      <c r="Z35" s="49">
        <v>3.48</v>
      </c>
      <c r="AA35" s="130">
        <f t="shared" si="11"/>
        <v>159</v>
      </c>
      <c r="AB35" s="130">
        <f t="shared" si="12"/>
        <v>0</v>
      </c>
      <c r="AC35" s="49">
        <f t="shared" si="16"/>
        <v>705.78</v>
      </c>
      <c r="AD35" s="49">
        <f t="shared" si="17"/>
        <v>2274.16</v>
      </c>
      <c r="AE35" s="49"/>
      <c r="AF35" s="139" t="s">
        <v>64</v>
      </c>
      <c r="AG35" s="140">
        <f t="shared" si="13"/>
        <v>47.05</v>
      </c>
      <c r="AH35" s="140">
        <f t="shared" si="23"/>
        <v>13.98</v>
      </c>
      <c r="AI35" s="140">
        <f t="shared" si="18"/>
        <v>940.93</v>
      </c>
      <c r="AJ35" s="140">
        <f t="shared" si="19"/>
        <v>279.24</v>
      </c>
      <c r="AK35" s="140">
        <f t="shared" si="24"/>
        <v>624.18</v>
      </c>
      <c r="AL35" s="140">
        <f t="shared" si="25"/>
        <v>39.2</v>
      </c>
      <c r="AM35" s="140">
        <f t="shared" si="26"/>
        <v>11.58</v>
      </c>
      <c r="AN35" s="140">
        <f t="shared" si="27"/>
        <v>318</v>
      </c>
      <c r="AO35" s="140">
        <f t="shared" si="28"/>
        <v>0</v>
      </c>
      <c r="AP35" s="140">
        <f t="shared" si="29"/>
        <v>2274.16</v>
      </c>
      <c r="AQ35" s="139" t="s">
        <v>34</v>
      </c>
    </row>
    <row r="36" s="39" customFormat="1" ht="16" customHeight="1" spans="1:43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3180</v>
      </c>
      <c r="J36" s="130"/>
      <c r="K36" s="49">
        <f t="shared" si="1"/>
        <v>47.05</v>
      </c>
      <c r="L36" s="49">
        <v>13.98</v>
      </c>
      <c r="M36" s="49">
        <f t="shared" si="2"/>
        <v>627.29</v>
      </c>
      <c r="N36" s="49">
        <v>186.18</v>
      </c>
      <c r="O36" s="130">
        <f t="shared" si="3"/>
        <v>499.34</v>
      </c>
      <c r="P36" s="49">
        <f t="shared" si="4"/>
        <v>27.44</v>
      </c>
      <c r="Q36" s="49">
        <v>8.1</v>
      </c>
      <c r="R36" s="130">
        <f t="shared" si="5"/>
        <v>159</v>
      </c>
      <c r="S36" s="130">
        <f t="shared" si="6"/>
        <v>0</v>
      </c>
      <c r="T36" s="130">
        <f t="shared" si="15"/>
        <v>1568.38</v>
      </c>
      <c r="U36" s="49">
        <f t="shared" si="7"/>
        <v>0</v>
      </c>
      <c r="V36" s="49">
        <f t="shared" si="8"/>
        <v>313.64</v>
      </c>
      <c r="W36" s="49">
        <v>93.06</v>
      </c>
      <c r="X36" s="130">
        <f t="shared" si="9"/>
        <v>124.84</v>
      </c>
      <c r="Y36" s="49">
        <f t="shared" si="10"/>
        <v>11.76</v>
      </c>
      <c r="Z36" s="49">
        <v>3.48</v>
      </c>
      <c r="AA36" s="130">
        <f t="shared" si="11"/>
        <v>159</v>
      </c>
      <c r="AB36" s="130">
        <f t="shared" si="12"/>
        <v>0</v>
      </c>
      <c r="AC36" s="49">
        <f t="shared" si="16"/>
        <v>705.78</v>
      </c>
      <c r="AD36" s="49">
        <f t="shared" si="17"/>
        <v>2274.16</v>
      </c>
      <c r="AE36" s="49"/>
      <c r="AF36" s="139" t="s">
        <v>83</v>
      </c>
      <c r="AG36" s="140">
        <f t="shared" si="13"/>
        <v>47.05</v>
      </c>
      <c r="AH36" s="140">
        <f t="shared" si="23"/>
        <v>13.98</v>
      </c>
      <c r="AI36" s="140">
        <f t="shared" si="18"/>
        <v>940.93</v>
      </c>
      <c r="AJ36" s="140">
        <f t="shared" si="19"/>
        <v>279.24</v>
      </c>
      <c r="AK36" s="140">
        <f t="shared" si="24"/>
        <v>624.18</v>
      </c>
      <c r="AL36" s="140">
        <f t="shared" si="25"/>
        <v>39.2</v>
      </c>
      <c r="AM36" s="140">
        <f t="shared" si="26"/>
        <v>11.58</v>
      </c>
      <c r="AN36" s="140">
        <f t="shared" si="27"/>
        <v>318</v>
      </c>
      <c r="AO36" s="140">
        <f t="shared" si="28"/>
        <v>0</v>
      </c>
      <c r="AP36" s="140">
        <f t="shared" si="29"/>
        <v>2274.16</v>
      </c>
      <c r="AQ36" s="139" t="s">
        <v>34</v>
      </c>
    </row>
    <row r="37" s="39" customFormat="1" ht="16" customHeight="1" spans="1:43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4180</v>
      </c>
      <c r="J37" s="130"/>
      <c r="K37" s="49">
        <f t="shared" si="1"/>
        <v>47.05</v>
      </c>
      <c r="L37" s="49">
        <v>7.26</v>
      </c>
      <c r="M37" s="49">
        <f t="shared" si="2"/>
        <v>627.29</v>
      </c>
      <c r="N37" s="49">
        <v>96.54</v>
      </c>
      <c r="O37" s="130">
        <f t="shared" si="3"/>
        <v>499.34</v>
      </c>
      <c r="P37" s="49">
        <f t="shared" si="4"/>
        <v>27.44</v>
      </c>
      <c r="Q37" s="49">
        <v>4.2</v>
      </c>
      <c r="R37" s="130">
        <f t="shared" si="5"/>
        <v>209</v>
      </c>
      <c r="S37" s="130">
        <f t="shared" si="6"/>
        <v>0</v>
      </c>
      <c r="T37" s="130">
        <f t="shared" si="15"/>
        <v>1518.12</v>
      </c>
      <c r="U37" s="49">
        <f t="shared" si="7"/>
        <v>0</v>
      </c>
      <c r="V37" s="49">
        <f t="shared" si="8"/>
        <v>313.64</v>
      </c>
      <c r="W37" s="49">
        <v>48.24</v>
      </c>
      <c r="X37" s="130">
        <f t="shared" si="9"/>
        <v>124.84</v>
      </c>
      <c r="Y37" s="49">
        <f t="shared" si="10"/>
        <v>11.76</v>
      </c>
      <c r="Z37" s="49">
        <v>1.8</v>
      </c>
      <c r="AA37" s="130">
        <f t="shared" si="11"/>
        <v>209</v>
      </c>
      <c r="AB37" s="130">
        <f t="shared" si="12"/>
        <v>0</v>
      </c>
      <c r="AC37" s="49">
        <f t="shared" si="16"/>
        <v>709.28</v>
      </c>
      <c r="AD37" s="49">
        <f t="shared" si="17"/>
        <v>2227.4</v>
      </c>
      <c r="AE37" s="49"/>
      <c r="AF37" s="139" t="s">
        <v>64</v>
      </c>
      <c r="AG37" s="140">
        <f t="shared" si="13"/>
        <v>47.05</v>
      </c>
      <c r="AH37" s="140">
        <f t="shared" si="23"/>
        <v>7.26</v>
      </c>
      <c r="AI37" s="140">
        <f t="shared" si="18"/>
        <v>940.93</v>
      </c>
      <c r="AJ37" s="140">
        <f t="shared" si="19"/>
        <v>144.78</v>
      </c>
      <c r="AK37" s="140">
        <f t="shared" si="24"/>
        <v>624.18</v>
      </c>
      <c r="AL37" s="140">
        <f t="shared" si="25"/>
        <v>39.2</v>
      </c>
      <c r="AM37" s="140">
        <f t="shared" si="26"/>
        <v>6</v>
      </c>
      <c r="AN37" s="140">
        <f t="shared" si="27"/>
        <v>418</v>
      </c>
      <c r="AO37" s="140">
        <f t="shared" si="28"/>
        <v>0</v>
      </c>
      <c r="AP37" s="140">
        <f t="shared" si="29"/>
        <v>2227.4</v>
      </c>
      <c r="AQ37" s="139" t="s">
        <v>34</v>
      </c>
    </row>
    <row r="38" s="39" customFormat="1" ht="16" customHeight="1" spans="1:43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3920.55</v>
      </c>
      <c r="F38" s="49">
        <v>3920.55</v>
      </c>
      <c r="G38" s="130">
        <v>6241.75</v>
      </c>
      <c r="H38" s="49">
        <v>3920.55</v>
      </c>
      <c r="I38" s="130">
        <v>3180</v>
      </c>
      <c r="J38" s="130"/>
      <c r="K38" s="49">
        <f t="shared" si="1"/>
        <v>47.05</v>
      </c>
      <c r="L38" s="49">
        <v>13.98</v>
      </c>
      <c r="M38" s="49">
        <f t="shared" si="2"/>
        <v>627.29</v>
      </c>
      <c r="N38" s="49">
        <v>186.18</v>
      </c>
      <c r="O38" s="130">
        <f t="shared" si="3"/>
        <v>499.34</v>
      </c>
      <c r="P38" s="49">
        <f t="shared" si="4"/>
        <v>27.44</v>
      </c>
      <c r="Q38" s="49">
        <v>8.1</v>
      </c>
      <c r="R38" s="130">
        <f t="shared" si="5"/>
        <v>159</v>
      </c>
      <c r="S38" s="130">
        <f t="shared" si="6"/>
        <v>0</v>
      </c>
      <c r="T38" s="130">
        <f t="shared" si="15"/>
        <v>1568.38</v>
      </c>
      <c r="U38" s="49">
        <f t="shared" si="7"/>
        <v>0</v>
      </c>
      <c r="V38" s="49">
        <f t="shared" si="8"/>
        <v>313.64</v>
      </c>
      <c r="W38" s="49">
        <v>93.06</v>
      </c>
      <c r="X38" s="130">
        <f t="shared" si="9"/>
        <v>124.84</v>
      </c>
      <c r="Y38" s="49">
        <f t="shared" si="10"/>
        <v>11.76</v>
      </c>
      <c r="Z38" s="49">
        <v>3.48</v>
      </c>
      <c r="AA38" s="130">
        <f t="shared" si="11"/>
        <v>159</v>
      </c>
      <c r="AB38" s="130">
        <f t="shared" si="12"/>
        <v>0</v>
      </c>
      <c r="AC38" s="49">
        <f t="shared" si="16"/>
        <v>705.78</v>
      </c>
      <c r="AD38" s="49">
        <f t="shared" si="17"/>
        <v>2274.16</v>
      </c>
      <c r="AE38" s="49"/>
      <c r="AF38" s="139" t="s">
        <v>81</v>
      </c>
      <c r="AG38" s="140">
        <f t="shared" si="13"/>
        <v>47.05</v>
      </c>
      <c r="AH38" s="140">
        <f t="shared" si="23"/>
        <v>13.98</v>
      </c>
      <c r="AI38" s="140">
        <f t="shared" si="18"/>
        <v>940.93</v>
      </c>
      <c r="AJ38" s="140">
        <f t="shared" si="19"/>
        <v>279.24</v>
      </c>
      <c r="AK38" s="140">
        <f t="shared" si="24"/>
        <v>624.18</v>
      </c>
      <c r="AL38" s="140">
        <f t="shared" si="25"/>
        <v>39.2</v>
      </c>
      <c r="AM38" s="140">
        <f t="shared" si="26"/>
        <v>11.58</v>
      </c>
      <c r="AN38" s="140">
        <f t="shared" si="27"/>
        <v>318</v>
      </c>
      <c r="AO38" s="140">
        <f t="shared" si="28"/>
        <v>0</v>
      </c>
      <c r="AP38" s="140">
        <f t="shared" si="29"/>
        <v>2274.16</v>
      </c>
      <c r="AQ38" s="139" t="s">
        <v>34</v>
      </c>
    </row>
    <row r="39" s="39" customFormat="1" ht="16" customHeight="1" spans="1:43">
      <c r="A39" s="129">
        <f t="shared" si="0"/>
        <v>36</v>
      </c>
      <c r="B39" s="49" t="s">
        <v>220</v>
      </c>
      <c r="C39" s="49" t="s">
        <v>207</v>
      </c>
      <c r="D39" s="49" t="s">
        <v>208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v>13.98</v>
      </c>
      <c r="M39" s="49">
        <f t="shared" si="2"/>
        <v>627.29</v>
      </c>
      <c r="N39" s="49">
        <v>186.18</v>
      </c>
      <c r="O39" s="130">
        <f t="shared" si="3"/>
        <v>499.34</v>
      </c>
      <c r="P39" s="49">
        <f t="shared" si="4"/>
        <v>27.44</v>
      </c>
      <c r="Q39" s="49">
        <v>8.1</v>
      </c>
      <c r="R39" s="130">
        <f t="shared" si="5"/>
        <v>159</v>
      </c>
      <c r="S39" s="130">
        <f t="shared" si="6"/>
        <v>0</v>
      </c>
      <c r="T39" s="130">
        <f t="shared" si="15"/>
        <v>1568.38</v>
      </c>
      <c r="U39" s="49">
        <f t="shared" si="7"/>
        <v>0</v>
      </c>
      <c r="V39" s="49">
        <f t="shared" si="8"/>
        <v>313.64</v>
      </c>
      <c r="W39" s="49">
        <v>93.06</v>
      </c>
      <c r="X39" s="130">
        <f t="shared" si="9"/>
        <v>124.84</v>
      </c>
      <c r="Y39" s="49">
        <f t="shared" si="10"/>
        <v>11.76</v>
      </c>
      <c r="Z39" s="49">
        <v>3.48</v>
      </c>
      <c r="AA39" s="130">
        <f t="shared" si="11"/>
        <v>159</v>
      </c>
      <c r="AB39" s="130">
        <f t="shared" si="12"/>
        <v>0</v>
      </c>
      <c r="AC39" s="49">
        <f t="shared" si="16"/>
        <v>705.78</v>
      </c>
      <c r="AD39" s="49">
        <f t="shared" si="17"/>
        <v>2274.16</v>
      </c>
      <c r="AE39" s="49"/>
      <c r="AF39" s="139" t="s">
        <v>90</v>
      </c>
      <c r="AG39" s="140">
        <f t="shared" si="13"/>
        <v>47.05</v>
      </c>
      <c r="AH39" s="140">
        <f t="shared" si="23"/>
        <v>13.98</v>
      </c>
      <c r="AI39" s="140">
        <f t="shared" si="18"/>
        <v>940.93</v>
      </c>
      <c r="AJ39" s="140">
        <f t="shared" si="19"/>
        <v>279.24</v>
      </c>
      <c r="AK39" s="140">
        <f t="shared" si="24"/>
        <v>624.18</v>
      </c>
      <c r="AL39" s="140">
        <f t="shared" si="25"/>
        <v>39.2</v>
      </c>
      <c r="AM39" s="140">
        <f t="shared" si="26"/>
        <v>11.58</v>
      </c>
      <c r="AN39" s="140">
        <f t="shared" si="27"/>
        <v>318</v>
      </c>
      <c r="AO39" s="140">
        <f t="shared" si="28"/>
        <v>0</v>
      </c>
      <c r="AP39" s="140">
        <f t="shared" si="29"/>
        <v>2274.16</v>
      </c>
      <c r="AQ39" s="139" t="s">
        <v>31</v>
      </c>
    </row>
    <row r="40" s="39" customFormat="1" ht="16" customHeight="1" spans="1:43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4180</v>
      </c>
      <c r="J40" s="130"/>
      <c r="K40" s="49">
        <f t="shared" si="1"/>
        <v>47.05</v>
      </c>
      <c r="L40" s="49">
        <v>13.98</v>
      </c>
      <c r="M40" s="49">
        <f t="shared" si="2"/>
        <v>627.29</v>
      </c>
      <c r="N40" s="49">
        <v>186.18</v>
      </c>
      <c r="O40" s="130">
        <f t="shared" si="3"/>
        <v>499.34</v>
      </c>
      <c r="P40" s="49">
        <f t="shared" si="4"/>
        <v>27.44</v>
      </c>
      <c r="Q40" s="49">
        <v>8.1</v>
      </c>
      <c r="R40" s="130">
        <f t="shared" si="5"/>
        <v>209</v>
      </c>
      <c r="S40" s="130">
        <f t="shared" si="6"/>
        <v>0</v>
      </c>
      <c r="T40" s="130">
        <f t="shared" si="15"/>
        <v>1618.38</v>
      </c>
      <c r="U40" s="49">
        <f t="shared" si="7"/>
        <v>0</v>
      </c>
      <c r="V40" s="49">
        <f t="shared" si="8"/>
        <v>313.64</v>
      </c>
      <c r="W40" s="49">
        <v>93.06</v>
      </c>
      <c r="X40" s="130">
        <f t="shared" si="9"/>
        <v>124.84</v>
      </c>
      <c r="Y40" s="49">
        <f t="shared" si="10"/>
        <v>11.76</v>
      </c>
      <c r="Z40" s="49">
        <v>3.48</v>
      </c>
      <c r="AA40" s="130">
        <f t="shared" si="11"/>
        <v>209</v>
      </c>
      <c r="AB40" s="130">
        <f t="shared" si="12"/>
        <v>0</v>
      </c>
      <c r="AC40" s="49">
        <f t="shared" si="16"/>
        <v>755.78</v>
      </c>
      <c r="AD40" s="49">
        <f t="shared" si="17"/>
        <v>2374.16</v>
      </c>
      <c r="AE40" s="49"/>
      <c r="AF40" s="139" t="s">
        <v>64</v>
      </c>
      <c r="AG40" s="140">
        <f t="shared" si="13"/>
        <v>47.05</v>
      </c>
      <c r="AH40" s="140">
        <f t="shared" si="23"/>
        <v>13.98</v>
      </c>
      <c r="AI40" s="140">
        <f t="shared" si="18"/>
        <v>940.93</v>
      </c>
      <c r="AJ40" s="140">
        <f t="shared" si="19"/>
        <v>279.24</v>
      </c>
      <c r="AK40" s="140">
        <f t="shared" si="24"/>
        <v>624.18</v>
      </c>
      <c r="AL40" s="140">
        <f t="shared" si="25"/>
        <v>39.2</v>
      </c>
      <c r="AM40" s="140">
        <f t="shared" si="26"/>
        <v>11.58</v>
      </c>
      <c r="AN40" s="140">
        <f t="shared" si="27"/>
        <v>418</v>
      </c>
      <c r="AO40" s="140">
        <f t="shared" si="28"/>
        <v>0</v>
      </c>
      <c r="AP40" s="140">
        <f t="shared" si="29"/>
        <v>2374.16</v>
      </c>
      <c r="AQ40" s="139" t="s">
        <v>34</v>
      </c>
    </row>
    <row r="41" s="39" customFormat="1" ht="16" customHeight="1" spans="1:43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v>13.98</v>
      </c>
      <c r="M41" s="49">
        <f t="shared" si="2"/>
        <v>627.29</v>
      </c>
      <c r="N41" s="49">
        <v>186.18</v>
      </c>
      <c r="O41" s="130">
        <f t="shared" si="3"/>
        <v>499.34</v>
      </c>
      <c r="P41" s="49">
        <f t="shared" si="4"/>
        <v>27.44</v>
      </c>
      <c r="Q41" s="49">
        <v>8.1</v>
      </c>
      <c r="R41" s="130">
        <f t="shared" si="5"/>
        <v>159</v>
      </c>
      <c r="S41" s="130">
        <f t="shared" si="6"/>
        <v>0</v>
      </c>
      <c r="T41" s="130">
        <f t="shared" si="15"/>
        <v>1568.38</v>
      </c>
      <c r="U41" s="49">
        <f t="shared" si="7"/>
        <v>0</v>
      </c>
      <c r="V41" s="49">
        <f t="shared" si="8"/>
        <v>313.64</v>
      </c>
      <c r="W41" s="49">
        <v>93.06</v>
      </c>
      <c r="X41" s="130">
        <f t="shared" si="9"/>
        <v>124.84</v>
      </c>
      <c r="Y41" s="49">
        <f t="shared" si="10"/>
        <v>11.76</v>
      </c>
      <c r="Z41" s="49">
        <v>3.48</v>
      </c>
      <c r="AA41" s="130">
        <f t="shared" si="11"/>
        <v>159</v>
      </c>
      <c r="AB41" s="130">
        <f t="shared" si="12"/>
        <v>0</v>
      </c>
      <c r="AC41" s="49">
        <f t="shared" si="16"/>
        <v>705.78</v>
      </c>
      <c r="AD41" s="49">
        <f t="shared" si="17"/>
        <v>2274.16</v>
      </c>
      <c r="AE41" s="49"/>
      <c r="AF41" s="139" t="s">
        <v>67</v>
      </c>
      <c r="AG41" s="140">
        <f t="shared" si="13"/>
        <v>47.05</v>
      </c>
      <c r="AH41" s="140">
        <f t="shared" si="23"/>
        <v>13.98</v>
      </c>
      <c r="AI41" s="140">
        <f t="shared" si="18"/>
        <v>940.93</v>
      </c>
      <c r="AJ41" s="140">
        <f t="shared" si="19"/>
        <v>279.24</v>
      </c>
      <c r="AK41" s="140">
        <f t="shared" si="24"/>
        <v>624.18</v>
      </c>
      <c r="AL41" s="140">
        <f t="shared" si="25"/>
        <v>39.2</v>
      </c>
      <c r="AM41" s="140">
        <f t="shared" si="26"/>
        <v>11.58</v>
      </c>
      <c r="AN41" s="140">
        <f t="shared" si="27"/>
        <v>318</v>
      </c>
      <c r="AO41" s="140">
        <f t="shared" si="28"/>
        <v>0</v>
      </c>
      <c r="AP41" s="140">
        <f t="shared" si="29"/>
        <v>2274.16</v>
      </c>
      <c r="AQ41" s="139" t="s">
        <v>35</v>
      </c>
    </row>
    <row r="42" s="39" customFormat="1" ht="16" customHeight="1" spans="1:43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2544</v>
      </c>
      <c r="J42" s="130"/>
      <c r="K42" s="49">
        <f t="shared" si="1"/>
        <v>47.05</v>
      </c>
      <c r="L42" s="49">
        <v>13.98</v>
      </c>
      <c r="M42" s="49">
        <f t="shared" si="2"/>
        <v>627.29</v>
      </c>
      <c r="N42" s="49">
        <v>186.18</v>
      </c>
      <c r="O42" s="130">
        <f t="shared" si="3"/>
        <v>499.34</v>
      </c>
      <c r="P42" s="49">
        <f t="shared" si="4"/>
        <v>27.44</v>
      </c>
      <c r="Q42" s="49">
        <v>8.1</v>
      </c>
      <c r="R42" s="130">
        <f t="shared" si="5"/>
        <v>127.2</v>
      </c>
      <c r="S42" s="130">
        <f t="shared" si="6"/>
        <v>0</v>
      </c>
      <c r="T42" s="130">
        <f t="shared" si="15"/>
        <v>1536.58</v>
      </c>
      <c r="U42" s="49">
        <f t="shared" si="7"/>
        <v>0</v>
      </c>
      <c r="V42" s="49">
        <f t="shared" si="8"/>
        <v>313.64</v>
      </c>
      <c r="W42" s="49">
        <v>93.06</v>
      </c>
      <c r="X42" s="130">
        <f t="shared" si="9"/>
        <v>124.84</v>
      </c>
      <c r="Y42" s="49">
        <f t="shared" si="10"/>
        <v>11.76</v>
      </c>
      <c r="Z42" s="49">
        <v>3.48</v>
      </c>
      <c r="AA42" s="130">
        <f t="shared" si="11"/>
        <v>127.2</v>
      </c>
      <c r="AB42" s="130">
        <f t="shared" si="12"/>
        <v>0</v>
      </c>
      <c r="AC42" s="49">
        <f t="shared" si="16"/>
        <v>673.98</v>
      </c>
      <c r="AD42" s="49">
        <f t="shared" si="17"/>
        <v>2210.56</v>
      </c>
      <c r="AE42" s="49"/>
      <c r="AF42" s="139" t="s">
        <v>66</v>
      </c>
      <c r="AG42" s="140">
        <f t="shared" si="13"/>
        <v>47.05</v>
      </c>
      <c r="AH42" s="140">
        <f t="shared" si="23"/>
        <v>13.98</v>
      </c>
      <c r="AI42" s="140">
        <f t="shared" si="18"/>
        <v>940.93</v>
      </c>
      <c r="AJ42" s="140">
        <f t="shared" si="19"/>
        <v>279.24</v>
      </c>
      <c r="AK42" s="140">
        <f t="shared" si="24"/>
        <v>624.18</v>
      </c>
      <c r="AL42" s="140">
        <f t="shared" si="25"/>
        <v>39.2</v>
      </c>
      <c r="AM42" s="140">
        <f t="shared" si="26"/>
        <v>11.58</v>
      </c>
      <c r="AN42" s="140">
        <f t="shared" si="27"/>
        <v>254.4</v>
      </c>
      <c r="AO42" s="140">
        <f t="shared" si="28"/>
        <v>0</v>
      </c>
      <c r="AP42" s="140">
        <f t="shared" si="29"/>
        <v>2210.56</v>
      </c>
      <c r="AQ42" s="139" t="s">
        <v>35</v>
      </c>
    </row>
    <row r="43" s="39" customFormat="1" ht="16" customHeight="1" spans="1:43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v>13.98</v>
      </c>
      <c r="M43" s="49">
        <f t="shared" si="2"/>
        <v>627.29</v>
      </c>
      <c r="N43" s="49">
        <v>186.18</v>
      </c>
      <c r="O43" s="130">
        <f t="shared" si="3"/>
        <v>499.34</v>
      </c>
      <c r="P43" s="49">
        <f t="shared" si="4"/>
        <v>27.44</v>
      </c>
      <c r="Q43" s="49">
        <v>8.1</v>
      </c>
      <c r="R43" s="130">
        <f t="shared" si="5"/>
        <v>159</v>
      </c>
      <c r="S43" s="130">
        <f t="shared" si="6"/>
        <v>0</v>
      </c>
      <c r="T43" s="130">
        <f t="shared" si="15"/>
        <v>1568.38</v>
      </c>
      <c r="U43" s="49">
        <f t="shared" si="7"/>
        <v>0</v>
      </c>
      <c r="V43" s="49">
        <f t="shared" si="8"/>
        <v>313.64</v>
      </c>
      <c r="W43" s="49">
        <v>93.06</v>
      </c>
      <c r="X43" s="130">
        <f t="shared" si="9"/>
        <v>124.84</v>
      </c>
      <c r="Y43" s="49">
        <f t="shared" si="10"/>
        <v>11.76</v>
      </c>
      <c r="Z43" s="49">
        <v>3.48</v>
      </c>
      <c r="AA43" s="130">
        <f t="shared" si="11"/>
        <v>159</v>
      </c>
      <c r="AB43" s="130">
        <f t="shared" si="12"/>
        <v>0</v>
      </c>
      <c r="AC43" s="49">
        <f t="shared" si="16"/>
        <v>705.78</v>
      </c>
      <c r="AD43" s="49">
        <f t="shared" si="17"/>
        <v>2274.16</v>
      </c>
      <c r="AE43" s="49"/>
      <c r="AF43" s="139" t="s">
        <v>57</v>
      </c>
      <c r="AG43" s="140">
        <f t="shared" si="13"/>
        <v>47.05</v>
      </c>
      <c r="AH43" s="140">
        <f t="shared" si="23"/>
        <v>13.98</v>
      </c>
      <c r="AI43" s="140">
        <f t="shared" si="18"/>
        <v>940.93</v>
      </c>
      <c r="AJ43" s="140">
        <f t="shared" si="19"/>
        <v>279.24</v>
      </c>
      <c r="AK43" s="140">
        <f t="shared" si="24"/>
        <v>624.18</v>
      </c>
      <c r="AL43" s="140">
        <f t="shared" si="25"/>
        <v>39.2</v>
      </c>
      <c r="AM43" s="140">
        <f t="shared" si="26"/>
        <v>11.58</v>
      </c>
      <c r="AN43" s="140">
        <f t="shared" si="27"/>
        <v>318</v>
      </c>
      <c r="AO43" s="140">
        <f t="shared" si="28"/>
        <v>0</v>
      </c>
      <c r="AP43" s="140">
        <f t="shared" si="29"/>
        <v>2274.16</v>
      </c>
      <c r="AQ43" s="139" t="s">
        <v>35</v>
      </c>
    </row>
    <row r="44" s="39" customFormat="1" ht="16" customHeight="1" spans="1:43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4500</v>
      </c>
      <c r="F44" s="49">
        <v>4500</v>
      </c>
      <c r="G44" s="130">
        <v>6241.75</v>
      </c>
      <c r="H44" s="49">
        <v>4500</v>
      </c>
      <c r="I44" s="130">
        <v>4180</v>
      </c>
      <c r="J44" s="130"/>
      <c r="K44" s="49">
        <f t="shared" si="1"/>
        <v>54</v>
      </c>
      <c r="L44" s="49">
        <v>48.96</v>
      </c>
      <c r="M44" s="49">
        <f t="shared" si="2"/>
        <v>720</v>
      </c>
      <c r="N44" s="49">
        <v>652.8</v>
      </c>
      <c r="O44" s="130">
        <f t="shared" si="3"/>
        <v>499.34</v>
      </c>
      <c r="P44" s="49">
        <f t="shared" si="4"/>
        <v>31.5</v>
      </c>
      <c r="Q44" s="49">
        <v>28.56</v>
      </c>
      <c r="R44" s="130">
        <f t="shared" si="5"/>
        <v>209</v>
      </c>
      <c r="S44" s="130">
        <f t="shared" si="6"/>
        <v>0</v>
      </c>
      <c r="T44" s="130">
        <f t="shared" si="15"/>
        <v>2244.16</v>
      </c>
      <c r="U44" s="49">
        <f t="shared" si="7"/>
        <v>0</v>
      </c>
      <c r="V44" s="49">
        <f t="shared" si="8"/>
        <v>360</v>
      </c>
      <c r="W44" s="49">
        <v>326.4</v>
      </c>
      <c r="X44" s="130">
        <f t="shared" si="9"/>
        <v>124.84</v>
      </c>
      <c r="Y44" s="49">
        <f t="shared" si="10"/>
        <v>13.5</v>
      </c>
      <c r="Z44" s="49">
        <v>12.24</v>
      </c>
      <c r="AA44" s="130">
        <f t="shared" si="11"/>
        <v>209</v>
      </c>
      <c r="AB44" s="130">
        <f t="shared" si="12"/>
        <v>0</v>
      </c>
      <c r="AC44" s="49">
        <f t="shared" si="16"/>
        <v>1045.98</v>
      </c>
      <c r="AD44" s="49">
        <f t="shared" si="17"/>
        <v>3290.14</v>
      </c>
      <c r="AE44" s="49"/>
      <c r="AF44" s="139" t="s">
        <v>90</v>
      </c>
      <c r="AG44" s="140">
        <f t="shared" si="13"/>
        <v>54</v>
      </c>
      <c r="AH44" s="140">
        <f t="shared" si="23"/>
        <v>48.96</v>
      </c>
      <c r="AI44" s="140">
        <f t="shared" si="18"/>
        <v>1080</v>
      </c>
      <c r="AJ44" s="140">
        <f t="shared" si="19"/>
        <v>979.2</v>
      </c>
      <c r="AK44" s="140">
        <f t="shared" si="24"/>
        <v>624.18</v>
      </c>
      <c r="AL44" s="140">
        <f t="shared" si="25"/>
        <v>45</v>
      </c>
      <c r="AM44" s="140">
        <f t="shared" si="26"/>
        <v>40.8</v>
      </c>
      <c r="AN44" s="140">
        <f t="shared" si="27"/>
        <v>418</v>
      </c>
      <c r="AO44" s="140">
        <f t="shared" si="28"/>
        <v>0</v>
      </c>
      <c r="AP44" s="140">
        <f t="shared" si="29"/>
        <v>3290.14</v>
      </c>
      <c r="AQ44" s="139" t="s">
        <v>31</v>
      </c>
    </row>
    <row r="45" s="39" customFormat="1" ht="16" customHeight="1" spans="1:43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v>7.26</v>
      </c>
      <c r="M45" s="49">
        <f t="shared" si="2"/>
        <v>627.29</v>
      </c>
      <c r="N45" s="49">
        <v>96.54</v>
      </c>
      <c r="O45" s="130">
        <f t="shared" si="3"/>
        <v>499.34</v>
      </c>
      <c r="P45" s="49">
        <f t="shared" si="4"/>
        <v>27.44</v>
      </c>
      <c r="Q45" s="49">
        <v>4.2</v>
      </c>
      <c r="R45" s="130">
        <f t="shared" si="5"/>
        <v>159</v>
      </c>
      <c r="S45" s="130">
        <f t="shared" si="6"/>
        <v>0</v>
      </c>
      <c r="T45" s="130">
        <f t="shared" si="15"/>
        <v>1468.12</v>
      </c>
      <c r="U45" s="49">
        <f t="shared" si="7"/>
        <v>0</v>
      </c>
      <c r="V45" s="49">
        <f t="shared" si="8"/>
        <v>313.64</v>
      </c>
      <c r="W45" s="49">
        <v>48.24</v>
      </c>
      <c r="X45" s="130">
        <f t="shared" si="9"/>
        <v>124.84</v>
      </c>
      <c r="Y45" s="49">
        <f t="shared" si="10"/>
        <v>11.76</v>
      </c>
      <c r="Z45" s="49">
        <v>1.8</v>
      </c>
      <c r="AA45" s="130">
        <f t="shared" si="11"/>
        <v>159</v>
      </c>
      <c r="AB45" s="130">
        <f t="shared" si="12"/>
        <v>0</v>
      </c>
      <c r="AC45" s="49">
        <f t="shared" si="16"/>
        <v>659.28</v>
      </c>
      <c r="AD45" s="49">
        <f t="shared" si="17"/>
        <v>2127.4</v>
      </c>
      <c r="AE45" s="49"/>
      <c r="AF45" s="139" t="s">
        <v>80</v>
      </c>
      <c r="AG45" s="140">
        <f t="shared" si="13"/>
        <v>47.05</v>
      </c>
      <c r="AH45" s="140">
        <f t="shared" si="23"/>
        <v>7.26</v>
      </c>
      <c r="AI45" s="140">
        <f t="shared" si="18"/>
        <v>940.93</v>
      </c>
      <c r="AJ45" s="140">
        <f t="shared" si="19"/>
        <v>144.78</v>
      </c>
      <c r="AK45" s="140">
        <f t="shared" si="24"/>
        <v>624.18</v>
      </c>
      <c r="AL45" s="140">
        <f t="shared" si="25"/>
        <v>39.2</v>
      </c>
      <c r="AM45" s="140">
        <f t="shared" si="26"/>
        <v>6</v>
      </c>
      <c r="AN45" s="140">
        <f t="shared" si="27"/>
        <v>318</v>
      </c>
      <c r="AO45" s="140">
        <f t="shared" si="28"/>
        <v>0</v>
      </c>
      <c r="AP45" s="140">
        <f t="shared" si="29"/>
        <v>2127.4</v>
      </c>
      <c r="AQ45" s="139" t="s">
        <v>33</v>
      </c>
    </row>
    <row r="46" s="39" customFormat="1" ht="16" customHeight="1" spans="1:43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3920.55</v>
      </c>
      <c r="F46" s="49">
        <v>3920.55</v>
      </c>
      <c r="G46" s="130">
        <v>6241.75</v>
      </c>
      <c r="H46" s="49">
        <v>3920.55</v>
      </c>
      <c r="I46" s="130">
        <v>2200</v>
      </c>
      <c r="J46" s="130"/>
      <c r="K46" s="49">
        <f t="shared" si="1"/>
        <v>47.05</v>
      </c>
      <c r="L46" s="49">
        <v>13.98</v>
      </c>
      <c r="M46" s="49">
        <f t="shared" si="2"/>
        <v>627.29</v>
      </c>
      <c r="N46" s="49">
        <v>186.18</v>
      </c>
      <c r="O46" s="130">
        <f t="shared" si="3"/>
        <v>499.34</v>
      </c>
      <c r="P46" s="49">
        <f t="shared" si="4"/>
        <v>27.44</v>
      </c>
      <c r="Q46" s="49">
        <v>8.1</v>
      </c>
      <c r="R46" s="130">
        <f t="shared" si="5"/>
        <v>110</v>
      </c>
      <c r="S46" s="130">
        <f t="shared" si="6"/>
        <v>0</v>
      </c>
      <c r="T46" s="130">
        <f t="shared" si="15"/>
        <v>1519.38</v>
      </c>
      <c r="U46" s="49">
        <f t="shared" si="7"/>
        <v>0</v>
      </c>
      <c r="V46" s="49">
        <f t="shared" si="8"/>
        <v>313.64</v>
      </c>
      <c r="W46" s="49">
        <v>93.06</v>
      </c>
      <c r="X46" s="130">
        <f t="shared" si="9"/>
        <v>124.84</v>
      </c>
      <c r="Y46" s="49">
        <f t="shared" si="10"/>
        <v>11.76</v>
      </c>
      <c r="Z46" s="49">
        <v>3.48</v>
      </c>
      <c r="AA46" s="130">
        <f t="shared" si="11"/>
        <v>110</v>
      </c>
      <c r="AB46" s="130">
        <f t="shared" si="12"/>
        <v>0</v>
      </c>
      <c r="AC46" s="49">
        <f t="shared" si="16"/>
        <v>656.78</v>
      </c>
      <c r="AD46" s="49">
        <f t="shared" si="17"/>
        <v>2176.16</v>
      </c>
      <c r="AE46" s="49"/>
      <c r="AF46" s="139" t="s">
        <v>80</v>
      </c>
      <c r="AG46" s="140">
        <f t="shared" si="13"/>
        <v>47.05</v>
      </c>
      <c r="AH46" s="140">
        <f t="shared" si="23"/>
        <v>13.98</v>
      </c>
      <c r="AI46" s="140">
        <f t="shared" si="18"/>
        <v>940.93</v>
      </c>
      <c r="AJ46" s="140">
        <f t="shared" si="19"/>
        <v>279.24</v>
      </c>
      <c r="AK46" s="140">
        <f t="shared" si="24"/>
        <v>624.18</v>
      </c>
      <c r="AL46" s="140">
        <f t="shared" si="25"/>
        <v>39.2</v>
      </c>
      <c r="AM46" s="140">
        <f t="shared" si="26"/>
        <v>11.58</v>
      </c>
      <c r="AN46" s="140">
        <f t="shared" si="27"/>
        <v>220</v>
      </c>
      <c r="AO46" s="140">
        <f t="shared" si="28"/>
        <v>0</v>
      </c>
      <c r="AP46" s="140">
        <f t="shared" si="29"/>
        <v>2176.16</v>
      </c>
      <c r="AQ46" s="139" t="s">
        <v>33</v>
      </c>
    </row>
    <row r="47" s="39" customFormat="1" ht="16" customHeight="1" spans="1:43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3180</v>
      </c>
      <c r="J47" s="130"/>
      <c r="K47" s="49">
        <f t="shared" si="1"/>
        <v>47.05</v>
      </c>
      <c r="L47" s="49">
        <v>13.98</v>
      </c>
      <c r="M47" s="49">
        <f t="shared" si="2"/>
        <v>627.29</v>
      </c>
      <c r="N47" s="49">
        <v>186.18</v>
      </c>
      <c r="O47" s="130">
        <f t="shared" si="3"/>
        <v>499.34</v>
      </c>
      <c r="P47" s="49">
        <f t="shared" si="4"/>
        <v>27.44</v>
      </c>
      <c r="Q47" s="49">
        <v>8.1</v>
      </c>
      <c r="R47" s="130">
        <f t="shared" si="5"/>
        <v>159</v>
      </c>
      <c r="S47" s="130">
        <f t="shared" si="6"/>
        <v>0</v>
      </c>
      <c r="T47" s="130">
        <f t="shared" si="15"/>
        <v>1568.38</v>
      </c>
      <c r="U47" s="49">
        <f t="shared" si="7"/>
        <v>0</v>
      </c>
      <c r="V47" s="49">
        <f t="shared" si="8"/>
        <v>313.64</v>
      </c>
      <c r="W47" s="49">
        <v>93.06</v>
      </c>
      <c r="X47" s="130">
        <f t="shared" si="9"/>
        <v>124.84</v>
      </c>
      <c r="Y47" s="49">
        <f t="shared" si="10"/>
        <v>11.76</v>
      </c>
      <c r="Z47" s="49">
        <v>3.48</v>
      </c>
      <c r="AA47" s="130">
        <f t="shared" si="11"/>
        <v>159</v>
      </c>
      <c r="AB47" s="130">
        <f t="shared" si="12"/>
        <v>0</v>
      </c>
      <c r="AC47" s="49">
        <f t="shared" si="16"/>
        <v>705.78</v>
      </c>
      <c r="AD47" s="49">
        <f t="shared" si="17"/>
        <v>2274.16</v>
      </c>
      <c r="AE47" s="49"/>
      <c r="AF47" s="139" t="s">
        <v>82</v>
      </c>
      <c r="AG47" s="140">
        <f t="shared" si="13"/>
        <v>47.05</v>
      </c>
      <c r="AH47" s="140">
        <f t="shared" si="23"/>
        <v>13.98</v>
      </c>
      <c r="AI47" s="140">
        <f t="shared" si="18"/>
        <v>940.93</v>
      </c>
      <c r="AJ47" s="140">
        <f t="shared" si="19"/>
        <v>279.24</v>
      </c>
      <c r="AK47" s="140">
        <f t="shared" si="24"/>
        <v>624.18</v>
      </c>
      <c r="AL47" s="140">
        <f t="shared" si="25"/>
        <v>39.2</v>
      </c>
      <c r="AM47" s="140">
        <f t="shared" si="26"/>
        <v>11.58</v>
      </c>
      <c r="AN47" s="140">
        <f t="shared" si="27"/>
        <v>318</v>
      </c>
      <c r="AO47" s="140">
        <f t="shared" si="28"/>
        <v>0</v>
      </c>
      <c r="AP47" s="140">
        <f t="shared" si="29"/>
        <v>2274.16</v>
      </c>
      <c r="AQ47" s="139" t="s">
        <v>35</v>
      </c>
    </row>
    <row r="48" s="39" customFormat="1" ht="16" customHeight="1" spans="1:43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v>13.98</v>
      </c>
      <c r="M48" s="49">
        <f t="shared" si="2"/>
        <v>627.29</v>
      </c>
      <c r="N48" s="49">
        <v>186.18</v>
      </c>
      <c r="O48" s="130">
        <f t="shared" si="3"/>
        <v>499.34</v>
      </c>
      <c r="P48" s="49">
        <f t="shared" si="4"/>
        <v>27.44</v>
      </c>
      <c r="Q48" s="49">
        <v>8.1</v>
      </c>
      <c r="R48" s="130">
        <f t="shared" si="5"/>
        <v>159</v>
      </c>
      <c r="S48" s="130">
        <f t="shared" si="6"/>
        <v>0</v>
      </c>
      <c r="T48" s="130">
        <f t="shared" si="15"/>
        <v>1568.38</v>
      </c>
      <c r="U48" s="49">
        <f t="shared" si="7"/>
        <v>0</v>
      </c>
      <c r="V48" s="49">
        <f t="shared" si="8"/>
        <v>313.64</v>
      </c>
      <c r="W48" s="49">
        <v>93.06</v>
      </c>
      <c r="X48" s="130">
        <f t="shared" si="9"/>
        <v>124.84</v>
      </c>
      <c r="Y48" s="49">
        <f t="shared" si="10"/>
        <v>11.76</v>
      </c>
      <c r="Z48" s="49">
        <v>3.48</v>
      </c>
      <c r="AA48" s="130">
        <f t="shared" si="11"/>
        <v>159</v>
      </c>
      <c r="AB48" s="130">
        <f t="shared" si="12"/>
        <v>0</v>
      </c>
      <c r="AC48" s="49">
        <f t="shared" si="16"/>
        <v>705.78</v>
      </c>
      <c r="AD48" s="49">
        <f t="shared" si="17"/>
        <v>2274.16</v>
      </c>
      <c r="AE48" s="49"/>
      <c r="AF48" s="139" t="s">
        <v>59</v>
      </c>
      <c r="AG48" s="140">
        <f t="shared" si="13"/>
        <v>47.05</v>
      </c>
      <c r="AH48" s="140">
        <f t="shared" si="23"/>
        <v>13.98</v>
      </c>
      <c r="AI48" s="140">
        <f t="shared" si="18"/>
        <v>940.93</v>
      </c>
      <c r="AJ48" s="140">
        <f t="shared" si="19"/>
        <v>279.24</v>
      </c>
      <c r="AK48" s="140">
        <f t="shared" si="24"/>
        <v>624.18</v>
      </c>
      <c r="AL48" s="140">
        <f t="shared" si="25"/>
        <v>39.2</v>
      </c>
      <c r="AM48" s="140">
        <f t="shared" si="26"/>
        <v>11.58</v>
      </c>
      <c r="AN48" s="140">
        <f t="shared" si="27"/>
        <v>318</v>
      </c>
      <c r="AO48" s="140">
        <f t="shared" si="28"/>
        <v>0</v>
      </c>
      <c r="AP48" s="140">
        <f t="shared" si="29"/>
        <v>2274.16</v>
      </c>
      <c r="AQ48" s="139" t="s">
        <v>33</v>
      </c>
    </row>
    <row r="49" s="39" customFormat="1" ht="16" customHeight="1" spans="1:43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4180</v>
      </c>
      <c r="J49" s="130"/>
      <c r="K49" s="49">
        <f t="shared" si="1"/>
        <v>47.05</v>
      </c>
      <c r="L49" s="49">
        <v>13.98</v>
      </c>
      <c r="M49" s="49">
        <f t="shared" si="2"/>
        <v>627.29</v>
      </c>
      <c r="N49" s="49">
        <v>186.18</v>
      </c>
      <c r="O49" s="130">
        <f t="shared" si="3"/>
        <v>499.34</v>
      </c>
      <c r="P49" s="49">
        <f t="shared" si="4"/>
        <v>27.44</v>
      </c>
      <c r="Q49" s="49">
        <v>8.1</v>
      </c>
      <c r="R49" s="130">
        <f t="shared" si="5"/>
        <v>209</v>
      </c>
      <c r="S49" s="130">
        <f t="shared" si="6"/>
        <v>0</v>
      </c>
      <c r="T49" s="130">
        <f t="shared" si="15"/>
        <v>1618.38</v>
      </c>
      <c r="U49" s="49">
        <f t="shared" si="7"/>
        <v>0</v>
      </c>
      <c r="V49" s="49">
        <f t="shared" si="8"/>
        <v>313.64</v>
      </c>
      <c r="W49" s="49">
        <v>93.06</v>
      </c>
      <c r="X49" s="130">
        <f t="shared" si="9"/>
        <v>124.84</v>
      </c>
      <c r="Y49" s="49">
        <f t="shared" si="10"/>
        <v>11.76</v>
      </c>
      <c r="Z49" s="49">
        <v>3.48</v>
      </c>
      <c r="AA49" s="130">
        <f t="shared" si="11"/>
        <v>209</v>
      </c>
      <c r="AB49" s="130">
        <f t="shared" si="12"/>
        <v>0</v>
      </c>
      <c r="AC49" s="49">
        <f t="shared" si="16"/>
        <v>755.78</v>
      </c>
      <c r="AD49" s="49">
        <f t="shared" si="17"/>
        <v>2374.16</v>
      </c>
      <c r="AE49" s="49"/>
      <c r="AF49" s="139" t="s">
        <v>64</v>
      </c>
      <c r="AG49" s="140">
        <f t="shared" si="13"/>
        <v>47.05</v>
      </c>
      <c r="AH49" s="140">
        <f t="shared" si="23"/>
        <v>13.98</v>
      </c>
      <c r="AI49" s="140">
        <f t="shared" si="18"/>
        <v>940.93</v>
      </c>
      <c r="AJ49" s="140">
        <f t="shared" si="19"/>
        <v>279.24</v>
      </c>
      <c r="AK49" s="140">
        <f t="shared" si="24"/>
        <v>624.18</v>
      </c>
      <c r="AL49" s="140">
        <f t="shared" si="25"/>
        <v>39.2</v>
      </c>
      <c r="AM49" s="140">
        <f t="shared" si="26"/>
        <v>11.58</v>
      </c>
      <c r="AN49" s="140">
        <f t="shared" si="27"/>
        <v>418</v>
      </c>
      <c r="AO49" s="140">
        <f t="shared" si="28"/>
        <v>0</v>
      </c>
      <c r="AP49" s="140">
        <f t="shared" si="29"/>
        <v>2374.16</v>
      </c>
      <c r="AQ49" s="139" t="s">
        <v>34</v>
      </c>
    </row>
    <row r="50" s="39" customFormat="1" ht="16" customHeight="1" spans="1:43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v>13.98</v>
      </c>
      <c r="M50" s="49">
        <f t="shared" si="2"/>
        <v>627.29</v>
      </c>
      <c r="N50" s="49">
        <v>186.18</v>
      </c>
      <c r="O50" s="130">
        <f t="shared" si="3"/>
        <v>499.34</v>
      </c>
      <c r="P50" s="49">
        <f t="shared" si="4"/>
        <v>27.44</v>
      </c>
      <c r="Q50" s="49">
        <v>8.1</v>
      </c>
      <c r="R50" s="130">
        <f t="shared" si="5"/>
        <v>159</v>
      </c>
      <c r="S50" s="130">
        <f t="shared" si="6"/>
        <v>0</v>
      </c>
      <c r="T50" s="130">
        <f t="shared" si="15"/>
        <v>1568.38</v>
      </c>
      <c r="U50" s="49">
        <f t="shared" si="7"/>
        <v>0</v>
      </c>
      <c r="V50" s="49">
        <f t="shared" si="8"/>
        <v>313.64</v>
      </c>
      <c r="W50" s="49">
        <v>93.06</v>
      </c>
      <c r="X50" s="130">
        <f t="shared" si="9"/>
        <v>124.84</v>
      </c>
      <c r="Y50" s="49">
        <f t="shared" si="10"/>
        <v>11.76</v>
      </c>
      <c r="Z50" s="49">
        <v>3.48</v>
      </c>
      <c r="AA50" s="130">
        <f t="shared" si="11"/>
        <v>159</v>
      </c>
      <c r="AB50" s="130">
        <f t="shared" si="12"/>
        <v>0</v>
      </c>
      <c r="AC50" s="49">
        <f t="shared" si="16"/>
        <v>705.78</v>
      </c>
      <c r="AD50" s="49">
        <f t="shared" si="17"/>
        <v>2274.16</v>
      </c>
      <c r="AE50" s="49"/>
      <c r="AF50" s="139" t="s">
        <v>91</v>
      </c>
      <c r="AG50" s="140">
        <f t="shared" si="13"/>
        <v>47.05</v>
      </c>
      <c r="AH50" s="140">
        <f t="shared" si="23"/>
        <v>13.98</v>
      </c>
      <c r="AI50" s="140">
        <f t="shared" si="18"/>
        <v>940.93</v>
      </c>
      <c r="AJ50" s="140">
        <f t="shared" si="19"/>
        <v>279.24</v>
      </c>
      <c r="AK50" s="140">
        <f t="shared" si="24"/>
        <v>624.18</v>
      </c>
      <c r="AL50" s="140">
        <f t="shared" si="25"/>
        <v>39.2</v>
      </c>
      <c r="AM50" s="140">
        <f t="shared" si="26"/>
        <v>11.58</v>
      </c>
      <c r="AN50" s="140">
        <f t="shared" si="27"/>
        <v>318</v>
      </c>
      <c r="AO50" s="140">
        <f t="shared" si="28"/>
        <v>0</v>
      </c>
      <c r="AP50" s="140">
        <f t="shared" si="29"/>
        <v>2274.16</v>
      </c>
      <c r="AQ50" s="139" t="s">
        <v>31</v>
      </c>
    </row>
    <row r="51" s="39" customFormat="1" ht="16" customHeight="1" spans="1:43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3920.55</v>
      </c>
      <c r="F51" s="49">
        <v>3920.55</v>
      </c>
      <c r="G51" s="130">
        <v>6241.75</v>
      </c>
      <c r="H51" s="49">
        <v>3920.55</v>
      </c>
      <c r="I51" s="130">
        <v>3180</v>
      </c>
      <c r="J51" s="130"/>
      <c r="K51" s="49">
        <f t="shared" si="1"/>
        <v>47.05</v>
      </c>
      <c r="L51" s="49">
        <v>13.98</v>
      </c>
      <c r="M51" s="49">
        <f t="shared" si="2"/>
        <v>627.29</v>
      </c>
      <c r="N51" s="49">
        <v>186.18</v>
      </c>
      <c r="O51" s="130">
        <f t="shared" si="3"/>
        <v>499.34</v>
      </c>
      <c r="P51" s="49">
        <f t="shared" si="4"/>
        <v>27.44</v>
      </c>
      <c r="Q51" s="49">
        <v>8.1</v>
      </c>
      <c r="R51" s="130">
        <f t="shared" si="5"/>
        <v>159</v>
      </c>
      <c r="S51" s="130">
        <f t="shared" si="6"/>
        <v>0</v>
      </c>
      <c r="T51" s="130">
        <f t="shared" si="15"/>
        <v>1568.38</v>
      </c>
      <c r="U51" s="49">
        <f t="shared" si="7"/>
        <v>0</v>
      </c>
      <c r="V51" s="49">
        <f t="shared" si="8"/>
        <v>313.64</v>
      </c>
      <c r="W51" s="49">
        <v>93.06</v>
      </c>
      <c r="X51" s="130">
        <f t="shared" si="9"/>
        <v>124.84</v>
      </c>
      <c r="Y51" s="49">
        <f t="shared" si="10"/>
        <v>11.76</v>
      </c>
      <c r="Z51" s="49">
        <v>3.48</v>
      </c>
      <c r="AA51" s="130">
        <f t="shared" si="11"/>
        <v>159</v>
      </c>
      <c r="AB51" s="130">
        <f t="shared" si="12"/>
        <v>0</v>
      </c>
      <c r="AC51" s="49">
        <f t="shared" si="16"/>
        <v>705.78</v>
      </c>
      <c r="AD51" s="49">
        <f t="shared" si="17"/>
        <v>2274.16</v>
      </c>
      <c r="AE51" s="49"/>
      <c r="AF51" s="139" t="s">
        <v>71</v>
      </c>
      <c r="AG51" s="140">
        <f t="shared" si="13"/>
        <v>47.05</v>
      </c>
      <c r="AH51" s="140">
        <f t="shared" si="23"/>
        <v>13.98</v>
      </c>
      <c r="AI51" s="140">
        <f t="shared" si="18"/>
        <v>940.93</v>
      </c>
      <c r="AJ51" s="140">
        <f t="shared" si="19"/>
        <v>279.24</v>
      </c>
      <c r="AK51" s="140">
        <f t="shared" si="24"/>
        <v>624.18</v>
      </c>
      <c r="AL51" s="140">
        <f t="shared" si="25"/>
        <v>39.2</v>
      </c>
      <c r="AM51" s="140">
        <f t="shared" si="26"/>
        <v>11.58</v>
      </c>
      <c r="AN51" s="140">
        <f t="shared" si="27"/>
        <v>318</v>
      </c>
      <c r="AO51" s="140">
        <f t="shared" si="28"/>
        <v>0</v>
      </c>
      <c r="AP51" s="140">
        <f t="shared" si="29"/>
        <v>2274.16</v>
      </c>
      <c r="AQ51" s="139" t="s">
        <v>35</v>
      </c>
    </row>
    <row r="52" s="39" customFormat="1" ht="16" customHeight="1" spans="1:43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3180</v>
      </c>
      <c r="J52" s="130"/>
      <c r="K52" s="49">
        <f t="shared" si="1"/>
        <v>47.05</v>
      </c>
      <c r="L52" s="49">
        <v>13.98</v>
      </c>
      <c r="M52" s="49">
        <f t="shared" si="2"/>
        <v>627.29</v>
      </c>
      <c r="N52" s="49">
        <v>186.18</v>
      </c>
      <c r="O52" s="130">
        <f t="shared" si="3"/>
        <v>499.34</v>
      </c>
      <c r="P52" s="49">
        <f t="shared" si="4"/>
        <v>27.44</v>
      </c>
      <c r="Q52" s="49">
        <v>8.1</v>
      </c>
      <c r="R52" s="130">
        <f t="shared" si="5"/>
        <v>159</v>
      </c>
      <c r="S52" s="130">
        <f t="shared" si="6"/>
        <v>0</v>
      </c>
      <c r="T52" s="130">
        <f t="shared" si="15"/>
        <v>1568.38</v>
      </c>
      <c r="U52" s="49">
        <f t="shared" si="7"/>
        <v>0</v>
      </c>
      <c r="V52" s="49">
        <f t="shared" si="8"/>
        <v>313.64</v>
      </c>
      <c r="W52" s="49">
        <v>93.06</v>
      </c>
      <c r="X52" s="130">
        <f t="shared" si="9"/>
        <v>124.84</v>
      </c>
      <c r="Y52" s="49">
        <f t="shared" si="10"/>
        <v>11.76</v>
      </c>
      <c r="Z52" s="49">
        <v>3.48</v>
      </c>
      <c r="AA52" s="130">
        <f t="shared" si="11"/>
        <v>159</v>
      </c>
      <c r="AB52" s="130">
        <f t="shared" si="12"/>
        <v>0</v>
      </c>
      <c r="AC52" s="49">
        <f t="shared" si="16"/>
        <v>705.78</v>
      </c>
      <c r="AD52" s="49">
        <f t="shared" si="17"/>
        <v>2274.16</v>
      </c>
      <c r="AE52" s="49"/>
      <c r="AF52" s="139" t="s">
        <v>80</v>
      </c>
      <c r="AG52" s="140">
        <f t="shared" si="13"/>
        <v>47.05</v>
      </c>
      <c r="AH52" s="140">
        <f t="shared" si="23"/>
        <v>13.98</v>
      </c>
      <c r="AI52" s="140">
        <f t="shared" si="18"/>
        <v>940.93</v>
      </c>
      <c r="AJ52" s="140">
        <f t="shared" si="19"/>
        <v>279.24</v>
      </c>
      <c r="AK52" s="140">
        <f t="shared" si="24"/>
        <v>624.18</v>
      </c>
      <c r="AL52" s="140">
        <f t="shared" si="25"/>
        <v>39.2</v>
      </c>
      <c r="AM52" s="140">
        <f t="shared" si="26"/>
        <v>11.58</v>
      </c>
      <c r="AN52" s="140">
        <f t="shared" si="27"/>
        <v>318</v>
      </c>
      <c r="AO52" s="140">
        <f t="shared" si="28"/>
        <v>0</v>
      </c>
      <c r="AP52" s="140">
        <f t="shared" si="29"/>
        <v>2274.16</v>
      </c>
      <c r="AQ52" s="139" t="s">
        <v>33</v>
      </c>
    </row>
    <row r="53" s="39" customFormat="1" ht="16" customHeight="1" spans="1:43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4200</v>
      </c>
      <c r="F53" s="49">
        <v>4200</v>
      </c>
      <c r="G53" s="130">
        <v>6241.75</v>
      </c>
      <c r="H53" s="49">
        <v>4200</v>
      </c>
      <c r="I53" s="130">
        <v>4180</v>
      </c>
      <c r="J53" s="130"/>
      <c r="K53" s="49">
        <f t="shared" si="1"/>
        <v>50.4</v>
      </c>
      <c r="L53" s="49">
        <v>27.36</v>
      </c>
      <c r="M53" s="49">
        <f t="shared" si="2"/>
        <v>672</v>
      </c>
      <c r="N53" s="49">
        <v>364.8</v>
      </c>
      <c r="O53" s="130">
        <f t="shared" si="3"/>
        <v>499.34</v>
      </c>
      <c r="P53" s="49">
        <f t="shared" si="4"/>
        <v>29.4</v>
      </c>
      <c r="Q53" s="49">
        <v>15.96</v>
      </c>
      <c r="R53" s="130">
        <f t="shared" si="5"/>
        <v>209</v>
      </c>
      <c r="S53" s="130">
        <f t="shared" si="6"/>
        <v>0</v>
      </c>
      <c r="T53" s="130">
        <f t="shared" si="15"/>
        <v>1868.26</v>
      </c>
      <c r="U53" s="49">
        <f t="shared" si="7"/>
        <v>0</v>
      </c>
      <c r="V53" s="49">
        <f t="shared" si="8"/>
        <v>336</v>
      </c>
      <c r="W53" s="49">
        <v>182.4</v>
      </c>
      <c r="X53" s="130">
        <f t="shared" si="9"/>
        <v>124.84</v>
      </c>
      <c r="Y53" s="49">
        <f t="shared" si="10"/>
        <v>12.6</v>
      </c>
      <c r="Z53" s="49">
        <v>6.84</v>
      </c>
      <c r="AA53" s="130">
        <f t="shared" si="11"/>
        <v>209</v>
      </c>
      <c r="AB53" s="130">
        <f t="shared" si="12"/>
        <v>0</v>
      </c>
      <c r="AC53" s="49">
        <f t="shared" si="16"/>
        <v>871.68</v>
      </c>
      <c r="AD53" s="49">
        <f t="shared" si="17"/>
        <v>2739.94</v>
      </c>
      <c r="AE53" s="49"/>
      <c r="AF53" s="139" t="s">
        <v>82</v>
      </c>
      <c r="AG53" s="140">
        <f t="shared" si="13"/>
        <v>50.4</v>
      </c>
      <c r="AH53" s="140">
        <f t="shared" si="23"/>
        <v>27.36</v>
      </c>
      <c r="AI53" s="140">
        <f t="shared" si="18"/>
        <v>1008</v>
      </c>
      <c r="AJ53" s="140">
        <f t="shared" si="19"/>
        <v>547.2</v>
      </c>
      <c r="AK53" s="140">
        <f t="shared" si="24"/>
        <v>624.18</v>
      </c>
      <c r="AL53" s="140">
        <f t="shared" si="25"/>
        <v>42</v>
      </c>
      <c r="AM53" s="140">
        <f t="shared" si="26"/>
        <v>22.8</v>
      </c>
      <c r="AN53" s="140">
        <f t="shared" si="27"/>
        <v>418</v>
      </c>
      <c r="AO53" s="140">
        <f t="shared" si="28"/>
        <v>0</v>
      </c>
      <c r="AP53" s="140">
        <f t="shared" si="29"/>
        <v>2739.94</v>
      </c>
      <c r="AQ53" s="139" t="s">
        <v>35</v>
      </c>
    </row>
    <row r="54" s="39" customFormat="1" ht="16" customHeight="1" spans="1:43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4180</v>
      </c>
      <c r="J54" s="130"/>
      <c r="K54" s="49">
        <f t="shared" si="1"/>
        <v>47.05</v>
      </c>
      <c r="L54" s="49">
        <v>7.26</v>
      </c>
      <c r="M54" s="49">
        <f t="shared" si="2"/>
        <v>627.29</v>
      </c>
      <c r="N54" s="49">
        <v>96.54</v>
      </c>
      <c r="O54" s="130">
        <f t="shared" si="3"/>
        <v>499.34</v>
      </c>
      <c r="P54" s="49">
        <f t="shared" si="4"/>
        <v>27.44</v>
      </c>
      <c r="Q54" s="49">
        <v>4.2</v>
      </c>
      <c r="R54" s="130">
        <f t="shared" si="5"/>
        <v>209</v>
      </c>
      <c r="S54" s="130">
        <f t="shared" si="6"/>
        <v>0</v>
      </c>
      <c r="T54" s="130">
        <f t="shared" si="15"/>
        <v>1518.12</v>
      </c>
      <c r="U54" s="49">
        <f t="shared" si="7"/>
        <v>0</v>
      </c>
      <c r="V54" s="49">
        <f t="shared" si="8"/>
        <v>313.64</v>
      </c>
      <c r="W54" s="49">
        <v>48.24</v>
      </c>
      <c r="X54" s="130">
        <f t="shared" si="9"/>
        <v>124.84</v>
      </c>
      <c r="Y54" s="49">
        <f t="shared" si="10"/>
        <v>11.76</v>
      </c>
      <c r="Z54" s="49">
        <v>1.8</v>
      </c>
      <c r="AA54" s="130">
        <f t="shared" si="11"/>
        <v>209</v>
      </c>
      <c r="AB54" s="130">
        <f t="shared" si="12"/>
        <v>0</v>
      </c>
      <c r="AC54" s="49">
        <f t="shared" si="16"/>
        <v>709.28</v>
      </c>
      <c r="AD54" s="49">
        <f t="shared" si="17"/>
        <v>2227.4</v>
      </c>
      <c r="AE54" s="49"/>
      <c r="AF54" s="139" t="s">
        <v>80</v>
      </c>
      <c r="AG54" s="140">
        <f t="shared" si="13"/>
        <v>47.05</v>
      </c>
      <c r="AH54" s="140">
        <f t="shared" si="23"/>
        <v>7.26</v>
      </c>
      <c r="AI54" s="140">
        <f t="shared" si="18"/>
        <v>940.93</v>
      </c>
      <c r="AJ54" s="140">
        <f t="shared" si="19"/>
        <v>144.78</v>
      </c>
      <c r="AK54" s="140">
        <f t="shared" si="24"/>
        <v>624.18</v>
      </c>
      <c r="AL54" s="140">
        <f t="shared" si="25"/>
        <v>39.2</v>
      </c>
      <c r="AM54" s="140">
        <f t="shared" si="26"/>
        <v>6</v>
      </c>
      <c r="AN54" s="140">
        <f t="shared" si="27"/>
        <v>418</v>
      </c>
      <c r="AO54" s="140">
        <f t="shared" si="28"/>
        <v>0</v>
      </c>
      <c r="AP54" s="140">
        <f t="shared" si="29"/>
        <v>2227.4</v>
      </c>
      <c r="AQ54" s="139" t="s">
        <v>33</v>
      </c>
    </row>
    <row r="55" s="39" customFormat="1" ht="16" customHeight="1" spans="1:43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v>13.98</v>
      </c>
      <c r="M55" s="49">
        <f t="shared" si="2"/>
        <v>627.29</v>
      </c>
      <c r="N55" s="49">
        <v>186.18</v>
      </c>
      <c r="O55" s="130">
        <f t="shared" si="3"/>
        <v>499.34</v>
      </c>
      <c r="P55" s="49">
        <f t="shared" si="4"/>
        <v>27.44</v>
      </c>
      <c r="Q55" s="49">
        <v>8.1</v>
      </c>
      <c r="R55" s="130">
        <f t="shared" si="5"/>
        <v>159</v>
      </c>
      <c r="S55" s="130">
        <f t="shared" si="6"/>
        <v>0</v>
      </c>
      <c r="T55" s="130">
        <f t="shared" si="15"/>
        <v>1568.38</v>
      </c>
      <c r="U55" s="49">
        <f t="shared" si="7"/>
        <v>0</v>
      </c>
      <c r="V55" s="49">
        <f t="shared" si="8"/>
        <v>313.64</v>
      </c>
      <c r="W55" s="49">
        <v>93.06</v>
      </c>
      <c r="X55" s="130">
        <f t="shared" si="9"/>
        <v>124.84</v>
      </c>
      <c r="Y55" s="49">
        <f t="shared" si="10"/>
        <v>11.76</v>
      </c>
      <c r="Z55" s="49">
        <v>3.48</v>
      </c>
      <c r="AA55" s="130">
        <f t="shared" si="11"/>
        <v>159</v>
      </c>
      <c r="AB55" s="130">
        <f t="shared" si="12"/>
        <v>0</v>
      </c>
      <c r="AC55" s="49">
        <f t="shared" si="16"/>
        <v>705.78</v>
      </c>
      <c r="AD55" s="49">
        <f t="shared" si="17"/>
        <v>2274.16</v>
      </c>
      <c r="AE55" s="49"/>
      <c r="AF55" s="139" t="s">
        <v>80</v>
      </c>
      <c r="AG55" s="140">
        <f t="shared" si="13"/>
        <v>47.05</v>
      </c>
      <c r="AH55" s="140">
        <f t="shared" si="23"/>
        <v>13.98</v>
      </c>
      <c r="AI55" s="140">
        <f t="shared" si="18"/>
        <v>940.93</v>
      </c>
      <c r="AJ55" s="140">
        <f t="shared" si="19"/>
        <v>279.24</v>
      </c>
      <c r="AK55" s="140">
        <f t="shared" si="24"/>
        <v>624.18</v>
      </c>
      <c r="AL55" s="140">
        <f t="shared" si="25"/>
        <v>39.2</v>
      </c>
      <c r="AM55" s="140">
        <f t="shared" si="26"/>
        <v>11.58</v>
      </c>
      <c r="AN55" s="140">
        <f t="shared" si="27"/>
        <v>318</v>
      </c>
      <c r="AO55" s="140">
        <f t="shared" si="28"/>
        <v>0</v>
      </c>
      <c r="AP55" s="140">
        <f t="shared" si="29"/>
        <v>2274.16</v>
      </c>
      <c r="AQ55" s="139" t="s">
        <v>33</v>
      </c>
    </row>
    <row r="56" s="39" customFormat="1" ht="16" customHeight="1" spans="1:43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3180</v>
      </c>
      <c r="J56" s="130"/>
      <c r="K56" s="49">
        <f t="shared" si="1"/>
        <v>47.05</v>
      </c>
      <c r="L56" s="49">
        <v>13.98</v>
      </c>
      <c r="M56" s="49">
        <f t="shared" si="2"/>
        <v>627.29</v>
      </c>
      <c r="N56" s="49">
        <v>186.18</v>
      </c>
      <c r="O56" s="130">
        <f t="shared" si="3"/>
        <v>499.34</v>
      </c>
      <c r="P56" s="49">
        <f t="shared" si="4"/>
        <v>27.44</v>
      </c>
      <c r="Q56" s="49">
        <v>8.1</v>
      </c>
      <c r="R56" s="130">
        <f t="shared" si="5"/>
        <v>159</v>
      </c>
      <c r="S56" s="130">
        <f t="shared" si="6"/>
        <v>0</v>
      </c>
      <c r="T56" s="130">
        <f t="shared" si="15"/>
        <v>1568.38</v>
      </c>
      <c r="U56" s="49">
        <f t="shared" si="7"/>
        <v>0</v>
      </c>
      <c r="V56" s="49">
        <f t="shared" si="8"/>
        <v>313.64</v>
      </c>
      <c r="W56" s="49">
        <v>93.06</v>
      </c>
      <c r="X56" s="130">
        <f t="shared" si="9"/>
        <v>124.84</v>
      </c>
      <c r="Y56" s="49">
        <f t="shared" si="10"/>
        <v>11.76</v>
      </c>
      <c r="Z56" s="49">
        <v>3.48</v>
      </c>
      <c r="AA56" s="130">
        <f t="shared" si="11"/>
        <v>159</v>
      </c>
      <c r="AB56" s="130">
        <f t="shared" si="12"/>
        <v>0</v>
      </c>
      <c r="AC56" s="49">
        <f t="shared" si="16"/>
        <v>705.78</v>
      </c>
      <c r="AD56" s="49">
        <f t="shared" si="17"/>
        <v>2274.16</v>
      </c>
      <c r="AE56" s="49"/>
      <c r="AF56" s="139" t="s">
        <v>73</v>
      </c>
      <c r="AG56" s="140">
        <f t="shared" si="13"/>
        <v>47.05</v>
      </c>
      <c r="AH56" s="140">
        <f t="shared" si="23"/>
        <v>13.98</v>
      </c>
      <c r="AI56" s="140">
        <f t="shared" si="18"/>
        <v>940.93</v>
      </c>
      <c r="AJ56" s="140">
        <f t="shared" si="19"/>
        <v>279.24</v>
      </c>
      <c r="AK56" s="140">
        <f t="shared" si="24"/>
        <v>624.18</v>
      </c>
      <c r="AL56" s="140">
        <f t="shared" si="25"/>
        <v>39.2</v>
      </c>
      <c r="AM56" s="140">
        <f t="shared" si="26"/>
        <v>11.58</v>
      </c>
      <c r="AN56" s="140">
        <f t="shared" si="27"/>
        <v>318</v>
      </c>
      <c r="AO56" s="140">
        <f t="shared" si="28"/>
        <v>0</v>
      </c>
      <c r="AP56" s="140">
        <f t="shared" si="29"/>
        <v>2274.16</v>
      </c>
      <c r="AQ56" s="139" t="s">
        <v>33</v>
      </c>
    </row>
    <row r="57" s="39" customFormat="1" ht="16" customHeight="1" spans="1:43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v>13.98</v>
      </c>
      <c r="M57" s="49">
        <f t="shared" si="2"/>
        <v>627.29</v>
      </c>
      <c r="N57" s="49">
        <v>186.18</v>
      </c>
      <c r="O57" s="130">
        <f t="shared" si="3"/>
        <v>499.34</v>
      </c>
      <c r="P57" s="49">
        <f t="shared" si="4"/>
        <v>27.44</v>
      </c>
      <c r="Q57" s="49">
        <v>8.1</v>
      </c>
      <c r="R57" s="130">
        <f t="shared" si="5"/>
        <v>159</v>
      </c>
      <c r="S57" s="130">
        <f t="shared" si="6"/>
        <v>0</v>
      </c>
      <c r="T57" s="130">
        <f t="shared" si="15"/>
        <v>1568.38</v>
      </c>
      <c r="U57" s="49">
        <f t="shared" si="7"/>
        <v>0</v>
      </c>
      <c r="V57" s="49">
        <f t="shared" si="8"/>
        <v>313.64</v>
      </c>
      <c r="W57" s="49">
        <v>93.06</v>
      </c>
      <c r="X57" s="130">
        <f t="shared" si="9"/>
        <v>124.84</v>
      </c>
      <c r="Y57" s="49">
        <f t="shared" si="10"/>
        <v>11.76</v>
      </c>
      <c r="Z57" s="49">
        <v>3.48</v>
      </c>
      <c r="AA57" s="130">
        <f t="shared" si="11"/>
        <v>159</v>
      </c>
      <c r="AB57" s="130">
        <f t="shared" si="12"/>
        <v>0</v>
      </c>
      <c r="AC57" s="49">
        <f t="shared" si="16"/>
        <v>705.78</v>
      </c>
      <c r="AD57" s="49">
        <f t="shared" si="17"/>
        <v>2274.16</v>
      </c>
      <c r="AE57" s="49"/>
      <c r="AF57" s="139" t="s">
        <v>80</v>
      </c>
      <c r="AG57" s="140">
        <f t="shared" si="13"/>
        <v>47.05</v>
      </c>
      <c r="AH57" s="140">
        <f t="shared" si="23"/>
        <v>13.98</v>
      </c>
      <c r="AI57" s="140">
        <f t="shared" si="18"/>
        <v>940.93</v>
      </c>
      <c r="AJ57" s="140">
        <f t="shared" si="19"/>
        <v>279.24</v>
      </c>
      <c r="AK57" s="140">
        <f t="shared" si="24"/>
        <v>624.18</v>
      </c>
      <c r="AL57" s="140">
        <f t="shared" si="25"/>
        <v>39.2</v>
      </c>
      <c r="AM57" s="140">
        <f t="shared" si="26"/>
        <v>11.58</v>
      </c>
      <c r="AN57" s="140">
        <f t="shared" si="27"/>
        <v>318</v>
      </c>
      <c r="AO57" s="140">
        <f t="shared" si="28"/>
        <v>0</v>
      </c>
      <c r="AP57" s="140">
        <f t="shared" si="29"/>
        <v>2274.16</v>
      </c>
      <c r="AQ57" s="139" t="s">
        <v>33</v>
      </c>
    </row>
    <row r="58" s="39" customFormat="1" ht="16" customHeight="1" spans="1:43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4200</v>
      </c>
      <c r="F58" s="49">
        <v>4200</v>
      </c>
      <c r="G58" s="130">
        <v>6241.75</v>
      </c>
      <c r="H58" s="49">
        <v>4200</v>
      </c>
      <c r="I58" s="130">
        <v>4180</v>
      </c>
      <c r="J58" s="130"/>
      <c r="K58" s="49">
        <f t="shared" si="1"/>
        <v>50.4</v>
      </c>
      <c r="L58" s="49">
        <v>34.08</v>
      </c>
      <c r="M58" s="49">
        <f t="shared" si="2"/>
        <v>672</v>
      </c>
      <c r="N58" s="49">
        <v>454.44</v>
      </c>
      <c r="O58" s="130">
        <f t="shared" si="3"/>
        <v>499.34</v>
      </c>
      <c r="P58" s="49">
        <f t="shared" si="4"/>
        <v>29.4</v>
      </c>
      <c r="Q58" s="49">
        <v>19.86</v>
      </c>
      <c r="R58" s="130">
        <f t="shared" si="5"/>
        <v>209</v>
      </c>
      <c r="S58" s="130">
        <f t="shared" si="6"/>
        <v>0</v>
      </c>
      <c r="T58" s="130">
        <f t="shared" si="15"/>
        <v>1968.52</v>
      </c>
      <c r="U58" s="49">
        <f t="shared" si="7"/>
        <v>0</v>
      </c>
      <c r="V58" s="49">
        <f t="shared" si="8"/>
        <v>336</v>
      </c>
      <c r="W58" s="49">
        <v>227.22</v>
      </c>
      <c r="X58" s="130">
        <f t="shared" si="9"/>
        <v>124.84</v>
      </c>
      <c r="Y58" s="49">
        <f t="shared" si="10"/>
        <v>12.6</v>
      </c>
      <c r="Z58" s="49">
        <v>8.52</v>
      </c>
      <c r="AA58" s="130">
        <f t="shared" si="11"/>
        <v>209</v>
      </c>
      <c r="AB58" s="130">
        <f t="shared" si="12"/>
        <v>0</v>
      </c>
      <c r="AC58" s="49">
        <f t="shared" si="16"/>
        <v>918.18</v>
      </c>
      <c r="AD58" s="49">
        <f t="shared" si="17"/>
        <v>2886.7</v>
      </c>
      <c r="AE58" s="49"/>
      <c r="AF58" s="139" t="s">
        <v>71</v>
      </c>
      <c r="AG58" s="140">
        <f t="shared" si="13"/>
        <v>50.4</v>
      </c>
      <c r="AH58" s="140">
        <f t="shared" si="23"/>
        <v>34.08</v>
      </c>
      <c r="AI58" s="140">
        <f t="shared" si="18"/>
        <v>1008</v>
      </c>
      <c r="AJ58" s="140">
        <f t="shared" si="19"/>
        <v>681.66</v>
      </c>
      <c r="AK58" s="140">
        <f t="shared" si="24"/>
        <v>624.18</v>
      </c>
      <c r="AL58" s="140">
        <f t="shared" si="25"/>
        <v>42</v>
      </c>
      <c r="AM58" s="140">
        <f t="shared" si="26"/>
        <v>28.38</v>
      </c>
      <c r="AN58" s="140">
        <f t="shared" si="27"/>
        <v>418</v>
      </c>
      <c r="AO58" s="140">
        <f t="shared" si="28"/>
        <v>0</v>
      </c>
      <c r="AP58" s="140">
        <f t="shared" si="29"/>
        <v>2886.7</v>
      </c>
      <c r="AQ58" s="139" t="s">
        <v>35</v>
      </c>
    </row>
    <row r="59" s="39" customFormat="1" ht="16" customHeight="1" spans="1:43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4180</v>
      </c>
      <c r="J59" s="130"/>
      <c r="K59" s="49">
        <f t="shared" si="1"/>
        <v>47.05</v>
      </c>
      <c r="L59" s="49">
        <v>13.98</v>
      </c>
      <c r="M59" s="49">
        <f t="shared" si="2"/>
        <v>627.29</v>
      </c>
      <c r="N59" s="49">
        <v>186.18</v>
      </c>
      <c r="O59" s="130">
        <f t="shared" si="3"/>
        <v>499.34</v>
      </c>
      <c r="P59" s="49">
        <f t="shared" si="4"/>
        <v>27.44</v>
      </c>
      <c r="Q59" s="49">
        <v>8.1</v>
      </c>
      <c r="R59" s="130">
        <f t="shared" si="5"/>
        <v>209</v>
      </c>
      <c r="S59" s="130">
        <f t="shared" si="6"/>
        <v>0</v>
      </c>
      <c r="T59" s="130">
        <f t="shared" si="15"/>
        <v>1618.38</v>
      </c>
      <c r="U59" s="49">
        <f t="shared" si="7"/>
        <v>0</v>
      </c>
      <c r="V59" s="49">
        <f t="shared" si="8"/>
        <v>313.64</v>
      </c>
      <c r="W59" s="49">
        <v>93.06</v>
      </c>
      <c r="X59" s="130">
        <f t="shared" si="9"/>
        <v>124.84</v>
      </c>
      <c r="Y59" s="49">
        <f t="shared" si="10"/>
        <v>11.76</v>
      </c>
      <c r="Z59" s="49">
        <v>3.48</v>
      </c>
      <c r="AA59" s="130">
        <f t="shared" si="11"/>
        <v>209</v>
      </c>
      <c r="AB59" s="130">
        <f t="shared" si="12"/>
        <v>0</v>
      </c>
      <c r="AC59" s="49">
        <f t="shared" si="16"/>
        <v>755.78</v>
      </c>
      <c r="AD59" s="49">
        <f t="shared" si="17"/>
        <v>2374.16</v>
      </c>
      <c r="AE59" s="49"/>
      <c r="AF59" s="139" t="s">
        <v>82</v>
      </c>
      <c r="AG59" s="140">
        <f t="shared" si="13"/>
        <v>47.05</v>
      </c>
      <c r="AH59" s="140">
        <f t="shared" si="23"/>
        <v>13.98</v>
      </c>
      <c r="AI59" s="140">
        <f t="shared" si="18"/>
        <v>940.93</v>
      </c>
      <c r="AJ59" s="140">
        <f t="shared" si="19"/>
        <v>279.24</v>
      </c>
      <c r="AK59" s="140">
        <f t="shared" si="24"/>
        <v>624.18</v>
      </c>
      <c r="AL59" s="140">
        <f t="shared" si="25"/>
        <v>39.2</v>
      </c>
      <c r="AM59" s="140">
        <f t="shared" si="26"/>
        <v>11.58</v>
      </c>
      <c r="AN59" s="140">
        <f t="shared" si="27"/>
        <v>418</v>
      </c>
      <c r="AO59" s="140">
        <f t="shared" si="28"/>
        <v>0</v>
      </c>
      <c r="AP59" s="140">
        <f t="shared" si="29"/>
        <v>2374.16</v>
      </c>
      <c r="AQ59" s="139" t="s">
        <v>35</v>
      </c>
    </row>
    <row r="60" s="39" customFormat="1" ht="16" customHeight="1" spans="1:43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3920.55</v>
      </c>
      <c r="F60" s="49">
        <v>3920.55</v>
      </c>
      <c r="G60" s="130">
        <v>6241.75</v>
      </c>
      <c r="H60" s="49">
        <v>3920.55</v>
      </c>
      <c r="I60" s="130">
        <v>4180</v>
      </c>
      <c r="J60" s="130"/>
      <c r="K60" s="49">
        <f t="shared" si="1"/>
        <v>47.05</v>
      </c>
      <c r="L60" s="49">
        <v>13.98</v>
      </c>
      <c r="M60" s="49">
        <f t="shared" si="2"/>
        <v>627.29</v>
      </c>
      <c r="N60" s="49">
        <v>186.18</v>
      </c>
      <c r="O60" s="130">
        <f t="shared" si="3"/>
        <v>499.34</v>
      </c>
      <c r="P60" s="49">
        <f t="shared" si="4"/>
        <v>27.44</v>
      </c>
      <c r="Q60" s="49">
        <v>8.1</v>
      </c>
      <c r="R60" s="130">
        <f t="shared" si="5"/>
        <v>209</v>
      </c>
      <c r="S60" s="130">
        <f t="shared" si="6"/>
        <v>0</v>
      </c>
      <c r="T60" s="130">
        <f t="shared" si="15"/>
        <v>1618.38</v>
      </c>
      <c r="U60" s="49">
        <f t="shared" si="7"/>
        <v>0</v>
      </c>
      <c r="V60" s="49">
        <f t="shared" si="8"/>
        <v>313.64</v>
      </c>
      <c r="W60" s="49">
        <v>93.06</v>
      </c>
      <c r="X60" s="130">
        <f t="shared" si="9"/>
        <v>124.84</v>
      </c>
      <c r="Y60" s="49">
        <f t="shared" si="10"/>
        <v>11.76</v>
      </c>
      <c r="Z60" s="49">
        <v>3.48</v>
      </c>
      <c r="AA60" s="130">
        <f t="shared" si="11"/>
        <v>209</v>
      </c>
      <c r="AB60" s="130">
        <f t="shared" si="12"/>
        <v>0</v>
      </c>
      <c r="AC60" s="49">
        <f t="shared" si="16"/>
        <v>755.78</v>
      </c>
      <c r="AD60" s="49">
        <f t="shared" si="17"/>
        <v>2374.16</v>
      </c>
      <c r="AE60" s="49"/>
      <c r="AF60" s="139" t="s">
        <v>82</v>
      </c>
      <c r="AG60" s="140">
        <f t="shared" si="13"/>
        <v>47.05</v>
      </c>
      <c r="AH60" s="140">
        <f t="shared" si="23"/>
        <v>13.98</v>
      </c>
      <c r="AI60" s="140">
        <f t="shared" si="18"/>
        <v>940.93</v>
      </c>
      <c r="AJ60" s="140">
        <f t="shared" si="19"/>
        <v>279.24</v>
      </c>
      <c r="AK60" s="140">
        <f t="shared" si="24"/>
        <v>624.18</v>
      </c>
      <c r="AL60" s="140">
        <f t="shared" si="25"/>
        <v>39.2</v>
      </c>
      <c r="AM60" s="140">
        <f t="shared" si="26"/>
        <v>11.58</v>
      </c>
      <c r="AN60" s="140">
        <f t="shared" si="27"/>
        <v>418</v>
      </c>
      <c r="AO60" s="140">
        <f t="shared" si="28"/>
        <v>0</v>
      </c>
      <c r="AP60" s="140">
        <f t="shared" si="29"/>
        <v>2374.16</v>
      </c>
      <c r="AQ60" s="139" t="s">
        <v>35</v>
      </c>
    </row>
    <row r="61" s="39" customFormat="1" ht="16" customHeight="1" spans="1:43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v>13.98</v>
      </c>
      <c r="M61" s="49">
        <f t="shared" si="2"/>
        <v>627.29</v>
      </c>
      <c r="N61" s="49">
        <v>186.18</v>
      </c>
      <c r="O61" s="130">
        <f t="shared" si="3"/>
        <v>499.34</v>
      </c>
      <c r="P61" s="49">
        <f t="shared" si="4"/>
        <v>27.44</v>
      </c>
      <c r="Q61" s="49">
        <v>8.1</v>
      </c>
      <c r="R61" s="130">
        <f t="shared" si="5"/>
        <v>159</v>
      </c>
      <c r="S61" s="130">
        <f t="shared" si="6"/>
        <v>0</v>
      </c>
      <c r="T61" s="130">
        <f t="shared" si="15"/>
        <v>1568.38</v>
      </c>
      <c r="U61" s="49">
        <f t="shared" si="7"/>
        <v>0</v>
      </c>
      <c r="V61" s="49">
        <f t="shared" si="8"/>
        <v>313.64</v>
      </c>
      <c r="W61" s="49">
        <v>93.06</v>
      </c>
      <c r="X61" s="130">
        <f t="shared" si="9"/>
        <v>124.84</v>
      </c>
      <c r="Y61" s="49">
        <f t="shared" si="10"/>
        <v>11.76</v>
      </c>
      <c r="Z61" s="49">
        <v>3.48</v>
      </c>
      <c r="AA61" s="130">
        <f t="shared" si="11"/>
        <v>159</v>
      </c>
      <c r="AB61" s="130">
        <f t="shared" si="12"/>
        <v>0</v>
      </c>
      <c r="AC61" s="49">
        <f t="shared" si="16"/>
        <v>705.78</v>
      </c>
      <c r="AD61" s="49">
        <f t="shared" si="17"/>
        <v>2274.16</v>
      </c>
      <c r="AE61" s="49"/>
      <c r="AF61" s="139" t="s">
        <v>81</v>
      </c>
      <c r="AG61" s="140">
        <f t="shared" si="13"/>
        <v>47.05</v>
      </c>
      <c r="AH61" s="140">
        <f t="shared" si="23"/>
        <v>13.98</v>
      </c>
      <c r="AI61" s="140">
        <f t="shared" si="18"/>
        <v>940.93</v>
      </c>
      <c r="AJ61" s="140">
        <f t="shared" si="19"/>
        <v>279.24</v>
      </c>
      <c r="AK61" s="140">
        <f t="shared" si="24"/>
        <v>624.18</v>
      </c>
      <c r="AL61" s="140">
        <f t="shared" si="25"/>
        <v>39.2</v>
      </c>
      <c r="AM61" s="140">
        <f t="shared" si="26"/>
        <v>11.58</v>
      </c>
      <c r="AN61" s="140">
        <f t="shared" si="27"/>
        <v>318</v>
      </c>
      <c r="AO61" s="140">
        <f t="shared" si="28"/>
        <v>0</v>
      </c>
      <c r="AP61" s="140">
        <f t="shared" si="29"/>
        <v>2274.16</v>
      </c>
      <c r="AQ61" s="139" t="s">
        <v>34</v>
      </c>
    </row>
    <row r="62" spans="1:43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3920.55</v>
      </c>
      <c r="F62" s="49">
        <v>3920.55</v>
      </c>
      <c r="G62" s="130">
        <v>6241.75</v>
      </c>
      <c r="H62" s="49">
        <v>3920.55</v>
      </c>
      <c r="I62" s="130">
        <v>3180</v>
      </c>
      <c r="J62" s="130"/>
      <c r="K62" s="49">
        <f t="shared" si="1"/>
        <v>47.05</v>
      </c>
      <c r="L62" s="49">
        <v>13.98</v>
      </c>
      <c r="M62" s="49">
        <f t="shared" si="2"/>
        <v>627.29</v>
      </c>
      <c r="N62" s="49">
        <v>186.18</v>
      </c>
      <c r="O62" s="130">
        <f t="shared" si="3"/>
        <v>499.34</v>
      </c>
      <c r="P62" s="49">
        <f t="shared" si="4"/>
        <v>27.44</v>
      </c>
      <c r="Q62" s="49">
        <v>8.1</v>
      </c>
      <c r="R62" s="130">
        <f t="shared" si="5"/>
        <v>159</v>
      </c>
      <c r="S62" s="130">
        <f t="shared" si="6"/>
        <v>0</v>
      </c>
      <c r="T62" s="130">
        <f t="shared" si="15"/>
        <v>1568.38</v>
      </c>
      <c r="U62" s="49">
        <f t="shared" si="7"/>
        <v>0</v>
      </c>
      <c r="V62" s="49">
        <f t="shared" si="8"/>
        <v>313.64</v>
      </c>
      <c r="W62" s="49">
        <v>93.06</v>
      </c>
      <c r="X62" s="130">
        <f t="shared" si="9"/>
        <v>124.84</v>
      </c>
      <c r="Y62" s="49">
        <f t="shared" si="10"/>
        <v>11.76</v>
      </c>
      <c r="Z62" s="49">
        <v>3.48</v>
      </c>
      <c r="AA62" s="130">
        <f t="shared" si="11"/>
        <v>159</v>
      </c>
      <c r="AB62" s="130">
        <f t="shared" si="12"/>
        <v>0</v>
      </c>
      <c r="AC62" s="49">
        <f t="shared" si="16"/>
        <v>705.78</v>
      </c>
      <c r="AD62" s="49">
        <f t="shared" si="17"/>
        <v>2274.16</v>
      </c>
      <c r="AE62" s="49"/>
      <c r="AF62" s="139" t="s">
        <v>71</v>
      </c>
      <c r="AG62" s="140">
        <f t="shared" si="13"/>
        <v>47.05</v>
      </c>
      <c r="AH62" s="140">
        <f t="shared" si="23"/>
        <v>13.98</v>
      </c>
      <c r="AI62" s="140">
        <f t="shared" si="18"/>
        <v>940.93</v>
      </c>
      <c r="AJ62" s="140">
        <f t="shared" si="19"/>
        <v>279.24</v>
      </c>
      <c r="AK62" s="140">
        <f t="shared" si="24"/>
        <v>624.18</v>
      </c>
      <c r="AL62" s="140">
        <f t="shared" si="25"/>
        <v>39.2</v>
      </c>
      <c r="AM62" s="140">
        <f t="shared" si="26"/>
        <v>11.58</v>
      </c>
      <c r="AN62" s="140">
        <f t="shared" si="27"/>
        <v>318</v>
      </c>
      <c r="AO62" s="140">
        <f t="shared" si="28"/>
        <v>0</v>
      </c>
      <c r="AP62" s="140">
        <f t="shared" si="29"/>
        <v>2274.16</v>
      </c>
      <c r="AQ62" s="139" t="s">
        <v>35</v>
      </c>
    </row>
    <row r="63" s="39" customFormat="1" ht="16" customHeight="1" spans="1:43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3920.55</v>
      </c>
      <c r="F63" s="49">
        <v>3920.55</v>
      </c>
      <c r="G63" s="130">
        <v>6241.75</v>
      </c>
      <c r="H63" s="49">
        <v>3920.55</v>
      </c>
      <c r="I63" s="132">
        <v>2200</v>
      </c>
      <c r="J63" s="130"/>
      <c r="K63" s="49">
        <f t="shared" si="1"/>
        <v>47.05</v>
      </c>
      <c r="L63" s="49">
        <v>13.98</v>
      </c>
      <c r="M63" s="49">
        <f t="shared" si="2"/>
        <v>627.29</v>
      </c>
      <c r="N63" s="49">
        <v>186.18</v>
      </c>
      <c r="O63" s="130">
        <f t="shared" si="3"/>
        <v>499.34</v>
      </c>
      <c r="P63" s="49">
        <f t="shared" si="4"/>
        <v>27.44</v>
      </c>
      <c r="Q63" s="49">
        <v>8.1</v>
      </c>
      <c r="R63" s="130">
        <f t="shared" si="5"/>
        <v>110</v>
      </c>
      <c r="S63" s="130">
        <f t="shared" si="6"/>
        <v>0</v>
      </c>
      <c r="T63" s="130">
        <f t="shared" si="15"/>
        <v>1519.38</v>
      </c>
      <c r="U63" s="49">
        <f t="shared" si="7"/>
        <v>0</v>
      </c>
      <c r="V63" s="49">
        <f t="shared" si="8"/>
        <v>313.64</v>
      </c>
      <c r="W63" s="49">
        <v>93.06</v>
      </c>
      <c r="X63" s="130">
        <f t="shared" si="9"/>
        <v>124.84</v>
      </c>
      <c r="Y63" s="49">
        <f t="shared" si="10"/>
        <v>11.76</v>
      </c>
      <c r="Z63" s="49">
        <v>3.48</v>
      </c>
      <c r="AA63" s="130">
        <f t="shared" si="11"/>
        <v>110</v>
      </c>
      <c r="AB63" s="130">
        <f t="shared" si="12"/>
        <v>0</v>
      </c>
      <c r="AC63" s="49">
        <f t="shared" si="16"/>
        <v>656.78</v>
      </c>
      <c r="AD63" s="49">
        <f t="shared" si="17"/>
        <v>2176.16</v>
      </c>
      <c r="AE63" s="49"/>
      <c r="AF63" s="139" t="s">
        <v>68</v>
      </c>
      <c r="AG63" s="140">
        <f t="shared" si="13"/>
        <v>47.05</v>
      </c>
      <c r="AH63" s="140">
        <f t="shared" si="23"/>
        <v>13.98</v>
      </c>
      <c r="AI63" s="140">
        <f t="shared" si="18"/>
        <v>940.93</v>
      </c>
      <c r="AJ63" s="140">
        <f t="shared" si="19"/>
        <v>279.24</v>
      </c>
      <c r="AK63" s="140">
        <f t="shared" si="24"/>
        <v>624.18</v>
      </c>
      <c r="AL63" s="140">
        <f t="shared" si="25"/>
        <v>39.2</v>
      </c>
      <c r="AM63" s="140">
        <f t="shared" si="26"/>
        <v>11.58</v>
      </c>
      <c r="AN63" s="140">
        <f t="shared" si="27"/>
        <v>220</v>
      </c>
      <c r="AO63" s="140">
        <f t="shared" si="28"/>
        <v>0</v>
      </c>
      <c r="AP63" s="140">
        <f t="shared" si="29"/>
        <v>2176.16</v>
      </c>
      <c r="AQ63" s="139" t="s">
        <v>32</v>
      </c>
    </row>
    <row r="64" s="39" customFormat="1" ht="16" customHeight="1" spans="1:43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3920.55</v>
      </c>
      <c r="F64" s="49">
        <v>3920.55</v>
      </c>
      <c r="G64" s="130">
        <v>6241.75</v>
      </c>
      <c r="H64" s="49">
        <v>3920.55</v>
      </c>
      <c r="I64" s="130">
        <v>3180</v>
      </c>
      <c r="J64" s="130"/>
      <c r="K64" s="49">
        <f t="shared" si="1"/>
        <v>47.05</v>
      </c>
      <c r="L64" s="49">
        <v>13.98</v>
      </c>
      <c r="M64" s="49">
        <f t="shared" si="2"/>
        <v>627.29</v>
      </c>
      <c r="N64" s="49">
        <v>186.18</v>
      </c>
      <c r="O64" s="130">
        <f t="shared" si="3"/>
        <v>499.34</v>
      </c>
      <c r="P64" s="49">
        <f t="shared" si="4"/>
        <v>27.44</v>
      </c>
      <c r="Q64" s="49">
        <v>8.1</v>
      </c>
      <c r="R64" s="130">
        <f t="shared" si="5"/>
        <v>159</v>
      </c>
      <c r="S64" s="130">
        <f t="shared" si="6"/>
        <v>0</v>
      </c>
      <c r="T64" s="130">
        <f t="shared" si="15"/>
        <v>1568.38</v>
      </c>
      <c r="U64" s="49">
        <f t="shared" si="7"/>
        <v>0</v>
      </c>
      <c r="V64" s="49">
        <f t="shared" si="8"/>
        <v>313.64</v>
      </c>
      <c r="W64" s="49">
        <v>93.06</v>
      </c>
      <c r="X64" s="130">
        <f t="shared" si="9"/>
        <v>124.84</v>
      </c>
      <c r="Y64" s="49">
        <f t="shared" si="10"/>
        <v>11.76</v>
      </c>
      <c r="Z64" s="49">
        <v>3.48</v>
      </c>
      <c r="AA64" s="130">
        <f t="shared" si="11"/>
        <v>159</v>
      </c>
      <c r="AB64" s="130">
        <f t="shared" si="12"/>
        <v>0</v>
      </c>
      <c r="AC64" s="49">
        <f t="shared" si="16"/>
        <v>705.78</v>
      </c>
      <c r="AD64" s="49">
        <f t="shared" si="17"/>
        <v>2274.16</v>
      </c>
      <c r="AE64" s="49"/>
      <c r="AF64" s="139" t="s">
        <v>71</v>
      </c>
      <c r="AG64" s="140">
        <f t="shared" si="13"/>
        <v>47.05</v>
      </c>
      <c r="AH64" s="140">
        <f t="shared" si="23"/>
        <v>13.98</v>
      </c>
      <c r="AI64" s="140">
        <f t="shared" si="18"/>
        <v>940.93</v>
      </c>
      <c r="AJ64" s="140">
        <f t="shared" si="19"/>
        <v>279.24</v>
      </c>
      <c r="AK64" s="140">
        <f t="shared" si="24"/>
        <v>624.18</v>
      </c>
      <c r="AL64" s="140">
        <f t="shared" si="25"/>
        <v>39.2</v>
      </c>
      <c r="AM64" s="140">
        <f t="shared" si="26"/>
        <v>11.58</v>
      </c>
      <c r="AN64" s="140">
        <f t="shared" si="27"/>
        <v>318</v>
      </c>
      <c r="AO64" s="140">
        <f t="shared" si="28"/>
        <v>0</v>
      </c>
      <c r="AP64" s="140">
        <f t="shared" si="29"/>
        <v>2274.16</v>
      </c>
      <c r="AQ64" s="139" t="s">
        <v>35</v>
      </c>
    </row>
    <row r="65" s="39" customFormat="1" ht="16" customHeight="1" spans="1:43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3920.55</v>
      </c>
      <c r="F65" s="49">
        <v>3920.55</v>
      </c>
      <c r="G65" s="130">
        <v>6241.75</v>
      </c>
      <c r="H65" s="49">
        <v>3920.55</v>
      </c>
      <c r="I65" s="130">
        <v>2200</v>
      </c>
      <c r="J65" s="130"/>
      <c r="K65" s="49">
        <f t="shared" si="1"/>
        <v>47.05</v>
      </c>
      <c r="L65" s="49">
        <v>13.98</v>
      </c>
      <c r="M65" s="49">
        <f t="shared" si="2"/>
        <v>627.29</v>
      </c>
      <c r="N65" s="49">
        <v>186.18</v>
      </c>
      <c r="O65" s="130">
        <f t="shared" si="3"/>
        <v>499.34</v>
      </c>
      <c r="P65" s="49">
        <f t="shared" si="4"/>
        <v>27.44</v>
      </c>
      <c r="Q65" s="49">
        <v>8.1</v>
      </c>
      <c r="R65" s="130">
        <f t="shared" si="5"/>
        <v>110</v>
      </c>
      <c r="S65" s="130">
        <f t="shared" si="6"/>
        <v>0</v>
      </c>
      <c r="T65" s="130">
        <f t="shared" si="15"/>
        <v>1519.38</v>
      </c>
      <c r="U65" s="49">
        <f t="shared" si="7"/>
        <v>0</v>
      </c>
      <c r="V65" s="49">
        <f t="shared" si="8"/>
        <v>313.64</v>
      </c>
      <c r="W65" s="49">
        <v>93.06</v>
      </c>
      <c r="X65" s="130">
        <f t="shared" si="9"/>
        <v>124.84</v>
      </c>
      <c r="Y65" s="49">
        <f t="shared" si="10"/>
        <v>11.76</v>
      </c>
      <c r="Z65" s="49">
        <v>3.48</v>
      </c>
      <c r="AA65" s="130">
        <f t="shared" si="11"/>
        <v>110</v>
      </c>
      <c r="AB65" s="130">
        <f t="shared" si="12"/>
        <v>0</v>
      </c>
      <c r="AC65" s="49">
        <f t="shared" si="16"/>
        <v>656.78</v>
      </c>
      <c r="AD65" s="49">
        <f t="shared" si="17"/>
        <v>2176.16</v>
      </c>
      <c r="AE65" s="49"/>
      <c r="AF65" s="139" t="s">
        <v>73</v>
      </c>
      <c r="AG65" s="140">
        <f t="shared" si="13"/>
        <v>47.05</v>
      </c>
      <c r="AH65" s="140">
        <f t="shared" si="23"/>
        <v>13.98</v>
      </c>
      <c r="AI65" s="140">
        <f t="shared" si="18"/>
        <v>940.93</v>
      </c>
      <c r="AJ65" s="140">
        <f t="shared" si="19"/>
        <v>279.24</v>
      </c>
      <c r="AK65" s="140">
        <f t="shared" si="24"/>
        <v>624.18</v>
      </c>
      <c r="AL65" s="140">
        <f t="shared" si="25"/>
        <v>39.2</v>
      </c>
      <c r="AM65" s="140">
        <f t="shared" si="26"/>
        <v>11.58</v>
      </c>
      <c r="AN65" s="140">
        <f t="shared" si="27"/>
        <v>220</v>
      </c>
      <c r="AO65" s="140">
        <f t="shared" si="28"/>
        <v>0</v>
      </c>
      <c r="AP65" s="140">
        <f t="shared" si="29"/>
        <v>2176.16</v>
      </c>
      <c r="AQ65" s="139" t="s">
        <v>33</v>
      </c>
    </row>
    <row r="66" s="39" customFormat="1" ht="16" customHeight="1" spans="1:43">
      <c r="A66" s="129">
        <f t="shared" si="0"/>
        <v>63</v>
      </c>
      <c r="B66" s="49" t="s">
        <v>223</v>
      </c>
      <c r="C66" s="46" t="s">
        <v>269</v>
      </c>
      <c r="D66" s="450" t="s">
        <v>270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3180</v>
      </c>
      <c r="J66" s="130"/>
      <c r="K66" s="49">
        <f t="shared" si="1"/>
        <v>47.05</v>
      </c>
      <c r="L66" s="49">
        <v>13.98</v>
      </c>
      <c r="M66" s="49">
        <f t="shared" si="2"/>
        <v>627.29</v>
      </c>
      <c r="N66" s="49">
        <v>186.18</v>
      </c>
      <c r="O66" s="130">
        <f t="shared" si="3"/>
        <v>499.34</v>
      </c>
      <c r="P66" s="49">
        <f t="shared" si="4"/>
        <v>27.44</v>
      </c>
      <c r="Q66" s="49">
        <v>8.1</v>
      </c>
      <c r="R66" s="130">
        <f t="shared" si="5"/>
        <v>159</v>
      </c>
      <c r="S66" s="130">
        <f t="shared" si="6"/>
        <v>0</v>
      </c>
      <c r="T66" s="130">
        <f t="shared" si="15"/>
        <v>1568.38</v>
      </c>
      <c r="U66" s="49">
        <f t="shared" si="7"/>
        <v>0</v>
      </c>
      <c r="V66" s="49">
        <f t="shared" si="8"/>
        <v>313.64</v>
      </c>
      <c r="W66" s="49">
        <v>93.06</v>
      </c>
      <c r="X66" s="130">
        <f t="shared" si="9"/>
        <v>124.84</v>
      </c>
      <c r="Y66" s="49">
        <f t="shared" si="10"/>
        <v>11.76</v>
      </c>
      <c r="Z66" s="49">
        <v>3.48</v>
      </c>
      <c r="AA66" s="130">
        <f t="shared" si="11"/>
        <v>159</v>
      </c>
      <c r="AB66" s="130">
        <f t="shared" si="12"/>
        <v>0</v>
      </c>
      <c r="AC66" s="49">
        <f t="shared" si="16"/>
        <v>705.78</v>
      </c>
      <c r="AD66" s="49">
        <f t="shared" si="17"/>
        <v>2274.16</v>
      </c>
      <c r="AE66" s="49"/>
      <c r="AF66" s="139" t="s">
        <v>80</v>
      </c>
      <c r="AG66" s="140">
        <f t="shared" si="13"/>
        <v>47.05</v>
      </c>
      <c r="AH66" s="140">
        <f t="shared" si="23"/>
        <v>13.98</v>
      </c>
      <c r="AI66" s="140">
        <f t="shared" si="18"/>
        <v>940.93</v>
      </c>
      <c r="AJ66" s="140">
        <f t="shared" si="19"/>
        <v>279.24</v>
      </c>
      <c r="AK66" s="140">
        <f t="shared" si="24"/>
        <v>624.18</v>
      </c>
      <c r="AL66" s="140">
        <f t="shared" si="25"/>
        <v>39.2</v>
      </c>
      <c r="AM66" s="140">
        <f t="shared" si="26"/>
        <v>11.58</v>
      </c>
      <c r="AN66" s="140">
        <f t="shared" si="27"/>
        <v>318</v>
      </c>
      <c r="AO66" s="140">
        <f t="shared" si="28"/>
        <v>0</v>
      </c>
      <c r="AP66" s="140">
        <f t="shared" si="29"/>
        <v>2274.16</v>
      </c>
      <c r="AQ66" s="139" t="s">
        <v>33</v>
      </c>
    </row>
    <row r="67" s="39" customFormat="1" ht="16" customHeight="1" spans="1:43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4200</v>
      </c>
      <c r="F67" s="49">
        <v>4200</v>
      </c>
      <c r="G67" s="130">
        <v>6241.75</v>
      </c>
      <c r="H67" s="49">
        <v>4200</v>
      </c>
      <c r="I67" s="130">
        <v>4180</v>
      </c>
      <c r="J67" s="130"/>
      <c r="K67" s="49">
        <f t="shared" si="1"/>
        <v>50.4</v>
      </c>
      <c r="L67" s="49">
        <v>34.08</v>
      </c>
      <c r="M67" s="49">
        <f t="shared" si="2"/>
        <v>672</v>
      </c>
      <c r="N67" s="49">
        <v>454.44</v>
      </c>
      <c r="O67" s="130">
        <f t="shared" si="3"/>
        <v>499.34</v>
      </c>
      <c r="P67" s="49">
        <f t="shared" si="4"/>
        <v>29.4</v>
      </c>
      <c r="Q67" s="49">
        <v>19.86</v>
      </c>
      <c r="R67" s="130">
        <f t="shared" si="5"/>
        <v>209</v>
      </c>
      <c r="S67" s="130">
        <f t="shared" si="6"/>
        <v>0</v>
      </c>
      <c r="T67" s="130">
        <f t="shared" si="15"/>
        <v>1968.52</v>
      </c>
      <c r="U67" s="49">
        <f t="shared" si="7"/>
        <v>0</v>
      </c>
      <c r="V67" s="49">
        <f t="shared" si="8"/>
        <v>336</v>
      </c>
      <c r="W67" s="49">
        <v>227.22</v>
      </c>
      <c r="X67" s="130">
        <f t="shared" si="9"/>
        <v>124.84</v>
      </c>
      <c r="Y67" s="49">
        <f t="shared" si="10"/>
        <v>12.6</v>
      </c>
      <c r="Z67" s="49">
        <v>8.52</v>
      </c>
      <c r="AA67" s="130">
        <f t="shared" si="11"/>
        <v>209</v>
      </c>
      <c r="AB67" s="130">
        <f t="shared" si="12"/>
        <v>0</v>
      </c>
      <c r="AC67" s="49">
        <f t="shared" si="16"/>
        <v>918.18</v>
      </c>
      <c r="AD67" s="49">
        <f t="shared" si="17"/>
        <v>2886.7</v>
      </c>
      <c r="AE67" s="49"/>
      <c r="AF67" s="139" t="s">
        <v>64</v>
      </c>
      <c r="AG67" s="140">
        <f t="shared" si="13"/>
        <v>50.4</v>
      </c>
      <c r="AH67" s="140">
        <f t="shared" si="23"/>
        <v>34.08</v>
      </c>
      <c r="AI67" s="140">
        <f t="shared" si="18"/>
        <v>1008</v>
      </c>
      <c r="AJ67" s="140">
        <f t="shared" si="19"/>
        <v>681.66</v>
      </c>
      <c r="AK67" s="140">
        <f t="shared" si="24"/>
        <v>624.18</v>
      </c>
      <c r="AL67" s="140">
        <f t="shared" si="25"/>
        <v>42</v>
      </c>
      <c r="AM67" s="140">
        <f t="shared" si="26"/>
        <v>28.38</v>
      </c>
      <c r="AN67" s="140">
        <f t="shared" si="27"/>
        <v>418</v>
      </c>
      <c r="AO67" s="140">
        <f t="shared" si="28"/>
        <v>0</v>
      </c>
      <c r="AP67" s="140">
        <f t="shared" si="29"/>
        <v>2886.7</v>
      </c>
      <c r="AQ67" s="139" t="s">
        <v>34</v>
      </c>
    </row>
    <row r="68" s="39" customFormat="1" ht="16" customHeight="1" spans="1:43">
      <c r="A68" s="129">
        <f t="shared" ref="A68:A131" si="30">ROW()-3</f>
        <v>65</v>
      </c>
      <c r="B68" s="49" t="s">
        <v>1196</v>
      </c>
      <c r="C68" s="49" t="s">
        <v>273</v>
      </c>
      <c r="D68" s="49" t="s">
        <v>274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3180</v>
      </c>
      <c r="J68" s="130"/>
      <c r="K68" s="49">
        <f t="shared" ref="K68:K131" si="31">ROUND(E68*0.012,2)</f>
        <v>47.05</v>
      </c>
      <c r="L68" s="49">
        <v>13.98</v>
      </c>
      <c r="M68" s="49">
        <f t="shared" ref="M68:M131" si="32">ROUND(F68*0.16,2)</f>
        <v>627.29</v>
      </c>
      <c r="N68" s="49">
        <v>186.18</v>
      </c>
      <c r="O68" s="130">
        <f t="shared" ref="O68:O131" si="33">ROUND(G68*0.08,2)</f>
        <v>499.34</v>
      </c>
      <c r="P68" s="49">
        <f t="shared" ref="P68:P131" si="34">ROUND(H68*0.007,2)</f>
        <v>27.44</v>
      </c>
      <c r="Q68" s="49">
        <v>8.1</v>
      </c>
      <c r="R68" s="130">
        <f t="shared" ref="R68:R131" si="35">I68*5%</f>
        <v>159</v>
      </c>
      <c r="S68" s="130">
        <f t="shared" ref="S68:S131" si="36">J68*50%</f>
        <v>0</v>
      </c>
      <c r="T68" s="130">
        <f t="shared" ref="T68:T131" si="37">SUM(K68:S68)</f>
        <v>1568.38</v>
      </c>
      <c r="U68" s="49">
        <f t="shared" ref="U68:U131" si="38">E68*0</f>
        <v>0</v>
      </c>
      <c r="V68" s="49">
        <f t="shared" ref="V68:V131" si="39">ROUND(F68*0.08,2)</f>
        <v>313.64</v>
      </c>
      <c r="W68" s="49">
        <v>93.06</v>
      </c>
      <c r="X68" s="130">
        <f t="shared" ref="X68:X131" si="40">ROUND(G68*0.02,2)</f>
        <v>124.84</v>
      </c>
      <c r="Y68" s="49">
        <f t="shared" ref="Y68:Y131" si="41">ROUND(H68*0.003,2)</f>
        <v>11.76</v>
      </c>
      <c r="Z68" s="49">
        <v>3.48</v>
      </c>
      <c r="AA68" s="130">
        <f t="shared" ref="AA68:AA131" si="42">I68*5%</f>
        <v>159</v>
      </c>
      <c r="AB68" s="130">
        <f t="shared" ref="AB68:AB131" si="43">J68*50%</f>
        <v>0</v>
      </c>
      <c r="AC68" s="49">
        <f t="shared" ref="AC68:AC131" si="44">SUM(U68:AB68)</f>
        <v>705.78</v>
      </c>
      <c r="AD68" s="49">
        <f t="shared" ref="AD68:AD131" si="45">T68+AC68</f>
        <v>2274.16</v>
      </c>
      <c r="AE68" s="49"/>
      <c r="AF68" s="139" t="s">
        <v>69</v>
      </c>
      <c r="AG68" s="140">
        <f t="shared" ref="AG68:AG131" si="46">K68+U68</f>
        <v>47.05</v>
      </c>
      <c r="AH68" s="140">
        <f t="shared" si="23"/>
        <v>13.98</v>
      </c>
      <c r="AI68" s="140">
        <f t="shared" si="18"/>
        <v>940.93</v>
      </c>
      <c r="AJ68" s="140">
        <f t="shared" si="19"/>
        <v>279.24</v>
      </c>
      <c r="AK68" s="140">
        <f t="shared" si="24"/>
        <v>624.18</v>
      </c>
      <c r="AL68" s="140">
        <f t="shared" si="25"/>
        <v>39.2</v>
      </c>
      <c r="AM68" s="140">
        <f t="shared" si="26"/>
        <v>11.58</v>
      </c>
      <c r="AN68" s="140">
        <f t="shared" si="27"/>
        <v>318</v>
      </c>
      <c r="AO68" s="140">
        <f t="shared" si="28"/>
        <v>0</v>
      </c>
      <c r="AP68" s="140">
        <f t="shared" si="29"/>
        <v>2274.16</v>
      </c>
      <c r="AQ68" s="139" t="s">
        <v>35</v>
      </c>
    </row>
    <row r="69" s="39" customFormat="1" ht="16" customHeight="1" spans="1:43">
      <c r="A69" s="129">
        <f t="shared" si="30"/>
        <v>66</v>
      </c>
      <c r="B69" s="49" t="s">
        <v>1195</v>
      </c>
      <c r="C69" s="49" t="s">
        <v>275</v>
      </c>
      <c r="D69" s="49" t="s">
        <v>276</v>
      </c>
      <c r="E69" s="49">
        <v>4200</v>
      </c>
      <c r="F69" s="49">
        <v>4200</v>
      </c>
      <c r="G69" s="130">
        <v>6241.75</v>
      </c>
      <c r="H69" s="49">
        <v>4200</v>
      </c>
      <c r="I69" s="130">
        <v>4180</v>
      </c>
      <c r="J69" s="130"/>
      <c r="K69" s="49">
        <f t="shared" si="31"/>
        <v>50.4</v>
      </c>
      <c r="L69" s="49">
        <v>34.08</v>
      </c>
      <c r="M69" s="49">
        <f t="shared" si="32"/>
        <v>672</v>
      </c>
      <c r="N69" s="49">
        <v>454.44</v>
      </c>
      <c r="O69" s="130">
        <f t="shared" si="33"/>
        <v>499.34</v>
      </c>
      <c r="P69" s="49">
        <f t="shared" si="34"/>
        <v>29.4</v>
      </c>
      <c r="Q69" s="49">
        <v>19.86</v>
      </c>
      <c r="R69" s="130">
        <f t="shared" si="35"/>
        <v>209</v>
      </c>
      <c r="S69" s="130">
        <f t="shared" si="36"/>
        <v>0</v>
      </c>
      <c r="T69" s="130">
        <f t="shared" si="37"/>
        <v>1968.52</v>
      </c>
      <c r="U69" s="49">
        <f t="shared" si="38"/>
        <v>0</v>
      </c>
      <c r="V69" s="49">
        <f t="shared" si="39"/>
        <v>336</v>
      </c>
      <c r="W69" s="49">
        <v>227.22</v>
      </c>
      <c r="X69" s="130">
        <f t="shared" si="40"/>
        <v>124.84</v>
      </c>
      <c r="Y69" s="49">
        <f t="shared" si="41"/>
        <v>12.6</v>
      </c>
      <c r="Z69" s="49">
        <v>8.52</v>
      </c>
      <c r="AA69" s="130">
        <f t="shared" si="42"/>
        <v>209</v>
      </c>
      <c r="AB69" s="130">
        <f t="shared" si="43"/>
        <v>0</v>
      </c>
      <c r="AC69" s="49">
        <f t="shared" si="44"/>
        <v>918.18</v>
      </c>
      <c r="AD69" s="49">
        <f t="shared" si="45"/>
        <v>2886.7</v>
      </c>
      <c r="AE69" s="49"/>
      <c r="AF69" s="139" t="s">
        <v>64</v>
      </c>
      <c r="AG69" s="140">
        <f t="shared" si="46"/>
        <v>50.4</v>
      </c>
      <c r="AH69" s="140">
        <f t="shared" si="23"/>
        <v>34.08</v>
      </c>
      <c r="AI69" s="140">
        <f t="shared" ref="AI69:AI132" si="47">M69+V69</f>
        <v>1008</v>
      </c>
      <c r="AJ69" s="140">
        <f t="shared" ref="AJ69:AJ132" si="48">N69+W69</f>
        <v>681.66</v>
      </c>
      <c r="AK69" s="140">
        <f t="shared" si="24"/>
        <v>624.18</v>
      </c>
      <c r="AL69" s="140">
        <f t="shared" si="25"/>
        <v>42</v>
      </c>
      <c r="AM69" s="140">
        <f t="shared" si="26"/>
        <v>28.38</v>
      </c>
      <c r="AN69" s="140">
        <f t="shared" si="27"/>
        <v>418</v>
      </c>
      <c r="AO69" s="140">
        <f t="shared" si="28"/>
        <v>0</v>
      </c>
      <c r="AP69" s="140">
        <f t="shared" si="29"/>
        <v>2886.7</v>
      </c>
      <c r="AQ69" s="139" t="s">
        <v>34</v>
      </c>
    </row>
    <row r="70" s="39" customFormat="1" ht="16" customHeight="1" spans="1:43">
      <c r="A70" s="129">
        <f t="shared" si="30"/>
        <v>67</v>
      </c>
      <c r="B70" s="49" t="s">
        <v>1195</v>
      </c>
      <c r="C70" s="46" t="s">
        <v>277</v>
      </c>
      <c r="D70" s="46" t="s">
        <v>278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3180</v>
      </c>
      <c r="J70" s="130"/>
      <c r="K70" s="49">
        <f t="shared" si="31"/>
        <v>47.05</v>
      </c>
      <c r="L70" s="49">
        <v>13.98</v>
      </c>
      <c r="M70" s="49">
        <f t="shared" si="32"/>
        <v>627.29</v>
      </c>
      <c r="N70" s="49">
        <v>186.18</v>
      </c>
      <c r="O70" s="130">
        <f t="shared" si="33"/>
        <v>499.34</v>
      </c>
      <c r="P70" s="49">
        <f t="shared" si="34"/>
        <v>27.44</v>
      </c>
      <c r="Q70" s="49">
        <v>8.1</v>
      </c>
      <c r="R70" s="130">
        <f t="shared" si="35"/>
        <v>159</v>
      </c>
      <c r="S70" s="130">
        <f t="shared" si="36"/>
        <v>0</v>
      </c>
      <c r="T70" s="130">
        <f t="shared" si="37"/>
        <v>1568.38</v>
      </c>
      <c r="U70" s="49">
        <f t="shared" si="38"/>
        <v>0</v>
      </c>
      <c r="V70" s="49">
        <f t="shared" si="39"/>
        <v>313.64</v>
      </c>
      <c r="W70" s="49">
        <v>93.06</v>
      </c>
      <c r="X70" s="130">
        <f t="shared" si="40"/>
        <v>124.84</v>
      </c>
      <c r="Y70" s="49">
        <f t="shared" si="41"/>
        <v>11.76</v>
      </c>
      <c r="Z70" s="49">
        <v>3.48</v>
      </c>
      <c r="AA70" s="130">
        <f t="shared" si="42"/>
        <v>159</v>
      </c>
      <c r="AB70" s="130">
        <f t="shared" si="43"/>
        <v>0</v>
      </c>
      <c r="AC70" s="49">
        <f t="shared" si="44"/>
        <v>705.78</v>
      </c>
      <c r="AD70" s="49">
        <f t="shared" si="45"/>
        <v>2274.16</v>
      </c>
      <c r="AE70" s="49"/>
      <c r="AF70" s="139" t="s">
        <v>64</v>
      </c>
      <c r="AG70" s="140">
        <f t="shared" si="46"/>
        <v>47.05</v>
      </c>
      <c r="AH70" s="140">
        <f t="shared" si="23"/>
        <v>13.98</v>
      </c>
      <c r="AI70" s="140">
        <f t="shared" si="47"/>
        <v>940.93</v>
      </c>
      <c r="AJ70" s="140">
        <f t="shared" si="48"/>
        <v>279.24</v>
      </c>
      <c r="AK70" s="140">
        <f t="shared" si="24"/>
        <v>624.18</v>
      </c>
      <c r="AL70" s="140">
        <f t="shared" si="25"/>
        <v>39.2</v>
      </c>
      <c r="AM70" s="140">
        <f t="shared" si="26"/>
        <v>11.58</v>
      </c>
      <c r="AN70" s="140">
        <f t="shared" si="27"/>
        <v>318</v>
      </c>
      <c r="AO70" s="140">
        <f t="shared" si="28"/>
        <v>0</v>
      </c>
      <c r="AP70" s="140">
        <f t="shared" si="29"/>
        <v>2274.16</v>
      </c>
      <c r="AQ70" s="139" t="s">
        <v>34</v>
      </c>
    </row>
    <row r="71" s="39" customFormat="1" ht="16" customHeight="1" spans="1:43">
      <c r="A71" s="129">
        <f t="shared" si="30"/>
        <v>68</v>
      </c>
      <c r="B71" s="49" t="s">
        <v>157</v>
      </c>
      <c r="C71" s="46" t="s">
        <v>279</v>
      </c>
      <c r="D71" s="451" t="s">
        <v>280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31"/>
        <v>47.05</v>
      </c>
      <c r="L71" s="49">
        <v>13.98</v>
      </c>
      <c r="M71" s="49">
        <f t="shared" si="32"/>
        <v>627.29</v>
      </c>
      <c r="N71" s="49">
        <v>186.18</v>
      </c>
      <c r="O71" s="130">
        <f t="shared" si="33"/>
        <v>499.34</v>
      </c>
      <c r="P71" s="49">
        <f t="shared" si="34"/>
        <v>27.44</v>
      </c>
      <c r="Q71" s="49">
        <v>8.1</v>
      </c>
      <c r="R71" s="130">
        <f t="shared" si="35"/>
        <v>159</v>
      </c>
      <c r="S71" s="130">
        <f t="shared" si="36"/>
        <v>0</v>
      </c>
      <c r="T71" s="130">
        <f t="shared" si="37"/>
        <v>1568.38</v>
      </c>
      <c r="U71" s="49">
        <f t="shared" si="38"/>
        <v>0</v>
      </c>
      <c r="V71" s="49">
        <f t="shared" si="39"/>
        <v>313.64</v>
      </c>
      <c r="W71" s="49">
        <v>93.06</v>
      </c>
      <c r="X71" s="130">
        <f t="shared" si="40"/>
        <v>124.84</v>
      </c>
      <c r="Y71" s="49">
        <f t="shared" si="41"/>
        <v>11.76</v>
      </c>
      <c r="Z71" s="49">
        <v>3.48</v>
      </c>
      <c r="AA71" s="130">
        <f t="shared" si="42"/>
        <v>159</v>
      </c>
      <c r="AB71" s="130">
        <f t="shared" si="43"/>
        <v>0</v>
      </c>
      <c r="AC71" s="49">
        <f t="shared" si="44"/>
        <v>705.78</v>
      </c>
      <c r="AD71" s="49">
        <f t="shared" si="45"/>
        <v>2274.16</v>
      </c>
      <c r="AE71" s="49"/>
      <c r="AF71" s="139" t="s">
        <v>88</v>
      </c>
      <c r="AG71" s="140">
        <f t="shared" si="46"/>
        <v>47.05</v>
      </c>
      <c r="AH71" s="140">
        <f t="shared" si="23"/>
        <v>13.98</v>
      </c>
      <c r="AI71" s="140">
        <f t="shared" si="47"/>
        <v>940.93</v>
      </c>
      <c r="AJ71" s="140">
        <f t="shared" si="48"/>
        <v>279.24</v>
      </c>
      <c r="AK71" s="140">
        <f t="shared" si="24"/>
        <v>624.18</v>
      </c>
      <c r="AL71" s="140">
        <f t="shared" si="25"/>
        <v>39.2</v>
      </c>
      <c r="AM71" s="140">
        <f t="shared" si="26"/>
        <v>11.58</v>
      </c>
      <c r="AN71" s="140">
        <f t="shared" si="27"/>
        <v>318</v>
      </c>
      <c r="AO71" s="140">
        <f t="shared" si="28"/>
        <v>0</v>
      </c>
      <c r="AP71" s="140">
        <f t="shared" si="29"/>
        <v>2274.16</v>
      </c>
      <c r="AQ71" s="139" t="s">
        <v>34</v>
      </c>
    </row>
    <row r="72" s="39" customFormat="1" ht="16" customHeight="1" spans="1:43">
      <c r="A72" s="129">
        <f t="shared" si="30"/>
        <v>69</v>
      </c>
      <c r="B72" s="49" t="s">
        <v>750</v>
      </c>
      <c r="C72" s="49" t="s">
        <v>282</v>
      </c>
      <c r="D72" s="49" t="s">
        <v>283</v>
      </c>
      <c r="E72" s="49">
        <v>4700</v>
      </c>
      <c r="F72" s="49">
        <v>4700</v>
      </c>
      <c r="G72" s="130">
        <v>6241.75</v>
      </c>
      <c r="H72" s="49">
        <v>4700</v>
      </c>
      <c r="I72" s="130">
        <v>4180</v>
      </c>
      <c r="J72" s="130"/>
      <c r="K72" s="49">
        <f t="shared" si="31"/>
        <v>56.4</v>
      </c>
      <c r="L72" s="49">
        <v>63.36</v>
      </c>
      <c r="M72" s="49">
        <f t="shared" si="32"/>
        <v>752</v>
      </c>
      <c r="N72" s="49">
        <v>844.8</v>
      </c>
      <c r="O72" s="130">
        <f t="shared" si="33"/>
        <v>499.34</v>
      </c>
      <c r="P72" s="49">
        <f t="shared" si="34"/>
        <v>32.9</v>
      </c>
      <c r="Q72" s="49">
        <v>36.96</v>
      </c>
      <c r="R72" s="130">
        <f t="shared" si="35"/>
        <v>209</v>
      </c>
      <c r="S72" s="130">
        <f t="shared" si="36"/>
        <v>0</v>
      </c>
      <c r="T72" s="130">
        <f t="shared" si="37"/>
        <v>2494.76</v>
      </c>
      <c r="U72" s="49">
        <f t="shared" si="38"/>
        <v>0</v>
      </c>
      <c r="V72" s="49">
        <f t="shared" si="39"/>
        <v>376</v>
      </c>
      <c r="W72" s="49">
        <v>422.4</v>
      </c>
      <c r="X72" s="130">
        <f t="shared" si="40"/>
        <v>124.84</v>
      </c>
      <c r="Y72" s="49">
        <f t="shared" si="41"/>
        <v>14.1</v>
      </c>
      <c r="Z72" s="49">
        <v>15.84</v>
      </c>
      <c r="AA72" s="130">
        <f t="shared" si="42"/>
        <v>209</v>
      </c>
      <c r="AB72" s="130">
        <f t="shared" si="43"/>
        <v>0</v>
      </c>
      <c r="AC72" s="49">
        <f t="shared" si="44"/>
        <v>1162.18</v>
      </c>
      <c r="AD72" s="49">
        <f t="shared" si="45"/>
        <v>3656.94</v>
      </c>
      <c r="AE72" s="49"/>
      <c r="AF72" s="139" t="s">
        <v>81</v>
      </c>
      <c r="AG72" s="140">
        <f t="shared" si="46"/>
        <v>56.4</v>
      </c>
      <c r="AH72" s="140">
        <f t="shared" ref="AH72:AH135" si="49">L72</f>
        <v>63.36</v>
      </c>
      <c r="AI72" s="140">
        <f t="shared" si="47"/>
        <v>1128</v>
      </c>
      <c r="AJ72" s="140">
        <f t="shared" si="48"/>
        <v>1267.2</v>
      </c>
      <c r="AK72" s="140">
        <f t="shared" ref="AK72:AK135" si="50">O72+X72</f>
        <v>624.18</v>
      </c>
      <c r="AL72" s="140">
        <f t="shared" ref="AL72:AL135" si="51">P72+Y72</f>
        <v>47</v>
      </c>
      <c r="AM72" s="140">
        <f t="shared" ref="AM72:AM135" si="52">Q72+Z72</f>
        <v>52.8</v>
      </c>
      <c r="AN72" s="140">
        <f t="shared" ref="AN72:AN135" si="53">R72+AA72</f>
        <v>418</v>
      </c>
      <c r="AO72" s="140">
        <f t="shared" ref="AO72:AO135" si="54">S72+AB72</f>
        <v>0</v>
      </c>
      <c r="AP72" s="140">
        <f t="shared" ref="AP72:AP135" si="55">T72+AC72</f>
        <v>3656.94</v>
      </c>
      <c r="AQ72" s="139" t="s">
        <v>34</v>
      </c>
    </row>
    <row r="73" s="39" customFormat="1" ht="16" customHeight="1" spans="1:43">
      <c r="A73" s="129">
        <f t="shared" si="30"/>
        <v>70</v>
      </c>
      <c r="B73" s="49" t="s">
        <v>139</v>
      </c>
      <c r="C73" s="49" t="s">
        <v>284</v>
      </c>
      <c r="D73" s="49" t="s">
        <v>285</v>
      </c>
      <c r="E73" s="49">
        <v>4200</v>
      </c>
      <c r="F73" s="49">
        <v>4200</v>
      </c>
      <c r="G73" s="130">
        <v>6241.75</v>
      </c>
      <c r="H73" s="49">
        <v>4200</v>
      </c>
      <c r="I73" s="130">
        <v>4180</v>
      </c>
      <c r="J73" s="130"/>
      <c r="K73" s="49">
        <f t="shared" si="31"/>
        <v>50.4</v>
      </c>
      <c r="L73" s="49">
        <v>34.08</v>
      </c>
      <c r="M73" s="49">
        <f t="shared" si="32"/>
        <v>672</v>
      </c>
      <c r="N73" s="49">
        <v>454.44</v>
      </c>
      <c r="O73" s="130">
        <f t="shared" si="33"/>
        <v>499.34</v>
      </c>
      <c r="P73" s="49">
        <f t="shared" si="34"/>
        <v>29.4</v>
      </c>
      <c r="Q73" s="49">
        <v>19.86</v>
      </c>
      <c r="R73" s="130">
        <f t="shared" si="35"/>
        <v>209</v>
      </c>
      <c r="S73" s="130">
        <f t="shared" si="36"/>
        <v>0</v>
      </c>
      <c r="T73" s="130">
        <f t="shared" si="37"/>
        <v>1968.52</v>
      </c>
      <c r="U73" s="49">
        <f t="shared" si="38"/>
        <v>0</v>
      </c>
      <c r="V73" s="49">
        <f t="shared" si="39"/>
        <v>336</v>
      </c>
      <c r="W73" s="49">
        <v>227.22</v>
      </c>
      <c r="X73" s="130">
        <f t="shared" si="40"/>
        <v>124.84</v>
      </c>
      <c r="Y73" s="49">
        <f t="shared" si="41"/>
        <v>12.6</v>
      </c>
      <c r="Z73" s="49">
        <v>8.52</v>
      </c>
      <c r="AA73" s="130">
        <f t="shared" si="42"/>
        <v>209</v>
      </c>
      <c r="AB73" s="130">
        <f t="shared" si="43"/>
        <v>0</v>
      </c>
      <c r="AC73" s="49">
        <f t="shared" si="44"/>
        <v>918.18</v>
      </c>
      <c r="AD73" s="49">
        <f t="shared" si="45"/>
        <v>2886.7</v>
      </c>
      <c r="AE73" s="49"/>
      <c r="AF73" s="139" t="s">
        <v>81</v>
      </c>
      <c r="AG73" s="140">
        <f t="shared" si="46"/>
        <v>50.4</v>
      </c>
      <c r="AH73" s="140">
        <f t="shared" si="49"/>
        <v>34.08</v>
      </c>
      <c r="AI73" s="140">
        <f t="shared" si="47"/>
        <v>1008</v>
      </c>
      <c r="AJ73" s="140">
        <f t="shared" si="48"/>
        <v>681.66</v>
      </c>
      <c r="AK73" s="140">
        <f t="shared" si="50"/>
        <v>624.18</v>
      </c>
      <c r="AL73" s="140">
        <f t="shared" si="51"/>
        <v>42</v>
      </c>
      <c r="AM73" s="140">
        <f t="shared" si="52"/>
        <v>28.38</v>
      </c>
      <c r="AN73" s="140">
        <f t="shared" si="53"/>
        <v>418</v>
      </c>
      <c r="AO73" s="140">
        <f t="shared" si="54"/>
        <v>0</v>
      </c>
      <c r="AP73" s="140">
        <f t="shared" si="55"/>
        <v>2886.7</v>
      </c>
      <c r="AQ73" s="139" t="s">
        <v>34</v>
      </c>
    </row>
    <row r="74" s="39" customFormat="1" ht="16" customHeight="1" spans="1:43">
      <c r="A74" s="129">
        <f t="shared" si="30"/>
        <v>71</v>
      </c>
      <c r="B74" s="49" t="s">
        <v>129</v>
      </c>
      <c r="C74" s="46" t="s">
        <v>286</v>
      </c>
      <c r="D74" s="46" t="s">
        <v>287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31"/>
        <v>47.05</v>
      </c>
      <c r="L74" s="49">
        <v>13.98</v>
      </c>
      <c r="M74" s="49">
        <f t="shared" si="32"/>
        <v>627.29</v>
      </c>
      <c r="N74" s="49">
        <v>186.18</v>
      </c>
      <c r="O74" s="130">
        <f t="shared" si="33"/>
        <v>499.34</v>
      </c>
      <c r="P74" s="49">
        <f t="shared" si="34"/>
        <v>27.44</v>
      </c>
      <c r="Q74" s="49">
        <v>8.1</v>
      </c>
      <c r="R74" s="130">
        <f t="shared" si="35"/>
        <v>110</v>
      </c>
      <c r="S74" s="130">
        <f t="shared" si="36"/>
        <v>0</v>
      </c>
      <c r="T74" s="130">
        <f t="shared" si="37"/>
        <v>1519.38</v>
      </c>
      <c r="U74" s="49">
        <f t="shared" si="38"/>
        <v>0</v>
      </c>
      <c r="V74" s="49">
        <f t="shared" si="39"/>
        <v>313.64</v>
      </c>
      <c r="W74" s="49">
        <v>93.06</v>
      </c>
      <c r="X74" s="130">
        <f t="shared" si="40"/>
        <v>124.84</v>
      </c>
      <c r="Y74" s="49">
        <f t="shared" si="41"/>
        <v>11.76</v>
      </c>
      <c r="Z74" s="49">
        <v>3.48</v>
      </c>
      <c r="AA74" s="130">
        <f t="shared" si="42"/>
        <v>110</v>
      </c>
      <c r="AB74" s="130">
        <f t="shared" si="43"/>
        <v>0</v>
      </c>
      <c r="AC74" s="49">
        <f t="shared" si="44"/>
        <v>656.78</v>
      </c>
      <c r="AD74" s="49">
        <f t="shared" si="45"/>
        <v>2176.16</v>
      </c>
      <c r="AE74" s="49"/>
      <c r="AF74" s="139" t="s">
        <v>82</v>
      </c>
      <c r="AG74" s="140">
        <f t="shared" si="46"/>
        <v>47.05</v>
      </c>
      <c r="AH74" s="140">
        <f t="shared" si="49"/>
        <v>13.98</v>
      </c>
      <c r="AI74" s="140">
        <f t="shared" si="47"/>
        <v>940.93</v>
      </c>
      <c r="AJ74" s="140">
        <f t="shared" si="48"/>
        <v>279.24</v>
      </c>
      <c r="AK74" s="140">
        <f t="shared" si="50"/>
        <v>624.18</v>
      </c>
      <c r="AL74" s="140">
        <f t="shared" si="51"/>
        <v>39.2</v>
      </c>
      <c r="AM74" s="140">
        <f t="shared" si="52"/>
        <v>11.58</v>
      </c>
      <c r="AN74" s="140">
        <f t="shared" si="53"/>
        <v>220</v>
      </c>
      <c r="AO74" s="140">
        <f t="shared" si="54"/>
        <v>0</v>
      </c>
      <c r="AP74" s="140">
        <f t="shared" si="55"/>
        <v>2176.16</v>
      </c>
      <c r="AQ74" s="139" t="s">
        <v>35</v>
      </c>
    </row>
    <row r="75" s="39" customFormat="1" ht="16" customHeight="1" spans="1:43">
      <c r="A75" s="129">
        <f t="shared" si="30"/>
        <v>72</v>
      </c>
      <c r="B75" s="49" t="s">
        <v>201</v>
      </c>
      <c r="C75" s="49" t="s">
        <v>288</v>
      </c>
      <c r="D75" s="49" t="s">
        <v>289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2200</v>
      </c>
      <c r="J75" s="130"/>
      <c r="K75" s="49">
        <f t="shared" si="31"/>
        <v>47.05</v>
      </c>
      <c r="L75" s="49">
        <v>13.98</v>
      </c>
      <c r="M75" s="49">
        <f t="shared" si="32"/>
        <v>627.29</v>
      </c>
      <c r="N75" s="49">
        <v>186.18</v>
      </c>
      <c r="O75" s="130">
        <f t="shared" si="33"/>
        <v>499.34</v>
      </c>
      <c r="P75" s="49">
        <f t="shared" si="34"/>
        <v>27.44</v>
      </c>
      <c r="Q75" s="49">
        <v>8.1</v>
      </c>
      <c r="R75" s="130">
        <f t="shared" si="35"/>
        <v>110</v>
      </c>
      <c r="S75" s="130">
        <f t="shared" si="36"/>
        <v>0</v>
      </c>
      <c r="T75" s="130">
        <f t="shared" si="37"/>
        <v>1519.38</v>
      </c>
      <c r="U75" s="49">
        <f t="shared" si="38"/>
        <v>0</v>
      </c>
      <c r="V75" s="49">
        <f t="shared" si="39"/>
        <v>313.64</v>
      </c>
      <c r="W75" s="49">
        <v>93.06</v>
      </c>
      <c r="X75" s="130">
        <f t="shared" si="40"/>
        <v>124.84</v>
      </c>
      <c r="Y75" s="49">
        <f t="shared" si="41"/>
        <v>11.76</v>
      </c>
      <c r="Z75" s="49">
        <v>3.48</v>
      </c>
      <c r="AA75" s="130">
        <f t="shared" si="42"/>
        <v>110</v>
      </c>
      <c r="AB75" s="130">
        <f t="shared" si="43"/>
        <v>0</v>
      </c>
      <c r="AC75" s="49">
        <f t="shared" si="44"/>
        <v>656.78</v>
      </c>
      <c r="AD75" s="49">
        <f t="shared" si="45"/>
        <v>2176.16</v>
      </c>
      <c r="AE75" s="49"/>
      <c r="AF75" s="139" t="s">
        <v>66</v>
      </c>
      <c r="AG75" s="140">
        <f t="shared" si="46"/>
        <v>47.05</v>
      </c>
      <c r="AH75" s="140">
        <f t="shared" si="49"/>
        <v>13.98</v>
      </c>
      <c r="AI75" s="140">
        <f t="shared" si="47"/>
        <v>940.93</v>
      </c>
      <c r="AJ75" s="140">
        <f t="shared" si="48"/>
        <v>279.24</v>
      </c>
      <c r="AK75" s="140">
        <f t="shared" si="50"/>
        <v>624.18</v>
      </c>
      <c r="AL75" s="140">
        <f t="shared" si="51"/>
        <v>39.2</v>
      </c>
      <c r="AM75" s="140">
        <f t="shared" si="52"/>
        <v>11.58</v>
      </c>
      <c r="AN75" s="140">
        <f t="shared" si="53"/>
        <v>220</v>
      </c>
      <c r="AO75" s="140">
        <f t="shared" si="54"/>
        <v>0</v>
      </c>
      <c r="AP75" s="140">
        <f t="shared" si="55"/>
        <v>2176.16</v>
      </c>
      <c r="AQ75" s="139" t="s">
        <v>32</v>
      </c>
    </row>
    <row r="76" s="39" customFormat="1" ht="16" customHeight="1" spans="1:43">
      <c r="A76" s="129">
        <f t="shared" si="30"/>
        <v>73</v>
      </c>
      <c r="B76" s="49" t="s">
        <v>201</v>
      </c>
      <c r="C76" s="49" t="s">
        <v>290</v>
      </c>
      <c r="D76" s="49" t="s">
        <v>291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31"/>
        <v>47.05</v>
      </c>
      <c r="L76" s="49">
        <v>13.98</v>
      </c>
      <c r="M76" s="49">
        <f t="shared" si="32"/>
        <v>627.29</v>
      </c>
      <c r="N76" s="49">
        <v>186.18</v>
      </c>
      <c r="O76" s="130">
        <f t="shared" si="33"/>
        <v>499.34</v>
      </c>
      <c r="P76" s="49">
        <f t="shared" si="34"/>
        <v>27.44</v>
      </c>
      <c r="Q76" s="49">
        <v>8.1</v>
      </c>
      <c r="R76" s="130">
        <f t="shared" si="35"/>
        <v>110</v>
      </c>
      <c r="S76" s="130">
        <f t="shared" si="36"/>
        <v>0</v>
      </c>
      <c r="T76" s="130">
        <f t="shared" si="37"/>
        <v>1519.38</v>
      </c>
      <c r="U76" s="49">
        <f t="shared" si="38"/>
        <v>0</v>
      </c>
      <c r="V76" s="49">
        <f t="shared" si="39"/>
        <v>313.64</v>
      </c>
      <c r="W76" s="49">
        <v>93.06</v>
      </c>
      <c r="X76" s="130">
        <f t="shared" si="40"/>
        <v>124.84</v>
      </c>
      <c r="Y76" s="49">
        <f t="shared" si="41"/>
        <v>11.76</v>
      </c>
      <c r="Z76" s="49">
        <v>3.48</v>
      </c>
      <c r="AA76" s="130">
        <f t="shared" si="42"/>
        <v>110</v>
      </c>
      <c r="AB76" s="130">
        <f t="shared" si="43"/>
        <v>0</v>
      </c>
      <c r="AC76" s="49">
        <f t="shared" si="44"/>
        <v>656.78</v>
      </c>
      <c r="AD76" s="49">
        <f t="shared" si="45"/>
        <v>2176.16</v>
      </c>
      <c r="AE76" s="49"/>
      <c r="AF76" s="139" t="s">
        <v>66</v>
      </c>
      <c r="AG76" s="140">
        <f t="shared" si="46"/>
        <v>47.05</v>
      </c>
      <c r="AH76" s="140">
        <f t="shared" si="49"/>
        <v>13.98</v>
      </c>
      <c r="AI76" s="140">
        <f t="shared" si="47"/>
        <v>940.93</v>
      </c>
      <c r="AJ76" s="140">
        <f t="shared" si="48"/>
        <v>279.24</v>
      </c>
      <c r="AK76" s="140">
        <f t="shared" si="50"/>
        <v>624.18</v>
      </c>
      <c r="AL76" s="140">
        <f t="shared" si="51"/>
        <v>39.2</v>
      </c>
      <c r="AM76" s="140">
        <f t="shared" si="52"/>
        <v>11.58</v>
      </c>
      <c r="AN76" s="140">
        <f t="shared" si="53"/>
        <v>220</v>
      </c>
      <c r="AO76" s="140">
        <f t="shared" si="54"/>
        <v>0</v>
      </c>
      <c r="AP76" s="140">
        <f t="shared" si="55"/>
        <v>2176.16</v>
      </c>
      <c r="AQ76" s="139" t="s">
        <v>32</v>
      </c>
    </row>
    <row r="77" s="39" customFormat="1" ht="16" customHeight="1" spans="1:43">
      <c r="A77" s="129">
        <f t="shared" si="30"/>
        <v>74</v>
      </c>
      <c r="B77" s="49" t="s">
        <v>201</v>
      </c>
      <c r="C77" s="49" t="s">
        <v>292</v>
      </c>
      <c r="D77" s="49" t="s">
        <v>293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31"/>
        <v>47.05</v>
      </c>
      <c r="L77" s="49">
        <v>13.98</v>
      </c>
      <c r="M77" s="49">
        <f t="shared" si="32"/>
        <v>627.29</v>
      </c>
      <c r="N77" s="49">
        <v>186.18</v>
      </c>
      <c r="O77" s="130">
        <f t="shared" si="33"/>
        <v>499.34</v>
      </c>
      <c r="P77" s="49">
        <f t="shared" si="34"/>
        <v>27.44</v>
      </c>
      <c r="Q77" s="49">
        <v>8.1</v>
      </c>
      <c r="R77" s="130">
        <f t="shared" si="35"/>
        <v>110</v>
      </c>
      <c r="S77" s="130">
        <f t="shared" si="36"/>
        <v>0</v>
      </c>
      <c r="T77" s="130">
        <f t="shared" si="37"/>
        <v>1519.38</v>
      </c>
      <c r="U77" s="49">
        <f t="shared" si="38"/>
        <v>0</v>
      </c>
      <c r="V77" s="49">
        <f t="shared" si="39"/>
        <v>313.64</v>
      </c>
      <c r="W77" s="49">
        <v>93.06</v>
      </c>
      <c r="X77" s="130">
        <f t="shared" si="40"/>
        <v>124.84</v>
      </c>
      <c r="Y77" s="49">
        <f t="shared" si="41"/>
        <v>11.76</v>
      </c>
      <c r="Z77" s="49">
        <v>3.48</v>
      </c>
      <c r="AA77" s="130">
        <f t="shared" si="42"/>
        <v>110</v>
      </c>
      <c r="AB77" s="130">
        <f t="shared" si="43"/>
        <v>0</v>
      </c>
      <c r="AC77" s="49">
        <f t="shared" si="44"/>
        <v>656.78</v>
      </c>
      <c r="AD77" s="49">
        <f t="shared" si="45"/>
        <v>2176.16</v>
      </c>
      <c r="AE77" s="49"/>
      <c r="AF77" s="139" t="s">
        <v>66</v>
      </c>
      <c r="AG77" s="140">
        <f t="shared" si="46"/>
        <v>47.05</v>
      </c>
      <c r="AH77" s="140">
        <f t="shared" si="49"/>
        <v>13.98</v>
      </c>
      <c r="AI77" s="140">
        <f t="shared" si="47"/>
        <v>940.93</v>
      </c>
      <c r="AJ77" s="140">
        <f t="shared" si="48"/>
        <v>279.24</v>
      </c>
      <c r="AK77" s="140">
        <f t="shared" si="50"/>
        <v>624.18</v>
      </c>
      <c r="AL77" s="140">
        <f t="shared" si="51"/>
        <v>39.2</v>
      </c>
      <c r="AM77" s="140">
        <f t="shared" si="52"/>
        <v>11.58</v>
      </c>
      <c r="AN77" s="140">
        <f t="shared" si="53"/>
        <v>220</v>
      </c>
      <c r="AO77" s="140">
        <f t="shared" si="54"/>
        <v>0</v>
      </c>
      <c r="AP77" s="140">
        <f t="shared" si="55"/>
        <v>2176.16</v>
      </c>
      <c r="AQ77" s="139" t="s">
        <v>32</v>
      </c>
    </row>
    <row r="78" s="39" customFormat="1" ht="16" customHeight="1" spans="1:43">
      <c r="A78" s="129">
        <f t="shared" si="30"/>
        <v>75</v>
      </c>
      <c r="B78" s="49" t="s">
        <v>201</v>
      </c>
      <c r="C78" s="49" t="s">
        <v>294</v>
      </c>
      <c r="D78" s="49" t="s">
        <v>295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2200</v>
      </c>
      <c r="J78" s="130"/>
      <c r="K78" s="49">
        <f t="shared" si="31"/>
        <v>47.05</v>
      </c>
      <c r="L78" s="49">
        <v>13.98</v>
      </c>
      <c r="M78" s="49">
        <f t="shared" si="32"/>
        <v>627.29</v>
      </c>
      <c r="N78" s="49">
        <v>186.18</v>
      </c>
      <c r="O78" s="130">
        <f t="shared" si="33"/>
        <v>499.34</v>
      </c>
      <c r="P78" s="49">
        <f t="shared" si="34"/>
        <v>27.44</v>
      </c>
      <c r="Q78" s="49">
        <v>8.1</v>
      </c>
      <c r="R78" s="130">
        <f t="shared" si="35"/>
        <v>110</v>
      </c>
      <c r="S78" s="130">
        <f t="shared" si="36"/>
        <v>0</v>
      </c>
      <c r="T78" s="130">
        <f t="shared" si="37"/>
        <v>1519.38</v>
      </c>
      <c r="U78" s="49">
        <f t="shared" si="38"/>
        <v>0</v>
      </c>
      <c r="V78" s="49">
        <f t="shared" si="39"/>
        <v>313.64</v>
      </c>
      <c r="W78" s="49">
        <v>93.06</v>
      </c>
      <c r="X78" s="130">
        <f t="shared" si="40"/>
        <v>124.84</v>
      </c>
      <c r="Y78" s="49">
        <f t="shared" si="41"/>
        <v>11.76</v>
      </c>
      <c r="Z78" s="49">
        <v>3.48</v>
      </c>
      <c r="AA78" s="130">
        <f t="shared" si="42"/>
        <v>110</v>
      </c>
      <c r="AB78" s="130">
        <f t="shared" si="43"/>
        <v>0</v>
      </c>
      <c r="AC78" s="49">
        <f t="shared" si="44"/>
        <v>656.78</v>
      </c>
      <c r="AD78" s="49">
        <f t="shared" si="45"/>
        <v>2176.16</v>
      </c>
      <c r="AE78" s="49"/>
      <c r="AF78" s="139" t="s">
        <v>70</v>
      </c>
      <c r="AG78" s="140">
        <f t="shared" si="46"/>
        <v>47.05</v>
      </c>
      <c r="AH78" s="140">
        <f t="shared" si="49"/>
        <v>13.98</v>
      </c>
      <c r="AI78" s="140">
        <f t="shared" si="47"/>
        <v>940.93</v>
      </c>
      <c r="AJ78" s="140">
        <f t="shared" si="48"/>
        <v>279.24</v>
      </c>
      <c r="AK78" s="140">
        <f t="shared" si="50"/>
        <v>624.18</v>
      </c>
      <c r="AL78" s="140">
        <f t="shared" si="51"/>
        <v>39.2</v>
      </c>
      <c r="AM78" s="140">
        <f t="shared" si="52"/>
        <v>11.58</v>
      </c>
      <c r="AN78" s="140">
        <f t="shared" si="53"/>
        <v>220</v>
      </c>
      <c r="AO78" s="140">
        <f t="shared" si="54"/>
        <v>0</v>
      </c>
      <c r="AP78" s="140">
        <f t="shared" si="55"/>
        <v>2176.16</v>
      </c>
      <c r="AQ78" s="139" t="s">
        <v>32</v>
      </c>
    </row>
    <row r="79" s="39" customFormat="1" ht="16" customHeight="1" spans="1:43">
      <c r="A79" s="129">
        <f t="shared" si="30"/>
        <v>76</v>
      </c>
      <c r="B79" s="49" t="s">
        <v>201</v>
      </c>
      <c r="C79" s="49" t="s">
        <v>296</v>
      </c>
      <c r="D79" s="49" t="s">
        <v>297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31"/>
        <v>47.05</v>
      </c>
      <c r="L79" s="49">
        <v>13.98</v>
      </c>
      <c r="M79" s="49">
        <f t="shared" si="32"/>
        <v>627.29</v>
      </c>
      <c r="N79" s="49">
        <v>186.18</v>
      </c>
      <c r="O79" s="130">
        <f t="shared" si="33"/>
        <v>499.34</v>
      </c>
      <c r="P79" s="49">
        <f t="shared" si="34"/>
        <v>27.44</v>
      </c>
      <c r="Q79" s="49">
        <v>8.1</v>
      </c>
      <c r="R79" s="130">
        <f t="shared" si="35"/>
        <v>110</v>
      </c>
      <c r="S79" s="130">
        <f t="shared" si="36"/>
        <v>0</v>
      </c>
      <c r="T79" s="130">
        <f t="shared" si="37"/>
        <v>1519.38</v>
      </c>
      <c r="U79" s="49">
        <f t="shared" si="38"/>
        <v>0</v>
      </c>
      <c r="V79" s="49">
        <f t="shared" si="39"/>
        <v>313.64</v>
      </c>
      <c r="W79" s="49">
        <v>93.06</v>
      </c>
      <c r="X79" s="130">
        <f t="shared" si="40"/>
        <v>124.84</v>
      </c>
      <c r="Y79" s="49">
        <f t="shared" si="41"/>
        <v>11.76</v>
      </c>
      <c r="Z79" s="49">
        <v>3.48</v>
      </c>
      <c r="AA79" s="130">
        <f t="shared" si="42"/>
        <v>110</v>
      </c>
      <c r="AB79" s="130">
        <f t="shared" si="43"/>
        <v>0</v>
      </c>
      <c r="AC79" s="49">
        <f t="shared" si="44"/>
        <v>656.78</v>
      </c>
      <c r="AD79" s="49">
        <f t="shared" si="45"/>
        <v>2176.16</v>
      </c>
      <c r="AE79" s="49"/>
      <c r="AF79" s="139" t="s">
        <v>66</v>
      </c>
      <c r="AG79" s="140">
        <f t="shared" si="46"/>
        <v>47.05</v>
      </c>
      <c r="AH79" s="140">
        <f t="shared" si="49"/>
        <v>13.98</v>
      </c>
      <c r="AI79" s="140">
        <f t="shared" si="47"/>
        <v>940.93</v>
      </c>
      <c r="AJ79" s="140">
        <f t="shared" si="48"/>
        <v>279.24</v>
      </c>
      <c r="AK79" s="140">
        <f t="shared" si="50"/>
        <v>624.18</v>
      </c>
      <c r="AL79" s="140">
        <f t="shared" si="51"/>
        <v>39.2</v>
      </c>
      <c r="AM79" s="140">
        <f t="shared" si="52"/>
        <v>11.58</v>
      </c>
      <c r="AN79" s="140">
        <f t="shared" si="53"/>
        <v>220</v>
      </c>
      <c r="AO79" s="140">
        <f t="shared" si="54"/>
        <v>0</v>
      </c>
      <c r="AP79" s="140">
        <f t="shared" si="55"/>
        <v>2176.16</v>
      </c>
      <c r="AQ79" s="139" t="s">
        <v>32</v>
      </c>
    </row>
    <row r="80" s="39" customFormat="1" ht="16" customHeight="1" spans="1:43">
      <c r="A80" s="129">
        <f t="shared" si="30"/>
        <v>77</v>
      </c>
      <c r="B80" s="49" t="s">
        <v>212</v>
      </c>
      <c r="C80" s="49" t="s">
        <v>298</v>
      </c>
      <c r="D80" s="49" t="s">
        <v>299</v>
      </c>
      <c r="E80" s="49">
        <v>3920.55</v>
      </c>
      <c r="F80" s="49">
        <v>3920.55</v>
      </c>
      <c r="G80" s="130">
        <v>6241.75</v>
      </c>
      <c r="H80" s="49">
        <v>3920.55</v>
      </c>
      <c r="I80" s="132">
        <v>3180</v>
      </c>
      <c r="J80" s="130"/>
      <c r="K80" s="49">
        <f t="shared" si="31"/>
        <v>47.05</v>
      </c>
      <c r="L80" s="49">
        <v>13.98</v>
      </c>
      <c r="M80" s="49">
        <f t="shared" si="32"/>
        <v>627.29</v>
      </c>
      <c r="N80" s="49">
        <v>186.18</v>
      </c>
      <c r="O80" s="130">
        <f t="shared" si="33"/>
        <v>499.34</v>
      </c>
      <c r="P80" s="49">
        <f t="shared" si="34"/>
        <v>27.44</v>
      </c>
      <c r="Q80" s="49">
        <v>8.1</v>
      </c>
      <c r="R80" s="130">
        <f t="shared" si="35"/>
        <v>159</v>
      </c>
      <c r="S80" s="130">
        <f t="shared" si="36"/>
        <v>0</v>
      </c>
      <c r="T80" s="130">
        <f t="shared" si="37"/>
        <v>1568.38</v>
      </c>
      <c r="U80" s="49">
        <f t="shared" si="38"/>
        <v>0</v>
      </c>
      <c r="V80" s="49">
        <f t="shared" si="39"/>
        <v>313.64</v>
      </c>
      <c r="W80" s="49">
        <v>93.06</v>
      </c>
      <c r="X80" s="130">
        <f t="shared" si="40"/>
        <v>124.84</v>
      </c>
      <c r="Y80" s="49">
        <f t="shared" si="41"/>
        <v>11.76</v>
      </c>
      <c r="Z80" s="49">
        <v>3.48</v>
      </c>
      <c r="AA80" s="130">
        <f t="shared" si="42"/>
        <v>159</v>
      </c>
      <c r="AB80" s="130">
        <f t="shared" si="43"/>
        <v>0</v>
      </c>
      <c r="AC80" s="49">
        <f t="shared" si="44"/>
        <v>705.78</v>
      </c>
      <c r="AD80" s="49">
        <f t="shared" si="45"/>
        <v>2274.16</v>
      </c>
      <c r="AE80" s="49"/>
      <c r="AF80" s="139" t="s">
        <v>70</v>
      </c>
      <c r="AG80" s="140">
        <f t="shared" si="46"/>
        <v>47.05</v>
      </c>
      <c r="AH80" s="140">
        <f t="shared" si="49"/>
        <v>13.98</v>
      </c>
      <c r="AI80" s="140">
        <f t="shared" si="47"/>
        <v>940.93</v>
      </c>
      <c r="AJ80" s="140">
        <f t="shared" si="48"/>
        <v>279.24</v>
      </c>
      <c r="AK80" s="140">
        <f t="shared" si="50"/>
        <v>624.18</v>
      </c>
      <c r="AL80" s="140">
        <f t="shared" si="51"/>
        <v>39.2</v>
      </c>
      <c r="AM80" s="140">
        <f t="shared" si="52"/>
        <v>11.58</v>
      </c>
      <c r="AN80" s="140">
        <f t="shared" si="53"/>
        <v>318</v>
      </c>
      <c r="AO80" s="140">
        <f t="shared" si="54"/>
        <v>0</v>
      </c>
      <c r="AP80" s="140">
        <f t="shared" si="55"/>
        <v>2274.16</v>
      </c>
      <c r="AQ80" s="139" t="s">
        <v>32</v>
      </c>
    </row>
    <row r="81" s="39" customFormat="1" ht="16" customHeight="1" spans="1:43">
      <c r="A81" s="129">
        <f t="shared" si="30"/>
        <v>78</v>
      </c>
      <c r="B81" s="49" t="s">
        <v>201</v>
      </c>
      <c r="C81" s="134" t="s">
        <v>300</v>
      </c>
      <c r="D81" s="49" t="s">
        <v>301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0</v>
      </c>
      <c r="J81" s="130"/>
      <c r="K81" s="49">
        <f t="shared" si="31"/>
        <v>47.05</v>
      </c>
      <c r="L81" s="49">
        <v>13.98</v>
      </c>
      <c r="M81" s="49">
        <f t="shared" si="32"/>
        <v>627.29</v>
      </c>
      <c r="N81" s="49">
        <v>186.18</v>
      </c>
      <c r="O81" s="130">
        <f t="shared" si="33"/>
        <v>499.34</v>
      </c>
      <c r="P81" s="49">
        <f t="shared" si="34"/>
        <v>27.44</v>
      </c>
      <c r="Q81" s="49">
        <v>8.1</v>
      </c>
      <c r="R81" s="130">
        <f t="shared" si="35"/>
        <v>0</v>
      </c>
      <c r="S81" s="130">
        <f t="shared" si="36"/>
        <v>0</v>
      </c>
      <c r="T81" s="130">
        <f t="shared" si="37"/>
        <v>1409.38</v>
      </c>
      <c r="U81" s="49">
        <f t="shared" si="38"/>
        <v>0</v>
      </c>
      <c r="V81" s="49">
        <f t="shared" si="39"/>
        <v>313.64</v>
      </c>
      <c r="W81" s="49">
        <v>93.06</v>
      </c>
      <c r="X81" s="130">
        <f t="shared" si="40"/>
        <v>124.84</v>
      </c>
      <c r="Y81" s="49">
        <f t="shared" si="41"/>
        <v>11.76</v>
      </c>
      <c r="Z81" s="49">
        <v>3.48</v>
      </c>
      <c r="AA81" s="130">
        <f t="shared" si="42"/>
        <v>0</v>
      </c>
      <c r="AB81" s="130">
        <f t="shared" si="43"/>
        <v>0</v>
      </c>
      <c r="AC81" s="49">
        <f t="shared" si="44"/>
        <v>546.78</v>
      </c>
      <c r="AD81" s="49">
        <f t="shared" si="45"/>
        <v>1956.16</v>
      </c>
      <c r="AE81" s="49"/>
      <c r="AF81" s="139" t="s">
        <v>66</v>
      </c>
      <c r="AG81" s="140">
        <f t="shared" si="46"/>
        <v>47.05</v>
      </c>
      <c r="AH81" s="140">
        <f t="shared" si="49"/>
        <v>13.98</v>
      </c>
      <c r="AI81" s="140">
        <f t="shared" si="47"/>
        <v>940.93</v>
      </c>
      <c r="AJ81" s="140">
        <f t="shared" si="48"/>
        <v>279.24</v>
      </c>
      <c r="AK81" s="140">
        <f t="shared" si="50"/>
        <v>624.18</v>
      </c>
      <c r="AL81" s="140">
        <f t="shared" si="51"/>
        <v>39.2</v>
      </c>
      <c r="AM81" s="140">
        <f t="shared" si="52"/>
        <v>11.58</v>
      </c>
      <c r="AN81" s="140">
        <f t="shared" si="53"/>
        <v>0</v>
      </c>
      <c r="AO81" s="140">
        <f t="shared" si="54"/>
        <v>0</v>
      </c>
      <c r="AP81" s="140">
        <f t="shared" si="55"/>
        <v>1956.16</v>
      </c>
      <c r="AQ81" s="139" t="s">
        <v>32</v>
      </c>
    </row>
    <row r="82" s="39" customFormat="1" ht="16" customHeight="1" spans="1:43">
      <c r="A82" s="129">
        <f t="shared" si="30"/>
        <v>79</v>
      </c>
      <c r="B82" s="49" t="s">
        <v>201</v>
      </c>
      <c r="C82" s="49" t="s">
        <v>302</v>
      </c>
      <c r="D82" s="49" t="s">
        <v>303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31"/>
        <v>47.05</v>
      </c>
      <c r="L82" s="49">
        <v>13.98</v>
      </c>
      <c r="M82" s="49">
        <f t="shared" si="32"/>
        <v>627.29</v>
      </c>
      <c r="N82" s="49">
        <v>186.18</v>
      </c>
      <c r="O82" s="130">
        <f t="shared" si="33"/>
        <v>499.34</v>
      </c>
      <c r="P82" s="49">
        <f t="shared" si="34"/>
        <v>27.44</v>
      </c>
      <c r="Q82" s="49">
        <v>8.1</v>
      </c>
      <c r="R82" s="130">
        <f t="shared" si="35"/>
        <v>110</v>
      </c>
      <c r="S82" s="130">
        <f t="shared" si="36"/>
        <v>0</v>
      </c>
      <c r="T82" s="130">
        <f t="shared" si="37"/>
        <v>1519.38</v>
      </c>
      <c r="U82" s="49">
        <f t="shared" si="38"/>
        <v>0</v>
      </c>
      <c r="V82" s="49">
        <f t="shared" si="39"/>
        <v>313.64</v>
      </c>
      <c r="W82" s="49">
        <v>93.06</v>
      </c>
      <c r="X82" s="130">
        <f t="shared" si="40"/>
        <v>124.84</v>
      </c>
      <c r="Y82" s="49">
        <f t="shared" si="41"/>
        <v>11.76</v>
      </c>
      <c r="Z82" s="49">
        <v>3.48</v>
      </c>
      <c r="AA82" s="130">
        <f t="shared" si="42"/>
        <v>110</v>
      </c>
      <c r="AB82" s="130">
        <f t="shared" si="43"/>
        <v>0</v>
      </c>
      <c r="AC82" s="49">
        <f t="shared" si="44"/>
        <v>656.78</v>
      </c>
      <c r="AD82" s="49">
        <f t="shared" si="45"/>
        <v>2176.16</v>
      </c>
      <c r="AE82" s="49"/>
      <c r="AF82" s="139" t="s">
        <v>70</v>
      </c>
      <c r="AG82" s="140">
        <f t="shared" si="46"/>
        <v>47.05</v>
      </c>
      <c r="AH82" s="140">
        <f t="shared" si="49"/>
        <v>13.98</v>
      </c>
      <c r="AI82" s="140">
        <f t="shared" si="47"/>
        <v>940.93</v>
      </c>
      <c r="AJ82" s="140">
        <f t="shared" si="48"/>
        <v>279.24</v>
      </c>
      <c r="AK82" s="140">
        <f t="shared" si="50"/>
        <v>624.18</v>
      </c>
      <c r="AL82" s="140">
        <f t="shared" si="51"/>
        <v>39.2</v>
      </c>
      <c r="AM82" s="140">
        <f t="shared" si="52"/>
        <v>11.58</v>
      </c>
      <c r="AN82" s="140">
        <f t="shared" si="53"/>
        <v>220</v>
      </c>
      <c r="AO82" s="140">
        <f t="shared" si="54"/>
        <v>0</v>
      </c>
      <c r="AP82" s="140">
        <f t="shared" si="55"/>
        <v>2176.16</v>
      </c>
      <c r="AQ82" s="139" t="s">
        <v>32</v>
      </c>
    </row>
    <row r="83" s="39" customFormat="1" ht="16" customHeight="1" spans="1:43">
      <c r="A83" s="129">
        <f t="shared" si="30"/>
        <v>80</v>
      </c>
      <c r="B83" s="49" t="s">
        <v>201</v>
      </c>
      <c r="C83" s="49" t="s">
        <v>304</v>
      </c>
      <c r="D83" s="49" t="s">
        <v>305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31"/>
        <v>47.05</v>
      </c>
      <c r="L83" s="49">
        <v>13.98</v>
      </c>
      <c r="M83" s="49">
        <f t="shared" si="32"/>
        <v>627.29</v>
      </c>
      <c r="N83" s="49">
        <v>186.18</v>
      </c>
      <c r="O83" s="130">
        <f t="shared" si="33"/>
        <v>499.34</v>
      </c>
      <c r="P83" s="49">
        <f t="shared" si="34"/>
        <v>27.44</v>
      </c>
      <c r="Q83" s="49">
        <v>8.1</v>
      </c>
      <c r="R83" s="130">
        <f t="shared" si="35"/>
        <v>110</v>
      </c>
      <c r="S83" s="130">
        <f t="shared" si="36"/>
        <v>0</v>
      </c>
      <c r="T83" s="130">
        <f t="shared" si="37"/>
        <v>1519.38</v>
      </c>
      <c r="U83" s="49">
        <f t="shared" si="38"/>
        <v>0</v>
      </c>
      <c r="V83" s="49">
        <f t="shared" si="39"/>
        <v>313.64</v>
      </c>
      <c r="W83" s="49">
        <v>93.06</v>
      </c>
      <c r="X83" s="130">
        <f t="shared" si="40"/>
        <v>124.84</v>
      </c>
      <c r="Y83" s="49">
        <f t="shared" si="41"/>
        <v>11.76</v>
      </c>
      <c r="Z83" s="49">
        <v>3.48</v>
      </c>
      <c r="AA83" s="130">
        <f t="shared" si="42"/>
        <v>110</v>
      </c>
      <c r="AB83" s="130">
        <f t="shared" si="43"/>
        <v>0</v>
      </c>
      <c r="AC83" s="49">
        <f t="shared" si="44"/>
        <v>656.78</v>
      </c>
      <c r="AD83" s="49">
        <f t="shared" si="45"/>
        <v>2176.16</v>
      </c>
      <c r="AE83" s="49"/>
      <c r="AF83" s="139" t="s">
        <v>70</v>
      </c>
      <c r="AG83" s="140">
        <f t="shared" si="46"/>
        <v>47.05</v>
      </c>
      <c r="AH83" s="140">
        <f t="shared" si="49"/>
        <v>13.98</v>
      </c>
      <c r="AI83" s="140">
        <f t="shared" si="47"/>
        <v>940.93</v>
      </c>
      <c r="AJ83" s="140">
        <f t="shared" si="48"/>
        <v>279.24</v>
      </c>
      <c r="AK83" s="140">
        <f t="shared" si="50"/>
        <v>624.18</v>
      </c>
      <c r="AL83" s="140">
        <f t="shared" si="51"/>
        <v>39.2</v>
      </c>
      <c r="AM83" s="140">
        <f t="shared" si="52"/>
        <v>11.58</v>
      </c>
      <c r="AN83" s="140">
        <f t="shared" si="53"/>
        <v>220</v>
      </c>
      <c r="AO83" s="140">
        <f t="shared" si="54"/>
        <v>0</v>
      </c>
      <c r="AP83" s="140">
        <f t="shared" si="55"/>
        <v>2176.16</v>
      </c>
      <c r="AQ83" s="139" t="s">
        <v>32</v>
      </c>
    </row>
    <row r="84" s="39" customFormat="1" ht="16" customHeight="1" spans="1:43">
      <c r="A84" s="129">
        <f t="shared" si="30"/>
        <v>81</v>
      </c>
      <c r="B84" s="49" t="s">
        <v>209</v>
      </c>
      <c r="C84" s="49" t="s">
        <v>306</v>
      </c>
      <c r="D84" s="49" t="s">
        <v>307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2544</v>
      </c>
      <c r="J84" s="130"/>
      <c r="K84" s="49">
        <f t="shared" si="31"/>
        <v>47.05</v>
      </c>
      <c r="L84" s="49">
        <v>13.98</v>
      </c>
      <c r="M84" s="49">
        <f t="shared" si="32"/>
        <v>627.29</v>
      </c>
      <c r="N84" s="49">
        <v>186.18</v>
      </c>
      <c r="O84" s="130">
        <f t="shared" si="33"/>
        <v>499.34</v>
      </c>
      <c r="P84" s="49">
        <f t="shared" si="34"/>
        <v>27.44</v>
      </c>
      <c r="Q84" s="49">
        <v>8.1</v>
      </c>
      <c r="R84" s="130">
        <f t="shared" si="35"/>
        <v>127.2</v>
      </c>
      <c r="S84" s="130">
        <f t="shared" si="36"/>
        <v>0</v>
      </c>
      <c r="T84" s="130">
        <f t="shared" si="37"/>
        <v>1536.58</v>
      </c>
      <c r="U84" s="49">
        <f t="shared" si="38"/>
        <v>0</v>
      </c>
      <c r="V84" s="49">
        <f t="shared" si="39"/>
        <v>313.64</v>
      </c>
      <c r="W84" s="49">
        <v>93.06</v>
      </c>
      <c r="X84" s="130">
        <f t="shared" si="40"/>
        <v>124.84</v>
      </c>
      <c r="Y84" s="49">
        <f t="shared" si="41"/>
        <v>11.76</v>
      </c>
      <c r="Z84" s="49">
        <v>3.48</v>
      </c>
      <c r="AA84" s="130">
        <f t="shared" si="42"/>
        <v>127.2</v>
      </c>
      <c r="AB84" s="130">
        <f t="shared" si="43"/>
        <v>0</v>
      </c>
      <c r="AC84" s="49">
        <f t="shared" si="44"/>
        <v>673.98</v>
      </c>
      <c r="AD84" s="49">
        <f t="shared" si="45"/>
        <v>2210.56</v>
      </c>
      <c r="AE84" s="49"/>
      <c r="AF84" s="139" t="s">
        <v>69</v>
      </c>
      <c r="AG84" s="140">
        <f t="shared" si="46"/>
        <v>47.05</v>
      </c>
      <c r="AH84" s="140">
        <f t="shared" si="49"/>
        <v>13.98</v>
      </c>
      <c r="AI84" s="140">
        <f t="shared" si="47"/>
        <v>940.93</v>
      </c>
      <c r="AJ84" s="140">
        <f t="shared" si="48"/>
        <v>279.24</v>
      </c>
      <c r="AK84" s="140">
        <f t="shared" si="50"/>
        <v>624.18</v>
      </c>
      <c r="AL84" s="140">
        <f t="shared" si="51"/>
        <v>39.2</v>
      </c>
      <c r="AM84" s="140">
        <f t="shared" si="52"/>
        <v>11.58</v>
      </c>
      <c r="AN84" s="140">
        <f t="shared" si="53"/>
        <v>254.4</v>
      </c>
      <c r="AO84" s="140">
        <f t="shared" si="54"/>
        <v>0</v>
      </c>
      <c r="AP84" s="140">
        <f t="shared" si="55"/>
        <v>2210.56</v>
      </c>
      <c r="AQ84" s="139" t="s">
        <v>32</v>
      </c>
    </row>
    <row r="85" s="39" customFormat="1" ht="16" customHeight="1" spans="1:43">
      <c r="A85" s="129">
        <f t="shared" si="30"/>
        <v>82</v>
      </c>
      <c r="B85" s="49" t="s">
        <v>209</v>
      </c>
      <c r="C85" s="49" t="s">
        <v>308</v>
      </c>
      <c r="D85" s="49" t="s">
        <v>309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31"/>
        <v>47.05</v>
      </c>
      <c r="L85" s="49">
        <v>13.98</v>
      </c>
      <c r="M85" s="49">
        <f t="shared" si="32"/>
        <v>627.29</v>
      </c>
      <c r="N85" s="49">
        <v>186.18</v>
      </c>
      <c r="O85" s="130">
        <f t="shared" si="33"/>
        <v>499.34</v>
      </c>
      <c r="P85" s="49">
        <f t="shared" si="34"/>
        <v>27.44</v>
      </c>
      <c r="Q85" s="49">
        <v>8.1</v>
      </c>
      <c r="R85" s="130">
        <f t="shared" si="35"/>
        <v>110</v>
      </c>
      <c r="S85" s="130">
        <f t="shared" si="36"/>
        <v>0</v>
      </c>
      <c r="T85" s="130">
        <f t="shared" si="37"/>
        <v>1519.38</v>
      </c>
      <c r="U85" s="49">
        <f t="shared" si="38"/>
        <v>0</v>
      </c>
      <c r="V85" s="49">
        <f t="shared" si="39"/>
        <v>313.64</v>
      </c>
      <c r="W85" s="49">
        <v>93.06</v>
      </c>
      <c r="X85" s="130">
        <f t="shared" si="40"/>
        <v>124.84</v>
      </c>
      <c r="Y85" s="49">
        <f t="shared" si="41"/>
        <v>11.76</v>
      </c>
      <c r="Z85" s="49">
        <v>3.48</v>
      </c>
      <c r="AA85" s="130">
        <f t="shared" si="42"/>
        <v>110</v>
      </c>
      <c r="AB85" s="130">
        <f t="shared" si="43"/>
        <v>0</v>
      </c>
      <c r="AC85" s="49">
        <f t="shared" si="44"/>
        <v>656.78</v>
      </c>
      <c r="AD85" s="49">
        <f t="shared" si="45"/>
        <v>2176.16</v>
      </c>
      <c r="AE85" s="49"/>
      <c r="AF85" s="139" t="s">
        <v>69</v>
      </c>
      <c r="AG85" s="140">
        <f t="shared" si="46"/>
        <v>47.05</v>
      </c>
      <c r="AH85" s="140">
        <f t="shared" si="49"/>
        <v>13.98</v>
      </c>
      <c r="AI85" s="140">
        <f t="shared" si="47"/>
        <v>940.93</v>
      </c>
      <c r="AJ85" s="140">
        <f t="shared" si="48"/>
        <v>279.24</v>
      </c>
      <c r="AK85" s="140">
        <f t="shared" si="50"/>
        <v>624.18</v>
      </c>
      <c r="AL85" s="140">
        <f t="shared" si="51"/>
        <v>39.2</v>
      </c>
      <c r="AM85" s="140">
        <f t="shared" si="52"/>
        <v>11.58</v>
      </c>
      <c r="AN85" s="140">
        <f t="shared" si="53"/>
        <v>220</v>
      </c>
      <c r="AO85" s="140">
        <f t="shared" si="54"/>
        <v>0</v>
      </c>
      <c r="AP85" s="140">
        <f t="shared" si="55"/>
        <v>2176.16</v>
      </c>
      <c r="AQ85" s="139" t="s">
        <v>32</v>
      </c>
    </row>
    <row r="86" s="39" customFormat="1" ht="16" customHeight="1" spans="1:43">
      <c r="A86" s="129">
        <f t="shared" si="30"/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2544</v>
      </c>
      <c r="J86" s="130"/>
      <c r="K86" s="49">
        <f t="shared" si="31"/>
        <v>47.05</v>
      </c>
      <c r="L86" s="49">
        <v>13.98</v>
      </c>
      <c r="M86" s="49">
        <f t="shared" si="32"/>
        <v>627.29</v>
      </c>
      <c r="N86" s="49">
        <v>186.18</v>
      </c>
      <c r="O86" s="130">
        <f t="shared" si="33"/>
        <v>499.34</v>
      </c>
      <c r="P86" s="49">
        <f t="shared" si="34"/>
        <v>27.44</v>
      </c>
      <c r="Q86" s="49">
        <v>8.1</v>
      </c>
      <c r="R86" s="130">
        <f t="shared" si="35"/>
        <v>127.2</v>
      </c>
      <c r="S86" s="130">
        <f t="shared" si="36"/>
        <v>0</v>
      </c>
      <c r="T86" s="130">
        <f t="shared" si="37"/>
        <v>1536.58</v>
      </c>
      <c r="U86" s="49">
        <f t="shared" si="38"/>
        <v>0</v>
      </c>
      <c r="V86" s="49">
        <f t="shared" si="39"/>
        <v>313.64</v>
      </c>
      <c r="W86" s="49">
        <v>93.06</v>
      </c>
      <c r="X86" s="130">
        <f t="shared" si="40"/>
        <v>124.84</v>
      </c>
      <c r="Y86" s="49">
        <f t="shared" si="41"/>
        <v>11.76</v>
      </c>
      <c r="Z86" s="49">
        <v>3.48</v>
      </c>
      <c r="AA86" s="130">
        <f t="shared" si="42"/>
        <v>127.2</v>
      </c>
      <c r="AB86" s="130">
        <f t="shared" si="43"/>
        <v>0</v>
      </c>
      <c r="AC86" s="49">
        <f t="shared" si="44"/>
        <v>673.98</v>
      </c>
      <c r="AD86" s="49">
        <f t="shared" si="45"/>
        <v>2210.56</v>
      </c>
      <c r="AE86" s="49"/>
      <c r="AF86" s="139" t="s">
        <v>69</v>
      </c>
      <c r="AG86" s="140">
        <f t="shared" si="46"/>
        <v>47.05</v>
      </c>
      <c r="AH86" s="140">
        <f t="shared" si="49"/>
        <v>13.98</v>
      </c>
      <c r="AI86" s="140">
        <f t="shared" si="47"/>
        <v>940.93</v>
      </c>
      <c r="AJ86" s="140">
        <f t="shared" si="48"/>
        <v>279.24</v>
      </c>
      <c r="AK86" s="140">
        <f t="shared" si="50"/>
        <v>624.18</v>
      </c>
      <c r="AL86" s="140">
        <f t="shared" si="51"/>
        <v>39.2</v>
      </c>
      <c r="AM86" s="140">
        <f t="shared" si="52"/>
        <v>11.58</v>
      </c>
      <c r="AN86" s="140">
        <f t="shared" si="53"/>
        <v>254.4</v>
      </c>
      <c r="AO86" s="140">
        <f t="shared" si="54"/>
        <v>0</v>
      </c>
      <c r="AP86" s="140">
        <f t="shared" si="55"/>
        <v>2210.56</v>
      </c>
      <c r="AQ86" s="139" t="s">
        <v>32</v>
      </c>
    </row>
    <row r="87" s="39" customFormat="1" ht="16" customHeight="1" spans="1:43">
      <c r="A87" s="129">
        <f t="shared" si="30"/>
        <v>84</v>
      </c>
      <c r="B87" s="49" t="s">
        <v>209</v>
      </c>
      <c r="C87" s="49" t="s">
        <v>312</v>
      </c>
      <c r="D87" s="49" t="s">
        <v>313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31"/>
        <v>47.05</v>
      </c>
      <c r="L87" s="49">
        <v>13.98</v>
      </c>
      <c r="M87" s="49">
        <f t="shared" si="32"/>
        <v>627.29</v>
      </c>
      <c r="N87" s="49">
        <v>186.18</v>
      </c>
      <c r="O87" s="130">
        <f t="shared" si="33"/>
        <v>499.34</v>
      </c>
      <c r="P87" s="49">
        <f t="shared" si="34"/>
        <v>27.44</v>
      </c>
      <c r="Q87" s="49">
        <v>8.1</v>
      </c>
      <c r="R87" s="130">
        <f t="shared" si="35"/>
        <v>110</v>
      </c>
      <c r="S87" s="130">
        <f t="shared" si="36"/>
        <v>0</v>
      </c>
      <c r="T87" s="130">
        <f t="shared" si="37"/>
        <v>1519.38</v>
      </c>
      <c r="U87" s="49">
        <f t="shared" si="38"/>
        <v>0</v>
      </c>
      <c r="V87" s="49">
        <f t="shared" si="39"/>
        <v>313.64</v>
      </c>
      <c r="W87" s="49">
        <v>93.06</v>
      </c>
      <c r="X87" s="130">
        <f t="shared" si="40"/>
        <v>124.84</v>
      </c>
      <c r="Y87" s="49">
        <f t="shared" si="41"/>
        <v>11.76</v>
      </c>
      <c r="Z87" s="49">
        <v>3.48</v>
      </c>
      <c r="AA87" s="130">
        <f t="shared" si="42"/>
        <v>110</v>
      </c>
      <c r="AB87" s="130">
        <f t="shared" si="43"/>
        <v>0</v>
      </c>
      <c r="AC87" s="49">
        <f t="shared" si="44"/>
        <v>656.78</v>
      </c>
      <c r="AD87" s="49">
        <f t="shared" si="45"/>
        <v>2176.16</v>
      </c>
      <c r="AE87" s="49"/>
      <c r="AF87" s="139" t="s">
        <v>69</v>
      </c>
      <c r="AG87" s="140">
        <f t="shared" si="46"/>
        <v>47.05</v>
      </c>
      <c r="AH87" s="140">
        <f t="shared" si="49"/>
        <v>13.98</v>
      </c>
      <c r="AI87" s="140">
        <f t="shared" si="47"/>
        <v>940.93</v>
      </c>
      <c r="AJ87" s="140">
        <f t="shared" si="48"/>
        <v>279.24</v>
      </c>
      <c r="AK87" s="140">
        <f t="shared" si="50"/>
        <v>624.18</v>
      </c>
      <c r="AL87" s="140">
        <f t="shared" si="51"/>
        <v>39.2</v>
      </c>
      <c r="AM87" s="140">
        <f t="shared" si="52"/>
        <v>11.58</v>
      </c>
      <c r="AN87" s="140">
        <f t="shared" si="53"/>
        <v>220</v>
      </c>
      <c r="AO87" s="140">
        <f t="shared" si="54"/>
        <v>0</v>
      </c>
      <c r="AP87" s="140">
        <f t="shared" si="55"/>
        <v>2176.16</v>
      </c>
      <c r="AQ87" s="139" t="s">
        <v>32</v>
      </c>
    </row>
    <row r="88" s="39" customFormat="1" ht="16" customHeight="1" spans="1:43">
      <c r="A88" s="129">
        <f t="shared" si="30"/>
        <v>85</v>
      </c>
      <c r="B88" s="49" t="s">
        <v>209</v>
      </c>
      <c r="C88" s="49" t="s">
        <v>314</v>
      </c>
      <c r="D88" s="49" t="s">
        <v>315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2544</v>
      </c>
      <c r="J88" s="130"/>
      <c r="K88" s="49">
        <f t="shared" si="31"/>
        <v>47.05</v>
      </c>
      <c r="L88" s="49">
        <v>13.98</v>
      </c>
      <c r="M88" s="49">
        <f t="shared" si="32"/>
        <v>627.29</v>
      </c>
      <c r="N88" s="49">
        <v>186.18</v>
      </c>
      <c r="O88" s="130">
        <f t="shared" si="33"/>
        <v>499.34</v>
      </c>
      <c r="P88" s="49">
        <f t="shared" si="34"/>
        <v>27.44</v>
      </c>
      <c r="Q88" s="49">
        <v>8.1</v>
      </c>
      <c r="R88" s="130">
        <f t="shared" si="35"/>
        <v>127.2</v>
      </c>
      <c r="S88" s="130">
        <f t="shared" si="36"/>
        <v>0</v>
      </c>
      <c r="T88" s="130">
        <f t="shared" si="37"/>
        <v>1536.58</v>
      </c>
      <c r="U88" s="49">
        <f t="shared" si="38"/>
        <v>0</v>
      </c>
      <c r="V88" s="49">
        <f t="shared" si="39"/>
        <v>313.64</v>
      </c>
      <c r="W88" s="49">
        <v>93.06</v>
      </c>
      <c r="X88" s="130">
        <f t="shared" si="40"/>
        <v>124.84</v>
      </c>
      <c r="Y88" s="49">
        <f t="shared" si="41"/>
        <v>11.76</v>
      </c>
      <c r="Z88" s="49">
        <v>3.48</v>
      </c>
      <c r="AA88" s="130">
        <f t="shared" si="42"/>
        <v>127.2</v>
      </c>
      <c r="AB88" s="130">
        <f t="shared" si="43"/>
        <v>0</v>
      </c>
      <c r="AC88" s="49">
        <f t="shared" si="44"/>
        <v>673.98</v>
      </c>
      <c r="AD88" s="49">
        <f t="shared" si="45"/>
        <v>2210.56</v>
      </c>
      <c r="AE88" s="49"/>
      <c r="AF88" s="139" t="s">
        <v>69</v>
      </c>
      <c r="AG88" s="140">
        <f t="shared" si="46"/>
        <v>47.05</v>
      </c>
      <c r="AH88" s="140">
        <f t="shared" si="49"/>
        <v>13.98</v>
      </c>
      <c r="AI88" s="140">
        <f t="shared" si="47"/>
        <v>940.93</v>
      </c>
      <c r="AJ88" s="140">
        <f t="shared" si="48"/>
        <v>279.24</v>
      </c>
      <c r="AK88" s="140">
        <f t="shared" si="50"/>
        <v>624.18</v>
      </c>
      <c r="AL88" s="140">
        <f t="shared" si="51"/>
        <v>39.2</v>
      </c>
      <c r="AM88" s="140">
        <f t="shared" si="52"/>
        <v>11.58</v>
      </c>
      <c r="AN88" s="140">
        <f t="shared" si="53"/>
        <v>254.4</v>
      </c>
      <c r="AO88" s="140">
        <f t="shared" si="54"/>
        <v>0</v>
      </c>
      <c r="AP88" s="140">
        <f t="shared" si="55"/>
        <v>2210.56</v>
      </c>
      <c r="AQ88" s="139" t="s">
        <v>32</v>
      </c>
    </row>
    <row r="89" s="39" customFormat="1" ht="16" customHeight="1" spans="1:43">
      <c r="A89" s="129">
        <f t="shared" si="30"/>
        <v>86</v>
      </c>
      <c r="B89" s="49" t="s">
        <v>201</v>
      </c>
      <c r="C89" s="49" t="s">
        <v>316</v>
      </c>
      <c r="D89" s="49" t="s">
        <v>317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31"/>
        <v>47.05</v>
      </c>
      <c r="L89" s="49">
        <v>13.98</v>
      </c>
      <c r="M89" s="49">
        <f t="shared" si="32"/>
        <v>627.29</v>
      </c>
      <c r="N89" s="49">
        <v>186.18</v>
      </c>
      <c r="O89" s="130">
        <f t="shared" si="33"/>
        <v>499.34</v>
      </c>
      <c r="P89" s="49">
        <f t="shared" si="34"/>
        <v>27.44</v>
      </c>
      <c r="Q89" s="49">
        <v>8.1</v>
      </c>
      <c r="R89" s="130">
        <f t="shared" si="35"/>
        <v>110</v>
      </c>
      <c r="S89" s="130">
        <f t="shared" si="36"/>
        <v>0</v>
      </c>
      <c r="T89" s="130">
        <f t="shared" si="37"/>
        <v>1519.38</v>
      </c>
      <c r="U89" s="49">
        <f t="shared" si="38"/>
        <v>0</v>
      </c>
      <c r="V89" s="49">
        <f t="shared" si="39"/>
        <v>313.64</v>
      </c>
      <c r="W89" s="49">
        <v>93.06</v>
      </c>
      <c r="X89" s="130">
        <f t="shared" si="40"/>
        <v>124.84</v>
      </c>
      <c r="Y89" s="49">
        <f t="shared" si="41"/>
        <v>11.76</v>
      </c>
      <c r="Z89" s="49">
        <v>3.48</v>
      </c>
      <c r="AA89" s="130">
        <f t="shared" si="42"/>
        <v>110</v>
      </c>
      <c r="AB89" s="130">
        <f t="shared" si="43"/>
        <v>0</v>
      </c>
      <c r="AC89" s="49">
        <f t="shared" si="44"/>
        <v>656.78</v>
      </c>
      <c r="AD89" s="49">
        <f t="shared" si="45"/>
        <v>2176.16</v>
      </c>
      <c r="AE89" s="49"/>
      <c r="AF89" s="139" t="s">
        <v>66</v>
      </c>
      <c r="AG89" s="140">
        <f t="shared" si="46"/>
        <v>47.05</v>
      </c>
      <c r="AH89" s="140">
        <f t="shared" si="49"/>
        <v>13.98</v>
      </c>
      <c r="AI89" s="140">
        <f t="shared" si="47"/>
        <v>940.93</v>
      </c>
      <c r="AJ89" s="140">
        <f t="shared" si="48"/>
        <v>279.24</v>
      </c>
      <c r="AK89" s="140">
        <f t="shared" si="50"/>
        <v>624.18</v>
      </c>
      <c r="AL89" s="140">
        <f t="shared" si="51"/>
        <v>39.2</v>
      </c>
      <c r="AM89" s="140">
        <f t="shared" si="52"/>
        <v>11.58</v>
      </c>
      <c r="AN89" s="140">
        <f t="shared" si="53"/>
        <v>220</v>
      </c>
      <c r="AO89" s="140">
        <f t="shared" si="54"/>
        <v>0</v>
      </c>
      <c r="AP89" s="140">
        <f t="shared" si="55"/>
        <v>2176.16</v>
      </c>
      <c r="AQ89" s="139" t="s">
        <v>32</v>
      </c>
    </row>
    <row r="90" s="39" customFormat="1" ht="16" customHeight="1" spans="1:43">
      <c r="A90" s="129">
        <f t="shared" si="30"/>
        <v>87</v>
      </c>
      <c r="B90" s="49" t="s">
        <v>209</v>
      </c>
      <c r="C90" s="49" t="s">
        <v>318</v>
      </c>
      <c r="D90" s="49" t="s">
        <v>319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31"/>
        <v>47.05</v>
      </c>
      <c r="L90" s="49">
        <v>13.98</v>
      </c>
      <c r="M90" s="49">
        <f t="shared" si="32"/>
        <v>627.29</v>
      </c>
      <c r="N90" s="49">
        <v>186.18</v>
      </c>
      <c r="O90" s="130">
        <f t="shared" si="33"/>
        <v>499.34</v>
      </c>
      <c r="P90" s="49">
        <f t="shared" si="34"/>
        <v>27.44</v>
      </c>
      <c r="Q90" s="49">
        <v>8.1</v>
      </c>
      <c r="R90" s="130">
        <f t="shared" si="35"/>
        <v>110</v>
      </c>
      <c r="S90" s="130">
        <f t="shared" si="36"/>
        <v>0</v>
      </c>
      <c r="T90" s="130">
        <f t="shared" si="37"/>
        <v>1519.38</v>
      </c>
      <c r="U90" s="49">
        <f t="shared" si="38"/>
        <v>0</v>
      </c>
      <c r="V90" s="49">
        <f t="shared" si="39"/>
        <v>313.64</v>
      </c>
      <c r="W90" s="49">
        <v>93.06</v>
      </c>
      <c r="X90" s="130">
        <f t="shared" si="40"/>
        <v>124.84</v>
      </c>
      <c r="Y90" s="49">
        <f t="shared" si="41"/>
        <v>11.76</v>
      </c>
      <c r="Z90" s="49">
        <v>3.48</v>
      </c>
      <c r="AA90" s="130">
        <f t="shared" si="42"/>
        <v>110</v>
      </c>
      <c r="AB90" s="130">
        <f t="shared" si="43"/>
        <v>0</v>
      </c>
      <c r="AC90" s="49">
        <f t="shared" si="44"/>
        <v>656.78</v>
      </c>
      <c r="AD90" s="49">
        <f t="shared" si="45"/>
        <v>2176.16</v>
      </c>
      <c r="AE90" s="49"/>
      <c r="AF90" s="139" t="s">
        <v>69</v>
      </c>
      <c r="AG90" s="140">
        <f t="shared" si="46"/>
        <v>47.05</v>
      </c>
      <c r="AH90" s="140">
        <f t="shared" si="49"/>
        <v>13.98</v>
      </c>
      <c r="AI90" s="140">
        <f t="shared" si="47"/>
        <v>940.93</v>
      </c>
      <c r="AJ90" s="140">
        <f t="shared" si="48"/>
        <v>279.24</v>
      </c>
      <c r="AK90" s="140">
        <f t="shared" si="50"/>
        <v>624.18</v>
      </c>
      <c r="AL90" s="140">
        <f t="shared" si="51"/>
        <v>39.2</v>
      </c>
      <c r="AM90" s="140">
        <f t="shared" si="52"/>
        <v>11.58</v>
      </c>
      <c r="AN90" s="140">
        <f t="shared" si="53"/>
        <v>220</v>
      </c>
      <c r="AO90" s="140">
        <f t="shared" si="54"/>
        <v>0</v>
      </c>
      <c r="AP90" s="140">
        <f t="shared" si="55"/>
        <v>2176.16</v>
      </c>
      <c r="AQ90" s="139" t="s">
        <v>32</v>
      </c>
    </row>
    <row r="91" s="39" customFormat="1" ht="16" customHeight="1" spans="1:43">
      <c r="A91" s="129">
        <f t="shared" si="30"/>
        <v>88</v>
      </c>
      <c r="B91" s="49" t="s">
        <v>209</v>
      </c>
      <c r="C91" s="49" t="s">
        <v>320</v>
      </c>
      <c r="D91" s="49" t="s">
        <v>321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31"/>
        <v>47.05</v>
      </c>
      <c r="L91" s="49">
        <v>13.98</v>
      </c>
      <c r="M91" s="49">
        <f t="shared" si="32"/>
        <v>627.29</v>
      </c>
      <c r="N91" s="49">
        <v>186.18</v>
      </c>
      <c r="O91" s="130">
        <f t="shared" si="33"/>
        <v>499.34</v>
      </c>
      <c r="P91" s="49">
        <f t="shared" si="34"/>
        <v>27.44</v>
      </c>
      <c r="Q91" s="49">
        <v>8.1</v>
      </c>
      <c r="R91" s="130">
        <f t="shared" si="35"/>
        <v>127.2</v>
      </c>
      <c r="S91" s="130">
        <f t="shared" si="36"/>
        <v>0</v>
      </c>
      <c r="T91" s="130">
        <f t="shared" si="37"/>
        <v>1536.58</v>
      </c>
      <c r="U91" s="49">
        <f t="shared" si="38"/>
        <v>0</v>
      </c>
      <c r="V91" s="49">
        <f t="shared" si="39"/>
        <v>313.64</v>
      </c>
      <c r="W91" s="49">
        <v>93.06</v>
      </c>
      <c r="X91" s="130">
        <f t="shared" si="40"/>
        <v>124.84</v>
      </c>
      <c r="Y91" s="49">
        <f t="shared" si="41"/>
        <v>11.76</v>
      </c>
      <c r="Z91" s="49">
        <v>3.48</v>
      </c>
      <c r="AA91" s="130">
        <f t="shared" si="42"/>
        <v>127.2</v>
      </c>
      <c r="AB91" s="130">
        <f t="shared" si="43"/>
        <v>0</v>
      </c>
      <c r="AC91" s="49">
        <f t="shared" si="44"/>
        <v>673.98</v>
      </c>
      <c r="AD91" s="49">
        <f t="shared" si="45"/>
        <v>2210.56</v>
      </c>
      <c r="AE91" s="49"/>
      <c r="AF91" s="139" t="s">
        <v>69</v>
      </c>
      <c r="AG91" s="140">
        <f t="shared" si="46"/>
        <v>47.05</v>
      </c>
      <c r="AH91" s="140">
        <f t="shared" si="49"/>
        <v>13.98</v>
      </c>
      <c r="AI91" s="140">
        <f t="shared" si="47"/>
        <v>940.93</v>
      </c>
      <c r="AJ91" s="140">
        <f t="shared" si="48"/>
        <v>279.24</v>
      </c>
      <c r="AK91" s="140">
        <f t="shared" si="50"/>
        <v>624.18</v>
      </c>
      <c r="AL91" s="140">
        <f t="shared" si="51"/>
        <v>39.2</v>
      </c>
      <c r="AM91" s="140">
        <f t="shared" si="52"/>
        <v>11.58</v>
      </c>
      <c r="AN91" s="140">
        <f t="shared" si="53"/>
        <v>254.4</v>
      </c>
      <c r="AO91" s="140">
        <f t="shared" si="54"/>
        <v>0</v>
      </c>
      <c r="AP91" s="140">
        <f t="shared" si="55"/>
        <v>2210.56</v>
      </c>
      <c r="AQ91" s="139" t="s">
        <v>32</v>
      </c>
    </row>
    <row r="92" s="39" customFormat="1" ht="16" customHeight="1" spans="1:43">
      <c r="A92" s="129">
        <f t="shared" si="30"/>
        <v>89</v>
      </c>
      <c r="B92" s="49" t="s">
        <v>209</v>
      </c>
      <c r="C92" s="134" t="s">
        <v>322</v>
      </c>
      <c r="D92" s="49" t="s">
        <v>323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2200</v>
      </c>
      <c r="J92" s="130"/>
      <c r="K92" s="49">
        <f t="shared" si="31"/>
        <v>47.05</v>
      </c>
      <c r="L92" s="49">
        <v>13.98</v>
      </c>
      <c r="M92" s="49">
        <f t="shared" si="32"/>
        <v>627.29</v>
      </c>
      <c r="N92" s="49">
        <v>186.18</v>
      </c>
      <c r="O92" s="130">
        <f t="shared" si="33"/>
        <v>499.34</v>
      </c>
      <c r="P92" s="49">
        <f t="shared" si="34"/>
        <v>27.44</v>
      </c>
      <c r="Q92" s="49">
        <v>8.1</v>
      </c>
      <c r="R92" s="130">
        <f t="shared" si="35"/>
        <v>110</v>
      </c>
      <c r="S92" s="130">
        <f t="shared" si="36"/>
        <v>0</v>
      </c>
      <c r="T92" s="130">
        <f t="shared" si="37"/>
        <v>1519.38</v>
      </c>
      <c r="U92" s="49">
        <f t="shared" si="38"/>
        <v>0</v>
      </c>
      <c r="V92" s="49">
        <f t="shared" si="39"/>
        <v>313.64</v>
      </c>
      <c r="W92" s="49">
        <v>93.06</v>
      </c>
      <c r="X92" s="130">
        <f t="shared" si="40"/>
        <v>124.84</v>
      </c>
      <c r="Y92" s="49">
        <f t="shared" si="41"/>
        <v>11.76</v>
      </c>
      <c r="Z92" s="49">
        <v>3.48</v>
      </c>
      <c r="AA92" s="130">
        <f t="shared" si="42"/>
        <v>110</v>
      </c>
      <c r="AB92" s="130">
        <f t="shared" si="43"/>
        <v>0</v>
      </c>
      <c r="AC92" s="49">
        <f t="shared" si="44"/>
        <v>656.78</v>
      </c>
      <c r="AD92" s="49">
        <f t="shared" si="45"/>
        <v>2176.16</v>
      </c>
      <c r="AE92" s="49"/>
      <c r="AF92" s="139" t="s">
        <v>69</v>
      </c>
      <c r="AG92" s="140">
        <f t="shared" si="46"/>
        <v>47.05</v>
      </c>
      <c r="AH92" s="140">
        <f t="shared" si="49"/>
        <v>13.98</v>
      </c>
      <c r="AI92" s="140">
        <f t="shared" si="47"/>
        <v>940.93</v>
      </c>
      <c r="AJ92" s="140">
        <f t="shared" si="48"/>
        <v>279.24</v>
      </c>
      <c r="AK92" s="140">
        <f t="shared" si="50"/>
        <v>624.18</v>
      </c>
      <c r="AL92" s="140">
        <f t="shared" si="51"/>
        <v>39.2</v>
      </c>
      <c r="AM92" s="140">
        <f t="shared" si="52"/>
        <v>11.58</v>
      </c>
      <c r="AN92" s="140">
        <f t="shared" si="53"/>
        <v>220</v>
      </c>
      <c r="AO92" s="140">
        <f t="shared" si="54"/>
        <v>0</v>
      </c>
      <c r="AP92" s="140">
        <f t="shared" si="55"/>
        <v>2176.16</v>
      </c>
      <c r="AQ92" s="139" t="s">
        <v>32</v>
      </c>
    </row>
    <row r="93" s="39" customFormat="1" ht="16" customHeight="1" spans="1:43">
      <c r="A93" s="129">
        <f t="shared" si="30"/>
        <v>90</v>
      </c>
      <c r="B93" s="49" t="s">
        <v>209</v>
      </c>
      <c r="C93" s="49" t="s">
        <v>324</v>
      </c>
      <c r="D93" s="49" t="s">
        <v>325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2200</v>
      </c>
      <c r="J93" s="130"/>
      <c r="K93" s="49">
        <f t="shared" si="31"/>
        <v>47.05</v>
      </c>
      <c r="L93" s="49">
        <v>13.98</v>
      </c>
      <c r="M93" s="49">
        <f t="shared" si="32"/>
        <v>627.29</v>
      </c>
      <c r="N93" s="49">
        <v>186.18</v>
      </c>
      <c r="O93" s="130">
        <f t="shared" si="33"/>
        <v>499.34</v>
      </c>
      <c r="P93" s="49">
        <f t="shared" si="34"/>
        <v>27.44</v>
      </c>
      <c r="Q93" s="49">
        <v>8.1</v>
      </c>
      <c r="R93" s="130">
        <f t="shared" si="35"/>
        <v>110</v>
      </c>
      <c r="S93" s="130">
        <f t="shared" si="36"/>
        <v>0</v>
      </c>
      <c r="T93" s="130">
        <f t="shared" si="37"/>
        <v>1519.38</v>
      </c>
      <c r="U93" s="49">
        <f t="shared" si="38"/>
        <v>0</v>
      </c>
      <c r="V93" s="49">
        <f t="shared" si="39"/>
        <v>313.64</v>
      </c>
      <c r="W93" s="49">
        <v>93.06</v>
      </c>
      <c r="X93" s="130">
        <f t="shared" si="40"/>
        <v>124.84</v>
      </c>
      <c r="Y93" s="49">
        <f t="shared" si="41"/>
        <v>11.76</v>
      </c>
      <c r="Z93" s="49">
        <v>3.48</v>
      </c>
      <c r="AA93" s="130">
        <f t="shared" si="42"/>
        <v>110</v>
      </c>
      <c r="AB93" s="130">
        <f t="shared" si="43"/>
        <v>0</v>
      </c>
      <c r="AC93" s="49">
        <f t="shared" si="44"/>
        <v>656.78</v>
      </c>
      <c r="AD93" s="49">
        <f t="shared" si="45"/>
        <v>2176.16</v>
      </c>
      <c r="AE93" s="49"/>
      <c r="AF93" s="139" t="s">
        <v>69</v>
      </c>
      <c r="AG93" s="140">
        <f t="shared" si="46"/>
        <v>47.05</v>
      </c>
      <c r="AH93" s="140">
        <f t="shared" si="49"/>
        <v>13.98</v>
      </c>
      <c r="AI93" s="140">
        <f t="shared" si="47"/>
        <v>940.93</v>
      </c>
      <c r="AJ93" s="140">
        <f t="shared" si="48"/>
        <v>279.24</v>
      </c>
      <c r="AK93" s="140">
        <f t="shared" si="50"/>
        <v>624.18</v>
      </c>
      <c r="AL93" s="140">
        <f t="shared" si="51"/>
        <v>39.2</v>
      </c>
      <c r="AM93" s="140">
        <f t="shared" si="52"/>
        <v>11.58</v>
      </c>
      <c r="AN93" s="140">
        <f t="shared" si="53"/>
        <v>220</v>
      </c>
      <c r="AO93" s="140">
        <f t="shared" si="54"/>
        <v>0</v>
      </c>
      <c r="AP93" s="140">
        <f t="shared" si="55"/>
        <v>2176.16</v>
      </c>
      <c r="AQ93" s="139" t="s">
        <v>32</v>
      </c>
    </row>
    <row r="94" s="39" customFormat="1" ht="16" customHeight="1" spans="1:43">
      <c r="A94" s="129">
        <f t="shared" si="30"/>
        <v>91</v>
      </c>
      <c r="B94" s="49" t="s">
        <v>209</v>
      </c>
      <c r="C94" s="49" t="s">
        <v>326</v>
      </c>
      <c r="D94" s="49" t="s">
        <v>327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2200</v>
      </c>
      <c r="J94" s="130"/>
      <c r="K94" s="49">
        <f t="shared" si="31"/>
        <v>47.05</v>
      </c>
      <c r="L94" s="49">
        <v>13.98</v>
      </c>
      <c r="M94" s="49">
        <f t="shared" si="32"/>
        <v>627.29</v>
      </c>
      <c r="N94" s="49">
        <v>186.18</v>
      </c>
      <c r="O94" s="130">
        <f t="shared" si="33"/>
        <v>499.34</v>
      </c>
      <c r="P94" s="49">
        <f t="shared" si="34"/>
        <v>27.44</v>
      </c>
      <c r="Q94" s="49">
        <v>8.1</v>
      </c>
      <c r="R94" s="130">
        <f t="shared" si="35"/>
        <v>110</v>
      </c>
      <c r="S94" s="130">
        <f t="shared" si="36"/>
        <v>0</v>
      </c>
      <c r="T94" s="130">
        <f t="shared" si="37"/>
        <v>1519.38</v>
      </c>
      <c r="U94" s="49">
        <f t="shared" si="38"/>
        <v>0</v>
      </c>
      <c r="V94" s="49">
        <f t="shared" si="39"/>
        <v>313.64</v>
      </c>
      <c r="W94" s="49">
        <v>93.06</v>
      </c>
      <c r="X94" s="130">
        <f t="shared" si="40"/>
        <v>124.84</v>
      </c>
      <c r="Y94" s="49">
        <f t="shared" si="41"/>
        <v>11.76</v>
      </c>
      <c r="Z94" s="49">
        <v>3.48</v>
      </c>
      <c r="AA94" s="130">
        <f t="shared" si="42"/>
        <v>110</v>
      </c>
      <c r="AB94" s="130">
        <f t="shared" si="43"/>
        <v>0</v>
      </c>
      <c r="AC94" s="49">
        <f t="shared" si="44"/>
        <v>656.78</v>
      </c>
      <c r="AD94" s="49">
        <f t="shared" si="45"/>
        <v>2176.16</v>
      </c>
      <c r="AE94" s="49"/>
      <c r="AF94" s="139" t="s">
        <v>69</v>
      </c>
      <c r="AG94" s="140">
        <f t="shared" si="46"/>
        <v>47.05</v>
      </c>
      <c r="AH94" s="140">
        <f t="shared" si="49"/>
        <v>13.98</v>
      </c>
      <c r="AI94" s="140">
        <f t="shared" si="47"/>
        <v>940.93</v>
      </c>
      <c r="AJ94" s="140">
        <f t="shared" si="48"/>
        <v>279.24</v>
      </c>
      <c r="AK94" s="140">
        <f t="shared" si="50"/>
        <v>624.18</v>
      </c>
      <c r="AL94" s="140">
        <f t="shared" si="51"/>
        <v>39.2</v>
      </c>
      <c r="AM94" s="140">
        <f t="shared" si="52"/>
        <v>11.58</v>
      </c>
      <c r="AN94" s="140">
        <f t="shared" si="53"/>
        <v>220</v>
      </c>
      <c r="AO94" s="140">
        <f t="shared" si="54"/>
        <v>0</v>
      </c>
      <c r="AP94" s="140">
        <f t="shared" si="55"/>
        <v>2176.16</v>
      </c>
      <c r="AQ94" s="139" t="s">
        <v>32</v>
      </c>
    </row>
    <row r="95" s="39" customFormat="1" ht="16" customHeight="1" spans="1:43">
      <c r="A95" s="129">
        <f t="shared" si="30"/>
        <v>92</v>
      </c>
      <c r="B95" s="49" t="s">
        <v>209</v>
      </c>
      <c r="C95" s="49" t="s">
        <v>328</v>
      </c>
      <c r="D95" s="49" t="s">
        <v>329</v>
      </c>
      <c r="E95" s="49">
        <v>3920.55</v>
      </c>
      <c r="F95" s="49">
        <v>3920.55</v>
      </c>
      <c r="G95" s="130">
        <v>6241.75</v>
      </c>
      <c r="H95" s="49">
        <v>3920.55</v>
      </c>
      <c r="I95" s="130">
        <v>2200</v>
      </c>
      <c r="J95" s="130"/>
      <c r="K95" s="49">
        <f t="shared" si="31"/>
        <v>47.05</v>
      </c>
      <c r="L95" s="49">
        <v>13.98</v>
      </c>
      <c r="M95" s="49">
        <f t="shared" si="32"/>
        <v>627.29</v>
      </c>
      <c r="N95" s="49">
        <v>186.18</v>
      </c>
      <c r="O95" s="130">
        <f t="shared" si="33"/>
        <v>499.34</v>
      </c>
      <c r="P95" s="49">
        <f t="shared" si="34"/>
        <v>27.44</v>
      </c>
      <c r="Q95" s="49">
        <v>8.1</v>
      </c>
      <c r="R95" s="130">
        <f t="shared" si="35"/>
        <v>110</v>
      </c>
      <c r="S95" s="130">
        <f t="shared" si="36"/>
        <v>0</v>
      </c>
      <c r="T95" s="130">
        <f t="shared" si="37"/>
        <v>1519.38</v>
      </c>
      <c r="U95" s="49">
        <f t="shared" si="38"/>
        <v>0</v>
      </c>
      <c r="V95" s="49">
        <f t="shared" si="39"/>
        <v>313.64</v>
      </c>
      <c r="W95" s="49">
        <v>93.06</v>
      </c>
      <c r="X95" s="130">
        <f t="shared" si="40"/>
        <v>124.84</v>
      </c>
      <c r="Y95" s="49">
        <f t="shared" si="41"/>
        <v>11.76</v>
      </c>
      <c r="Z95" s="49">
        <v>3.48</v>
      </c>
      <c r="AA95" s="130">
        <f t="shared" si="42"/>
        <v>110</v>
      </c>
      <c r="AB95" s="130">
        <f t="shared" si="43"/>
        <v>0</v>
      </c>
      <c r="AC95" s="49">
        <f t="shared" si="44"/>
        <v>656.78</v>
      </c>
      <c r="AD95" s="49">
        <f t="shared" si="45"/>
        <v>2176.16</v>
      </c>
      <c r="AE95" s="49"/>
      <c r="AF95" s="139" t="s">
        <v>69</v>
      </c>
      <c r="AG95" s="140">
        <f t="shared" si="46"/>
        <v>47.05</v>
      </c>
      <c r="AH95" s="140">
        <f t="shared" si="49"/>
        <v>13.98</v>
      </c>
      <c r="AI95" s="140">
        <f t="shared" si="47"/>
        <v>940.93</v>
      </c>
      <c r="AJ95" s="140">
        <f t="shared" si="48"/>
        <v>279.24</v>
      </c>
      <c r="AK95" s="140">
        <f t="shared" si="50"/>
        <v>624.18</v>
      </c>
      <c r="AL95" s="140">
        <f t="shared" si="51"/>
        <v>39.2</v>
      </c>
      <c r="AM95" s="140">
        <f t="shared" si="52"/>
        <v>11.58</v>
      </c>
      <c r="AN95" s="140">
        <f t="shared" si="53"/>
        <v>220</v>
      </c>
      <c r="AO95" s="140">
        <f t="shared" si="54"/>
        <v>0</v>
      </c>
      <c r="AP95" s="140">
        <f t="shared" si="55"/>
        <v>2176.16</v>
      </c>
      <c r="AQ95" s="139" t="s">
        <v>32</v>
      </c>
    </row>
    <row r="96" s="39" customFormat="1" ht="16" customHeight="1" spans="1:43">
      <c r="A96" s="129">
        <f t="shared" si="30"/>
        <v>93</v>
      </c>
      <c r="B96" s="49" t="s">
        <v>209</v>
      </c>
      <c r="C96" s="49" t="s">
        <v>330</v>
      </c>
      <c r="D96" s="49" t="s">
        <v>331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si="31"/>
        <v>47.05</v>
      </c>
      <c r="L96" s="49">
        <v>13.98</v>
      </c>
      <c r="M96" s="49">
        <f t="shared" si="32"/>
        <v>627.29</v>
      </c>
      <c r="N96" s="49">
        <v>186.18</v>
      </c>
      <c r="O96" s="130">
        <f t="shared" si="33"/>
        <v>499.34</v>
      </c>
      <c r="P96" s="49">
        <f t="shared" si="34"/>
        <v>27.44</v>
      </c>
      <c r="Q96" s="49">
        <v>8.1</v>
      </c>
      <c r="R96" s="130">
        <f t="shared" si="35"/>
        <v>110</v>
      </c>
      <c r="S96" s="130">
        <f t="shared" si="36"/>
        <v>0</v>
      </c>
      <c r="T96" s="130">
        <f t="shared" si="37"/>
        <v>1519.38</v>
      </c>
      <c r="U96" s="49">
        <f t="shared" si="38"/>
        <v>0</v>
      </c>
      <c r="V96" s="49">
        <f t="shared" si="39"/>
        <v>313.64</v>
      </c>
      <c r="W96" s="49">
        <v>93.06</v>
      </c>
      <c r="X96" s="130">
        <f t="shared" si="40"/>
        <v>124.84</v>
      </c>
      <c r="Y96" s="49">
        <f t="shared" si="41"/>
        <v>11.76</v>
      </c>
      <c r="Z96" s="49">
        <v>3.48</v>
      </c>
      <c r="AA96" s="130">
        <f t="shared" si="42"/>
        <v>110</v>
      </c>
      <c r="AB96" s="130">
        <f t="shared" si="43"/>
        <v>0</v>
      </c>
      <c r="AC96" s="49">
        <f t="shared" si="44"/>
        <v>656.78</v>
      </c>
      <c r="AD96" s="49">
        <f t="shared" si="45"/>
        <v>2176.16</v>
      </c>
      <c r="AE96" s="49"/>
      <c r="AF96" s="139" t="s">
        <v>69</v>
      </c>
      <c r="AG96" s="140">
        <f t="shared" si="46"/>
        <v>47.05</v>
      </c>
      <c r="AH96" s="140">
        <f t="shared" si="49"/>
        <v>13.98</v>
      </c>
      <c r="AI96" s="140">
        <f t="shared" si="47"/>
        <v>940.93</v>
      </c>
      <c r="AJ96" s="140">
        <f t="shared" si="48"/>
        <v>279.24</v>
      </c>
      <c r="AK96" s="140">
        <f t="shared" si="50"/>
        <v>624.18</v>
      </c>
      <c r="AL96" s="140">
        <f t="shared" si="51"/>
        <v>39.2</v>
      </c>
      <c r="AM96" s="140">
        <f t="shared" si="52"/>
        <v>11.58</v>
      </c>
      <c r="AN96" s="140">
        <f t="shared" si="53"/>
        <v>220</v>
      </c>
      <c r="AO96" s="140">
        <f t="shared" si="54"/>
        <v>0</v>
      </c>
      <c r="AP96" s="140">
        <f t="shared" si="55"/>
        <v>2176.16</v>
      </c>
      <c r="AQ96" s="139" t="s">
        <v>32</v>
      </c>
    </row>
    <row r="97" s="39" customFormat="1" ht="16" customHeight="1" spans="1:43">
      <c r="A97" s="129">
        <f t="shared" si="30"/>
        <v>94</v>
      </c>
      <c r="B97" s="49" t="s">
        <v>209</v>
      </c>
      <c r="C97" s="49" t="s">
        <v>332</v>
      </c>
      <c r="D97" s="49" t="s">
        <v>333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2200</v>
      </c>
      <c r="J97" s="130"/>
      <c r="K97" s="49">
        <f t="shared" si="31"/>
        <v>47.05</v>
      </c>
      <c r="L97" s="49">
        <v>13.98</v>
      </c>
      <c r="M97" s="49">
        <f t="shared" si="32"/>
        <v>627.29</v>
      </c>
      <c r="N97" s="49">
        <v>186.18</v>
      </c>
      <c r="O97" s="130">
        <f t="shared" si="33"/>
        <v>499.34</v>
      </c>
      <c r="P97" s="49">
        <f t="shared" si="34"/>
        <v>27.44</v>
      </c>
      <c r="Q97" s="49">
        <v>8.1</v>
      </c>
      <c r="R97" s="130">
        <f t="shared" si="35"/>
        <v>110</v>
      </c>
      <c r="S97" s="130">
        <f t="shared" si="36"/>
        <v>0</v>
      </c>
      <c r="T97" s="130">
        <f t="shared" si="37"/>
        <v>1519.38</v>
      </c>
      <c r="U97" s="49">
        <f t="shared" si="38"/>
        <v>0</v>
      </c>
      <c r="V97" s="49">
        <f t="shared" si="39"/>
        <v>313.64</v>
      </c>
      <c r="W97" s="49">
        <v>93.06</v>
      </c>
      <c r="X97" s="130">
        <f t="shared" si="40"/>
        <v>124.84</v>
      </c>
      <c r="Y97" s="49">
        <f t="shared" si="41"/>
        <v>11.76</v>
      </c>
      <c r="Z97" s="49">
        <v>3.48</v>
      </c>
      <c r="AA97" s="130">
        <f t="shared" si="42"/>
        <v>110</v>
      </c>
      <c r="AB97" s="130">
        <f t="shared" si="43"/>
        <v>0</v>
      </c>
      <c r="AC97" s="49">
        <f t="shared" si="44"/>
        <v>656.78</v>
      </c>
      <c r="AD97" s="49">
        <f t="shared" si="45"/>
        <v>2176.16</v>
      </c>
      <c r="AE97" s="49"/>
      <c r="AF97" s="139" t="s">
        <v>69</v>
      </c>
      <c r="AG97" s="140">
        <f t="shared" si="46"/>
        <v>47.05</v>
      </c>
      <c r="AH97" s="140">
        <f t="shared" si="49"/>
        <v>13.98</v>
      </c>
      <c r="AI97" s="140">
        <f t="shared" si="47"/>
        <v>940.93</v>
      </c>
      <c r="AJ97" s="140">
        <f t="shared" si="48"/>
        <v>279.24</v>
      </c>
      <c r="AK97" s="140">
        <f t="shared" si="50"/>
        <v>624.18</v>
      </c>
      <c r="AL97" s="140">
        <f t="shared" si="51"/>
        <v>39.2</v>
      </c>
      <c r="AM97" s="140">
        <f t="shared" si="52"/>
        <v>11.58</v>
      </c>
      <c r="AN97" s="140">
        <f t="shared" si="53"/>
        <v>220</v>
      </c>
      <c r="AO97" s="140">
        <f t="shared" si="54"/>
        <v>0</v>
      </c>
      <c r="AP97" s="140">
        <f t="shared" si="55"/>
        <v>2176.16</v>
      </c>
      <c r="AQ97" s="139" t="s">
        <v>32</v>
      </c>
    </row>
    <row r="98" s="39" customFormat="1" ht="16" customHeight="1" spans="1:43">
      <c r="A98" s="129">
        <f t="shared" si="30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31"/>
        <v>47.05</v>
      </c>
      <c r="L98" s="49">
        <v>13.98</v>
      </c>
      <c r="M98" s="49">
        <f t="shared" si="32"/>
        <v>627.29</v>
      </c>
      <c r="N98" s="49">
        <v>186.18</v>
      </c>
      <c r="O98" s="130">
        <f t="shared" si="33"/>
        <v>499.34</v>
      </c>
      <c r="P98" s="49">
        <f t="shared" si="34"/>
        <v>27.44</v>
      </c>
      <c r="Q98" s="49">
        <v>8.1</v>
      </c>
      <c r="R98" s="130">
        <f t="shared" si="35"/>
        <v>110</v>
      </c>
      <c r="S98" s="130">
        <f t="shared" si="36"/>
        <v>0</v>
      </c>
      <c r="T98" s="130">
        <f t="shared" si="37"/>
        <v>1519.38</v>
      </c>
      <c r="U98" s="49">
        <f t="shared" si="38"/>
        <v>0</v>
      </c>
      <c r="V98" s="49">
        <f t="shared" si="39"/>
        <v>313.64</v>
      </c>
      <c r="W98" s="49">
        <v>93.06</v>
      </c>
      <c r="X98" s="130">
        <f t="shared" si="40"/>
        <v>124.84</v>
      </c>
      <c r="Y98" s="49">
        <f t="shared" si="41"/>
        <v>11.76</v>
      </c>
      <c r="Z98" s="49">
        <v>3.48</v>
      </c>
      <c r="AA98" s="130">
        <f t="shared" si="42"/>
        <v>110</v>
      </c>
      <c r="AB98" s="130">
        <f t="shared" si="43"/>
        <v>0</v>
      </c>
      <c r="AC98" s="49">
        <f t="shared" si="44"/>
        <v>656.78</v>
      </c>
      <c r="AD98" s="49">
        <f t="shared" si="45"/>
        <v>2176.16</v>
      </c>
      <c r="AE98" s="49"/>
      <c r="AF98" s="139" t="s">
        <v>69</v>
      </c>
      <c r="AG98" s="140">
        <f t="shared" si="46"/>
        <v>47.05</v>
      </c>
      <c r="AH98" s="140">
        <f t="shared" si="49"/>
        <v>13.98</v>
      </c>
      <c r="AI98" s="140">
        <f t="shared" si="47"/>
        <v>940.93</v>
      </c>
      <c r="AJ98" s="140">
        <f t="shared" si="48"/>
        <v>279.24</v>
      </c>
      <c r="AK98" s="140">
        <f t="shared" si="50"/>
        <v>624.18</v>
      </c>
      <c r="AL98" s="140">
        <f t="shared" si="51"/>
        <v>39.2</v>
      </c>
      <c r="AM98" s="140">
        <f t="shared" si="52"/>
        <v>11.58</v>
      </c>
      <c r="AN98" s="140">
        <f t="shared" si="53"/>
        <v>220</v>
      </c>
      <c r="AO98" s="140">
        <f t="shared" si="54"/>
        <v>0</v>
      </c>
      <c r="AP98" s="140">
        <f t="shared" si="55"/>
        <v>2176.16</v>
      </c>
      <c r="AQ98" s="139" t="s">
        <v>32</v>
      </c>
    </row>
    <row r="99" s="39" customFormat="1" ht="16" customHeight="1" spans="1:43">
      <c r="A99" s="129">
        <f t="shared" si="30"/>
        <v>96</v>
      </c>
      <c r="B99" s="49" t="s">
        <v>209</v>
      </c>
      <c r="C99" s="49" t="s">
        <v>336</v>
      </c>
      <c r="D99" s="49" t="s">
        <v>337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2200</v>
      </c>
      <c r="J99" s="130"/>
      <c r="K99" s="49">
        <f t="shared" si="31"/>
        <v>47.05</v>
      </c>
      <c r="L99" s="49">
        <v>13.98</v>
      </c>
      <c r="M99" s="49">
        <f t="shared" si="32"/>
        <v>627.29</v>
      </c>
      <c r="N99" s="49">
        <v>186.18</v>
      </c>
      <c r="O99" s="130">
        <f t="shared" si="33"/>
        <v>499.34</v>
      </c>
      <c r="P99" s="49">
        <f t="shared" si="34"/>
        <v>27.44</v>
      </c>
      <c r="Q99" s="49">
        <v>8.1</v>
      </c>
      <c r="R99" s="130">
        <f t="shared" si="35"/>
        <v>110</v>
      </c>
      <c r="S99" s="130">
        <f t="shared" si="36"/>
        <v>0</v>
      </c>
      <c r="T99" s="130">
        <f t="shared" si="37"/>
        <v>1519.38</v>
      </c>
      <c r="U99" s="49">
        <f t="shared" si="38"/>
        <v>0</v>
      </c>
      <c r="V99" s="49">
        <f t="shared" si="39"/>
        <v>313.64</v>
      </c>
      <c r="W99" s="49">
        <v>93.06</v>
      </c>
      <c r="X99" s="130">
        <f t="shared" si="40"/>
        <v>124.84</v>
      </c>
      <c r="Y99" s="49">
        <f t="shared" si="41"/>
        <v>11.76</v>
      </c>
      <c r="Z99" s="49">
        <v>3.48</v>
      </c>
      <c r="AA99" s="130">
        <f t="shared" si="42"/>
        <v>110</v>
      </c>
      <c r="AB99" s="130">
        <f t="shared" si="43"/>
        <v>0</v>
      </c>
      <c r="AC99" s="49">
        <f t="shared" si="44"/>
        <v>656.78</v>
      </c>
      <c r="AD99" s="49">
        <f t="shared" si="45"/>
        <v>2176.16</v>
      </c>
      <c r="AE99" s="49"/>
      <c r="AF99" s="139" t="s">
        <v>69</v>
      </c>
      <c r="AG99" s="140">
        <f t="shared" si="46"/>
        <v>47.05</v>
      </c>
      <c r="AH99" s="140">
        <f t="shared" si="49"/>
        <v>13.98</v>
      </c>
      <c r="AI99" s="140">
        <f t="shared" si="47"/>
        <v>940.93</v>
      </c>
      <c r="AJ99" s="140">
        <f t="shared" si="48"/>
        <v>279.24</v>
      </c>
      <c r="AK99" s="140">
        <f t="shared" si="50"/>
        <v>624.18</v>
      </c>
      <c r="AL99" s="140">
        <f t="shared" si="51"/>
        <v>39.2</v>
      </c>
      <c r="AM99" s="140">
        <f t="shared" si="52"/>
        <v>11.58</v>
      </c>
      <c r="AN99" s="140">
        <f t="shared" si="53"/>
        <v>220</v>
      </c>
      <c r="AO99" s="140">
        <f t="shared" si="54"/>
        <v>0</v>
      </c>
      <c r="AP99" s="140">
        <f t="shared" si="55"/>
        <v>2176.16</v>
      </c>
      <c r="AQ99" s="139" t="s">
        <v>32</v>
      </c>
    </row>
    <row r="100" s="39" customFormat="1" ht="16" customHeight="1" spans="1:43">
      <c r="A100" s="129">
        <f t="shared" si="30"/>
        <v>97</v>
      </c>
      <c r="B100" s="112" t="s">
        <v>132</v>
      </c>
      <c r="C100" s="49" t="s">
        <v>338</v>
      </c>
      <c r="D100" s="49" t="s">
        <v>339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2200</v>
      </c>
      <c r="J100" s="130"/>
      <c r="K100" s="49">
        <f t="shared" si="31"/>
        <v>47.05</v>
      </c>
      <c r="L100" s="49">
        <v>13.98</v>
      </c>
      <c r="M100" s="49">
        <f t="shared" si="32"/>
        <v>627.29</v>
      </c>
      <c r="N100" s="49">
        <v>186.18</v>
      </c>
      <c r="O100" s="130">
        <f t="shared" si="33"/>
        <v>499.34</v>
      </c>
      <c r="P100" s="49">
        <f t="shared" si="34"/>
        <v>27.44</v>
      </c>
      <c r="Q100" s="49">
        <v>8.1</v>
      </c>
      <c r="R100" s="130">
        <f t="shared" si="35"/>
        <v>110</v>
      </c>
      <c r="S100" s="130">
        <f t="shared" si="36"/>
        <v>0</v>
      </c>
      <c r="T100" s="130">
        <f t="shared" si="37"/>
        <v>1519.38</v>
      </c>
      <c r="U100" s="49">
        <f t="shared" si="38"/>
        <v>0</v>
      </c>
      <c r="V100" s="49">
        <f t="shared" si="39"/>
        <v>313.64</v>
      </c>
      <c r="W100" s="49">
        <v>93.06</v>
      </c>
      <c r="X100" s="130">
        <f t="shared" si="40"/>
        <v>124.84</v>
      </c>
      <c r="Y100" s="49">
        <f t="shared" si="41"/>
        <v>11.76</v>
      </c>
      <c r="Z100" s="49">
        <v>3.48</v>
      </c>
      <c r="AA100" s="130">
        <f t="shared" si="42"/>
        <v>110</v>
      </c>
      <c r="AB100" s="130">
        <f t="shared" si="43"/>
        <v>0</v>
      </c>
      <c r="AC100" s="49">
        <f t="shared" si="44"/>
        <v>656.78</v>
      </c>
      <c r="AD100" s="49">
        <f t="shared" si="45"/>
        <v>2176.16</v>
      </c>
      <c r="AE100" s="49"/>
      <c r="AF100" s="139" t="s">
        <v>64</v>
      </c>
      <c r="AG100" s="140">
        <f t="shared" si="46"/>
        <v>47.05</v>
      </c>
      <c r="AH100" s="140">
        <f t="shared" si="49"/>
        <v>13.98</v>
      </c>
      <c r="AI100" s="140">
        <f t="shared" si="47"/>
        <v>940.93</v>
      </c>
      <c r="AJ100" s="140">
        <f t="shared" si="48"/>
        <v>279.24</v>
      </c>
      <c r="AK100" s="140">
        <f t="shared" si="50"/>
        <v>624.18</v>
      </c>
      <c r="AL100" s="140">
        <f t="shared" si="51"/>
        <v>39.2</v>
      </c>
      <c r="AM100" s="140">
        <f t="shared" si="52"/>
        <v>11.58</v>
      </c>
      <c r="AN100" s="140">
        <f t="shared" si="53"/>
        <v>220</v>
      </c>
      <c r="AO100" s="140">
        <f t="shared" si="54"/>
        <v>0</v>
      </c>
      <c r="AP100" s="140">
        <f t="shared" si="55"/>
        <v>2176.16</v>
      </c>
      <c r="AQ100" s="139" t="s">
        <v>32</v>
      </c>
    </row>
    <row r="101" s="39" customFormat="1" ht="16" customHeight="1" spans="1:43">
      <c r="A101" s="129">
        <f t="shared" si="30"/>
        <v>98</v>
      </c>
      <c r="B101" s="49" t="s">
        <v>209</v>
      </c>
      <c r="C101" s="49" t="s">
        <v>340</v>
      </c>
      <c r="D101" s="49" t="s">
        <v>341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31"/>
        <v>47.05</v>
      </c>
      <c r="L101" s="49">
        <v>13.98</v>
      </c>
      <c r="M101" s="49">
        <f t="shared" si="32"/>
        <v>627.29</v>
      </c>
      <c r="N101" s="49">
        <v>186.18</v>
      </c>
      <c r="O101" s="130">
        <f t="shared" si="33"/>
        <v>499.34</v>
      </c>
      <c r="P101" s="49">
        <f t="shared" si="34"/>
        <v>27.44</v>
      </c>
      <c r="Q101" s="49">
        <v>8.1</v>
      </c>
      <c r="R101" s="130">
        <f t="shared" si="35"/>
        <v>110</v>
      </c>
      <c r="S101" s="130">
        <f t="shared" si="36"/>
        <v>0</v>
      </c>
      <c r="T101" s="130">
        <f t="shared" si="37"/>
        <v>1519.38</v>
      </c>
      <c r="U101" s="49">
        <f t="shared" si="38"/>
        <v>0</v>
      </c>
      <c r="V101" s="49">
        <f t="shared" si="39"/>
        <v>313.64</v>
      </c>
      <c r="W101" s="49">
        <v>93.06</v>
      </c>
      <c r="X101" s="130">
        <f t="shared" si="40"/>
        <v>124.84</v>
      </c>
      <c r="Y101" s="49">
        <f t="shared" si="41"/>
        <v>11.76</v>
      </c>
      <c r="Z101" s="49">
        <v>3.48</v>
      </c>
      <c r="AA101" s="130">
        <f t="shared" si="42"/>
        <v>110</v>
      </c>
      <c r="AB101" s="130">
        <f t="shared" si="43"/>
        <v>0</v>
      </c>
      <c r="AC101" s="49">
        <f t="shared" si="44"/>
        <v>656.78</v>
      </c>
      <c r="AD101" s="49">
        <f t="shared" si="45"/>
        <v>2176.16</v>
      </c>
      <c r="AE101" s="49"/>
      <c r="AF101" s="139" t="s">
        <v>69</v>
      </c>
      <c r="AG101" s="140">
        <f t="shared" si="46"/>
        <v>47.05</v>
      </c>
      <c r="AH101" s="140">
        <f t="shared" si="49"/>
        <v>13.98</v>
      </c>
      <c r="AI101" s="140">
        <f t="shared" si="47"/>
        <v>940.93</v>
      </c>
      <c r="AJ101" s="140">
        <f t="shared" si="48"/>
        <v>279.24</v>
      </c>
      <c r="AK101" s="140">
        <f t="shared" si="50"/>
        <v>624.18</v>
      </c>
      <c r="AL101" s="140">
        <f t="shared" si="51"/>
        <v>39.2</v>
      </c>
      <c r="AM101" s="140">
        <f t="shared" si="52"/>
        <v>11.58</v>
      </c>
      <c r="AN101" s="140">
        <f t="shared" si="53"/>
        <v>220</v>
      </c>
      <c r="AO101" s="140">
        <f t="shared" si="54"/>
        <v>0</v>
      </c>
      <c r="AP101" s="140">
        <f t="shared" si="55"/>
        <v>2176.16</v>
      </c>
      <c r="AQ101" s="139" t="s">
        <v>32</v>
      </c>
    </row>
    <row r="102" s="39" customFormat="1" ht="16" customHeight="1" spans="1:43">
      <c r="A102" s="129">
        <f t="shared" si="30"/>
        <v>99</v>
      </c>
      <c r="B102" s="49" t="s">
        <v>209</v>
      </c>
      <c r="C102" s="49" t="s">
        <v>342</v>
      </c>
      <c r="D102" s="449" t="s">
        <v>343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31"/>
        <v>47.05</v>
      </c>
      <c r="L102" s="49">
        <v>13.98</v>
      </c>
      <c r="M102" s="49">
        <f t="shared" si="32"/>
        <v>627.29</v>
      </c>
      <c r="N102" s="49">
        <v>186.18</v>
      </c>
      <c r="O102" s="130">
        <f t="shared" si="33"/>
        <v>499.34</v>
      </c>
      <c r="P102" s="49">
        <f t="shared" si="34"/>
        <v>27.44</v>
      </c>
      <c r="Q102" s="49">
        <v>8.1</v>
      </c>
      <c r="R102" s="130">
        <f t="shared" si="35"/>
        <v>110</v>
      </c>
      <c r="S102" s="130">
        <f t="shared" si="36"/>
        <v>0</v>
      </c>
      <c r="T102" s="130">
        <f t="shared" si="37"/>
        <v>1519.38</v>
      </c>
      <c r="U102" s="49">
        <f t="shared" si="38"/>
        <v>0</v>
      </c>
      <c r="V102" s="49">
        <f t="shared" si="39"/>
        <v>313.64</v>
      </c>
      <c r="W102" s="49">
        <v>93.06</v>
      </c>
      <c r="X102" s="130">
        <f t="shared" si="40"/>
        <v>124.84</v>
      </c>
      <c r="Y102" s="49">
        <f t="shared" si="41"/>
        <v>11.76</v>
      </c>
      <c r="Z102" s="49">
        <v>3.48</v>
      </c>
      <c r="AA102" s="130">
        <f t="shared" si="42"/>
        <v>110</v>
      </c>
      <c r="AB102" s="130">
        <f t="shared" si="43"/>
        <v>0</v>
      </c>
      <c r="AC102" s="49">
        <f t="shared" si="44"/>
        <v>656.78</v>
      </c>
      <c r="AD102" s="49">
        <f t="shared" si="45"/>
        <v>2176.16</v>
      </c>
      <c r="AE102" s="49"/>
      <c r="AF102" s="139" t="s">
        <v>69</v>
      </c>
      <c r="AG102" s="140">
        <f t="shared" si="46"/>
        <v>47.05</v>
      </c>
      <c r="AH102" s="140">
        <f t="shared" si="49"/>
        <v>13.98</v>
      </c>
      <c r="AI102" s="140">
        <f t="shared" si="47"/>
        <v>940.93</v>
      </c>
      <c r="AJ102" s="140">
        <f t="shared" si="48"/>
        <v>279.24</v>
      </c>
      <c r="AK102" s="140">
        <f t="shared" si="50"/>
        <v>624.18</v>
      </c>
      <c r="AL102" s="140">
        <f t="shared" si="51"/>
        <v>39.2</v>
      </c>
      <c r="AM102" s="140">
        <f t="shared" si="52"/>
        <v>11.58</v>
      </c>
      <c r="AN102" s="140">
        <f t="shared" si="53"/>
        <v>220</v>
      </c>
      <c r="AO102" s="140">
        <f t="shared" si="54"/>
        <v>0</v>
      </c>
      <c r="AP102" s="140">
        <f t="shared" si="55"/>
        <v>2176.16</v>
      </c>
      <c r="AQ102" s="139" t="s">
        <v>32</v>
      </c>
    </row>
    <row r="103" s="39" customFormat="1" ht="16" customHeight="1" spans="1:43">
      <c r="A103" s="129">
        <f t="shared" si="30"/>
        <v>100</v>
      </c>
      <c r="B103" s="49" t="s">
        <v>209</v>
      </c>
      <c r="C103" s="49" t="s">
        <v>344</v>
      </c>
      <c r="D103" s="49" t="s">
        <v>345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2544</v>
      </c>
      <c r="J103" s="130"/>
      <c r="K103" s="49">
        <f t="shared" si="31"/>
        <v>47.05</v>
      </c>
      <c r="L103" s="49">
        <v>13.98</v>
      </c>
      <c r="M103" s="49">
        <f t="shared" si="32"/>
        <v>627.29</v>
      </c>
      <c r="N103" s="49">
        <v>186.18</v>
      </c>
      <c r="O103" s="130">
        <f t="shared" si="33"/>
        <v>499.34</v>
      </c>
      <c r="P103" s="49">
        <f t="shared" si="34"/>
        <v>27.44</v>
      </c>
      <c r="Q103" s="49">
        <v>8.1</v>
      </c>
      <c r="R103" s="130">
        <f t="shared" si="35"/>
        <v>127.2</v>
      </c>
      <c r="S103" s="130">
        <f t="shared" si="36"/>
        <v>0</v>
      </c>
      <c r="T103" s="130">
        <f t="shared" si="37"/>
        <v>1536.58</v>
      </c>
      <c r="U103" s="49">
        <f t="shared" si="38"/>
        <v>0</v>
      </c>
      <c r="V103" s="49">
        <f t="shared" si="39"/>
        <v>313.64</v>
      </c>
      <c r="W103" s="49">
        <v>93.06</v>
      </c>
      <c r="X103" s="130">
        <f t="shared" si="40"/>
        <v>124.84</v>
      </c>
      <c r="Y103" s="49">
        <f t="shared" si="41"/>
        <v>11.76</v>
      </c>
      <c r="Z103" s="49">
        <v>3.48</v>
      </c>
      <c r="AA103" s="130">
        <f t="shared" si="42"/>
        <v>127.2</v>
      </c>
      <c r="AB103" s="130">
        <f t="shared" si="43"/>
        <v>0</v>
      </c>
      <c r="AC103" s="49">
        <f t="shared" si="44"/>
        <v>673.98</v>
      </c>
      <c r="AD103" s="49">
        <f t="shared" si="45"/>
        <v>2210.56</v>
      </c>
      <c r="AE103" s="49"/>
      <c r="AF103" s="139" t="s">
        <v>69</v>
      </c>
      <c r="AG103" s="140">
        <f t="shared" si="46"/>
        <v>47.05</v>
      </c>
      <c r="AH103" s="140">
        <f t="shared" si="49"/>
        <v>13.98</v>
      </c>
      <c r="AI103" s="140">
        <f t="shared" si="47"/>
        <v>940.93</v>
      </c>
      <c r="AJ103" s="140">
        <f t="shared" si="48"/>
        <v>279.24</v>
      </c>
      <c r="AK103" s="140">
        <f t="shared" si="50"/>
        <v>624.18</v>
      </c>
      <c r="AL103" s="140">
        <f t="shared" si="51"/>
        <v>39.2</v>
      </c>
      <c r="AM103" s="140">
        <f t="shared" si="52"/>
        <v>11.58</v>
      </c>
      <c r="AN103" s="140">
        <f t="shared" si="53"/>
        <v>254.4</v>
      </c>
      <c r="AO103" s="140">
        <f t="shared" si="54"/>
        <v>0</v>
      </c>
      <c r="AP103" s="140">
        <f t="shared" si="55"/>
        <v>2210.56</v>
      </c>
      <c r="AQ103" s="139" t="s">
        <v>32</v>
      </c>
    </row>
    <row r="104" s="39" customFormat="1" ht="16" customHeight="1" spans="1:43">
      <c r="A104" s="129">
        <f t="shared" si="30"/>
        <v>101</v>
      </c>
      <c r="B104" s="49" t="s">
        <v>209</v>
      </c>
      <c r="C104" s="49" t="s">
        <v>348</v>
      </c>
      <c r="D104" s="49" t="s">
        <v>349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2544</v>
      </c>
      <c r="J104" s="130"/>
      <c r="K104" s="49">
        <f t="shared" si="31"/>
        <v>47.05</v>
      </c>
      <c r="L104" s="49">
        <v>13.98</v>
      </c>
      <c r="M104" s="49">
        <f t="shared" si="32"/>
        <v>627.29</v>
      </c>
      <c r="N104" s="49">
        <v>186.18</v>
      </c>
      <c r="O104" s="130">
        <f t="shared" si="33"/>
        <v>499.34</v>
      </c>
      <c r="P104" s="49">
        <f t="shared" si="34"/>
        <v>27.44</v>
      </c>
      <c r="Q104" s="49">
        <v>8.1</v>
      </c>
      <c r="R104" s="130">
        <f t="shared" si="35"/>
        <v>127.2</v>
      </c>
      <c r="S104" s="130">
        <f t="shared" si="36"/>
        <v>0</v>
      </c>
      <c r="T104" s="130">
        <f t="shared" si="37"/>
        <v>1536.58</v>
      </c>
      <c r="U104" s="49">
        <f t="shared" si="38"/>
        <v>0</v>
      </c>
      <c r="V104" s="49">
        <f t="shared" si="39"/>
        <v>313.64</v>
      </c>
      <c r="W104" s="49">
        <v>93.06</v>
      </c>
      <c r="X104" s="130">
        <f t="shared" si="40"/>
        <v>124.84</v>
      </c>
      <c r="Y104" s="49">
        <f t="shared" si="41"/>
        <v>11.76</v>
      </c>
      <c r="Z104" s="49">
        <v>3.48</v>
      </c>
      <c r="AA104" s="130">
        <f t="shared" si="42"/>
        <v>127.2</v>
      </c>
      <c r="AB104" s="130">
        <f t="shared" si="43"/>
        <v>0</v>
      </c>
      <c r="AC104" s="49">
        <f t="shared" si="44"/>
        <v>673.98</v>
      </c>
      <c r="AD104" s="49">
        <f t="shared" si="45"/>
        <v>2210.56</v>
      </c>
      <c r="AE104" s="49"/>
      <c r="AF104" s="139" t="s">
        <v>69</v>
      </c>
      <c r="AG104" s="140">
        <f t="shared" si="46"/>
        <v>47.05</v>
      </c>
      <c r="AH104" s="140">
        <f t="shared" si="49"/>
        <v>13.98</v>
      </c>
      <c r="AI104" s="140">
        <f t="shared" si="47"/>
        <v>940.93</v>
      </c>
      <c r="AJ104" s="140">
        <f t="shared" si="48"/>
        <v>279.24</v>
      </c>
      <c r="AK104" s="140">
        <f t="shared" si="50"/>
        <v>624.18</v>
      </c>
      <c r="AL104" s="140">
        <f t="shared" si="51"/>
        <v>39.2</v>
      </c>
      <c r="AM104" s="140">
        <f t="shared" si="52"/>
        <v>11.58</v>
      </c>
      <c r="AN104" s="140">
        <f t="shared" si="53"/>
        <v>254.4</v>
      </c>
      <c r="AO104" s="140">
        <f t="shared" si="54"/>
        <v>0</v>
      </c>
      <c r="AP104" s="140">
        <f t="shared" si="55"/>
        <v>2210.56</v>
      </c>
      <c r="AQ104" s="139" t="s">
        <v>32</v>
      </c>
    </row>
    <row r="105" s="39" customFormat="1" ht="16" customHeight="1" spans="1:43">
      <c r="A105" s="129">
        <f t="shared" si="30"/>
        <v>102</v>
      </c>
      <c r="B105" s="49" t="s">
        <v>209</v>
      </c>
      <c r="C105" s="49" t="s">
        <v>350</v>
      </c>
      <c r="D105" s="49" t="s">
        <v>351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2544</v>
      </c>
      <c r="J105" s="130"/>
      <c r="K105" s="49">
        <f t="shared" si="31"/>
        <v>47.05</v>
      </c>
      <c r="L105" s="49">
        <v>13.98</v>
      </c>
      <c r="M105" s="49">
        <f t="shared" si="32"/>
        <v>627.29</v>
      </c>
      <c r="N105" s="49">
        <v>186.18</v>
      </c>
      <c r="O105" s="130">
        <f t="shared" si="33"/>
        <v>499.34</v>
      </c>
      <c r="P105" s="49">
        <f t="shared" si="34"/>
        <v>27.44</v>
      </c>
      <c r="Q105" s="49">
        <v>8.1</v>
      </c>
      <c r="R105" s="130">
        <f t="shared" si="35"/>
        <v>127.2</v>
      </c>
      <c r="S105" s="130">
        <f t="shared" si="36"/>
        <v>0</v>
      </c>
      <c r="T105" s="130">
        <f t="shared" si="37"/>
        <v>1536.58</v>
      </c>
      <c r="U105" s="49">
        <f t="shared" si="38"/>
        <v>0</v>
      </c>
      <c r="V105" s="49">
        <f t="shared" si="39"/>
        <v>313.64</v>
      </c>
      <c r="W105" s="49">
        <v>93.06</v>
      </c>
      <c r="X105" s="130">
        <f t="shared" si="40"/>
        <v>124.84</v>
      </c>
      <c r="Y105" s="49">
        <f t="shared" si="41"/>
        <v>11.76</v>
      </c>
      <c r="Z105" s="49">
        <v>3.48</v>
      </c>
      <c r="AA105" s="130">
        <f t="shared" si="42"/>
        <v>127.2</v>
      </c>
      <c r="AB105" s="130">
        <f t="shared" si="43"/>
        <v>0</v>
      </c>
      <c r="AC105" s="49">
        <f t="shared" si="44"/>
        <v>673.98</v>
      </c>
      <c r="AD105" s="49">
        <f t="shared" si="45"/>
        <v>2210.56</v>
      </c>
      <c r="AE105" s="49"/>
      <c r="AF105" s="139" t="s">
        <v>69</v>
      </c>
      <c r="AG105" s="140">
        <f t="shared" si="46"/>
        <v>47.05</v>
      </c>
      <c r="AH105" s="140">
        <f t="shared" si="49"/>
        <v>13.98</v>
      </c>
      <c r="AI105" s="140">
        <f t="shared" si="47"/>
        <v>940.93</v>
      </c>
      <c r="AJ105" s="140">
        <f t="shared" si="48"/>
        <v>279.24</v>
      </c>
      <c r="AK105" s="140">
        <f t="shared" si="50"/>
        <v>624.18</v>
      </c>
      <c r="AL105" s="140">
        <f t="shared" si="51"/>
        <v>39.2</v>
      </c>
      <c r="AM105" s="140">
        <f t="shared" si="52"/>
        <v>11.58</v>
      </c>
      <c r="AN105" s="140">
        <f t="shared" si="53"/>
        <v>254.4</v>
      </c>
      <c r="AO105" s="140">
        <f t="shared" si="54"/>
        <v>0</v>
      </c>
      <c r="AP105" s="140">
        <f t="shared" si="55"/>
        <v>2210.56</v>
      </c>
      <c r="AQ105" s="139" t="s">
        <v>32</v>
      </c>
    </row>
    <row r="106" s="39" customFormat="1" ht="16" customHeight="1" spans="1:43">
      <c r="A106" s="129">
        <f t="shared" si="30"/>
        <v>103</v>
      </c>
      <c r="B106" s="49" t="s">
        <v>201</v>
      </c>
      <c r="C106" s="49" t="s">
        <v>352</v>
      </c>
      <c r="D106" s="49" t="s">
        <v>353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2544</v>
      </c>
      <c r="J106" s="130"/>
      <c r="K106" s="49">
        <f t="shared" si="31"/>
        <v>47.05</v>
      </c>
      <c r="L106" s="49">
        <v>13.98</v>
      </c>
      <c r="M106" s="49">
        <f t="shared" si="32"/>
        <v>627.29</v>
      </c>
      <c r="N106" s="49">
        <v>186.18</v>
      </c>
      <c r="O106" s="130">
        <f t="shared" si="33"/>
        <v>499.34</v>
      </c>
      <c r="P106" s="49">
        <f t="shared" si="34"/>
        <v>27.44</v>
      </c>
      <c r="Q106" s="49">
        <v>8.1</v>
      </c>
      <c r="R106" s="130">
        <f t="shared" si="35"/>
        <v>127.2</v>
      </c>
      <c r="S106" s="130">
        <f t="shared" si="36"/>
        <v>0</v>
      </c>
      <c r="T106" s="130">
        <f t="shared" si="37"/>
        <v>1536.58</v>
      </c>
      <c r="U106" s="49">
        <f t="shared" si="38"/>
        <v>0</v>
      </c>
      <c r="V106" s="49">
        <f t="shared" si="39"/>
        <v>313.64</v>
      </c>
      <c r="W106" s="49">
        <v>93.06</v>
      </c>
      <c r="X106" s="130">
        <f t="shared" si="40"/>
        <v>124.84</v>
      </c>
      <c r="Y106" s="49">
        <f t="shared" si="41"/>
        <v>11.76</v>
      </c>
      <c r="Z106" s="49">
        <v>3.48</v>
      </c>
      <c r="AA106" s="130">
        <f t="shared" si="42"/>
        <v>127.2</v>
      </c>
      <c r="AB106" s="130">
        <f t="shared" si="43"/>
        <v>0</v>
      </c>
      <c r="AC106" s="49">
        <f t="shared" si="44"/>
        <v>673.98</v>
      </c>
      <c r="AD106" s="49">
        <f t="shared" si="45"/>
        <v>2210.56</v>
      </c>
      <c r="AE106" s="49"/>
      <c r="AF106" s="139" t="s">
        <v>66</v>
      </c>
      <c r="AG106" s="140">
        <f t="shared" si="46"/>
        <v>47.05</v>
      </c>
      <c r="AH106" s="140">
        <f t="shared" si="49"/>
        <v>13.98</v>
      </c>
      <c r="AI106" s="140">
        <f t="shared" si="47"/>
        <v>940.93</v>
      </c>
      <c r="AJ106" s="140">
        <f t="shared" si="48"/>
        <v>279.24</v>
      </c>
      <c r="AK106" s="140">
        <f t="shared" si="50"/>
        <v>624.18</v>
      </c>
      <c r="AL106" s="140">
        <f t="shared" si="51"/>
        <v>39.2</v>
      </c>
      <c r="AM106" s="140">
        <f t="shared" si="52"/>
        <v>11.58</v>
      </c>
      <c r="AN106" s="140">
        <f t="shared" si="53"/>
        <v>254.4</v>
      </c>
      <c r="AO106" s="140">
        <f t="shared" si="54"/>
        <v>0</v>
      </c>
      <c r="AP106" s="140">
        <f t="shared" si="55"/>
        <v>2210.56</v>
      </c>
      <c r="AQ106" s="139" t="s">
        <v>32</v>
      </c>
    </row>
    <row r="107" s="39" customFormat="1" ht="16" customHeight="1" spans="1:43">
      <c r="A107" s="129">
        <f t="shared" si="30"/>
        <v>104</v>
      </c>
      <c r="B107" s="49" t="s">
        <v>209</v>
      </c>
      <c r="C107" s="49" t="s">
        <v>354</v>
      </c>
      <c r="D107" s="49" t="s">
        <v>355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2544</v>
      </c>
      <c r="J107" s="130"/>
      <c r="K107" s="49">
        <f t="shared" si="31"/>
        <v>47.05</v>
      </c>
      <c r="L107" s="49">
        <v>13.98</v>
      </c>
      <c r="M107" s="49">
        <f t="shared" si="32"/>
        <v>627.29</v>
      </c>
      <c r="N107" s="49">
        <v>186.18</v>
      </c>
      <c r="O107" s="130">
        <f t="shared" si="33"/>
        <v>499.34</v>
      </c>
      <c r="P107" s="49">
        <f t="shared" si="34"/>
        <v>27.44</v>
      </c>
      <c r="Q107" s="49">
        <v>8.1</v>
      </c>
      <c r="R107" s="130">
        <f t="shared" si="35"/>
        <v>127.2</v>
      </c>
      <c r="S107" s="130">
        <f t="shared" si="36"/>
        <v>0</v>
      </c>
      <c r="T107" s="130">
        <f t="shared" si="37"/>
        <v>1536.58</v>
      </c>
      <c r="U107" s="49">
        <f t="shared" si="38"/>
        <v>0</v>
      </c>
      <c r="V107" s="49">
        <f t="shared" si="39"/>
        <v>313.64</v>
      </c>
      <c r="W107" s="49">
        <v>93.06</v>
      </c>
      <c r="X107" s="130">
        <f t="shared" si="40"/>
        <v>124.84</v>
      </c>
      <c r="Y107" s="49">
        <f t="shared" si="41"/>
        <v>11.76</v>
      </c>
      <c r="Z107" s="49">
        <v>3.48</v>
      </c>
      <c r="AA107" s="130">
        <f t="shared" si="42"/>
        <v>127.2</v>
      </c>
      <c r="AB107" s="130">
        <f t="shared" si="43"/>
        <v>0</v>
      </c>
      <c r="AC107" s="49">
        <f t="shared" si="44"/>
        <v>673.98</v>
      </c>
      <c r="AD107" s="49">
        <f t="shared" si="45"/>
        <v>2210.56</v>
      </c>
      <c r="AE107" s="49"/>
      <c r="AF107" s="139" t="s">
        <v>69</v>
      </c>
      <c r="AG107" s="140">
        <f t="shared" si="46"/>
        <v>47.05</v>
      </c>
      <c r="AH107" s="140">
        <f t="shared" si="49"/>
        <v>13.98</v>
      </c>
      <c r="AI107" s="140">
        <f t="shared" si="47"/>
        <v>940.93</v>
      </c>
      <c r="AJ107" s="140">
        <f t="shared" si="48"/>
        <v>279.24</v>
      </c>
      <c r="AK107" s="140">
        <f t="shared" si="50"/>
        <v>624.18</v>
      </c>
      <c r="AL107" s="140">
        <f t="shared" si="51"/>
        <v>39.2</v>
      </c>
      <c r="AM107" s="140">
        <f t="shared" si="52"/>
        <v>11.58</v>
      </c>
      <c r="AN107" s="140">
        <f t="shared" si="53"/>
        <v>254.4</v>
      </c>
      <c r="AO107" s="140">
        <f t="shared" si="54"/>
        <v>0</v>
      </c>
      <c r="AP107" s="140">
        <f t="shared" si="55"/>
        <v>2210.56</v>
      </c>
      <c r="AQ107" s="139" t="s">
        <v>32</v>
      </c>
    </row>
    <row r="108" s="39" customFormat="1" ht="16" customHeight="1" spans="1:43">
      <c r="A108" s="129">
        <f t="shared" si="30"/>
        <v>105</v>
      </c>
      <c r="B108" s="49" t="s">
        <v>209</v>
      </c>
      <c r="C108" s="49" t="s">
        <v>356</v>
      </c>
      <c r="D108" s="49" t="s">
        <v>357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31"/>
        <v>47.05</v>
      </c>
      <c r="L108" s="49">
        <v>13.98</v>
      </c>
      <c r="M108" s="49">
        <f t="shared" si="32"/>
        <v>627.29</v>
      </c>
      <c r="N108" s="49">
        <v>186.18</v>
      </c>
      <c r="O108" s="130">
        <f t="shared" si="33"/>
        <v>499.34</v>
      </c>
      <c r="P108" s="49">
        <f t="shared" si="34"/>
        <v>27.44</v>
      </c>
      <c r="Q108" s="49">
        <v>8.1</v>
      </c>
      <c r="R108" s="130">
        <f t="shared" si="35"/>
        <v>110</v>
      </c>
      <c r="S108" s="130">
        <f t="shared" si="36"/>
        <v>0</v>
      </c>
      <c r="T108" s="130">
        <f t="shared" si="37"/>
        <v>1519.38</v>
      </c>
      <c r="U108" s="49">
        <f t="shared" si="38"/>
        <v>0</v>
      </c>
      <c r="V108" s="49">
        <f t="shared" si="39"/>
        <v>313.64</v>
      </c>
      <c r="W108" s="49">
        <v>93.06</v>
      </c>
      <c r="X108" s="130">
        <f t="shared" si="40"/>
        <v>124.84</v>
      </c>
      <c r="Y108" s="49">
        <f t="shared" si="41"/>
        <v>11.76</v>
      </c>
      <c r="Z108" s="49">
        <v>3.48</v>
      </c>
      <c r="AA108" s="130">
        <f t="shared" si="42"/>
        <v>110</v>
      </c>
      <c r="AB108" s="130">
        <f t="shared" si="43"/>
        <v>0</v>
      </c>
      <c r="AC108" s="49">
        <f t="shared" si="44"/>
        <v>656.78</v>
      </c>
      <c r="AD108" s="49">
        <f t="shared" si="45"/>
        <v>2176.16</v>
      </c>
      <c r="AE108" s="49"/>
      <c r="AF108" s="139" t="s">
        <v>69</v>
      </c>
      <c r="AG108" s="140">
        <f t="shared" si="46"/>
        <v>47.05</v>
      </c>
      <c r="AH108" s="140">
        <f t="shared" si="49"/>
        <v>13.98</v>
      </c>
      <c r="AI108" s="140">
        <f t="shared" si="47"/>
        <v>940.93</v>
      </c>
      <c r="AJ108" s="140">
        <f t="shared" si="48"/>
        <v>279.24</v>
      </c>
      <c r="AK108" s="140">
        <f t="shared" si="50"/>
        <v>624.18</v>
      </c>
      <c r="AL108" s="140">
        <f t="shared" si="51"/>
        <v>39.2</v>
      </c>
      <c r="AM108" s="140">
        <f t="shared" si="52"/>
        <v>11.58</v>
      </c>
      <c r="AN108" s="140">
        <f t="shared" si="53"/>
        <v>220</v>
      </c>
      <c r="AO108" s="140">
        <f t="shared" si="54"/>
        <v>0</v>
      </c>
      <c r="AP108" s="140">
        <f t="shared" si="55"/>
        <v>2176.16</v>
      </c>
      <c r="AQ108" s="139" t="s">
        <v>32</v>
      </c>
    </row>
    <row r="109" s="39" customFormat="1" ht="16" customHeight="1" spans="1:43">
      <c r="A109" s="129">
        <f t="shared" si="30"/>
        <v>106</v>
      </c>
      <c r="B109" s="49" t="s">
        <v>209</v>
      </c>
      <c r="C109" s="49" t="s">
        <v>358</v>
      </c>
      <c r="D109" s="202" t="s">
        <v>359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0</v>
      </c>
      <c r="J109" s="130"/>
      <c r="K109" s="49">
        <f t="shared" si="31"/>
        <v>47.05</v>
      </c>
      <c r="L109" s="49">
        <v>13.98</v>
      </c>
      <c r="M109" s="49">
        <f t="shared" si="32"/>
        <v>627.29</v>
      </c>
      <c r="N109" s="49">
        <v>186.18</v>
      </c>
      <c r="O109" s="130">
        <f t="shared" si="33"/>
        <v>499.34</v>
      </c>
      <c r="P109" s="49">
        <f t="shared" si="34"/>
        <v>27.44</v>
      </c>
      <c r="Q109" s="49">
        <v>8.1</v>
      </c>
      <c r="R109" s="130">
        <f t="shared" si="35"/>
        <v>0</v>
      </c>
      <c r="S109" s="130">
        <f t="shared" si="36"/>
        <v>0</v>
      </c>
      <c r="T109" s="130">
        <f t="shared" si="37"/>
        <v>1409.38</v>
      </c>
      <c r="U109" s="49">
        <f t="shared" si="38"/>
        <v>0</v>
      </c>
      <c r="V109" s="49">
        <f t="shared" si="39"/>
        <v>313.64</v>
      </c>
      <c r="W109" s="49">
        <v>93.06</v>
      </c>
      <c r="X109" s="130">
        <f t="shared" si="40"/>
        <v>124.84</v>
      </c>
      <c r="Y109" s="49">
        <f t="shared" si="41"/>
        <v>11.76</v>
      </c>
      <c r="Z109" s="49">
        <v>3.48</v>
      </c>
      <c r="AA109" s="130">
        <f t="shared" si="42"/>
        <v>0</v>
      </c>
      <c r="AB109" s="130">
        <f t="shared" si="43"/>
        <v>0</v>
      </c>
      <c r="AC109" s="49">
        <f t="shared" si="44"/>
        <v>546.78</v>
      </c>
      <c r="AD109" s="49">
        <f t="shared" si="45"/>
        <v>1956.16</v>
      </c>
      <c r="AE109" s="49"/>
      <c r="AF109" s="139" t="s">
        <v>69</v>
      </c>
      <c r="AG109" s="140">
        <f t="shared" si="46"/>
        <v>47.05</v>
      </c>
      <c r="AH109" s="140">
        <f t="shared" si="49"/>
        <v>13.98</v>
      </c>
      <c r="AI109" s="140">
        <f t="shared" si="47"/>
        <v>940.93</v>
      </c>
      <c r="AJ109" s="140">
        <f t="shared" si="48"/>
        <v>279.24</v>
      </c>
      <c r="AK109" s="140">
        <f t="shared" si="50"/>
        <v>624.18</v>
      </c>
      <c r="AL109" s="140">
        <f t="shared" si="51"/>
        <v>39.2</v>
      </c>
      <c r="AM109" s="140">
        <f t="shared" si="52"/>
        <v>11.58</v>
      </c>
      <c r="AN109" s="140">
        <f t="shared" si="53"/>
        <v>0</v>
      </c>
      <c r="AO109" s="140">
        <f t="shared" si="54"/>
        <v>0</v>
      </c>
      <c r="AP109" s="140">
        <f t="shared" si="55"/>
        <v>1956.16</v>
      </c>
      <c r="AQ109" s="139" t="s">
        <v>32</v>
      </c>
    </row>
    <row r="110" s="39" customFormat="1" ht="16" customHeight="1" spans="1:43">
      <c r="A110" s="129">
        <f t="shared" si="30"/>
        <v>107</v>
      </c>
      <c r="B110" s="49" t="s">
        <v>209</v>
      </c>
      <c r="C110" s="134" t="s">
        <v>360</v>
      </c>
      <c r="D110" s="452" t="s">
        <v>361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0</v>
      </c>
      <c r="J110" s="130"/>
      <c r="K110" s="49">
        <f t="shared" si="31"/>
        <v>47.05</v>
      </c>
      <c r="L110" s="49">
        <v>13.98</v>
      </c>
      <c r="M110" s="49">
        <f t="shared" si="32"/>
        <v>627.29</v>
      </c>
      <c r="N110" s="49">
        <v>186.18</v>
      </c>
      <c r="O110" s="130">
        <f t="shared" si="33"/>
        <v>499.34</v>
      </c>
      <c r="P110" s="49">
        <f t="shared" si="34"/>
        <v>27.44</v>
      </c>
      <c r="Q110" s="49">
        <v>8.1</v>
      </c>
      <c r="R110" s="130">
        <f t="shared" si="35"/>
        <v>0</v>
      </c>
      <c r="S110" s="130">
        <f t="shared" si="36"/>
        <v>0</v>
      </c>
      <c r="T110" s="130">
        <f t="shared" si="37"/>
        <v>1409.38</v>
      </c>
      <c r="U110" s="49">
        <f t="shared" si="38"/>
        <v>0</v>
      </c>
      <c r="V110" s="49">
        <f t="shared" si="39"/>
        <v>313.64</v>
      </c>
      <c r="W110" s="49">
        <v>93.06</v>
      </c>
      <c r="X110" s="130">
        <f t="shared" si="40"/>
        <v>124.84</v>
      </c>
      <c r="Y110" s="49">
        <f t="shared" si="41"/>
        <v>11.76</v>
      </c>
      <c r="Z110" s="49">
        <v>3.48</v>
      </c>
      <c r="AA110" s="130">
        <f t="shared" si="42"/>
        <v>0</v>
      </c>
      <c r="AB110" s="130">
        <f t="shared" si="43"/>
        <v>0</v>
      </c>
      <c r="AC110" s="49">
        <f t="shared" si="44"/>
        <v>546.78</v>
      </c>
      <c r="AD110" s="49">
        <f t="shared" si="45"/>
        <v>1956.16</v>
      </c>
      <c r="AE110" s="49"/>
      <c r="AF110" s="139" t="s">
        <v>69</v>
      </c>
      <c r="AG110" s="140">
        <f t="shared" si="46"/>
        <v>47.05</v>
      </c>
      <c r="AH110" s="140">
        <f t="shared" si="49"/>
        <v>13.98</v>
      </c>
      <c r="AI110" s="140">
        <f t="shared" si="47"/>
        <v>940.93</v>
      </c>
      <c r="AJ110" s="140">
        <f t="shared" si="48"/>
        <v>279.24</v>
      </c>
      <c r="AK110" s="140">
        <f t="shared" si="50"/>
        <v>624.18</v>
      </c>
      <c r="AL110" s="140">
        <f t="shared" si="51"/>
        <v>39.2</v>
      </c>
      <c r="AM110" s="140">
        <f t="shared" si="52"/>
        <v>11.58</v>
      </c>
      <c r="AN110" s="140">
        <f t="shared" si="53"/>
        <v>0</v>
      </c>
      <c r="AO110" s="140">
        <f t="shared" si="54"/>
        <v>0</v>
      </c>
      <c r="AP110" s="140">
        <f t="shared" si="55"/>
        <v>1956.16</v>
      </c>
      <c r="AQ110" s="139" t="s">
        <v>32</v>
      </c>
    </row>
    <row r="111" s="39" customFormat="1" ht="16" customHeight="1" spans="1:43">
      <c r="A111" s="129">
        <f t="shared" si="30"/>
        <v>108</v>
      </c>
      <c r="B111" s="49" t="s">
        <v>209</v>
      </c>
      <c r="C111" s="49" t="s">
        <v>362</v>
      </c>
      <c r="D111" s="227" t="s">
        <v>363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31"/>
        <v>47.05</v>
      </c>
      <c r="L111" s="49">
        <v>13.98</v>
      </c>
      <c r="M111" s="49">
        <f t="shared" si="32"/>
        <v>627.29</v>
      </c>
      <c r="N111" s="49">
        <v>186.18</v>
      </c>
      <c r="O111" s="130">
        <f t="shared" si="33"/>
        <v>499.34</v>
      </c>
      <c r="P111" s="49">
        <f t="shared" si="34"/>
        <v>27.44</v>
      </c>
      <c r="Q111" s="49">
        <v>8.1</v>
      </c>
      <c r="R111" s="130">
        <f t="shared" si="35"/>
        <v>110</v>
      </c>
      <c r="S111" s="130">
        <f t="shared" si="36"/>
        <v>0</v>
      </c>
      <c r="T111" s="130">
        <f t="shared" si="37"/>
        <v>1519.38</v>
      </c>
      <c r="U111" s="49">
        <f t="shared" si="38"/>
        <v>0</v>
      </c>
      <c r="V111" s="49">
        <f t="shared" si="39"/>
        <v>313.64</v>
      </c>
      <c r="W111" s="49">
        <v>93.06</v>
      </c>
      <c r="X111" s="130">
        <f t="shared" si="40"/>
        <v>124.84</v>
      </c>
      <c r="Y111" s="49">
        <f t="shared" si="41"/>
        <v>11.76</v>
      </c>
      <c r="Z111" s="49">
        <v>3.48</v>
      </c>
      <c r="AA111" s="130">
        <f t="shared" si="42"/>
        <v>110</v>
      </c>
      <c r="AB111" s="130">
        <f t="shared" si="43"/>
        <v>0</v>
      </c>
      <c r="AC111" s="49">
        <f t="shared" si="44"/>
        <v>656.78</v>
      </c>
      <c r="AD111" s="49">
        <f t="shared" si="45"/>
        <v>2176.16</v>
      </c>
      <c r="AE111" s="49"/>
      <c r="AF111" s="139" t="s">
        <v>69</v>
      </c>
      <c r="AG111" s="140">
        <f t="shared" si="46"/>
        <v>47.05</v>
      </c>
      <c r="AH111" s="140">
        <f t="shared" si="49"/>
        <v>13.98</v>
      </c>
      <c r="AI111" s="140">
        <f t="shared" si="47"/>
        <v>940.93</v>
      </c>
      <c r="AJ111" s="140">
        <f t="shared" si="48"/>
        <v>279.24</v>
      </c>
      <c r="AK111" s="140">
        <f t="shared" si="50"/>
        <v>624.18</v>
      </c>
      <c r="AL111" s="140">
        <f t="shared" si="51"/>
        <v>39.2</v>
      </c>
      <c r="AM111" s="140">
        <f t="shared" si="52"/>
        <v>11.58</v>
      </c>
      <c r="AN111" s="140">
        <f t="shared" si="53"/>
        <v>220</v>
      </c>
      <c r="AO111" s="140">
        <f t="shared" si="54"/>
        <v>0</v>
      </c>
      <c r="AP111" s="140">
        <f t="shared" si="55"/>
        <v>2176.16</v>
      </c>
      <c r="AQ111" s="139" t="s">
        <v>32</v>
      </c>
    </row>
    <row r="112" s="39" customFormat="1" ht="16" customHeight="1" spans="1:43">
      <c r="A112" s="129">
        <f t="shared" si="30"/>
        <v>109</v>
      </c>
      <c r="B112" s="49" t="s">
        <v>201</v>
      </c>
      <c r="C112" s="49" t="s">
        <v>364</v>
      </c>
      <c r="D112" s="227" t="s">
        <v>365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2544</v>
      </c>
      <c r="J112" s="130"/>
      <c r="K112" s="49">
        <f t="shared" si="31"/>
        <v>47.05</v>
      </c>
      <c r="L112" s="49">
        <v>13.98</v>
      </c>
      <c r="M112" s="49">
        <f t="shared" si="32"/>
        <v>627.29</v>
      </c>
      <c r="N112" s="49">
        <v>186.18</v>
      </c>
      <c r="O112" s="130">
        <f t="shared" si="33"/>
        <v>499.34</v>
      </c>
      <c r="P112" s="49">
        <f t="shared" si="34"/>
        <v>27.44</v>
      </c>
      <c r="Q112" s="49">
        <v>8.1</v>
      </c>
      <c r="R112" s="130">
        <f t="shared" si="35"/>
        <v>127.2</v>
      </c>
      <c r="S112" s="130">
        <f t="shared" si="36"/>
        <v>0</v>
      </c>
      <c r="T112" s="130">
        <f t="shared" si="37"/>
        <v>1536.58</v>
      </c>
      <c r="U112" s="49">
        <f t="shared" si="38"/>
        <v>0</v>
      </c>
      <c r="V112" s="49">
        <f t="shared" si="39"/>
        <v>313.64</v>
      </c>
      <c r="W112" s="49">
        <v>93.06</v>
      </c>
      <c r="X112" s="130">
        <f t="shared" si="40"/>
        <v>124.84</v>
      </c>
      <c r="Y112" s="49">
        <f t="shared" si="41"/>
        <v>11.76</v>
      </c>
      <c r="Z112" s="49">
        <v>3.48</v>
      </c>
      <c r="AA112" s="130">
        <f t="shared" si="42"/>
        <v>127.2</v>
      </c>
      <c r="AB112" s="130">
        <f t="shared" si="43"/>
        <v>0</v>
      </c>
      <c r="AC112" s="49">
        <f t="shared" si="44"/>
        <v>673.98</v>
      </c>
      <c r="AD112" s="49">
        <f t="shared" si="45"/>
        <v>2210.56</v>
      </c>
      <c r="AE112" s="49"/>
      <c r="AF112" s="139" t="s">
        <v>70</v>
      </c>
      <c r="AG112" s="140">
        <f t="shared" si="46"/>
        <v>47.05</v>
      </c>
      <c r="AH112" s="140">
        <f t="shared" si="49"/>
        <v>13.98</v>
      </c>
      <c r="AI112" s="140">
        <f t="shared" si="47"/>
        <v>940.93</v>
      </c>
      <c r="AJ112" s="140">
        <f t="shared" si="48"/>
        <v>279.24</v>
      </c>
      <c r="AK112" s="140">
        <f t="shared" si="50"/>
        <v>624.18</v>
      </c>
      <c r="AL112" s="140">
        <f t="shared" si="51"/>
        <v>39.2</v>
      </c>
      <c r="AM112" s="140">
        <f t="shared" si="52"/>
        <v>11.58</v>
      </c>
      <c r="AN112" s="140">
        <f t="shared" si="53"/>
        <v>254.4</v>
      </c>
      <c r="AO112" s="140">
        <f t="shared" si="54"/>
        <v>0</v>
      </c>
      <c r="AP112" s="140">
        <f t="shared" si="55"/>
        <v>2210.56</v>
      </c>
      <c r="AQ112" s="139" t="s">
        <v>32</v>
      </c>
    </row>
    <row r="113" s="39" customFormat="1" ht="16" customHeight="1" spans="1:43">
      <c r="A113" s="129">
        <f t="shared" si="30"/>
        <v>110</v>
      </c>
      <c r="B113" s="49" t="s">
        <v>209</v>
      </c>
      <c r="C113" s="49" t="s">
        <v>366</v>
      </c>
      <c r="D113" s="227" t="s">
        <v>367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2544</v>
      </c>
      <c r="J113" s="130"/>
      <c r="K113" s="49">
        <f t="shared" si="31"/>
        <v>47.05</v>
      </c>
      <c r="L113" s="49">
        <v>13.98</v>
      </c>
      <c r="M113" s="49">
        <f t="shared" si="32"/>
        <v>627.29</v>
      </c>
      <c r="N113" s="49">
        <v>186.18</v>
      </c>
      <c r="O113" s="130">
        <f t="shared" si="33"/>
        <v>499.34</v>
      </c>
      <c r="P113" s="49">
        <f t="shared" si="34"/>
        <v>27.44</v>
      </c>
      <c r="Q113" s="49">
        <v>8.1</v>
      </c>
      <c r="R113" s="130">
        <f t="shared" si="35"/>
        <v>127.2</v>
      </c>
      <c r="S113" s="130">
        <f t="shared" si="36"/>
        <v>0</v>
      </c>
      <c r="T113" s="130">
        <f t="shared" si="37"/>
        <v>1536.58</v>
      </c>
      <c r="U113" s="49">
        <f t="shared" si="38"/>
        <v>0</v>
      </c>
      <c r="V113" s="49">
        <f t="shared" si="39"/>
        <v>313.64</v>
      </c>
      <c r="W113" s="49">
        <v>93.06</v>
      </c>
      <c r="X113" s="130">
        <f t="shared" si="40"/>
        <v>124.84</v>
      </c>
      <c r="Y113" s="49">
        <f t="shared" si="41"/>
        <v>11.76</v>
      </c>
      <c r="Z113" s="49">
        <v>3.48</v>
      </c>
      <c r="AA113" s="130">
        <f t="shared" si="42"/>
        <v>127.2</v>
      </c>
      <c r="AB113" s="130">
        <f t="shared" si="43"/>
        <v>0</v>
      </c>
      <c r="AC113" s="49">
        <f t="shared" si="44"/>
        <v>673.98</v>
      </c>
      <c r="AD113" s="49">
        <f t="shared" si="45"/>
        <v>2210.56</v>
      </c>
      <c r="AE113" s="49"/>
      <c r="AF113" s="139" t="s">
        <v>69</v>
      </c>
      <c r="AG113" s="140">
        <f t="shared" si="46"/>
        <v>47.05</v>
      </c>
      <c r="AH113" s="140">
        <f t="shared" si="49"/>
        <v>13.98</v>
      </c>
      <c r="AI113" s="140">
        <f t="shared" si="47"/>
        <v>940.93</v>
      </c>
      <c r="AJ113" s="140">
        <f t="shared" si="48"/>
        <v>279.24</v>
      </c>
      <c r="AK113" s="140">
        <f t="shared" si="50"/>
        <v>624.18</v>
      </c>
      <c r="AL113" s="140">
        <f t="shared" si="51"/>
        <v>39.2</v>
      </c>
      <c r="AM113" s="140">
        <f t="shared" si="52"/>
        <v>11.58</v>
      </c>
      <c r="AN113" s="140">
        <f t="shared" si="53"/>
        <v>254.4</v>
      </c>
      <c r="AO113" s="140">
        <f t="shared" si="54"/>
        <v>0</v>
      </c>
      <c r="AP113" s="140">
        <f t="shared" si="55"/>
        <v>2210.56</v>
      </c>
      <c r="AQ113" s="139" t="s">
        <v>32</v>
      </c>
    </row>
    <row r="114" s="39" customFormat="1" ht="16" customHeight="1" spans="1:43">
      <c r="A114" s="129">
        <f t="shared" si="30"/>
        <v>111</v>
      </c>
      <c r="B114" s="49" t="s">
        <v>209</v>
      </c>
      <c r="C114" s="46" t="s">
        <v>371</v>
      </c>
      <c r="D114" s="46" t="s">
        <v>372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31"/>
        <v>47.05</v>
      </c>
      <c r="L114" s="49">
        <v>13.98</v>
      </c>
      <c r="M114" s="49">
        <f t="shared" si="32"/>
        <v>627.29</v>
      </c>
      <c r="N114" s="49">
        <v>186.18</v>
      </c>
      <c r="O114" s="130">
        <f t="shared" si="33"/>
        <v>499.34</v>
      </c>
      <c r="P114" s="49">
        <f t="shared" si="34"/>
        <v>27.44</v>
      </c>
      <c r="Q114" s="49">
        <v>8.1</v>
      </c>
      <c r="R114" s="130">
        <f t="shared" si="35"/>
        <v>110</v>
      </c>
      <c r="S114" s="130">
        <f t="shared" si="36"/>
        <v>0</v>
      </c>
      <c r="T114" s="130">
        <f t="shared" si="37"/>
        <v>1519.38</v>
      </c>
      <c r="U114" s="49">
        <f t="shared" si="38"/>
        <v>0</v>
      </c>
      <c r="V114" s="49">
        <f t="shared" si="39"/>
        <v>313.64</v>
      </c>
      <c r="W114" s="49">
        <v>93.06</v>
      </c>
      <c r="X114" s="130">
        <f t="shared" si="40"/>
        <v>124.84</v>
      </c>
      <c r="Y114" s="49">
        <f t="shared" si="41"/>
        <v>11.76</v>
      </c>
      <c r="Z114" s="49">
        <v>3.48</v>
      </c>
      <c r="AA114" s="130">
        <f t="shared" si="42"/>
        <v>110</v>
      </c>
      <c r="AB114" s="130">
        <f t="shared" si="43"/>
        <v>0</v>
      </c>
      <c r="AC114" s="49">
        <f t="shared" si="44"/>
        <v>656.78</v>
      </c>
      <c r="AD114" s="49">
        <f t="shared" si="45"/>
        <v>2176.16</v>
      </c>
      <c r="AE114" s="49"/>
      <c r="AF114" s="139" t="s">
        <v>69</v>
      </c>
      <c r="AG114" s="140">
        <f t="shared" si="46"/>
        <v>47.05</v>
      </c>
      <c r="AH114" s="140">
        <f t="shared" si="49"/>
        <v>13.98</v>
      </c>
      <c r="AI114" s="140">
        <f t="shared" si="47"/>
        <v>940.93</v>
      </c>
      <c r="AJ114" s="140">
        <f t="shared" si="48"/>
        <v>279.24</v>
      </c>
      <c r="AK114" s="140">
        <f t="shared" si="50"/>
        <v>624.18</v>
      </c>
      <c r="AL114" s="140">
        <f t="shared" si="51"/>
        <v>39.2</v>
      </c>
      <c r="AM114" s="140">
        <f t="shared" si="52"/>
        <v>11.58</v>
      </c>
      <c r="AN114" s="140">
        <f t="shared" si="53"/>
        <v>220</v>
      </c>
      <c r="AO114" s="140">
        <f t="shared" si="54"/>
        <v>0</v>
      </c>
      <c r="AP114" s="140">
        <f t="shared" si="55"/>
        <v>2176.16</v>
      </c>
      <c r="AQ114" s="139" t="s">
        <v>32</v>
      </c>
    </row>
    <row r="115" s="39" customFormat="1" ht="16" customHeight="1" spans="1:43">
      <c r="A115" s="129">
        <f t="shared" si="30"/>
        <v>112</v>
      </c>
      <c r="B115" s="49" t="s">
        <v>201</v>
      </c>
      <c r="C115" s="46" t="s">
        <v>373</v>
      </c>
      <c r="D115" s="46" t="s">
        <v>374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31"/>
        <v>47.05</v>
      </c>
      <c r="L115" s="49">
        <v>13.98</v>
      </c>
      <c r="M115" s="49">
        <f t="shared" si="32"/>
        <v>627.29</v>
      </c>
      <c r="N115" s="49">
        <v>186.18</v>
      </c>
      <c r="O115" s="130">
        <f t="shared" si="33"/>
        <v>499.34</v>
      </c>
      <c r="P115" s="49">
        <f t="shared" si="34"/>
        <v>27.44</v>
      </c>
      <c r="Q115" s="49">
        <v>8.1</v>
      </c>
      <c r="R115" s="130">
        <f t="shared" si="35"/>
        <v>110</v>
      </c>
      <c r="S115" s="130">
        <f t="shared" si="36"/>
        <v>0</v>
      </c>
      <c r="T115" s="130">
        <f t="shared" si="37"/>
        <v>1519.38</v>
      </c>
      <c r="U115" s="49">
        <f t="shared" si="38"/>
        <v>0</v>
      </c>
      <c r="V115" s="49">
        <f t="shared" si="39"/>
        <v>313.64</v>
      </c>
      <c r="W115" s="49">
        <v>93.06</v>
      </c>
      <c r="X115" s="130">
        <f t="shared" si="40"/>
        <v>124.84</v>
      </c>
      <c r="Y115" s="49">
        <f t="shared" si="41"/>
        <v>11.76</v>
      </c>
      <c r="Z115" s="49">
        <v>3.48</v>
      </c>
      <c r="AA115" s="130">
        <f t="shared" si="42"/>
        <v>110</v>
      </c>
      <c r="AB115" s="130">
        <f t="shared" si="43"/>
        <v>0</v>
      </c>
      <c r="AC115" s="49">
        <f t="shared" si="44"/>
        <v>656.78</v>
      </c>
      <c r="AD115" s="49">
        <f t="shared" si="45"/>
        <v>2176.16</v>
      </c>
      <c r="AE115" s="49"/>
      <c r="AF115" s="139" t="s">
        <v>66</v>
      </c>
      <c r="AG115" s="140">
        <f t="shared" si="46"/>
        <v>47.05</v>
      </c>
      <c r="AH115" s="140">
        <f t="shared" si="49"/>
        <v>13.98</v>
      </c>
      <c r="AI115" s="140">
        <f t="shared" si="47"/>
        <v>940.93</v>
      </c>
      <c r="AJ115" s="140">
        <f t="shared" si="48"/>
        <v>279.24</v>
      </c>
      <c r="AK115" s="140">
        <f t="shared" si="50"/>
        <v>624.18</v>
      </c>
      <c r="AL115" s="140">
        <f t="shared" si="51"/>
        <v>39.2</v>
      </c>
      <c r="AM115" s="140">
        <f t="shared" si="52"/>
        <v>11.58</v>
      </c>
      <c r="AN115" s="140">
        <f t="shared" si="53"/>
        <v>220</v>
      </c>
      <c r="AO115" s="140">
        <f t="shared" si="54"/>
        <v>0</v>
      </c>
      <c r="AP115" s="140">
        <f t="shared" si="55"/>
        <v>2176.16</v>
      </c>
      <c r="AQ115" s="139" t="s">
        <v>35</v>
      </c>
    </row>
    <row r="116" s="39" customFormat="1" ht="16" customHeight="1" spans="1:43">
      <c r="A116" s="129">
        <f t="shared" si="30"/>
        <v>113</v>
      </c>
      <c r="B116" s="49" t="s">
        <v>209</v>
      </c>
      <c r="C116" s="46" t="s">
        <v>375</v>
      </c>
      <c r="D116" s="46" t="s">
        <v>376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31"/>
        <v>47.05</v>
      </c>
      <c r="L116" s="49">
        <v>13.98</v>
      </c>
      <c r="M116" s="49">
        <f t="shared" si="32"/>
        <v>627.29</v>
      </c>
      <c r="N116" s="49">
        <v>186.18</v>
      </c>
      <c r="O116" s="130">
        <f t="shared" si="33"/>
        <v>499.34</v>
      </c>
      <c r="P116" s="49">
        <f t="shared" si="34"/>
        <v>27.44</v>
      </c>
      <c r="Q116" s="49">
        <v>8.1</v>
      </c>
      <c r="R116" s="130">
        <f t="shared" si="35"/>
        <v>110</v>
      </c>
      <c r="S116" s="130">
        <f t="shared" si="36"/>
        <v>0</v>
      </c>
      <c r="T116" s="130">
        <f t="shared" si="37"/>
        <v>1519.38</v>
      </c>
      <c r="U116" s="49">
        <f t="shared" si="38"/>
        <v>0</v>
      </c>
      <c r="V116" s="49">
        <f t="shared" si="39"/>
        <v>313.64</v>
      </c>
      <c r="W116" s="49">
        <v>93.06</v>
      </c>
      <c r="X116" s="130">
        <f t="shared" si="40"/>
        <v>124.84</v>
      </c>
      <c r="Y116" s="49">
        <f t="shared" si="41"/>
        <v>11.76</v>
      </c>
      <c r="Z116" s="49">
        <v>3.48</v>
      </c>
      <c r="AA116" s="130">
        <f t="shared" si="42"/>
        <v>110</v>
      </c>
      <c r="AB116" s="130">
        <f t="shared" si="43"/>
        <v>0</v>
      </c>
      <c r="AC116" s="49">
        <f t="shared" si="44"/>
        <v>656.78</v>
      </c>
      <c r="AD116" s="49">
        <f t="shared" si="45"/>
        <v>2176.16</v>
      </c>
      <c r="AE116" s="49"/>
      <c r="AF116" s="139" t="s">
        <v>69</v>
      </c>
      <c r="AG116" s="140">
        <f t="shared" si="46"/>
        <v>47.05</v>
      </c>
      <c r="AH116" s="140">
        <f t="shared" si="49"/>
        <v>13.98</v>
      </c>
      <c r="AI116" s="140">
        <f t="shared" si="47"/>
        <v>940.93</v>
      </c>
      <c r="AJ116" s="140">
        <f t="shared" si="48"/>
        <v>279.24</v>
      </c>
      <c r="AK116" s="140">
        <f t="shared" si="50"/>
        <v>624.18</v>
      </c>
      <c r="AL116" s="140">
        <f t="shared" si="51"/>
        <v>39.2</v>
      </c>
      <c r="AM116" s="140">
        <f t="shared" si="52"/>
        <v>11.58</v>
      </c>
      <c r="AN116" s="140">
        <f t="shared" si="53"/>
        <v>220</v>
      </c>
      <c r="AO116" s="140">
        <f t="shared" si="54"/>
        <v>0</v>
      </c>
      <c r="AP116" s="140">
        <f t="shared" si="55"/>
        <v>2176.16</v>
      </c>
      <c r="AQ116" s="139" t="s">
        <v>32</v>
      </c>
    </row>
    <row r="117" s="39" customFormat="1" ht="16" customHeight="1" spans="1:43">
      <c r="A117" s="129">
        <f t="shared" si="30"/>
        <v>114</v>
      </c>
      <c r="B117" s="49" t="s">
        <v>201</v>
      </c>
      <c r="C117" s="49" t="s">
        <v>377</v>
      </c>
      <c r="D117" s="49" t="s">
        <v>378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31"/>
        <v>47.05</v>
      </c>
      <c r="L117" s="49">
        <v>13.98</v>
      </c>
      <c r="M117" s="49">
        <f t="shared" si="32"/>
        <v>627.29</v>
      </c>
      <c r="N117" s="49">
        <v>186.18</v>
      </c>
      <c r="O117" s="130">
        <f t="shared" si="33"/>
        <v>499.34</v>
      </c>
      <c r="P117" s="49">
        <f t="shared" si="34"/>
        <v>27.44</v>
      </c>
      <c r="Q117" s="49">
        <v>8.1</v>
      </c>
      <c r="R117" s="130">
        <f t="shared" si="35"/>
        <v>110</v>
      </c>
      <c r="S117" s="130">
        <f t="shared" si="36"/>
        <v>0</v>
      </c>
      <c r="T117" s="130">
        <f t="shared" si="37"/>
        <v>1519.38</v>
      </c>
      <c r="U117" s="49">
        <f t="shared" si="38"/>
        <v>0</v>
      </c>
      <c r="V117" s="49">
        <f t="shared" si="39"/>
        <v>313.64</v>
      </c>
      <c r="W117" s="49">
        <v>93.06</v>
      </c>
      <c r="X117" s="130">
        <f t="shared" si="40"/>
        <v>124.84</v>
      </c>
      <c r="Y117" s="49">
        <f t="shared" si="41"/>
        <v>11.76</v>
      </c>
      <c r="Z117" s="49">
        <v>3.48</v>
      </c>
      <c r="AA117" s="130">
        <f t="shared" si="42"/>
        <v>110</v>
      </c>
      <c r="AB117" s="130">
        <f t="shared" si="43"/>
        <v>0</v>
      </c>
      <c r="AC117" s="49">
        <f t="shared" si="44"/>
        <v>656.78</v>
      </c>
      <c r="AD117" s="49">
        <f t="shared" si="45"/>
        <v>2176.16</v>
      </c>
      <c r="AE117" s="49"/>
      <c r="AF117" s="139" t="s">
        <v>66</v>
      </c>
      <c r="AG117" s="140">
        <f t="shared" si="46"/>
        <v>47.05</v>
      </c>
      <c r="AH117" s="140">
        <f t="shared" si="49"/>
        <v>13.98</v>
      </c>
      <c r="AI117" s="140">
        <f t="shared" si="47"/>
        <v>940.93</v>
      </c>
      <c r="AJ117" s="140">
        <f t="shared" si="48"/>
        <v>279.24</v>
      </c>
      <c r="AK117" s="140">
        <f t="shared" si="50"/>
        <v>624.18</v>
      </c>
      <c r="AL117" s="140">
        <f t="shared" si="51"/>
        <v>39.2</v>
      </c>
      <c r="AM117" s="140">
        <f t="shared" si="52"/>
        <v>11.58</v>
      </c>
      <c r="AN117" s="140">
        <f t="shared" si="53"/>
        <v>220</v>
      </c>
      <c r="AO117" s="140">
        <f t="shared" si="54"/>
        <v>0</v>
      </c>
      <c r="AP117" s="140">
        <f t="shared" si="55"/>
        <v>2176.16</v>
      </c>
      <c r="AQ117" s="139" t="s">
        <v>32</v>
      </c>
    </row>
    <row r="118" s="39" customFormat="1" ht="16" customHeight="1" spans="1:43">
      <c r="A118" s="129">
        <f t="shared" si="30"/>
        <v>115</v>
      </c>
      <c r="B118" s="49" t="s">
        <v>262</v>
      </c>
      <c r="C118" s="49" t="s">
        <v>379</v>
      </c>
      <c r="D118" s="49" t="s">
        <v>380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31"/>
        <v>47.05</v>
      </c>
      <c r="L118" s="49">
        <v>13.98</v>
      </c>
      <c r="M118" s="49">
        <f t="shared" si="32"/>
        <v>627.29</v>
      </c>
      <c r="N118" s="49">
        <v>186.18</v>
      </c>
      <c r="O118" s="130">
        <f t="shared" si="33"/>
        <v>499.34</v>
      </c>
      <c r="P118" s="49">
        <f t="shared" si="34"/>
        <v>27.44</v>
      </c>
      <c r="Q118" s="49">
        <v>8.1</v>
      </c>
      <c r="R118" s="130">
        <f t="shared" si="35"/>
        <v>110</v>
      </c>
      <c r="S118" s="130">
        <f t="shared" si="36"/>
        <v>0</v>
      </c>
      <c r="T118" s="130">
        <f t="shared" si="37"/>
        <v>1519.38</v>
      </c>
      <c r="U118" s="49">
        <f t="shared" si="38"/>
        <v>0</v>
      </c>
      <c r="V118" s="49">
        <f t="shared" si="39"/>
        <v>313.64</v>
      </c>
      <c r="W118" s="49">
        <v>93.06</v>
      </c>
      <c r="X118" s="130">
        <f t="shared" si="40"/>
        <v>124.84</v>
      </c>
      <c r="Y118" s="49">
        <f t="shared" si="41"/>
        <v>11.76</v>
      </c>
      <c r="Z118" s="49">
        <v>3.48</v>
      </c>
      <c r="AA118" s="130">
        <f t="shared" si="42"/>
        <v>110</v>
      </c>
      <c r="AB118" s="130">
        <f t="shared" si="43"/>
        <v>0</v>
      </c>
      <c r="AC118" s="49">
        <f t="shared" si="44"/>
        <v>656.78</v>
      </c>
      <c r="AD118" s="49">
        <f t="shared" si="45"/>
        <v>2176.16</v>
      </c>
      <c r="AE118" s="49"/>
      <c r="AF118" s="139" t="s">
        <v>68</v>
      </c>
      <c r="AG118" s="140">
        <f t="shared" si="46"/>
        <v>47.05</v>
      </c>
      <c r="AH118" s="140">
        <f t="shared" si="49"/>
        <v>13.98</v>
      </c>
      <c r="AI118" s="140">
        <f t="shared" si="47"/>
        <v>940.93</v>
      </c>
      <c r="AJ118" s="140">
        <f t="shared" si="48"/>
        <v>279.24</v>
      </c>
      <c r="AK118" s="140">
        <f t="shared" si="50"/>
        <v>624.18</v>
      </c>
      <c r="AL118" s="140">
        <f t="shared" si="51"/>
        <v>39.2</v>
      </c>
      <c r="AM118" s="140">
        <f t="shared" si="52"/>
        <v>11.58</v>
      </c>
      <c r="AN118" s="140">
        <f t="shared" si="53"/>
        <v>220</v>
      </c>
      <c r="AO118" s="140">
        <f t="shared" si="54"/>
        <v>0</v>
      </c>
      <c r="AP118" s="140">
        <f t="shared" si="55"/>
        <v>2176.16</v>
      </c>
      <c r="AQ118" s="139" t="s">
        <v>32</v>
      </c>
    </row>
    <row r="119" s="39" customFormat="1" ht="16" customHeight="1" spans="1:43">
      <c r="A119" s="129">
        <f t="shared" si="30"/>
        <v>116</v>
      </c>
      <c r="B119" s="49" t="s">
        <v>262</v>
      </c>
      <c r="C119" s="49" t="s">
        <v>381</v>
      </c>
      <c r="D119" s="49" t="s">
        <v>382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31"/>
        <v>47.05</v>
      </c>
      <c r="L119" s="49">
        <v>13.98</v>
      </c>
      <c r="M119" s="49">
        <f t="shared" si="32"/>
        <v>627.29</v>
      </c>
      <c r="N119" s="49">
        <v>186.18</v>
      </c>
      <c r="O119" s="130">
        <f t="shared" si="33"/>
        <v>499.34</v>
      </c>
      <c r="P119" s="49">
        <f t="shared" si="34"/>
        <v>27.44</v>
      </c>
      <c r="Q119" s="49">
        <v>8.1</v>
      </c>
      <c r="R119" s="130">
        <f t="shared" si="35"/>
        <v>110</v>
      </c>
      <c r="S119" s="130">
        <f t="shared" si="36"/>
        <v>0</v>
      </c>
      <c r="T119" s="130">
        <f t="shared" si="37"/>
        <v>1519.38</v>
      </c>
      <c r="U119" s="49">
        <f t="shared" si="38"/>
        <v>0</v>
      </c>
      <c r="V119" s="49">
        <f t="shared" si="39"/>
        <v>313.64</v>
      </c>
      <c r="W119" s="49">
        <v>93.06</v>
      </c>
      <c r="X119" s="130">
        <f t="shared" si="40"/>
        <v>124.84</v>
      </c>
      <c r="Y119" s="49">
        <f t="shared" si="41"/>
        <v>11.76</v>
      </c>
      <c r="Z119" s="49">
        <v>3.48</v>
      </c>
      <c r="AA119" s="130">
        <f t="shared" si="42"/>
        <v>110</v>
      </c>
      <c r="AB119" s="130">
        <f t="shared" si="43"/>
        <v>0</v>
      </c>
      <c r="AC119" s="49">
        <f t="shared" si="44"/>
        <v>656.78</v>
      </c>
      <c r="AD119" s="49">
        <f t="shared" si="45"/>
        <v>2176.16</v>
      </c>
      <c r="AE119" s="49"/>
      <c r="AF119" s="139" t="s">
        <v>68</v>
      </c>
      <c r="AG119" s="140">
        <f t="shared" si="46"/>
        <v>47.05</v>
      </c>
      <c r="AH119" s="140">
        <f t="shared" si="49"/>
        <v>13.98</v>
      </c>
      <c r="AI119" s="140">
        <f t="shared" si="47"/>
        <v>940.93</v>
      </c>
      <c r="AJ119" s="140">
        <f t="shared" si="48"/>
        <v>279.24</v>
      </c>
      <c r="AK119" s="140">
        <f t="shared" si="50"/>
        <v>624.18</v>
      </c>
      <c r="AL119" s="140">
        <f t="shared" si="51"/>
        <v>39.2</v>
      </c>
      <c r="AM119" s="140">
        <f t="shared" si="52"/>
        <v>11.58</v>
      </c>
      <c r="AN119" s="140">
        <f t="shared" si="53"/>
        <v>220</v>
      </c>
      <c r="AO119" s="140">
        <f t="shared" si="54"/>
        <v>0</v>
      </c>
      <c r="AP119" s="140">
        <f t="shared" si="55"/>
        <v>2176.16</v>
      </c>
      <c r="AQ119" s="139" t="s">
        <v>32</v>
      </c>
    </row>
    <row r="120" s="39" customFormat="1" ht="16" customHeight="1" spans="1:43">
      <c r="A120" s="129">
        <f t="shared" si="30"/>
        <v>117</v>
      </c>
      <c r="B120" s="49" t="s">
        <v>262</v>
      </c>
      <c r="C120" s="49" t="s">
        <v>385</v>
      </c>
      <c r="D120" s="49" t="s">
        <v>386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31"/>
        <v>47.05</v>
      </c>
      <c r="L120" s="49">
        <v>13.98</v>
      </c>
      <c r="M120" s="49">
        <f t="shared" si="32"/>
        <v>627.29</v>
      </c>
      <c r="N120" s="49">
        <v>186.18</v>
      </c>
      <c r="O120" s="130">
        <f t="shared" si="33"/>
        <v>499.34</v>
      </c>
      <c r="P120" s="49">
        <f t="shared" si="34"/>
        <v>27.44</v>
      </c>
      <c r="Q120" s="49">
        <v>8.1</v>
      </c>
      <c r="R120" s="130">
        <f t="shared" si="35"/>
        <v>110</v>
      </c>
      <c r="S120" s="130">
        <f t="shared" si="36"/>
        <v>0</v>
      </c>
      <c r="T120" s="130">
        <f t="shared" si="37"/>
        <v>1519.38</v>
      </c>
      <c r="U120" s="49">
        <f t="shared" si="38"/>
        <v>0</v>
      </c>
      <c r="V120" s="49">
        <f t="shared" si="39"/>
        <v>313.64</v>
      </c>
      <c r="W120" s="49">
        <v>93.06</v>
      </c>
      <c r="X120" s="130">
        <f t="shared" si="40"/>
        <v>124.84</v>
      </c>
      <c r="Y120" s="49">
        <f t="shared" si="41"/>
        <v>11.76</v>
      </c>
      <c r="Z120" s="49">
        <v>3.48</v>
      </c>
      <c r="AA120" s="130">
        <f t="shared" si="42"/>
        <v>110</v>
      </c>
      <c r="AB120" s="130">
        <f t="shared" si="43"/>
        <v>0</v>
      </c>
      <c r="AC120" s="49">
        <f t="shared" si="44"/>
        <v>656.78</v>
      </c>
      <c r="AD120" s="49">
        <f t="shared" si="45"/>
        <v>2176.16</v>
      </c>
      <c r="AE120" s="49"/>
      <c r="AF120" s="139" t="s">
        <v>68</v>
      </c>
      <c r="AG120" s="140">
        <f t="shared" si="46"/>
        <v>47.05</v>
      </c>
      <c r="AH120" s="140">
        <f t="shared" si="49"/>
        <v>13.98</v>
      </c>
      <c r="AI120" s="140">
        <f t="shared" si="47"/>
        <v>940.93</v>
      </c>
      <c r="AJ120" s="140">
        <f t="shared" si="48"/>
        <v>279.24</v>
      </c>
      <c r="AK120" s="140">
        <f t="shared" si="50"/>
        <v>624.18</v>
      </c>
      <c r="AL120" s="140">
        <f t="shared" si="51"/>
        <v>39.2</v>
      </c>
      <c r="AM120" s="140">
        <f t="shared" si="52"/>
        <v>11.58</v>
      </c>
      <c r="AN120" s="140">
        <f t="shared" si="53"/>
        <v>220</v>
      </c>
      <c r="AO120" s="140">
        <f t="shared" si="54"/>
        <v>0</v>
      </c>
      <c r="AP120" s="140">
        <f t="shared" si="55"/>
        <v>2176.16</v>
      </c>
      <c r="AQ120" s="139" t="s">
        <v>32</v>
      </c>
    </row>
    <row r="121" s="39" customFormat="1" ht="16" customHeight="1" spans="1:43">
      <c r="A121" s="129">
        <f t="shared" si="30"/>
        <v>118</v>
      </c>
      <c r="B121" s="49" t="s">
        <v>262</v>
      </c>
      <c r="C121" s="49" t="s">
        <v>387</v>
      </c>
      <c r="D121" s="49" t="s">
        <v>388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31"/>
        <v>47.05</v>
      </c>
      <c r="L121" s="49">
        <v>13.98</v>
      </c>
      <c r="M121" s="49">
        <f t="shared" si="32"/>
        <v>627.29</v>
      </c>
      <c r="N121" s="49">
        <v>186.18</v>
      </c>
      <c r="O121" s="130">
        <f t="shared" si="33"/>
        <v>499.34</v>
      </c>
      <c r="P121" s="49">
        <f t="shared" si="34"/>
        <v>27.44</v>
      </c>
      <c r="Q121" s="49">
        <v>8.1</v>
      </c>
      <c r="R121" s="130">
        <f t="shared" si="35"/>
        <v>110</v>
      </c>
      <c r="S121" s="130">
        <f t="shared" si="36"/>
        <v>0</v>
      </c>
      <c r="T121" s="130">
        <f t="shared" si="37"/>
        <v>1519.38</v>
      </c>
      <c r="U121" s="49">
        <f t="shared" si="38"/>
        <v>0</v>
      </c>
      <c r="V121" s="49">
        <f t="shared" si="39"/>
        <v>313.64</v>
      </c>
      <c r="W121" s="49">
        <v>93.06</v>
      </c>
      <c r="X121" s="130">
        <f t="shared" si="40"/>
        <v>124.84</v>
      </c>
      <c r="Y121" s="49">
        <f t="shared" si="41"/>
        <v>11.76</v>
      </c>
      <c r="Z121" s="49">
        <v>3.48</v>
      </c>
      <c r="AA121" s="130">
        <f t="shared" si="42"/>
        <v>110</v>
      </c>
      <c r="AB121" s="130">
        <f t="shared" si="43"/>
        <v>0</v>
      </c>
      <c r="AC121" s="49">
        <f t="shared" si="44"/>
        <v>656.78</v>
      </c>
      <c r="AD121" s="49">
        <f t="shared" si="45"/>
        <v>2176.16</v>
      </c>
      <c r="AE121" s="49"/>
      <c r="AF121" s="139" t="s">
        <v>65</v>
      </c>
      <c r="AG121" s="140">
        <f t="shared" si="46"/>
        <v>47.05</v>
      </c>
      <c r="AH121" s="140">
        <f t="shared" si="49"/>
        <v>13.98</v>
      </c>
      <c r="AI121" s="140">
        <f t="shared" si="47"/>
        <v>940.93</v>
      </c>
      <c r="AJ121" s="140">
        <f t="shared" si="48"/>
        <v>279.24</v>
      </c>
      <c r="AK121" s="140">
        <f t="shared" si="50"/>
        <v>624.18</v>
      </c>
      <c r="AL121" s="140">
        <f t="shared" si="51"/>
        <v>39.2</v>
      </c>
      <c r="AM121" s="140">
        <f t="shared" si="52"/>
        <v>11.58</v>
      </c>
      <c r="AN121" s="140">
        <f t="shared" si="53"/>
        <v>220</v>
      </c>
      <c r="AO121" s="140">
        <f t="shared" si="54"/>
        <v>0</v>
      </c>
      <c r="AP121" s="140">
        <f t="shared" si="55"/>
        <v>2176.16</v>
      </c>
      <c r="AQ121" s="139" t="s">
        <v>32</v>
      </c>
    </row>
    <row r="122" s="39" customFormat="1" ht="16" customHeight="1" spans="1:43">
      <c r="A122" s="129">
        <f t="shared" si="30"/>
        <v>119</v>
      </c>
      <c r="B122" s="49" t="s">
        <v>262</v>
      </c>
      <c r="C122" s="49" t="s">
        <v>389</v>
      </c>
      <c r="D122" s="49" t="s">
        <v>390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31"/>
        <v>47.05</v>
      </c>
      <c r="L122" s="49">
        <v>13.98</v>
      </c>
      <c r="M122" s="49">
        <f t="shared" si="32"/>
        <v>627.29</v>
      </c>
      <c r="N122" s="49">
        <v>186.18</v>
      </c>
      <c r="O122" s="130">
        <f t="shared" si="33"/>
        <v>499.34</v>
      </c>
      <c r="P122" s="49">
        <f t="shared" si="34"/>
        <v>27.44</v>
      </c>
      <c r="Q122" s="49">
        <v>8.1</v>
      </c>
      <c r="R122" s="130">
        <f t="shared" si="35"/>
        <v>110</v>
      </c>
      <c r="S122" s="130">
        <f t="shared" si="36"/>
        <v>0</v>
      </c>
      <c r="T122" s="130">
        <f t="shared" si="37"/>
        <v>1519.38</v>
      </c>
      <c r="U122" s="49">
        <f t="shared" si="38"/>
        <v>0</v>
      </c>
      <c r="V122" s="49">
        <f t="shared" si="39"/>
        <v>313.64</v>
      </c>
      <c r="W122" s="49">
        <v>93.06</v>
      </c>
      <c r="X122" s="130">
        <f t="shared" si="40"/>
        <v>124.84</v>
      </c>
      <c r="Y122" s="49">
        <f t="shared" si="41"/>
        <v>11.76</v>
      </c>
      <c r="Z122" s="49">
        <v>3.48</v>
      </c>
      <c r="AA122" s="130">
        <f t="shared" si="42"/>
        <v>110</v>
      </c>
      <c r="AB122" s="130">
        <f t="shared" si="43"/>
        <v>0</v>
      </c>
      <c r="AC122" s="49">
        <f t="shared" si="44"/>
        <v>656.78</v>
      </c>
      <c r="AD122" s="49">
        <f t="shared" si="45"/>
        <v>2176.16</v>
      </c>
      <c r="AE122" s="49"/>
      <c r="AF122" s="139" t="s">
        <v>68</v>
      </c>
      <c r="AG122" s="140">
        <f t="shared" si="46"/>
        <v>47.05</v>
      </c>
      <c r="AH122" s="140">
        <f t="shared" si="49"/>
        <v>13.98</v>
      </c>
      <c r="AI122" s="140">
        <f t="shared" si="47"/>
        <v>940.93</v>
      </c>
      <c r="AJ122" s="140">
        <f t="shared" si="48"/>
        <v>279.24</v>
      </c>
      <c r="AK122" s="140">
        <f t="shared" si="50"/>
        <v>624.18</v>
      </c>
      <c r="AL122" s="140">
        <f t="shared" si="51"/>
        <v>39.2</v>
      </c>
      <c r="AM122" s="140">
        <f t="shared" si="52"/>
        <v>11.58</v>
      </c>
      <c r="AN122" s="140">
        <f t="shared" si="53"/>
        <v>220</v>
      </c>
      <c r="AO122" s="140">
        <f t="shared" si="54"/>
        <v>0</v>
      </c>
      <c r="AP122" s="140">
        <f t="shared" si="55"/>
        <v>2176.16</v>
      </c>
      <c r="AQ122" s="139" t="s">
        <v>32</v>
      </c>
    </row>
    <row r="123" s="39" customFormat="1" ht="16" customHeight="1" spans="1:43">
      <c r="A123" s="129">
        <f t="shared" si="30"/>
        <v>120</v>
      </c>
      <c r="B123" s="49" t="s">
        <v>262</v>
      </c>
      <c r="C123" s="49" t="s">
        <v>391</v>
      </c>
      <c r="D123" s="49" t="s">
        <v>392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31"/>
        <v>47.05</v>
      </c>
      <c r="L123" s="49">
        <v>13.98</v>
      </c>
      <c r="M123" s="49">
        <f t="shared" si="32"/>
        <v>627.29</v>
      </c>
      <c r="N123" s="49">
        <v>186.18</v>
      </c>
      <c r="O123" s="130">
        <f t="shared" si="33"/>
        <v>499.34</v>
      </c>
      <c r="P123" s="49">
        <f t="shared" si="34"/>
        <v>27.44</v>
      </c>
      <c r="Q123" s="49">
        <v>8.1</v>
      </c>
      <c r="R123" s="130">
        <f t="shared" si="35"/>
        <v>110</v>
      </c>
      <c r="S123" s="130">
        <f t="shared" si="36"/>
        <v>0</v>
      </c>
      <c r="T123" s="130">
        <f t="shared" si="37"/>
        <v>1519.38</v>
      </c>
      <c r="U123" s="49">
        <f t="shared" si="38"/>
        <v>0</v>
      </c>
      <c r="V123" s="49">
        <f t="shared" si="39"/>
        <v>313.64</v>
      </c>
      <c r="W123" s="49">
        <v>93.06</v>
      </c>
      <c r="X123" s="130">
        <f t="shared" si="40"/>
        <v>124.84</v>
      </c>
      <c r="Y123" s="49">
        <f t="shared" si="41"/>
        <v>11.76</v>
      </c>
      <c r="Z123" s="49">
        <v>3.48</v>
      </c>
      <c r="AA123" s="130">
        <f t="shared" si="42"/>
        <v>110</v>
      </c>
      <c r="AB123" s="130">
        <f t="shared" si="43"/>
        <v>0</v>
      </c>
      <c r="AC123" s="49">
        <f t="shared" si="44"/>
        <v>656.78</v>
      </c>
      <c r="AD123" s="49">
        <f t="shared" si="45"/>
        <v>2176.16</v>
      </c>
      <c r="AE123" s="49"/>
      <c r="AF123" s="139" t="s">
        <v>68</v>
      </c>
      <c r="AG123" s="140">
        <f t="shared" si="46"/>
        <v>47.05</v>
      </c>
      <c r="AH123" s="140">
        <f t="shared" si="49"/>
        <v>13.98</v>
      </c>
      <c r="AI123" s="140">
        <f t="shared" si="47"/>
        <v>940.93</v>
      </c>
      <c r="AJ123" s="140">
        <f t="shared" si="48"/>
        <v>279.24</v>
      </c>
      <c r="AK123" s="140">
        <f t="shared" si="50"/>
        <v>624.18</v>
      </c>
      <c r="AL123" s="140">
        <f t="shared" si="51"/>
        <v>39.2</v>
      </c>
      <c r="AM123" s="140">
        <f t="shared" si="52"/>
        <v>11.58</v>
      </c>
      <c r="AN123" s="140">
        <f t="shared" si="53"/>
        <v>220</v>
      </c>
      <c r="AO123" s="140">
        <f t="shared" si="54"/>
        <v>0</v>
      </c>
      <c r="AP123" s="140">
        <f t="shared" si="55"/>
        <v>2176.16</v>
      </c>
      <c r="AQ123" s="139" t="s">
        <v>32</v>
      </c>
    </row>
    <row r="124" s="39" customFormat="1" ht="16" customHeight="1" spans="1:43">
      <c r="A124" s="129">
        <f t="shared" si="30"/>
        <v>121</v>
      </c>
      <c r="B124" s="49" t="s">
        <v>262</v>
      </c>
      <c r="C124" s="49" t="s">
        <v>395</v>
      </c>
      <c r="D124" s="49" t="s">
        <v>396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31"/>
        <v>47.05</v>
      </c>
      <c r="L124" s="49">
        <v>13.98</v>
      </c>
      <c r="M124" s="49">
        <f t="shared" si="32"/>
        <v>627.29</v>
      </c>
      <c r="N124" s="49">
        <v>186.18</v>
      </c>
      <c r="O124" s="130">
        <f t="shared" si="33"/>
        <v>499.34</v>
      </c>
      <c r="P124" s="49">
        <f t="shared" si="34"/>
        <v>27.44</v>
      </c>
      <c r="Q124" s="49">
        <v>8.1</v>
      </c>
      <c r="R124" s="130">
        <f t="shared" si="35"/>
        <v>110</v>
      </c>
      <c r="S124" s="130">
        <f t="shared" si="36"/>
        <v>0</v>
      </c>
      <c r="T124" s="130">
        <f t="shared" si="37"/>
        <v>1519.38</v>
      </c>
      <c r="U124" s="49">
        <f t="shared" si="38"/>
        <v>0</v>
      </c>
      <c r="V124" s="49">
        <f t="shared" si="39"/>
        <v>313.64</v>
      </c>
      <c r="W124" s="49">
        <v>93.06</v>
      </c>
      <c r="X124" s="130">
        <f t="shared" si="40"/>
        <v>124.84</v>
      </c>
      <c r="Y124" s="49">
        <f t="shared" si="41"/>
        <v>11.76</v>
      </c>
      <c r="Z124" s="49">
        <v>3.48</v>
      </c>
      <c r="AA124" s="130">
        <f t="shared" si="42"/>
        <v>110</v>
      </c>
      <c r="AB124" s="130">
        <f t="shared" si="43"/>
        <v>0</v>
      </c>
      <c r="AC124" s="49">
        <f t="shared" si="44"/>
        <v>656.78</v>
      </c>
      <c r="AD124" s="49">
        <f t="shared" si="45"/>
        <v>2176.16</v>
      </c>
      <c r="AE124" s="49"/>
      <c r="AF124" s="139" t="s">
        <v>68</v>
      </c>
      <c r="AG124" s="140">
        <f t="shared" si="46"/>
        <v>47.05</v>
      </c>
      <c r="AH124" s="140">
        <f t="shared" si="49"/>
        <v>13.98</v>
      </c>
      <c r="AI124" s="140">
        <f t="shared" si="47"/>
        <v>940.93</v>
      </c>
      <c r="AJ124" s="140">
        <f t="shared" si="48"/>
        <v>279.24</v>
      </c>
      <c r="AK124" s="140">
        <f t="shared" si="50"/>
        <v>624.18</v>
      </c>
      <c r="AL124" s="140">
        <f t="shared" si="51"/>
        <v>39.2</v>
      </c>
      <c r="AM124" s="140">
        <f t="shared" si="52"/>
        <v>11.58</v>
      </c>
      <c r="AN124" s="140">
        <f t="shared" si="53"/>
        <v>220</v>
      </c>
      <c r="AO124" s="140">
        <f t="shared" si="54"/>
        <v>0</v>
      </c>
      <c r="AP124" s="140">
        <f t="shared" si="55"/>
        <v>2176.16</v>
      </c>
      <c r="AQ124" s="139" t="s">
        <v>32</v>
      </c>
    </row>
    <row r="125" s="39" customFormat="1" ht="16" customHeight="1" spans="1:43">
      <c r="A125" s="129">
        <f t="shared" si="30"/>
        <v>122</v>
      </c>
      <c r="B125" s="49" t="s">
        <v>212</v>
      </c>
      <c r="C125" s="46" t="s">
        <v>399</v>
      </c>
      <c r="D125" s="133" t="s">
        <v>400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31"/>
        <v>47.05</v>
      </c>
      <c r="L125" s="49">
        <v>13.98</v>
      </c>
      <c r="M125" s="49">
        <f t="shared" si="32"/>
        <v>627.29</v>
      </c>
      <c r="N125" s="49">
        <v>186.18</v>
      </c>
      <c r="O125" s="130">
        <f t="shared" si="33"/>
        <v>499.34</v>
      </c>
      <c r="P125" s="49">
        <f t="shared" si="34"/>
        <v>27.44</v>
      </c>
      <c r="Q125" s="49">
        <v>8.1</v>
      </c>
      <c r="R125" s="130">
        <f t="shared" si="35"/>
        <v>110</v>
      </c>
      <c r="S125" s="130">
        <f t="shared" si="36"/>
        <v>0</v>
      </c>
      <c r="T125" s="130">
        <f t="shared" si="37"/>
        <v>1519.38</v>
      </c>
      <c r="U125" s="49">
        <f t="shared" si="38"/>
        <v>0</v>
      </c>
      <c r="V125" s="49">
        <f t="shared" si="39"/>
        <v>313.64</v>
      </c>
      <c r="W125" s="49">
        <v>93.06</v>
      </c>
      <c r="X125" s="130">
        <f t="shared" si="40"/>
        <v>124.84</v>
      </c>
      <c r="Y125" s="49">
        <f t="shared" si="41"/>
        <v>11.76</v>
      </c>
      <c r="Z125" s="49">
        <v>3.48</v>
      </c>
      <c r="AA125" s="130">
        <f t="shared" si="42"/>
        <v>110</v>
      </c>
      <c r="AB125" s="130">
        <f t="shared" si="43"/>
        <v>0</v>
      </c>
      <c r="AC125" s="49">
        <f t="shared" si="44"/>
        <v>656.78</v>
      </c>
      <c r="AD125" s="49">
        <f t="shared" si="45"/>
        <v>2176.16</v>
      </c>
      <c r="AE125" s="164"/>
      <c r="AF125" s="139" t="s">
        <v>67</v>
      </c>
      <c r="AG125" s="140">
        <f t="shared" si="46"/>
        <v>47.05</v>
      </c>
      <c r="AH125" s="140">
        <f t="shared" si="49"/>
        <v>13.98</v>
      </c>
      <c r="AI125" s="140">
        <f t="shared" si="47"/>
        <v>940.93</v>
      </c>
      <c r="AJ125" s="140">
        <f t="shared" si="48"/>
        <v>279.24</v>
      </c>
      <c r="AK125" s="140">
        <f t="shared" si="50"/>
        <v>624.18</v>
      </c>
      <c r="AL125" s="140">
        <f t="shared" si="51"/>
        <v>39.2</v>
      </c>
      <c r="AM125" s="140">
        <f t="shared" si="52"/>
        <v>11.58</v>
      </c>
      <c r="AN125" s="140">
        <f t="shared" si="53"/>
        <v>220</v>
      </c>
      <c r="AO125" s="140">
        <f t="shared" si="54"/>
        <v>0</v>
      </c>
      <c r="AP125" s="140">
        <f t="shared" si="55"/>
        <v>2176.16</v>
      </c>
      <c r="AQ125" s="139" t="s">
        <v>32</v>
      </c>
    </row>
    <row r="126" s="39" customFormat="1" ht="16" customHeight="1" spans="1:43">
      <c r="A126" s="129">
        <f t="shared" si="30"/>
        <v>123</v>
      </c>
      <c r="B126" s="49" t="s">
        <v>262</v>
      </c>
      <c r="C126" s="46" t="s">
        <v>401</v>
      </c>
      <c r="D126" s="453" t="s">
        <v>402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31"/>
        <v>47.05</v>
      </c>
      <c r="L126" s="49">
        <v>13.98</v>
      </c>
      <c r="M126" s="49">
        <f t="shared" si="32"/>
        <v>627.29</v>
      </c>
      <c r="N126" s="49">
        <v>186.18</v>
      </c>
      <c r="O126" s="130">
        <f t="shared" si="33"/>
        <v>499.34</v>
      </c>
      <c r="P126" s="49">
        <f t="shared" si="34"/>
        <v>27.44</v>
      </c>
      <c r="Q126" s="49">
        <v>8.1</v>
      </c>
      <c r="R126" s="130">
        <f t="shared" si="35"/>
        <v>110</v>
      </c>
      <c r="S126" s="130">
        <f t="shared" si="36"/>
        <v>0</v>
      </c>
      <c r="T126" s="130">
        <f t="shared" si="37"/>
        <v>1519.38</v>
      </c>
      <c r="U126" s="49">
        <f t="shared" si="38"/>
        <v>0</v>
      </c>
      <c r="V126" s="49">
        <f t="shared" si="39"/>
        <v>313.64</v>
      </c>
      <c r="W126" s="49">
        <v>93.06</v>
      </c>
      <c r="X126" s="130">
        <f t="shared" si="40"/>
        <v>124.84</v>
      </c>
      <c r="Y126" s="49">
        <f t="shared" si="41"/>
        <v>11.76</v>
      </c>
      <c r="Z126" s="49">
        <v>3.48</v>
      </c>
      <c r="AA126" s="130">
        <f t="shared" si="42"/>
        <v>110</v>
      </c>
      <c r="AB126" s="130">
        <f t="shared" si="43"/>
        <v>0</v>
      </c>
      <c r="AC126" s="49">
        <f t="shared" si="44"/>
        <v>656.78</v>
      </c>
      <c r="AD126" s="49">
        <f t="shared" si="45"/>
        <v>2176.16</v>
      </c>
      <c r="AE126" s="164"/>
      <c r="AF126" s="139" t="s">
        <v>68</v>
      </c>
      <c r="AG126" s="140">
        <f t="shared" si="46"/>
        <v>47.05</v>
      </c>
      <c r="AH126" s="140">
        <f t="shared" si="49"/>
        <v>13.98</v>
      </c>
      <c r="AI126" s="140">
        <f t="shared" si="47"/>
        <v>940.93</v>
      </c>
      <c r="AJ126" s="140">
        <f t="shared" si="48"/>
        <v>279.24</v>
      </c>
      <c r="AK126" s="140">
        <f t="shared" si="50"/>
        <v>624.18</v>
      </c>
      <c r="AL126" s="140">
        <f t="shared" si="51"/>
        <v>39.2</v>
      </c>
      <c r="AM126" s="140">
        <f t="shared" si="52"/>
        <v>11.58</v>
      </c>
      <c r="AN126" s="140">
        <f t="shared" si="53"/>
        <v>220</v>
      </c>
      <c r="AO126" s="140">
        <f t="shared" si="54"/>
        <v>0</v>
      </c>
      <c r="AP126" s="140">
        <f t="shared" si="55"/>
        <v>2176.16</v>
      </c>
      <c r="AQ126" s="139" t="s">
        <v>32</v>
      </c>
    </row>
    <row r="127" s="39" customFormat="1" ht="16" customHeight="1" spans="1:43">
      <c r="A127" s="129">
        <f t="shared" si="30"/>
        <v>124</v>
      </c>
      <c r="B127" s="49" t="s">
        <v>212</v>
      </c>
      <c r="C127" s="49" t="s">
        <v>403</v>
      </c>
      <c r="D127" s="49" t="s">
        <v>404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31"/>
        <v>47.05</v>
      </c>
      <c r="L127" s="49">
        <v>13.98</v>
      </c>
      <c r="M127" s="49">
        <f t="shared" si="32"/>
        <v>627.29</v>
      </c>
      <c r="N127" s="49">
        <v>186.18</v>
      </c>
      <c r="O127" s="130">
        <f t="shared" si="33"/>
        <v>499.34</v>
      </c>
      <c r="P127" s="49">
        <f t="shared" si="34"/>
        <v>27.44</v>
      </c>
      <c r="Q127" s="49">
        <v>8.1</v>
      </c>
      <c r="R127" s="130">
        <f t="shared" si="35"/>
        <v>110</v>
      </c>
      <c r="S127" s="130">
        <f t="shared" si="36"/>
        <v>0</v>
      </c>
      <c r="T127" s="130">
        <f t="shared" si="37"/>
        <v>1519.38</v>
      </c>
      <c r="U127" s="49">
        <f t="shared" si="38"/>
        <v>0</v>
      </c>
      <c r="V127" s="49">
        <f t="shared" si="39"/>
        <v>313.64</v>
      </c>
      <c r="W127" s="49">
        <v>93.06</v>
      </c>
      <c r="X127" s="130">
        <f t="shared" si="40"/>
        <v>124.84</v>
      </c>
      <c r="Y127" s="49">
        <f t="shared" si="41"/>
        <v>11.76</v>
      </c>
      <c r="Z127" s="49">
        <v>3.48</v>
      </c>
      <c r="AA127" s="130">
        <f t="shared" si="42"/>
        <v>110</v>
      </c>
      <c r="AB127" s="130">
        <f t="shared" si="43"/>
        <v>0</v>
      </c>
      <c r="AC127" s="49">
        <f t="shared" si="44"/>
        <v>656.78</v>
      </c>
      <c r="AD127" s="49">
        <f t="shared" si="45"/>
        <v>2176.16</v>
      </c>
      <c r="AE127" s="49"/>
      <c r="AF127" s="139" t="s">
        <v>67</v>
      </c>
      <c r="AG127" s="140">
        <f t="shared" si="46"/>
        <v>47.05</v>
      </c>
      <c r="AH127" s="140">
        <f t="shared" si="49"/>
        <v>13.98</v>
      </c>
      <c r="AI127" s="140">
        <f t="shared" si="47"/>
        <v>940.93</v>
      </c>
      <c r="AJ127" s="140">
        <f t="shared" si="48"/>
        <v>279.24</v>
      </c>
      <c r="AK127" s="140">
        <f t="shared" si="50"/>
        <v>624.18</v>
      </c>
      <c r="AL127" s="140">
        <f t="shared" si="51"/>
        <v>39.2</v>
      </c>
      <c r="AM127" s="140">
        <f t="shared" si="52"/>
        <v>11.58</v>
      </c>
      <c r="AN127" s="140">
        <f t="shared" si="53"/>
        <v>220</v>
      </c>
      <c r="AO127" s="140">
        <f t="shared" si="54"/>
        <v>0</v>
      </c>
      <c r="AP127" s="140">
        <f t="shared" si="55"/>
        <v>2176.16</v>
      </c>
      <c r="AQ127" s="139" t="s">
        <v>32</v>
      </c>
    </row>
    <row r="128" s="39" customFormat="1" ht="16" customHeight="1" spans="1:43">
      <c r="A128" s="129">
        <f t="shared" si="30"/>
        <v>125</v>
      </c>
      <c r="B128" s="49" t="s">
        <v>212</v>
      </c>
      <c r="C128" s="49" t="s">
        <v>405</v>
      </c>
      <c r="D128" s="49" t="s">
        <v>406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31"/>
        <v>47.05</v>
      </c>
      <c r="L128" s="49">
        <v>13.98</v>
      </c>
      <c r="M128" s="49">
        <f t="shared" si="32"/>
        <v>627.29</v>
      </c>
      <c r="N128" s="49">
        <v>186.18</v>
      </c>
      <c r="O128" s="130">
        <f t="shared" si="33"/>
        <v>499.34</v>
      </c>
      <c r="P128" s="49">
        <f t="shared" si="34"/>
        <v>27.44</v>
      </c>
      <c r="Q128" s="49">
        <v>8.1</v>
      </c>
      <c r="R128" s="130">
        <f t="shared" si="35"/>
        <v>110</v>
      </c>
      <c r="S128" s="130">
        <f t="shared" si="36"/>
        <v>0</v>
      </c>
      <c r="T128" s="130">
        <f t="shared" si="37"/>
        <v>1519.38</v>
      </c>
      <c r="U128" s="49">
        <f t="shared" si="38"/>
        <v>0</v>
      </c>
      <c r="V128" s="49">
        <f t="shared" si="39"/>
        <v>313.64</v>
      </c>
      <c r="W128" s="49">
        <v>93.06</v>
      </c>
      <c r="X128" s="130">
        <f t="shared" si="40"/>
        <v>124.84</v>
      </c>
      <c r="Y128" s="49">
        <f t="shared" si="41"/>
        <v>11.76</v>
      </c>
      <c r="Z128" s="49">
        <v>3.48</v>
      </c>
      <c r="AA128" s="130">
        <f t="shared" si="42"/>
        <v>110</v>
      </c>
      <c r="AB128" s="130">
        <f t="shared" si="43"/>
        <v>0</v>
      </c>
      <c r="AC128" s="49">
        <f t="shared" si="44"/>
        <v>656.78</v>
      </c>
      <c r="AD128" s="49">
        <f t="shared" si="45"/>
        <v>2176.16</v>
      </c>
      <c r="AE128" s="49"/>
      <c r="AF128" s="139" t="s">
        <v>67</v>
      </c>
      <c r="AG128" s="140">
        <f t="shared" si="46"/>
        <v>47.05</v>
      </c>
      <c r="AH128" s="140">
        <f t="shared" si="49"/>
        <v>13.98</v>
      </c>
      <c r="AI128" s="140">
        <f t="shared" si="47"/>
        <v>940.93</v>
      </c>
      <c r="AJ128" s="140">
        <f t="shared" si="48"/>
        <v>279.24</v>
      </c>
      <c r="AK128" s="140">
        <f t="shared" si="50"/>
        <v>624.18</v>
      </c>
      <c r="AL128" s="140">
        <f t="shared" si="51"/>
        <v>39.2</v>
      </c>
      <c r="AM128" s="140">
        <f t="shared" si="52"/>
        <v>11.58</v>
      </c>
      <c r="AN128" s="140">
        <f t="shared" si="53"/>
        <v>220</v>
      </c>
      <c r="AO128" s="140">
        <f t="shared" si="54"/>
        <v>0</v>
      </c>
      <c r="AP128" s="140">
        <f t="shared" si="55"/>
        <v>2176.16</v>
      </c>
      <c r="AQ128" s="139" t="s">
        <v>32</v>
      </c>
    </row>
    <row r="129" s="39" customFormat="1" ht="16" customHeight="1" spans="1:43">
      <c r="A129" s="129">
        <f t="shared" si="30"/>
        <v>126</v>
      </c>
      <c r="B129" s="49" t="s">
        <v>212</v>
      </c>
      <c r="C129" s="49" t="s">
        <v>407</v>
      </c>
      <c r="D129" s="49" t="s">
        <v>408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31"/>
        <v>47.05</v>
      </c>
      <c r="L129" s="49">
        <v>13.98</v>
      </c>
      <c r="M129" s="49">
        <f t="shared" si="32"/>
        <v>627.29</v>
      </c>
      <c r="N129" s="49">
        <v>186.18</v>
      </c>
      <c r="O129" s="130">
        <f t="shared" si="33"/>
        <v>499.34</v>
      </c>
      <c r="P129" s="49">
        <f t="shared" si="34"/>
        <v>27.44</v>
      </c>
      <c r="Q129" s="49">
        <v>8.1</v>
      </c>
      <c r="R129" s="130">
        <f t="shared" si="35"/>
        <v>110</v>
      </c>
      <c r="S129" s="130">
        <f t="shared" si="36"/>
        <v>0</v>
      </c>
      <c r="T129" s="130">
        <f t="shared" si="37"/>
        <v>1519.38</v>
      </c>
      <c r="U129" s="49">
        <f t="shared" si="38"/>
        <v>0</v>
      </c>
      <c r="V129" s="49">
        <f t="shared" si="39"/>
        <v>313.64</v>
      </c>
      <c r="W129" s="49">
        <v>93.06</v>
      </c>
      <c r="X129" s="130">
        <f t="shared" si="40"/>
        <v>124.84</v>
      </c>
      <c r="Y129" s="49">
        <f t="shared" si="41"/>
        <v>11.76</v>
      </c>
      <c r="Z129" s="49">
        <v>3.48</v>
      </c>
      <c r="AA129" s="130">
        <f t="shared" si="42"/>
        <v>110</v>
      </c>
      <c r="AB129" s="130">
        <f t="shared" si="43"/>
        <v>0</v>
      </c>
      <c r="AC129" s="49">
        <f t="shared" si="44"/>
        <v>656.78</v>
      </c>
      <c r="AD129" s="49">
        <f t="shared" si="45"/>
        <v>2176.16</v>
      </c>
      <c r="AE129" s="49"/>
      <c r="AF129" s="139" t="s">
        <v>67</v>
      </c>
      <c r="AG129" s="140">
        <f t="shared" si="46"/>
        <v>47.05</v>
      </c>
      <c r="AH129" s="140">
        <f t="shared" si="49"/>
        <v>13.98</v>
      </c>
      <c r="AI129" s="140">
        <f t="shared" si="47"/>
        <v>940.93</v>
      </c>
      <c r="AJ129" s="140">
        <f t="shared" si="48"/>
        <v>279.24</v>
      </c>
      <c r="AK129" s="140">
        <f t="shared" si="50"/>
        <v>624.18</v>
      </c>
      <c r="AL129" s="140">
        <f t="shared" si="51"/>
        <v>39.2</v>
      </c>
      <c r="AM129" s="140">
        <f t="shared" si="52"/>
        <v>11.58</v>
      </c>
      <c r="AN129" s="140">
        <f t="shared" si="53"/>
        <v>220</v>
      </c>
      <c r="AO129" s="140">
        <f t="shared" si="54"/>
        <v>0</v>
      </c>
      <c r="AP129" s="140">
        <f t="shared" si="55"/>
        <v>2176.16</v>
      </c>
      <c r="AQ129" s="139" t="s">
        <v>32</v>
      </c>
    </row>
    <row r="130" s="39" customFormat="1" ht="16" customHeight="1" spans="1:43">
      <c r="A130" s="129">
        <f t="shared" si="30"/>
        <v>127</v>
      </c>
      <c r="B130" s="49" t="s">
        <v>212</v>
      </c>
      <c r="C130" s="49" t="s">
        <v>409</v>
      </c>
      <c r="D130" s="49" t="s">
        <v>410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31"/>
        <v>47.05</v>
      </c>
      <c r="L130" s="49">
        <v>13.98</v>
      </c>
      <c r="M130" s="49">
        <f t="shared" si="32"/>
        <v>627.29</v>
      </c>
      <c r="N130" s="49">
        <v>186.18</v>
      </c>
      <c r="O130" s="130">
        <f t="shared" si="33"/>
        <v>499.34</v>
      </c>
      <c r="P130" s="49">
        <f t="shared" si="34"/>
        <v>27.44</v>
      </c>
      <c r="Q130" s="49">
        <v>8.1</v>
      </c>
      <c r="R130" s="130">
        <f t="shared" si="35"/>
        <v>110</v>
      </c>
      <c r="S130" s="130">
        <f t="shared" si="36"/>
        <v>0</v>
      </c>
      <c r="T130" s="130">
        <f t="shared" si="37"/>
        <v>1519.38</v>
      </c>
      <c r="U130" s="49">
        <f t="shared" si="38"/>
        <v>0</v>
      </c>
      <c r="V130" s="49">
        <f t="shared" si="39"/>
        <v>313.64</v>
      </c>
      <c r="W130" s="49">
        <v>93.06</v>
      </c>
      <c r="X130" s="130">
        <f t="shared" si="40"/>
        <v>124.84</v>
      </c>
      <c r="Y130" s="49">
        <f t="shared" si="41"/>
        <v>11.76</v>
      </c>
      <c r="Z130" s="49">
        <v>3.48</v>
      </c>
      <c r="AA130" s="130">
        <f t="shared" si="42"/>
        <v>110</v>
      </c>
      <c r="AB130" s="130">
        <f t="shared" si="43"/>
        <v>0</v>
      </c>
      <c r="AC130" s="49">
        <f t="shared" si="44"/>
        <v>656.78</v>
      </c>
      <c r="AD130" s="49">
        <f t="shared" si="45"/>
        <v>2176.16</v>
      </c>
      <c r="AE130" s="49"/>
      <c r="AF130" s="139" t="s">
        <v>67</v>
      </c>
      <c r="AG130" s="140">
        <f t="shared" si="46"/>
        <v>47.05</v>
      </c>
      <c r="AH130" s="140">
        <f t="shared" si="49"/>
        <v>13.98</v>
      </c>
      <c r="AI130" s="140">
        <f t="shared" si="47"/>
        <v>940.93</v>
      </c>
      <c r="AJ130" s="140">
        <f t="shared" si="48"/>
        <v>279.24</v>
      </c>
      <c r="AK130" s="140">
        <f t="shared" si="50"/>
        <v>624.18</v>
      </c>
      <c r="AL130" s="140">
        <f t="shared" si="51"/>
        <v>39.2</v>
      </c>
      <c r="AM130" s="140">
        <f t="shared" si="52"/>
        <v>11.58</v>
      </c>
      <c r="AN130" s="140">
        <f t="shared" si="53"/>
        <v>220</v>
      </c>
      <c r="AO130" s="140">
        <f t="shared" si="54"/>
        <v>0</v>
      </c>
      <c r="AP130" s="140">
        <f t="shared" si="55"/>
        <v>2176.16</v>
      </c>
      <c r="AQ130" s="139" t="s">
        <v>32</v>
      </c>
    </row>
    <row r="131" s="225" customFormat="1" ht="16" customHeight="1" spans="1:43">
      <c r="A131" s="239">
        <f t="shared" si="30"/>
        <v>128</v>
      </c>
      <c r="B131" s="240" t="s">
        <v>411</v>
      </c>
      <c r="C131" s="240" t="s">
        <v>412</v>
      </c>
      <c r="D131" s="240" t="s">
        <v>413</v>
      </c>
      <c r="E131" s="240">
        <v>3920.55</v>
      </c>
      <c r="F131" s="240">
        <v>3920.55</v>
      </c>
      <c r="G131" s="242">
        <v>6241.75</v>
      </c>
      <c r="H131" s="240">
        <v>3920.55</v>
      </c>
      <c r="I131" s="242">
        <v>2200</v>
      </c>
      <c r="J131" s="242"/>
      <c r="K131" s="240">
        <f t="shared" si="31"/>
        <v>47.05</v>
      </c>
      <c r="L131" s="49">
        <v>13.98</v>
      </c>
      <c r="M131" s="240">
        <f t="shared" si="32"/>
        <v>627.29</v>
      </c>
      <c r="N131" s="240">
        <v>186.18</v>
      </c>
      <c r="O131" s="242">
        <f t="shared" si="33"/>
        <v>499.34</v>
      </c>
      <c r="P131" s="240">
        <f t="shared" si="34"/>
        <v>27.44</v>
      </c>
      <c r="Q131" s="240">
        <v>8.1</v>
      </c>
      <c r="R131" s="242">
        <f t="shared" si="35"/>
        <v>110</v>
      </c>
      <c r="S131" s="242">
        <f t="shared" si="36"/>
        <v>0</v>
      </c>
      <c r="T131" s="242">
        <f t="shared" si="37"/>
        <v>1519.38</v>
      </c>
      <c r="U131" s="240">
        <f t="shared" si="38"/>
        <v>0</v>
      </c>
      <c r="V131" s="240">
        <f t="shared" si="39"/>
        <v>313.64</v>
      </c>
      <c r="W131" s="240">
        <v>93.06</v>
      </c>
      <c r="X131" s="242">
        <f t="shared" si="40"/>
        <v>124.84</v>
      </c>
      <c r="Y131" s="240">
        <f t="shared" si="41"/>
        <v>11.76</v>
      </c>
      <c r="Z131" s="240">
        <v>3.48</v>
      </c>
      <c r="AA131" s="242">
        <f t="shared" si="42"/>
        <v>110</v>
      </c>
      <c r="AB131" s="242">
        <f t="shared" si="43"/>
        <v>0</v>
      </c>
      <c r="AC131" s="240">
        <f t="shared" si="44"/>
        <v>656.78</v>
      </c>
      <c r="AD131" s="240">
        <f t="shared" si="45"/>
        <v>2176.16</v>
      </c>
      <c r="AE131" s="240"/>
      <c r="AF131" s="257" t="s">
        <v>76</v>
      </c>
      <c r="AG131" s="258">
        <f t="shared" si="46"/>
        <v>47.05</v>
      </c>
      <c r="AH131" s="140">
        <f t="shared" si="49"/>
        <v>13.98</v>
      </c>
      <c r="AI131" s="258">
        <f t="shared" si="47"/>
        <v>940.93</v>
      </c>
      <c r="AJ131" s="140">
        <f t="shared" si="48"/>
        <v>279.24</v>
      </c>
      <c r="AK131" s="258">
        <f t="shared" si="50"/>
        <v>624.18</v>
      </c>
      <c r="AL131" s="258">
        <f t="shared" si="51"/>
        <v>39.2</v>
      </c>
      <c r="AM131" s="140">
        <f t="shared" si="52"/>
        <v>11.58</v>
      </c>
      <c r="AN131" s="258">
        <f t="shared" si="53"/>
        <v>220</v>
      </c>
      <c r="AO131" s="258">
        <f t="shared" si="54"/>
        <v>0</v>
      </c>
      <c r="AP131" s="258">
        <f t="shared" si="55"/>
        <v>2176.16</v>
      </c>
      <c r="AQ131" s="257" t="s">
        <v>32</v>
      </c>
    </row>
    <row r="132" s="39" customFormat="1" ht="16" customHeight="1" spans="1:43">
      <c r="A132" s="129">
        <f>ROW()-3</f>
        <v>129</v>
      </c>
      <c r="B132" s="49" t="s">
        <v>411</v>
      </c>
      <c r="C132" s="49" t="s">
        <v>414</v>
      </c>
      <c r="D132" s="49" t="s">
        <v>415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>ROUND(E132*0.012,2)</f>
        <v>47.05</v>
      </c>
      <c r="L132" s="49">
        <v>13.98</v>
      </c>
      <c r="M132" s="49">
        <f>ROUND(F132*0.16,2)</f>
        <v>627.29</v>
      </c>
      <c r="N132" s="49">
        <v>186.18</v>
      </c>
      <c r="O132" s="130">
        <f>ROUND(G132*0.08,2)</f>
        <v>499.34</v>
      </c>
      <c r="P132" s="49">
        <f>ROUND(H132*0.007,2)</f>
        <v>27.44</v>
      </c>
      <c r="Q132" s="49">
        <v>8.1</v>
      </c>
      <c r="R132" s="130">
        <f>I132*5%</f>
        <v>110</v>
      </c>
      <c r="S132" s="130">
        <f>J132*50%</f>
        <v>0</v>
      </c>
      <c r="T132" s="130">
        <f>SUM(K132:S132)</f>
        <v>1519.38</v>
      </c>
      <c r="U132" s="49">
        <f>E132*0</f>
        <v>0</v>
      </c>
      <c r="V132" s="49">
        <f>ROUND(F132*0.08,2)</f>
        <v>313.64</v>
      </c>
      <c r="W132" s="49">
        <v>93.06</v>
      </c>
      <c r="X132" s="130">
        <f>ROUND(G132*0.02,2)</f>
        <v>124.84</v>
      </c>
      <c r="Y132" s="49">
        <f>ROUND(H132*0.003,2)</f>
        <v>11.76</v>
      </c>
      <c r="Z132" s="49">
        <v>3.48</v>
      </c>
      <c r="AA132" s="130">
        <f>I132*5%</f>
        <v>110</v>
      </c>
      <c r="AB132" s="130">
        <f>J132*50%</f>
        <v>0</v>
      </c>
      <c r="AC132" s="49">
        <f>SUM(U132:AB132)</f>
        <v>656.78</v>
      </c>
      <c r="AD132" s="49">
        <f>T132+AC132</f>
        <v>2176.16</v>
      </c>
      <c r="AE132" s="49"/>
      <c r="AF132" s="139" t="s">
        <v>76</v>
      </c>
      <c r="AG132" s="140">
        <f t="shared" ref="AG132:AG195" si="56">K132+U132</f>
        <v>47.05</v>
      </c>
      <c r="AH132" s="140">
        <f t="shared" si="49"/>
        <v>13.98</v>
      </c>
      <c r="AI132" s="140">
        <f t="shared" si="47"/>
        <v>940.93</v>
      </c>
      <c r="AJ132" s="140">
        <f t="shared" si="48"/>
        <v>279.24</v>
      </c>
      <c r="AK132" s="140">
        <f t="shared" si="50"/>
        <v>624.18</v>
      </c>
      <c r="AL132" s="140">
        <f t="shared" si="51"/>
        <v>39.2</v>
      </c>
      <c r="AM132" s="140">
        <f t="shared" si="52"/>
        <v>11.58</v>
      </c>
      <c r="AN132" s="140">
        <f t="shared" si="53"/>
        <v>220</v>
      </c>
      <c r="AO132" s="140">
        <f t="shared" si="54"/>
        <v>0</v>
      </c>
      <c r="AP132" s="140">
        <f t="shared" si="55"/>
        <v>2176.16</v>
      </c>
      <c r="AQ132" s="139" t="s">
        <v>32</v>
      </c>
    </row>
    <row r="133" s="39" customFormat="1" ht="16" customHeight="1" spans="1:43">
      <c r="A133" s="129">
        <f>ROW()-3</f>
        <v>130</v>
      </c>
      <c r="B133" s="49" t="s">
        <v>411</v>
      </c>
      <c r="C133" s="49" t="s">
        <v>416</v>
      </c>
      <c r="D133" s="49" t="s">
        <v>417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>ROUND(E133*0.012,2)</f>
        <v>47.05</v>
      </c>
      <c r="L133" s="49">
        <v>13.98</v>
      </c>
      <c r="M133" s="49">
        <f>ROUND(F133*0.16,2)</f>
        <v>627.29</v>
      </c>
      <c r="N133" s="49">
        <v>186.18</v>
      </c>
      <c r="O133" s="130">
        <f>ROUND(G133*0.08,2)</f>
        <v>499.34</v>
      </c>
      <c r="P133" s="49">
        <f>ROUND(H133*0.007,2)</f>
        <v>27.44</v>
      </c>
      <c r="Q133" s="49">
        <v>8.1</v>
      </c>
      <c r="R133" s="130">
        <f>I133*5%</f>
        <v>110</v>
      </c>
      <c r="S133" s="130">
        <f>J133*50%</f>
        <v>0</v>
      </c>
      <c r="T133" s="130">
        <f>SUM(K133:S133)</f>
        <v>1519.38</v>
      </c>
      <c r="U133" s="49">
        <f>E133*0</f>
        <v>0</v>
      </c>
      <c r="V133" s="49">
        <f>ROUND(F133*0.08,2)</f>
        <v>313.64</v>
      </c>
      <c r="W133" s="49">
        <v>93.06</v>
      </c>
      <c r="X133" s="130">
        <f>ROUND(G133*0.02,2)</f>
        <v>124.84</v>
      </c>
      <c r="Y133" s="49">
        <f>ROUND(H133*0.003,2)</f>
        <v>11.76</v>
      </c>
      <c r="Z133" s="49">
        <v>3.48</v>
      </c>
      <c r="AA133" s="130">
        <f>I133*5%</f>
        <v>110</v>
      </c>
      <c r="AB133" s="130">
        <f>J133*50%</f>
        <v>0</v>
      </c>
      <c r="AC133" s="49">
        <f>SUM(U133:AB133)</f>
        <v>656.78</v>
      </c>
      <c r="AD133" s="49">
        <f>T133+AC133</f>
        <v>2176.16</v>
      </c>
      <c r="AE133" s="49"/>
      <c r="AF133" s="139" t="s">
        <v>76</v>
      </c>
      <c r="AG133" s="140">
        <f t="shared" si="56"/>
        <v>47.05</v>
      </c>
      <c r="AH133" s="140">
        <f t="shared" si="49"/>
        <v>13.98</v>
      </c>
      <c r="AI133" s="140">
        <f t="shared" ref="AI133:AI196" si="57">M133+V133</f>
        <v>940.93</v>
      </c>
      <c r="AJ133" s="140">
        <f t="shared" ref="AJ133:AJ196" si="58">N133+W133</f>
        <v>279.24</v>
      </c>
      <c r="AK133" s="140">
        <f t="shared" si="50"/>
        <v>624.18</v>
      </c>
      <c r="AL133" s="140">
        <f t="shared" si="51"/>
        <v>39.2</v>
      </c>
      <c r="AM133" s="140">
        <f t="shared" si="52"/>
        <v>11.58</v>
      </c>
      <c r="AN133" s="140">
        <f t="shared" si="53"/>
        <v>220</v>
      </c>
      <c r="AO133" s="140">
        <f t="shared" si="54"/>
        <v>0</v>
      </c>
      <c r="AP133" s="140">
        <f t="shared" si="55"/>
        <v>2176.16</v>
      </c>
      <c r="AQ133" s="139" t="s">
        <v>32</v>
      </c>
    </row>
    <row r="134" s="39" customFormat="1" ht="16" customHeight="1" spans="1:43">
      <c r="A134" s="129">
        <f>ROW()-3</f>
        <v>131</v>
      </c>
      <c r="B134" s="49" t="s">
        <v>411</v>
      </c>
      <c r="C134" s="49" t="s">
        <v>418</v>
      </c>
      <c r="D134" s="49" t="s">
        <v>419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>ROUND(E134*0.012,2)</f>
        <v>47.05</v>
      </c>
      <c r="L134" s="49">
        <v>13.98</v>
      </c>
      <c r="M134" s="49">
        <f>ROUND(F134*0.16,2)</f>
        <v>627.29</v>
      </c>
      <c r="N134" s="49">
        <v>186.18</v>
      </c>
      <c r="O134" s="130">
        <f>ROUND(G134*0.08,2)</f>
        <v>499.34</v>
      </c>
      <c r="P134" s="49">
        <f>ROUND(H134*0.007,2)</f>
        <v>27.44</v>
      </c>
      <c r="Q134" s="49">
        <v>8.1</v>
      </c>
      <c r="R134" s="130">
        <f>I134*5%</f>
        <v>110</v>
      </c>
      <c r="S134" s="130">
        <f>J134*50%</f>
        <v>0</v>
      </c>
      <c r="T134" s="130">
        <f>SUM(K134:S134)</f>
        <v>1519.38</v>
      </c>
      <c r="U134" s="49">
        <f>E134*0</f>
        <v>0</v>
      </c>
      <c r="V134" s="49">
        <f>ROUND(F134*0.08,2)</f>
        <v>313.64</v>
      </c>
      <c r="W134" s="49">
        <v>93.06</v>
      </c>
      <c r="X134" s="130">
        <f>ROUND(G134*0.02,2)</f>
        <v>124.84</v>
      </c>
      <c r="Y134" s="49">
        <f>ROUND(H134*0.003,2)</f>
        <v>11.76</v>
      </c>
      <c r="Z134" s="49">
        <v>3.48</v>
      </c>
      <c r="AA134" s="130">
        <f>I134*5%</f>
        <v>110</v>
      </c>
      <c r="AB134" s="130">
        <f>J134*50%</f>
        <v>0</v>
      </c>
      <c r="AC134" s="49">
        <f>SUM(U134:AB134)</f>
        <v>656.78</v>
      </c>
      <c r="AD134" s="49">
        <f>T134+AC134</f>
        <v>2176.16</v>
      </c>
      <c r="AE134" s="49"/>
      <c r="AF134" s="139" t="s">
        <v>76</v>
      </c>
      <c r="AG134" s="140">
        <f t="shared" si="56"/>
        <v>47.05</v>
      </c>
      <c r="AH134" s="140">
        <f t="shared" si="49"/>
        <v>13.98</v>
      </c>
      <c r="AI134" s="140">
        <f t="shared" si="57"/>
        <v>940.93</v>
      </c>
      <c r="AJ134" s="140">
        <f t="shared" si="58"/>
        <v>279.24</v>
      </c>
      <c r="AK134" s="140">
        <f t="shared" si="50"/>
        <v>624.18</v>
      </c>
      <c r="AL134" s="140">
        <f t="shared" si="51"/>
        <v>39.2</v>
      </c>
      <c r="AM134" s="140">
        <f t="shared" si="52"/>
        <v>11.58</v>
      </c>
      <c r="AN134" s="140">
        <f t="shared" si="53"/>
        <v>220</v>
      </c>
      <c r="AO134" s="140">
        <f t="shared" si="54"/>
        <v>0</v>
      </c>
      <c r="AP134" s="140">
        <f t="shared" si="55"/>
        <v>2176.16</v>
      </c>
      <c r="AQ134" s="139" t="s">
        <v>32</v>
      </c>
    </row>
    <row r="135" s="39" customFormat="1" ht="16" customHeight="1" spans="1:43">
      <c r="A135" s="129">
        <f>ROW()-3</f>
        <v>132</v>
      </c>
      <c r="B135" s="49" t="s">
        <v>139</v>
      </c>
      <c r="C135" s="49" t="s">
        <v>422</v>
      </c>
      <c r="D135" s="49" t="s">
        <v>423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>ROUND(E135*0.012,2)</f>
        <v>47.05</v>
      </c>
      <c r="L135" s="49">
        <v>13.98</v>
      </c>
      <c r="M135" s="49">
        <f>ROUND(F135*0.16,2)</f>
        <v>627.29</v>
      </c>
      <c r="N135" s="49">
        <v>186.18</v>
      </c>
      <c r="O135" s="130">
        <f>ROUND(G135*0.08,2)</f>
        <v>499.34</v>
      </c>
      <c r="P135" s="49">
        <f>ROUND(H135*0.007,2)</f>
        <v>27.44</v>
      </c>
      <c r="Q135" s="49">
        <v>8.1</v>
      </c>
      <c r="R135" s="130">
        <f>I135*5%</f>
        <v>110</v>
      </c>
      <c r="S135" s="130">
        <f>J135*50%</f>
        <v>0</v>
      </c>
      <c r="T135" s="130">
        <f>SUM(K135:S135)</f>
        <v>1519.38</v>
      </c>
      <c r="U135" s="49">
        <f>E135*0</f>
        <v>0</v>
      </c>
      <c r="V135" s="49">
        <f>ROUND(F135*0.08,2)</f>
        <v>313.64</v>
      </c>
      <c r="W135" s="49">
        <v>93.06</v>
      </c>
      <c r="X135" s="130">
        <f>ROUND(G135*0.02,2)</f>
        <v>124.84</v>
      </c>
      <c r="Y135" s="49">
        <f>ROUND(H135*0.003,2)</f>
        <v>11.76</v>
      </c>
      <c r="Z135" s="49">
        <v>3.48</v>
      </c>
      <c r="AA135" s="130">
        <f>I135*5%</f>
        <v>110</v>
      </c>
      <c r="AB135" s="130">
        <f>J135*50%</f>
        <v>0</v>
      </c>
      <c r="AC135" s="49">
        <f>SUM(U135:AB135)</f>
        <v>656.78</v>
      </c>
      <c r="AD135" s="49">
        <f>T135+AC135</f>
        <v>2176.16</v>
      </c>
      <c r="AE135" s="49"/>
      <c r="AF135" s="139" t="s">
        <v>77</v>
      </c>
      <c r="AG135" s="140">
        <f t="shared" si="56"/>
        <v>47.05</v>
      </c>
      <c r="AH135" s="140">
        <f t="shared" si="49"/>
        <v>13.98</v>
      </c>
      <c r="AI135" s="140">
        <f t="shared" si="57"/>
        <v>940.93</v>
      </c>
      <c r="AJ135" s="140">
        <f t="shared" si="58"/>
        <v>279.24</v>
      </c>
      <c r="AK135" s="140">
        <f t="shared" si="50"/>
        <v>624.18</v>
      </c>
      <c r="AL135" s="140">
        <f t="shared" si="51"/>
        <v>39.2</v>
      </c>
      <c r="AM135" s="140">
        <f t="shared" si="52"/>
        <v>11.58</v>
      </c>
      <c r="AN135" s="140">
        <f t="shared" si="53"/>
        <v>220</v>
      </c>
      <c r="AO135" s="140">
        <f t="shared" si="54"/>
        <v>0</v>
      </c>
      <c r="AP135" s="140">
        <f t="shared" si="55"/>
        <v>2176.16</v>
      </c>
      <c r="AQ135" s="139" t="s">
        <v>32</v>
      </c>
    </row>
    <row r="136" s="39" customFormat="1" ht="16" customHeight="1" spans="1:43">
      <c r="A136" s="129">
        <f t="shared" ref="A136:A143" si="59">ROW()-3</f>
        <v>133</v>
      </c>
      <c r="B136" s="49" t="s">
        <v>139</v>
      </c>
      <c r="C136" s="49" t="s">
        <v>426</v>
      </c>
      <c r="D136" s="49" t="s">
        <v>427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ref="K136:K143" si="60">ROUND(E136*0.012,2)</f>
        <v>47.05</v>
      </c>
      <c r="L136" s="49">
        <v>13.98</v>
      </c>
      <c r="M136" s="49">
        <f t="shared" ref="M136:M143" si="61">ROUND(F136*0.16,2)</f>
        <v>627.29</v>
      </c>
      <c r="N136" s="49">
        <v>186.18</v>
      </c>
      <c r="O136" s="130">
        <f t="shared" ref="O136:O143" si="62">ROUND(G136*0.08,2)</f>
        <v>499.34</v>
      </c>
      <c r="P136" s="49">
        <f t="shared" ref="P136:P143" si="63">ROUND(H136*0.007,2)</f>
        <v>27.44</v>
      </c>
      <c r="Q136" s="49">
        <v>8.1</v>
      </c>
      <c r="R136" s="130">
        <f t="shared" ref="R136:R143" si="64">I136*5%</f>
        <v>110</v>
      </c>
      <c r="S136" s="130">
        <f t="shared" ref="S136:S143" si="65">J136*50%</f>
        <v>0</v>
      </c>
      <c r="T136" s="130">
        <f t="shared" ref="T136:T143" si="66">SUM(K136:S136)</f>
        <v>1519.38</v>
      </c>
      <c r="U136" s="49">
        <f t="shared" ref="U136:U143" si="67">E136*0</f>
        <v>0</v>
      </c>
      <c r="V136" s="49">
        <f t="shared" ref="V136:V143" si="68">ROUND(F136*0.08,2)</f>
        <v>313.64</v>
      </c>
      <c r="W136" s="49">
        <v>93.06</v>
      </c>
      <c r="X136" s="130">
        <f t="shared" ref="X136:X143" si="69">ROUND(G136*0.02,2)</f>
        <v>124.84</v>
      </c>
      <c r="Y136" s="49">
        <f t="shared" ref="Y136:Y143" si="70">ROUND(H136*0.003,2)</f>
        <v>11.76</v>
      </c>
      <c r="Z136" s="49">
        <v>3.48</v>
      </c>
      <c r="AA136" s="130">
        <f t="shared" ref="AA136:AA143" si="71">I136*5%</f>
        <v>110</v>
      </c>
      <c r="AB136" s="130">
        <f t="shared" ref="AB136:AB143" si="72">J136*50%</f>
        <v>0</v>
      </c>
      <c r="AC136" s="49">
        <f t="shared" ref="AC136:AC143" si="73">SUM(U136:AB136)</f>
        <v>656.78</v>
      </c>
      <c r="AD136" s="49">
        <f t="shared" ref="AD136:AD143" si="74">T136+AC136</f>
        <v>2176.16</v>
      </c>
      <c r="AE136" s="49"/>
      <c r="AF136" s="139" t="s">
        <v>77</v>
      </c>
      <c r="AG136" s="140">
        <f t="shared" si="56"/>
        <v>47.05</v>
      </c>
      <c r="AH136" s="140">
        <f t="shared" ref="AH136:AH199" si="75">L136</f>
        <v>13.98</v>
      </c>
      <c r="AI136" s="140">
        <f t="shared" si="57"/>
        <v>940.93</v>
      </c>
      <c r="AJ136" s="140">
        <f t="shared" si="58"/>
        <v>279.24</v>
      </c>
      <c r="AK136" s="140">
        <f t="shared" ref="AK136:AK199" si="76">O136+X136</f>
        <v>624.18</v>
      </c>
      <c r="AL136" s="140">
        <f t="shared" ref="AL136:AL199" si="77">P136+Y136</f>
        <v>39.2</v>
      </c>
      <c r="AM136" s="140">
        <f t="shared" ref="AM136:AM199" si="78">Q136+Z136</f>
        <v>11.58</v>
      </c>
      <c r="AN136" s="140">
        <f t="shared" ref="AN136:AN199" si="79">R136+AA136</f>
        <v>220</v>
      </c>
      <c r="AO136" s="140">
        <f t="shared" ref="AO136:AO199" si="80">S136+AB136</f>
        <v>0</v>
      </c>
      <c r="AP136" s="140">
        <f t="shared" ref="AP136:AP199" si="81">T136+AC136</f>
        <v>2176.16</v>
      </c>
      <c r="AQ136" s="139" t="s">
        <v>32</v>
      </c>
    </row>
    <row r="137" s="39" customFormat="1" ht="16" customHeight="1" spans="1:43">
      <c r="A137" s="129">
        <f t="shared" si="59"/>
        <v>134</v>
      </c>
      <c r="B137" s="49" t="s">
        <v>139</v>
      </c>
      <c r="C137" s="49" t="s">
        <v>428</v>
      </c>
      <c r="D137" s="49" t="s">
        <v>429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2200</v>
      </c>
      <c r="J137" s="130"/>
      <c r="K137" s="49">
        <f t="shared" si="60"/>
        <v>47.05</v>
      </c>
      <c r="L137" s="49">
        <v>13.98</v>
      </c>
      <c r="M137" s="49">
        <f t="shared" si="61"/>
        <v>627.29</v>
      </c>
      <c r="N137" s="49">
        <v>186.18</v>
      </c>
      <c r="O137" s="130">
        <f t="shared" si="62"/>
        <v>499.34</v>
      </c>
      <c r="P137" s="49">
        <f t="shared" si="63"/>
        <v>27.44</v>
      </c>
      <c r="Q137" s="49">
        <v>8.1</v>
      </c>
      <c r="R137" s="130">
        <f t="shared" si="64"/>
        <v>110</v>
      </c>
      <c r="S137" s="130">
        <f t="shared" si="65"/>
        <v>0</v>
      </c>
      <c r="T137" s="130">
        <f t="shared" si="66"/>
        <v>1519.38</v>
      </c>
      <c r="U137" s="49">
        <f t="shared" si="67"/>
        <v>0</v>
      </c>
      <c r="V137" s="49">
        <f t="shared" si="68"/>
        <v>313.64</v>
      </c>
      <c r="W137" s="49">
        <v>93.06</v>
      </c>
      <c r="X137" s="130">
        <f t="shared" si="69"/>
        <v>124.84</v>
      </c>
      <c r="Y137" s="49">
        <f t="shared" si="70"/>
        <v>11.76</v>
      </c>
      <c r="Z137" s="49">
        <v>3.48</v>
      </c>
      <c r="AA137" s="130">
        <f t="shared" si="71"/>
        <v>110</v>
      </c>
      <c r="AB137" s="130">
        <f t="shared" si="72"/>
        <v>0</v>
      </c>
      <c r="AC137" s="49">
        <f t="shared" si="73"/>
        <v>656.78</v>
      </c>
      <c r="AD137" s="49">
        <f t="shared" si="74"/>
        <v>2176.16</v>
      </c>
      <c r="AE137" s="49"/>
      <c r="AF137" s="139" t="s">
        <v>77</v>
      </c>
      <c r="AG137" s="140">
        <f t="shared" si="56"/>
        <v>47.05</v>
      </c>
      <c r="AH137" s="140">
        <f t="shared" si="75"/>
        <v>13.98</v>
      </c>
      <c r="AI137" s="140">
        <f t="shared" si="57"/>
        <v>940.93</v>
      </c>
      <c r="AJ137" s="140">
        <f t="shared" si="58"/>
        <v>279.24</v>
      </c>
      <c r="AK137" s="140">
        <f t="shared" si="76"/>
        <v>624.18</v>
      </c>
      <c r="AL137" s="140">
        <f t="shared" si="77"/>
        <v>39.2</v>
      </c>
      <c r="AM137" s="140">
        <f t="shared" si="78"/>
        <v>11.58</v>
      </c>
      <c r="AN137" s="140">
        <f t="shared" si="79"/>
        <v>220</v>
      </c>
      <c r="AO137" s="140">
        <f t="shared" si="80"/>
        <v>0</v>
      </c>
      <c r="AP137" s="140">
        <f t="shared" si="81"/>
        <v>2176.16</v>
      </c>
      <c r="AQ137" s="139" t="s">
        <v>32</v>
      </c>
    </row>
    <row r="138" s="39" customFormat="1" ht="16" customHeight="1" spans="1:43">
      <c r="A138" s="129">
        <f t="shared" si="59"/>
        <v>135</v>
      </c>
      <c r="B138" s="49" t="s">
        <v>139</v>
      </c>
      <c r="C138" s="49" t="s">
        <v>430</v>
      </c>
      <c r="D138" s="49" t="s">
        <v>431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2200</v>
      </c>
      <c r="J138" s="130"/>
      <c r="K138" s="49">
        <f t="shared" si="60"/>
        <v>47.05</v>
      </c>
      <c r="L138" s="49">
        <v>13.98</v>
      </c>
      <c r="M138" s="49">
        <f t="shared" si="61"/>
        <v>627.29</v>
      </c>
      <c r="N138" s="49">
        <v>186.18</v>
      </c>
      <c r="O138" s="130">
        <f t="shared" si="62"/>
        <v>499.34</v>
      </c>
      <c r="P138" s="49">
        <f t="shared" si="63"/>
        <v>27.44</v>
      </c>
      <c r="Q138" s="49">
        <v>8.1</v>
      </c>
      <c r="R138" s="130">
        <f t="shared" si="64"/>
        <v>110</v>
      </c>
      <c r="S138" s="130">
        <f t="shared" si="65"/>
        <v>0</v>
      </c>
      <c r="T138" s="130">
        <f t="shared" si="66"/>
        <v>1519.38</v>
      </c>
      <c r="U138" s="49">
        <f t="shared" si="67"/>
        <v>0</v>
      </c>
      <c r="V138" s="49">
        <f t="shared" si="68"/>
        <v>313.64</v>
      </c>
      <c r="W138" s="49">
        <v>93.06</v>
      </c>
      <c r="X138" s="130">
        <f t="shared" si="69"/>
        <v>124.84</v>
      </c>
      <c r="Y138" s="49">
        <f t="shared" si="70"/>
        <v>11.76</v>
      </c>
      <c r="Z138" s="49">
        <v>3.48</v>
      </c>
      <c r="AA138" s="130">
        <f t="shared" si="71"/>
        <v>110</v>
      </c>
      <c r="AB138" s="130">
        <f t="shared" si="72"/>
        <v>0</v>
      </c>
      <c r="AC138" s="49">
        <f t="shared" si="73"/>
        <v>656.78</v>
      </c>
      <c r="AD138" s="49">
        <f t="shared" si="74"/>
        <v>2176.16</v>
      </c>
      <c r="AE138" s="49"/>
      <c r="AF138" s="139" t="s">
        <v>77</v>
      </c>
      <c r="AG138" s="140">
        <f t="shared" si="56"/>
        <v>47.05</v>
      </c>
      <c r="AH138" s="140">
        <f t="shared" si="75"/>
        <v>13.98</v>
      </c>
      <c r="AI138" s="140">
        <f t="shared" si="57"/>
        <v>940.93</v>
      </c>
      <c r="AJ138" s="140">
        <f t="shared" si="58"/>
        <v>279.24</v>
      </c>
      <c r="AK138" s="140">
        <f t="shared" si="76"/>
        <v>624.18</v>
      </c>
      <c r="AL138" s="140">
        <f t="shared" si="77"/>
        <v>39.2</v>
      </c>
      <c r="AM138" s="140">
        <f t="shared" si="78"/>
        <v>11.58</v>
      </c>
      <c r="AN138" s="140">
        <f t="shared" si="79"/>
        <v>220</v>
      </c>
      <c r="AO138" s="140">
        <f t="shared" si="80"/>
        <v>0</v>
      </c>
      <c r="AP138" s="140">
        <f t="shared" si="81"/>
        <v>2176.16</v>
      </c>
      <c r="AQ138" s="139" t="s">
        <v>32</v>
      </c>
    </row>
    <row r="139" s="39" customFormat="1" ht="16" customHeight="1" spans="1:43">
      <c r="A139" s="129">
        <f t="shared" si="59"/>
        <v>136</v>
      </c>
      <c r="B139" s="49" t="s">
        <v>139</v>
      </c>
      <c r="C139" s="49" t="s">
        <v>432</v>
      </c>
      <c r="D139" s="49" t="s">
        <v>433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2200</v>
      </c>
      <c r="J139" s="130"/>
      <c r="K139" s="49">
        <f t="shared" si="60"/>
        <v>47.05</v>
      </c>
      <c r="L139" s="49">
        <v>13.98</v>
      </c>
      <c r="M139" s="49">
        <f t="shared" si="61"/>
        <v>627.29</v>
      </c>
      <c r="N139" s="49">
        <v>186.18</v>
      </c>
      <c r="O139" s="130">
        <f t="shared" si="62"/>
        <v>499.34</v>
      </c>
      <c r="P139" s="49">
        <f t="shared" si="63"/>
        <v>27.44</v>
      </c>
      <c r="Q139" s="49">
        <v>8.1</v>
      </c>
      <c r="R139" s="130">
        <f t="shared" si="64"/>
        <v>110</v>
      </c>
      <c r="S139" s="130">
        <f t="shared" si="65"/>
        <v>0</v>
      </c>
      <c r="T139" s="130">
        <f t="shared" si="66"/>
        <v>1519.38</v>
      </c>
      <c r="U139" s="49">
        <f t="shared" si="67"/>
        <v>0</v>
      </c>
      <c r="V139" s="49">
        <f t="shared" si="68"/>
        <v>313.64</v>
      </c>
      <c r="W139" s="49">
        <v>93.06</v>
      </c>
      <c r="X139" s="130">
        <f t="shared" si="69"/>
        <v>124.84</v>
      </c>
      <c r="Y139" s="49">
        <f t="shared" si="70"/>
        <v>11.76</v>
      </c>
      <c r="Z139" s="49">
        <v>3.48</v>
      </c>
      <c r="AA139" s="130">
        <f t="shared" si="71"/>
        <v>110</v>
      </c>
      <c r="AB139" s="130">
        <f t="shared" si="72"/>
        <v>0</v>
      </c>
      <c r="AC139" s="49">
        <f t="shared" si="73"/>
        <v>656.78</v>
      </c>
      <c r="AD139" s="49">
        <f t="shared" si="74"/>
        <v>2176.16</v>
      </c>
      <c r="AE139" s="49"/>
      <c r="AF139" s="139" t="s">
        <v>77</v>
      </c>
      <c r="AG139" s="140">
        <f t="shared" si="56"/>
        <v>47.05</v>
      </c>
      <c r="AH139" s="140">
        <f t="shared" si="75"/>
        <v>13.98</v>
      </c>
      <c r="AI139" s="140">
        <f t="shared" si="57"/>
        <v>940.93</v>
      </c>
      <c r="AJ139" s="140">
        <f t="shared" si="58"/>
        <v>279.24</v>
      </c>
      <c r="AK139" s="140">
        <f t="shared" si="76"/>
        <v>624.18</v>
      </c>
      <c r="AL139" s="140">
        <f t="shared" si="77"/>
        <v>39.2</v>
      </c>
      <c r="AM139" s="140">
        <f t="shared" si="78"/>
        <v>11.58</v>
      </c>
      <c r="AN139" s="140">
        <f t="shared" si="79"/>
        <v>220</v>
      </c>
      <c r="AO139" s="140">
        <f t="shared" si="80"/>
        <v>0</v>
      </c>
      <c r="AP139" s="140">
        <f t="shared" si="81"/>
        <v>2176.16</v>
      </c>
      <c r="AQ139" s="139" t="s">
        <v>32</v>
      </c>
    </row>
    <row r="140" s="39" customFormat="1" ht="16" customHeight="1" spans="1:43">
      <c r="A140" s="129">
        <f t="shared" si="59"/>
        <v>137</v>
      </c>
      <c r="B140" s="49" t="s">
        <v>139</v>
      </c>
      <c r="C140" s="49" t="s">
        <v>434</v>
      </c>
      <c r="D140" s="49" t="s">
        <v>435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2200</v>
      </c>
      <c r="J140" s="130"/>
      <c r="K140" s="49">
        <f t="shared" si="60"/>
        <v>47.05</v>
      </c>
      <c r="L140" s="49">
        <v>13.98</v>
      </c>
      <c r="M140" s="49">
        <f t="shared" si="61"/>
        <v>627.29</v>
      </c>
      <c r="N140" s="49">
        <v>186.18</v>
      </c>
      <c r="O140" s="130">
        <f t="shared" si="62"/>
        <v>499.34</v>
      </c>
      <c r="P140" s="49">
        <f t="shared" si="63"/>
        <v>27.44</v>
      </c>
      <c r="Q140" s="49">
        <v>8.1</v>
      </c>
      <c r="R140" s="130">
        <f t="shared" si="64"/>
        <v>110</v>
      </c>
      <c r="S140" s="130">
        <f t="shared" si="65"/>
        <v>0</v>
      </c>
      <c r="T140" s="130">
        <f t="shared" si="66"/>
        <v>1519.38</v>
      </c>
      <c r="U140" s="49">
        <f t="shared" si="67"/>
        <v>0</v>
      </c>
      <c r="V140" s="49">
        <f t="shared" si="68"/>
        <v>313.64</v>
      </c>
      <c r="W140" s="49">
        <v>93.06</v>
      </c>
      <c r="X140" s="130">
        <f t="shared" si="69"/>
        <v>124.84</v>
      </c>
      <c r="Y140" s="49">
        <f t="shared" si="70"/>
        <v>11.76</v>
      </c>
      <c r="Z140" s="49">
        <v>3.48</v>
      </c>
      <c r="AA140" s="130">
        <f t="shared" si="71"/>
        <v>110</v>
      </c>
      <c r="AB140" s="130">
        <f t="shared" si="72"/>
        <v>0</v>
      </c>
      <c r="AC140" s="49">
        <f t="shared" si="73"/>
        <v>656.78</v>
      </c>
      <c r="AD140" s="49">
        <f t="shared" si="74"/>
        <v>2176.16</v>
      </c>
      <c r="AE140" s="49"/>
      <c r="AF140" s="139" t="s">
        <v>77</v>
      </c>
      <c r="AG140" s="140">
        <f t="shared" si="56"/>
        <v>47.05</v>
      </c>
      <c r="AH140" s="140">
        <f t="shared" si="75"/>
        <v>13.98</v>
      </c>
      <c r="AI140" s="140">
        <f t="shared" si="57"/>
        <v>940.93</v>
      </c>
      <c r="AJ140" s="140">
        <f t="shared" si="58"/>
        <v>279.24</v>
      </c>
      <c r="AK140" s="140">
        <f t="shared" si="76"/>
        <v>624.18</v>
      </c>
      <c r="AL140" s="140">
        <f t="shared" si="77"/>
        <v>39.2</v>
      </c>
      <c r="AM140" s="140">
        <f t="shared" si="78"/>
        <v>11.58</v>
      </c>
      <c r="AN140" s="140">
        <f t="shared" si="79"/>
        <v>220</v>
      </c>
      <c r="AO140" s="140">
        <f t="shared" si="80"/>
        <v>0</v>
      </c>
      <c r="AP140" s="140">
        <f t="shared" si="81"/>
        <v>2176.16</v>
      </c>
      <c r="AQ140" s="139" t="s">
        <v>32</v>
      </c>
    </row>
    <row r="141" s="39" customFormat="1" ht="16" customHeight="1" spans="1:43">
      <c r="A141" s="129">
        <f t="shared" si="59"/>
        <v>138</v>
      </c>
      <c r="B141" s="49" t="s">
        <v>411</v>
      </c>
      <c r="C141" s="49" t="s">
        <v>436</v>
      </c>
      <c r="D141" s="49" t="s">
        <v>437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60"/>
        <v>47.05</v>
      </c>
      <c r="L141" s="49">
        <v>13.98</v>
      </c>
      <c r="M141" s="49">
        <f t="shared" si="61"/>
        <v>627.29</v>
      </c>
      <c r="N141" s="49">
        <v>186.18</v>
      </c>
      <c r="O141" s="130">
        <f t="shared" si="62"/>
        <v>499.34</v>
      </c>
      <c r="P141" s="49">
        <f t="shared" si="63"/>
        <v>27.44</v>
      </c>
      <c r="Q141" s="49">
        <v>8.1</v>
      </c>
      <c r="R141" s="130">
        <f t="shared" si="64"/>
        <v>110</v>
      </c>
      <c r="S141" s="130">
        <f t="shared" si="65"/>
        <v>0</v>
      </c>
      <c r="T141" s="130">
        <f t="shared" si="66"/>
        <v>1519.38</v>
      </c>
      <c r="U141" s="49">
        <f t="shared" si="67"/>
        <v>0</v>
      </c>
      <c r="V141" s="49">
        <f t="shared" si="68"/>
        <v>313.64</v>
      </c>
      <c r="W141" s="49">
        <v>93.06</v>
      </c>
      <c r="X141" s="130">
        <f t="shared" si="69"/>
        <v>124.84</v>
      </c>
      <c r="Y141" s="49">
        <f t="shared" si="70"/>
        <v>11.76</v>
      </c>
      <c r="Z141" s="49">
        <v>3.48</v>
      </c>
      <c r="AA141" s="130">
        <f t="shared" si="71"/>
        <v>110</v>
      </c>
      <c r="AB141" s="130">
        <f t="shared" si="72"/>
        <v>0</v>
      </c>
      <c r="AC141" s="49">
        <f t="shared" si="73"/>
        <v>656.78</v>
      </c>
      <c r="AD141" s="49">
        <f t="shared" si="74"/>
        <v>2176.16</v>
      </c>
      <c r="AE141" s="49"/>
      <c r="AF141" s="139" t="s">
        <v>76</v>
      </c>
      <c r="AG141" s="140">
        <f t="shared" si="56"/>
        <v>47.05</v>
      </c>
      <c r="AH141" s="140">
        <f t="shared" si="75"/>
        <v>13.98</v>
      </c>
      <c r="AI141" s="140">
        <f t="shared" si="57"/>
        <v>940.93</v>
      </c>
      <c r="AJ141" s="140">
        <f t="shared" si="58"/>
        <v>279.24</v>
      </c>
      <c r="AK141" s="140">
        <f t="shared" si="76"/>
        <v>624.18</v>
      </c>
      <c r="AL141" s="140">
        <f t="shared" si="77"/>
        <v>39.2</v>
      </c>
      <c r="AM141" s="140">
        <f t="shared" si="78"/>
        <v>11.58</v>
      </c>
      <c r="AN141" s="140">
        <f t="shared" si="79"/>
        <v>220</v>
      </c>
      <c r="AO141" s="140">
        <f t="shared" si="80"/>
        <v>0</v>
      </c>
      <c r="AP141" s="140">
        <f t="shared" si="81"/>
        <v>2176.16</v>
      </c>
      <c r="AQ141" s="139" t="s">
        <v>32</v>
      </c>
    </row>
    <row r="142" s="39" customFormat="1" ht="16" customHeight="1" spans="1:43">
      <c r="A142" s="129">
        <f t="shared" si="59"/>
        <v>139</v>
      </c>
      <c r="B142" s="49" t="s">
        <v>139</v>
      </c>
      <c r="C142" s="49" t="s">
        <v>438</v>
      </c>
      <c r="D142" s="49" t="s">
        <v>439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2200</v>
      </c>
      <c r="J142" s="130"/>
      <c r="K142" s="49">
        <f t="shared" si="60"/>
        <v>47.05</v>
      </c>
      <c r="L142" s="49">
        <v>13.98</v>
      </c>
      <c r="M142" s="49">
        <f t="shared" si="61"/>
        <v>627.29</v>
      </c>
      <c r="N142" s="49">
        <v>186.18</v>
      </c>
      <c r="O142" s="130">
        <f t="shared" si="62"/>
        <v>499.34</v>
      </c>
      <c r="P142" s="49">
        <f t="shared" si="63"/>
        <v>27.44</v>
      </c>
      <c r="Q142" s="49">
        <v>8.1</v>
      </c>
      <c r="R142" s="130">
        <f t="shared" si="64"/>
        <v>110</v>
      </c>
      <c r="S142" s="130">
        <f t="shared" si="65"/>
        <v>0</v>
      </c>
      <c r="T142" s="130">
        <f t="shared" si="66"/>
        <v>1519.38</v>
      </c>
      <c r="U142" s="49">
        <f t="shared" si="67"/>
        <v>0</v>
      </c>
      <c r="V142" s="49">
        <f t="shared" si="68"/>
        <v>313.64</v>
      </c>
      <c r="W142" s="49">
        <v>93.06</v>
      </c>
      <c r="X142" s="130">
        <f t="shared" si="69"/>
        <v>124.84</v>
      </c>
      <c r="Y142" s="49">
        <f t="shared" si="70"/>
        <v>11.76</v>
      </c>
      <c r="Z142" s="49">
        <v>3.48</v>
      </c>
      <c r="AA142" s="130">
        <f t="shared" si="71"/>
        <v>110</v>
      </c>
      <c r="AB142" s="130">
        <f t="shared" si="72"/>
        <v>0</v>
      </c>
      <c r="AC142" s="49">
        <f t="shared" si="73"/>
        <v>656.78</v>
      </c>
      <c r="AD142" s="49">
        <f t="shared" si="74"/>
        <v>2176.16</v>
      </c>
      <c r="AE142" s="49"/>
      <c r="AF142" s="139" t="s">
        <v>77</v>
      </c>
      <c r="AG142" s="140">
        <f t="shared" si="56"/>
        <v>47.05</v>
      </c>
      <c r="AH142" s="140">
        <f t="shared" si="75"/>
        <v>13.98</v>
      </c>
      <c r="AI142" s="140">
        <f t="shared" si="57"/>
        <v>940.93</v>
      </c>
      <c r="AJ142" s="140">
        <f t="shared" si="58"/>
        <v>279.24</v>
      </c>
      <c r="AK142" s="140">
        <f t="shared" si="76"/>
        <v>624.18</v>
      </c>
      <c r="AL142" s="140">
        <f t="shared" si="77"/>
        <v>39.2</v>
      </c>
      <c r="AM142" s="140">
        <f t="shared" si="78"/>
        <v>11.58</v>
      </c>
      <c r="AN142" s="140">
        <f t="shared" si="79"/>
        <v>220</v>
      </c>
      <c r="AO142" s="140">
        <f t="shared" si="80"/>
        <v>0</v>
      </c>
      <c r="AP142" s="140">
        <f t="shared" si="81"/>
        <v>2176.16</v>
      </c>
      <c r="AQ142" s="139" t="s">
        <v>32</v>
      </c>
    </row>
    <row r="143" s="39" customFormat="1" ht="16" customHeight="1" spans="1:43">
      <c r="A143" s="129">
        <f t="shared" si="59"/>
        <v>140</v>
      </c>
      <c r="B143" s="49" t="s">
        <v>139</v>
      </c>
      <c r="C143" s="49" t="s">
        <v>440</v>
      </c>
      <c r="D143" s="49" t="s">
        <v>441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60"/>
        <v>47.05</v>
      </c>
      <c r="L143" s="49">
        <v>13.98</v>
      </c>
      <c r="M143" s="49">
        <f t="shared" si="61"/>
        <v>627.29</v>
      </c>
      <c r="N143" s="49">
        <v>186.18</v>
      </c>
      <c r="O143" s="130">
        <f t="shared" si="62"/>
        <v>499.34</v>
      </c>
      <c r="P143" s="49">
        <f t="shared" si="63"/>
        <v>27.44</v>
      </c>
      <c r="Q143" s="49">
        <v>8.1</v>
      </c>
      <c r="R143" s="130">
        <f t="shared" si="64"/>
        <v>110</v>
      </c>
      <c r="S143" s="130">
        <f t="shared" si="65"/>
        <v>0</v>
      </c>
      <c r="T143" s="130">
        <f t="shared" si="66"/>
        <v>1519.38</v>
      </c>
      <c r="U143" s="49">
        <f t="shared" si="67"/>
        <v>0</v>
      </c>
      <c r="V143" s="49">
        <f t="shared" si="68"/>
        <v>313.64</v>
      </c>
      <c r="W143" s="49">
        <v>93.06</v>
      </c>
      <c r="X143" s="130">
        <f t="shared" si="69"/>
        <v>124.84</v>
      </c>
      <c r="Y143" s="49">
        <f t="shared" si="70"/>
        <v>11.76</v>
      </c>
      <c r="Z143" s="49">
        <v>3.48</v>
      </c>
      <c r="AA143" s="130">
        <f t="shared" si="71"/>
        <v>110</v>
      </c>
      <c r="AB143" s="130">
        <f t="shared" si="72"/>
        <v>0</v>
      </c>
      <c r="AC143" s="49">
        <f t="shared" si="73"/>
        <v>656.78</v>
      </c>
      <c r="AD143" s="49">
        <f t="shared" si="74"/>
        <v>2176.16</v>
      </c>
      <c r="AE143" s="49"/>
      <c r="AF143" s="139" t="s">
        <v>77</v>
      </c>
      <c r="AG143" s="140">
        <f t="shared" si="56"/>
        <v>47.05</v>
      </c>
      <c r="AH143" s="140">
        <f t="shared" si="75"/>
        <v>13.98</v>
      </c>
      <c r="AI143" s="140">
        <f t="shared" si="57"/>
        <v>940.93</v>
      </c>
      <c r="AJ143" s="140">
        <f t="shared" si="58"/>
        <v>279.24</v>
      </c>
      <c r="AK143" s="140">
        <f t="shared" si="76"/>
        <v>624.18</v>
      </c>
      <c r="AL143" s="140">
        <f t="shared" si="77"/>
        <v>39.2</v>
      </c>
      <c r="AM143" s="140">
        <f t="shared" si="78"/>
        <v>11.58</v>
      </c>
      <c r="AN143" s="140">
        <f t="shared" si="79"/>
        <v>220</v>
      </c>
      <c r="AO143" s="140">
        <f t="shared" si="80"/>
        <v>0</v>
      </c>
      <c r="AP143" s="140">
        <f t="shared" si="81"/>
        <v>2176.16</v>
      </c>
      <c r="AQ143" s="139" t="s">
        <v>32</v>
      </c>
    </row>
    <row r="144" s="39" customFormat="1" ht="16" customHeight="1" spans="1:43">
      <c r="A144" s="129">
        <f t="shared" ref="A144:A191" si="82">ROW()-3</f>
        <v>141</v>
      </c>
      <c r="B144" s="49" t="s">
        <v>139</v>
      </c>
      <c r="C144" s="49" t="s">
        <v>444</v>
      </c>
      <c r="D144" s="49" t="s">
        <v>445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ref="K144:K191" si="83">ROUND(E144*0.012,2)</f>
        <v>47.05</v>
      </c>
      <c r="L144" s="49">
        <v>13.98</v>
      </c>
      <c r="M144" s="49">
        <f t="shared" ref="M144:M191" si="84">ROUND(F144*0.16,2)</f>
        <v>627.29</v>
      </c>
      <c r="N144" s="49">
        <v>186.18</v>
      </c>
      <c r="O144" s="130">
        <f t="shared" ref="O144:O191" si="85">ROUND(G144*0.08,2)</f>
        <v>499.34</v>
      </c>
      <c r="P144" s="49">
        <f t="shared" ref="P144:P191" si="86">ROUND(H144*0.007,2)</f>
        <v>27.44</v>
      </c>
      <c r="Q144" s="49">
        <v>8.1</v>
      </c>
      <c r="R144" s="130">
        <f t="shared" ref="R144:R191" si="87">I144*5%</f>
        <v>110</v>
      </c>
      <c r="S144" s="130">
        <f t="shared" ref="S144:S191" si="88">J144*50%</f>
        <v>0</v>
      </c>
      <c r="T144" s="130">
        <f t="shared" ref="T144:T191" si="89">SUM(K144:S144)</f>
        <v>1519.38</v>
      </c>
      <c r="U144" s="49">
        <f t="shared" ref="U144:U191" si="90">E144*0</f>
        <v>0</v>
      </c>
      <c r="V144" s="49">
        <f t="shared" ref="V144:V191" si="91">ROUND(F144*0.08,2)</f>
        <v>313.64</v>
      </c>
      <c r="W144" s="49">
        <v>93.06</v>
      </c>
      <c r="X144" s="130">
        <f t="shared" ref="X144:X191" si="92">ROUND(G144*0.02,2)</f>
        <v>124.84</v>
      </c>
      <c r="Y144" s="49">
        <f t="shared" ref="Y144:Y191" si="93">ROUND(H144*0.003,2)</f>
        <v>11.76</v>
      </c>
      <c r="Z144" s="49">
        <v>3.48</v>
      </c>
      <c r="AA144" s="130">
        <f t="shared" ref="AA144:AA191" si="94">I144*5%</f>
        <v>110</v>
      </c>
      <c r="AB144" s="130">
        <f t="shared" ref="AB144:AB191" si="95">J144*50%</f>
        <v>0</v>
      </c>
      <c r="AC144" s="49">
        <f t="shared" ref="AC144:AC191" si="96">SUM(U144:AB144)</f>
        <v>656.78</v>
      </c>
      <c r="AD144" s="49">
        <f t="shared" ref="AD144:AD191" si="97">T144+AC144</f>
        <v>2176.16</v>
      </c>
      <c r="AE144" s="49"/>
      <c r="AF144" s="139" t="s">
        <v>77</v>
      </c>
      <c r="AG144" s="140">
        <f t="shared" si="56"/>
        <v>47.05</v>
      </c>
      <c r="AH144" s="140">
        <f t="shared" si="75"/>
        <v>13.98</v>
      </c>
      <c r="AI144" s="140">
        <f t="shared" si="57"/>
        <v>940.93</v>
      </c>
      <c r="AJ144" s="140">
        <f t="shared" si="58"/>
        <v>279.24</v>
      </c>
      <c r="AK144" s="140">
        <f t="shared" si="76"/>
        <v>624.18</v>
      </c>
      <c r="AL144" s="140">
        <f t="shared" si="77"/>
        <v>39.2</v>
      </c>
      <c r="AM144" s="140">
        <f t="shared" si="78"/>
        <v>11.58</v>
      </c>
      <c r="AN144" s="140">
        <f t="shared" si="79"/>
        <v>220</v>
      </c>
      <c r="AO144" s="140">
        <f t="shared" si="80"/>
        <v>0</v>
      </c>
      <c r="AP144" s="140">
        <f t="shared" si="81"/>
        <v>2176.16</v>
      </c>
      <c r="AQ144" s="139" t="s">
        <v>32</v>
      </c>
    </row>
    <row r="145" s="39" customFormat="1" ht="16" customHeight="1" spans="1:43">
      <c r="A145" s="129">
        <f t="shared" si="82"/>
        <v>142</v>
      </c>
      <c r="B145" s="49" t="s">
        <v>139</v>
      </c>
      <c r="C145" s="49" t="s">
        <v>446</v>
      </c>
      <c r="D145" s="49" t="s">
        <v>447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83"/>
        <v>47.05</v>
      </c>
      <c r="L145" s="49">
        <v>13.98</v>
      </c>
      <c r="M145" s="49">
        <f t="shared" si="84"/>
        <v>627.29</v>
      </c>
      <c r="N145" s="49">
        <v>186.18</v>
      </c>
      <c r="O145" s="130">
        <f t="shared" si="85"/>
        <v>499.34</v>
      </c>
      <c r="P145" s="49">
        <f t="shared" si="86"/>
        <v>27.44</v>
      </c>
      <c r="Q145" s="49">
        <v>8.1</v>
      </c>
      <c r="R145" s="130">
        <f t="shared" si="87"/>
        <v>110</v>
      </c>
      <c r="S145" s="130">
        <f t="shared" si="88"/>
        <v>0</v>
      </c>
      <c r="T145" s="130">
        <f t="shared" si="89"/>
        <v>1519.38</v>
      </c>
      <c r="U145" s="49">
        <f t="shared" si="90"/>
        <v>0</v>
      </c>
      <c r="V145" s="49">
        <f t="shared" si="91"/>
        <v>313.64</v>
      </c>
      <c r="W145" s="49">
        <v>93.06</v>
      </c>
      <c r="X145" s="130">
        <f t="shared" si="92"/>
        <v>124.84</v>
      </c>
      <c r="Y145" s="49">
        <f t="shared" si="93"/>
        <v>11.76</v>
      </c>
      <c r="Z145" s="49">
        <v>3.48</v>
      </c>
      <c r="AA145" s="130">
        <f t="shared" si="94"/>
        <v>110</v>
      </c>
      <c r="AB145" s="130">
        <f t="shared" si="95"/>
        <v>0</v>
      </c>
      <c r="AC145" s="49">
        <f t="shared" si="96"/>
        <v>656.78</v>
      </c>
      <c r="AD145" s="49">
        <f t="shared" si="97"/>
        <v>2176.16</v>
      </c>
      <c r="AE145" s="49"/>
      <c r="AF145" s="139" t="s">
        <v>77</v>
      </c>
      <c r="AG145" s="140">
        <f t="shared" si="56"/>
        <v>47.05</v>
      </c>
      <c r="AH145" s="140">
        <f t="shared" si="75"/>
        <v>13.98</v>
      </c>
      <c r="AI145" s="140">
        <f t="shared" si="57"/>
        <v>940.93</v>
      </c>
      <c r="AJ145" s="140">
        <f t="shared" si="58"/>
        <v>279.24</v>
      </c>
      <c r="AK145" s="140">
        <f t="shared" si="76"/>
        <v>624.18</v>
      </c>
      <c r="AL145" s="140">
        <f t="shared" si="77"/>
        <v>39.2</v>
      </c>
      <c r="AM145" s="140">
        <f t="shared" si="78"/>
        <v>11.58</v>
      </c>
      <c r="AN145" s="140">
        <f t="shared" si="79"/>
        <v>220</v>
      </c>
      <c r="AO145" s="140">
        <f t="shared" si="80"/>
        <v>0</v>
      </c>
      <c r="AP145" s="140">
        <f t="shared" si="81"/>
        <v>2176.16</v>
      </c>
      <c r="AQ145" s="139" t="s">
        <v>32</v>
      </c>
    </row>
    <row r="146" s="39" customFormat="1" ht="16" customHeight="1" spans="1:43">
      <c r="A146" s="129">
        <f t="shared" si="82"/>
        <v>143</v>
      </c>
      <c r="B146" s="49" t="s">
        <v>411</v>
      </c>
      <c r="C146" s="49" t="s">
        <v>448</v>
      </c>
      <c r="D146" s="49" t="s">
        <v>449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 t="shared" si="83"/>
        <v>47.05</v>
      </c>
      <c r="L146" s="49">
        <v>13.98</v>
      </c>
      <c r="M146" s="49">
        <f t="shared" si="84"/>
        <v>627.29</v>
      </c>
      <c r="N146" s="49">
        <v>186.18</v>
      </c>
      <c r="O146" s="130">
        <f t="shared" si="85"/>
        <v>499.34</v>
      </c>
      <c r="P146" s="49">
        <f t="shared" si="86"/>
        <v>27.44</v>
      </c>
      <c r="Q146" s="49">
        <v>8.1</v>
      </c>
      <c r="R146" s="130">
        <f t="shared" si="87"/>
        <v>110</v>
      </c>
      <c r="S146" s="130">
        <f t="shared" si="88"/>
        <v>0</v>
      </c>
      <c r="T146" s="130">
        <f t="shared" si="89"/>
        <v>1519.38</v>
      </c>
      <c r="U146" s="49">
        <f t="shared" si="90"/>
        <v>0</v>
      </c>
      <c r="V146" s="49">
        <f t="shared" si="91"/>
        <v>313.64</v>
      </c>
      <c r="W146" s="49">
        <v>93.06</v>
      </c>
      <c r="X146" s="130">
        <f t="shared" si="92"/>
        <v>124.84</v>
      </c>
      <c r="Y146" s="49">
        <f t="shared" si="93"/>
        <v>11.76</v>
      </c>
      <c r="Z146" s="49">
        <v>3.48</v>
      </c>
      <c r="AA146" s="130">
        <f t="shared" si="94"/>
        <v>110</v>
      </c>
      <c r="AB146" s="130">
        <f t="shared" si="95"/>
        <v>0</v>
      </c>
      <c r="AC146" s="49">
        <f t="shared" si="96"/>
        <v>656.78</v>
      </c>
      <c r="AD146" s="49">
        <f t="shared" si="97"/>
        <v>2176.16</v>
      </c>
      <c r="AE146" s="49"/>
      <c r="AF146" s="139" t="s">
        <v>76</v>
      </c>
      <c r="AG146" s="140">
        <f t="shared" si="56"/>
        <v>47.05</v>
      </c>
      <c r="AH146" s="140">
        <f t="shared" si="75"/>
        <v>13.98</v>
      </c>
      <c r="AI146" s="140">
        <f t="shared" si="57"/>
        <v>940.93</v>
      </c>
      <c r="AJ146" s="140">
        <f t="shared" si="58"/>
        <v>279.24</v>
      </c>
      <c r="AK146" s="140">
        <f t="shared" si="76"/>
        <v>624.18</v>
      </c>
      <c r="AL146" s="140">
        <f t="shared" si="77"/>
        <v>39.2</v>
      </c>
      <c r="AM146" s="140">
        <f t="shared" si="78"/>
        <v>11.58</v>
      </c>
      <c r="AN146" s="140">
        <f t="shared" si="79"/>
        <v>220</v>
      </c>
      <c r="AO146" s="140">
        <f t="shared" si="80"/>
        <v>0</v>
      </c>
      <c r="AP146" s="140">
        <f t="shared" si="81"/>
        <v>2176.16</v>
      </c>
      <c r="AQ146" s="139" t="s">
        <v>32</v>
      </c>
    </row>
    <row r="147" s="39" customFormat="1" ht="16" customHeight="1" spans="1:43">
      <c r="A147" s="129">
        <f t="shared" si="82"/>
        <v>144</v>
      </c>
      <c r="B147" s="49" t="s">
        <v>119</v>
      </c>
      <c r="C147" s="49" t="s">
        <v>450</v>
      </c>
      <c r="D147" s="49" t="s">
        <v>451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83"/>
        <v>47.05</v>
      </c>
      <c r="L147" s="49">
        <v>13.98</v>
      </c>
      <c r="M147" s="49">
        <f t="shared" si="84"/>
        <v>627.29</v>
      </c>
      <c r="N147" s="49">
        <v>186.18</v>
      </c>
      <c r="O147" s="130">
        <f t="shared" si="85"/>
        <v>499.34</v>
      </c>
      <c r="P147" s="49">
        <f t="shared" si="86"/>
        <v>27.44</v>
      </c>
      <c r="Q147" s="49">
        <v>8.1</v>
      </c>
      <c r="R147" s="130">
        <f t="shared" si="87"/>
        <v>110</v>
      </c>
      <c r="S147" s="130">
        <f t="shared" si="88"/>
        <v>0</v>
      </c>
      <c r="T147" s="130">
        <f t="shared" si="89"/>
        <v>1519.38</v>
      </c>
      <c r="U147" s="49">
        <f t="shared" si="90"/>
        <v>0</v>
      </c>
      <c r="V147" s="49">
        <f t="shared" si="91"/>
        <v>313.64</v>
      </c>
      <c r="W147" s="49">
        <v>93.06</v>
      </c>
      <c r="X147" s="130">
        <f t="shared" si="92"/>
        <v>124.84</v>
      </c>
      <c r="Y147" s="49">
        <f t="shared" si="93"/>
        <v>11.76</v>
      </c>
      <c r="Z147" s="49">
        <v>3.48</v>
      </c>
      <c r="AA147" s="130">
        <f t="shared" si="94"/>
        <v>110</v>
      </c>
      <c r="AB147" s="130">
        <f t="shared" si="95"/>
        <v>0</v>
      </c>
      <c r="AC147" s="49">
        <f t="shared" si="96"/>
        <v>656.78</v>
      </c>
      <c r="AD147" s="49">
        <f t="shared" si="97"/>
        <v>2176.16</v>
      </c>
      <c r="AE147" s="49"/>
      <c r="AF147" s="139" t="s">
        <v>75</v>
      </c>
      <c r="AG147" s="140">
        <f t="shared" si="56"/>
        <v>47.05</v>
      </c>
      <c r="AH147" s="140">
        <f t="shared" si="75"/>
        <v>13.98</v>
      </c>
      <c r="AI147" s="140">
        <f t="shared" si="57"/>
        <v>940.93</v>
      </c>
      <c r="AJ147" s="140">
        <f t="shared" si="58"/>
        <v>279.24</v>
      </c>
      <c r="AK147" s="140">
        <f t="shared" si="76"/>
        <v>624.18</v>
      </c>
      <c r="AL147" s="140">
        <f t="shared" si="77"/>
        <v>39.2</v>
      </c>
      <c r="AM147" s="140">
        <f t="shared" si="78"/>
        <v>11.58</v>
      </c>
      <c r="AN147" s="140">
        <f t="shared" si="79"/>
        <v>220</v>
      </c>
      <c r="AO147" s="140">
        <f t="shared" si="80"/>
        <v>0</v>
      </c>
      <c r="AP147" s="140">
        <f t="shared" si="81"/>
        <v>2176.16</v>
      </c>
      <c r="AQ147" s="139" t="s">
        <v>32</v>
      </c>
    </row>
    <row r="148" s="39" customFormat="1" ht="16" customHeight="1" spans="1:43">
      <c r="A148" s="129">
        <f t="shared" si="82"/>
        <v>145</v>
      </c>
      <c r="B148" s="49" t="s">
        <v>411</v>
      </c>
      <c r="C148" s="49" t="s">
        <v>452</v>
      </c>
      <c r="D148" s="49" t="s">
        <v>453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83"/>
        <v>47.05</v>
      </c>
      <c r="L148" s="49">
        <v>13.98</v>
      </c>
      <c r="M148" s="49">
        <f t="shared" si="84"/>
        <v>627.29</v>
      </c>
      <c r="N148" s="49">
        <v>186.18</v>
      </c>
      <c r="O148" s="130">
        <f t="shared" si="85"/>
        <v>499.34</v>
      </c>
      <c r="P148" s="49">
        <f t="shared" si="86"/>
        <v>27.44</v>
      </c>
      <c r="Q148" s="49">
        <v>8.1</v>
      </c>
      <c r="R148" s="130">
        <f t="shared" si="87"/>
        <v>110</v>
      </c>
      <c r="S148" s="130">
        <f t="shared" si="88"/>
        <v>0</v>
      </c>
      <c r="T148" s="130">
        <f t="shared" si="89"/>
        <v>1519.38</v>
      </c>
      <c r="U148" s="49">
        <f t="shared" si="90"/>
        <v>0</v>
      </c>
      <c r="V148" s="49">
        <f t="shared" si="91"/>
        <v>313.64</v>
      </c>
      <c r="W148" s="49">
        <v>93.06</v>
      </c>
      <c r="X148" s="130">
        <f t="shared" si="92"/>
        <v>124.84</v>
      </c>
      <c r="Y148" s="49">
        <f t="shared" si="93"/>
        <v>11.76</v>
      </c>
      <c r="Z148" s="49">
        <v>3.48</v>
      </c>
      <c r="AA148" s="130">
        <f t="shared" si="94"/>
        <v>110</v>
      </c>
      <c r="AB148" s="130">
        <f t="shared" si="95"/>
        <v>0</v>
      </c>
      <c r="AC148" s="49">
        <f t="shared" si="96"/>
        <v>656.78</v>
      </c>
      <c r="AD148" s="49">
        <f t="shared" si="97"/>
        <v>2176.16</v>
      </c>
      <c r="AE148" s="49"/>
      <c r="AF148" s="139" t="s">
        <v>76</v>
      </c>
      <c r="AG148" s="140">
        <f t="shared" si="56"/>
        <v>47.05</v>
      </c>
      <c r="AH148" s="140">
        <f t="shared" si="75"/>
        <v>13.98</v>
      </c>
      <c r="AI148" s="140">
        <f t="shared" si="57"/>
        <v>940.93</v>
      </c>
      <c r="AJ148" s="140">
        <f t="shared" si="58"/>
        <v>279.24</v>
      </c>
      <c r="AK148" s="140">
        <f t="shared" si="76"/>
        <v>624.18</v>
      </c>
      <c r="AL148" s="140">
        <f t="shared" si="77"/>
        <v>39.2</v>
      </c>
      <c r="AM148" s="140">
        <f t="shared" si="78"/>
        <v>11.58</v>
      </c>
      <c r="AN148" s="140">
        <f t="shared" si="79"/>
        <v>220</v>
      </c>
      <c r="AO148" s="140">
        <f t="shared" si="80"/>
        <v>0</v>
      </c>
      <c r="AP148" s="140">
        <f t="shared" si="81"/>
        <v>2176.16</v>
      </c>
      <c r="AQ148" s="139" t="s">
        <v>32</v>
      </c>
    </row>
    <row r="149" s="39" customFormat="1" ht="16" customHeight="1" spans="1:43">
      <c r="A149" s="129">
        <f t="shared" si="82"/>
        <v>146</v>
      </c>
      <c r="B149" s="49" t="s">
        <v>139</v>
      </c>
      <c r="C149" s="49" t="s">
        <v>454</v>
      </c>
      <c r="D149" s="49" t="s">
        <v>455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83"/>
        <v>47.05</v>
      </c>
      <c r="L149" s="49">
        <v>13.98</v>
      </c>
      <c r="M149" s="49">
        <f t="shared" si="84"/>
        <v>627.29</v>
      </c>
      <c r="N149" s="49">
        <v>186.18</v>
      </c>
      <c r="O149" s="130">
        <f t="shared" si="85"/>
        <v>499.34</v>
      </c>
      <c r="P149" s="49">
        <f t="shared" si="86"/>
        <v>27.44</v>
      </c>
      <c r="Q149" s="49">
        <v>8.1</v>
      </c>
      <c r="R149" s="130">
        <f t="shared" si="87"/>
        <v>110</v>
      </c>
      <c r="S149" s="130">
        <f t="shared" si="88"/>
        <v>0</v>
      </c>
      <c r="T149" s="130">
        <f t="shared" si="89"/>
        <v>1519.38</v>
      </c>
      <c r="U149" s="49">
        <f t="shared" si="90"/>
        <v>0</v>
      </c>
      <c r="V149" s="49">
        <f t="shared" si="91"/>
        <v>313.64</v>
      </c>
      <c r="W149" s="49">
        <v>93.06</v>
      </c>
      <c r="X149" s="130">
        <f t="shared" si="92"/>
        <v>124.84</v>
      </c>
      <c r="Y149" s="49">
        <f t="shared" si="93"/>
        <v>11.76</v>
      </c>
      <c r="Z149" s="49">
        <v>3.48</v>
      </c>
      <c r="AA149" s="130">
        <f t="shared" si="94"/>
        <v>110</v>
      </c>
      <c r="AB149" s="130">
        <f t="shared" si="95"/>
        <v>0</v>
      </c>
      <c r="AC149" s="49">
        <f t="shared" si="96"/>
        <v>656.78</v>
      </c>
      <c r="AD149" s="49">
        <f t="shared" si="97"/>
        <v>2176.16</v>
      </c>
      <c r="AE149" s="49"/>
      <c r="AF149" s="139" t="s">
        <v>77</v>
      </c>
      <c r="AG149" s="140">
        <f t="shared" si="56"/>
        <v>47.05</v>
      </c>
      <c r="AH149" s="140">
        <f t="shared" si="75"/>
        <v>13.98</v>
      </c>
      <c r="AI149" s="140">
        <f t="shared" si="57"/>
        <v>940.93</v>
      </c>
      <c r="AJ149" s="140">
        <f t="shared" si="58"/>
        <v>279.24</v>
      </c>
      <c r="AK149" s="140">
        <f t="shared" si="76"/>
        <v>624.18</v>
      </c>
      <c r="AL149" s="140">
        <f t="shared" si="77"/>
        <v>39.2</v>
      </c>
      <c r="AM149" s="140">
        <f t="shared" si="78"/>
        <v>11.58</v>
      </c>
      <c r="AN149" s="140">
        <f t="shared" si="79"/>
        <v>220</v>
      </c>
      <c r="AO149" s="140">
        <f t="shared" si="80"/>
        <v>0</v>
      </c>
      <c r="AP149" s="140">
        <f t="shared" si="81"/>
        <v>2176.16</v>
      </c>
      <c r="AQ149" s="139" t="s">
        <v>32</v>
      </c>
    </row>
    <row r="150" s="39" customFormat="1" ht="16" customHeight="1" spans="1:43">
      <c r="A150" s="129">
        <f t="shared" si="82"/>
        <v>147</v>
      </c>
      <c r="B150" s="49" t="s">
        <v>139</v>
      </c>
      <c r="C150" s="49" t="s">
        <v>456</v>
      </c>
      <c r="D150" s="49" t="s">
        <v>457</v>
      </c>
      <c r="E150" s="49">
        <v>3920.55</v>
      </c>
      <c r="F150" s="49">
        <v>3920.55</v>
      </c>
      <c r="G150" s="130">
        <v>6241.75</v>
      </c>
      <c r="H150" s="49">
        <v>3920.55</v>
      </c>
      <c r="I150" s="130">
        <v>2200</v>
      </c>
      <c r="J150" s="130"/>
      <c r="K150" s="49">
        <f t="shared" si="83"/>
        <v>47.05</v>
      </c>
      <c r="L150" s="49">
        <v>13.98</v>
      </c>
      <c r="M150" s="49">
        <f t="shared" si="84"/>
        <v>627.29</v>
      </c>
      <c r="N150" s="49">
        <v>186.18</v>
      </c>
      <c r="O150" s="130">
        <f t="shared" si="85"/>
        <v>499.34</v>
      </c>
      <c r="P150" s="49">
        <f t="shared" si="86"/>
        <v>27.44</v>
      </c>
      <c r="Q150" s="49">
        <v>8.1</v>
      </c>
      <c r="R150" s="130">
        <f t="shared" si="87"/>
        <v>110</v>
      </c>
      <c r="S150" s="130">
        <f t="shared" si="88"/>
        <v>0</v>
      </c>
      <c r="T150" s="130">
        <f t="shared" si="89"/>
        <v>1519.38</v>
      </c>
      <c r="U150" s="49">
        <f t="shared" si="90"/>
        <v>0</v>
      </c>
      <c r="V150" s="49">
        <f t="shared" si="91"/>
        <v>313.64</v>
      </c>
      <c r="W150" s="49">
        <v>93.06</v>
      </c>
      <c r="X150" s="130">
        <f t="shared" si="92"/>
        <v>124.84</v>
      </c>
      <c r="Y150" s="49">
        <f t="shared" si="93"/>
        <v>11.76</v>
      </c>
      <c r="Z150" s="49">
        <v>3.48</v>
      </c>
      <c r="AA150" s="130">
        <f t="shared" si="94"/>
        <v>110</v>
      </c>
      <c r="AB150" s="130">
        <f t="shared" si="95"/>
        <v>0</v>
      </c>
      <c r="AC150" s="49">
        <f t="shared" si="96"/>
        <v>656.78</v>
      </c>
      <c r="AD150" s="49">
        <f t="shared" si="97"/>
        <v>2176.16</v>
      </c>
      <c r="AE150" s="49"/>
      <c r="AF150" s="139" t="s">
        <v>77</v>
      </c>
      <c r="AG150" s="140">
        <f t="shared" si="56"/>
        <v>47.05</v>
      </c>
      <c r="AH150" s="140">
        <f t="shared" si="75"/>
        <v>13.98</v>
      </c>
      <c r="AI150" s="140">
        <f t="shared" si="57"/>
        <v>940.93</v>
      </c>
      <c r="AJ150" s="140">
        <f t="shared" si="58"/>
        <v>279.24</v>
      </c>
      <c r="AK150" s="140">
        <f t="shared" si="76"/>
        <v>624.18</v>
      </c>
      <c r="AL150" s="140">
        <f t="shared" si="77"/>
        <v>39.2</v>
      </c>
      <c r="AM150" s="140">
        <f t="shared" si="78"/>
        <v>11.58</v>
      </c>
      <c r="AN150" s="140">
        <f t="shared" si="79"/>
        <v>220</v>
      </c>
      <c r="AO150" s="140">
        <f t="shared" si="80"/>
        <v>0</v>
      </c>
      <c r="AP150" s="140">
        <f t="shared" si="81"/>
        <v>2176.16</v>
      </c>
      <c r="AQ150" s="139" t="s">
        <v>32</v>
      </c>
    </row>
    <row r="151" s="39" customFormat="1" ht="16" customHeight="1" spans="1:43">
      <c r="A151" s="129">
        <f t="shared" si="82"/>
        <v>148</v>
      </c>
      <c r="B151" s="49" t="s">
        <v>139</v>
      </c>
      <c r="C151" s="49" t="s">
        <v>458</v>
      </c>
      <c r="D151" s="49" t="s">
        <v>459</v>
      </c>
      <c r="E151" s="49">
        <v>3920.55</v>
      </c>
      <c r="F151" s="49">
        <v>3920.55</v>
      </c>
      <c r="G151" s="130">
        <v>6241.75</v>
      </c>
      <c r="H151" s="49">
        <v>3920.55</v>
      </c>
      <c r="I151" s="130">
        <v>2200</v>
      </c>
      <c r="J151" s="130"/>
      <c r="K151" s="49">
        <f t="shared" si="83"/>
        <v>47.05</v>
      </c>
      <c r="L151" s="49">
        <v>13.98</v>
      </c>
      <c r="M151" s="49">
        <f t="shared" si="84"/>
        <v>627.29</v>
      </c>
      <c r="N151" s="49">
        <v>186.18</v>
      </c>
      <c r="O151" s="130">
        <f t="shared" si="85"/>
        <v>499.34</v>
      </c>
      <c r="P151" s="49">
        <f t="shared" si="86"/>
        <v>27.44</v>
      </c>
      <c r="Q151" s="49">
        <v>8.1</v>
      </c>
      <c r="R151" s="130">
        <f t="shared" si="87"/>
        <v>110</v>
      </c>
      <c r="S151" s="130">
        <f t="shared" si="88"/>
        <v>0</v>
      </c>
      <c r="T151" s="130">
        <f t="shared" si="89"/>
        <v>1519.38</v>
      </c>
      <c r="U151" s="49">
        <f t="shared" si="90"/>
        <v>0</v>
      </c>
      <c r="V151" s="49">
        <f t="shared" si="91"/>
        <v>313.64</v>
      </c>
      <c r="W151" s="49">
        <v>93.06</v>
      </c>
      <c r="X151" s="130">
        <f t="shared" si="92"/>
        <v>124.84</v>
      </c>
      <c r="Y151" s="49">
        <f t="shared" si="93"/>
        <v>11.76</v>
      </c>
      <c r="Z151" s="49">
        <v>3.48</v>
      </c>
      <c r="AA151" s="130">
        <f t="shared" si="94"/>
        <v>110</v>
      </c>
      <c r="AB151" s="130">
        <f t="shared" si="95"/>
        <v>0</v>
      </c>
      <c r="AC151" s="49">
        <f t="shared" si="96"/>
        <v>656.78</v>
      </c>
      <c r="AD151" s="49">
        <f t="shared" si="97"/>
        <v>2176.16</v>
      </c>
      <c r="AE151" s="49"/>
      <c r="AF151" s="139" t="s">
        <v>77</v>
      </c>
      <c r="AG151" s="140">
        <f t="shared" si="56"/>
        <v>47.05</v>
      </c>
      <c r="AH151" s="140">
        <f t="shared" si="75"/>
        <v>13.98</v>
      </c>
      <c r="AI151" s="140">
        <f t="shared" si="57"/>
        <v>940.93</v>
      </c>
      <c r="AJ151" s="140">
        <f t="shared" si="58"/>
        <v>279.24</v>
      </c>
      <c r="AK151" s="140">
        <f t="shared" si="76"/>
        <v>624.18</v>
      </c>
      <c r="AL151" s="140">
        <f t="shared" si="77"/>
        <v>39.2</v>
      </c>
      <c r="AM151" s="140">
        <f t="shared" si="78"/>
        <v>11.58</v>
      </c>
      <c r="AN151" s="140">
        <f t="shared" si="79"/>
        <v>220</v>
      </c>
      <c r="AO151" s="140">
        <f t="shared" si="80"/>
        <v>0</v>
      </c>
      <c r="AP151" s="140">
        <f t="shared" si="81"/>
        <v>2176.16</v>
      </c>
      <c r="AQ151" s="139" t="s">
        <v>32</v>
      </c>
    </row>
    <row r="152" s="39" customFormat="1" ht="16" customHeight="1" spans="1:43">
      <c r="A152" s="129">
        <f t="shared" si="82"/>
        <v>149</v>
      </c>
      <c r="B152" s="49" t="s">
        <v>139</v>
      </c>
      <c r="C152" s="49" t="s">
        <v>460</v>
      </c>
      <c r="D152" s="49" t="s">
        <v>461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2200</v>
      </c>
      <c r="J152" s="130"/>
      <c r="K152" s="49">
        <f t="shared" si="83"/>
        <v>47.05</v>
      </c>
      <c r="L152" s="49">
        <v>13.98</v>
      </c>
      <c r="M152" s="49">
        <f t="shared" si="84"/>
        <v>627.29</v>
      </c>
      <c r="N152" s="49">
        <v>186.18</v>
      </c>
      <c r="O152" s="130">
        <f t="shared" si="85"/>
        <v>499.34</v>
      </c>
      <c r="P152" s="49">
        <f t="shared" si="86"/>
        <v>27.44</v>
      </c>
      <c r="Q152" s="49">
        <v>8.1</v>
      </c>
      <c r="R152" s="130">
        <f t="shared" si="87"/>
        <v>110</v>
      </c>
      <c r="S152" s="130">
        <f t="shared" si="88"/>
        <v>0</v>
      </c>
      <c r="T152" s="130">
        <f t="shared" si="89"/>
        <v>1519.38</v>
      </c>
      <c r="U152" s="49">
        <f t="shared" si="90"/>
        <v>0</v>
      </c>
      <c r="V152" s="49">
        <f t="shared" si="91"/>
        <v>313.64</v>
      </c>
      <c r="W152" s="49">
        <v>93.06</v>
      </c>
      <c r="X152" s="130">
        <f t="shared" si="92"/>
        <v>124.84</v>
      </c>
      <c r="Y152" s="49">
        <f t="shared" si="93"/>
        <v>11.76</v>
      </c>
      <c r="Z152" s="49">
        <v>3.48</v>
      </c>
      <c r="AA152" s="130">
        <f t="shared" si="94"/>
        <v>110</v>
      </c>
      <c r="AB152" s="130">
        <f t="shared" si="95"/>
        <v>0</v>
      </c>
      <c r="AC152" s="49">
        <f t="shared" si="96"/>
        <v>656.78</v>
      </c>
      <c r="AD152" s="49">
        <f t="shared" si="97"/>
        <v>2176.16</v>
      </c>
      <c r="AE152" s="49"/>
      <c r="AF152" s="139" t="s">
        <v>77</v>
      </c>
      <c r="AG152" s="140">
        <f t="shared" si="56"/>
        <v>47.05</v>
      </c>
      <c r="AH152" s="140">
        <f t="shared" si="75"/>
        <v>13.98</v>
      </c>
      <c r="AI152" s="140">
        <f t="shared" si="57"/>
        <v>940.93</v>
      </c>
      <c r="AJ152" s="140">
        <f t="shared" si="58"/>
        <v>279.24</v>
      </c>
      <c r="AK152" s="140">
        <f t="shared" si="76"/>
        <v>624.18</v>
      </c>
      <c r="AL152" s="140">
        <f t="shared" si="77"/>
        <v>39.2</v>
      </c>
      <c r="AM152" s="140">
        <f t="shared" si="78"/>
        <v>11.58</v>
      </c>
      <c r="AN152" s="140">
        <f t="shared" si="79"/>
        <v>220</v>
      </c>
      <c r="AO152" s="140">
        <f t="shared" si="80"/>
        <v>0</v>
      </c>
      <c r="AP152" s="140">
        <f t="shared" si="81"/>
        <v>2176.16</v>
      </c>
      <c r="AQ152" s="139" t="s">
        <v>32</v>
      </c>
    </row>
    <row r="153" s="39" customFormat="1" ht="16" customHeight="1" spans="1:43">
      <c r="A153" s="129">
        <f t="shared" si="82"/>
        <v>150</v>
      </c>
      <c r="B153" s="49" t="s">
        <v>139</v>
      </c>
      <c r="C153" s="49" t="s">
        <v>462</v>
      </c>
      <c r="D153" s="49" t="s">
        <v>463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2200</v>
      </c>
      <c r="J153" s="130"/>
      <c r="K153" s="49">
        <f t="shared" si="83"/>
        <v>47.05</v>
      </c>
      <c r="L153" s="49">
        <v>13.98</v>
      </c>
      <c r="M153" s="49">
        <f t="shared" si="84"/>
        <v>627.29</v>
      </c>
      <c r="N153" s="49">
        <v>186.18</v>
      </c>
      <c r="O153" s="130">
        <f t="shared" si="85"/>
        <v>499.34</v>
      </c>
      <c r="P153" s="49">
        <f t="shared" si="86"/>
        <v>27.44</v>
      </c>
      <c r="Q153" s="49">
        <v>8.1</v>
      </c>
      <c r="R153" s="130">
        <f t="shared" si="87"/>
        <v>110</v>
      </c>
      <c r="S153" s="130">
        <f t="shared" si="88"/>
        <v>0</v>
      </c>
      <c r="T153" s="130">
        <f t="shared" si="89"/>
        <v>1519.38</v>
      </c>
      <c r="U153" s="49">
        <f t="shared" si="90"/>
        <v>0</v>
      </c>
      <c r="V153" s="49">
        <f t="shared" si="91"/>
        <v>313.64</v>
      </c>
      <c r="W153" s="49">
        <v>93.06</v>
      </c>
      <c r="X153" s="130">
        <f t="shared" si="92"/>
        <v>124.84</v>
      </c>
      <c r="Y153" s="49">
        <f t="shared" si="93"/>
        <v>11.76</v>
      </c>
      <c r="Z153" s="49">
        <v>3.48</v>
      </c>
      <c r="AA153" s="130">
        <f t="shared" si="94"/>
        <v>110</v>
      </c>
      <c r="AB153" s="130">
        <f t="shared" si="95"/>
        <v>0</v>
      </c>
      <c r="AC153" s="49">
        <f t="shared" si="96"/>
        <v>656.78</v>
      </c>
      <c r="AD153" s="49">
        <f t="shared" si="97"/>
        <v>2176.16</v>
      </c>
      <c r="AE153" s="49"/>
      <c r="AF153" s="139" t="s">
        <v>77</v>
      </c>
      <c r="AG153" s="140">
        <f t="shared" si="56"/>
        <v>47.05</v>
      </c>
      <c r="AH153" s="140">
        <f t="shared" si="75"/>
        <v>13.98</v>
      </c>
      <c r="AI153" s="140">
        <f t="shared" si="57"/>
        <v>940.93</v>
      </c>
      <c r="AJ153" s="140">
        <f t="shared" si="58"/>
        <v>279.24</v>
      </c>
      <c r="AK153" s="140">
        <f t="shared" si="76"/>
        <v>624.18</v>
      </c>
      <c r="AL153" s="140">
        <f t="shared" si="77"/>
        <v>39.2</v>
      </c>
      <c r="AM153" s="140">
        <f t="shared" si="78"/>
        <v>11.58</v>
      </c>
      <c r="AN153" s="140">
        <f t="shared" si="79"/>
        <v>220</v>
      </c>
      <c r="AO153" s="140">
        <f t="shared" si="80"/>
        <v>0</v>
      </c>
      <c r="AP153" s="140">
        <f t="shared" si="81"/>
        <v>2176.16</v>
      </c>
      <c r="AQ153" s="139" t="s">
        <v>32</v>
      </c>
    </row>
    <row r="154" s="39" customFormat="1" ht="16" customHeight="1" spans="1:43">
      <c r="A154" s="129">
        <f t="shared" si="82"/>
        <v>151</v>
      </c>
      <c r="B154" s="49" t="s">
        <v>411</v>
      </c>
      <c r="C154" s="49" t="s">
        <v>464</v>
      </c>
      <c r="D154" s="49" t="s">
        <v>465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2200</v>
      </c>
      <c r="J154" s="130"/>
      <c r="K154" s="49">
        <f t="shared" si="83"/>
        <v>47.05</v>
      </c>
      <c r="L154" s="49">
        <v>13.98</v>
      </c>
      <c r="M154" s="49">
        <f t="shared" si="84"/>
        <v>627.29</v>
      </c>
      <c r="N154" s="49">
        <v>186.18</v>
      </c>
      <c r="O154" s="130">
        <f t="shared" si="85"/>
        <v>499.34</v>
      </c>
      <c r="P154" s="49">
        <f t="shared" si="86"/>
        <v>27.44</v>
      </c>
      <c r="Q154" s="49">
        <v>8.1</v>
      </c>
      <c r="R154" s="130">
        <f t="shared" si="87"/>
        <v>110</v>
      </c>
      <c r="S154" s="130">
        <f t="shared" si="88"/>
        <v>0</v>
      </c>
      <c r="T154" s="130">
        <f t="shared" si="89"/>
        <v>1519.38</v>
      </c>
      <c r="U154" s="49">
        <f t="shared" si="90"/>
        <v>0</v>
      </c>
      <c r="V154" s="49">
        <f t="shared" si="91"/>
        <v>313.64</v>
      </c>
      <c r="W154" s="49">
        <v>93.06</v>
      </c>
      <c r="X154" s="130">
        <f t="shared" si="92"/>
        <v>124.84</v>
      </c>
      <c r="Y154" s="49">
        <f t="shared" si="93"/>
        <v>11.76</v>
      </c>
      <c r="Z154" s="49">
        <v>3.48</v>
      </c>
      <c r="AA154" s="130">
        <f t="shared" si="94"/>
        <v>110</v>
      </c>
      <c r="AB154" s="130">
        <f t="shared" si="95"/>
        <v>0</v>
      </c>
      <c r="AC154" s="49">
        <f t="shared" si="96"/>
        <v>656.78</v>
      </c>
      <c r="AD154" s="49">
        <f t="shared" si="97"/>
        <v>2176.16</v>
      </c>
      <c r="AE154" s="49"/>
      <c r="AF154" s="139" t="s">
        <v>76</v>
      </c>
      <c r="AG154" s="140">
        <f t="shared" si="56"/>
        <v>47.05</v>
      </c>
      <c r="AH154" s="140">
        <f t="shared" si="75"/>
        <v>13.98</v>
      </c>
      <c r="AI154" s="140">
        <f t="shared" si="57"/>
        <v>940.93</v>
      </c>
      <c r="AJ154" s="140">
        <f t="shared" si="58"/>
        <v>279.24</v>
      </c>
      <c r="AK154" s="140">
        <f t="shared" si="76"/>
        <v>624.18</v>
      </c>
      <c r="AL154" s="140">
        <f t="shared" si="77"/>
        <v>39.2</v>
      </c>
      <c r="AM154" s="140">
        <f t="shared" si="78"/>
        <v>11.58</v>
      </c>
      <c r="AN154" s="140">
        <f t="shared" si="79"/>
        <v>220</v>
      </c>
      <c r="AO154" s="140">
        <f t="shared" si="80"/>
        <v>0</v>
      </c>
      <c r="AP154" s="140">
        <f t="shared" si="81"/>
        <v>2176.16</v>
      </c>
      <c r="AQ154" s="139" t="s">
        <v>32</v>
      </c>
    </row>
    <row r="155" s="39" customFormat="1" ht="16" customHeight="1" spans="1:43">
      <c r="A155" s="129">
        <f t="shared" si="82"/>
        <v>152</v>
      </c>
      <c r="B155" s="49" t="s">
        <v>139</v>
      </c>
      <c r="C155" s="46" t="s">
        <v>466</v>
      </c>
      <c r="D155" s="202" t="s">
        <v>467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2200</v>
      </c>
      <c r="J155" s="130"/>
      <c r="K155" s="49">
        <f t="shared" si="83"/>
        <v>47.05</v>
      </c>
      <c r="L155" s="49">
        <v>13.98</v>
      </c>
      <c r="M155" s="49">
        <f t="shared" si="84"/>
        <v>627.29</v>
      </c>
      <c r="N155" s="49">
        <v>186.18</v>
      </c>
      <c r="O155" s="130">
        <f t="shared" si="85"/>
        <v>499.34</v>
      </c>
      <c r="P155" s="49">
        <f t="shared" si="86"/>
        <v>27.44</v>
      </c>
      <c r="Q155" s="49">
        <v>8.1</v>
      </c>
      <c r="R155" s="130">
        <f t="shared" si="87"/>
        <v>110</v>
      </c>
      <c r="S155" s="130">
        <f t="shared" si="88"/>
        <v>0</v>
      </c>
      <c r="T155" s="130">
        <f t="shared" si="89"/>
        <v>1519.38</v>
      </c>
      <c r="U155" s="49">
        <f t="shared" si="90"/>
        <v>0</v>
      </c>
      <c r="V155" s="49">
        <f t="shared" si="91"/>
        <v>313.64</v>
      </c>
      <c r="W155" s="49">
        <v>93.06</v>
      </c>
      <c r="X155" s="130">
        <f t="shared" si="92"/>
        <v>124.84</v>
      </c>
      <c r="Y155" s="49">
        <f t="shared" si="93"/>
        <v>11.76</v>
      </c>
      <c r="Z155" s="49">
        <v>3.48</v>
      </c>
      <c r="AA155" s="130">
        <f t="shared" si="94"/>
        <v>110</v>
      </c>
      <c r="AB155" s="130">
        <f t="shared" si="95"/>
        <v>0</v>
      </c>
      <c r="AC155" s="49">
        <f t="shared" si="96"/>
        <v>656.78</v>
      </c>
      <c r="AD155" s="49">
        <f t="shared" si="97"/>
        <v>2176.16</v>
      </c>
      <c r="AE155" s="49"/>
      <c r="AF155" s="139" t="s">
        <v>77</v>
      </c>
      <c r="AG155" s="140">
        <f t="shared" si="56"/>
        <v>47.05</v>
      </c>
      <c r="AH155" s="140">
        <f t="shared" si="75"/>
        <v>13.98</v>
      </c>
      <c r="AI155" s="140">
        <f t="shared" si="57"/>
        <v>940.93</v>
      </c>
      <c r="AJ155" s="140">
        <f t="shared" si="58"/>
        <v>279.24</v>
      </c>
      <c r="AK155" s="140">
        <f t="shared" si="76"/>
        <v>624.18</v>
      </c>
      <c r="AL155" s="140">
        <f t="shared" si="77"/>
        <v>39.2</v>
      </c>
      <c r="AM155" s="140">
        <f t="shared" si="78"/>
        <v>11.58</v>
      </c>
      <c r="AN155" s="140">
        <f t="shared" si="79"/>
        <v>220</v>
      </c>
      <c r="AO155" s="140">
        <f t="shared" si="80"/>
        <v>0</v>
      </c>
      <c r="AP155" s="140">
        <f t="shared" si="81"/>
        <v>2176.16</v>
      </c>
      <c r="AQ155" s="139" t="s">
        <v>32</v>
      </c>
    </row>
    <row r="156" s="39" customFormat="1" ht="16" customHeight="1" spans="1:43">
      <c r="A156" s="129">
        <f t="shared" si="82"/>
        <v>153</v>
      </c>
      <c r="B156" s="49" t="s">
        <v>119</v>
      </c>
      <c r="C156" s="49" t="s">
        <v>468</v>
      </c>
      <c r="D156" s="49" t="s">
        <v>469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2200</v>
      </c>
      <c r="J156" s="130"/>
      <c r="K156" s="49">
        <f t="shared" si="83"/>
        <v>47.05</v>
      </c>
      <c r="L156" s="49">
        <v>13.98</v>
      </c>
      <c r="M156" s="49">
        <f t="shared" si="84"/>
        <v>627.29</v>
      </c>
      <c r="N156" s="49">
        <v>186.18</v>
      </c>
      <c r="O156" s="130">
        <f t="shared" si="85"/>
        <v>499.34</v>
      </c>
      <c r="P156" s="49">
        <f t="shared" si="86"/>
        <v>27.44</v>
      </c>
      <c r="Q156" s="49">
        <v>8.1</v>
      </c>
      <c r="R156" s="130">
        <f t="shared" si="87"/>
        <v>110</v>
      </c>
      <c r="S156" s="130">
        <f t="shared" si="88"/>
        <v>0</v>
      </c>
      <c r="T156" s="130">
        <f t="shared" si="89"/>
        <v>1519.38</v>
      </c>
      <c r="U156" s="49">
        <f t="shared" si="90"/>
        <v>0</v>
      </c>
      <c r="V156" s="49">
        <f t="shared" si="91"/>
        <v>313.64</v>
      </c>
      <c r="W156" s="49">
        <v>93.06</v>
      </c>
      <c r="X156" s="130">
        <f t="shared" si="92"/>
        <v>124.84</v>
      </c>
      <c r="Y156" s="49">
        <f t="shared" si="93"/>
        <v>11.76</v>
      </c>
      <c r="Z156" s="49">
        <v>3.48</v>
      </c>
      <c r="AA156" s="130">
        <f t="shared" si="94"/>
        <v>110</v>
      </c>
      <c r="AB156" s="130">
        <f t="shared" si="95"/>
        <v>0</v>
      </c>
      <c r="AC156" s="49">
        <f t="shared" si="96"/>
        <v>656.78</v>
      </c>
      <c r="AD156" s="49">
        <f t="shared" si="97"/>
        <v>2176.16</v>
      </c>
      <c r="AE156" s="49"/>
      <c r="AF156" s="139" t="s">
        <v>49</v>
      </c>
      <c r="AG156" s="140">
        <f t="shared" si="56"/>
        <v>47.05</v>
      </c>
      <c r="AH156" s="140">
        <f t="shared" si="75"/>
        <v>13.98</v>
      </c>
      <c r="AI156" s="140">
        <f t="shared" si="57"/>
        <v>940.93</v>
      </c>
      <c r="AJ156" s="140">
        <f t="shared" si="58"/>
        <v>279.24</v>
      </c>
      <c r="AK156" s="140">
        <f t="shared" si="76"/>
        <v>624.18</v>
      </c>
      <c r="AL156" s="140">
        <f t="shared" si="77"/>
        <v>39.2</v>
      </c>
      <c r="AM156" s="140">
        <f t="shared" si="78"/>
        <v>11.58</v>
      </c>
      <c r="AN156" s="140">
        <f t="shared" si="79"/>
        <v>220</v>
      </c>
      <c r="AO156" s="140">
        <f t="shared" si="80"/>
        <v>0</v>
      </c>
      <c r="AP156" s="140">
        <f t="shared" si="81"/>
        <v>2176.16</v>
      </c>
      <c r="AQ156" s="139" t="s">
        <v>32</v>
      </c>
    </row>
    <row r="157" s="39" customFormat="1" ht="16" customHeight="1" spans="1:43">
      <c r="A157" s="129">
        <f t="shared" si="82"/>
        <v>154</v>
      </c>
      <c r="B157" s="49" t="s">
        <v>119</v>
      </c>
      <c r="C157" s="49" t="s">
        <v>470</v>
      </c>
      <c r="D157" s="49" t="s">
        <v>471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2200</v>
      </c>
      <c r="J157" s="130"/>
      <c r="K157" s="49">
        <f t="shared" si="83"/>
        <v>47.05</v>
      </c>
      <c r="L157" s="49">
        <v>13.98</v>
      </c>
      <c r="M157" s="49">
        <f t="shared" si="84"/>
        <v>627.29</v>
      </c>
      <c r="N157" s="49">
        <v>186.18</v>
      </c>
      <c r="O157" s="130">
        <f t="shared" si="85"/>
        <v>499.34</v>
      </c>
      <c r="P157" s="49">
        <f t="shared" si="86"/>
        <v>27.44</v>
      </c>
      <c r="Q157" s="49">
        <v>8.1</v>
      </c>
      <c r="R157" s="130">
        <f t="shared" si="87"/>
        <v>110</v>
      </c>
      <c r="S157" s="130">
        <f t="shared" si="88"/>
        <v>0</v>
      </c>
      <c r="T157" s="130">
        <f t="shared" si="89"/>
        <v>1519.38</v>
      </c>
      <c r="U157" s="49">
        <f t="shared" si="90"/>
        <v>0</v>
      </c>
      <c r="V157" s="49">
        <f t="shared" si="91"/>
        <v>313.64</v>
      </c>
      <c r="W157" s="49">
        <v>93.06</v>
      </c>
      <c r="X157" s="130">
        <f t="shared" si="92"/>
        <v>124.84</v>
      </c>
      <c r="Y157" s="49">
        <f t="shared" si="93"/>
        <v>11.76</v>
      </c>
      <c r="Z157" s="49">
        <v>3.48</v>
      </c>
      <c r="AA157" s="130">
        <f t="shared" si="94"/>
        <v>110</v>
      </c>
      <c r="AB157" s="130">
        <f t="shared" si="95"/>
        <v>0</v>
      </c>
      <c r="AC157" s="49">
        <f t="shared" si="96"/>
        <v>656.78</v>
      </c>
      <c r="AD157" s="49">
        <f t="shared" si="97"/>
        <v>2176.16</v>
      </c>
      <c r="AE157" s="49"/>
      <c r="AF157" s="139" t="s">
        <v>89</v>
      </c>
      <c r="AG157" s="140">
        <f t="shared" si="56"/>
        <v>47.05</v>
      </c>
      <c r="AH157" s="140">
        <f t="shared" si="75"/>
        <v>13.98</v>
      </c>
      <c r="AI157" s="140">
        <f t="shared" si="57"/>
        <v>940.93</v>
      </c>
      <c r="AJ157" s="140">
        <f t="shared" si="58"/>
        <v>279.24</v>
      </c>
      <c r="AK157" s="140">
        <f t="shared" si="76"/>
        <v>624.18</v>
      </c>
      <c r="AL157" s="140">
        <f t="shared" si="77"/>
        <v>39.2</v>
      </c>
      <c r="AM157" s="140">
        <f t="shared" si="78"/>
        <v>11.58</v>
      </c>
      <c r="AN157" s="140">
        <f t="shared" si="79"/>
        <v>220</v>
      </c>
      <c r="AO157" s="140">
        <f t="shared" si="80"/>
        <v>0</v>
      </c>
      <c r="AP157" s="140">
        <f t="shared" si="81"/>
        <v>2176.16</v>
      </c>
      <c r="AQ157" s="139" t="s">
        <v>32</v>
      </c>
    </row>
    <row r="158" s="39" customFormat="1" ht="16" customHeight="1" spans="1:43">
      <c r="A158" s="129">
        <f t="shared" si="82"/>
        <v>155</v>
      </c>
      <c r="B158" s="49" t="s">
        <v>119</v>
      </c>
      <c r="C158" s="49" t="s">
        <v>472</v>
      </c>
      <c r="D158" s="49" t="s">
        <v>473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2200</v>
      </c>
      <c r="J158" s="130"/>
      <c r="K158" s="49">
        <f t="shared" si="83"/>
        <v>47.05</v>
      </c>
      <c r="L158" s="49">
        <v>13.98</v>
      </c>
      <c r="M158" s="49">
        <f t="shared" si="84"/>
        <v>627.29</v>
      </c>
      <c r="N158" s="49">
        <v>186.18</v>
      </c>
      <c r="O158" s="130">
        <f t="shared" si="85"/>
        <v>499.34</v>
      </c>
      <c r="P158" s="49">
        <f t="shared" si="86"/>
        <v>27.44</v>
      </c>
      <c r="Q158" s="49">
        <v>8.1</v>
      </c>
      <c r="R158" s="130">
        <f t="shared" si="87"/>
        <v>110</v>
      </c>
      <c r="S158" s="130">
        <f t="shared" si="88"/>
        <v>0</v>
      </c>
      <c r="T158" s="130">
        <f t="shared" si="89"/>
        <v>1519.38</v>
      </c>
      <c r="U158" s="49">
        <f t="shared" si="90"/>
        <v>0</v>
      </c>
      <c r="V158" s="49">
        <f t="shared" si="91"/>
        <v>313.64</v>
      </c>
      <c r="W158" s="49">
        <v>93.06</v>
      </c>
      <c r="X158" s="130">
        <f t="shared" si="92"/>
        <v>124.84</v>
      </c>
      <c r="Y158" s="49">
        <f t="shared" si="93"/>
        <v>11.76</v>
      </c>
      <c r="Z158" s="49">
        <v>3.48</v>
      </c>
      <c r="AA158" s="130">
        <f t="shared" si="94"/>
        <v>110</v>
      </c>
      <c r="AB158" s="130">
        <f t="shared" si="95"/>
        <v>0</v>
      </c>
      <c r="AC158" s="49">
        <f t="shared" si="96"/>
        <v>656.78</v>
      </c>
      <c r="AD158" s="49">
        <f t="shared" si="97"/>
        <v>2176.16</v>
      </c>
      <c r="AE158" s="49"/>
      <c r="AF158" s="139" t="s">
        <v>78</v>
      </c>
      <c r="AG158" s="140">
        <f t="shared" si="56"/>
        <v>47.05</v>
      </c>
      <c r="AH158" s="140">
        <f t="shared" si="75"/>
        <v>13.98</v>
      </c>
      <c r="AI158" s="140">
        <f t="shared" si="57"/>
        <v>940.93</v>
      </c>
      <c r="AJ158" s="140">
        <f t="shared" si="58"/>
        <v>279.24</v>
      </c>
      <c r="AK158" s="140">
        <f t="shared" si="76"/>
        <v>624.18</v>
      </c>
      <c r="AL158" s="140">
        <f t="shared" si="77"/>
        <v>39.2</v>
      </c>
      <c r="AM158" s="140">
        <f t="shared" si="78"/>
        <v>11.58</v>
      </c>
      <c r="AN158" s="140">
        <f t="shared" si="79"/>
        <v>220</v>
      </c>
      <c r="AO158" s="140">
        <f t="shared" si="80"/>
        <v>0</v>
      </c>
      <c r="AP158" s="140">
        <f t="shared" si="81"/>
        <v>2176.16</v>
      </c>
      <c r="AQ158" s="139" t="s">
        <v>32</v>
      </c>
    </row>
    <row r="159" s="39" customFormat="1" ht="16" customHeight="1" spans="1:43">
      <c r="A159" s="129">
        <f t="shared" si="82"/>
        <v>156</v>
      </c>
      <c r="B159" s="49" t="s">
        <v>119</v>
      </c>
      <c r="C159" s="49" t="s">
        <v>474</v>
      </c>
      <c r="D159" s="49" t="s">
        <v>475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4180</v>
      </c>
      <c r="J159" s="130"/>
      <c r="K159" s="49">
        <f t="shared" si="83"/>
        <v>47.05</v>
      </c>
      <c r="L159" s="49">
        <v>13.98</v>
      </c>
      <c r="M159" s="49">
        <f t="shared" si="84"/>
        <v>627.29</v>
      </c>
      <c r="N159" s="49">
        <v>186.18</v>
      </c>
      <c r="O159" s="130">
        <f t="shared" si="85"/>
        <v>499.34</v>
      </c>
      <c r="P159" s="49">
        <f t="shared" si="86"/>
        <v>27.44</v>
      </c>
      <c r="Q159" s="49">
        <v>8.1</v>
      </c>
      <c r="R159" s="130">
        <f t="shared" si="87"/>
        <v>209</v>
      </c>
      <c r="S159" s="130">
        <f t="shared" si="88"/>
        <v>0</v>
      </c>
      <c r="T159" s="130">
        <f t="shared" si="89"/>
        <v>1618.38</v>
      </c>
      <c r="U159" s="49">
        <f t="shared" si="90"/>
        <v>0</v>
      </c>
      <c r="V159" s="49">
        <f t="shared" si="91"/>
        <v>313.64</v>
      </c>
      <c r="W159" s="49">
        <v>93.06</v>
      </c>
      <c r="X159" s="130">
        <f t="shared" si="92"/>
        <v>124.84</v>
      </c>
      <c r="Y159" s="49">
        <f t="shared" si="93"/>
        <v>11.76</v>
      </c>
      <c r="Z159" s="49">
        <v>3.48</v>
      </c>
      <c r="AA159" s="130">
        <f t="shared" si="94"/>
        <v>209</v>
      </c>
      <c r="AB159" s="130">
        <f t="shared" si="95"/>
        <v>0</v>
      </c>
      <c r="AC159" s="49">
        <f t="shared" si="96"/>
        <v>755.78</v>
      </c>
      <c r="AD159" s="49">
        <f t="shared" si="97"/>
        <v>2374.16</v>
      </c>
      <c r="AE159" s="49"/>
      <c r="AF159" s="139" t="s">
        <v>49</v>
      </c>
      <c r="AG159" s="140">
        <f t="shared" si="56"/>
        <v>47.05</v>
      </c>
      <c r="AH159" s="140">
        <f t="shared" si="75"/>
        <v>13.98</v>
      </c>
      <c r="AI159" s="140">
        <f t="shared" si="57"/>
        <v>940.93</v>
      </c>
      <c r="AJ159" s="140">
        <f t="shared" si="58"/>
        <v>279.24</v>
      </c>
      <c r="AK159" s="140">
        <f t="shared" si="76"/>
        <v>624.18</v>
      </c>
      <c r="AL159" s="140">
        <f t="shared" si="77"/>
        <v>39.2</v>
      </c>
      <c r="AM159" s="140">
        <f t="shared" si="78"/>
        <v>11.58</v>
      </c>
      <c r="AN159" s="140">
        <f t="shared" si="79"/>
        <v>418</v>
      </c>
      <c r="AO159" s="140">
        <f t="shared" si="80"/>
        <v>0</v>
      </c>
      <c r="AP159" s="140">
        <f t="shared" si="81"/>
        <v>2374.16</v>
      </c>
      <c r="AQ159" s="139" t="s">
        <v>32</v>
      </c>
    </row>
    <row r="160" s="39" customFormat="1" ht="16" customHeight="1" spans="1:43">
      <c r="A160" s="129">
        <f t="shared" si="82"/>
        <v>157</v>
      </c>
      <c r="B160" s="49" t="s">
        <v>119</v>
      </c>
      <c r="C160" s="49" t="s">
        <v>476</v>
      </c>
      <c r="D160" s="49" t="s">
        <v>477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4180</v>
      </c>
      <c r="J160" s="130"/>
      <c r="K160" s="49">
        <f t="shared" si="83"/>
        <v>47.05</v>
      </c>
      <c r="L160" s="49">
        <v>13.98</v>
      </c>
      <c r="M160" s="49">
        <f t="shared" si="84"/>
        <v>627.29</v>
      </c>
      <c r="N160" s="49">
        <v>186.18</v>
      </c>
      <c r="O160" s="130">
        <f t="shared" si="85"/>
        <v>499.34</v>
      </c>
      <c r="P160" s="49">
        <f t="shared" si="86"/>
        <v>27.44</v>
      </c>
      <c r="Q160" s="49">
        <v>8.1</v>
      </c>
      <c r="R160" s="130">
        <f t="shared" si="87"/>
        <v>209</v>
      </c>
      <c r="S160" s="130">
        <f t="shared" si="88"/>
        <v>0</v>
      </c>
      <c r="T160" s="130">
        <f t="shared" si="89"/>
        <v>1618.38</v>
      </c>
      <c r="U160" s="49">
        <f t="shared" si="90"/>
        <v>0</v>
      </c>
      <c r="V160" s="49">
        <f t="shared" si="91"/>
        <v>313.64</v>
      </c>
      <c r="W160" s="49">
        <v>93.06</v>
      </c>
      <c r="X160" s="130">
        <f t="shared" si="92"/>
        <v>124.84</v>
      </c>
      <c r="Y160" s="49">
        <f t="shared" si="93"/>
        <v>11.76</v>
      </c>
      <c r="Z160" s="49">
        <v>3.48</v>
      </c>
      <c r="AA160" s="130">
        <f t="shared" si="94"/>
        <v>209</v>
      </c>
      <c r="AB160" s="130">
        <f t="shared" si="95"/>
        <v>0</v>
      </c>
      <c r="AC160" s="49">
        <f t="shared" si="96"/>
        <v>755.78</v>
      </c>
      <c r="AD160" s="49">
        <f t="shared" si="97"/>
        <v>2374.16</v>
      </c>
      <c r="AE160" s="49"/>
      <c r="AF160" s="139" t="s">
        <v>75</v>
      </c>
      <c r="AG160" s="140">
        <f t="shared" si="56"/>
        <v>47.05</v>
      </c>
      <c r="AH160" s="140">
        <f t="shared" si="75"/>
        <v>13.98</v>
      </c>
      <c r="AI160" s="140">
        <f t="shared" si="57"/>
        <v>940.93</v>
      </c>
      <c r="AJ160" s="140">
        <f t="shared" si="58"/>
        <v>279.24</v>
      </c>
      <c r="AK160" s="140">
        <f t="shared" si="76"/>
        <v>624.18</v>
      </c>
      <c r="AL160" s="140">
        <f t="shared" si="77"/>
        <v>39.2</v>
      </c>
      <c r="AM160" s="140">
        <f t="shared" si="78"/>
        <v>11.58</v>
      </c>
      <c r="AN160" s="140">
        <f t="shared" si="79"/>
        <v>418</v>
      </c>
      <c r="AO160" s="140">
        <f t="shared" si="80"/>
        <v>0</v>
      </c>
      <c r="AP160" s="140">
        <f t="shared" si="81"/>
        <v>2374.16</v>
      </c>
      <c r="AQ160" s="139" t="s">
        <v>32</v>
      </c>
    </row>
    <row r="161" s="39" customFormat="1" ht="16" customHeight="1" spans="1:43">
      <c r="A161" s="129">
        <f t="shared" si="82"/>
        <v>158</v>
      </c>
      <c r="B161" s="49" t="s">
        <v>119</v>
      </c>
      <c r="C161" s="49" t="s">
        <v>478</v>
      </c>
      <c r="D161" s="49" t="s">
        <v>479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4180</v>
      </c>
      <c r="J161" s="130"/>
      <c r="K161" s="49">
        <f t="shared" si="83"/>
        <v>47.05</v>
      </c>
      <c r="L161" s="49">
        <v>13.98</v>
      </c>
      <c r="M161" s="49">
        <f t="shared" si="84"/>
        <v>627.29</v>
      </c>
      <c r="N161" s="49">
        <v>186.18</v>
      </c>
      <c r="O161" s="130">
        <f t="shared" si="85"/>
        <v>499.34</v>
      </c>
      <c r="P161" s="49">
        <f t="shared" si="86"/>
        <v>27.44</v>
      </c>
      <c r="Q161" s="49">
        <v>8.1</v>
      </c>
      <c r="R161" s="130">
        <f t="shared" si="87"/>
        <v>209</v>
      </c>
      <c r="S161" s="130">
        <f t="shared" si="88"/>
        <v>0</v>
      </c>
      <c r="T161" s="130">
        <f t="shared" si="89"/>
        <v>1618.38</v>
      </c>
      <c r="U161" s="49">
        <f t="shared" si="90"/>
        <v>0</v>
      </c>
      <c r="V161" s="49">
        <f t="shared" si="91"/>
        <v>313.64</v>
      </c>
      <c r="W161" s="49">
        <v>93.06</v>
      </c>
      <c r="X161" s="130">
        <f t="shared" si="92"/>
        <v>124.84</v>
      </c>
      <c r="Y161" s="49">
        <f t="shared" si="93"/>
        <v>11.76</v>
      </c>
      <c r="Z161" s="49">
        <v>3.48</v>
      </c>
      <c r="AA161" s="130">
        <f t="shared" si="94"/>
        <v>209</v>
      </c>
      <c r="AB161" s="130">
        <f t="shared" si="95"/>
        <v>0</v>
      </c>
      <c r="AC161" s="49">
        <f t="shared" si="96"/>
        <v>755.78</v>
      </c>
      <c r="AD161" s="49">
        <f t="shared" si="97"/>
        <v>2374.16</v>
      </c>
      <c r="AE161" s="49"/>
      <c r="AF161" s="139" t="s">
        <v>49</v>
      </c>
      <c r="AG161" s="140">
        <f t="shared" si="56"/>
        <v>47.05</v>
      </c>
      <c r="AH161" s="140">
        <f t="shared" si="75"/>
        <v>13.98</v>
      </c>
      <c r="AI161" s="140">
        <f t="shared" si="57"/>
        <v>940.93</v>
      </c>
      <c r="AJ161" s="140">
        <f t="shared" si="58"/>
        <v>279.24</v>
      </c>
      <c r="AK161" s="140">
        <f t="shared" si="76"/>
        <v>624.18</v>
      </c>
      <c r="AL161" s="140">
        <f t="shared" si="77"/>
        <v>39.2</v>
      </c>
      <c r="AM161" s="140">
        <f t="shared" si="78"/>
        <v>11.58</v>
      </c>
      <c r="AN161" s="140">
        <f t="shared" si="79"/>
        <v>418</v>
      </c>
      <c r="AO161" s="140">
        <f t="shared" si="80"/>
        <v>0</v>
      </c>
      <c r="AP161" s="140">
        <f t="shared" si="81"/>
        <v>2374.16</v>
      </c>
      <c r="AQ161" s="139" t="s">
        <v>32</v>
      </c>
    </row>
    <row r="162" s="39" customFormat="1" ht="16" customHeight="1" spans="1:43">
      <c r="A162" s="129">
        <f t="shared" si="82"/>
        <v>159</v>
      </c>
      <c r="B162" s="49" t="s">
        <v>223</v>
      </c>
      <c r="C162" s="49" t="s">
        <v>480</v>
      </c>
      <c r="D162" s="49" t="s">
        <v>481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4180</v>
      </c>
      <c r="J162" s="130"/>
      <c r="K162" s="49">
        <f t="shared" si="83"/>
        <v>47.05</v>
      </c>
      <c r="L162" s="49">
        <v>13.98</v>
      </c>
      <c r="M162" s="49">
        <f t="shared" si="84"/>
        <v>627.29</v>
      </c>
      <c r="N162" s="49">
        <v>186.18</v>
      </c>
      <c r="O162" s="130">
        <f t="shared" si="85"/>
        <v>499.34</v>
      </c>
      <c r="P162" s="49">
        <f t="shared" si="86"/>
        <v>27.44</v>
      </c>
      <c r="Q162" s="49">
        <v>8.1</v>
      </c>
      <c r="R162" s="130">
        <f t="shared" si="87"/>
        <v>209</v>
      </c>
      <c r="S162" s="130">
        <f t="shared" si="88"/>
        <v>0</v>
      </c>
      <c r="T162" s="130">
        <f t="shared" si="89"/>
        <v>1618.38</v>
      </c>
      <c r="U162" s="49">
        <f t="shared" si="90"/>
        <v>0</v>
      </c>
      <c r="V162" s="49">
        <f t="shared" si="91"/>
        <v>313.64</v>
      </c>
      <c r="W162" s="49">
        <v>93.06</v>
      </c>
      <c r="X162" s="130">
        <f t="shared" si="92"/>
        <v>124.84</v>
      </c>
      <c r="Y162" s="49">
        <f t="shared" si="93"/>
        <v>11.76</v>
      </c>
      <c r="Z162" s="49">
        <v>3.48</v>
      </c>
      <c r="AA162" s="130">
        <f t="shared" si="94"/>
        <v>209</v>
      </c>
      <c r="AB162" s="130">
        <f t="shared" si="95"/>
        <v>0</v>
      </c>
      <c r="AC162" s="49">
        <f t="shared" si="96"/>
        <v>755.78</v>
      </c>
      <c r="AD162" s="49">
        <f t="shared" si="97"/>
        <v>2374.16</v>
      </c>
      <c r="AE162" s="49"/>
      <c r="AF162" s="139" t="s">
        <v>79</v>
      </c>
      <c r="AG162" s="140">
        <f t="shared" si="56"/>
        <v>47.05</v>
      </c>
      <c r="AH162" s="140">
        <f t="shared" si="75"/>
        <v>13.98</v>
      </c>
      <c r="AI162" s="140">
        <f t="shared" si="57"/>
        <v>940.93</v>
      </c>
      <c r="AJ162" s="140">
        <f t="shared" si="58"/>
        <v>279.24</v>
      </c>
      <c r="AK162" s="140">
        <f t="shared" si="76"/>
        <v>624.18</v>
      </c>
      <c r="AL162" s="140">
        <f t="shared" si="77"/>
        <v>39.2</v>
      </c>
      <c r="AM162" s="140">
        <f t="shared" si="78"/>
        <v>11.58</v>
      </c>
      <c r="AN162" s="140">
        <f t="shared" si="79"/>
        <v>418</v>
      </c>
      <c r="AO162" s="140">
        <f t="shared" si="80"/>
        <v>0</v>
      </c>
      <c r="AP162" s="140">
        <f t="shared" si="81"/>
        <v>2374.16</v>
      </c>
      <c r="AQ162" s="139" t="s">
        <v>33</v>
      </c>
    </row>
    <row r="163" s="39" customFormat="1" ht="16" customHeight="1" spans="1:43">
      <c r="A163" s="129">
        <f t="shared" si="82"/>
        <v>160</v>
      </c>
      <c r="B163" s="49" t="s">
        <v>119</v>
      </c>
      <c r="C163" s="49" t="s">
        <v>482</v>
      </c>
      <c r="D163" s="49" t="s">
        <v>483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4180</v>
      </c>
      <c r="J163" s="130"/>
      <c r="K163" s="49">
        <f t="shared" si="83"/>
        <v>47.05</v>
      </c>
      <c r="L163" s="49">
        <v>13.98</v>
      </c>
      <c r="M163" s="49">
        <f t="shared" si="84"/>
        <v>627.29</v>
      </c>
      <c r="N163" s="49">
        <v>186.18</v>
      </c>
      <c r="O163" s="130">
        <f t="shared" si="85"/>
        <v>499.34</v>
      </c>
      <c r="P163" s="49">
        <f t="shared" si="86"/>
        <v>27.44</v>
      </c>
      <c r="Q163" s="49">
        <v>8.1</v>
      </c>
      <c r="R163" s="130">
        <f t="shared" si="87"/>
        <v>209</v>
      </c>
      <c r="S163" s="130">
        <f t="shared" si="88"/>
        <v>0</v>
      </c>
      <c r="T163" s="130">
        <f t="shared" si="89"/>
        <v>1618.38</v>
      </c>
      <c r="U163" s="49">
        <f t="shared" si="90"/>
        <v>0</v>
      </c>
      <c r="V163" s="49">
        <f t="shared" si="91"/>
        <v>313.64</v>
      </c>
      <c r="W163" s="49">
        <v>93.06</v>
      </c>
      <c r="X163" s="130">
        <f t="shared" si="92"/>
        <v>124.84</v>
      </c>
      <c r="Y163" s="49">
        <f t="shared" si="93"/>
        <v>11.76</v>
      </c>
      <c r="Z163" s="49">
        <v>3.48</v>
      </c>
      <c r="AA163" s="130">
        <f t="shared" si="94"/>
        <v>209</v>
      </c>
      <c r="AB163" s="130">
        <f t="shared" si="95"/>
        <v>0</v>
      </c>
      <c r="AC163" s="49">
        <f t="shared" si="96"/>
        <v>755.78</v>
      </c>
      <c r="AD163" s="49">
        <f t="shared" si="97"/>
        <v>2374.16</v>
      </c>
      <c r="AE163" s="49"/>
      <c r="AF163" s="139" t="s">
        <v>78</v>
      </c>
      <c r="AG163" s="140">
        <f t="shared" si="56"/>
        <v>47.05</v>
      </c>
      <c r="AH163" s="140">
        <f t="shared" si="75"/>
        <v>13.98</v>
      </c>
      <c r="AI163" s="140">
        <f t="shared" si="57"/>
        <v>940.93</v>
      </c>
      <c r="AJ163" s="140">
        <f t="shared" si="58"/>
        <v>279.24</v>
      </c>
      <c r="AK163" s="140">
        <f t="shared" si="76"/>
        <v>624.18</v>
      </c>
      <c r="AL163" s="140">
        <f t="shared" si="77"/>
        <v>39.2</v>
      </c>
      <c r="AM163" s="140">
        <f t="shared" si="78"/>
        <v>11.58</v>
      </c>
      <c r="AN163" s="140">
        <f t="shared" si="79"/>
        <v>418</v>
      </c>
      <c r="AO163" s="140">
        <f t="shared" si="80"/>
        <v>0</v>
      </c>
      <c r="AP163" s="140">
        <f t="shared" si="81"/>
        <v>2374.16</v>
      </c>
      <c r="AQ163" s="139" t="s">
        <v>32</v>
      </c>
    </row>
    <row r="164" s="39" customFormat="1" ht="16" customHeight="1" spans="1:43">
      <c r="A164" s="129">
        <f t="shared" si="82"/>
        <v>161</v>
      </c>
      <c r="B164" s="49" t="s">
        <v>119</v>
      </c>
      <c r="C164" s="49" t="s">
        <v>484</v>
      </c>
      <c r="D164" s="49" t="s">
        <v>485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2200</v>
      </c>
      <c r="J164" s="130"/>
      <c r="K164" s="49">
        <f t="shared" si="83"/>
        <v>47.05</v>
      </c>
      <c r="L164" s="49">
        <v>13.98</v>
      </c>
      <c r="M164" s="49">
        <f t="shared" si="84"/>
        <v>627.29</v>
      </c>
      <c r="N164" s="49">
        <v>186.18</v>
      </c>
      <c r="O164" s="130">
        <f t="shared" si="85"/>
        <v>499.34</v>
      </c>
      <c r="P164" s="49">
        <f t="shared" si="86"/>
        <v>27.44</v>
      </c>
      <c r="Q164" s="49">
        <v>8.1</v>
      </c>
      <c r="R164" s="130">
        <f t="shared" si="87"/>
        <v>110</v>
      </c>
      <c r="S164" s="130">
        <f t="shared" si="88"/>
        <v>0</v>
      </c>
      <c r="T164" s="130">
        <f t="shared" si="89"/>
        <v>1519.38</v>
      </c>
      <c r="U164" s="49">
        <f t="shared" si="90"/>
        <v>0</v>
      </c>
      <c r="V164" s="49">
        <f t="shared" si="91"/>
        <v>313.64</v>
      </c>
      <c r="W164" s="49">
        <v>93.06</v>
      </c>
      <c r="X164" s="130">
        <f t="shared" si="92"/>
        <v>124.84</v>
      </c>
      <c r="Y164" s="49">
        <f t="shared" si="93"/>
        <v>11.76</v>
      </c>
      <c r="Z164" s="49">
        <v>3.48</v>
      </c>
      <c r="AA164" s="130">
        <f t="shared" si="94"/>
        <v>110</v>
      </c>
      <c r="AB164" s="130">
        <f t="shared" si="95"/>
        <v>0</v>
      </c>
      <c r="AC164" s="49">
        <f t="shared" si="96"/>
        <v>656.78</v>
      </c>
      <c r="AD164" s="49">
        <f t="shared" si="97"/>
        <v>2176.16</v>
      </c>
      <c r="AE164" s="49"/>
      <c r="AF164" s="139" t="s">
        <v>75</v>
      </c>
      <c r="AG164" s="140">
        <f t="shared" si="56"/>
        <v>47.05</v>
      </c>
      <c r="AH164" s="140">
        <f t="shared" si="75"/>
        <v>13.98</v>
      </c>
      <c r="AI164" s="140">
        <f t="shared" si="57"/>
        <v>940.93</v>
      </c>
      <c r="AJ164" s="140">
        <f t="shared" si="58"/>
        <v>279.24</v>
      </c>
      <c r="AK164" s="140">
        <f t="shared" si="76"/>
        <v>624.18</v>
      </c>
      <c r="AL164" s="140">
        <f t="shared" si="77"/>
        <v>39.2</v>
      </c>
      <c r="AM164" s="140">
        <f t="shared" si="78"/>
        <v>11.58</v>
      </c>
      <c r="AN164" s="140">
        <f t="shared" si="79"/>
        <v>220</v>
      </c>
      <c r="AO164" s="140">
        <f t="shared" si="80"/>
        <v>0</v>
      </c>
      <c r="AP164" s="140">
        <f t="shared" si="81"/>
        <v>2176.16</v>
      </c>
      <c r="AQ164" s="139" t="s">
        <v>32</v>
      </c>
    </row>
    <row r="165" s="39" customFormat="1" ht="16" customHeight="1" spans="1:43">
      <c r="A165" s="129">
        <f t="shared" si="82"/>
        <v>162</v>
      </c>
      <c r="B165" s="49" t="s">
        <v>129</v>
      </c>
      <c r="C165" s="49" t="s">
        <v>486</v>
      </c>
      <c r="D165" s="49" t="s">
        <v>487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2200</v>
      </c>
      <c r="J165" s="130"/>
      <c r="K165" s="49">
        <f t="shared" si="83"/>
        <v>47.05</v>
      </c>
      <c r="L165" s="49">
        <v>13.98</v>
      </c>
      <c r="M165" s="49">
        <f t="shared" si="84"/>
        <v>627.29</v>
      </c>
      <c r="N165" s="49">
        <v>186.18</v>
      </c>
      <c r="O165" s="130">
        <f t="shared" si="85"/>
        <v>499.34</v>
      </c>
      <c r="P165" s="49">
        <f t="shared" si="86"/>
        <v>27.44</v>
      </c>
      <c r="Q165" s="49">
        <v>8.1</v>
      </c>
      <c r="R165" s="130">
        <f t="shared" si="87"/>
        <v>110</v>
      </c>
      <c r="S165" s="130">
        <f t="shared" si="88"/>
        <v>0</v>
      </c>
      <c r="T165" s="130">
        <f t="shared" si="89"/>
        <v>1519.38</v>
      </c>
      <c r="U165" s="49">
        <f t="shared" si="90"/>
        <v>0</v>
      </c>
      <c r="V165" s="49">
        <f t="shared" si="91"/>
        <v>313.64</v>
      </c>
      <c r="W165" s="49">
        <v>93.06</v>
      </c>
      <c r="X165" s="130">
        <f t="shared" si="92"/>
        <v>124.84</v>
      </c>
      <c r="Y165" s="49">
        <f t="shared" si="93"/>
        <v>11.76</v>
      </c>
      <c r="Z165" s="49">
        <v>3.48</v>
      </c>
      <c r="AA165" s="130">
        <f t="shared" si="94"/>
        <v>110</v>
      </c>
      <c r="AB165" s="130">
        <f t="shared" si="95"/>
        <v>0</v>
      </c>
      <c r="AC165" s="49">
        <f t="shared" si="96"/>
        <v>656.78</v>
      </c>
      <c r="AD165" s="49">
        <f t="shared" si="97"/>
        <v>2176.16</v>
      </c>
      <c r="AE165" s="49"/>
      <c r="AF165" s="139" t="s">
        <v>82</v>
      </c>
      <c r="AG165" s="140">
        <f t="shared" si="56"/>
        <v>47.05</v>
      </c>
      <c r="AH165" s="140">
        <f t="shared" si="75"/>
        <v>13.98</v>
      </c>
      <c r="AI165" s="140">
        <f t="shared" si="57"/>
        <v>940.93</v>
      </c>
      <c r="AJ165" s="140">
        <f t="shared" si="58"/>
        <v>279.24</v>
      </c>
      <c r="AK165" s="140">
        <f t="shared" si="76"/>
        <v>624.18</v>
      </c>
      <c r="AL165" s="140">
        <f t="shared" si="77"/>
        <v>39.2</v>
      </c>
      <c r="AM165" s="140">
        <f t="shared" si="78"/>
        <v>11.58</v>
      </c>
      <c r="AN165" s="140">
        <f t="shared" si="79"/>
        <v>220</v>
      </c>
      <c r="AO165" s="140">
        <f t="shared" si="80"/>
        <v>0</v>
      </c>
      <c r="AP165" s="140">
        <f t="shared" si="81"/>
        <v>2176.16</v>
      </c>
      <c r="AQ165" s="139" t="s">
        <v>35</v>
      </c>
    </row>
    <row r="166" s="39" customFormat="1" ht="16" customHeight="1" spans="1:43">
      <c r="A166" s="129">
        <f t="shared" si="82"/>
        <v>163</v>
      </c>
      <c r="B166" s="49" t="s">
        <v>119</v>
      </c>
      <c r="C166" s="49" t="s">
        <v>488</v>
      </c>
      <c r="D166" s="448" t="s">
        <v>489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2200</v>
      </c>
      <c r="J166" s="130"/>
      <c r="K166" s="49">
        <f t="shared" si="83"/>
        <v>47.05</v>
      </c>
      <c r="L166" s="49">
        <v>13.98</v>
      </c>
      <c r="M166" s="49">
        <f t="shared" si="84"/>
        <v>627.29</v>
      </c>
      <c r="N166" s="49">
        <v>186.18</v>
      </c>
      <c r="O166" s="130">
        <f t="shared" si="85"/>
        <v>499.34</v>
      </c>
      <c r="P166" s="49">
        <f t="shared" si="86"/>
        <v>27.44</v>
      </c>
      <c r="Q166" s="49">
        <v>8.1</v>
      </c>
      <c r="R166" s="130">
        <f t="shared" si="87"/>
        <v>110</v>
      </c>
      <c r="S166" s="130">
        <f t="shared" si="88"/>
        <v>0</v>
      </c>
      <c r="T166" s="130">
        <f t="shared" si="89"/>
        <v>1519.38</v>
      </c>
      <c r="U166" s="49">
        <f t="shared" si="90"/>
        <v>0</v>
      </c>
      <c r="V166" s="49">
        <f t="shared" si="91"/>
        <v>313.64</v>
      </c>
      <c r="W166" s="49">
        <v>93.06</v>
      </c>
      <c r="X166" s="130">
        <f t="shared" si="92"/>
        <v>124.84</v>
      </c>
      <c r="Y166" s="49">
        <f t="shared" si="93"/>
        <v>11.76</v>
      </c>
      <c r="Z166" s="49">
        <v>3.48</v>
      </c>
      <c r="AA166" s="130">
        <f t="shared" si="94"/>
        <v>110</v>
      </c>
      <c r="AB166" s="130">
        <f t="shared" si="95"/>
        <v>0</v>
      </c>
      <c r="AC166" s="49">
        <f t="shared" si="96"/>
        <v>656.78</v>
      </c>
      <c r="AD166" s="49">
        <f t="shared" si="97"/>
        <v>2176.16</v>
      </c>
      <c r="AE166" s="49"/>
      <c r="AF166" s="139" t="s">
        <v>49</v>
      </c>
      <c r="AG166" s="140">
        <f t="shared" si="56"/>
        <v>47.05</v>
      </c>
      <c r="AH166" s="140">
        <f t="shared" si="75"/>
        <v>13.98</v>
      </c>
      <c r="AI166" s="140">
        <f t="shared" si="57"/>
        <v>940.93</v>
      </c>
      <c r="AJ166" s="140">
        <f t="shared" si="58"/>
        <v>279.24</v>
      </c>
      <c r="AK166" s="140">
        <f t="shared" si="76"/>
        <v>624.18</v>
      </c>
      <c r="AL166" s="140">
        <f t="shared" si="77"/>
        <v>39.2</v>
      </c>
      <c r="AM166" s="140">
        <f t="shared" si="78"/>
        <v>11.58</v>
      </c>
      <c r="AN166" s="140">
        <f t="shared" si="79"/>
        <v>220</v>
      </c>
      <c r="AO166" s="140">
        <f t="shared" si="80"/>
        <v>0</v>
      </c>
      <c r="AP166" s="140">
        <f t="shared" si="81"/>
        <v>2176.16</v>
      </c>
      <c r="AQ166" s="139" t="s">
        <v>32</v>
      </c>
    </row>
    <row r="167" s="39" customFormat="1" ht="16" customHeight="1" spans="1:43">
      <c r="A167" s="129">
        <f t="shared" si="82"/>
        <v>164</v>
      </c>
      <c r="B167" s="49" t="s">
        <v>119</v>
      </c>
      <c r="C167" s="49" t="s">
        <v>490</v>
      </c>
      <c r="D167" s="49" t="s">
        <v>491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3180</v>
      </c>
      <c r="J167" s="130"/>
      <c r="K167" s="49">
        <f t="shared" si="83"/>
        <v>47.05</v>
      </c>
      <c r="L167" s="49">
        <v>13.98</v>
      </c>
      <c r="M167" s="49">
        <f t="shared" si="84"/>
        <v>627.29</v>
      </c>
      <c r="N167" s="49">
        <v>186.18</v>
      </c>
      <c r="O167" s="130">
        <f t="shared" si="85"/>
        <v>499.34</v>
      </c>
      <c r="P167" s="49">
        <f t="shared" si="86"/>
        <v>27.44</v>
      </c>
      <c r="Q167" s="49">
        <v>8.1</v>
      </c>
      <c r="R167" s="130">
        <f t="shared" si="87"/>
        <v>159</v>
      </c>
      <c r="S167" s="130">
        <f t="shared" si="88"/>
        <v>0</v>
      </c>
      <c r="T167" s="130">
        <f t="shared" si="89"/>
        <v>1568.38</v>
      </c>
      <c r="U167" s="49">
        <f t="shared" si="90"/>
        <v>0</v>
      </c>
      <c r="V167" s="49">
        <f t="shared" si="91"/>
        <v>313.64</v>
      </c>
      <c r="W167" s="49">
        <v>93.06</v>
      </c>
      <c r="X167" s="130">
        <f t="shared" si="92"/>
        <v>124.84</v>
      </c>
      <c r="Y167" s="49">
        <f t="shared" si="93"/>
        <v>11.76</v>
      </c>
      <c r="Z167" s="49">
        <v>3.48</v>
      </c>
      <c r="AA167" s="130">
        <f t="shared" si="94"/>
        <v>159</v>
      </c>
      <c r="AB167" s="130">
        <f t="shared" si="95"/>
        <v>0</v>
      </c>
      <c r="AC167" s="49">
        <f t="shared" si="96"/>
        <v>705.78</v>
      </c>
      <c r="AD167" s="49">
        <f t="shared" si="97"/>
        <v>2274.16</v>
      </c>
      <c r="AE167" s="49"/>
      <c r="AF167" s="139" t="s">
        <v>75</v>
      </c>
      <c r="AG167" s="140">
        <f t="shared" si="56"/>
        <v>47.05</v>
      </c>
      <c r="AH167" s="140">
        <f t="shared" si="75"/>
        <v>13.98</v>
      </c>
      <c r="AI167" s="140">
        <f t="shared" si="57"/>
        <v>940.93</v>
      </c>
      <c r="AJ167" s="140">
        <f t="shared" si="58"/>
        <v>279.24</v>
      </c>
      <c r="AK167" s="140">
        <f t="shared" si="76"/>
        <v>624.18</v>
      </c>
      <c r="AL167" s="140">
        <f t="shared" si="77"/>
        <v>39.2</v>
      </c>
      <c r="AM167" s="140">
        <f t="shared" si="78"/>
        <v>11.58</v>
      </c>
      <c r="AN167" s="140">
        <f t="shared" si="79"/>
        <v>318</v>
      </c>
      <c r="AO167" s="140">
        <f t="shared" si="80"/>
        <v>0</v>
      </c>
      <c r="AP167" s="140">
        <f t="shared" si="81"/>
        <v>2274.16</v>
      </c>
      <c r="AQ167" s="139" t="s">
        <v>32</v>
      </c>
    </row>
    <row r="168" s="39" customFormat="1" ht="16" customHeight="1" spans="1:43">
      <c r="A168" s="129">
        <f t="shared" si="82"/>
        <v>165</v>
      </c>
      <c r="B168" s="49" t="s">
        <v>119</v>
      </c>
      <c r="C168" s="49" t="s">
        <v>492</v>
      </c>
      <c r="D168" s="454" t="s">
        <v>493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2200</v>
      </c>
      <c r="J168" s="130"/>
      <c r="K168" s="49">
        <f t="shared" si="83"/>
        <v>47.05</v>
      </c>
      <c r="L168" s="49">
        <v>13.98</v>
      </c>
      <c r="M168" s="49">
        <f t="shared" si="84"/>
        <v>627.29</v>
      </c>
      <c r="N168" s="49">
        <v>186.18</v>
      </c>
      <c r="O168" s="130">
        <f t="shared" si="85"/>
        <v>499.34</v>
      </c>
      <c r="P168" s="49">
        <f t="shared" si="86"/>
        <v>27.44</v>
      </c>
      <c r="Q168" s="49">
        <v>8.1</v>
      </c>
      <c r="R168" s="130">
        <f t="shared" si="87"/>
        <v>110</v>
      </c>
      <c r="S168" s="130">
        <f t="shared" si="88"/>
        <v>0</v>
      </c>
      <c r="T168" s="130">
        <f t="shared" si="89"/>
        <v>1519.38</v>
      </c>
      <c r="U168" s="49">
        <f t="shared" si="90"/>
        <v>0</v>
      </c>
      <c r="V168" s="49">
        <f t="shared" si="91"/>
        <v>313.64</v>
      </c>
      <c r="W168" s="49">
        <v>93.06</v>
      </c>
      <c r="X168" s="130">
        <f t="shared" si="92"/>
        <v>124.84</v>
      </c>
      <c r="Y168" s="49">
        <f t="shared" si="93"/>
        <v>11.76</v>
      </c>
      <c r="Z168" s="49">
        <v>3.48</v>
      </c>
      <c r="AA168" s="130">
        <f t="shared" si="94"/>
        <v>110</v>
      </c>
      <c r="AB168" s="130">
        <f t="shared" si="95"/>
        <v>0</v>
      </c>
      <c r="AC168" s="49">
        <f t="shared" si="96"/>
        <v>656.78</v>
      </c>
      <c r="AD168" s="49">
        <f t="shared" si="97"/>
        <v>2176.16</v>
      </c>
      <c r="AE168" s="49"/>
      <c r="AF168" s="139" t="s">
        <v>49</v>
      </c>
      <c r="AG168" s="140">
        <f t="shared" si="56"/>
        <v>47.05</v>
      </c>
      <c r="AH168" s="140">
        <f t="shared" si="75"/>
        <v>13.98</v>
      </c>
      <c r="AI168" s="140">
        <f t="shared" si="57"/>
        <v>940.93</v>
      </c>
      <c r="AJ168" s="140">
        <f t="shared" si="58"/>
        <v>279.24</v>
      </c>
      <c r="AK168" s="140">
        <f t="shared" si="76"/>
        <v>624.18</v>
      </c>
      <c r="AL168" s="140">
        <f t="shared" si="77"/>
        <v>39.2</v>
      </c>
      <c r="AM168" s="140">
        <f t="shared" si="78"/>
        <v>11.58</v>
      </c>
      <c r="AN168" s="140">
        <f t="shared" si="79"/>
        <v>220</v>
      </c>
      <c r="AO168" s="140">
        <f t="shared" si="80"/>
        <v>0</v>
      </c>
      <c r="AP168" s="140">
        <f t="shared" si="81"/>
        <v>2176.16</v>
      </c>
      <c r="AQ168" s="139" t="s">
        <v>32</v>
      </c>
    </row>
    <row r="169" s="39" customFormat="1" ht="16" customHeight="1" spans="1:43">
      <c r="A169" s="129">
        <f t="shared" si="82"/>
        <v>166</v>
      </c>
      <c r="B169" s="49" t="s">
        <v>119</v>
      </c>
      <c r="C169" s="46" t="s">
        <v>496</v>
      </c>
      <c r="D169" s="46" t="s">
        <v>497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83"/>
        <v>47.05</v>
      </c>
      <c r="L169" s="49">
        <v>13.98</v>
      </c>
      <c r="M169" s="49">
        <f t="shared" si="84"/>
        <v>627.29</v>
      </c>
      <c r="N169" s="49">
        <v>186.18</v>
      </c>
      <c r="O169" s="130">
        <f t="shared" si="85"/>
        <v>499.34</v>
      </c>
      <c r="P169" s="49">
        <f t="shared" si="86"/>
        <v>27.44</v>
      </c>
      <c r="Q169" s="49">
        <v>8.1</v>
      </c>
      <c r="R169" s="130">
        <f t="shared" si="87"/>
        <v>110</v>
      </c>
      <c r="S169" s="130">
        <f t="shared" si="88"/>
        <v>0</v>
      </c>
      <c r="T169" s="130">
        <f t="shared" si="89"/>
        <v>1519.38</v>
      </c>
      <c r="U169" s="49">
        <f t="shared" si="90"/>
        <v>0</v>
      </c>
      <c r="V169" s="49">
        <f t="shared" si="91"/>
        <v>313.64</v>
      </c>
      <c r="W169" s="49">
        <v>93.06</v>
      </c>
      <c r="X169" s="130">
        <f t="shared" si="92"/>
        <v>124.84</v>
      </c>
      <c r="Y169" s="49">
        <f t="shared" si="93"/>
        <v>11.76</v>
      </c>
      <c r="Z169" s="49">
        <v>3.48</v>
      </c>
      <c r="AA169" s="130">
        <f t="shared" si="94"/>
        <v>110</v>
      </c>
      <c r="AB169" s="130">
        <f t="shared" si="95"/>
        <v>0</v>
      </c>
      <c r="AC169" s="49">
        <f t="shared" si="96"/>
        <v>656.78</v>
      </c>
      <c r="AD169" s="49">
        <f t="shared" si="97"/>
        <v>2176.16</v>
      </c>
      <c r="AE169" s="49"/>
      <c r="AF169" s="139" t="s">
        <v>75</v>
      </c>
      <c r="AG169" s="140">
        <f t="shared" si="56"/>
        <v>47.05</v>
      </c>
      <c r="AH169" s="140">
        <f t="shared" si="75"/>
        <v>13.98</v>
      </c>
      <c r="AI169" s="140">
        <f t="shared" si="57"/>
        <v>940.93</v>
      </c>
      <c r="AJ169" s="140">
        <f t="shared" si="58"/>
        <v>279.24</v>
      </c>
      <c r="AK169" s="140">
        <f t="shared" si="76"/>
        <v>624.18</v>
      </c>
      <c r="AL169" s="140">
        <f t="shared" si="77"/>
        <v>39.2</v>
      </c>
      <c r="AM169" s="140">
        <f t="shared" si="78"/>
        <v>11.58</v>
      </c>
      <c r="AN169" s="140">
        <f t="shared" si="79"/>
        <v>220</v>
      </c>
      <c r="AO169" s="140">
        <f t="shared" si="80"/>
        <v>0</v>
      </c>
      <c r="AP169" s="140">
        <f t="shared" si="81"/>
        <v>2176.16</v>
      </c>
      <c r="AQ169" s="139" t="s">
        <v>32</v>
      </c>
    </row>
    <row r="170" s="39" customFormat="1" ht="16" customHeight="1" spans="1:43">
      <c r="A170" s="129">
        <f t="shared" si="82"/>
        <v>167</v>
      </c>
      <c r="B170" s="49" t="s">
        <v>119</v>
      </c>
      <c r="C170" s="46" t="s">
        <v>498</v>
      </c>
      <c r="D170" s="46" t="s">
        <v>499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83"/>
        <v>47.05</v>
      </c>
      <c r="L170" s="49">
        <v>13.98</v>
      </c>
      <c r="M170" s="49">
        <f t="shared" si="84"/>
        <v>627.29</v>
      </c>
      <c r="N170" s="49">
        <v>186.18</v>
      </c>
      <c r="O170" s="130">
        <f t="shared" si="85"/>
        <v>499.34</v>
      </c>
      <c r="P170" s="49">
        <f t="shared" si="86"/>
        <v>27.44</v>
      </c>
      <c r="Q170" s="49">
        <v>8.1</v>
      </c>
      <c r="R170" s="130">
        <f t="shared" si="87"/>
        <v>110</v>
      </c>
      <c r="S170" s="130">
        <f t="shared" si="88"/>
        <v>0</v>
      </c>
      <c r="T170" s="130">
        <f t="shared" si="89"/>
        <v>1519.38</v>
      </c>
      <c r="U170" s="49">
        <f t="shared" si="90"/>
        <v>0</v>
      </c>
      <c r="V170" s="49">
        <f t="shared" si="91"/>
        <v>313.64</v>
      </c>
      <c r="W170" s="49">
        <v>93.06</v>
      </c>
      <c r="X170" s="130">
        <f t="shared" si="92"/>
        <v>124.84</v>
      </c>
      <c r="Y170" s="49">
        <f t="shared" si="93"/>
        <v>11.76</v>
      </c>
      <c r="Z170" s="49">
        <v>3.48</v>
      </c>
      <c r="AA170" s="130">
        <f t="shared" si="94"/>
        <v>110</v>
      </c>
      <c r="AB170" s="130">
        <f t="shared" si="95"/>
        <v>0</v>
      </c>
      <c r="AC170" s="49">
        <f t="shared" si="96"/>
        <v>656.78</v>
      </c>
      <c r="AD170" s="49">
        <f t="shared" si="97"/>
        <v>2176.16</v>
      </c>
      <c r="AE170" s="49"/>
      <c r="AF170" s="139" t="s">
        <v>78</v>
      </c>
      <c r="AG170" s="140">
        <f t="shared" si="56"/>
        <v>47.05</v>
      </c>
      <c r="AH170" s="140">
        <f t="shared" si="75"/>
        <v>13.98</v>
      </c>
      <c r="AI170" s="140">
        <f t="shared" si="57"/>
        <v>940.93</v>
      </c>
      <c r="AJ170" s="140">
        <f t="shared" si="58"/>
        <v>279.24</v>
      </c>
      <c r="AK170" s="140">
        <f t="shared" si="76"/>
        <v>624.18</v>
      </c>
      <c r="AL170" s="140">
        <f t="shared" si="77"/>
        <v>39.2</v>
      </c>
      <c r="AM170" s="140">
        <f t="shared" si="78"/>
        <v>11.58</v>
      </c>
      <c r="AN170" s="140">
        <f t="shared" si="79"/>
        <v>220</v>
      </c>
      <c r="AO170" s="140">
        <f t="shared" si="80"/>
        <v>0</v>
      </c>
      <c r="AP170" s="140">
        <f t="shared" si="81"/>
        <v>2176.16</v>
      </c>
      <c r="AQ170" s="139" t="s">
        <v>32</v>
      </c>
    </row>
    <row r="171" s="39" customFormat="1" ht="16" customHeight="1" spans="1:43">
      <c r="A171" s="129">
        <f t="shared" si="82"/>
        <v>168</v>
      </c>
      <c r="B171" s="49" t="s">
        <v>119</v>
      </c>
      <c r="C171" s="46" t="s">
        <v>500</v>
      </c>
      <c r="D171" s="46" t="s">
        <v>501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2200</v>
      </c>
      <c r="J171" s="130"/>
      <c r="K171" s="49">
        <f t="shared" si="83"/>
        <v>47.05</v>
      </c>
      <c r="L171" s="49">
        <v>13.98</v>
      </c>
      <c r="M171" s="49">
        <f t="shared" si="84"/>
        <v>627.29</v>
      </c>
      <c r="N171" s="49">
        <v>186.18</v>
      </c>
      <c r="O171" s="130">
        <f t="shared" si="85"/>
        <v>499.34</v>
      </c>
      <c r="P171" s="49">
        <f t="shared" si="86"/>
        <v>27.44</v>
      </c>
      <c r="Q171" s="49">
        <v>8.1</v>
      </c>
      <c r="R171" s="130">
        <f t="shared" si="87"/>
        <v>110</v>
      </c>
      <c r="S171" s="130">
        <f t="shared" si="88"/>
        <v>0</v>
      </c>
      <c r="T171" s="130">
        <f t="shared" si="89"/>
        <v>1519.38</v>
      </c>
      <c r="U171" s="49">
        <f t="shared" si="90"/>
        <v>0</v>
      </c>
      <c r="V171" s="49">
        <f t="shared" si="91"/>
        <v>313.64</v>
      </c>
      <c r="W171" s="49">
        <v>93.06</v>
      </c>
      <c r="X171" s="130">
        <f t="shared" si="92"/>
        <v>124.84</v>
      </c>
      <c r="Y171" s="49">
        <f t="shared" si="93"/>
        <v>11.76</v>
      </c>
      <c r="Z171" s="49">
        <v>3.48</v>
      </c>
      <c r="AA171" s="130">
        <f t="shared" si="94"/>
        <v>110</v>
      </c>
      <c r="AB171" s="130">
        <f t="shared" si="95"/>
        <v>0</v>
      </c>
      <c r="AC171" s="49">
        <f t="shared" si="96"/>
        <v>656.78</v>
      </c>
      <c r="AD171" s="49">
        <f t="shared" si="97"/>
        <v>2176.16</v>
      </c>
      <c r="AE171" s="49"/>
      <c r="AF171" s="139" t="s">
        <v>89</v>
      </c>
      <c r="AG171" s="140">
        <f t="shared" si="56"/>
        <v>47.05</v>
      </c>
      <c r="AH171" s="140">
        <f t="shared" si="75"/>
        <v>13.98</v>
      </c>
      <c r="AI171" s="140">
        <f t="shared" si="57"/>
        <v>940.93</v>
      </c>
      <c r="AJ171" s="140">
        <f t="shared" si="58"/>
        <v>279.24</v>
      </c>
      <c r="AK171" s="140">
        <f t="shared" si="76"/>
        <v>624.18</v>
      </c>
      <c r="AL171" s="140">
        <f t="shared" si="77"/>
        <v>39.2</v>
      </c>
      <c r="AM171" s="140">
        <f t="shared" si="78"/>
        <v>11.58</v>
      </c>
      <c r="AN171" s="140">
        <f t="shared" si="79"/>
        <v>220</v>
      </c>
      <c r="AO171" s="140">
        <f t="shared" si="80"/>
        <v>0</v>
      </c>
      <c r="AP171" s="140">
        <f t="shared" si="81"/>
        <v>2176.16</v>
      </c>
      <c r="AQ171" s="139" t="s">
        <v>32</v>
      </c>
    </row>
    <row r="172" s="39" customFormat="1" ht="16" customHeight="1" spans="1:43">
      <c r="A172" s="129">
        <f t="shared" si="82"/>
        <v>169</v>
      </c>
      <c r="B172" s="49" t="s">
        <v>411</v>
      </c>
      <c r="C172" s="46" t="s">
        <v>502</v>
      </c>
      <c r="D172" s="46" t="s">
        <v>503</v>
      </c>
      <c r="E172" s="49">
        <v>3920.55</v>
      </c>
      <c r="F172" s="49">
        <v>3920.55</v>
      </c>
      <c r="G172" s="130">
        <v>6241.75</v>
      </c>
      <c r="H172" s="49">
        <v>3920.55</v>
      </c>
      <c r="I172" s="130">
        <v>2200</v>
      </c>
      <c r="J172" s="130"/>
      <c r="K172" s="49">
        <f t="shared" si="83"/>
        <v>47.05</v>
      </c>
      <c r="L172" s="49">
        <v>13.98</v>
      </c>
      <c r="M172" s="49">
        <f t="shared" si="84"/>
        <v>627.29</v>
      </c>
      <c r="N172" s="49">
        <v>186.18</v>
      </c>
      <c r="O172" s="130">
        <f t="shared" si="85"/>
        <v>499.34</v>
      </c>
      <c r="P172" s="49">
        <f t="shared" si="86"/>
        <v>27.44</v>
      </c>
      <c r="Q172" s="49">
        <v>8.1</v>
      </c>
      <c r="R172" s="130">
        <f t="shared" si="87"/>
        <v>110</v>
      </c>
      <c r="S172" s="130">
        <f t="shared" si="88"/>
        <v>0</v>
      </c>
      <c r="T172" s="130">
        <f t="shared" si="89"/>
        <v>1519.38</v>
      </c>
      <c r="U172" s="49">
        <f t="shared" si="90"/>
        <v>0</v>
      </c>
      <c r="V172" s="49">
        <f t="shared" si="91"/>
        <v>313.64</v>
      </c>
      <c r="W172" s="49">
        <v>93.06</v>
      </c>
      <c r="X172" s="130">
        <f t="shared" si="92"/>
        <v>124.84</v>
      </c>
      <c r="Y172" s="49">
        <f t="shared" si="93"/>
        <v>11.76</v>
      </c>
      <c r="Z172" s="49">
        <v>3.48</v>
      </c>
      <c r="AA172" s="130">
        <f t="shared" si="94"/>
        <v>110</v>
      </c>
      <c r="AB172" s="130">
        <f t="shared" si="95"/>
        <v>0</v>
      </c>
      <c r="AC172" s="49">
        <f t="shared" si="96"/>
        <v>656.78</v>
      </c>
      <c r="AD172" s="49">
        <f t="shared" si="97"/>
        <v>2176.16</v>
      </c>
      <c r="AE172" s="49"/>
      <c r="AF172" s="139" t="s">
        <v>76</v>
      </c>
      <c r="AG172" s="140">
        <f t="shared" si="56"/>
        <v>47.05</v>
      </c>
      <c r="AH172" s="140">
        <f t="shared" si="75"/>
        <v>13.98</v>
      </c>
      <c r="AI172" s="140">
        <f t="shared" si="57"/>
        <v>940.93</v>
      </c>
      <c r="AJ172" s="140">
        <f t="shared" si="58"/>
        <v>279.24</v>
      </c>
      <c r="AK172" s="140">
        <f t="shared" si="76"/>
        <v>624.18</v>
      </c>
      <c r="AL172" s="140">
        <f t="shared" si="77"/>
        <v>39.2</v>
      </c>
      <c r="AM172" s="140">
        <f t="shared" si="78"/>
        <v>11.58</v>
      </c>
      <c r="AN172" s="140">
        <f t="shared" si="79"/>
        <v>220</v>
      </c>
      <c r="AO172" s="140">
        <f t="shared" si="80"/>
        <v>0</v>
      </c>
      <c r="AP172" s="140">
        <f t="shared" si="81"/>
        <v>2176.16</v>
      </c>
      <c r="AQ172" s="139" t="s">
        <v>32</v>
      </c>
    </row>
    <row r="173" s="39" customFormat="1" ht="16" customHeight="1" spans="1:43">
      <c r="A173" s="129">
        <f t="shared" si="82"/>
        <v>170</v>
      </c>
      <c r="B173" s="49" t="s">
        <v>119</v>
      </c>
      <c r="C173" s="46" t="s">
        <v>504</v>
      </c>
      <c r="D173" s="202" t="s">
        <v>505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83"/>
        <v>47.05</v>
      </c>
      <c r="L173" s="49">
        <v>13.98</v>
      </c>
      <c r="M173" s="49">
        <f t="shared" si="84"/>
        <v>627.29</v>
      </c>
      <c r="N173" s="49">
        <v>186.18</v>
      </c>
      <c r="O173" s="130">
        <f t="shared" si="85"/>
        <v>499.34</v>
      </c>
      <c r="P173" s="49">
        <f t="shared" si="86"/>
        <v>27.44</v>
      </c>
      <c r="Q173" s="49">
        <v>8.1</v>
      </c>
      <c r="R173" s="130">
        <f t="shared" si="87"/>
        <v>110</v>
      </c>
      <c r="S173" s="130">
        <f t="shared" si="88"/>
        <v>0</v>
      </c>
      <c r="T173" s="130">
        <f t="shared" si="89"/>
        <v>1519.38</v>
      </c>
      <c r="U173" s="49">
        <f t="shared" si="90"/>
        <v>0</v>
      </c>
      <c r="V173" s="49">
        <f t="shared" si="91"/>
        <v>313.64</v>
      </c>
      <c r="W173" s="49">
        <v>93.06</v>
      </c>
      <c r="X173" s="130">
        <f t="shared" si="92"/>
        <v>124.84</v>
      </c>
      <c r="Y173" s="49">
        <f t="shared" si="93"/>
        <v>11.76</v>
      </c>
      <c r="Z173" s="49">
        <v>3.48</v>
      </c>
      <c r="AA173" s="130">
        <f t="shared" si="94"/>
        <v>110</v>
      </c>
      <c r="AB173" s="130">
        <f t="shared" si="95"/>
        <v>0</v>
      </c>
      <c r="AC173" s="49">
        <f t="shared" si="96"/>
        <v>656.78</v>
      </c>
      <c r="AD173" s="49">
        <f t="shared" si="97"/>
        <v>2176.16</v>
      </c>
      <c r="AE173" s="49"/>
      <c r="AF173" s="139" t="s">
        <v>89</v>
      </c>
      <c r="AG173" s="140">
        <f t="shared" si="56"/>
        <v>47.05</v>
      </c>
      <c r="AH173" s="140">
        <f t="shared" si="75"/>
        <v>13.98</v>
      </c>
      <c r="AI173" s="140">
        <f t="shared" si="57"/>
        <v>940.93</v>
      </c>
      <c r="AJ173" s="140">
        <f t="shared" si="58"/>
        <v>279.24</v>
      </c>
      <c r="AK173" s="140">
        <f t="shared" si="76"/>
        <v>624.18</v>
      </c>
      <c r="AL173" s="140">
        <f t="shared" si="77"/>
        <v>39.2</v>
      </c>
      <c r="AM173" s="140">
        <f t="shared" si="78"/>
        <v>11.58</v>
      </c>
      <c r="AN173" s="140">
        <f t="shared" si="79"/>
        <v>220</v>
      </c>
      <c r="AO173" s="140">
        <f t="shared" si="80"/>
        <v>0</v>
      </c>
      <c r="AP173" s="140">
        <f t="shared" si="81"/>
        <v>2176.16</v>
      </c>
      <c r="AQ173" s="139" t="s">
        <v>32</v>
      </c>
    </row>
    <row r="174" s="39" customFormat="1" ht="16" customHeight="1" spans="1:43">
      <c r="A174" s="129">
        <f t="shared" si="82"/>
        <v>171</v>
      </c>
      <c r="B174" s="49" t="s">
        <v>119</v>
      </c>
      <c r="C174" s="46" t="s">
        <v>506</v>
      </c>
      <c r="D174" s="202" t="s">
        <v>507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83"/>
        <v>47.05</v>
      </c>
      <c r="L174" s="49">
        <v>13.98</v>
      </c>
      <c r="M174" s="49">
        <f t="shared" si="84"/>
        <v>627.29</v>
      </c>
      <c r="N174" s="49">
        <v>186.18</v>
      </c>
      <c r="O174" s="130">
        <f t="shared" si="85"/>
        <v>499.34</v>
      </c>
      <c r="P174" s="49">
        <f t="shared" si="86"/>
        <v>27.44</v>
      </c>
      <c r="Q174" s="49">
        <v>8.1</v>
      </c>
      <c r="R174" s="130">
        <f t="shared" si="87"/>
        <v>110</v>
      </c>
      <c r="S174" s="130">
        <f t="shared" si="88"/>
        <v>0</v>
      </c>
      <c r="T174" s="130">
        <f t="shared" si="89"/>
        <v>1519.38</v>
      </c>
      <c r="U174" s="49">
        <f t="shared" si="90"/>
        <v>0</v>
      </c>
      <c r="V174" s="49">
        <f t="shared" si="91"/>
        <v>313.64</v>
      </c>
      <c r="W174" s="49">
        <v>93.06</v>
      </c>
      <c r="X174" s="130">
        <f t="shared" si="92"/>
        <v>124.84</v>
      </c>
      <c r="Y174" s="49">
        <f t="shared" si="93"/>
        <v>11.76</v>
      </c>
      <c r="Z174" s="49">
        <v>3.48</v>
      </c>
      <c r="AA174" s="130">
        <f t="shared" si="94"/>
        <v>110</v>
      </c>
      <c r="AB174" s="130">
        <f t="shared" si="95"/>
        <v>0</v>
      </c>
      <c r="AC174" s="49">
        <f t="shared" si="96"/>
        <v>656.78</v>
      </c>
      <c r="AD174" s="49">
        <f t="shared" si="97"/>
        <v>2176.16</v>
      </c>
      <c r="AE174" s="49"/>
      <c r="AF174" s="139" t="s">
        <v>49</v>
      </c>
      <c r="AG174" s="140">
        <f t="shared" si="56"/>
        <v>47.05</v>
      </c>
      <c r="AH174" s="140">
        <f t="shared" si="75"/>
        <v>13.98</v>
      </c>
      <c r="AI174" s="140">
        <f t="shared" si="57"/>
        <v>940.93</v>
      </c>
      <c r="AJ174" s="140">
        <f t="shared" si="58"/>
        <v>279.24</v>
      </c>
      <c r="AK174" s="140">
        <f t="shared" si="76"/>
        <v>624.18</v>
      </c>
      <c r="AL174" s="140">
        <f t="shared" si="77"/>
        <v>39.2</v>
      </c>
      <c r="AM174" s="140">
        <f t="shared" si="78"/>
        <v>11.58</v>
      </c>
      <c r="AN174" s="140">
        <f t="shared" si="79"/>
        <v>220</v>
      </c>
      <c r="AO174" s="140">
        <f t="shared" si="80"/>
        <v>0</v>
      </c>
      <c r="AP174" s="140">
        <f t="shared" si="81"/>
        <v>2176.16</v>
      </c>
      <c r="AQ174" s="139" t="s">
        <v>32</v>
      </c>
    </row>
    <row r="175" s="39" customFormat="1" ht="16" customHeight="1" spans="1:43">
      <c r="A175" s="129">
        <f t="shared" si="82"/>
        <v>172</v>
      </c>
      <c r="B175" s="49" t="s">
        <v>201</v>
      </c>
      <c r="C175" s="52" t="s">
        <v>511</v>
      </c>
      <c r="D175" s="229" t="s">
        <v>512</v>
      </c>
      <c r="E175" s="130">
        <v>3920.55</v>
      </c>
      <c r="F175" s="49">
        <v>3920.55</v>
      </c>
      <c r="G175" s="130">
        <v>6241.75</v>
      </c>
      <c r="H175" s="130">
        <v>3920.55</v>
      </c>
      <c r="I175" s="130">
        <v>2200</v>
      </c>
      <c r="J175" s="130"/>
      <c r="K175" s="49">
        <f t="shared" si="83"/>
        <v>47.05</v>
      </c>
      <c r="L175" s="49">
        <v>13.98</v>
      </c>
      <c r="M175" s="49">
        <f t="shared" si="84"/>
        <v>627.29</v>
      </c>
      <c r="N175" s="49">
        <v>186.18</v>
      </c>
      <c r="O175" s="130">
        <f t="shared" si="85"/>
        <v>499.34</v>
      </c>
      <c r="P175" s="49">
        <f t="shared" si="86"/>
        <v>27.44</v>
      </c>
      <c r="Q175" s="49">
        <v>8.1</v>
      </c>
      <c r="R175" s="130">
        <f t="shared" si="87"/>
        <v>110</v>
      </c>
      <c r="S175" s="130">
        <f t="shared" si="88"/>
        <v>0</v>
      </c>
      <c r="T175" s="130">
        <f t="shared" si="89"/>
        <v>1519.38</v>
      </c>
      <c r="U175" s="49">
        <f t="shared" si="90"/>
        <v>0</v>
      </c>
      <c r="V175" s="130">
        <f t="shared" si="91"/>
        <v>313.64</v>
      </c>
      <c r="W175" s="49">
        <v>93.06</v>
      </c>
      <c r="X175" s="130">
        <f t="shared" si="92"/>
        <v>124.84</v>
      </c>
      <c r="Y175" s="130">
        <f t="shared" si="93"/>
        <v>11.76</v>
      </c>
      <c r="Z175" s="49">
        <v>3.48</v>
      </c>
      <c r="AA175" s="130">
        <f t="shared" si="94"/>
        <v>110</v>
      </c>
      <c r="AB175" s="130">
        <f t="shared" si="95"/>
        <v>0</v>
      </c>
      <c r="AC175" s="49">
        <f t="shared" si="96"/>
        <v>656.78</v>
      </c>
      <c r="AD175" s="130">
        <f t="shared" si="97"/>
        <v>2176.16</v>
      </c>
      <c r="AE175" s="130"/>
      <c r="AF175" s="139" t="s">
        <v>70</v>
      </c>
      <c r="AG175" s="140">
        <f t="shared" si="56"/>
        <v>47.05</v>
      </c>
      <c r="AH175" s="140">
        <f t="shared" si="75"/>
        <v>13.98</v>
      </c>
      <c r="AI175" s="140">
        <f t="shared" si="57"/>
        <v>940.93</v>
      </c>
      <c r="AJ175" s="140">
        <f t="shared" si="58"/>
        <v>279.24</v>
      </c>
      <c r="AK175" s="140">
        <f t="shared" si="76"/>
        <v>624.18</v>
      </c>
      <c r="AL175" s="140">
        <f t="shared" si="77"/>
        <v>39.2</v>
      </c>
      <c r="AM175" s="140">
        <f t="shared" si="78"/>
        <v>11.58</v>
      </c>
      <c r="AN175" s="140">
        <f t="shared" si="79"/>
        <v>220</v>
      </c>
      <c r="AO175" s="140">
        <f t="shared" si="80"/>
        <v>0</v>
      </c>
      <c r="AP175" s="140">
        <f t="shared" si="81"/>
        <v>2176.16</v>
      </c>
      <c r="AQ175" s="139" t="s">
        <v>32</v>
      </c>
    </row>
    <row r="176" s="39" customFormat="1" ht="16" customHeight="1" spans="1:43">
      <c r="A176" s="129">
        <f t="shared" si="82"/>
        <v>173</v>
      </c>
      <c r="B176" s="49" t="s">
        <v>201</v>
      </c>
      <c r="C176" s="52" t="s">
        <v>513</v>
      </c>
      <c r="D176" s="229" t="s">
        <v>514</v>
      </c>
      <c r="E176" s="130">
        <v>3920.55</v>
      </c>
      <c r="F176" s="49">
        <v>3920.55</v>
      </c>
      <c r="G176" s="130">
        <v>6241.75</v>
      </c>
      <c r="H176" s="130">
        <v>3920.55</v>
      </c>
      <c r="I176" s="130">
        <v>2200</v>
      </c>
      <c r="J176" s="130"/>
      <c r="K176" s="49">
        <f t="shared" si="83"/>
        <v>47.05</v>
      </c>
      <c r="L176" s="49">
        <v>13.98</v>
      </c>
      <c r="M176" s="49">
        <f t="shared" si="84"/>
        <v>627.29</v>
      </c>
      <c r="N176" s="49">
        <v>186.18</v>
      </c>
      <c r="O176" s="130">
        <f t="shared" si="85"/>
        <v>499.34</v>
      </c>
      <c r="P176" s="49">
        <f t="shared" si="86"/>
        <v>27.44</v>
      </c>
      <c r="Q176" s="49">
        <v>8.1</v>
      </c>
      <c r="R176" s="130">
        <f t="shared" si="87"/>
        <v>110</v>
      </c>
      <c r="S176" s="130">
        <f t="shared" si="88"/>
        <v>0</v>
      </c>
      <c r="T176" s="130">
        <f t="shared" si="89"/>
        <v>1519.38</v>
      </c>
      <c r="U176" s="49">
        <f t="shared" si="90"/>
        <v>0</v>
      </c>
      <c r="V176" s="130">
        <f t="shared" si="91"/>
        <v>313.64</v>
      </c>
      <c r="W176" s="49">
        <v>93.06</v>
      </c>
      <c r="X176" s="130">
        <f t="shared" si="92"/>
        <v>124.84</v>
      </c>
      <c r="Y176" s="130">
        <f t="shared" si="93"/>
        <v>11.76</v>
      </c>
      <c r="Z176" s="49">
        <v>3.48</v>
      </c>
      <c r="AA176" s="130">
        <f t="shared" si="94"/>
        <v>110</v>
      </c>
      <c r="AB176" s="130">
        <f t="shared" si="95"/>
        <v>0</v>
      </c>
      <c r="AC176" s="49">
        <f t="shared" si="96"/>
        <v>656.78</v>
      </c>
      <c r="AD176" s="130">
        <f t="shared" si="97"/>
        <v>2176.16</v>
      </c>
      <c r="AE176" s="130"/>
      <c r="AF176" s="139" t="s">
        <v>70</v>
      </c>
      <c r="AG176" s="140">
        <f t="shared" si="56"/>
        <v>47.05</v>
      </c>
      <c r="AH176" s="140">
        <f t="shared" si="75"/>
        <v>13.98</v>
      </c>
      <c r="AI176" s="140">
        <f t="shared" si="57"/>
        <v>940.93</v>
      </c>
      <c r="AJ176" s="140">
        <f t="shared" si="58"/>
        <v>279.24</v>
      </c>
      <c r="AK176" s="140">
        <f t="shared" si="76"/>
        <v>624.18</v>
      </c>
      <c r="AL176" s="140">
        <f t="shared" si="77"/>
        <v>39.2</v>
      </c>
      <c r="AM176" s="140">
        <f t="shared" si="78"/>
        <v>11.58</v>
      </c>
      <c r="AN176" s="140">
        <f t="shared" si="79"/>
        <v>220</v>
      </c>
      <c r="AO176" s="140">
        <f t="shared" si="80"/>
        <v>0</v>
      </c>
      <c r="AP176" s="140">
        <f t="shared" si="81"/>
        <v>2176.16</v>
      </c>
      <c r="AQ176" s="139" t="s">
        <v>32</v>
      </c>
    </row>
    <row r="177" s="39" customFormat="1" ht="16" customHeight="1" spans="1:43">
      <c r="A177" s="129">
        <f t="shared" si="82"/>
        <v>174</v>
      </c>
      <c r="B177" s="49" t="s">
        <v>129</v>
      </c>
      <c r="C177" s="52" t="s">
        <v>518</v>
      </c>
      <c r="D177" s="229" t="s">
        <v>519</v>
      </c>
      <c r="E177" s="130">
        <v>3920.55</v>
      </c>
      <c r="F177" s="49">
        <v>3920.55</v>
      </c>
      <c r="G177" s="130">
        <v>6241.75</v>
      </c>
      <c r="H177" s="130">
        <v>3920.55</v>
      </c>
      <c r="I177" s="130">
        <v>3180</v>
      </c>
      <c r="J177" s="130"/>
      <c r="K177" s="49">
        <f t="shared" si="83"/>
        <v>47.05</v>
      </c>
      <c r="L177" s="49">
        <v>13.98</v>
      </c>
      <c r="M177" s="49">
        <f t="shared" si="84"/>
        <v>627.29</v>
      </c>
      <c r="N177" s="49">
        <v>186.18</v>
      </c>
      <c r="O177" s="130">
        <f t="shared" si="85"/>
        <v>499.34</v>
      </c>
      <c r="P177" s="49">
        <f t="shared" si="86"/>
        <v>27.44</v>
      </c>
      <c r="Q177" s="49">
        <v>8.1</v>
      </c>
      <c r="R177" s="130">
        <f t="shared" si="87"/>
        <v>159</v>
      </c>
      <c r="S177" s="130">
        <f t="shared" si="88"/>
        <v>0</v>
      </c>
      <c r="T177" s="130">
        <f t="shared" si="89"/>
        <v>1568.38</v>
      </c>
      <c r="U177" s="49">
        <f t="shared" si="90"/>
        <v>0</v>
      </c>
      <c r="V177" s="130">
        <f t="shared" si="91"/>
        <v>313.64</v>
      </c>
      <c r="W177" s="49">
        <v>93.06</v>
      </c>
      <c r="X177" s="130">
        <f t="shared" si="92"/>
        <v>124.84</v>
      </c>
      <c r="Y177" s="130">
        <f t="shared" si="93"/>
        <v>11.76</v>
      </c>
      <c r="Z177" s="49">
        <v>3.48</v>
      </c>
      <c r="AA177" s="130">
        <f t="shared" si="94"/>
        <v>159</v>
      </c>
      <c r="AB177" s="130">
        <f t="shared" si="95"/>
        <v>0</v>
      </c>
      <c r="AC177" s="49">
        <f t="shared" si="96"/>
        <v>705.78</v>
      </c>
      <c r="AD177" s="130">
        <f t="shared" si="97"/>
        <v>2274.16</v>
      </c>
      <c r="AE177" s="130"/>
      <c r="AF177" s="139" t="s">
        <v>82</v>
      </c>
      <c r="AG177" s="140">
        <f t="shared" si="56"/>
        <v>47.05</v>
      </c>
      <c r="AH177" s="140">
        <f t="shared" si="75"/>
        <v>13.98</v>
      </c>
      <c r="AI177" s="140">
        <f t="shared" si="57"/>
        <v>940.93</v>
      </c>
      <c r="AJ177" s="140">
        <f t="shared" si="58"/>
        <v>279.24</v>
      </c>
      <c r="AK177" s="140">
        <f t="shared" si="76"/>
        <v>624.18</v>
      </c>
      <c r="AL177" s="140">
        <f t="shared" si="77"/>
        <v>39.2</v>
      </c>
      <c r="AM177" s="140">
        <f t="shared" si="78"/>
        <v>11.58</v>
      </c>
      <c r="AN177" s="140">
        <f t="shared" si="79"/>
        <v>318</v>
      </c>
      <c r="AO177" s="140">
        <f t="shared" si="80"/>
        <v>0</v>
      </c>
      <c r="AP177" s="140">
        <f t="shared" si="81"/>
        <v>2274.16</v>
      </c>
      <c r="AQ177" s="139" t="s">
        <v>35</v>
      </c>
    </row>
    <row r="178" s="39" customFormat="1" ht="16" customHeight="1" spans="1:43">
      <c r="A178" s="129">
        <f t="shared" si="82"/>
        <v>175</v>
      </c>
      <c r="B178" s="49" t="s">
        <v>209</v>
      </c>
      <c r="C178" s="52" t="s">
        <v>520</v>
      </c>
      <c r="D178" s="229" t="s">
        <v>521</v>
      </c>
      <c r="E178" s="130">
        <v>3920.55</v>
      </c>
      <c r="F178" s="49">
        <v>3920.55</v>
      </c>
      <c r="G178" s="130">
        <v>6241.75</v>
      </c>
      <c r="H178" s="130">
        <v>3920.55</v>
      </c>
      <c r="I178" s="130">
        <v>4180</v>
      </c>
      <c r="J178" s="130"/>
      <c r="K178" s="49">
        <f t="shared" si="83"/>
        <v>47.05</v>
      </c>
      <c r="L178" s="49">
        <v>7.26</v>
      </c>
      <c r="M178" s="49">
        <f t="shared" si="84"/>
        <v>627.29</v>
      </c>
      <c r="N178" s="49">
        <v>96.54</v>
      </c>
      <c r="O178" s="130">
        <f t="shared" si="85"/>
        <v>499.34</v>
      </c>
      <c r="P178" s="49">
        <f t="shared" si="86"/>
        <v>27.44</v>
      </c>
      <c r="Q178" s="49">
        <v>4.2</v>
      </c>
      <c r="R178" s="130">
        <f t="shared" si="87"/>
        <v>209</v>
      </c>
      <c r="S178" s="130">
        <f t="shared" si="88"/>
        <v>0</v>
      </c>
      <c r="T178" s="130">
        <f t="shared" si="89"/>
        <v>1518.12</v>
      </c>
      <c r="U178" s="49">
        <f t="shared" si="90"/>
        <v>0</v>
      </c>
      <c r="V178" s="130">
        <f t="shared" si="91"/>
        <v>313.64</v>
      </c>
      <c r="W178" s="49">
        <v>48.24</v>
      </c>
      <c r="X178" s="130">
        <f t="shared" si="92"/>
        <v>124.84</v>
      </c>
      <c r="Y178" s="130">
        <f t="shared" si="93"/>
        <v>11.76</v>
      </c>
      <c r="Z178" s="49">
        <v>1.8</v>
      </c>
      <c r="AA178" s="130">
        <f t="shared" si="94"/>
        <v>209</v>
      </c>
      <c r="AB178" s="130">
        <f t="shared" si="95"/>
        <v>0</v>
      </c>
      <c r="AC178" s="49">
        <f t="shared" si="96"/>
        <v>709.28</v>
      </c>
      <c r="AD178" s="130">
        <f t="shared" si="97"/>
        <v>2227.4</v>
      </c>
      <c r="AE178" s="130"/>
      <c r="AF178" s="139" t="s">
        <v>69</v>
      </c>
      <c r="AG178" s="140">
        <f t="shared" si="56"/>
        <v>47.05</v>
      </c>
      <c r="AH178" s="140">
        <f t="shared" si="75"/>
        <v>7.26</v>
      </c>
      <c r="AI178" s="140">
        <f t="shared" si="57"/>
        <v>940.93</v>
      </c>
      <c r="AJ178" s="140">
        <f t="shared" si="58"/>
        <v>144.78</v>
      </c>
      <c r="AK178" s="140">
        <f t="shared" si="76"/>
        <v>624.18</v>
      </c>
      <c r="AL178" s="140">
        <f t="shared" si="77"/>
        <v>39.2</v>
      </c>
      <c r="AM178" s="140">
        <f t="shared" si="78"/>
        <v>6</v>
      </c>
      <c r="AN178" s="140">
        <f t="shared" si="79"/>
        <v>418</v>
      </c>
      <c r="AO178" s="140">
        <f t="shared" si="80"/>
        <v>0</v>
      </c>
      <c r="AP178" s="140">
        <f t="shared" si="81"/>
        <v>2227.4</v>
      </c>
      <c r="AQ178" s="139" t="s">
        <v>34</v>
      </c>
    </row>
    <row r="179" s="114" customFormat="1" ht="16" customHeight="1" spans="1:43">
      <c r="A179" s="129">
        <f t="shared" si="82"/>
        <v>176</v>
      </c>
      <c r="B179" s="49" t="s">
        <v>50</v>
      </c>
      <c r="C179" s="149" t="s">
        <v>523</v>
      </c>
      <c r="D179" s="49" t="s">
        <v>524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4180</v>
      </c>
      <c r="J179" s="130"/>
      <c r="K179" s="49">
        <f t="shared" si="83"/>
        <v>47.05</v>
      </c>
      <c r="L179" s="49">
        <v>13.98</v>
      </c>
      <c r="M179" s="49">
        <f t="shared" si="84"/>
        <v>627.29</v>
      </c>
      <c r="N179" s="49">
        <v>186.18</v>
      </c>
      <c r="O179" s="130">
        <f t="shared" si="85"/>
        <v>499.34</v>
      </c>
      <c r="P179" s="49">
        <f t="shared" si="86"/>
        <v>27.44</v>
      </c>
      <c r="Q179" s="49">
        <v>8.1</v>
      </c>
      <c r="R179" s="130">
        <f t="shared" si="87"/>
        <v>209</v>
      </c>
      <c r="S179" s="130">
        <f t="shared" si="88"/>
        <v>0</v>
      </c>
      <c r="T179" s="130">
        <f t="shared" si="89"/>
        <v>1618.38</v>
      </c>
      <c r="U179" s="49">
        <f t="shared" si="90"/>
        <v>0</v>
      </c>
      <c r="V179" s="49">
        <f t="shared" si="91"/>
        <v>313.64</v>
      </c>
      <c r="W179" s="49">
        <v>93.06</v>
      </c>
      <c r="X179" s="130">
        <f t="shared" si="92"/>
        <v>124.84</v>
      </c>
      <c r="Y179" s="49">
        <f t="shared" si="93"/>
        <v>11.76</v>
      </c>
      <c r="Z179" s="49">
        <v>3.48</v>
      </c>
      <c r="AA179" s="130">
        <f t="shared" si="94"/>
        <v>209</v>
      </c>
      <c r="AB179" s="130">
        <f t="shared" si="95"/>
        <v>0</v>
      </c>
      <c r="AC179" s="49">
        <f t="shared" si="96"/>
        <v>755.78</v>
      </c>
      <c r="AD179" s="49">
        <f t="shared" si="97"/>
        <v>2374.16</v>
      </c>
      <c r="AE179" s="49"/>
      <c r="AF179" s="139" t="s">
        <v>50</v>
      </c>
      <c r="AG179" s="140">
        <f t="shared" si="56"/>
        <v>47.05</v>
      </c>
      <c r="AH179" s="140">
        <f t="shared" si="75"/>
        <v>13.98</v>
      </c>
      <c r="AI179" s="140">
        <f t="shared" si="57"/>
        <v>940.93</v>
      </c>
      <c r="AJ179" s="140">
        <f t="shared" si="58"/>
        <v>279.24</v>
      </c>
      <c r="AK179" s="140">
        <f t="shared" si="76"/>
        <v>624.18</v>
      </c>
      <c r="AL179" s="140">
        <f t="shared" si="77"/>
        <v>39.2</v>
      </c>
      <c r="AM179" s="140">
        <f t="shared" si="78"/>
        <v>11.58</v>
      </c>
      <c r="AN179" s="140">
        <f t="shared" si="79"/>
        <v>418</v>
      </c>
      <c r="AO179" s="140">
        <f t="shared" si="80"/>
        <v>0</v>
      </c>
      <c r="AP179" s="140">
        <f t="shared" si="81"/>
        <v>2374.16</v>
      </c>
      <c r="AQ179" s="139" t="s">
        <v>31</v>
      </c>
    </row>
    <row r="180" s="114" customFormat="1" ht="16" customHeight="1" spans="1:43">
      <c r="A180" s="129">
        <f t="shared" si="82"/>
        <v>177</v>
      </c>
      <c r="B180" s="49" t="s">
        <v>164</v>
      </c>
      <c r="C180" s="149" t="s">
        <v>525</v>
      </c>
      <c r="D180" s="49" t="s">
        <v>526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4180</v>
      </c>
      <c r="J180" s="130"/>
      <c r="K180" s="49">
        <f t="shared" si="83"/>
        <v>47.05</v>
      </c>
      <c r="L180" s="49">
        <v>13.98</v>
      </c>
      <c r="M180" s="49">
        <f t="shared" si="84"/>
        <v>627.29</v>
      </c>
      <c r="N180" s="49">
        <v>186.18</v>
      </c>
      <c r="O180" s="130">
        <f t="shared" si="85"/>
        <v>499.34</v>
      </c>
      <c r="P180" s="49">
        <f t="shared" si="86"/>
        <v>27.44</v>
      </c>
      <c r="Q180" s="49">
        <v>8.1</v>
      </c>
      <c r="R180" s="130">
        <f t="shared" si="87"/>
        <v>209</v>
      </c>
      <c r="S180" s="130">
        <f t="shared" si="88"/>
        <v>0</v>
      </c>
      <c r="T180" s="130">
        <f t="shared" si="89"/>
        <v>1618.38</v>
      </c>
      <c r="U180" s="49">
        <f t="shared" si="90"/>
        <v>0</v>
      </c>
      <c r="V180" s="49">
        <f t="shared" si="91"/>
        <v>313.64</v>
      </c>
      <c r="W180" s="49">
        <v>93.06</v>
      </c>
      <c r="X180" s="130">
        <f t="shared" si="92"/>
        <v>124.84</v>
      </c>
      <c r="Y180" s="49">
        <f t="shared" si="93"/>
        <v>11.76</v>
      </c>
      <c r="Z180" s="49">
        <v>3.48</v>
      </c>
      <c r="AA180" s="130">
        <f t="shared" si="94"/>
        <v>209</v>
      </c>
      <c r="AB180" s="130">
        <f t="shared" si="95"/>
        <v>0</v>
      </c>
      <c r="AC180" s="49">
        <f t="shared" si="96"/>
        <v>755.78</v>
      </c>
      <c r="AD180" s="49">
        <f t="shared" si="97"/>
        <v>2374.16</v>
      </c>
      <c r="AE180" s="49"/>
      <c r="AF180" s="139" t="s">
        <v>91</v>
      </c>
      <c r="AG180" s="140">
        <f t="shared" si="56"/>
        <v>47.05</v>
      </c>
      <c r="AH180" s="140">
        <f t="shared" si="75"/>
        <v>13.98</v>
      </c>
      <c r="AI180" s="140">
        <f t="shared" si="57"/>
        <v>940.93</v>
      </c>
      <c r="AJ180" s="140">
        <f t="shared" si="58"/>
        <v>279.24</v>
      </c>
      <c r="AK180" s="140">
        <f t="shared" si="76"/>
        <v>624.18</v>
      </c>
      <c r="AL180" s="140">
        <f t="shared" si="77"/>
        <v>39.2</v>
      </c>
      <c r="AM180" s="140">
        <f t="shared" si="78"/>
        <v>11.58</v>
      </c>
      <c r="AN180" s="140">
        <f t="shared" si="79"/>
        <v>418</v>
      </c>
      <c r="AO180" s="140">
        <f t="shared" si="80"/>
        <v>0</v>
      </c>
      <c r="AP180" s="140">
        <f t="shared" si="81"/>
        <v>2374.16</v>
      </c>
      <c r="AQ180" s="139" t="s">
        <v>31</v>
      </c>
    </row>
    <row r="181" s="114" customFormat="1" ht="16" customHeight="1" spans="1:43">
      <c r="A181" s="129">
        <f t="shared" si="82"/>
        <v>178</v>
      </c>
      <c r="B181" s="49" t="s">
        <v>196</v>
      </c>
      <c r="C181" s="130" t="s">
        <v>527</v>
      </c>
      <c r="D181" s="49" t="s">
        <v>528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3180</v>
      </c>
      <c r="J181" s="130"/>
      <c r="K181" s="49">
        <f t="shared" si="83"/>
        <v>47.05</v>
      </c>
      <c r="L181" s="49">
        <v>13.98</v>
      </c>
      <c r="M181" s="49">
        <f t="shared" si="84"/>
        <v>627.29</v>
      </c>
      <c r="N181" s="49">
        <v>186.18</v>
      </c>
      <c r="O181" s="130">
        <f t="shared" si="85"/>
        <v>499.34</v>
      </c>
      <c r="P181" s="49">
        <f t="shared" si="86"/>
        <v>27.44</v>
      </c>
      <c r="Q181" s="49">
        <v>8.1</v>
      </c>
      <c r="R181" s="130">
        <f t="shared" si="87"/>
        <v>159</v>
      </c>
      <c r="S181" s="130">
        <f t="shared" si="88"/>
        <v>0</v>
      </c>
      <c r="T181" s="130">
        <f t="shared" si="89"/>
        <v>1568.38</v>
      </c>
      <c r="U181" s="49">
        <f t="shared" si="90"/>
        <v>0</v>
      </c>
      <c r="V181" s="49">
        <f t="shared" si="91"/>
        <v>313.64</v>
      </c>
      <c r="W181" s="49">
        <v>93.06</v>
      </c>
      <c r="X181" s="130">
        <f t="shared" si="92"/>
        <v>124.84</v>
      </c>
      <c r="Y181" s="49">
        <f t="shared" si="93"/>
        <v>11.76</v>
      </c>
      <c r="Z181" s="49">
        <v>3.48</v>
      </c>
      <c r="AA181" s="130">
        <f t="shared" si="94"/>
        <v>159</v>
      </c>
      <c r="AB181" s="130">
        <f t="shared" si="95"/>
        <v>0</v>
      </c>
      <c r="AC181" s="49">
        <f t="shared" si="96"/>
        <v>705.78</v>
      </c>
      <c r="AD181" s="49">
        <f t="shared" si="97"/>
        <v>2274.16</v>
      </c>
      <c r="AE181" s="49"/>
      <c r="AF181" s="139" t="s">
        <v>60</v>
      </c>
      <c r="AG181" s="140">
        <f t="shared" si="56"/>
        <v>47.05</v>
      </c>
      <c r="AH181" s="140">
        <f t="shared" si="75"/>
        <v>13.98</v>
      </c>
      <c r="AI181" s="140">
        <f t="shared" si="57"/>
        <v>940.93</v>
      </c>
      <c r="AJ181" s="140">
        <f t="shared" si="58"/>
        <v>279.24</v>
      </c>
      <c r="AK181" s="140">
        <f t="shared" si="76"/>
        <v>624.18</v>
      </c>
      <c r="AL181" s="140">
        <f t="shared" si="77"/>
        <v>39.2</v>
      </c>
      <c r="AM181" s="140">
        <f t="shared" si="78"/>
        <v>11.58</v>
      </c>
      <c r="AN181" s="140">
        <f t="shared" si="79"/>
        <v>318</v>
      </c>
      <c r="AO181" s="140">
        <f t="shared" si="80"/>
        <v>0</v>
      </c>
      <c r="AP181" s="140">
        <f t="shared" si="81"/>
        <v>2274.16</v>
      </c>
      <c r="AQ181" s="139" t="s">
        <v>34</v>
      </c>
    </row>
    <row r="182" s="114" customFormat="1" ht="16" customHeight="1" spans="1:43">
      <c r="A182" s="129">
        <f t="shared" si="82"/>
        <v>179</v>
      </c>
      <c r="B182" s="49" t="s">
        <v>196</v>
      </c>
      <c r="C182" s="130" t="s">
        <v>529</v>
      </c>
      <c r="D182" s="49" t="s">
        <v>530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3180</v>
      </c>
      <c r="J182" s="130"/>
      <c r="K182" s="49">
        <f t="shared" si="83"/>
        <v>47.05</v>
      </c>
      <c r="L182" s="49">
        <v>13.98</v>
      </c>
      <c r="M182" s="49">
        <f t="shared" si="84"/>
        <v>627.29</v>
      </c>
      <c r="N182" s="49">
        <v>186.18</v>
      </c>
      <c r="O182" s="130">
        <f t="shared" si="85"/>
        <v>499.34</v>
      </c>
      <c r="P182" s="49">
        <f t="shared" si="86"/>
        <v>27.44</v>
      </c>
      <c r="Q182" s="49">
        <v>8.1</v>
      </c>
      <c r="R182" s="130">
        <f t="shared" si="87"/>
        <v>159</v>
      </c>
      <c r="S182" s="130">
        <f t="shared" si="88"/>
        <v>0</v>
      </c>
      <c r="T182" s="130">
        <f t="shared" si="89"/>
        <v>1568.38</v>
      </c>
      <c r="U182" s="49">
        <f t="shared" si="90"/>
        <v>0</v>
      </c>
      <c r="V182" s="49">
        <f t="shared" si="91"/>
        <v>313.64</v>
      </c>
      <c r="W182" s="49">
        <v>93.06</v>
      </c>
      <c r="X182" s="130">
        <f t="shared" si="92"/>
        <v>124.84</v>
      </c>
      <c r="Y182" s="49">
        <f t="shared" si="93"/>
        <v>11.76</v>
      </c>
      <c r="Z182" s="49">
        <v>3.48</v>
      </c>
      <c r="AA182" s="130">
        <f t="shared" si="94"/>
        <v>159</v>
      </c>
      <c r="AB182" s="130">
        <f t="shared" si="95"/>
        <v>0</v>
      </c>
      <c r="AC182" s="49">
        <f t="shared" si="96"/>
        <v>705.78</v>
      </c>
      <c r="AD182" s="49">
        <f t="shared" si="97"/>
        <v>2274.16</v>
      </c>
      <c r="AE182" s="49"/>
      <c r="AF182" s="139" t="s">
        <v>60</v>
      </c>
      <c r="AG182" s="140">
        <f t="shared" si="56"/>
        <v>47.05</v>
      </c>
      <c r="AH182" s="140">
        <f t="shared" si="75"/>
        <v>13.98</v>
      </c>
      <c r="AI182" s="140">
        <f t="shared" si="57"/>
        <v>940.93</v>
      </c>
      <c r="AJ182" s="140">
        <f t="shared" si="58"/>
        <v>279.24</v>
      </c>
      <c r="AK182" s="140">
        <f t="shared" si="76"/>
        <v>624.18</v>
      </c>
      <c r="AL182" s="140">
        <f t="shared" si="77"/>
        <v>39.2</v>
      </c>
      <c r="AM182" s="140">
        <f t="shared" si="78"/>
        <v>11.58</v>
      </c>
      <c r="AN182" s="140">
        <f t="shared" si="79"/>
        <v>318</v>
      </c>
      <c r="AO182" s="140">
        <f t="shared" si="80"/>
        <v>0</v>
      </c>
      <c r="AP182" s="140">
        <f t="shared" si="81"/>
        <v>2274.16</v>
      </c>
      <c r="AQ182" s="139" t="s">
        <v>34</v>
      </c>
    </row>
    <row r="183" s="114" customFormat="1" ht="16" customHeight="1" spans="1:43">
      <c r="A183" s="129">
        <f t="shared" si="82"/>
        <v>180</v>
      </c>
      <c r="B183" s="49" t="s">
        <v>217</v>
      </c>
      <c r="C183" s="130" t="s">
        <v>531</v>
      </c>
      <c r="D183" s="49" t="s">
        <v>532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3180</v>
      </c>
      <c r="J183" s="130"/>
      <c r="K183" s="49">
        <f t="shared" si="83"/>
        <v>47.05</v>
      </c>
      <c r="L183" s="49">
        <v>13.98</v>
      </c>
      <c r="M183" s="49">
        <f t="shared" si="84"/>
        <v>627.29</v>
      </c>
      <c r="N183" s="49">
        <v>186.18</v>
      </c>
      <c r="O183" s="130">
        <f t="shared" si="85"/>
        <v>499.34</v>
      </c>
      <c r="P183" s="49">
        <f t="shared" si="86"/>
        <v>27.44</v>
      </c>
      <c r="Q183" s="49">
        <v>8.1</v>
      </c>
      <c r="R183" s="130">
        <f t="shared" si="87"/>
        <v>159</v>
      </c>
      <c r="S183" s="130">
        <f t="shared" si="88"/>
        <v>0</v>
      </c>
      <c r="T183" s="130">
        <f t="shared" si="89"/>
        <v>1568.38</v>
      </c>
      <c r="U183" s="49">
        <f t="shared" si="90"/>
        <v>0</v>
      </c>
      <c r="V183" s="49">
        <f t="shared" si="91"/>
        <v>313.64</v>
      </c>
      <c r="W183" s="49">
        <v>93.06</v>
      </c>
      <c r="X183" s="130">
        <f t="shared" si="92"/>
        <v>124.84</v>
      </c>
      <c r="Y183" s="49">
        <f t="shared" si="93"/>
        <v>11.76</v>
      </c>
      <c r="Z183" s="49">
        <v>3.48</v>
      </c>
      <c r="AA183" s="130">
        <f t="shared" si="94"/>
        <v>159</v>
      </c>
      <c r="AB183" s="130">
        <f t="shared" si="95"/>
        <v>0</v>
      </c>
      <c r="AC183" s="49">
        <f t="shared" si="96"/>
        <v>705.78</v>
      </c>
      <c r="AD183" s="49">
        <f t="shared" si="97"/>
        <v>2274.16</v>
      </c>
      <c r="AE183" s="49"/>
      <c r="AF183" s="139" t="s">
        <v>57</v>
      </c>
      <c r="AG183" s="140">
        <f t="shared" si="56"/>
        <v>47.05</v>
      </c>
      <c r="AH183" s="140">
        <f t="shared" si="75"/>
        <v>13.98</v>
      </c>
      <c r="AI183" s="140">
        <f t="shared" si="57"/>
        <v>940.93</v>
      </c>
      <c r="AJ183" s="140">
        <f t="shared" si="58"/>
        <v>279.24</v>
      </c>
      <c r="AK183" s="140">
        <f t="shared" si="76"/>
        <v>624.18</v>
      </c>
      <c r="AL183" s="140">
        <f t="shared" si="77"/>
        <v>39.2</v>
      </c>
      <c r="AM183" s="140">
        <f t="shared" si="78"/>
        <v>11.58</v>
      </c>
      <c r="AN183" s="140">
        <f t="shared" si="79"/>
        <v>318</v>
      </c>
      <c r="AO183" s="140">
        <f t="shared" si="80"/>
        <v>0</v>
      </c>
      <c r="AP183" s="140">
        <f t="shared" si="81"/>
        <v>2274.16</v>
      </c>
      <c r="AQ183" s="139" t="s">
        <v>32</v>
      </c>
    </row>
    <row r="184" s="114" customFormat="1" ht="16" customHeight="1" spans="1:43">
      <c r="A184" s="129">
        <f t="shared" si="82"/>
        <v>181</v>
      </c>
      <c r="B184" s="49" t="s">
        <v>533</v>
      </c>
      <c r="C184" s="130" t="s">
        <v>534</v>
      </c>
      <c r="D184" s="49" t="s">
        <v>535</v>
      </c>
      <c r="E184" s="49">
        <v>4200</v>
      </c>
      <c r="F184" s="49">
        <v>4200</v>
      </c>
      <c r="G184" s="130">
        <v>6241.75</v>
      </c>
      <c r="H184" s="49">
        <v>4200</v>
      </c>
      <c r="I184" s="130">
        <v>4180</v>
      </c>
      <c r="J184" s="130"/>
      <c r="K184" s="49">
        <f t="shared" si="83"/>
        <v>50.4</v>
      </c>
      <c r="L184" s="49">
        <v>34.08</v>
      </c>
      <c r="M184" s="49">
        <f t="shared" si="84"/>
        <v>672</v>
      </c>
      <c r="N184" s="49">
        <v>454.44</v>
      </c>
      <c r="O184" s="130">
        <f t="shared" si="85"/>
        <v>499.34</v>
      </c>
      <c r="P184" s="49">
        <f t="shared" si="86"/>
        <v>29.4</v>
      </c>
      <c r="Q184" s="49">
        <v>19.86</v>
      </c>
      <c r="R184" s="130">
        <f t="shared" si="87"/>
        <v>209</v>
      </c>
      <c r="S184" s="130">
        <f t="shared" si="88"/>
        <v>0</v>
      </c>
      <c r="T184" s="130">
        <f t="shared" si="89"/>
        <v>1968.52</v>
      </c>
      <c r="U184" s="49">
        <f t="shared" si="90"/>
        <v>0</v>
      </c>
      <c r="V184" s="49">
        <f t="shared" si="91"/>
        <v>336</v>
      </c>
      <c r="W184" s="49">
        <v>227.22</v>
      </c>
      <c r="X184" s="130">
        <f t="shared" si="92"/>
        <v>124.84</v>
      </c>
      <c r="Y184" s="49">
        <f t="shared" si="93"/>
        <v>12.6</v>
      </c>
      <c r="Z184" s="49">
        <v>8.52</v>
      </c>
      <c r="AA184" s="130">
        <f t="shared" si="94"/>
        <v>209</v>
      </c>
      <c r="AB184" s="130">
        <f t="shared" si="95"/>
        <v>0</v>
      </c>
      <c r="AC184" s="49">
        <f t="shared" si="96"/>
        <v>918.18</v>
      </c>
      <c r="AD184" s="49">
        <f t="shared" si="97"/>
        <v>2886.7</v>
      </c>
      <c r="AE184" s="49"/>
      <c r="AF184" s="139" t="s">
        <v>60</v>
      </c>
      <c r="AG184" s="140">
        <f t="shared" si="56"/>
        <v>50.4</v>
      </c>
      <c r="AH184" s="140">
        <f t="shared" si="75"/>
        <v>34.08</v>
      </c>
      <c r="AI184" s="140">
        <f t="shared" si="57"/>
        <v>1008</v>
      </c>
      <c r="AJ184" s="140">
        <f t="shared" si="58"/>
        <v>681.66</v>
      </c>
      <c r="AK184" s="140">
        <f t="shared" si="76"/>
        <v>624.18</v>
      </c>
      <c r="AL184" s="140">
        <f t="shared" si="77"/>
        <v>42</v>
      </c>
      <c r="AM184" s="140">
        <f t="shared" si="78"/>
        <v>28.38</v>
      </c>
      <c r="AN184" s="140">
        <f t="shared" si="79"/>
        <v>418</v>
      </c>
      <c r="AO184" s="140">
        <f t="shared" si="80"/>
        <v>0</v>
      </c>
      <c r="AP184" s="140">
        <f t="shared" si="81"/>
        <v>2886.7</v>
      </c>
      <c r="AQ184" s="139" t="s">
        <v>34</v>
      </c>
    </row>
    <row r="185" s="114" customFormat="1" ht="16" customHeight="1" spans="1:43">
      <c r="A185" s="129">
        <f t="shared" si="82"/>
        <v>182</v>
      </c>
      <c r="B185" s="49" t="s">
        <v>129</v>
      </c>
      <c r="C185" s="130" t="s">
        <v>536</v>
      </c>
      <c r="D185" s="49" t="s">
        <v>537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2200</v>
      </c>
      <c r="J185" s="130"/>
      <c r="K185" s="49">
        <f t="shared" si="83"/>
        <v>47.05</v>
      </c>
      <c r="L185" s="49">
        <v>13.98</v>
      </c>
      <c r="M185" s="49">
        <f t="shared" si="84"/>
        <v>627.29</v>
      </c>
      <c r="N185" s="49">
        <v>186.18</v>
      </c>
      <c r="O185" s="130">
        <f t="shared" si="85"/>
        <v>499.34</v>
      </c>
      <c r="P185" s="49">
        <f t="shared" si="86"/>
        <v>27.44</v>
      </c>
      <c r="Q185" s="49">
        <v>8.1</v>
      </c>
      <c r="R185" s="130">
        <f t="shared" si="87"/>
        <v>110</v>
      </c>
      <c r="S185" s="130">
        <f t="shared" si="88"/>
        <v>0</v>
      </c>
      <c r="T185" s="130">
        <f t="shared" si="89"/>
        <v>1519.38</v>
      </c>
      <c r="U185" s="49">
        <f t="shared" si="90"/>
        <v>0</v>
      </c>
      <c r="V185" s="49">
        <f t="shared" si="91"/>
        <v>313.64</v>
      </c>
      <c r="W185" s="49">
        <v>93.06</v>
      </c>
      <c r="X185" s="130">
        <f t="shared" si="92"/>
        <v>124.84</v>
      </c>
      <c r="Y185" s="49">
        <f t="shared" si="93"/>
        <v>11.76</v>
      </c>
      <c r="Z185" s="49">
        <v>3.48</v>
      </c>
      <c r="AA185" s="130">
        <f t="shared" si="94"/>
        <v>110</v>
      </c>
      <c r="AB185" s="130">
        <f t="shared" si="95"/>
        <v>0</v>
      </c>
      <c r="AC185" s="49">
        <f t="shared" si="96"/>
        <v>656.78</v>
      </c>
      <c r="AD185" s="49">
        <f t="shared" si="97"/>
        <v>2176.16</v>
      </c>
      <c r="AE185" s="49"/>
      <c r="AF185" s="139" t="s">
        <v>54</v>
      </c>
      <c r="AG185" s="140">
        <f t="shared" si="56"/>
        <v>47.05</v>
      </c>
      <c r="AH185" s="140">
        <f t="shared" si="75"/>
        <v>13.98</v>
      </c>
      <c r="AI185" s="140">
        <f t="shared" si="57"/>
        <v>940.93</v>
      </c>
      <c r="AJ185" s="140">
        <f t="shared" si="58"/>
        <v>279.24</v>
      </c>
      <c r="AK185" s="140">
        <f t="shared" si="76"/>
        <v>624.18</v>
      </c>
      <c r="AL185" s="140">
        <f t="shared" si="77"/>
        <v>39.2</v>
      </c>
      <c r="AM185" s="140">
        <f t="shared" si="78"/>
        <v>11.58</v>
      </c>
      <c r="AN185" s="140">
        <f t="shared" si="79"/>
        <v>220</v>
      </c>
      <c r="AO185" s="140">
        <f t="shared" si="80"/>
        <v>0</v>
      </c>
      <c r="AP185" s="140">
        <f t="shared" si="81"/>
        <v>2176.16</v>
      </c>
      <c r="AQ185" s="139" t="s">
        <v>32</v>
      </c>
    </row>
    <row r="186" s="114" customFormat="1" ht="16" customHeight="1" spans="1:43">
      <c r="A186" s="129">
        <f t="shared" si="82"/>
        <v>183</v>
      </c>
      <c r="B186" s="49" t="s">
        <v>129</v>
      </c>
      <c r="C186" s="130" t="s">
        <v>538</v>
      </c>
      <c r="D186" s="49" t="s">
        <v>539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3180</v>
      </c>
      <c r="J186" s="130"/>
      <c r="K186" s="49">
        <f t="shared" si="83"/>
        <v>47.05</v>
      </c>
      <c r="L186" s="49">
        <v>13.98</v>
      </c>
      <c r="M186" s="49">
        <f t="shared" si="84"/>
        <v>627.29</v>
      </c>
      <c r="N186" s="49">
        <v>186.18</v>
      </c>
      <c r="O186" s="130">
        <f t="shared" si="85"/>
        <v>499.34</v>
      </c>
      <c r="P186" s="49">
        <f t="shared" si="86"/>
        <v>27.44</v>
      </c>
      <c r="Q186" s="49">
        <v>8.1</v>
      </c>
      <c r="R186" s="130">
        <f t="shared" si="87"/>
        <v>159</v>
      </c>
      <c r="S186" s="130">
        <f t="shared" si="88"/>
        <v>0</v>
      </c>
      <c r="T186" s="130">
        <f t="shared" si="89"/>
        <v>1568.38</v>
      </c>
      <c r="U186" s="49">
        <f t="shared" si="90"/>
        <v>0</v>
      </c>
      <c r="V186" s="49">
        <f t="shared" si="91"/>
        <v>313.64</v>
      </c>
      <c r="W186" s="49">
        <v>93.06</v>
      </c>
      <c r="X186" s="130">
        <f t="shared" si="92"/>
        <v>124.84</v>
      </c>
      <c r="Y186" s="49">
        <f t="shared" si="93"/>
        <v>11.76</v>
      </c>
      <c r="Z186" s="49">
        <v>3.48</v>
      </c>
      <c r="AA186" s="130">
        <f t="shared" si="94"/>
        <v>159</v>
      </c>
      <c r="AB186" s="130">
        <f t="shared" si="95"/>
        <v>0</v>
      </c>
      <c r="AC186" s="49">
        <f t="shared" si="96"/>
        <v>705.78</v>
      </c>
      <c r="AD186" s="49">
        <f t="shared" si="97"/>
        <v>2274.16</v>
      </c>
      <c r="AE186" s="49"/>
      <c r="AF186" s="139" t="s">
        <v>61</v>
      </c>
      <c r="AG186" s="140">
        <f t="shared" si="56"/>
        <v>47.05</v>
      </c>
      <c r="AH186" s="140">
        <f t="shared" si="75"/>
        <v>13.98</v>
      </c>
      <c r="AI186" s="140">
        <f t="shared" si="57"/>
        <v>940.93</v>
      </c>
      <c r="AJ186" s="140">
        <f t="shared" si="58"/>
        <v>279.24</v>
      </c>
      <c r="AK186" s="140">
        <f t="shared" si="76"/>
        <v>624.18</v>
      </c>
      <c r="AL186" s="140">
        <f t="shared" si="77"/>
        <v>39.2</v>
      </c>
      <c r="AM186" s="140">
        <f t="shared" si="78"/>
        <v>11.58</v>
      </c>
      <c r="AN186" s="140">
        <f t="shared" si="79"/>
        <v>318</v>
      </c>
      <c r="AO186" s="140">
        <f t="shared" si="80"/>
        <v>0</v>
      </c>
      <c r="AP186" s="140">
        <f t="shared" si="81"/>
        <v>2274.16</v>
      </c>
      <c r="AQ186" s="139" t="s">
        <v>35</v>
      </c>
    </row>
    <row r="187" s="114" customFormat="1" ht="16" customHeight="1" spans="1:43">
      <c r="A187" s="129">
        <f t="shared" si="82"/>
        <v>184</v>
      </c>
      <c r="B187" s="49" t="s">
        <v>129</v>
      </c>
      <c r="C187" s="130" t="s">
        <v>540</v>
      </c>
      <c r="D187" s="49" t="s">
        <v>541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3180</v>
      </c>
      <c r="J187" s="130"/>
      <c r="K187" s="49">
        <f t="shared" si="83"/>
        <v>47.05</v>
      </c>
      <c r="L187" s="49">
        <v>13.98</v>
      </c>
      <c r="M187" s="49">
        <f t="shared" si="84"/>
        <v>627.29</v>
      </c>
      <c r="N187" s="49">
        <v>186.18</v>
      </c>
      <c r="O187" s="130">
        <f t="shared" si="85"/>
        <v>499.34</v>
      </c>
      <c r="P187" s="49">
        <f t="shared" si="86"/>
        <v>27.44</v>
      </c>
      <c r="Q187" s="49">
        <v>8.1</v>
      </c>
      <c r="R187" s="130">
        <f t="shared" si="87"/>
        <v>159</v>
      </c>
      <c r="S187" s="130">
        <f t="shared" si="88"/>
        <v>0</v>
      </c>
      <c r="T187" s="130">
        <f t="shared" si="89"/>
        <v>1568.38</v>
      </c>
      <c r="U187" s="49">
        <f t="shared" si="90"/>
        <v>0</v>
      </c>
      <c r="V187" s="49">
        <f t="shared" si="91"/>
        <v>313.64</v>
      </c>
      <c r="W187" s="49">
        <v>93.06</v>
      </c>
      <c r="X187" s="130">
        <f t="shared" si="92"/>
        <v>124.84</v>
      </c>
      <c r="Y187" s="49">
        <f t="shared" si="93"/>
        <v>11.76</v>
      </c>
      <c r="Z187" s="49">
        <v>3.48</v>
      </c>
      <c r="AA187" s="130">
        <f t="shared" si="94"/>
        <v>159</v>
      </c>
      <c r="AB187" s="130">
        <f t="shared" si="95"/>
        <v>0</v>
      </c>
      <c r="AC187" s="49">
        <f t="shared" si="96"/>
        <v>705.78</v>
      </c>
      <c r="AD187" s="49">
        <f t="shared" si="97"/>
        <v>2274.16</v>
      </c>
      <c r="AE187" s="49"/>
      <c r="AF187" s="139" t="s">
        <v>61</v>
      </c>
      <c r="AG187" s="140">
        <f t="shared" si="56"/>
        <v>47.05</v>
      </c>
      <c r="AH187" s="140">
        <f t="shared" si="75"/>
        <v>13.98</v>
      </c>
      <c r="AI187" s="140">
        <f t="shared" si="57"/>
        <v>940.93</v>
      </c>
      <c r="AJ187" s="140">
        <f t="shared" si="58"/>
        <v>279.24</v>
      </c>
      <c r="AK187" s="140">
        <f t="shared" si="76"/>
        <v>624.18</v>
      </c>
      <c r="AL187" s="140">
        <f t="shared" si="77"/>
        <v>39.2</v>
      </c>
      <c r="AM187" s="140">
        <f t="shared" si="78"/>
        <v>11.58</v>
      </c>
      <c r="AN187" s="140">
        <f t="shared" si="79"/>
        <v>318</v>
      </c>
      <c r="AO187" s="140">
        <f t="shared" si="80"/>
        <v>0</v>
      </c>
      <c r="AP187" s="140">
        <f t="shared" si="81"/>
        <v>2274.16</v>
      </c>
      <c r="AQ187" s="139" t="s">
        <v>35</v>
      </c>
    </row>
    <row r="188" s="114" customFormat="1" ht="16" customHeight="1" spans="1:43">
      <c r="A188" s="129">
        <f t="shared" si="82"/>
        <v>185</v>
      </c>
      <c r="B188" s="49" t="s">
        <v>129</v>
      </c>
      <c r="C188" s="130" t="s">
        <v>542</v>
      </c>
      <c r="D188" s="49" t="s">
        <v>543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3180</v>
      </c>
      <c r="J188" s="130"/>
      <c r="K188" s="49">
        <f t="shared" si="83"/>
        <v>47.05</v>
      </c>
      <c r="L188" s="49">
        <v>13.98</v>
      </c>
      <c r="M188" s="49">
        <f t="shared" si="84"/>
        <v>627.29</v>
      </c>
      <c r="N188" s="49">
        <v>186.18</v>
      </c>
      <c r="O188" s="130">
        <f t="shared" si="85"/>
        <v>499.34</v>
      </c>
      <c r="P188" s="49">
        <f t="shared" si="86"/>
        <v>27.44</v>
      </c>
      <c r="Q188" s="49">
        <v>8.1</v>
      </c>
      <c r="R188" s="130">
        <f t="shared" si="87"/>
        <v>159</v>
      </c>
      <c r="S188" s="130">
        <f t="shared" si="88"/>
        <v>0</v>
      </c>
      <c r="T188" s="130">
        <f t="shared" si="89"/>
        <v>1568.38</v>
      </c>
      <c r="U188" s="49">
        <f t="shared" si="90"/>
        <v>0</v>
      </c>
      <c r="V188" s="49">
        <f t="shared" si="91"/>
        <v>313.64</v>
      </c>
      <c r="W188" s="49">
        <v>93.06</v>
      </c>
      <c r="X188" s="130">
        <f t="shared" si="92"/>
        <v>124.84</v>
      </c>
      <c r="Y188" s="49">
        <f t="shared" si="93"/>
        <v>11.76</v>
      </c>
      <c r="Z188" s="49">
        <v>3.48</v>
      </c>
      <c r="AA188" s="130">
        <f t="shared" si="94"/>
        <v>159</v>
      </c>
      <c r="AB188" s="130">
        <f t="shared" si="95"/>
        <v>0</v>
      </c>
      <c r="AC188" s="49">
        <f t="shared" si="96"/>
        <v>705.78</v>
      </c>
      <c r="AD188" s="49">
        <f t="shared" si="97"/>
        <v>2274.16</v>
      </c>
      <c r="AE188" s="49"/>
      <c r="AF188" s="139" t="s">
        <v>61</v>
      </c>
      <c r="AG188" s="140">
        <f t="shared" si="56"/>
        <v>47.05</v>
      </c>
      <c r="AH188" s="140">
        <f t="shared" si="75"/>
        <v>13.98</v>
      </c>
      <c r="AI188" s="140">
        <f t="shared" si="57"/>
        <v>940.93</v>
      </c>
      <c r="AJ188" s="140">
        <f t="shared" si="58"/>
        <v>279.24</v>
      </c>
      <c r="AK188" s="140">
        <f t="shared" si="76"/>
        <v>624.18</v>
      </c>
      <c r="AL188" s="140">
        <f t="shared" si="77"/>
        <v>39.2</v>
      </c>
      <c r="AM188" s="140">
        <f t="shared" si="78"/>
        <v>11.58</v>
      </c>
      <c r="AN188" s="140">
        <f t="shared" si="79"/>
        <v>318</v>
      </c>
      <c r="AO188" s="140">
        <f t="shared" si="80"/>
        <v>0</v>
      </c>
      <c r="AP188" s="140">
        <f t="shared" si="81"/>
        <v>2274.16</v>
      </c>
      <c r="AQ188" s="139" t="s">
        <v>35</v>
      </c>
    </row>
    <row r="189" s="114" customFormat="1" ht="16" customHeight="1" spans="1:43">
      <c r="A189" s="129">
        <f t="shared" si="82"/>
        <v>186</v>
      </c>
      <c r="B189" s="49" t="s">
        <v>50</v>
      </c>
      <c r="C189" s="130" t="s">
        <v>544</v>
      </c>
      <c r="D189" s="49" t="s">
        <v>545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4180</v>
      </c>
      <c r="J189" s="130"/>
      <c r="K189" s="49">
        <f t="shared" si="83"/>
        <v>47.05</v>
      </c>
      <c r="L189" s="49">
        <v>7.26</v>
      </c>
      <c r="M189" s="49">
        <f t="shared" si="84"/>
        <v>627.29</v>
      </c>
      <c r="N189" s="49">
        <v>96.54</v>
      </c>
      <c r="O189" s="130">
        <f t="shared" si="85"/>
        <v>499.34</v>
      </c>
      <c r="P189" s="49">
        <f t="shared" si="86"/>
        <v>27.44</v>
      </c>
      <c r="Q189" s="49">
        <v>4.2</v>
      </c>
      <c r="R189" s="130">
        <f t="shared" si="87"/>
        <v>209</v>
      </c>
      <c r="S189" s="130">
        <f t="shared" si="88"/>
        <v>0</v>
      </c>
      <c r="T189" s="130">
        <f t="shared" si="89"/>
        <v>1518.12</v>
      </c>
      <c r="U189" s="49">
        <f t="shared" si="90"/>
        <v>0</v>
      </c>
      <c r="V189" s="49">
        <f t="shared" si="91"/>
        <v>313.64</v>
      </c>
      <c r="W189" s="49">
        <v>48.24</v>
      </c>
      <c r="X189" s="130">
        <f t="shared" si="92"/>
        <v>124.84</v>
      </c>
      <c r="Y189" s="49">
        <f t="shared" si="93"/>
        <v>11.76</v>
      </c>
      <c r="Z189" s="49">
        <v>1.8</v>
      </c>
      <c r="AA189" s="130">
        <f t="shared" si="94"/>
        <v>209</v>
      </c>
      <c r="AB189" s="130">
        <f t="shared" si="95"/>
        <v>0</v>
      </c>
      <c r="AC189" s="49">
        <f t="shared" si="96"/>
        <v>709.28</v>
      </c>
      <c r="AD189" s="49">
        <f t="shared" si="97"/>
        <v>2227.4</v>
      </c>
      <c r="AE189" s="49"/>
      <c r="AF189" s="139" t="s">
        <v>50</v>
      </c>
      <c r="AG189" s="140">
        <f t="shared" si="56"/>
        <v>47.05</v>
      </c>
      <c r="AH189" s="140">
        <f t="shared" si="75"/>
        <v>7.26</v>
      </c>
      <c r="AI189" s="140">
        <f t="shared" si="57"/>
        <v>940.93</v>
      </c>
      <c r="AJ189" s="140">
        <f t="shared" si="58"/>
        <v>144.78</v>
      </c>
      <c r="AK189" s="140">
        <f t="shared" si="76"/>
        <v>624.18</v>
      </c>
      <c r="AL189" s="140">
        <f t="shared" si="77"/>
        <v>39.2</v>
      </c>
      <c r="AM189" s="140">
        <f t="shared" si="78"/>
        <v>6</v>
      </c>
      <c r="AN189" s="140">
        <f t="shared" si="79"/>
        <v>418</v>
      </c>
      <c r="AO189" s="140">
        <f t="shared" si="80"/>
        <v>0</v>
      </c>
      <c r="AP189" s="140">
        <f t="shared" si="81"/>
        <v>2227.4</v>
      </c>
      <c r="AQ189" s="139" t="s">
        <v>31</v>
      </c>
    </row>
    <row r="190" s="39" customFormat="1" ht="16" customHeight="1" spans="1:43">
      <c r="A190" s="129">
        <f t="shared" si="82"/>
        <v>187</v>
      </c>
      <c r="B190" s="49" t="s">
        <v>517</v>
      </c>
      <c r="C190" s="130" t="s">
        <v>546</v>
      </c>
      <c r="D190" s="49" t="s">
        <v>547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4180</v>
      </c>
      <c r="J190" s="130"/>
      <c r="K190" s="49">
        <f t="shared" si="83"/>
        <v>47.05</v>
      </c>
      <c r="L190" s="49">
        <v>7.26</v>
      </c>
      <c r="M190" s="49">
        <f t="shared" si="84"/>
        <v>627.29</v>
      </c>
      <c r="N190" s="49">
        <v>96.54</v>
      </c>
      <c r="O190" s="130">
        <f t="shared" si="85"/>
        <v>499.34</v>
      </c>
      <c r="P190" s="49">
        <f t="shared" si="86"/>
        <v>27.44</v>
      </c>
      <c r="Q190" s="49">
        <v>4.2</v>
      </c>
      <c r="R190" s="130">
        <f t="shared" si="87"/>
        <v>209</v>
      </c>
      <c r="S190" s="130">
        <f t="shared" si="88"/>
        <v>0</v>
      </c>
      <c r="T190" s="130">
        <f t="shared" si="89"/>
        <v>1518.12</v>
      </c>
      <c r="U190" s="49">
        <f t="shared" si="90"/>
        <v>0</v>
      </c>
      <c r="V190" s="49">
        <f t="shared" si="91"/>
        <v>313.64</v>
      </c>
      <c r="W190" s="49">
        <v>48.24</v>
      </c>
      <c r="X190" s="130">
        <f t="shared" si="92"/>
        <v>124.84</v>
      </c>
      <c r="Y190" s="49">
        <f t="shared" si="93"/>
        <v>11.76</v>
      </c>
      <c r="Z190" s="49">
        <v>1.8</v>
      </c>
      <c r="AA190" s="130">
        <f t="shared" si="94"/>
        <v>209</v>
      </c>
      <c r="AB190" s="130">
        <f t="shared" si="95"/>
        <v>0</v>
      </c>
      <c r="AC190" s="49">
        <f t="shared" si="96"/>
        <v>709.28</v>
      </c>
      <c r="AD190" s="49">
        <f t="shared" si="97"/>
        <v>2227.4</v>
      </c>
      <c r="AE190" s="49"/>
      <c r="AF190" s="139" t="s">
        <v>82</v>
      </c>
      <c r="AG190" s="140">
        <f t="shared" si="56"/>
        <v>47.05</v>
      </c>
      <c r="AH190" s="140">
        <f t="shared" si="75"/>
        <v>7.26</v>
      </c>
      <c r="AI190" s="140">
        <f t="shared" si="57"/>
        <v>940.93</v>
      </c>
      <c r="AJ190" s="140">
        <f t="shared" si="58"/>
        <v>144.78</v>
      </c>
      <c r="AK190" s="140">
        <f t="shared" si="76"/>
        <v>624.18</v>
      </c>
      <c r="AL190" s="140">
        <f t="shared" si="77"/>
        <v>39.2</v>
      </c>
      <c r="AM190" s="140">
        <f t="shared" si="78"/>
        <v>6</v>
      </c>
      <c r="AN190" s="140">
        <f t="shared" si="79"/>
        <v>418</v>
      </c>
      <c r="AO190" s="140">
        <f t="shared" si="80"/>
        <v>0</v>
      </c>
      <c r="AP190" s="140">
        <f t="shared" si="81"/>
        <v>2227.4</v>
      </c>
      <c r="AQ190" s="139" t="s">
        <v>35</v>
      </c>
    </row>
    <row r="191" s="39" customFormat="1" ht="16" customHeight="1" spans="1:43">
      <c r="A191" s="129">
        <f t="shared" si="82"/>
        <v>188</v>
      </c>
      <c r="B191" s="49" t="s">
        <v>223</v>
      </c>
      <c r="C191" s="130" t="s">
        <v>548</v>
      </c>
      <c r="D191" s="49" t="s">
        <v>549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3180</v>
      </c>
      <c r="J191" s="130"/>
      <c r="K191" s="49">
        <f t="shared" si="83"/>
        <v>47.05</v>
      </c>
      <c r="L191" s="49">
        <v>13.98</v>
      </c>
      <c r="M191" s="49">
        <f t="shared" si="84"/>
        <v>627.29</v>
      </c>
      <c r="N191" s="49">
        <v>186.18</v>
      </c>
      <c r="O191" s="130">
        <f t="shared" si="85"/>
        <v>499.34</v>
      </c>
      <c r="P191" s="49">
        <f t="shared" si="86"/>
        <v>27.44</v>
      </c>
      <c r="Q191" s="49">
        <v>8.1</v>
      </c>
      <c r="R191" s="130">
        <f t="shared" si="87"/>
        <v>159</v>
      </c>
      <c r="S191" s="130">
        <f t="shared" si="88"/>
        <v>0</v>
      </c>
      <c r="T191" s="130">
        <f t="shared" si="89"/>
        <v>1568.38</v>
      </c>
      <c r="U191" s="49">
        <f t="shared" si="90"/>
        <v>0</v>
      </c>
      <c r="V191" s="49">
        <f t="shared" si="91"/>
        <v>313.64</v>
      </c>
      <c r="W191" s="49">
        <v>93.06</v>
      </c>
      <c r="X191" s="130">
        <f t="shared" si="92"/>
        <v>124.84</v>
      </c>
      <c r="Y191" s="49">
        <f t="shared" si="93"/>
        <v>11.76</v>
      </c>
      <c r="Z191" s="49">
        <v>3.48</v>
      </c>
      <c r="AA191" s="130">
        <f t="shared" si="94"/>
        <v>159</v>
      </c>
      <c r="AB191" s="130">
        <f t="shared" si="95"/>
        <v>0</v>
      </c>
      <c r="AC191" s="49">
        <f t="shared" si="96"/>
        <v>705.78</v>
      </c>
      <c r="AD191" s="49">
        <f t="shared" si="97"/>
        <v>2274.16</v>
      </c>
      <c r="AE191" s="49"/>
      <c r="AF191" s="139" t="s">
        <v>58</v>
      </c>
      <c r="AG191" s="140">
        <f t="shared" si="56"/>
        <v>47.05</v>
      </c>
      <c r="AH191" s="140">
        <f t="shared" si="75"/>
        <v>13.98</v>
      </c>
      <c r="AI191" s="140">
        <f t="shared" si="57"/>
        <v>940.93</v>
      </c>
      <c r="AJ191" s="140">
        <f t="shared" si="58"/>
        <v>279.24</v>
      </c>
      <c r="AK191" s="140">
        <f t="shared" si="76"/>
        <v>624.18</v>
      </c>
      <c r="AL191" s="140">
        <f t="shared" si="77"/>
        <v>39.2</v>
      </c>
      <c r="AM191" s="140">
        <f t="shared" si="78"/>
        <v>11.58</v>
      </c>
      <c r="AN191" s="140">
        <f t="shared" si="79"/>
        <v>318</v>
      </c>
      <c r="AO191" s="140">
        <f t="shared" si="80"/>
        <v>0</v>
      </c>
      <c r="AP191" s="140">
        <f t="shared" si="81"/>
        <v>2274.16</v>
      </c>
      <c r="AQ191" s="139" t="s">
        <v>33</v>
      </c>
    </row>
    <row r="192" s="39" customFormat="1" ht="16" customHeight="1" spans="1:43">
      <c r="A192" s="129">
        <f t="shared" ref="A192:A255" si="98">ROW()-3</f>
        <v>189</v>
      </c>
      <c r="B192" s="49" t="s">
        <v>223</v>
      </c>
      <c r="C192" s="130" t="s">
        <v>550</v>
      </c>
      <c r="D192" s="49" t="s">
        <v>551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3180</v>
      </c>
      <c r="J192" s="130"/>
      <c r="K192" s="49">
        <f t="shared" ref="K192:K255" si="99">ROUND(E192*0.012,2)</f>
        <v>47.05</v>
      </c>
      <c r="L192" s="49">
        <v>13.98</v>
      </c>
      <c r="M192" s="49">
        <f t="shared" ref="M192:M255" si="100">ROUND(F192*0.16,2)</f>
        <v>627.29</v>
      </c>
      <c r="N192" s="49">
        <v>186.18</v>
      </c>
      <c r="O192" s="130">
        <f t="shared" ref="O192:O255" si="101">ROUND(G192*0.08,2)</f>
        <v>499.34</v>
      </c>
      <c r="P192" s="49">
        <f t="shared" ref="P192:P255" si="102">ROUND(H192*0.007,2)</f>
        <v>27.44</v>
      </c>
      <c r="Q192" s="49">
        <v>8.1</v>
      </c>
      <c r="R192" s="130">
        <f t="shared" ref="R192:R255" si="103">I192*5%</f>
        <v>159</v>
      </c>
      <c r="S192" s="130">
        <f t="shared" ref="S192:S255" si="104">J192*50%</f>
        <v>0</v>
      </c>
      <c r="T192" s="130">
        <f t="shared" ref="T192:T255" si="105">SUM(K192:S192)</f>
        <v>1568.38</v>
      </c>
      <c r="U192" s="49">
        <f t="shared" ref="U192:U255" si="106">E192*0</f>
        <v>0</v>
      </c>
      <c r="V192" s="49">
        <f t="shared" ref="V192:V255" si="107">ROUND(F192*0.08,2)</f>
        <v>313.64</v>
      </c>
      <c r="W192" s="49">
        <v>93.06</v>
      </c>
      <c r="X192" s="130">
        <f t="shared" ref="X192:X255" si="108">ROUND(G192*0.02,2)</f>
        <v>124.84</v>
      </c>
      <c r="Y192" s="49">
        <f t="shared" ref="Y192:Y255" si="109">ROUND(H192*0.003,2)</f>
        <v>11.76</v>
      </c>
      <c r="Z192" s="49">
        <v>3.48</v>
      </c>
      <c r="AA192" s="130">
        <f t="shared" ref="AA192:AA255" si="110">I192*5%</f>
        <v>159</v>
      </c>
      <c r="AB192" s="130">
        <f t="shared" ref="AB192:AB255" si="111">J192*50%</f>
        <v>0</v>
      </c>
      <c r="AC192" s="49">
        <f t="shared" ref="AC192:AC255" si="112">SUM(U192:AB192)</f>
        <v>705.78</v>
      </c>
      <c r="AD192" s="49">
        <f t="shared" ref="AD192:AD255" si="113">T192+AC192</f>
        <v>2274.16</v>
      </c>
      <c r="AE192" s="49"/>
      <c r="AF192" s="139" t="s">
        <v>59</v>
      </c>
      <c r="AG192" s="140">
        <f t="shared" si="56"/>
        <v>47.05</v>
      </c>
      <c r="AH192" s="140">
        <f t="shared" si="75"/>
        <v>13.98</v>
      </c>
      <c r="AI192" s="140">
        <f t="shared" si="57"/>
        <v>940.93</v>
      </c>
      <c r="AJ192" s="140">
        <f t="shared" si="58"/>
        <v>279.24</v>
      </c>
      <c r="AK192" s="140">
        <f t="shared" si="76"/>
        <v>624.18</v>
      </c>
      <c r="AL192" s="140">
        <f t="shared" si="77"/>
        <v>39.2</v>
      </c>
      <c r="AM192" s="140">
        <f t="shared" si="78"/>
        <v>11.58</v>
      </c>
      <c r="AN192" s="140">
        <f t="shared" si="79"/>
        <v>318</v>
      </c>
      <c r="AO192" s="140">
        <f t="shared" si="80"/>
        <v>0</v>
      </c>
      <c r="AP192" s="140">
        <f t="shared" si="81"/>
        <v>2274.16</v>
      </c>
      <c r="AQ192" s="139" t="s">
        <v>33</v>
      </c>
    </row>
    <row r="193" s="39" customFormat="1" ht="16" customHeight="1" spans="1:43">
      <c r="A193" s="129">
        <f t="shared" si="98"/>
        <v>190</v>
      </c>
      <c r="B193" s="49" t="s">
        <v>533</v>
      </c>
      <c r="C193" s="130" t="s">
        <v>552</v>
      </c>
      <c r="D193" s="49" t="s">
        <v>553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99"/>
        <v>47.05</v>
      </c>
      <c r="L193" s="49">
        <v>13.98</v>
      </c>
      <c r="M193" s="49">
        <f t="shared" si="100"/>
        <v>627.29</v>
      </c>
      <c r="N193" s="49">
        <v>186.18</v>
      </c>
      <c r="O193" s="130">
        <f t="shared" si="101"/>
        <v>499.34</v>
      </c>
      <c r="P193" s="49">
        <f t="shared" si="102"/>
        <v>27.44</v>
      </c>
      <c r="Q193" s="49">
        <v>8.1</v>
      </c>
      <c r="R193" s="130">
        <f t="shared" si="103"/>
        <v>159</v>
      </c>
      <c r="S193" s="130">
        <f t="shared" si="104"/>
        <v>0</v>
      </c>
      <c r="T193" s="130">
        <f t="shared" si="105"/>
        <v>1568.38</v>
      </c>
      <c r="U193" s="49">
        <f t="shared" si="106"/>
        <v>0</v>
      </c>
      <c r="V193" s="49">
        <f t="shared" si="107"/>
        <v>313.64</v>
      </c>
      <c r="W193" s="49">
        <v>93.06</v>
      </c>
      <c r="X193" s="130">
        <f t="shared" si="108"/>
        <v>124.84</v>
      </c>
      <c r="Y193" s="49">
        <f t="shared" si="109"/>
        <v>11.76</v>
      </c>
      <c r="Z193" s="49">
        <v>3.48</v>
      </c>
      <c r="AA193" s="130">
        <f t="shared" si="110"/>
        <v>159</v>
      </c>
      <c r="AB193" s="130">
        <f t="shared" si="111"/>
        <v>0</v>
      </c>
      <c r="AC193" s="49">
        <f t="shared" si="112"/>
        <v>705.78</v>
      </c>
      <c r="AD193" s="49">
        <f t="shared" si="113"/>
        <v>2274.16</v>
      </c>
      <c r="AE193" s="49"/>
      <c r="AF193" s="139" t="s">
        <v>60</v>
      </c>
      <c r="AG193" s="140">
        <f t="shared" si="56"/>
        <v>47.05</v>
      </c>
      <c r="AH193" s="140">
        <f t="shared" si="75"/>
        <v>13.98</v>
      </c>
      <c r="AI193" s="140">
        <f t="shared" si="57"/>
        <v>940.93</v>
      </c>
      <c r="AJ193" s="140">
        <f t="shared" si="58"/>
        <v>279.24</v>
      </c>
      <c r="AK193" s="140">
        <f t="shared" si="76"/>
        <v>624.18</v>
      </c>
      <c r="AL193" s="140">
        <f t="shared" si="77"/>
        <v>39.2</v>
      </c>
      <c r="AM193" s="140">
        <f t="shared" si="78"/>
        <v>11.58</v>
      </c>
      <c r="AN193" s="140">
        <f t="shared" si="79"/>
        <v>318</v>
      </c>
      <c r="AO193" s="140">
        <f t="shared" si="80"/>
        <v>0</v>
      </c>
      <c r="AP193" s="140">
        <f t="shared" si="81"/>
        <v>2274.16</v>
      </c>
      <c r="AQ193" s="139" t="s">
        <v>34</v>
      </c>
    </row>
    <row r="194" s="39" customFormat="1" ht="16" customHeight="1" spans="1:43">
      <c r="A194" s="129">
        <f t="shared" si="98"/>
        <v>191</v>
      </c>
      <c r="B194" s="49" t="s">
        <v>217</v>
      </c>
      <c r="C194" s="130" t="s">
        <v>554</v>
      </c>
      <c r="D194" s="448" t="s">
        <v>555</v>
      </c>
      <c r="E194" s="49">
        <v>4200</v>
      </c>
      <c r="F194" s="49">
        <v>4200</v>
      </c>
      <c r="G194" s="130">
        <v>6241.75</v>
      </c>
      <c r="H194" s="49">
        <v>4200</v>
      </c>
      <c r="I194" s="130">
        <v>4180</v>
      </c>
      <c r="J194" s="130"/>
      <c r="K194" s="49">
        <f t="shared" si="99"/>
        <v>50.4</v>
      </c>
      <c r="L194" s="49">
        <v>34.08</v>
      </c>
      <c r="M194" s="49">
        <f t="shared" si="100"/>
        <v>672</v>
      </c>
      <c r="N194" s="49">
        <v>454.44</v>
      </c>
      <c r="O194" s="130">
        <f t="shared" si="101"/>
        <v>499.34</v>
      </c>
      <c r="P194" s="49">
        <f t="shared" si="102"/>
        <v>29.4</v>
      </c>
      <c r="Q194" s="49">
        <v>19.86</v>
      </c>
      <c r="R194" s="130">
        <f t="shared" si="103"/>
        <v>209</v>
      </c>
      <c r="S194" s="130">
        <f t="shared" si="104"/>
        <v>0</v>
      </c>
      <c r="T194" s="130">
        <f t="shared" si="105"/>
        <v>1968.52</v>
      </c>
      <c r="U194" s="49">
        <f t="shared" si="106"/>
        <v>0</v>
      </c>
      <c r="V194" s="49">
        <f t="shared" si="107"/>
        <v>336</v>
      </c>
      <c r="W194" s="49">
        <v>227.22</v>
      </c>
      <c r="X194" s="130">
        <f t="shared" si="108"/>
        <v>124.84</v>
      </c>
      <c r="Y194" s="49">
        <f t="shared" si="109"/>
        <v>12.6</v>
      </c>
      <c r="Z194" s="49">
        <v>8.52</v>
      </c>
      <c r="AA194" s="130">
        <f t="shared" si="110"/>
        <v>209</v>
      </c>
      <c r="AB194" s="130">
        <f t="shared" si="111"/>
        <v>0</v>
      </c>
      <c r="AC194" s="49">
        <f t="shared" si="112"/>
        <v>918.18</v>
      </c>
      <c r="AD194" s="49">
        <f t="shared" si="113"/>
        <v>2886.7</v>
      </c>
      <c r="AE194" s="49"/>
      <c r="AF194" s="139" t="s">
        <v>60</v>
      </c>
      <c r="AG194" s="140">
        <f t="shared" si="56"/>
        <v>50.4</v>
      </c>
      <c r="AH194" s="140">
        <f t="shared" si="75"/>
        <v>34.08</v>
      </c>
      <c r="AI194" s="140">
        <f t="shared" si="57"/>
        <v>1008</v>
      </c>
      <c r="AJ194" s="140">
        <f t="shared" si="58"/>
        <v>681.66</v>
      </c>
      <c r="AK194" s="140">
        <f t="shared" si="76"/>
        <v>624.18</v>
      </c>
      <c r="AL194" s="140">
        <f t="shared" si="77"/>
        <v>42</v>
      </c>
      <c r="AM194" s="140">
        <f t="shared" si="78"/>
        <v>28.38</v>
      </c>
      <c r="AN194" s="140">
        <f t="shared" si="79"/>
        <v>418</v>
      </c>
      <c r="AO194" s="140">
        <f t="shared" si="80"/>
        <v>0</v>
      </c>
      <c r="AP194" s="140">
        <f t="shared" si="81"/>
        <v>2886.7</v>
      </c>
      <c r="AQ194" s="139" t="s">
        <v>34</v>
      </c>
    </row>
    <row r="195" s="39" customFormat="1" ht="16" customHeight="1" spans="1:43">
      <c r="A195" s="129">
        <f t="shared" si="98"/>
        <v>192</v>
      </c>
      <c r="B195" s="49" t="s">
        <v>533</v>
      </c>
      <c r="C195" s="130" t="s">
        <v>556</v>
      </c>
      <c r="D195" s="49" t="s">
        <v>557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2200</v>
      </c>
      <c r="J195" s="130"/>
      <c r="K195" s="49">
        <f t="shared" si="99"/>
        <v>47.05</v>
      </c>
      <c r="L195" s="49">
        <v>13.98</v>
      </c>
      <c r="M195" s="49">
        <f t="shared" si="100"/>
        <v>627.29</v>
      </c>
      <c r="N195" s="49">
        <v>186.18</v>
      </c>
      <c r="O195" s="130">
        <f t="shared" si="101"/>
        <v>499.34</v>
      </c>
      <c r="P195" s="49">
        <f t="shared" si="102"/>
        <v>27.44</v>
      </c>
      <c r="Q195" s="49">
        <v>8.1</v>
      </c>
      <c r="R195" s="130">
        <f t="shared" si="103"/>
        <v>110</v>
      </c>
      <c r="S195" s="130">
        <f t="shared" si="104"/>
        <v>0</v>
      </c>
      <c r="T195" s="130">
        <f t="shared" si="105"/>
        <v>1519.38</v>
      </c>
      <c r="U195" s="49">
        <f t="shared" si="106"/>
        <v>0</v>
      </c>
      <c r="V195" s="49">
        <f t="shared" si="107"/>
        <v>313.64</v>
      </c>
      <c r="W195" s="49">
        <v>93.06</v>
      </c>
      <c r="X195" s="130">
        <f t="shared" si="108"/>
        <v>124.84</v>
      </c>
      <c r="Y195" s="49">
        <f t="shared" si="109"/>
        <v>11.76</v>
      </c>
      <c r="Z195" s="49">
        <v>3.48</v>
      </c>
      <c r="AA195" s="130">
        <f t="shared" si="110"/>
        <v>110</v>
      </c>
      <c r="AB195" s="130">
        <f t="shared" si="111"/>
        <v>0</v>
      </c>
      <c r="AC195" s="49">
        <f t="shared" si="112"/>
        <v>656.78</v>
      </c>
      <c r="AD195" s="49">
        <f t="shared" si="113"/>
        <v>2176.16</v>
      </c>
      <c r="AE195" s="49"/>
      <c r="AF195" s="139" t="s">
        <v>55</v>
      </c>
      <c r="AG195" s="140">
        <f t="shared" si="56"/>
        <v>47.05</v>
      </c>
      <c r="AH195" s="140">
        <f t="shared" si="75"/>
        <v>13.98</v>
      </c>
      <c r="AI195" s="140">
        <f t="shared" si="57"/>
        <v>940.93</v>
      </c>
      <c r="AJ195" s="140">
        <f t="shared" si="58"/>
        <v>279.24</v>
      </c>
      <c r="AK195" s="140">
        <f t="shared" si="76"/>
        <v>624.18</v>
      </c>
      <c r="AL195" s="140">
        <f t="shared" si="77"/>
        <v>39.2</v>
      </c>
      <c r="AM195" s="140">
        <f t="shared" si="78"/>
        <v>11.58</v>
      </c>
      <c r="AN195" s="140">
        <f t="shared" si="79"/>
        <v>220</v>
      </c>
      <c r="AO195" s="140">
        <f t="shared" si="80"/>
        <v>0</v>
      </c>
      <c r="AP195" s="140">
        <f t="shared" si="81"/>
        <v>2176.16</v>
      </c>
      <c r="AQ195" s="139" t="s">
        <v>32</v>
      </c>
    </row>
    <row r="196" s="39" customFormat="1" ht="16" customHeight="1" spans="1:43">
      <c r="A196" s="129">
        <f t="shared" si="98"/>
        <v>193</v>
      </c>
      <c r="B196" s="49" t="s">
        <v>533</v>
      </c>
      <c r="C196" s="130" t="s">
        <v>558</v>
      </c>
      <c r="D196" s="49" t="s">
        <v>559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2200</v>
      </c>
      <c r="J196" s="130"/>
      <c r="K196" s="49">
        <f t="shared" si="99"/>
        <v>47.05</v>
      </c>
      <c r="L196" s="49">
        <v>13.98</v>
      </c>
      <c r="M196" s="49">
        <f t="shared" si="100"/>
        <v>627.29</v>
      </c>
      <c r="N196" s="49">
        <v>186.18</v>
      </c>
      <c r="O196" s="130">
        <f t="shared" si="101"/>
        <v>499.34</v>
      </c>
      <c r="P196" s="49">
        <f t="shared" si="102"/>
        <v>27.44</v>
      </c>
      <c r="Q196" s="49">
        <v>8.1</v>
      </c>
      <c r="R196" s="130">
        <f t="shared" si="103"/>
        <v>110</v>
      </c>
      <c r="S196" s="130">
        <f t="shared" si="104"/>
        <v>0</v>
      </c>
      <c r="T196" s="130">
        <f t="shared" si="105"/>
        <v>1519.38</v>
      </c>
      <c r="U196" s="49">
        <f t="shared" si="106"/>
        <v>0</v>
      </c>
      <c r="V196" s="49">
        <f t="shared" si="107"/>
        <v>313.64</v>
      </c>
      <c r="W196" s="49">
        <v>93.06</v>
      </c>
      <c r="X196" s="130">
        <f t="shared" si="108"/>
        <v>124.84</v>
      </c>
      <c r="Y196" s="49">
        <f t="shared" si="109"/>
        <v>11.76</v>
      </c>
      <c r="Z196" s="49">
        <v>3.48</v>
      </c>
      <c r="AA196" s="130">
        <f t="shared" si="110"/>
        <v>110</v>
      </c>
      <c r="AB196" s="130">
        <f t="shared" si="111"/>
        <v>0</v>
      </c>
      <c r="AC196" s="49">
        <f t="shared" si="112"/>
        <v>656.78</v>
      </c>
      <c r="AD196" s="49">
        <f t="shared" si="113"/>
        <v>2176.16</v>
      </c>
      <c r="AE196" s="49"/>
      <c r="AF196" s="139" t="s">
        <v>55</v>
      </c>
      <c r="AG196" s="140">
        <f t="shared" ref="AG196:AG259" si="114">K196+U196</f>
        <v>47.05</v>
      </c>
      <c r="AH196" s="140">
        <f t="shared" si="75"/>
        <v>13.98</v>
      </c>
      <c r="AI196" s="140">
        <f t="shared" si="57"/>
        <v>940.93</v>
      </c>
      <c r="AJ196" s="140">
        <f t="shared" si="58"/>
        <v>279.24</v>
      </c>
      <c r="AK196" s="140">
        <f t="shared" si="76"/>
        <v>624.18</v>
      </c>
      <c r="AL196" s="140">
        <f t="shared" si="77"/>
        <v>39.2</v>
      </c>
      <c r="AM196" s="140">
        <f t="shared" si="78"/>
        <v>11.58</v>
      </c>
      <c r="AN196" s="140">
        <f t="shared" si="79"/>
        <v>220</v>
      </c>
      <c r="AO196" s="140">
        <f t="shared" si="80"/>
        <v>0</v>
      </c>
      <c r="AP196" s="140">
        <f t="shared" si="81"/>
        <v>2176.16</v>
      </c>
      <c r="AQ196" s="139" t="s">
        <v>32</v>
      </c>
    </row>
    <row r="197" s="39" customFormat="1" ht="16" customHeight="1" spans="1:43">
      <c r="A197" s="129">
        <f t="shared" si="98"/>
        <v>194</v>
      </c>
      <c r="B197" s="49" t="s">
        <v>533</v>
      </c>
      <c r="C197" s="130" t="s">
        <v>560</v>
      </c>
      <c r="D197" s="49" t="s">
        <v>561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3180</v>
      </c>
      <c r="J197" s="130"/>
      <c r="K197" s="49">
        <f t="shared" si="99"/>
        <v>47.05</v>
      </c>
      <c r="L197" s="49">
        <v>13.98</v>
      </c>
      <c r="M197" s="49">
        <f t="shared" si="100"/>
        <v>627.29</v>
      </c>
      <c r="N197" s="49">
        <v>186.18</v>
      </c>
      <c r="O197" s="130">
        <f t="shared" si="101"/>
        <v>499.34</v>
      </c>
      <c r="P197" s="49">
        <f t="shared" si="102"/>
        <v>27.44</v>
      </c>
      <c r="Q197" s="49">
        <v>8.1</v>
      </c>
      <c r="R197" s="130">
        <f t="shared" si="103"/>
        <v>159</v>
      </c>
      <c r="S197" s="130">
        <f t="shared" si="104"/>
        <v>0</v>
      </c>
      <c r="T197" s="130">
        <f t="shared" si="105"/>
        <v>1568.38</v>
      </c>
      <c r="U197" s="49">
        <f t="shared" si="106"/>
        <v>0</v>
      </c>
      <c r="V197" s="49">
        <f t="shared" si="107"/>
        <v>313.64</v>
      </c>
      <c r="W197" s="49">
        <v>93.06</v>
      </c>
      <c r="X197" s="130">
        <f t="shared" si="108"/>
        <v>124.84</v>
      </c>
      <c r="Y197" s="49">
        <f t="shared" si="109"/>
        <v>11.76</v>
      </c>
      <c r="Z197" s="49">
        <v>3.48</v>
      </c>
      <c r="AA197" s="130">
        <f t="shared" si="110"/>
        <v>159</v>
      </c>
      <c r="AB197" s="130">
        <f t="shared" si="111"/>
        <v>0</v>
      </c>
      <c r="AC197" s="49">
        <f t="shared" si="112"/>
        <v>705.78</v>
      </c>
      <c r="AD197" s="49">
        <f t="shared" si="113"/>
        <v>2274.16</v>
      </c>
      <c r="AE197" s="49"/>
      <c r="AF197" s="139" t="s">
        <v>55</v>
      </c>
      <c r="AG197" s="140">
        <f t="shared" si="114"/>
        <v>47.05</v>
      </c>
      <c r="AH197" s="140">
        <f t="shared" si="75"/>
        <v>13.98</v>
      </c>
      <c r="AI197" s="140">
        <f t="shared" ref="AI197:AI260" si="115">M197+V197</f>
        <v>940.93</v>
      </c>
      <c r="AJ197" s="140">
        <f t="shared" ref="AJ197:AJ260" si="116">N197+W197</f>
        <v>279.24</v>
      </c>
      <c r="AK197" s="140">
        <f t="shared" si="76"/>
        <v>624.18</v>
      </c>
      <c r="AL197" s="140">
        <f t="shared" si="77"/>
        <v>39.2</v>
      </c>
      <c r="AM197" s="140">
        <f t="shared" si="78"/>
        <v>11.58</v>
      </c>
      <c r="AN197" s="140">
        <f t="shared" si="79"/>
        <v>318</v>
      </c>
      <c r="AO197" s="140">
        <f t="shared" si="80"/>
        <v>0</v>
      </c>
      <c r="AP197" s="140">
        <f t="shared" si="81"/>
        <v>2274.16</v>
      </c>
      <c r="AQ197" s="139" t="s">
        <v>35</v>
      </c>
    </row>
    <row r="198" s="39" customFormat="1" ht="16" customHeight="1" spans="1:43">
      <c r="A198" s="129">
        <f t="shared" si="98"/>
        <v>195</v>
      </c>
      <c r="B198" s="49" t="s">
        <v>533</v>
      </c>
      <c r="C198" s="130" t="s">
        <v>564</v>
      </c>
      <c r="D198" s="49" t="s">
        <v>565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3180</v>
      </c>
      <c r="J198" s="130"/>
      <c r="K198" s="49">
        <f t="shared" si="99"/>
        <v>47.05</v>
      </c>
      <c r="L198" s="49">
        <v>13.98</v>
      </c>
      <c r="M198" s="49">
        <f t="shared" si="100"/>
        <v>627.29</v>
      </c>
      <c r="N198" s="49">
        <v>186.18</v>
      </c>
      <c r="O198" s="130">
        <f t="shared" si="101"/>
        <v>499.34</v>
      </c>
      <c r="P198" s="49">
        <f t="shared" si="102"/>
        <v>27.44</v>
      </c>
      <c r="Q198" s="49">
        <v>8.1</v>
      </c>
      <c r="R198" s="130">
        <f t="shared" si="103"/>
        <v>159</v>
      </c>
      <c r="S198" s="130">
        <f t="shared" si="104"/>
        <v>0</v>
      </c>
      <c r="T198" s="130">
        <f t="shared" si="105"/>
        <v>1568.38</v>
      </c>
      <c r="U198" s="49">
        <f t="shared" si="106"/>
        <v>0</v>
      </c>
      <c r="V198" s="49">
        <f t="shared" si="107"/>
        <v>313.64</v>
      </c>
      <c r="W198" s="49">
        <v>93.06</v>
      </c>
      <c r="X198" s="130">
        <f t="shared" si="108"/>
        <v>124.84</v>
      </c>
      <c r="Y198" s="49">
        <f t="shared" si="109"/>
        <v>11.76</v>
      </c>
      <c r="Z198" s="49">
        <v>3.48</v>
      </c>
      <c r="AA198" s="130">
        <f t="shared" si="110"/>
        <v>159</v>
      </c>
      <c r="AB198" s="130">
        <f t="shared" si="111"/>
        <v>0</v>
      </c>
      <c r="AC198" s="49">
        <f t="shared" si="112"/>
        <v>705.78</v>
      </c>
      <c r="AD198" s="49">
        <f t="shared" si="113"/>
        <v>2274.16</v>
      </c>
      <c r="AE198" s="49"/>
      <c r="AF198" s="139" t="s">
        <v>55</v>
      </c>
      <c r="AG198" s="140">
        <f t="shared" si="114"/>
        <v>47.05</v>
      </c>
      <c r="AH198" s="140">
        <f t="shared" si="75"/>
        <v>13.98</v>
      </c>
      <c r="AI198" s="140">
        <f t="shared" si="115"/>
        <v>940.93</v>
      </c>
      <c r="AJ198" s="140">
        <f t="shared" si="116"/>
        <v>279.24</v>
      </c>
      <c r="AK198" s="140">
        <f t="shared" si="76"/>
        <v>624.18</v>
      </c>
      <c r="AL198" s="140">
        <f t="shared" si="77"/>
        <v>39.2</v>
      </c>
      <c r="AM198" s="140">
        <f t="shared" si="78"/>
        <v>11.58</v>
      </c>
      <c r="AN198" s="140">
        <f t="shared" si="79"/>
        <v>318</v>
      </c>
      <c r="AO198" s="140">
        <f t="shared" si="80"/>
        <v>0</v>
      </c>
      <c r="AP198" s="140">
        <f t="shared" si="81"/>
        <v>2274.16</v>
      </c>
      <c r="AQ198" s="139" t="s">
        <v>35</v>
      </c>
    </row>
    <row r="199" s="39" customFormat="1" ht="16" customHeight="1" spans="1:43">
      <c r="A199" s="129">
        <f t="shared" si="98"/>
        <v>196</v>
      </c>
      <c r="B199" s="49" t="s">
        <v>217</v>
      </c>
      <c r="C199" s="227" t="s">
        <v>566</v>
      </c>
      <c r="D199" s="49" t="s">
        <v>567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2200</v>
      </c>
      <c r="J199" s="130"/>
      <c r="K199" s="49">
        <f t="shared" si="99"/>
        <v>47.05</v>
      </c>
      <c r="L199" s="49">
        <v>13.98</v>
      </c>
      <c r="M199" s="49">
        <f t="shared" si="100"/>
        <v>627.29</v>
      </c>
      <c r="N199" s="49">
        <v>186.18</v>
      </c>
      <c r="O199" s="130">
        <f t="shared" si="101"/>
        <v>499.34</v>
      </c>
      <c r="P199" s="49">
        <f t="shared" si="102"/>
        <v>27.44</v>
      </c>
      <c r="Q199" s="49">
        <v>8.1</v>
      </c>
      <c r="R199" s="130">
        <f t="shared" si="103"/>
        <v>110</v>
      </c>
      <c r="S199" s="130">
        <f t="shared" si="104"/>
        <v>0</v>
      </c>
      <c r="T199" s="130">
        <f t="shared" si="105"/>
        <v>1519.38</v>
      </c>
      <c r="U199" s="49">
        <f t="shared" si="106"/>
        <v>0</v>
      </c>
      <c r="V199" s="49">
        <f t="shared" si="107"/>
        <v>313.64</v>
      </c>
      <c r="W199" s="49">
        <v>93.06</v>
      </c>
      <c r="X199" s="130">
        <f t="shared" si="108"/>
        <v>124.84</v>
      </c>
      <c r="Y199" s="49">
        <f t="shared" si="109"/>
        <v>11.76</v>
      </c>
      <c r="Z199" s="49">
        <v>3.48</v>
      </c>
      <c r="AA199" s="130">
        <f t="shared" si="110"/>
        <v>110</v>
      </c>
      <c r="AB199" s="130">
        <f t="shared" si="111"/>
        <v>0</v>
      </c>
      <c r="AC199" s="49">
        <f t="shared" si="112"/>
        <v>656.78</v>
      </c>
      <c r="AD199" s="49">
        <f t="shared" si="113"/>
        <v>2176.16</v>
      </c>
      <c r="AE199" s="49"/>
      <c r="AF199" s="139" t="s">
        <v>57</v>
      </c>
      <c r="AG199" s="140">
        <f t="shared" si="114"/>
        <v>47.05</v>
      </c>
      <c r="AH199" s="140">
        <f t="shared" si="75"/>
        <v>13.98</v>
      </c>
      <c r="AI199" s="140">
        <f t="shared" si="115"/>
        <v>940.93</v>
      </c>
      <c r="AJ199" s="140">
        <f t="shared" si="116"/>
        <v>279.24</v>
      </c>
      <c r="AK199" s="140">
        <f t="shared" si="76"/>
        <v>624.18</v>
      </c>
      <c r="AL199" s="140">
        <f t="shared" si="77"/>
        <v>39.2</v>
      </c>
      <c r="AM199" s="140">
        <f t="shared" si="78"/>
        <v>11.58</v>
      </c>
      <c r="AN199" s="140">
        <f t="shared" si="79"/>
        <v>220</v>
      </c>
      <c r="AO199" s="140">
        <f t="shared" si="80"/>
        <v>0</v>
      </c>
      <c r="AP199" s="140">
        <f t="shared" si="81"/>
        <v>2176.16</v>
      </c>
      <c r="AQ199" s="139" t="s">
        <v>32</v>
      </c>
    </row>
    <row r="200" s="39" customFormat="1" ht="16" customHeight="1" spans="1:43">
      <c r="A200" s="129">
        <f t="shared" si="98"/>
        <v>197</v>
      </c>
      <c r="B200" s="49" t="s">
        <v>568</v>
      </c>
      <c r="C200" s="130" t="s">
        <v>569</v>
      </c>
      <c r="D200" s="49" t="s">
        <v>570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99"/>
        <v>47.05</v>
      </c>
      <c r="L200" s="49">
        <v>13.98</v>
      </c>
      <c r="M200" s="49">
        <f t="shared" si="100"/>
        <v>627.29</v>
      </c>
      <c r="N200" s="49">
        <v>186.18</v>
      </c>
      <c r="O200" s="130">
        <f t="shared" si="101"/>
        <v>499.34</v>
      </c>
      <c r="P200" s="49">
        <f t="shared" si="102"/>
        <v>27.44</v>
      </c>
      <c r="Q200" s="49">
        <v>8.1</v>
      </c>
      <c r="R200" s="130">
        <f t="shared" si="103"/>
        <v>110</v>
      </c>
      <c r="S200" s="130">
        <f t="shared" si="104"/>
        <v>0</v>
      </c>
      <c r="T200" s="130">
        <f t="shared" si="105"/>
        <v>1519.38</v>
      </c>
      <c r="U200" s="49">
        <f t="shared" si="106"/>
        <v>0</v>
      </c>
      <c r="V200" s="49">
        <f t="shared" si="107"/>
        <v>313.64</v>
      </c>
      <c r="W200" s="49">
        <v>93.06</v>
      </c>
      <c r="X200" s="130">
        <f t="shared" si="108"/>
        <v>124.84</v>
      </c>
      <c r="Y200" s="49">
        <f t="shared" si="109"/>
        <v>11.76</v>
      </c>
      <c r="Z200" s="49">
        <v>3.48</v>
      </c>
      <c r="AA200" s="130">
        <f t="shared" si="110"/>
        <v>110</v>
      </c>
      <c r="AB200" s="130">
        <f t="shared" si="111"/>
        <v>0</v>
      </c>
      <c r="AC200" s="49">
        <f t="shared" si="112"/>
        <v>656.78</v>
      </c>
      <c r="AD200" s="49">
        <f t="shared" si="113"/>
        <v>2176.16</v>
      </c>
      <c r="AE200" s="49"/>
      <c r="AF200" s="139" t="s">
        <v>54</v>
      </c>
      <c r="AG200" s="140">
        <f t="shared" si="114"/>
        <v>47.05</v>
      </c>
      <c r="AH200" s="140">
        <f t="shared" ref="AH200:AH263" si="117">L200</f>
        <v>13.98</v>
      </c>
      <c r="AI200" s="140">
        <f t="shared" si="115"/>
        <v>940.93</v>
      </c>
      <c r="AJ200" s="140">
        <f t="shared" si="116"/>
        <v>279.24</v>
      </c>
      <c r="AK200" s="140">
        <f t="shared" ref="AK200:AK263" si="118">O200+X200</f>
        <v>624.18</v>
      </c>
      <c r="AL200" s="140">
        <f t="shared" ref="AL200:AL263" si="119">P200+Y200</f>
        <v>39.2</v>
      </c>
      <c r="AM200" s="140">
        <f t="shared" ref="AM200:AM263" si="120">Q200+Z200</f>
        <v>11.58</v>
      </c>
      <c r="AN200" s="140">
        <f t="shared" ref="AN200:AN263" si="121">R200+AA200</f>
        <v>220</v>
      </c>
      <c r="AO200" s="140">
        <f t="shared" ref="AO200:AO263" si="122">S200+AB200</f>
        <v>0</v>
      </c>
      <c r="AP200" s="140">
        <f t="shared" ref="AP200:AP263" si="123">T200+AC200</f>
        <v>2176.16</v>
      </c>
      <c r="AQ200" s="139" t="s">
        <v>32</v>
      </c>
    </row>
    <row r="201" s="39" customFormat="1" ht="16" customHeight="1" spans="1:43">
      <c r="A201" s="129">
        <f t="shared" si="98"/>
        <v>198</v>
      </c>
      <c r="B201" s="49" t="s">
        <v>568</v>
      </c>
      <c r="C201" s="130" t="s">
        <v>571</v>
      </c>
      <c r="D201" s="49" t="s">
        <v>572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99"/>
        <v>47.05</v>
      </c>
      <c r="L201" s="49">
        <v>13.98</v>
      </c>
      <c r="M201" s="49">
        <f t="shared" si="100"/>
        <v>627.29</v>
      </c>
      <c r="N201" s="49">
        <v>186.18</v>
      </c>
      <c r="O201" s="130">
        <f t="shared" si="101"/>
        <v>499.34</v>
      </c>
      <c r="P201" s="49">
        <f t="shared" si="102"/>
        <v>27.44</v>
      </c>
      <c r="Q201" s="49">
        <v>8.1</v>
      </c>
      <c r="R201" s="130">
        <f t="shared" si="103"/>
        <v>110</v>
      </c>
      <c r="S201" s="130">
        <f t="shared" si="104"/>
        <v>0</v>
      </c>
      <c r="T201" s="130">
        <f t="shared" si="105"/>
        <v>1519.38</v>
      </c>
      <c r="U201" s="49">
        <f t="shared" si="106"/>
        <v>0</v>
      </c>
      <c r="V201" s="49">
        <f t="shared" si="107"/>
        <v>313.64</v>
      </c>
      <c r="W201" s="49">
        <v>93.06</v>
      </c>
      <c r="X201" s="130">
        <f t="shared" si="108"/>
        <v>124.84</v>
      </c>
      <c r="Y201" s="49">
        <f t="shared" si="109"/>
        <v>11.76</v>
      </c>
      <c r="Z201" s="49">
        <v>3.48</v>
      </c>
      <c r="AA201" s="130">
        <f t="shared" si="110"/>
        <v>110</v>
      </c>
      <c r="AB201" s="130">
        <f t="shared" si="111"/>
        <v>0</v>
      </c>
      <c r="AC201" s="49">
        <f t="shared" si="112"/>
        <v>656.78</v>
      </c>
      <c r="AD201" s="49">
        <f t="shared" si="113"/>
        <v>2176.16</v>
      </c>
      <c r="AE201" s="49"/>
      <c r="AF201" s="139" t="s">
        <v>52</v>
      </c>
      <c r="AG201" s="140">
        <f t="shared" si="114"/>
        <v>47.05</v>
      </c>
      <c r="AH201" s="140">
        <f t="shared" si="117"/>
        <v>13.98</v>
      </c>
      <c r="AI201" s="140">
        <f t="shared" si="115"/>
        <v>940.93</v>
      </c>
      <c r="AJ201" s="140">
        <f t="shared" si="116"/>
        <v>279.24</v>
      </c>
      <c r="AK201" s="140">
        <f t="shared" si="118"/>
        <v>624.18</v>
      </c>
      <c r="AL201" s="140">
        <f t="shared" si="119"/>
        <v>39.2</v>
      </c>
      <c r="AM201" s="140">
        <f t="shared" si="120"/>
        <v>11.58</v>
      </c>
      <c r="AN201" s="140">
        <f t="shared" si="121"/>
        <v>220</v>
      </c>
      <c r="AO201" s="140">
        <f t="shared" si="122"/>
        <v>0</v>
      </c>
      <c r="AP201" s="140">
        <f t="shared" si="123"/>
        <v>2176.16</v>
      </c>
      <c r="AQ201" s="139" t="s">
        <v>32</v>
      </c>
    </row>
    <row r="202" s="39" customFormat="1" ht="16" customHeight="1" spans="1:43">
      <c r="A202" s="129">
        <f t="shared" si="98"/>
        <v>199</v>
      </c>
      <c r="B202" s="49" t="s">
        <v>119</v>
      </c>
      <c r="C202" s="130" t="s">
        <v>573</v>
      </c>
      <c r="D202" s="49" t="s">
        <v>574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2200</v>
      </c>
      <c r="J202" s="130"/>
      <c r="K202" s="49">
        <f t="shared" si="99"/>
        <v>47.05</v>
      </c>
      <c r="L202" s="49">
        <v>13.98</v>
      </c>
      <c r="M202" s="49">
        <f t="shared" si="100"/>
        <v>627.29</v>
      </c>
      <c r="N202" s="49">
        <v>186.18</v>
      </c>
      <c r="O202" s="130">
        <f t="shared" si="101"/>
        <v>499.34</v>
      </c>
      <c r="P202" s="49">
        <f t="shared" si="102"/>
        <v>27.44</v>
      </c>
      <c r="Q202" s="49">
        <v>8.1</v>
      </c>
      <c r="R202" s="130">
        <f t="shared" si="103"/>
        <v>110</v>
      </c>
      <c r="S202" s="130">
        <f t="shared" si="104"/>
        <v>0</v>
      </c>
      <c r="T202" s="130">
        <f t="shared" si="105"/>
        <v>1519.38</v>
      </c>
      <c r="U202" s="49">
        <f t="shared" si="106"/>
        <v>0</v>
      </c>
      <c r="V202" s="49">
        <f t="shared" si="107"/>
        <v>313.64</v>
      </c>
      <c r="W202" s="49">
        <v>93.06</v>
      </c>
      <c r="X202" s="130">
        <f t="shared" si="108"/>
        <v>124.84</v>
      </c>
      <c r="Y202" s="49">
        <f t="shared" si="109"/>
        <v>11.76</v>
      </c>
      <c r="Z202" s="49">
        <v>3.48</v>
      </c>
      <c r="AA202" s="130">
        <f t="shared" si="110"/>
        <v>110</v>
      </c>
      <c r="AB202" s="130">
        <f t="shared" si="111"/>
        <v>0</v>
      </c>
      <c r="AC202" s="49">
        <f t="shared" si="112"/>
        <v>656.78</v>
      </c>
      <c r="AD202" s="49">
        <f t="shared" si="113"/>
        <v>2176.16</v>
      </c>
      <c r="AE202" s="49"/>
      <c r="AF202" s="139" t="s">
        <v>51</v>
      </c>
      <c r="AG202" s="140">
        <f t="shared" si="114"/>
        <v>47.05</v>
      </c>
      <c r="AH202" s="140">
        <f t="shared" si="117"/>
        <v>13.98</v>
      </c>
      <c r="AI202" s="140">
        <f t="shared" si="115"/>
        <v>940.93</v>
      </c>
      <c r="AJ202" s="140">
        <f t="shared" si="116"/>
        <v>279.24</v>
      </c>
      <c r="AK202" s="140">
        <f t="shared" si="118"/>
        <v>624.18</v>
      </c>
      <c r="AL202" s="140">
        <f t="shared" si="119"/>
        <v>39.2</v>
      </c>
      <c r="AM202" s="140">
        <f t="shared" si="120"/>
        <v>11.58</v>
      </c>
      <c r="AN202" s="140">
        <f t="shared" si="121"/>
        <v>220</v>
      </c>
      <c r="AO202" s="140">
        <f t="shared" si="122"/>
        <v>0</v>
      </c>
      <c r="AP202" s="140">
        <f t="shared" si="123"/>
        <v>2176.16</v>
      </c>
      <c r="AQ202" s="139" t="s">
        <v>32</v>
      </c>
    </row>
    <row r="203" s="39" customFormat="1" ht="16" customHeight="1" spans="1:43">
      <c r="A203" s="129">
        <f t="shared" si="98"/>
        <v>200</v>
      </c>
      <c r="B203" s="49" t="s">
        <v>568</v>
      </c>
      <c r="C203" s="130" t="s">
        <v>575</v>
      </c>
      <c r="D203" s="49" t="s">
        <v>576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2200</v>
      </c>
      <c r="J203" s="130"/>
      <c r="K203" s="49">
        <f t="shared" si="99"/>
        <v>47.05</v>
      </c>
      <c r="L203" s="49">
        <v>13.98</v>
      </c>
      <c r="M203" s="49">
        <f t="shared" si="100"/>
        <v>627.29</v>
      </c>
      <c r="N203" s="49">
        <v>186.18</v>
      </c>
      <c r="O203" s="130">
        <f t="shared" si="101"/>
        <v>499.34</v>
      </c>
      <c r="P203" s="49">
        <f t="shared" si="102"/>
        <v>27.44</v>
      </c>
      <c r="Q203" s="49">
        <v>8.1</v>
      </c>
      <c r="R203" s="130">
        <f t="shared" si="103"/>
        <v>110</v>
      </c>
      <c r="S203" s="130">
        <f t="shared" si="104"/>
        <v>0</v>
      </c>
      <c r="T203" s="130">
        <f t="shared" si="105"/>
        <v>1519.38</v>
      </c>
      <c r="U203" s="49">
        <f t="shared" si="106"/>
        <v>0</v>
      </c>
      <c r="V203" s="49">
        <f t="shared" si="107"/>
        <v>313.64</v>
      </c>
      <c r="W203" s="49">
        <v>93.06</v>
      </c>
      <c r="X203" s="130">
        <f t="shared" si="108"/>
        <v>124.84</v>
      </c>
      <c r="Y203" s="49">
        <f t="shared" si="109"/>
        <v>11.76</v>
      </c>
      <c r="Z203" s="49">
        <v>3.48</v>
      </c>
      <c r="AA203" s="130">
        <f t="shared" si="110"/>
        <v>110</v>
      </c>
      <c r="AB203" s="130">
        <f t="shared" si="111"/>
        <v>0</v>
      </c>
      <c r="AC203" s="49">
        <f t="shared" si="112"/>
        <v>656.78</v>
      </c>
      <c r="AD203" s="49">
        <f t="shared" si="113"/>
        <v>2176.16</v>
      </c>
      <c r="AE203" s="49"/>
      <c r="AF203" s="139" t="s">
        <v>54</v>
      </c>
      <c r="AG203" s="140">
        <f t="shared" si="114"/>
        <v>47.05</v>
      </c>
      <c r="AH203" s="140">
        <f t="shared" si="117"/>
        <v>13.98</v>
      </c>
      <c r="AI203" s="140">
        <f t="shared" si="115"/>
        <v>940.93</v>
      </c>
      <c r="AJ203" s="140">
        <f t="shared" si="116"/>
        <v>279.24</v>
      </c>
      <c r="AK203" s="140">
        <f t="shared" si="118"/>
        <v>624.18</v>
      </c>
      <c r="AL203" s="140">
        <f t="shared" si="119"/>
        <v>39.2</v>
      </c>
      <c r="AM203" s="140">
        <f t="shared" si="120"/>
        <v>11.58</v>
      </c>
      <c r="AN203" s="140">
        <f t="shared" si="121"/>
        <v>220</v>
      </c>
      <c r="AO203" s="140">
        <f t="shared" si="122"/>
        <v>0</v>
      </c>
      <c r="AP203" s="140">
        <f t="shared" si="123"/>
        <v>2176.16</v>
      </c>
      <c r="AQ203" s="139" t="s">
        <v>32</v>
      </c>
    </row>
    <row r="204" s="39" customFormat="1" ht="16" customHeight="1" spans="1:43">
      <c r="A204" s="129">
        <f t="shared" si="98"/>
        <v>201</v>
      </c>
      <c r="B204" s="49" t="s">
        <v>568</v>
      </c>
      <c r="C204" s="130" t="s">
        <v>577</v>
      </c>
      <c r="D204" s="49" t="s">
        <v>578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2200</v>
      </c>
      <c r="J204" s="130"/>
      <c r="K204" s="49">
        <f t="shared" si="99"/>
        <v>47.05</v>
      </c>
      <c r="L204" s="49">
        <v>13.98</v>
      </c>
      <c r="M204" s="49">
        <f t="shared" si="100"/>
        <v>627.29</v>
      </c>
      <c r="N204" s="49">
        <v>186.18</v>
      </c>
      <c r="O204" s="130">
        <f t="shared" si="101"/>
        <v>499.34</v>
      </c>
      <c r="P204" s="49">
        <f t="shared" si="102"/>
        <v>27.44</v>
      </c>
      <c r="Q204" s="49">
        <v>8.1</v>
      </c>
      <c r="R204" s="130">
        <f t="shared" si="103"/>
        <v>110</v>
      </c>
      <c r="S204" s="130">
        <f t="shared" si="104"/>
        <v>0</v>
      </c>
      <c r="T204" s="130">
        <f t="shared" si="105"/>
        <v>1519.38</v>
      </c>
      <c r="U204" s="49">
        <f t="shared" si="106"/>
        <v>0</v>
      </c>
      <c r="V204" s="49">
        <f t="shared" si="107"/>
        <v>313.64</v>
      </c>
      <c r="W204" s="49">
        <v>93.06</v>
      </c>
      <c r="X204" s="130">
        <f t="shared" si="108"/>
        <v>124.84</v>
      </c>
      <c r="Y204" s="49">
        <f t="shared" si="109"/>
        <v>11.76</v>
      </c>
      <c r="Z204" s="49">
        <v>3.48</v>
      </c>
      <c r="AA204" s="130">
        <f t="shared" si="110"/>
        <v>110</v>
      </c>
      <c r="AB204" s="130">
        <f t="shared" si="111"/>
        <v>0</v>
      </c>
      <c r="AC204" s="49">
        <f t="shared" si="112"/>
        <v>656.78</v>
      </c>
      <c r="AD204" s="49">
        <f t="shared" si="113"/>
        <v>2176.16</v>
      </c>
      <c r="AE204" s="49"/>
      <c r="AF204" s="139" t="s">
        <v>52</v>
      </c>
      <c r="AG204" s="140">
        <f t="shared" si="114"/>
        <v>47.05</v>
      </c>
      <c r="AH204" s="140">
        <f t="shared" si="117"/>
        <v>13.98</v>
      </c>
      <c r="AI204" s="140">
        <f t="shared" si="115"/>
        <v>940.93</v>
      </c>
      <c r="AJ204" s="140">
        <f t="shared" si="116"/>
        <v>279.24</v>
      </c>
      <c r="AK204" s="140">
        <f t="shared" si="118"/>
        <v>624.18</v>
      </c>
      <c r="AL204" s="140">
        <f t="shared" si="119"/>
        <v>39.2</v>
      </c>
      <c r="AM204" s="140">
        <f t="shared" si="120"/>
        <v>11.58</v>
      </c>
      <c r="AN204" s="140">
        <f t="shared" si="121"/>
        <v>220</v>
      </c>
      <c r="AO204" s="140">
        <f t="shared" si="122"/>
        <v>0</v>
      </c>
      <c r="AP204" s="140">
        <f t="shared" si="123"/>
        <v>2176.16</v>
      </c>
      <c r="AQ204" s="139" t="s">
        <v>32</v>
      </c>
    </row>
    <row r="205" s="39" customFormat="1" ht="16" customHeight="1" spans="1:43">
      <c r="A205" s="129">
        <f t="shared" si="98"/>
        <v>202</v>
      </c>
      <c r="B205" s="49" t="s">
        <v>568</v>
      </c>
      <c r="C205" s="130" t="s">
        <v>579</v>
      </c>
      <c r="D205" s="49" t="s">
        <v>580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2200</v>
      </c>
      <c r="J205" s="130"/>
      <c r="K205" s="49">
        <f t="shared" si="99"/>
        <v>47.05</v>
      </c>
      <c r="L205" s="49">
        <v>13.98</v>
      </c>
      <c r="M205" s="49">
        <f t="shared" si="100"/>
        <v>627.29</v>
      </c>
      <c r="N205" s="49">
        <v>186.18</v>
      </c>
      <c r="O205" s="130">
        <f t="shared" si="101"/>
        <v>499.34</v>
      </c>
      <c r="P205" s="49">
        <f t="shared" si="102"/>
        <v>27.44</v>
      </c>
      <c r="Q205" s="49">
        <v>8.1</v>
      </c>
      <c r="R205" s="130">
        <f t="shared" si="103"/>
        <v>110</v>
      </c>
      <c r="S205" s="130">
        <f t="shared" si="104"/>
        <v>0</v>
      </c>
      <c r="T205" s="130">
        <f t="shared" si="105"/>
        <v>1519.38</v>
      </c>
      <c r="U205" s="49">
        <f t="shared" si="106"/>
        <v>0</v>
      </c>
      <c r="V205" s="49">
        <f t="shared" si="107"/>
        <v>313.64</v>
      </c>
      <c r="W205" s="49">
        <v>93.06</v>
      </c>
      <c r="X205" s="130">
        <f t="shared" si="108"/>
        <v>124.84</v>
      </c>
      <c r="Y205" s="49">
        <f t="shared" si="109"/>
        <v>11.76</v>
      </c>
      <c r="Z205" s="49">
        <v>3.48</v>
      </c>
      <c r="AA205" s="130">
        <f t="shared" si="110"/>
        <v>110</v>
      </c>
      <c r="AB205" s="130">
        <f t="shared" si="111"/>
        <v>0</v>
      </c>
      <c r="AC205" s="49">
        <f t="shared" si="112"/>
        <v>656.78</v>
      </c>
      <c r="AD205" s="49">
        <f t="shared" si="113"/>
        <v>2176.16</v>
      </c>
      <c r="AE205" s="49"/>
      <c r="AF205" s="139" t="s">
        <v>52</v>
      </c>
      <c r="AG205" s="140">
        <f t="shared" si="114"/>
        <v>47.05</v>
      </c>
      <c r="AH205" s="140">
        <f t="shared" si="117"/>
        <v>13.98</v>
      </c>
      <c r="AI205" s="140">
        <f t="shared" si="115"/>
        <v>940.93</v>
      </c>
      <c r="AJ205" s="140">
        <f t="shared" si="116"/>
        <v>279.24</v>
      </c>
      <c r="AK205" s="140">
        <f t="shared" si="118"/>
        <v>624.18</v>
      </c>
      <c r="AL205" s="140">
        <f t="shared" si="119"/>
        <v>39.2</v>
      </c>
      <c r="AM205" s="140">
        <f t="shared" si="120"/>
        <v>11.58</v>
      </c>
      <c r="AN205" s="140">
        <f t="shared" si="121"/>
        <v>220</v>
      </c>
      <c r="AO205" s="140">
        <f t="shared" si="122"/>
        <v>0</v>
      </c>
      <c r="AP205" s="140">
        <f t="shared" si="123"/>
        <v>2176.16</v>
      </c>
      <c r="AQ205" s="139" t="s">
        <v>32</v>
      </c>
    </row>
    <row r="206" s="39" customFormat="1" ht="16" customHeight="1" spans="1:43">
      <c r="A206" s="129">
        <f t="shared" si="98"/>
        <v>203</v>
      </c>
      <c r="B206" s="49" t="s">
        <v>568</v>
      </c>
      <c r="C206" s="130" t="s">
        <v>581</v>
      </c>
      <c r="D206" s="49" t="s">
        <v>582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2200</v>
      </c>
      <c r="J206" s="130"/>
      <c r="K206" s="49">
        <f t="shared" si="99"/>
        <v>47.05</v>
      </c>
      <c r="L206" s="49">
        <v>13.98</v>
      </c>
      <c r="M206" s="49">
        <f t="shared" si="100"/>
        <v>627.29</v>
      </c>
      <c r="N206" s="49">
        <v>186.18</v>
      </c>
      <c r="O206" s="130">
        <f t="shared" si="101"/>
        <v>499.34</v>
      </c>
      <c r="P206" s="49">
        <f t="shared" si="102"/>
        <v>27.44</v>
      </c>
      <c r="Q206" s="49">
        <v>8.1</v>
      </c>
      <c r="R206" s="130">
        <f t="shared" si="103"/>
        <v>110</v>
      </c>
      <c r="S206" s="130">
        <f t="shared" si="104"/>
        <v>0</v>
      </c>
      <c r="T206" s="130">
        <f t="shared" si="105"/>
        <v>1519.38</v>
      </c>
      <c r="U206" s="49">
        <f t="shared" si="106"/>
        <v>0</v>
      </c>
      <c r="V206" s="49">
        <f t="shared" si="107"/>
        <v>313.64</v>
      </c>
      <c r="W206" s="49">
        <v>93.06</v>
      </c>
      <c r="X206" s="130">
        <f t="shared" si="108"/>
        <v>124.84</v>
      </c>
      <c r="Y206" s="49">
        <f t="shared" si="109"/>
        <v>11.76</v>
      </c>
      <c r="Z206" s="49">
        <v>3.48</v>
      </c>
      <c r="AA206" s="130">
        <f t="shared" si="110"/>
        <v>110</v>
      </c>
      <c r="AB206" s="130">
        <f t="shared" si="111"/>
        <v>0</v>
      </c>
      <c r="AC206" s="49">
        <f t="shared" si="112"/>
        <v>656.78</v>
      </c>
      <c r="AD206" s="49">
        <f t="shared" si="113"/>
        <v>2176.16</v>
      </c>
      <c r="AE206" s="49"/>
      <c r="AF206" s="139" t="s">
        <v>54</v>
      </c>
      <c r="AG206" s="140">
        <f t="shared" si="114"/>
        <v>47.05</v>
      </c>
      <c r="AH206" s="140">
        <f t="shared" si="117"/>
        <v>13.98</v>
      </c>
      <c r="AI206" s="140">
        <f t="shared" si="115"/>
        <v>940.93</v>
      </c>
      <c r="AJ206" s="140">
        <f t="shared" si="116"/>
        <v>279.24</v>
      </c>
      <c r="AK206" s="140">
        <f t="shared" si="118"/>
        <v>624.18</v>
      </c>
      <c r="AL206" s="140">
        <f t="shared" si="119"/>
        <v>39.2</v>
      </c>
      <c r="AM206" s="140">
        <f t="shared" si="120"/>
        <v>11.58</v>
      </c>
      <c r="AN206" s="140">
        <f t="shared" si="121"/>
        <v>220</v>
      </c>
      <c r="AO206" s="140">
        <f t="shared" si="122"/>
        <v>0</v>
      </c>
      <c r="AP206" s="140">
        <f t="shared" si="123"/>
        <v>2176.16</v>
      </c>
      <c r="AQ206" s="139" t="s">
        <v>32</v>
      </c>
    </row>
    <row r="207" s="39" customFormat="1" ht="16" customHeight="1" spans="1:43">
      <c r="A207" s="129">
        <f t="shared" si="98"/>
        <v>204</v>
      </c>
      <c r="B207" s="49" t="s">
        <v>568</v>
      </c>
      <c r="C207" s="130" t="s">
        <v>583</v>
      </c>
      <c r="D207" s="49" t="s">
        <v>584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2200</v>
      </c>
      <c r="J207" s="130"/>
      <c r="K207" s="49">
        <f t="shared" si="99"/>
        <v>47.05</v>
      </c>
      <c r="L207" s="49">
        <v>13.98</v>
      </c>
      <c r="M207" s="49">
        <f t="shared" si="100"/>
        <v>627.29</v>
      </c>
      <c r="N207" s="49">
        <v>186.18</v>
      </c>
      <c r="O207" s="130">
        <f t="shared" si="101"/>
        <v>499.34</v>
      </c>
      <c r="P207" s="49">
        <f t="shared" si="102"/>
        <v>27.44</v>
      </c>
      <c r="Q207" s="49">
        <v>8.1</v>
      </c>
      <c r="R207" s="130">
        <f t="shared" si="103"/>
        <v>110</v>
      </c>
      <c r="S207" s="130">
        <f t="shared" si="104"/>
        <v>0</v>
      </c>
      <c r="T207" s="130">
        <f t="shared" si="105"/>
        <v>1519.38</v>
      </c>
      <c r="U207" s="49">
        <f t="shared" si="106"/>
        <v>0</v>
      </c>
      <c r="V207" s="49">
        <f t="shared" si="107"/>
        <v>313.64</v>
      </c>
      <c r="W207" s="49">
        <v>93.06</v>
      </c>
      <c r="X207" s="130">
        <f t="shared" si="108"/>
        <v>124.84</v>
      </c>
      <c r="Y207" s="49">
        <f t="shared" si="109"/>
        <v>11.76</v>
      </c>
      <c r="Z207" s="49">
        <v>3.48</v>
      </c>
      <c r="AA207" s="130">
        <f t="shared" si="110"/>
        <v>110</v>
      </c>
      <c r="AB207" s="130">
        <f t="shared" si="111"/>
        <v>0</v>
      </c>
      <c r="AC207" s="49">
        <f t="shared" si="112"/>
        <v>656.78</v>
      </c>
      <c r="AD207" s="49">
        <f t="shared" si="113"/>
        <v>2176.16</v>
      </c>
      <c r="AE207" s="49"/>
      <c r="AF207" s="139" t="s">
        <v>52</v>
      </c>
      <c r="AG207" s="140">
        <f t="shared" si="114"/>
        <v>47.05</v>
      </c>
      <c r="AH207" s="140">
        <f t="shared" si="117"/>
        <v>13.98</v>
      </c>
      <c r="AI207" s="140">
        <f t="shared" si="115"/>
        <v>940.93</v>
      </c>
      <c r="AJ207" s="140">
        <f t="shared" si="116"/>
        <v>279.24</v>
      </c>
      <c r="AK207" s="140">
        <f t="shared" si="118"/>
        <v>624.18</v>
      </c>
      <c r="AL207" s="140">
        <f t="shared" si="119"/>
        <v>39.2</v>
      </c>
      <c r="AM207" s="140">
        <f t="shared" si="120"/>
        <v>11.58</v>
      </c>
      <c r="AN207" s="140">
        <f t="shared" si="121"/>
        <v>220</v>
      </c>
      <c r="AO207" s="140">
        <f t="shared" si="122"/>
        <v>0</v>
      </c>
      <c r="AP207" s="140">
        <f t="shared" si="123"/>
        <v>2176.16</v>
      </c>
      <c r="AQ207" s="139" t="s">
        <v>32</v>
      </c>
    </row>
    <row r="208" s="39" customFormat="1" ht="16" customHeight="1" spans="1:43">
      <c r="A208" s="129">
        <f t="shared" si="98"/>
        <v>205</v>
      </c>
      <c r="B208" s="49" t="s">
        <v>568</v>
      </c>
      <c r="C208" s="130" t="s">
        <v>585</v>
      </c>
      <c r="D208" s="49" t="s">
        <v>586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2200</v>
      </c>
      <c r="J208" s="130"/>
      <c r="K208" s="49">
        <f t="shared" si="99"/>
        <v>47.05</v>
      </c>
      <c r="L208" s="49">
        <v>13.98</v>
      </c>
      <c r="M208" s="49">
        <f t="shared" si="100"/>
        <v>627.29</v>
      </c>
      <c r="N208" s="49">
        <v>186.18</v>
      </c>
      <c r="O208" s="130">
        <f t="shared" si="101"/>
        <v>499.34</v>
      </c>
      <c r="P208" s="49">
        <f t="shared" si="102"/>
        <v>27.44</v>
      </c>
      <c r="Q208" s="49">
        <v>8.1</v>
      </c>
      <c r="R208" s="130">
        <f t="shared" si="103"/>
        <v>110</v>
      </c>
      <c r="S208" s="130">
        <f t="shared" si="104"/>
        <v>0</v>
      </c>
      <c r="T208" s="130">
        <f t="shared" si="105"/>
        <v>1519.38</v>
      </c>
      <c r="U208" s="49">
        <f t="shared" si="106"/>
        <v>0</v>
      </c>
      <c r="V208" s="49">
        <f t="shared" si="107"/>
        <v>313.64</v>
      </c>
      <c r="W208" s="49">
        <v>93.06</v>
      </c>
      <c r="X208" s="130">
        <f t="shared" si="108"/>
        <v>124.84</v>
      </c>
      <c r="Y208" s="49">
        <f t="shared" si="109"/>
        <v>11.76</v>
      </c>
      <c r="Z208" s="49">
        <v>3.48</v>
      </c>
      <c r="AA208" s="130">
        <f t="shared" si="110"/>
        <v>110</v>
      </c>
      <c r="AB208" s="130">
        <f t="shared" si="111"/>
        <v>0</v>
      </c>
      <c r="AC208" s="49">
        <f t="shared" si="112"/>
        <v>656.78</v>
      </c>
      <c r="AD208" s="49">
        <f t="shared" si="113"/>
        <v>2176.16</v>
      </c>
      <c r="AE208" s="49"/>
      <c r="AF208" s="139" t="s">
        <v>54</v>
      </c>
      <c r="AG208" s="140">
        <f t="shared" si="114"/>
        <v>47.05</v>
      </c>
      <c r="AH208" s="140">
        <f t="shared" si="117"/>
        <v>13.98</v>
      </c>
      <c r="AI208" s="140">
        <f t="shared" si="115"/>
        <v>940.93</v>
      </c>
      <c r="AJ208" s="140">
        <f t="shared" si="116"/>
        <v>279.24</v>
      </c>
      <c r="AK208" s="140">
        <f t="shared" si="118"/>
        <v>624.18</v>
      </c>
      <c r="AL208" s="140">
        <f t="shared" si="119"/>
        <v>39.2</v>
      </c>
      <c r="AM208" s="140">
        <f t="shared" si="120"/>
        <v>11.58</v>
      </c>
      <c r="AN208" s="140">
        <f t="shared" si="121"/>
        <v>220</v>
      </c>
      <c r="AO208" s="140">
        <f t="shared" si="122"/>
        <v>0</v>
      </c>
      <c r="AP208" s="140">
        <f t="shared" si="123"/>
        <v>2176.16</v>
      </c>
      <c r="AQ208" s="139" t="s">
        <v>32</v>
      </c>
    </row>
    <row r="209" s="39" customFormat="1" ht="16" customHeight="1" spans="1:43">
      <c r="A209" s="129">
        <f t="shared" si="98"/>
        <v>206</v>
      </c>
      <c r="B209" s="49" t="s">
        <v>119</v>
      </c>
      <c r="C209" s="130" t="s">
        <v>587</v>
      </c>
      <c r="D209" s="49" t="s">
        <v>588</v>
      </c>
      <c r="E209" s="49">
        <v>3920.55</v>
      </c>
      <c r="F209" s="49">
        <v>3920.55</v>
      </c>
      <c r="G209" s="130">
        <v>6241.75</v>
      </c>
      <c r="H209" s="49">
        <v>3920.55</v>
      </c>
      <c r="I209" s="130">
        <v>3180</v>
      </c>
      <c r="J209" s="130"/>
      <c r="K209" s="49">
        <f t="shared" si="99"/>
        <v>47.05</v>
      </c>
      <c r="L209" s="49">
        <v>13.98</v>
      </c>
      <c r="M209" s="49">
        <f t="shared" si="100"/>
        <v>627.29</v>
      </c>
      <c r="N209" s="49">
        <v>186.18</v>
      </c>
      <c r="O209" s="130">
        <f t="shared" si="101"/>
        <v>499.34</v>
      </c>
      <c r="P209" s="49">
        <f t="shared" si="102"/>
        <v>27.44</v>
      </c>
      <c r="Q209" s="49">
        <v>8.1</v>
      </c>
      <c r="R209" s="130">
        <f t="shared" si="103"/>
        <v>159</v>
      </c>
      <c r="S209" s="130">
        <f t="shared" si="104"/>
        <v>0</v>
      </c>
      <c r="T209" s="130">
        <f t="shared" si="105"/>
        <v>1568.38</v>
      </c>
      <c r="U209" s="49">
        <f t="shared" si="106"/>
        <v>0</v>
      </c>
      <c r="V209" s="49">
        <f t="shared" si="107"/>
        <v>313.64</v>
      </c>
      <c r="W209" s="49">
        <v>93.06</v>
      </c>
      <c r="X209" s="130">
        <f t="shared" si="108"/>
        <v>124.84</v>
      </c>
      <c r="Y209" s="49">
        <f t="shared" si="109"/>
        <v>11.76</v>
      </c>
      <c r="Z209" s="49">
        <v>3.48</v>
      </c>
      <c r="AA209" s="130">
        <f t="shared" si="110"/>
        <v>159</v>
      </c>
      <c r="AB209" s="130">
        <f t="shared" si="111"/>
        <v>0</v>
      </c>
      <c r="AC209" s="49">
        <f t="shared" si="112"/>
        <v>705.78</v>
      </c>
      <c r="AD209" s="49">
        <f t="shared" si="113"/>
        <v>2274.16</v>
      </c>
      <c r="AE209" s="49"/>
      <c r="AF209" s="139" t="s">
        <v>89</v>
      </c>
      <c r="AG209" s="140">
        <f t="shared" si="114"/>
        <v>47.05</v>
      </c>
      <c r="AH209" s="140">
        <f t="shared" si="117"/>
        <v>13.98</v>
      </c>
      <c r="AI209" s="140">
        <f t="shared" si="115"/>
        <v>940.93</v>
      </c>
      <c r="AJ209" s="140">
        <f t="shared" si="116"/>
        <v>279.24</v>
      </c>
      <c r="AK209" s="140">
        <f t="shared" si="118"/>
        <v>624.18</v>
      </c>
      <c r="AL209" s="140">
        <f t="shared" si="119"/>
        <v>39.2</v>
      </c>
      <c r="AM209" s="140">
        <f t="shared" si="120"/>
        <v>11.58</v>
      </c>
      <c r="AN209" s="140">
        <f t="shared" si="121"/>
        <v>318</v>
      </c>
      <c r="AO209" s="140">
        <f t="shared" si="122"/>
        <v>0</v>
      </c>
      <c r="AP209" s="140">
        <f t="shared" si="123"/>
        <v>2274.16</v>
      </c>
      <c r="AQ209" s="139" t="s">
        <v>32</v>
      </c>
    </row>
    <row r="210" s="39" customFormat="1" ht="16" customHeight="1" spans="1:43">
      <c r="A210" s="129">
        <f t="shared" si="98"/>
        <v>207</v>
      </c>
      <c r="B210" s="49" t="s">
        <v>568</v>
      </c>
      <c r="C210" s="130" t="s">
        <v>589</v>
      </c>
      <c r="D210" s="49" t="s">
        <v>590</v>
      </c>
      <c r="E210" s="49">
        <v>3920.55</v>
      </c>
      <c r="F210" s="49">
        <v>3920.55</v>
      </c>
      <c r="G210" s="130">
        <v>6241.75</v>
      </c>
      <c r="H210" s="49">
        <v>3920.55</v>
      </c>
      <c r="I210" s="130">
        <v>2200</v>
      </c>
      <c r="J210" s="130"/>
      <c r="K210" s="49">
        <f t="shared" si="99"/>
        <v>47.05</v>
      </c>
      <c r="L210" s="49">
        <v>13.98</v>
      </c>
      <c r="M210" s="49">
        <f t="shared" si="100"/>
        <v>627.29</v>
      </c>
      <c r="N210" s="49">
        <v>186.18</v>
      </c>
      <c r="O210" s="130">
        <f t="shared" si="101"/>
        <v>499.34</v>
      </c>
      <c r="P210" s="49">
        <f t="shared" si="102"/>
        <v>27.44</v>
      </c>
      <c r="Q210" s="49">
        <v>8.1</v>
      </c>
      <c r="R210" s="130">
        <f t="shared" si="103"/>
        <v>110</v>
      </c>
      <c r="S210" s="130">
        <f t="shared" si="104"/>
        <v>0</v>
      </c>
      <c r="T210" s="130">
        <f t="shared" si="105"/>
        <v>1519.38</v>
      </c>
      <c r="U210" s="49">
        <f t="shared" si="106"/>
        <v>0</v>
      </c>
      <c r="V210" s="49">
        <f t="shared" si="107"/>
        <v>313.64</v>
      </c>
      <c r="W210" s="49">
        <v>93.06</v>
      </c>
      <c r="X210" s="130">
        <f t="shared" si="108"/>
        <v>124.84</v>
      </c>
      <c r="Y210" s="49">
        <f t="shared" si="109"/>
        <v>11.76</v>
      </c>
      <c r="Z210" s="49">
        <v>3.48</v>
      </c>
      <c r="AA210" s="130">
        <f t="shared" si="110"/>
        <v>110</v>
      </c>
      <c r="AB210" s="130">
        <f t="shared" si="111"/>
        <v>0</v>
      </c>
      <c r="AC210" s="49">
        <f t="shared" si="112"/>
        <v>656.78</v>
      </c>
      <c r="AD210" s="49">
        <f t="shared" si="113"/>
        <v>2176.16</v>
      </c>
      <c r="AE210" s="49"/>
      <c r="AF210" s="139" t="s">
        <v>52</v>
      </c>
      <c r="AG210" s="140">
        <f t="shared" si="114"/>
        <v>47.05</v>
      </c>
      <c r="AH210" s="140">
        <f t="shared" si="117"/>
        <v>13.98</v>
      </c>
      <c r="AI210" s="140">
        <f t="shared" si="115"/>
        <v>940.93</v>
      </c>
      <c r="AJ210" s="140">
        <f t="shared" si="116"/>
        <v>279.24</v>
      </c>
      <c r="AK210" s="140">
        <f t="shared" si="118"/>
        <v>624.18</v>
      </c>
      <c r="AL210" s="140">
        <f t="shared" si="119"/>
        <v>39.2</v>
      </c>
      <c r="AM210" s="140">
        <f t="shared" si="120"/>
        <v>11.58</v>
      </c>
      <c r="AN210" s="140">
        <f t="shared" si="121"/>
        <v>220</v>
      </c>
      <c r="AO210" s="140">
        <f t="shared" si="122"/>
        <v>0</v>
      </c>
      <c r="AP210" s="140">
        <f t="shared" si="123"/>
        <v>2176.16</v>
      </c>
      <c r="AQ210" s="139" t="s">
        <v>32</v>
      </c>
    </row>
    <row r="211" s="39" customFormat="1" ht="16" customHeight="1" spans="1:43">
      <c r="A211" s="129">
        <f t="shared" si="98"/>
        <v>208</v>
      </c>
      <c r="B211" s="49" t="s">
        <v>568</v>
      </c>
      <c r="C211" s="130" t="s">
        <v>591</v>
      </c>
      <c r="D211" s="49" t="s">
        <v>592</v>
      </c>
      <c r="E211" s="49">
        <v>3920.55</v>
      </c>
      <c r="F211" s="49">
        <v>3920.55</v>
      </c>
      <c r="G211" s="130">
        <v>6241.75</v>
      </c>
      <c r="H211" s="49">
        <v>3920.55</v>
      </c>
      <c r="I211" s="130">
        <v>2200</v>
      </c>
      <c r="J211" s="130"/>
      <c r="K211" s="49">
        <f t="shared" si="99"/>
        <v>47.05</v>
      </c>
      <c r="L211" s="49">
        <v>13.98</v>
      </c>
      <c r="M211" s="49">
        <f t="shared" si="100"/>
        <v>627.29</v>
      </c>
      <c r="N211" s="49">
        <v>186.18</v>
      </c>
      <c r="O211" s="130">
        <f t="shared" si="101"/>
        <v>499.34</v>
      </c>
      <c r="P211" s="49">
        <f t="shared" si="102"/>
        <v>27.44</v>
      </c>
      <c r="Q211" s="49">
        <v>8.1</v>
      </c>
      <c r="R211" s="130">
        <f t="shared" si="103"/>
        <v>110</v>
      </c>
      <c r="S211" s="130">
        <f t="shared" si="104"/>
        <v>0</v>
      </c>
      <c r="T211" s="130">
        <f t="shared" si="105"/>
        <v>1519.38</v>
      </c>
      <c r="U211" s="49">
        <f t="shared" si="106"/>
        <v>0</v>
      </c>
      <c r="V211" s="49">
        <f t="shared" si="107"/>
        <v>313.64</v>
      </c>
      <c r="W211" s="49">
        <v>93.06</v>
      </c>
      <c r="X211" s="130">
        <f t="shared" si="108"/>
        <v>124.84</v>
      </c>
      <c r="Y211" s="49">
        <f t="shared" si="109"/>
        <v>11.76</v>
      </c>
      <c r="Z211" s="49">
        <v>3.48</v>
      </c>
      <c r="AA211" s="130">
        <f t="shared" si="110"/>
        <v>110</v>
      </c>
      <c r="AB211" s="130">
        <f t="shared" si="111"/>
        <v>0</v>
      </c>
      <c r="AC211" s="49">
        <f t="shared" si="112"/>
        <v>656.78</v>
      </c>
      <c r="AD211" s="49">
        <f t="shared" si="113"/>
        <v>2176.16</v>
      </c>
      <c r="AE211" s="49"/>
      <c r="AF211" s="139" t="s">
        <v>52</v>
      </c>
      <c r="AG211" s="140">
        <f t="shared" si="114"/>
        <v>47.05</v>
      </c>
      <c r="AH211" s="140">
        <f t="shared" si="117"/>
        <v>13.98</v>
      </c>
      <c r="AI211" s="140">
        <f t="shared" si="115"/>
        <v>940.93</v>
      </c>
      <c r="AJ211" s="140">
        <f t="shared" si="116"/>
        <v>279.24</v>
      </c>
      <c r="AK211" s="140">
        <f t="shared" si="118"/>
        <v>624.18</v>
      </c>
      <c r="AL211" s="140">
        <f t="shared" si="119"/>
        <v>39.2</v>
      </c>
      <c r="AM211" s="140">
        <f t="shared" si="120"/>
        <v>11.58</v>
      </c>
      <c r="AN211" s="140">
        <f t="shared" si="121"/>
        <v>220</v>
      </c>
      <c r="AO211" s="140">
        <f t="shared" si="122"/>
        <v>0</v>
      </c>
      <c r="AP211" s="140">
        <f t="shared" si="123"/>
        <v>2176.16</v>
      </c>
      <c r="AQ211" s="139" t="s">
        <v>32</v>
      </c>
    </row>
    <row r="212" s="39" customFormat="1" ht="16" customHeight="1" spans="1:43">
      <c r="A212" s="129">
        <f t="shared" si="98"/>
        <v>209</v>
      </c>
      <c r="B212" s="49" t="s">
        <v>568</v>
      </c>
      <c r="C212" s="130" t="s">
        <v>593</v>
      </c>
      <c r="D212" s="49" t="s">
        <v>594</v>
      </c>
      <c r="E212" s="49">
        <v>3920.55</v>
      </c>
      <c r="F212" s="49">
        <v>3920.55</v>
      </c>
      <c r="G212" s="130">
        <v>6241.75</v>
      </c>
      <c r="H212" s="49">
        <v>3920.55</v>
      </c>
      <c r="I212" s="130">
        <v>2200</v>
      </c>
      <c r="J212" s="130"/>
      <c r="K212" s="49">
        <f t="shared" si="99"/>
        <v>47.05</v>
      </c>
      <c r="L212" s="49">
        <v>13.98</v>
      </c>
      <c r="M212" s="49">
        <f t="shared" si="100"/>
        <v>627.29</v>
      </c>
      <c r="N212" s="49">
        <v>186.18</v>
      </c>
      <c r="O212" s="130">
        <f t="shared" si="101"/>
        <v>499.34</v>
      </c>
      <c r="P212" s="49">
        <f t="shared" si="102"/>
        <v>27.44</v>
      </c>
      <c r="Q212" s="49">
        <v>8.1</v>
      </c>
      <c r="R212" s="130">
        <f t="shared" si="103"/>
        <v>110</v>
      </c>
      <c r="S212" s="130">
        <f t="shared" si="104"/>
        <v>0</v>
      </c>
      <c r="T212" s="130">
        <f t="shared" si="105"/>
        <v>1519.38</v>
      </c>
      <c r="U212" s="49">
        <f t="shared" si="106"/>
        <v>0</v>
      </c>
      <c r="V212" s="49">
        <f t="shared" si="107"/>
        <v>313.64</v>
      </c>
      <c r="W212" s="49">
        <v>93.06</v>
      </c>
      <c r="X212" s="130">
        <f t="shared" si="108"/>
        <v>124.84</v>
      </c>
      <c r="Y212" s="49">
        <f t="shared" si="109"/>
        <v>11.76</v>
      </c>
      <c r="Z212" s="49">
        <v>3.48</v>
      </c>
      <c r="AA212" s="130">
        <f t="shared" si="110"/>
        <v>110</v>
      </c>
      <c r="AB212" s="130">
        <f t="shared" si="111"/>
        <v>0</v>
      </c>
      <c r="AC212" s="49">
        <f t="shared" si="112"/>
        <v>656.78</v>
      </c>
      <c r="AD212" s="49">
        <f t="shared" si="113"/>
        <v>2176.16</v>
      </c>
      <c r="AE212" s="49"/>
      <c r="AF212" s="139" t="s">
        <v>54</v>
      </c>
      <c r="AG212" s="140">
        <f t="shared" si="114"/>
        <v>47.05</v>
      </c>
      <c r="AH212" s="140">
        <f t="shared" si="117"/>
        <v>13.98</v>
      </c>
      <c r="AI212" s="140">
        <f t="shared" si="115"/>
        <v>940.93</v>
      </c>
      <c r="AJ212" s="140">
        <f t="shared" si="116"/>
        <v>279.24</v>
      </c>
      <c r="AK212" s="140">
        <f t="shared" si="118"/>
        <v>624.18</v>
      </c>
      <c r="AL212" s="140">
        <f t="shared" si="119"/>
        <v>39.2</v>
      </c>
      <c r="AM212" s="140">
        <f t="shared" si="120"/>
        <v>11.58</v>
      </c>
      <c r="AN212" s="140">
        <f t="shared" si="121"/>
        <v>220</v>
      </c>
      <c r="AO212" s="140">
        <f t="shared" si="122"/>
        <v>0</v>
      </c>
      <c r="AP212" s="140">
        <f t="shared" si="123"/>
        <v>2176.16</v>
      </c>
      <c r="AQ212" s="139" t="s">
        <v>32</v>
      </c>
    </row>
    <row r="213" s="39" customFormat="1" ht="16" customHeight="1" spans="1:43">
      <c r="A213" s="129">
        <f t="shared" si="98"/>
        <v>210</v>
      </c>
      <c r="B213" s="49" t="s">
        <v>568</v>
      </c>
      <c r="C213" s="130" t="s">
        <v>595</v>
      </c>
      <c r="D213" s="49" t="s">
        <v>596</v>
      </c>
      <c r="E213" s="49">
        <v>3920.55</v>
      </c>
      <c r="F213" s="49">
        <v>3920.55</v>
      </c>
      <c r="G213" s="130">
        <v>6241.75</v>
      </c>
      <c r="H213" s="49">
        <v>3920.55</v>
      </c>
      <c r="I213" s="130">
        <v>2200</v>
      </c>
      <c r="J213" s="130"/>
      <c r="K213" s="49">
        <f t="shared" si="99"/>
        <v>47.05</v>
      </c>
      <c r="L213" s="49">
        <v>13.98</v>
      </c>
      <c r="M213" s="49">
        <f t="shared" si="100"/>
        <v>627.29</v>
      </c>
      <c r="N213" s="49">
        <v>186.18</v>
      </c>
      <c r="O213" s="130">
        <f t="shared" si="101"/>
        <v>499.34</v>
      </c>
      <c r="P213" s="49">
        <f t="shared" si="102"/>
        <v>27.44</v>
      </c>
      <c r="Q213" s="49">
        <v>8.1</v>
      </c>
      <c r="R213" s="130">
        <f t="shared" si="103"/>
        <v>110</v>
      </c>
      <c r="S213" s="130">
        <f t="shared" si="104"/>
        <v>0</v>
      </c>
      <c r="T213" s="130">
        <f t="shared" si="105"/>
        <v>1519.38</v>
      </c>
      <c r="U213" s="49">
        <f t="shared" si="106"/>
        <v>0</v>
      </c>
      <c r="V213" s="49">
        <f t="shared" si="107"/>
        <v>313.64</v>
      </c>
      <c r="W213" s="49">
        <v>93.06</v>
      </c>
      <c r="X213" s="130">
        <f t="shared" si="108"/>
        <v>124.84</v>
      </c>
      <c r="Y213" s="49">
        <f t="shared" si="109"/>
        <v>11.76</v>
      </c>
      <c r="Z213" s="49">
        <v>3.48</v>
      </c>
      <c r="AA213" s="130">
        <f t="shared" si="110"/>
        <v>110</v>
      </c>
      <c r="AB213" s="130">
        <f t="shared" si="111"/>
        <v>0</v>
      </c>
      <c r="AC213" s="49">
        <f t="shared" si="112"/>
        <v>656.78</v>
      </c>
      <c r="AD213" s="49">
        <f t="shared" si="113"/>
        <v>2176.16</v>
      </c>
      <c r="AE213" s="49"/>
      <c r="AF213" s="139" t="s">
        <v>52</v>
      </c>
      <c r="AG213" s="140">
        <f t="shared" si="114"/>
        <v>47.05</v>
      </c>
      <c r="AH213" s="140">
        <f t="shared" si="117"/>
        <v>13.98</v>
      </c>
      <c r="AI213" s="140">
        <f t="shared" si="115"/>
        <v>940.93</v>
      </c>
      <c r="AJ213" s="140">
        <f t="shared" si="116"/>
        <v>279.24</v>
      </c>
      <c r="AK213" s="140">
        <f t="shared" si="118"/>
        <v>624.18</v>
      </c>
      <c r="AL213" s="140">
        <f t="shared" si="119"/>
        <v>39.2</v>
      </c>
      <c r="AM213" s="140">
        <f t="shared" si="120"/>
        <v>11.58</v>
      </c>
      <c r="AN213" s="140">
        <f t="shared" si="121"/>
        <v>220</v>
      </c>
      <c r="AO213" s="140">
        <f t="shared" si="122"/>
        <v>0</v>
      </c>
      <c r="AP213" s="140">
        <f t="shared" si="123"/>
        <v>2176.16</v>
      </c>
      <c r="AQ213" s="139" t="s">
        <v>32</v>
      </c>
    </row>
    <row r="214" s="39" customFormat="1" ht="16" customHeight="1" spans="1:43">
      <c r="A214" s="129">
        <f t="shared" si="98"/>
        <v>211</v>
      </c>
      <c r="B214" s="49" t="s">
        <v>568</v>
      </c>
      <c r="C214" s="130" t="s">
        <v>597</v>
      </c>
      <c r="D214" s="49" t="s">
        <v>598</v>
      </c>
      <c r="E214" s="49">
        <v>3920.55</v>
      </c>
      <c r="F214" s="49">
        <v>3920.55</v>
      </c>
      <c r="G214" s="130">
        <v>6241.75</v>
      </c>
      <c r="H214" s="49">
        <v>3920.55</v>
      </c>
      <c r="I214" s="130">
        <v>2200</v>
      </c>
      <c r="J214" s="130"/>
      <c r="K214" s="49">
        <f t="shared" si="99"/>
        <v>47.05</v>
      </c>
      <c r="L214" s="49">
        <v>13.98</v>
      </c>
      <c r="M214" s="49">
        <f t="shared" si="100"/>
        <v>627.29</v>
      </c>
      <c r="N214" s="49">
        <v>186.18</v>
      </c>
      <c r="O214" s="130">
        <f t="shared" si="101"/>
        <v>499.34</v>
      </c>
      <c r="P214" s="49">
        <f t="shared" si="102"/>
        <v>27.44</v>
      </c>
      <c r="Q214" s="49">
        <v>8.1</v>
      </c>
      <c r="R214" s="130">
        <f t="shared" si="103"/>
        <v>110</v>
      </c>
      <c r="S214" s="130">
        <f t="shared" si="104"/>
        <v>0</v>
      </c>
      <c r="T214" s="130">
        <f t="shared" si="105"/>
        <v>1519.38</v>
      </c>
      <c r="U214" s="49">
        <f t="shared" si="106"/>
        <v>0</v>
      </c>
      <c r="V214" s="49">
        <f t="shared" si="107"/>
        <v>313.64</v>
      </c>
      <c r="W214" s="49">
        <v>93.06</v>
      </c>
      <c r="X214" s="130">
        <f t="shared" si="108"/>
        <v>124.84</v>
      </c>
      <c r="Y214" s="49">
        <f t="shared" si="109"/>
        <v>11.76</v>
      </c>
      <c r="Z214" s="49">
        <v>3.48</v>
      </c>
      <c r="AA214" s="130">
        <f t="shared" si="110"/>
        <v>110</v>
      </c>
      <c r="AB214" s="130">
        <f t="shared" si="111"/>
        <v>0</v>
      </c>
      <c r="AC214" s="49">
        <f t="shared" si="112"/>
        <v>656.78</v>
      </c>
      <c r="AD214" s="49">
        <f t="shared" si="113"/>
        <v>2176.16</v>
      </c>
      <c r="AE214" s="49"/>
      <c r="AF214" s="139" t="s">
        <v>52</v>
      </c>
      <c r="AG214" s="140">
        <f t="shared" si="114"/>
        <v>47.05</v>
      </c>
      <c r="AH214" s="140">
        <f t="shared" si="117"/>
        <v>13.98</v>
      </c>
      <c r="AI214" s="140">
        <f t="shared" si="115"/>
        <v>940.93</v>
      </c>
      <c r="AJ214" s="140">
        <f t="shared" si="116"/>
        <v>279.24</v>
      </c>
      <c r="AK214" s="140">
        <f t="shared" si="118"/>
        <v>624.18</v>
      </c>
      <c r="AL214" s="140">
        <f t="shared" si="119"/>
        <v>39.2</v>
      </c>
      <c r="AM214" s="140">
        <f t="shared" si="120"/>
        <v>11.58</v>
      </c>
      <c r="AN214" s="140">
        <f t="shared" si="121"/>
        <v>220</v>
      </c>
      <c r="AO214" s="140">
        <f t="shared" si="122"/>
        <v>0</v>
      </c>
      <c r="AP214" s="140">
        <f t="shared" si="123"/>
        <v>2176.16</v>
      </c>
      <c r="AQ214" s="139" t="s">
        <v>32</v>
      </c>
    </row>
    <row r="215" s="39" customFormat="1" ht="16" customHeight="1" spans="1:43">
      <c r="A215" s="129">
        <f t="shared" si="98"/>
        <v>212</v>
      </c>
      <c r="B215" s="49" t="s">
        <v>568</v>
      </c>
      <c r="C215" s="130" t="s">
        <v>599</v>
      </c>
      <c r="D215" s="49" t="s">
        <v>600</v>
      </c>
      <c r="E215" s="49">
        <v>3920.55</v>
      </c>
      <c r="F215" s="49">
        <v>3920.55</v>
      </c>
      <c r="G215" s="130">
        <v>6241.75</v>
      </c>
      <c r="H215" s="49">
        <v>3920.55</v>
      </c>
      <c r="I215" s="130">
        <v>2200</v>
      </c>
      <c r="J215" s="130"/>
      <c r="K215" s="49">
        <f t="shared" si="99"/>
        <v>47.05</v>
      </c>
      <c r="L215" s="49">
        <v>13.98</v>
      </c>
      <c r="M215" s="49">
        <f t="shared" si="100"/>
        <v>627.29</v>
      </c>
      <c r="N215" s="49">
        <v>186.18</v>
      </c>
      <c r="O215" s="130">
        <f t="shared" si="101"/>
        <v>499.34</v>
      </c>
      <c r="P215" s="49">
        <f t="shared" si="102"/>
        <v>27.44</v>
      </c>
      <c r="Q215" s="49">
        <v>8.1</v>
      </c>
      <c r="R215" s="130">
        <f t="shared" si="103"/>
        <v>110</v>
      </c>
      <c r="S215" s="130">
        <f t="shared" si="104"/>
        <v>0</v>
      </c>
      <c r="T215" s="130">
        <f t="shared" si="105"/>
        <v>1519.38</v>
      </c>
      <c r="U215" s="49">
        <f t="shared" si="106"/>
        <v>0</v>
      </c>
      <c r="V215" s="49">
        <f t="shared" si="107"/>
        <v>313.64</v>
      </c>
      <c r="W215" s="49">
        <v>93.06</v>
      </c>
      <c r="X215" s="130">
        <f t="shared" si="108"/>
        <v>124.84</v>
      </c>
      <c r="Y215" s="49">
        <f t="shared" si="109"/>
        <v>11.76</v>
      </c>
      <c r="Z215" s="49">
        <v>3.48</v>
      </c>
      <c r="AA215" s="130">
        <f t="shared" si="110"/>
        <v>110</v>
      </c>
      <c r="AB215" s="130">
        <f t="shared" si="111"/>
        <v>0</v>
      </c>
      <c r="AC215" s="49">
        <f t="shared" si="112"/>
        <v>656.78</v>
      </c>
      <c r="AD215" s="49">
        <f t="shared" si="113"/>
        <v>2176.16</v>
      </c>
      <c r="AE215" s="49"/>
      <c r="AF215" s="139" t="s">
        <v>52</v>
      </c>
      <c r="AG215" s="140">
        <f t="shared" si="114"/>
        <v>47.05</v>
      </c>
      <c r="AH215" s="140">
        <f t="shared" si="117"/>
        <v>13.98</v>
      </c>
      <c r="AI215" s="140">
        <f t="shared" si="115"/>
        <v>940.93</v>
      </c>
      <c r="AJ215" s="140">
        <f t="shared" si="116"/>
        <v>279.24</v>
      </c>
      <c r="AK215" s="140">
        <f t="shared" si="118"/>
        <v>624.18</v>
      </c>
      <c r="AL215" s="140">
        <f t="shared" si="119"/>
        <v>39.2</v>
      </c>
      <c r="AM215" s="140">
        <f t="shared" si="120"/>
        <v>11.58</v>
      </c>
      <c r="AN215" s="140">
        <f t="shared" si="121"/>
        <v>220</v>
      </c>
      <c r="AO215" s="140">
        <f t="shared" si="122"/>
        <v>0</v>
      </c>
      <c r="AP215" s="140">
        <f t="shared" si="123"/>
        <v>2176.16</v>
      </c>
      <c r="AQ215" s="139" t="s">
        <v>32</v>
      </c>
    </row>
    <row r="216" s="39" customFormat="1" ht="16" customHeight="1" spans="1:43">
      <c r="A216" s="129">
        <f t="shared" si="98"/>
        <v>213</v>
      </c>
      <c r="B216" s="49" t="s">
        <v>568</v>
      </c>
      <c r="C216" s="130" t="s">
        <v>601</v>
      </c>
      <c r="D216" s="49" t="s">
        <v>602</v>
      </c>
      <c r="E216" s="49">
        <v>3920.55</v>
      </c>
      <c r="F216" s="49">
        <v>3920.55</v>
      </c>
      <c r="G216" s="130">
        <v>6241.75</v>
      </c>
      <c r="H216" s="49">
        <v>3920.55</v>
      </c>
      <c r="I216" s="130">
        <v>2200</v>
      </c>
      <c r="J216" s="130"/>
      <c r="K216" s="49">
        <f t="shared" si="99"/>
        <v>47.05</v>
      </c>
      <c r="L216" s="49">
        <v>13.98</v>
      </c>
      <c r="M216" s="49">
        <f t="shared" si="100"/>
        <v>627.29</v>
      </c>
      <c r="N216" s="49">
        <v>186.18</v>
      </c>
      <c r="O216" s="130">
        <f t="shared" si="101"/>
        <v>499.34</v>
      </c>
      <c r="P216" s="49">
        <f t="shared" si="102"/>
        <v>27.44</v>
      </c>
      <c r="Q216" s="49">
        <v>8.1</v>
      </c>
      <c r="R216" s="130">
        <f t="shared" si="103"/>
        <v>110</v>
      </c>
      <c r="S216" s="130">
        <f t="shared" si="104"/>
        <v>0</v>
      </c>
      <c r="T216" s="130">
        <f t="shared" si="105"/>
        <v>1519.38</v>
      </c>
      <c r="U216" s="49">
        <f t="shared" si="106"/>
        <v>0</v>
      </c>
      <c r="V216" s="49">
        <f t="shared" si="107"/>
        <v>313.64</v>
      </c>
      <c r="W216" s="49">
        <v>93.06</v>
      </c>
      <c r="X216" s="130">
        <f t="shared" si="108"/>
        <v>124.84</v>
      </c>
      <c r="Y216" s="49">
        <f t="shared" si="109"/>
        <v>11.76</v>
      </c>
      <c r="Z216" s="49">
        <v>3.48</v>
      </c>
      <c r="AA216" s="130">
        <f t="shared" si="110"/>
        <v>110</v>
      </c>
      <c r="AB216" s="130">
        <f t="shared" si="111"/>
        <v>0</v>
      </c>
      <c r="AC216" s="49">
        <f t="shared" si="112"/>
        <v>656.78</v>
      </c>
      <c r="AD216" s="49">
        <f t="shared" si="113"/>
        <v>2176.16</v>
      </c>
      <c r="AE216" s="49"/>
      <c r="AF216" s="139" t="s">
        <v>54</v>
      </c>
      <c r="AG216" s="140">
        <f t="shared" si="114"/>
        <v>47.05</v>
      </c>
      <c r="AH216" s="140">
        <f t="shared" si="117"/>
        <v>13.98</v>
      </c>
      <c r="AI216" s="140">
        <f t="shared" si="115"/>
        <v>940.93</v>
      </c>
      <c r="AJ216" s="140">
        <f t="shared" si="116"/>
        <v>279.24</v>
      </c>
      <c r="AK216" s="140">
        <f t="shared" si="118"/>
        <v>624.18</v>
      </c>
      <c r="AL216" s="140">
        <f t="shared" si="119"/>
        <v>39.2</v>
      </c>
      <c r="AM216" s="140">
        <f t="shared" si="120"/>
        <v>11.58</v>
      </c>
      <c r="AN216" s="140">
        <f t="shared" si="121"/>
        <v>220</v>
      </c>
      <c r="AO216" s="140">
        <f t="shared" si="122"/>
        <v>0</v>
      </c>
      <c r="AP216" s="140">
        <f t="shared" si="123"/>
        <v>2176.16</v>
      </c>
      <c r="AQ216" s="139" t="s">
        <v>32</v>
      </c>
    </row>
    <row r="217" s="39" customFormat="1" ht="16" customHeight="1" spans="1:43">
      <c r="A217" s="129">
        <f t="shared" si="98"/>
        <v>214</v>
      </c>
      <c r="B217" s="49" t="s">
        <v>129</v>
      </c>
      <c r="C217" s="130" t="s">
        <v>603</v>
      </c>
      <c r="D217" s="49" t="s">
        <v>604</v>
      </c>
      <c r="E217" s="49">
        <v>3920.55</v>
      </c>
      <c r="F217" s="49">
        <v>3920.55</v>
      </c>
      <c r="G217" s="130">
        <v>6241.75</v>
      </c>
      <c r="H217" s="49">
        <v>3920.55</v>
      </c>
      <c r="I217" s="130">
        <v>3180</v>
      </c>
      <c r="J217" s="130"/>
      <c r="K217" s="49">
        <f t="shared" si="99"/>
        <v>47.05</v>
      </c>
      <c r="L217" s="49">
        <v>13.98</v>
      </c>
      <c r="M217" s="49">
        <f t="shared" si="100"/>
        <v>627.29</v>
      </c>
      <c r="N217" s="49">
        <v>186.18</v>
      </c>
      <c r="O217" s="130">
        <f t="shared" si="101"/>
        <v>499.34</v>
      </c>
      <c r="P217" s="49">
        <f t="shared" si="102"/>
        <v>27.44</v>
      </c>
      <c r="Q217" s="49">
        <v>8.1</v>
      </c>
      <c r="R217" s="130">
        <f t="shared" si="103"/>
        <v>159</v>
      </c>
      <c r="S217" s="130">
        <f t="shared" si="104"/>
        <v>0</v>
      </c>
      <c r="T217" s="130">
        <f t="shared" si="105"/>
        <v>1568.38</v>
      </c>
      <c r="U217" s="49">
        <f t="shared" si="106"/>
        <v>0</v>
      </c>
      <c r="V217" s="49">
        <f t="shared" si="107"/>
        <v>313.64</v>
      </c>
      <c r="W217" s="49">
        <v>93.06</v>
      </c>
      <c r="X217" s="130">
        <f t="shared" si="108"/>
        <v>124.84</v>
      </c>
      <c r="Y217" s="49">
        <f t="shared" si="109"/>
        <v>11.76</v>
      </c>
      <c r="Z217" s="49">
        <v>3.48</v>
      </c>
      <c r="AA217" s="130">
        <f t="shared" si="110"/>
        <v>159</v>
      </c>
      <c r="AB217" s="130">
        <f t="shared" si="111"/>
        <v>0</v>
      </c>
      <c r="AC217" s="49">
        <f t="shared" si="112"/>
        <v>705.78</v>
      </c>
      <c r="AD217" s="49">
        <f t="shared" si="113"/>
        <v>2274.16</v>
      </c>
      <c r="AE217" s="49"/>
      <c r="AF217" s="139" t="s">
        <v>61</v>
      </c>
      <c r="AG217" s="140">
        <f t="shared" si="114"/>
        <v>47.05</v>
      </c>
      <c r="AH217" s="140">
        <f t="shared" si="117"/>
        <v>13.98</v>
      </c>
      <c r="AI217" s="140">
        <f t="shared" si="115"/>
        <v>940.93</v>
      </c>
      <c r="AJ217" s="140">
        <f t="shared" si="116"/>
        <v>279.24</v>
      </c>
      <c r="AK217" s="140">
        <f t="shared" si="118"/>
        <v>624.18</v>
      </c>
      <c r="AL217" s="140">
        <f t="shared" si="119"/>
        <v>39.2</v>
      </c>
      <c r="AM217" s="140">
        <f t="shared" si="120"/>
        <v>11.58</v>
      </c>
      <c r="AN217" s="140">
        <f t="shared" si="121"/>
        <v>318</v>
      </c>
      <c r="AO217" s="140">
        <f t="shared" si="122"/>
        <v>0</v>
      </c>
      <c r="AP217" s="140">
        <f t="shared" si="123"/>
        <v>2274.16</v>
      </c>
      <c r="AQ217" s="139" t="s">
        <v>35</v>
      </c>
    </row>
    <row r="218" s="39" customFormat="1" ht="16" customHeight="1" spans="1:43">
      <c r="A218" s="129">
        <f t="shared" si="98"/>
        <v>215</v>
      </c>
      <c r="B218" s="49" t="s">
        <v>169</v>
      </c>
      <c r="C218" s="130" t="s">
        <v>605</v>
      </c>
      <c r="D218" s="49" t="s">
        <v>606</v>
      </c>
      <c r="E218" s="49">
        <v>3920.55</v>
      </c>
      <c r="F218" s="49">
        <v>3920.55</v>
      </c>
      <c r="G218" s="130">
        <v>6241.75</v>
      </c>
      <c r="H218" s="49">
        <v>3920.55</v>
      </c>
      <c r="I218" s="130">
        <v>3180</v>
      </c>
      <c r="J218" s="130"/>
      <c r="K218" s="49">
        <f t="shared" si="99"/>
        <v>47.05</v>
      </c>
      <c r="L218" s="49">
        <v>13.98</v>
      </c>
      <c r="M218" s="49">
        <f t="shared" si="100"/>
        <v>627.29</v>
      </c>
      <c r="N218" s="49">
        <v>186.18</v>
      </c>
      <c r="O218" s="130">
        <f t="shared" si="101"/>
        <v>499.34</v>
      </c>
      <c r="P218" s="49">
        <f t="shared" si="102"/>
        <v>27.44</v>
      </c>
      <c r="Q218" s="49">
        <v>8.1</v>
      </c>
      <c r="R218" s="130">
        <f t="shared" si="103"/>
        <v>159</v>
      </c>
      <c r="S218" s="130">
        <f t="shared" si="104"/>
        <v>0</v>
      </c>
      <c r="T218" s="130">
        <f t="shared" si="105"/>
        <v>1568.38</v>
      </c>
      <c r="U218" s="49">
        <f t="shared" si="106"/>
        <v>0</v>
      </c>
      <c r="V218" s="49">
        <f t="shared" si="107"/>
        <v>313.64</v>
      </c>
      <c r="W218" s="49">
        <v>93.06</v>
      </c>
      <c r="X218" s="130">
        <f t="shared" si="108"/>
        <v>124.84</v>
      </c>
      <c r="Y218" s="49">
        <f t="shared" si="109"/>
        <v>11.76</v>
      </c>
      <c r="Z218" s="49">
        <v>3.48</v>
      </c>
      <c r="AA218" s="130">
        <f t="shared" si="110"/>
        <v>159</v>
      </c>
      <c r="AB218" s="130">
        <f t="shared" si="111"/>
        <v>0</v>
      </c>
      <c r="AC218" s="49">
        <f t="shared" si="112"/>
        <v>705.78</v>
      </c>
      <c r="AD218" s="49">
        <f t="shared" si="113"/>
        <v>2274.16</v>
      </c>
      <c r="AE218" s="49"/>
      <c r="AF218" s="139" t="s">
        <v>92</v>
      </c>
      <c r="AG218" s="140">
        <f t="shared" si="114"/>
        <v>47.05</v>
      </c>
      <c r="AH218" s="140">
        <f t="shared" si="117"/>
        <v>13.98</v>
      </c>
      <c r="AI218" s="140">
        <f t="shared" si="115"/>
        <v>940.93</v>
      </c>
      <c r="AJ218" s="140">
        <f t="shared" si="116"/>
        <v>279.24</v>
      </c>
      <c r="AK218" s="140">
        <f t="shared" si="118"/>
        <v>624.18</v>
      </c>
      <c r="AL218" s="140">
        <f t="shared" si="119"/>
        <v>39.2</v>
      </c>
      <c r="AM218" s="140">
        <f t="shared" si="120"/>
        <v>11.58</v>
      </c>
      <c r="AN218" s="140">
        <f t="shared" si="121"/>
        <v>318</v>
      </c>
      <c r="AO218" s="140">
        <f t="shared" si="122"/>
        <v>0</v>
      </c>
      <c r="AP218" s="140">
        <f t="shared" si="123"/>
        <v>2274.16</v>
      </c>
      <c r="AQ218" s="139" t="s">
        <v>31</v>
      </c>
    </row>
    <row r="219" s="39" customFormat="1" ht="16" customHeight="1" spans="1:43">
      <c r="A219" s="129">
        <f t="shared" si="98"/>
        <v>216</v>
      </c>
      <c r="B219" s="49" t="s">
        <v>217</v>
      </c>
      <c r="C219" s="130" t="s">
        <v>607</v>
      </c>
      <c r="D219" s="49" t="s">
        <v>608</v>
      </c>
      <c r="E219" s="49">
        <v>3920.55</v>
      </c>
      <c r="F219" s="49">
        <v>3920.55</v>
      </c>
      <c r="G219" s="130">
        <v>6241.75</v>
      </c>
      <c r="H219" s="49">
        <v>3920.55</v>
      </c>
      <c r="I219" s="130">
        <v>2200</v>
      </c>
      <c r="J219" s="130"/>
      <c r="K219" s="49">
        <f t="shared" si="99"/>
        <v>47.05</v>
      </c>
      <c r="L219" s="49">
        <v>13.98</v>
      </c>
      <c r="M219" s="49">
        <f t="shared" si="100"/>
        <v>627.29</v>
      </c>
      <c r="N219" s="49">
        <v>186.18</v>
      </c>
      <c r="O219" s="130">
        <f t="shared" si="101"/>
        <v>499.34</v>
      </c>
      <c r="P219" s="49">
        <f t="shared" si="102"/>
        <v>27.44</v>
      </c>
      <c r="Q219" s="49">
        <v>8.1</v>
      </c>
      <c r="R219" s="130">
        <f t="shared" si="103"/>
        <v>110</v>
      </c>
      <c r="S219" s="130">
        <f t="shared" si="104"/>
        <v>0</v>
      </c>
      <c r="T219" s="130">
        <f t="shared" si="105"/>
        <v>1519.38</v>
      </c>
      <c r="U219" s="49">
        <f t="shared" si="106"/>
        <v>0</v>
      </c>
      <c r="V219" s="49">
        <f t="shared" si="107"/>
        <v>313.64</v>
      </c>
      <c r="W219" s="49">
        <v>93.06</v>
      </c>
      <c r="X219" s="130">
        <f t="shared" si="108"/>
        <v>124.84</v>
      </c>
      <c r="Y219" s="49">
        <f t="shared" si="109"/>
        <v>11.76</v>
      </c>
      <c r="Z219" s="49">
        <v>3.48</v>
      </c>
      <c r="AA219" s="130">
        <f t="shared" si="110"/>
        <v>110</v>
      </c>
      <c r="AB219" s="130">
        <f t="shared" si="111"/>
        <v>0</v>
      </c>
      <c r="AC219" s="49">
        <f t="shared" si="112"/>
        <v>656.78</v>
      </c>
      <c r="AD219" s="49">
        <f t="shared" si="113"/>
        <v>2176.16</v>
      </c>
      <c r="AE219" s="49"/>
      <c r="AF219" s="139" t="s">
        <v>57</v>
      </c>
      <c r="AG219" s="140">
        <f t="shared" si="114"/>
        <v>47.05</v>
      </c>
      <c r="AH219" s="140">
        <f t="shared" si="117"/>
        <v>13.98</v>
      </c>
      <c r="AI219" s="140">
        <f t="shared" si="115"/>
        <v>940.93</v>
      </c>
      <c r="AJ219" s="140">
        <f t="shared" si="116"/>
        <v>279.24</v>
      </c>
      <c r="AK219" s="140">
        <f t="shared" si="118"/>
        <v>624.18</v>
      </c>
      <c r="AL219" s="140">
        <f t="shared" si="119"/>
        <v>39.2</v>
      </c>
      <c r="AM219" s="140">
        <f t="shared" si="120"/>
        <v>11.58</v>
      </c>
      <c r="AN219" s="140">
        <f t="shared" si="121"/>
        <v>220</v>
      </c>
      <c r="AO219" s="140">
        <f t="shared" si="122"/>
        <v>0</v>
      </c>
      <c r="AP219" s="140">
        <f t="shared" si="123"/>
        <v>2176.16</v>
      </c>
      <c r="AQ219" s="139" t="s">
        <v>32</v>
      </c>
    </row>
    <row r="220" s="39" customFormat="1" ht="16" customHeight="1" spans="1:43">
      <c r="A220" s="129">
        <f t="shared" si="98"/>
        <v>217</v>
      </c>
      <c r="B220" s="49" t="s">
        <v>568</v>
      </c>
      <c r="C220" s="130" t="s">
        <v>609</v>
      </c>
      <c r="D220" s="49" t="s">
        <v>610</v>
      </c>
      <c r="E220" s="49">
        <v>3920.55</v>
      </c>
      <c r="F220" s="49">
        <v>3920.55</v>
      </c>
      <c r="G220" s="130">
        <v>6241.75</v>
      </c>
      <c r="H220" s="49">
        <v>3920.55</v>
      </c>
      <c r="I220" s="130">
        <v>2200</v>
      </c>
      <c r="J220" s="130"/>
      <c r="K220" s="49">
        <f t="shared" si="99"/>
        <v>47.05</v>
      </c>
      <c r="L220" s="49">
        <v>13.98</v>
      </c>
      <c r="M220" s="49">
        <f t="shared" si="100"/>
        <v>627.29</v>
      </c>
      <c r="N220" s="49">
        <v>186.18</v>
      </c>
      <c r="O220" s="130">
        <f t="shared" si="101"/>
        <v>499.34</v>
      </c>
      <c r="P220" s="49">
        <f t="shared" si="102"/>
        <v>27.44</v>
      </c>
      <c r="Q220" s="49">
        <v>8.1</v>
      </c>
      <c r="R220" s="130">
        <f t="shared" si="103"/>
        <v>110</v>
      </c>
      <c r="S220" s="130">
        <f t="shared" si="104"/>
        <v>0</v>
      </c>
      <c r="T220" s="130">
        <f t="shared" si="105"/>
        <v>1519.38</v>
      </c>
      <c r="U220" s="49">
        <f t="shared" si="106"/>
        <v>0</v>
      </c>
      <c r="V220" s="49">
        <f t="shared" si="107"/>
        <v>313.64</v>
      </c>
      <c r="W220" s="49">
        <v>93.06</v>
      </c>
      <c r="X220" s="130">
        <f t="shared" si="108"/>
        <v>124.84</v>
      </c>
      <c r="Y220" s="49">
        <f t="shared" si="109"/>
        <v>11.76</v>
      </c>
      <c r="Z220" s="49">
        <v>3.48</v>
      </c>
      <c r="AA220" s="130">
        <f t="shared" si="110"/>
        <v>110</v>
      </c>
      <c r="AB220" s="130">
        <f t="shared" si="111"/>
        <v>0</v>
      </c>
      <c r="AC220" s="49">
        <f t="shared" si="112"/>
        <v>656.78</v>
      </c>
      <c r="AD220" s="49">
        <f t="shared" si="113"/>
        <v>2176.16</v>
      </c>
      <c r="AE220" s="49"/>
      <c r="AF220" s="139" t="s">
        <v>54</v>
      </c>
      <c r="AG220" s="140">
        <f t="shared" si="114"/>
        <v>47.05</v>
      </c>
      <c r="AH220" s="140">
        <f t="shared" si="117"/>
        <v>13.98</v>
      </c>
      <c r="AI220" s="140">
        <f t="shared" si="115"/>
        <v>940.93</v>
      </c>
      <c r="AJ220" s="140">
        <f t="shared" si="116"/>
        <v>279.24</v>
      </c>
      <c r="AK220" s="140">
        <f t="shared" si="118"/>
        <v>624.18</v>
      </c>
      <c r="AL220" s="140">
        <f t="shared" si="119"/>
        <v>39.2</v>
      </c>
      <c r="AM220" s="140">
        <f t="shared" si="120"/>
        <v>11.58</v>
      </c>
      <c r="AN220" s="140">
        <f t="shared" si="121"/>
        <v>220</v>
      </c>
      <c r="AO220" s="140">
        <f t="shared" si="122"/>
        <v>0</v>
      </c>
      <c r="AP220" s="140">
        <f t="shared" si="123"/>
        <v>2176.16</v>
      </c>
      <c r="AQ220" s="139" t="s">
        <v>32</v>
      </c>
    </row>
    <row r="221" s="39" customFormat="1" ht="16" customHeight="1" spans="1:43">
      <c r="A221" s="129">
        <f t="shared" si="98"/>
        <v>218</v>
      </c>
      <c r="B221" s="49" t="s">
        <v>568</v>
      </c>
      <c r="C221" s="130" t="s">
        <v>611</v>
      </c>
      <c r="D221" s="49" t="s">
        <v>612</v>
      </c>
      <c r="E221" s="49">
        <v>3920.55</v>
      </c>
      <c r="F221" s="49">
        <v>3920.55</v>
      </c>
      <c r="G221" s="130">
        <v>6241.75</v>
      </c>
      <c r="H221" s="49">
        <v>3920.55</v>
      </c>
      <c r="I221" s="130">
        <v>2200</v>
      </c>
      <c r="J221" s="130"/>
      <c r="K221" s="49">
        <f t="shared" si="99"/>
        <v>47.05</v>
      </c>
      <c r="L221" s="49">
        <v>13.98</v>
      </c>
      <c r="M221" s="49">
        <f t="shared" si="100"/>
        <v>627.29</v>
      </c>
      <c r="N221" s="49">
        <v>186.18</v>
      </c>
      <c r="O221" s="130">
        <f t="shared" si="101"/>
        <v>499.34</v>
      </c>
      <c r="P221" s="49">
        <f t="shared" si="102"/>
        <v>27.44</v>
      </c>
      <c r="Q221" s="49">
        <v>8.1</v>
      </c>
      <c r="R221" s="130">
        <f t="shared" si="103"/>
        <v>110</v>
      </c>
      <c r="S221" s="130">
        <f t="shared" si="104"/>
        <v>0</v>
      </c>
      <c r="T221" s="130">
        <f t="shared" si="105"/>
        <v>1519.38</v>
      </c>
      <c r="U221" s="49">
        <f t="shared" si="106"/>
        <v>0</v>
      </c>
      <c r="V221" s="49">
        <f t="shared" si="107"/>
        <v>313.64</v>
      </c>
      <c r="W221" s="49">
        <v>93.06</v>
      </c>
      <c r="X221" s="130">
        <f t="shared" si="108"/>
        <v>124.84</v>
      </c>
      <c r="Y221" s="49">
        <f t="shared" si="109"/>
        <v>11.76</v>
      </c>
      <c r="Z221" s="49">
        <v>3.48</v>
      </c>
      <c r="AA221" s="130">
        <f t="shared" si="110"/>
        <v>110</v>
      </c>
      <c r="AB221" s="130">
        <f t="shared" si="111"/>
        <v>0</v>
      </c>
      <c r="AC221" s="49">
        <f t="shared" si="112"/>
        <v>656.78</v>
      </c>
      <c r="AD221" s="49">
        <f t="shared" si="113"/>
        <v>2176.16</v>
      </c>
      <c r="AE221" s="49"/>
      <c r="AF221" s="139" t="s">
        <v>54</v>
      </c>
      <c r="AG221" s="140">
        <f t="shared" si="114"/>
        <v>47.05</v>
      </c>
      <c r="AH221" s="140">
        <f t="shared" si="117"/>
        <v>13.98</v>
      </c>
      <c r="AI221" s="140">
        <f t="shared" si="115"/>
        <v>940.93</v>
      </c>
      <c r="AJ221" s="140">
        <f t="shared" si="116"/>
        <v>279.24</v>
      </c>
      <c r="AK221" s="140">
        <f t="shared" si="118"/>
        <v>624.18</v>
      </c>
      <c r="AL221" s="140">
        <f t="shared" si="119"/>
        <v>39.2</v>
      </c>
      <c r="AM221" s="140">
        <f t="shared" si="120"/>
        <v>11.58</v>
      </c>
      <c r="AN221" s="140">
        <f t="shared" si="121"/>
        <v>220</v>
      </c>
      <c r="AO221" s="140">
        <f t="shared" si="122"/>
        <v>0</v>
      </c>
      <c r="AP221" s="140">
        <f t="shared" si="123"/>
        <v>2176.16</v>
      </c>
      <c r="AQ221" s="139" t="s">
        <v>32</v>
      </c>
    </row>
    <row r="222" s="39" customFormat="1" ht="16" customHeight="1" spans="1:43">
      <c r="A222" s="129">
        <f t="shared" si="98"/>
        <v>219</v>
      </c>
      <c r="B222" s="49" t="s">
        <v>568</v>
      </c>
      <c r="C222" s="150" t="s">
        <v>613</v>
      </c>
      <c r="D222" s="49" t="s">
        <v>614</v>
      </c>
      <c r="E222" s="49">
        <v>3920.55</v>
      </c>
      <c r="F222" s="49">
        <v>3920.55</v>
      </c>
      <c r="G222" s="130">
        <v>6241.75</v>
      </c>
      <c r="H222" s="49">
        <v>3920.55</v>
      </c>
      <c r="I222" s="130">
        <v>2200</v>
      </c>
      <c r="J222" s="130"/>
      <c r="K222" s="49">
        <f t="shared" si="99"/>
        <v>47.05</v>
      </c>
      <c r="L222" s="49">
        <v>13.98</v>
      </c>
      <c r="M222" s="49">
        <f t="shared" si="100"/>
        <v>627.29</v>
      </c>
      <c r="N222" s="49">
        <v>186.18</v>
      </c>
      <c r="O222" s="130">
        <f t="shared" si="101"/>
        <v>499.34</v>
      </c>
      <c r="P222" s="49">
        <f t="shared" si="102"/>
        <v>27.44</v>
      </c>
      <c r="Q222" s="49">
        <v>8.1</v>
      </c>
      <c r="R222" s="130">
        <f t="shared" si="103"/>
        <v>110</v>
      </c>
      <c r="S222" s="130">
        <f t="shared" si="104"/>
        <v>0</v>
      </c>
      <c r="T222" s="130">
        <f t="shared" si="105"/>
        <v>1519.38</v>
      </c>
      <c r="U222" s="49">
        <f t="shared" si="106"/>
        <v>0</v>
      </c>
      <c r="V222" s="49">
        <f t="shared" si="107"/>
        <v>313.64</v>
      </c>
      <c r="W222" s="49">
        <v>93.06</v>
      </c>
      <c r="X222" s="130">
        <f t="shared" si="108"/>
        <v>124.84</v>
      </c>
      <c r="Y222" s="49">
        <f t="shared" si="109"/>
        <v>11.76</v>
      </c>
      <c r="Z222" s="49">
        <v>3.48</v>
      </c>
      <c r="AA222" s="130">
        <f t="shared" si="110"/>
        <v>110</v>
      </c>
      <c r="AB222" s="130">
        <f t="shared" si="111"/>
        <v>0</v>
      </c>
      <c r="AC222" s="49">
        <f t="shared" si="112"/>
        <v>656.78</v>
      </c>
      <c r="AD222" s="49">
        <f t="shared" si="113"/>
        <v>2176.16</v>
      </c>
      <c r="AE222" s="49"/>
      <c r="AF222" s="139" t="s">
        <v>54</v>
      </c>
      <c r="AG222" s="140">
        <f t="shared" si="114"/>
        <v>47.05</v>
      </c>
      <c r="AH222" s="140">
        <f t="shared" si="117"/>
        <v>13.98</v>
      </c>
      <c r="AI222" s="140">
        <f t="shared" si="115"/>
        <v>940.93</v>
      </c>
      <c r="AJ222" s="140">
        <f t="shared" si="116"/>
        <v>279.24</v>
      </c>
      <c r="AK222" s="140">
        <f t="shared" si="118"/>
        <v>624.18</v>
      </c>
      <c r="AL222" s="140">
        <f t="shared" si="119"/>
        <v>39.2</v>
      </c>
      <c r="AM222" s="140">
        <f t="shared" si="120"/>
        <v>11.58</v>
      </c>
      <c r="AN222" s="140">
        <f t="shared" si="121"/>
        <v>220</v>
      </c>
      <c r="AO222" s="140">
        <f t="shared" si="122"/>
        <v>0</v>
      </c>
      <c r="AP222" s="140">
        <f t="shared" si="123"/>
        <v>2176.16</v>
      </c>
      <c r="AQ222" s="139" t="s">
        <v>32</v>
      </c>
    </row>
    <row r="223" s="39" customFormat="1" ht="16" customHeight="1" spans="1:43">
      <c r="A223" s="129">
        <f t="shared" si="98"/>
        <v>220</v>
      </c>
      <c r="B223" s="49" t="s">
        <v>50</v>
      </c>
      <c r="C223" s="44" t="s">
        <v>615</v>
      </c>
      <c r="D223" s="230" t="s">
        <v>616</v>
      </c>
      <c r="E223" s="49">
        <v>3920.55</v>
      </c>
      <c r="F223" s="49">
        <v>3920.55</v>
      </c>
      <c r="G223" s="130">
        <v>6241.75</v>
      </c>
      <c r="H223" s="49">
        <v>3920.55</v>
      </c>
      <c r="I223" s="130">
        <v>3180</v>
      </c>
      <c r="J223" s="130"/>
      <c r="K223" s="49">
        <f t="shared" si="99"/>
        <v>47.05</v>
      </c>
      <c r="L223" s="49">
        <v>13.98</v>
      </c>
      <c r="M223" s="49">
        <f t="shared" si="100"/>
        <v>627.29</v>
      </c>
      <c r="N223" s="49">
        <v>186.18</v>
      </c>
      <c r="O223" s="130">
        <f t="shared" si="101"/>
        <v>499.34</v>
      </c>
      <c r="P223" s="49">
        <f t="shared" si="102"/>
        <v>27.44</v>
      </c>
      <c r="Q223" s="49">
        <v>8.1</v>
      </c>
      <c r="R223" s="130">
        <f t="shared" si="103"/>
        <v>159</v>
      </c>
      <c r="S223" s="130">
        <f t="shared" si="104"/>
        <v>0</v>
      </c>
      <c r="T223" s="130">
        <f t="shared" si="105"/>
        <v>1568.38</v>
      </c>
      <c r="U223" s="49">
        <f t="shared" si="106"/>
        <v>0</v>
      </c>
      <c r="V223" s="49">
        <f t="shared" si="107"/>
        <v>313.64</v>
      </c>
      <c r="W223" s="49">
        <v>93.06</v>
      </c>
      <c r="X223" s="130">
        <f t="shared" si="108"/>
        <v>124.84</v>
      </c>
      <c r="Y223" s="49">
        <f t="shared" si="109"/>
        <v>11.76</v>
      </c>
      <c r="Z223" s="49">
        <v>3.48</v>
      </c>
      <c r="AA223" s="130">
        <f t="shared" si="110"/>
        <v>159</v>
      </c>
      <c r="AB223" s="130">
        <f t="shared" si="111"/>
        <v>0</v>
      </c>
      <c r="AC223" s="49">
        <f t="shared" si="112"/>
        <v>705.78</v>
      </c>
      <c r="AD223" s="49">
        <f t="shared" si="113"/>
        <v>2274.16</v>
      </c>
      <c r="AE223" s="49"/>
      <c r="AF223" s="139" t="s">
        <v>50</v>
      </c>
      <c r="AG223" s="140">
        <f t="shared" si="114"/>
        <v>47.05</v>
      </c>
      <c r="AH223" s="140">
        <f t="shared" si="117"/>
        <v>13.98</v>
      </c>
      <c r="AI223" s="140">
        <f t="shared" si="115"/>
        <v>940.93</v>
      </c>
      <c r="AJ223" s="140">
        <f t="shared" si="116"/>
        <v>279.24</v>
      </c>
      <c r="AK223" s="140">
        <f t="shared" si="118"/>
        <v>624.18</v>
      </c>
      <c r="AL223" s="140">
        <f t="shared" si="119"/>
        <v>39.2</v>
      </c>
      <c r="AM223" s="140">
        <f t="shared" si="120"/>
        <v>11.58</v>
      </c>
      <c r="AN223" s="140">
        <f t="shared" si="121"/>
        <v>318</v>
      </c>
      <c r="AO223" s="140">
        <f t="shared" si="122"/>
        <v>0</v>
      </c>
      <c r="AP223" s="140">
        <f t="shared" si="123"/>
        <v>2274.16</v>
      </c>
      <c r="AQ223" s="139" t="s">
        <v>31</v>
      </c>
    </row>
    <row r="224" s="39" customFormat="1" ht="16" customHeight="1" spans="1:43">
      <c r="A224" s="129">
        <f t="shared" si="98"/>
        <v>221</v>
      </c>
      <c r="B224" s="49" t="s">
        <v>119</v>
      </c>
      <c r="C224" s="46" t="s">
        <v>617</v>
      </c>
      <c r="D224" s="133" t="s">
        <v>618</v>
      </c>
      <c r="E224" s="49">
        <v>3920.55</v>
      </c>
      <c r="F224" s="49">
        <v>3920.55</v>
      </c>
      <c r="G224" s="130">
        <v>6241.75</v>
      </c>
      <c r="H224" s="49">
        <v>3920.55</v>
      </c>
      <c r="I224" s="130">
        <v>2200</v>
      </c>
      <c r="J224" s="130"/>
      <c r="K224" s="49">
        <f t="shared" si="99"/>
        <v>47.05</v>
      </c>
      <c r="L224" s="49">
        <v>13.98</v>
      </c>
      <c r="M224" s="49">
        <f t="shared" si="100"/>
        <v>627.29</v>
      </c>
      <c r="N224" s="49">
        <v>186.18</v>
      </c>
      <c r="O224" s="130">
        <f t="shared" si="101"/>
        <v>499.34</v>
      </c>
      <c r="P224" s="49">
        <f t="shared" si="102"/>
        <v>27.44</v>
      </c>
      <c r="Q224" s="49">
        <v>8.1</v>
      </c>
      <c r="R224" s="130">
        <f t="shared" si="103"/>
        <v>110</v>
      </c>
      <c r="S224" s="130">
        <f t="shared" si="104"/>
        <v>0</v>
      </c>
      <c r="T224" s="130">
        <f t="shared" si="105"/>
        <v>1519.38</v>
      </c>
      <c r="U224" s="49">
        <f t="shared" si="106"/>
        <v>0</v>
      </c>
      <c r="V224" s="49">
        <f t="shared" si="107"/>
        <v>313.64</v>
      </c>
      <c r="W224" s="49">
        <v>93.06</v>
      </c>
      <c r="X224" s="130">
        <f t="shared" si="108"/>
        <v>124.84</v>
      </c>
      <c r="Y224" s="49">
        <f t="shared" si="109"/>
        <v>11.76</v>
      </c>
      <c r="Z224" s="49">
        <v>3.48</v>
      </c>
      <c r="AA224" s="130">
        <f t="shared" si="110"/>
        <v>110</v>
      </c>
      <c r="AB224" s="130">
        <f t="shared" si="111"/>
        <v>0</v>
      </c>
      <c r="AC224" s="49">
        <f t="shared" si="112"/>
        <v>656.78</v>
      </c>
      <c r="AD224" s="49">
        <f t="shared" si="113"/>
        <v>2176.16</v>
      </c>
      <c r="AE224" s="49"/>
      <c r="AF224" s="139" t="s">
        <v>78</v>
      </c>
      <c r="AG224" s="140">
        <f t="shared" si="114"/>
        <v>47.05</v>
      </c>
      <c r="AH224" s="140">
        <f t="shared" si="117"/>
        <v>13.98</v>
      </c>
      <c r="AI224" s="140">
        <f t="shared" si="115"/>
        <v>940.93</v>
      </c>
      <c r="AJ224" s="140">
        <f t="shared" si="116"/>
        <v>279.24</v>
      </c>
      <c r="AK224" s="140">
        <f t="shared" si="118"/>
        <v>624.18</v>
      </c>
      <c r="AL224" s="140">
        <f t="shared" si="119"/>
        <v>39.2</v>
      </c>
      <c r="AM224" s="140">
        <f t="shared" si="120"/>
        <v>11.58</v>
      </c>
      <c r="AN224" s="140">
        <f t="shared" si="121"/>
        <v>220</v>
      </c>
      <c r="AO224" s="140">
        <f t="shared" si="122"/>
        <v>0</v>
      </c>
      <c r="AP224" s="140">
        <f t="shared" si="123"/>
        <v>2176.16</v>
      </c>
      <c r="AQ224" s="139" t="s">
        <v>32</v>
      </c>
    </row>
    <row r="225" s="39" customFormat="1" ht="16" customHeight="1" spans="1:43">
      <c r="A225" s="129">
        <f t="shared" si="98"/>
        <v>222</v>
      </c>
      <c r="B225" s="49" t="s">
        <v>129</v>
      </c>
      <c r="C225" s="52" t="s">
        <v>619</v>
      </c>
      <c r="D225" s="202" t="s">
        <v>620</v>
      </c>
      <c r="E225" s="49">
        <v>3920.55</v>
      </c>
      <c r="F225" s="49">
        <v>3920.55</v>
      </c>
      <c r="G225" s="130">
        <v>6241.75</v>
      </c>
      <c r="H225" s="49">
        <v>3920.55</v>
      </c>
      <c r="I225" s="130">
        <v>3180</v>
      </c>
      <c r="J225" s="130"/>
      <c r="K225" s="49">
        <f t="shared" si="99"/>
        <v>47.05</v>
      </c>
      <c r="L225" s="49">
        <v>13.98</v>
      </c>
      <c r="M225" s="49">
        <f t="shared" si="100"/>
        <v>627.29</v>
      </c>
      <c r="N225" s="49">
        <v>186.18</v>
      </c>
      <c r="O225" s="130">
        <f t="shared" si="101"/>
        <v>499.34</v>
      </c>
      <c r="P225" s="49">
        <f t="shared" si="102"/>
        <v>27.44</v>
      </c>
      <c r="Q225" s="49">
        <v>8.1</v>
      </c>
      <c r="R225" s="130">
        <f t="shared" si="103"/>
        <v>159</v>
      </c>
      <c r="S225" s="130">
        <f t="shared" si="104"/>
        <v>0</v>
      </c>
      <c r="T225" s="130">
        <f t="shared" si="105"/>
        <v>1568.38</v>
      </c>
      <c r="U225" s="49">
        <f t="shared" si="106"/>
        <v>0</v>
      </c>
      <c r="V225" s="49">
        <f t="shared" si="107"/>
        <v>313.64</v>
      </c>
      <c r="W225" s="49">
        <v>93.06</v>
      </c>
      <c r="X225" s="130">
        <f t="shared" si="108"/>
        <v>124.84</v>
      </c>
      <c r="Y225" s="49">
        <f t="shared" si="109"/>
        <v>11.76</v>
      </c>
      <c r="Z225" s="49">
        <v>3.48</v>
      </c>
      <c r="AA225" s="130">
        <f t="shared" si="110"/>
        <v>159</v>
      </c>
      <c r="AB225" s="130">
        <f t="shared" si="111"/>
        <v>0</v>
      </c>
      <c r="AC225" s="49">
        <f t="shared" si="112"/>
        <v>705.78</v>
      </c>
      <c r="AD225" s="49">
        <f t="shared" si="113"/>
        <v>2274.16</v>
      </c>
      <c r="AE225" s="49"/>
      <c r="AF225" s="139" t="s">
        <v>61</v>
      </c>
      <c r="AG225" s="140">
        <f t="shared" si="114"/>
        <v>47.05</v>
      </c>
      <c r="AH225" s="140">
        <f t="shared" si="117"/>
        <v>13.98</v>
      </c>
      <c r="AI225" s="140">
        <f t="shared" si="115"/>
        <v>940.93</v>
      </c>
      <c r="AJ225" s="140">
        <f t="shared" si="116"/>
        <v>279.24</v>
      </c>
      <c r="AK225" s="140">
        <f t="shared" si="118"/>
        <v>624.18</v>
      </c>
      <c r="AL225" s="140">
        <f t="shared" si="119"/>
        <v>39.2</v>
      </c>
      <c r="AM225" s="140">
        <f t="shared" si="120"/>
        <v>11.58</v>
      </c>
      <c r="AN225" s="140">
        <f t="shared" si="121"/>
        <v>318</v>
      </c>
      <c r="AO225" s="140">
        <f t="shared" si="122"/>
        <v>0</v>
      </c>
      <c r="AP225" s="140">
        <f t="shared" si="123"/>
        <v>2274.16</v>
      </c>
      <c r="AQ225" s="139" t="s">
        <v>35</v>
      </c>
    </row>
    <row r="226" s="39" customFormat="1" ht="16" customHeight="1" spans="1:43">
      <c r="A226" s="129">
        <f t="shared" si="98"/>
        <v>223</v>
      </c>
      <c r="B226" s="49" t="s">
        <v>129</v>
      </c>
      <c r="C226" s="52" t="s">
        <v>621</v>
      </c>
      <c r="D226" s="202" t="s">
        <v>622</v>
      </c>
      <c r="E226" s="49">
        <v>3920.55</v>
      </c>
      <c r="F226" s="49">
        <v>3920.55</v>
      </c>
      <c r="G226" s="130">
        <v>6241.75</v>
      </c>
      <c r="H226" s="49">
        <v>3920.55</v>
      </c>
      <c r="I226" s="130">
        <v>3180</v>
      </c>
      <c r="J226" s="130"/>
      <c r="K226" s="49">
        <f t="shared" si="99"/>
        <v>47.05</v>
      </c>
      <c r="L226" s="49">
        <v>13.98</v>
      </c>
      <c r="M226" s="49">
        <f t="shared" si="100"/>
        <v>627.29</v>
      </c>
      <c r="N226" s="49">
        <v>186.18</v>
      </c>
      <c r="O226" s="130">
        <f t="shared" si="101"/>
        <v>499.34</v>
      </c>
      <c r="P226" s="49">
        <f t="shared" si="102"/>
        <v>27.44</v>
      </c>
      <c r="Q226" s="49">
        <v>8.1</v>
      </c>
      <c r="R226" s="130">
        <f t="shared" si="103"/>
        <v>159</v>
      </c>
      <c r="S226" s="130">
        <f t="shared" si="104"/>
        <v>0</v>
      </c>
      <c r="T226" s="130">
        <f t="shared" si="105"/>
        <v>1568.38</v>
      </c>
      <c r="U226" s="49">
        <f t="shared" si="106"/>
        <v>0</v>
      </c>
      <c r="V226" s="49">
        <f t="shared" si="107"/>
        <v>313.64</v>
      </c>
      <c r="W226" s="49">
        <v>93.06</v>
      </c>
      <c r="X226" s="130">
        <f t="shared" si="108"/>
        <v>124.84</v>
      </c>
      <c r="Y226" s="49">
        <f t="shared" si="109"/>
        <v>11.76</v>
      </c>
      <c r="Z226" s="49">
        <v>3.48</v>
      </c>
      <c r="AA226" s="130">
        <f t="shared" si="110"/>
        <v>159</v>
      </c>
      <c r="AB226" s="130">
        <f t="shared" si="111"/>
        <v>0</v>
      </c>
      <c r="AC226" s="49">
        <f t="shared" si="112"/>
        <v>705.78</v>
      </c>
      <c r="AD226" s="49">
        <f t="shared" si="113"/>
        <v>2274.16</v>
      </c>
      <c r="AE226" s="49"/>
      <c r="AF226" s="139" t="s">
        <v>61</v>
      </c>
      <c r="AG226" s="140">
        <f t="shared" si="114"/>
        <v>47.05</v>
      </c>
      <c r="AH226" s="140">
        <f t="shared" si="117"/>
        <v>13.98</v>
      </c>
      <c r="AI226" s="140">
        <f t="shared" si="115"/>
        <v>940.93</v>
      </c>
      <c r="AJ226" s="140">
        <f t="shared" si="116"/>
        <v>279.24</v>
      </c>
      <c r="AK226" s="140">
        <f t="shared" si="118"/>
        <v>624.18</v>
      </c>
      <c r="AL226" s="140">
        <f t="shared" si="119"/>
        <v>39.2</v>
      </c>
      <c r="AM226" s="140">
        <f t="shared" si="120"/>
        <v>11.58</v>
      </c>
      <c r="AN226" s="140">
        <f t="shared" si="121"/>
        <v>318</v>
      </c>
      <c r="AO226" s="140">
        <f t="shared" si="122"/>
        <v>0</v>
      </c>
      <c r="AP226" s="140">
        <f t="shared" si="123"/>
        <v>2274.16</v>
      </c>
      <c r="AQ226" s="139" t="s">
        <v>35</v>
      </c>
    </row>
    <row r="227" s="39" customFormat="1" ht="16" customHeight="1" spans="1:43">
      <c r="A227" s="129">
        <f t="shared" si="98"/>
        <v>224</v>
      </c>
      <c r="B227" s="49" t="s">
        <v>139</v>
      </c>
      <c r="C227" s="46" t="s">
        <v>623</v>
      </c>
      <c r="D227" s="453" t="s">
        <v>624</v>
      </c>
      <c r="E227" s="49">
        <v>3920.55</v>
      </c>
      <c r="F227" s="49">
        <v>3920.55</v>
      </c>
      <c r="G227" s="130">
        <v>6241.75</v>
      </c>
      <c r="H227" s="49">
        <v>3920.55</v>
      </c>
      <c r="I227" s="130">
        <v>2200</v>
      </c>
      <c r="J227" s="130"/>
      <c r="K227" s="49">
        <f t="shared" si="99"/>
        <v>47.05</v>
      </c>
      <c r="L227" s="49">
        <v>13.98</v>
      </c>
      <c r="M227" s="49">
        <f t="shared" si="100"/>
        <v>627.29</v>
      </c>
      <c r="N227" s="49">
        <v>186.18</v>
      </c>
      <c r="O227" s="130">
        <f t="shared" si="101"/>
        <v>499.34</v>
      </c>
      <c r="P227" s="49">
        <f t="shared" si="102"/>
        <v>27.44</v>
      </c>
      <c r="Q227" s="49">
        <v>8.1</v>
      </c>
      <c r="R227" s="130">
        <f t="shared" si="103"/>
        <v>110</v>
      </c>
      <c r="S227" s="130">
        <f t="shared" si="104"/>
        <v>0</v>
      </c>
      <c r="T227" s="130">
        <f t="shared" si="105"/>
        <v>1519.38</v>
      </c>
      <c r="U227" s="49">
        <f t="shared" si="106"/>
        <v>0</v>
      </c>
      <c r="V227" s="49">
        <f t="shared" si="107"/>
        <v>313.64</v>
      </c>
      <c r="W227" s="49">
        <v>93.06</v>
      </c>
      <c r="X227" s="130">
        <f t="shared" si="108"/>
        <v>124.84</v>
      </c>
      <c r="Y227" s="49">
        <f t="shared" si="109"/>
        <v>11.76</v>
      </c>
      <c r="Z227" s="49">
        <v>3.48</v>
      </c>
      <c r="AA227" s="130">
        <f t="shared" si="110"/>
        <v>110</v>
      </c>
      <c r="AB227" s="130">
        <f t="shared" si="111"/>
        <v>0</v>
      </c>
      <c r="AC227" s="49">
        <f t="shared" si="112"/>
        <v>656.78</v>
      </c>
      <c r="AD227" s="49">
        <f t="shared" si="113"/>
        <v>2176.16</v>
      </c>
      <c r="AE227" s="49"/>
      <c r="AF227" s="139" t="s">
        <v>77</v>
      </c>
      <c r="AG227" s="140">
        <f t="shared" si="114"/>
        <v>47.05</v>
      </c>
      <c r="AH227" s="140">
        <f t="shared" si="117"/>
        <v>13.98</v>
      </c>
      <c r="AI227" s="140">
        <f t="shared" si="115"/>
        <v>940.93</v>
      </c>
      <c r="AJ227" s="140">
        <f t="shared" si="116"/>
        <v>279.24</v>
      </c>
      <c r="AK227" s="140">
        <f t="shared" si="118"/>
        <v>624.18</v>
      </c>
      <c r="AL227" s="140">
        <f t="shared" si="119"/>
        <v>39.2</v>
      </c>
      <c r="AM227" s="140">
        <f t="shared" si="120"/>
        <v>11.58</v>
      </c>
      <c r="AN227" s="140">
        <f t="shared" si="121"/>
        <v>220</v>
      </c>
      <c r="AO227" s="140">
        <f t="shared" si="122"/>
        <v>0</v>
      </c>
      <c r="AP227" s="140">
        <f t="shared" si="123"/>
        <v>2176.16</v>
      </c>
      <c r="AQ227" s="139" t="s">
        <v>32</v>
      </c>
    </row>
    <row r="228" s="39" customFormat="1" ht="16" customHeight="1" spans="1:43">
      <c r="A228" s="129">
        <f t="shared" si="98"/>
        <v>225</v>
      </c>
      <c r="B228" s="49" t="s">
        <v>201</v>
      </c>
      <c r="C228" s="46" t="s">
        <v>627</v>
      </c>
      <c r="D228" s="453" t="s">
        <v>628</v>
      </c>
      <c r="E228" s="49">
        <v>3920.55</v>
      </c>
      <c r="F228" s="49">
        <v>3920.55</v>
      </c>
      <c r="G228" s="130">
        <v>6241.75</v>
      </c>
      <c r="H228" s="49">
        <v>3920.55</v>
      </c>
      <c r="I228" s="130">
        <v>2200</v>
      </c>
      <c r="J228" s="130"/>
      <c r="K228" s="49">
        <f t="shared" si="99"/>
        <v>47.05</v>
      </c>
      <c r="L228" s="49">
        <v>13.98</v>
      </c>
      <c r="M228" s="49">
        <f t="shared" si="100"/>
        <v>627.29</v>
      </c>
      <c r="N228" s="49">
        <v>186.18</v>
      </c>
      <c r="O228" s="130">
        <f t="shared" si="101"/>
        <v>499.34</v>
      </c>
      <c r="P228" s="49">
        <f t="shared" si="102"/>
        <v>27.44</v>
      </c>
      <c r="Q228" s="49">
        <v>8.1</v>
      </c>
      <c r="R228" s="130">
        <f t="shared" si="103"/>
        <v>110</v>
      </c>
      <c r="S228" s="130">
        <f t="shared" si="104"/>
        <v>0</v>
      </c>
      <c r="T228" s="130">
        <f t="shared" si="105"/>
        <v>1519.38</v>
      </c>
      <c r="U228" s="49">
        <f t="shared" si="106"/>
        <v>0</v>
      </c>
      <c r="V228" s="49">
        <f t="shared" si="107"/>
        <v>313.64</v>
      </c>
      <c r="W228" s="49">
        <v>93.06</v>
      </c>
      <c r="X228" s="130">
        <f t="shared" si="108"/>
        <v>124.84</v>
      </c>
      <c r="Y228" s="49">
        <f t="shared" si="109"/>
        <v>11.76</v>
      </c>
      <c r="Z228" s="49">
        <v>3.48</v>
      </c>
      <c r="AA228" s="130">
        <f t="shared" si="110"/>
        <v>110</v>
      </c>
      <c r="AB228" s="130">
        <f t="shared" si="111"/>
        <v>0</v>
      </c>
      <c r="AC228" s="49">
        <f t="shared" si="112"/>
        <v>656.78</v>
      </c>
      <c r="AD228" s="49">
        <f t="shared" si="113"/>
        <v>2176.16</v>
      </c>
      <c r="AE228" s="49"/>
      <c r="AF228" s="139" t="s">
        <v>70</v>
      </c>
      <c r="AG228" s="140">
        <f t="shared" si="114"/>
        <v>47.05</v>
      </c>
      <c r="AH228" s="140">
        <f t="shared" si="117"/>
        <v>13.98</v>
      </c>
      <c r="AI228" s="140">
        <f t="shared" si="115"/>
        <v>940.93</v>
      </c>
      <c r="AJ228" s="140">
        <f t="shared" si="116"/>
        <v>279.24</v>
      </c>
      <c r="AK228" s="140">
        <f t="shared" si="118"/>
        <v>624.18</v>
      </c>
      <c r="AL228" s="140">
        <f t="shared" si="119"/>
        <v>39.2</v>
      </c>
      <c r="AM228" s="140">
        <f t="shared" si="120"/>
        <v>11.58</v>
      </c>
      <c r="AN228" s="140">
        <f t="shared" si="121"/>
        <v>220</v>
      </c>
      <c r="AO228" s="140">
        <f t="shared" si="122"/>
        <v>0</v>
      </c>
      <c r="AP228" s="140">
        <f t="shared" si="123"/>
        <v>2176.16</v>
      </c>
      <c r="AQ228" s="139" t="s">
        <v>32</v>
      </c>
    </row>
    <row r="229" s="39" customFormat="1" ht="16" customHeight="1" spans="1:43">
      <c r="A229" s="129">
        <f t="shared" si="98"/>
        <v>226</v>
      </c>
      <c r="B229" s="49" t="s">
        <v>223</v>
      </c>
      <c r="C229" s="52" t="s">
        <v>633</v>
      </c>
      <c r="D229" s="202" t="s">
        <v>634</v>
      </c>
      <c r="E229" s="49">
        <v>3920.55</v>
      </c>
      <c r="F229" s="49">
        <v>3920.55</v>
      </c>
      <c r="G229" s="130">
        <v>6241.75</v>
      </c>
      <c r="H229" s="49">
        <v>3920.55</v>
      </c>
      <c r="I229" s="130">
        <v>3180</v>
      </c>
      <c r="J229" s="130"/>
      <c r="K229" s="49">
        <f t="shared" si="99"/>
        <v>47.05</v>
      </c>
      <c r="L229" s="49">
        <v>13.98</v>
      </c>
      <c r="M229" s="49">
        <f t="shared" si="100"/>
        <v>627.29</v>
      </c>
      <c r="N229" s="49">
        <v>186.18</v>
      </c>
      <c r="O229" s="130">
        <f t="shared" si="101"/>
        <v>499.34</v>
      </c>
      <c r="P229" s="49">
        <f t="shared" si="102"/>
        <v>27.44</v>
      </c>
      <c r="Q229" s="49">
        <v>8.1</v>
      </c>
      <c r="R229" s="130">
        <f t="shared" si="103"/>
        <v>159</v>
      </c>
      <c r="S229" s="130">
        <f t="shared" si="104"/>
        <v>0</v>
      </c>
      <c r="T229" s="130">
        <f t="shared" si="105"/>
        <v>1568.38</v>
      </c>
      <c r="U229" s="49">
        <f t="shared" si="106"/>
        <v>0</v>
      </c>
      <c r="V229" s="49">
        <f t="shared" si="107"/>
        <v>313.64</v>
      </c>
      <c r="W229" s="49">
        <v>93.06</v>
      </c>
      <c r="X229" s="130">
        <f t="shared" si="108"/>
        <v>124.84</v>
      </c>
      <c r="Y229" s="49">
        <f t="shared" si="109"/>
        <v>11.76</v>
      </c>
      <c r="Z229" s="49">
        <v>3.48</v>
      </c>
      <c r="AA229" s="130">
        <f t="shared" si="110"/>
        <v>159</v>
      </c>
      <c r="AB229" s="130">
        <f t="shared" si="111"/>
        <v>0</v>
      </c>
      <c r="AC229" s="49">
        <f t="shared" si="112"/>
        <v>705.78</v>
      </c>
      <c r="AD229" s="49">
        <f t="shared" si="113"/>
        <v>2274.16</v>
      </c>
      <c r="AE229" s="49"/>
      <c r="AF229" s="139" t="s">
        <v>80</v>
      </c>
      <c r="AG229" s="140">
        <f t="shared" si="114"/>
        <v>47.05</v>
      </c>
      <c r="AH229" s="140">
        <f t="shared" si="117"/>
        <v>13.98</v>
      </c>
      <c r="AI229" s="140">
        <f t="shared" si="115"/>
        <v>940.93</v>
      </c>
      <c r="AJ229" s="140">
        <f t="shared" si="116"/>
        <v>279.24</v>
      </c>
      <c r="AK229" s="140">
        <f t="shared" si="118"/>
        <v>624.18</v>
      </c>
      <c r="AL229" s="140">
        <f t="shared" si="119"/>
        <v>39.2</v>
      </c>
      <c r="AM229" s="140">
        <f t="shared" si="120"/>
        <v>11.58</v>
      </c>
      <c r="AN229" s="140">
        <f t="shared" si="121"/>
        <v>318</v>
      </c>
      <c r="AO229" s="140">
        <f t="shared" si="122"/>
        <v>0</v>
      </c>
      <c r="AP229" s="140">
        <f t="shared" si="123"/>
        <v>2274.16</v>
      </c>
      <c r="AQ229" s="139" t="s">
        <v>33</v>
      </c>
    </row>
    <row r="230" s="39" customFormat="1" ht="16" customHeight="1" spans="1:43">
      <c r="A230" s="129">
        <f t="shared" si="98"/>
        <v>227</v>
      </c>
      <c r="B230" s="49" t="s">
        <v>411</v>
      </c>
      <c r="C230" s="151" t="s">
        <v>635</v>
      </c>
      <c r="D230" s="457" t="s">
        <v>636</v>
      </c>
      <c r="E230" s="49">
        <v>3920.55</v>
      </c>
      <c r="F230" s="49">
        <v>3920.55</v>
      </c>
      <c r="G230" s="130">
        <v>6241.75</v>
      </c>
      <c r="H230" s="49">
        <v>3920.55</v>
      </c>
      <c r="I230" s="130">
        <v>3180</v>
      </c>
      <c r="J230" s="130"/>
      <c r="K230" s="49">
        <f t="shared" si="99"/>
        <v>47.05</v>
      </c>
      <c r="L230" s="49">
        <v>13.98</v>
      </c>
      <c r="M230" s="49">
        <f t="shared" si="100"/>
        <v>627.29</v>
      </c>
      <c r="N230" s="49">
        <v>186.18</v>
      </c>
      <c r="O230" s="130">
        <f t="shared" si="101"/>
        <v>499.34</v>
      </c>
      <c r="P230" s="49">
        <f t="shared" si="102"/>
        <v>27.44</v>
      </c>
      <c r="Q230" s="49">
        <v>8.1</v>
      </c>
      <c r="R230" s="130">
        <f t="shared" si="103"/>
        <v>159</v>
      </c>
      <c r="S230" s="130">
        <f t="shared" si="104"/>
        <v>0</v>
      </c>
      <c r="T230" s="130">
        <f t="shared" si="105"/>
        <v>1568.38</v>
      </c>
      <c r="U230" s="49">
        <f t="shared" si="106"/>
        <v>0</v>
      </c>
      <c r="V230" s="49">
        <f t="shared" si="107"/>
        <v>313.64</v>
      </c>
      <c r="W230" s="49">
        <v>93.06</v>
      </c>
      <c r="X230" s="130">
        <f t="shared" si="108"/>
        <v>124.84</v>
      </c>
      <c r="Y230" s="49">
        <f t="shared" si="109"/>
        <v>11.76</v>
      </c>
      <c r="Z230" s="49">
        <v>3.48</v>
      </c>
      <c r="AA230" s="130">
        <f t="shared" si="110"/>
        <v>159</v>
      </c>
      <c r="AB230" s="130">
        <f t="shared" si="111"/>
        <v>0</v>
      </c>
      <c r="AC230" s="49">
        <f t="shared" si="112"/>
        <v>705.78</v>
      </c>
      <c r="AD230" s="49">
        <f t="shared" si="113"/>
        <v>2274.16</v>
      </c>
      <c r="AE230" s="49"/>
      <c r="AF230" s="139" t="s">
        <v>76</v>
      </c>
      <c r="AG230" s="140">
        <f t="shared" si="114"/>
        <v>47.05</v>
      </c>
      <c r="AH230" s="140">
        <f t="shared" si="117"/>
        <v>13.98</v>
      </c>
      <c r="AI230" s="140">
        <f t="shared" si="115"/>
        <v>940.93</v>
      </c>
      <c r="AJ230" s="140">
        <f t="shared" si="116"/>
        <v>279.24</v>
      </c>
      <c r="AK230" s="140">
        <f t="shared" si="118"/>
        <v>624.18</v>
      </c>
      <c r="AL230" s="140">
        <f t="shared" si="119"/>
        <v>39.2</v>
      </c>
      <c r="AM230" s="140">
        <f t="shared" si="120"/>
        <v>11.58</v>
      </c>
      <c r="AN230" s="140">
        <f t="shared" si="121"/>
        <v>318</v>
      </c>
      <c r="AO230" s="140">
        <f t="shared" si="122"/>
        <v>0</v>
      </c>
      <c r="AP230" s="140">
        <f t="shared" si="123"/>
        <v>2274.16</v>
      </c>
      <c r="AQ230" s="139" t="s">
        <v>34</v>
      </c>
    </row>
    <row r="231" s="39" customFormat="1" ht="16" customHeight="1" spans="1:43">
      <c r="A231" s="129">
        <f t="shared" si="98"/>
        <v>228</v>
      </c>
      <c r="B231" s="49" t="s">
        <v>139</v>
      </c>
      <c r="C231" s="52" t="s">
        <v>637</v>
      </c>
      <c r="D231" s="451" t="s">
        <v>638</v>
      </c>
      <c r="E231" s="49">
        <v>3920.55</v>
      </c>
      <c r="F231" s="49">
        <v>3920.55</v>
      </c>
      <c r="G231" s="130">
        <v>6241.75</v>
      </c>
      <c r="H231" s="49">
        <v>3920.55</v>
      </c>
      <c r="I231" s="130">
        <v>2200</v>
      </c>
      <c r="J231" s="130"/>
      <c r="K231" s="49">
        <f t="shared" si="99"/>
        <v>47.05</v>
      </c>
      <c r="L231" s="49">
        <v>13.98</v>
      </c>
      <c r="M231" s="49">
        <f t="shared" si="100"/>
        <v>627.29</v>
      </c>
      <c r="N231" s="49">
        <v>186.18</v>
      </c>
      <c r="O231" s="130">
        <f t="shared" si="101"/>
        <v>499.34</v>
      </c>
      <c r="P231" s="49">
        <f t="shared" si="102"/>
        <v>27.44</v>
      </c>
      <c r="Q231" s="49">
        <v>8.1</v>
      </c>
      <c r="R231" s="130">
        <f t="shared" si="103"/>
        <v>110</v>
      </c>
      <c r="S231" s="130">
        <f t="shared" si="104"/>
        <v>0</v>
      </c>
      <c r="T231" s="130">
        <f t="shared" si="105"/>
        <v>1519.38</v>
      </c>
      <c r="U231" s="49">
        <f t="shared" si="106"/>
        <v>0</v>
      </c>
      <c r="V231" s="49">
        <f t="shared" si="107"/>
        <v>313.64</v>
      </c>
      <c r="W231" s="49">
        <v>93.06</v>
      </c>
      <c r="X231" s="130">
        <f t="shared" si="108"/>
        <v>124.84</v>
      </c>
      <c r="Y231" s="49">
        <f t="shared" si="109"/>
        <v>11.76</v>
      </c>
      <c r="Z231" s="49">
        <v>3.48</v>
      </c>
      <c r="AA231" s="130">
        <f t="shared" si="110"/>
        <v>110</v>
      </c>
      <c r="AB231" s="130">
        <f t="shared" si="111"/>
        <v>0</v>
      </c>
      <c r="AC231" s="49">
        <f t="shared" si="112"/>
        <v>656.78</v>
      </c>
      <c r="AD231" s="49">
        <f t="shared" si="113"/>
        <v>2176.16</v>
      </c>
      <c r="AE231" s="49"/>
      <c r="AF231" s="139" t="s">
        <v>77</v>
      </c>
      <c r="AG231" s="140">
        <f t="shared" si="114"/>
        <v>47.05</v>
      </c>
      <c r="AH231" s="140">
        <f t="shared" si="117"/>
        <v>13.98</v>
      </c>
      <c r="AI231" s="140">
        <f t="shared" si="115"/>
        <v>940.93</v>
      </c>
      <c r="AJ231" s="140">
        <f t="shared" si="116"/>
        <v>279.24</v>
      </c>
      <c r="AK231" s="140">
        <f t="shared" si="118"/>
        <v>624.18</v>
      </c>
      <c r="AL231" s="140">
        <f t="shared" si="119"/>
        <v>39.2</v>
      </c>
      <c r="AM231" s="140">
        <f t="shared" si="120"/>
        <v>11.58</v>
      </c>
      <c r="AN231" s="140">
        <f t="shared" si="121"/>
        <v>220</v>
      </c>
      <c r="AO231" s="140">
        <f t="shared" si="122"/>
        <v>0</v>
      </c>
      <c r="AP231" s="140">
        <f t="shared" si="123"/>
        <v>2176.16</v>
      </c>
      <c r="AQ231" s="139" t="s">
        <v>32</v>
      </c>
    </row>
    <row r="232" s="39" customFormat="1" ht="16" customHeight="1" spans="1:43">
      <c r="A232" s="129">
        <f t="shared" si="98"/>
        <v>229</v>
      </c>
      <c r="B232" s="49" t="s">
        <v>1196</v>
      </c>
      <c r="C232" s="52" t="s">
        <v>639</v>
      </c>
      <c r="D232" s="202" t="s">
        <v>640</v>
      </c>
      <c r="E232" s="49">
        <v>3920.55</v>
      </c>
      <c r="F232" s="49">
        <v>3920.55</v>
      </c>
      <c r="G232" s="130">
        <v>6241.75</v>
      </c>
      <c r="H232" s="49">
        <v>3920.55</v>
      </c>
      <c r="I232" s="130">
        <v>3180</v>
      </c>
      <c r="J232" s="130"/>
      <c r="K232" s="49">
        <f t="shared" si="99"/>
        <v>47.05</v>
      </c>
      <c r="L232" s="49">
        <v>13.98</v>
      </c>
      <c r="M232" s="49">
        <f t="shared" si="100"/>
        <v>627.29</v>
      </c>
      <c r="N232" s="49">
        <v>186.18</v>
      </c>
      <c r="O232" s="130">
        <f t="shared" si="101"/>
        <v>499.34</v>
      </c>
      <c r="P232" s="49">
        <f t="shared" si="102"/>
        <v>27.44</v>
      </c>
      <c r="Q232" s="49">
        <v>8.1</v>
      </c>
      <c r="R232" s="130">
        <f t="shared" si="103"/>
        <v>159</v>
      </c>
      <c r="S232" s="130">
        <f t="shared" si="104"/>
        <v>0</v>
      </c>
      <c r="T232" s="130">
        <f t="shared" si="105"/>
        <v>1568.38</v>
      </c>
      <c r="U232" s="49">
        <f t="shared" si="106"/>
        <v>0</v>
      </c>
      <c r="V232" s="49">
        <f t="shared" si="107"/>
        <v>313.64</v>
      </c>
      <c r="W232" s="49">
        <v>93.06</v>
      </c>
      <c r="X232" s="130">
        <f t="shared" si="108"/>
        <v>124.84</v>
      </c>
      <c r="Y232" s="49">
        <f t="shared" si="109"/>
        <v>11.76</v>
      </c>
      <c r="Z232" s="49">
        <v>3.48</v>
      </c>
      <c r="AA232" s="130">
        <f t="shared" si="110"/>
        <v>159</v>
      </c>
      <c r="AB232" s="130">
        <f t="shared" si="111"/>
        <v>0</v>
      </c>
      <c r="AC232" s="49">
        <f t="shared" si="112"/>
        <v>705.78</v>
      </c>
      <c r="AD232" s="49">
        <f t="shared" si="113"/>
        <v>2274.16</v>
      </c>
      <c r="AE232" s="49"/>
      <c r="AF232" s="139" t="s">
        <v>78</v>
      </c>
      <c r="AG232" s="140">
        <f t="shared" si="114"/>
        <v>47.05</v>
      </c>
      <c r="AH232" s="140">
        <f t="shared" si="117"/>
        <v>13.98</v>
      </c>
      <c r="AI232" s="140">
        <f t="shared" si="115"/>
        <v>940.93</v>
      </c>
      <c r="AJ232" s="140">
        <f t="shared" si="116"/>
        <v>279.24</v>
      </c>
      <c r="AK232" s="140">
        <f t="shared" si="118"/>
        <v>624.18</v>
      </c>
      <c r="AL232" s="140">
        <f t="shared" si="119"/>
        <v>39.2</v>
      </c>
      <c r="AM232" s="140">
        <f t="shared" si="120"/>
        <v>11.58</v>
      </c>
      <c r="AN232" s="140">
        <f t="shared" si="121"/>
        <v>318</v>
      </c>
      <c r="AO232" s="140">
        <f t="shared" si="122"/>
        <v>0</v>
      </c>
      <c r="AP232" s="140">
        <f t="shared" si="123"/>
        <v>2274.16</v>
      </c>
      <c r="AQ232" s="139" t="s">
        <v>35</v>
      </c>
    </row>
    <row r="233" s="39" customFormat="1" ht="16" customHeight="1" spans="1:43">
      <c r="A233" s="129">
        <f t="shared" si="98"/>
        <v>230</v>
      </c>
      <c r="B233" s="49" t="s">
        <v>201</v>
      </c>
      <c r="C233" s="46" t="s">
        <v>641</v>
      </c>
      <c r="D233" s="450" t="s">
        <v>642</v>
      </c>
      <c r="E233" s="49">
        <v>3920.55</v>
      </c>
      <c r="F233" s="49">
        <v>3920.55</v>
      </c>
      <c r="G233" s="130">
        <v>6241.75</v>
      </c>
      <c r="H233" s="49">
        <v>3920.55</v>
      </c>
      <c r="I233" s="130">
        <v>0</v>
      </c>
      <c r="J233" s="130"/>
      <c r="K233" s="49">
        <f t="shared" si="99"/>
        <v>47.05</v>
      </c>
      <c r="L233" s="49">
        <v>13.98</v>
      </c>
      <c r="M233" s="49">
        <f t="shared" si="100"/>
        <v>627.29</v>
      </c>
      <c r="N233" s="49">
        <v>186.18</v>
      </c>
      <c r="O233" s="130">
        <f t="shared" si="101"/>
        <v>499.34</v>
      </c>
      <c r="P233" s="49">
        <f t="shared" si="102"/>
        <v>27.44</v>
      </c>
      <c r="Q233" s="49">
        <v>8.1</v>
      </c>
      <c r="R233" s="130">
        <f t="shared" si="103"/>
        <v>0</v>
      </c>
      <c r="S233" s="130">
        <f t="shared" si="104"/>
        <v>0</v>
      </c>
      <c r="T233" s="130">
        <f t="shared" si="105"/>
        <v>1409.38</v>
      </c>
      <c r="U233" s="49">
        <f t="shared" si="106"/>
        <v>0</v>
      </c>
      <c r="V233" s="49">
        <f t="shared" si="107"/>
        <v>313.64</v>
      </c>
      <c r="W233" s="49">
        <v>93.06</v>
      </c>
      <c r="X233" s="130">
        <f t="shared" si="108"/>
        <v>124.84</v>
      </c>
      <c r="Y233" s="49">
        <f t="shared" si="109"/>
        <v>11.76</v>
      </c>
      <c r="Z233" s="49">
        <v>3.48</v>
      </c>
      <c r="AA233" s="130">
        <f t="shared" si="110"/>
        <v>0</v>
      </c>
      <c r="AB233" s="130">
        <f t="shared" si="111"/>
        <v>0</v>
      </c>
      <c r="AC233" s="49">
        <f t="shared" si="112"/>
        <v>546.78</v>
      </c>
      <c r="AD233" s="49">
        <f t="shared" si="113"/>
        <v>1956.16</v>
      </c>
      <c r="AE233" s="49"/>
      <c r="AF233" s="139" t="s">
        <v>66</v>
      </c>
      <c r="AG233" s="140">
        <f t="shared" si="114"/>
        <v>47.05</v>
      </c>
      <c r="AH233" s="140">
        <f t="shared" si="117"/>
        <v>13.98</v>
      </c>
      <c r="AI233" s="140">
        <f t="shared" si="115"/>
        <v>940.93</v>
      </c>
      <c r="AJ233" s="140">
        <f t="shared" si="116"/>
        <v>279.24</v>
      </c>
      <c r="AK233" s="140">
        <f t="shared" si="118"/>
        <v>624.18</v>
      </c>
      <c r="AL233" s="140">
        <f t="shared" si="119"/>
        <v>39.2</v>
      </c>
      <c r="AM233" s="140">
        <f t="shared" si="120"/>
        <v>11.58</v>
      </c>
      <c r="AN233" s="140">
        <f t="shared" si="121"/>
        <v>0</v>
      </c>
      <c r="AO233" s="140">
        <f t="shared" si="122"/>
        <v>0</v>
      </c>
      <c r="AP233" s="140">
        <f t="shared" si="123"/>
        <v>1956.16</v>
      </c>
      <c r="AQ233" s="139" t="s">
        <v>32</v>
      </c>
    </row>
    <row r="234" s="39" customFormat="1" ht="16" customHeight="1" spans="1:43">
      <c r="A234" s="129">
        <f t="shared" si="98"/>
        <v>231</v>
      </c>
      <c r="B234" s="49" t="s">
        <v>533</v>
      </c>
      <c r="C234" s="46" t="s">
        <v>643</v>
      </c>
      <c r="D234" s="202" t="s">
        <v>644</v>
      </c>
      <c r="E234" s="49">
        <v>3920.55</v>
      </c>
      <c r="F234" s="49">
        <v>3920.55</v>
      </c>
      <c r="G234" s="130">
        <v>6241.75</v>
      </c>
      <c r="H234" s="49">
        <v>3920.55</v>
      </c>
      <c r="I234" s="130">
        <v>2200</v>
      </c>
      <c r="J234" s="130"/>
      <c r="K234" s="49">
        <f t="shared" si="99"/>
        <v>47.05</v>
      </c>
      <c r="L234" s="49">
        <v>13.98</v>
      </c>
      <c r="M234" s="49">
        <f t="shared" si="100"/>
        <v>627.29</v>
      </c>
      <c r="N234" s="49">
        <v>186.18</v>
      </c>
      <c r="O234" s="130">
        <f t="shared" si="101"/>
        <v>499.34</v>
      </c>
      <c r="P234" s="49">
        <f t="shared" si="102"/>
        <v>27.44</v>
      </c>
      <c r="Q234" s="49">
        <v>8.1</v>
      </c>
      <c r="R234" s="130">
        <f t="shared" si="103"/>
        <v>110</v>
      </c>
      <c r="S234" s="130">
        <f t="shared" si="104"/>
        <v>0</v>
      </c>
      <c r="T234" s="130">
        <f t="shared" si="105"/>
        <v>1519.38</v>
      </c>
      <c r="U234" s="49">
        <f t="shared" si="106"/>
        <v>0</v>
      </c>
      <c r="V234" s="49">
        <f t="shared" si="107"/>
        <v>313.64</v>
      </c>
      <c r="W234" s="49">
        <v>93.06</v>
      </c>
      <c r="X234" s="130">
        <f t="shared" si="108"/>
        <v>124.84</v>
      </c>
      <c r="Y234" s="49">
        <f t="shared" si="109"/>
        <v>11.76</v>
      </c>
      <c r="Z234" s="49">
        <v>3.48</v>
      </c>
      <c r="AA234" s="130">
        <f t="shared" si="110"/>
        <v>110</v>
      </c>
      <c r="AB234" s="130">
        <f t="shared" si="111"/>
        <v>0</v>
      </c>
      <c r="AC234" s="49">
        <f t="shared" si="112"/>
        <v>656.78</v>
      </c>
      <c r="AD234" s="49">
        <f t="shared" si="113"/>
        <v>2176.16</v>
      </c>
      <c r="AE234" s="49"/>
      <c r="AF234" s="139" t="s">
        <v>55</v>
      </c>
      <c r="AG234" s="140">
        <f t="shared" si="114"/>
        <v>47.05</v>
      </c>
      <c r="AH234" s="140">
        <f t="shared" si="117"/>
        <v>13.98</v>
      </c>
      <c r="AI234" s="140">
        <f t="shared" si="115"/>
        <v>940.93</v>
      </c>
      <c r="AJ234" s="140">
        <f t="shared" si="116"/>
        <v>279.24</v>
      </c>
      <c r="AK234" s="140">
        <f t="shared" si="118"/>
        <v>624.18</v>
      </c>
      <c r="AL234" s="140">
        <f t="shared" si="119"/>
        <v>39.2</v>
      </c>
      <c r="AM234" s="140">
        <f t="shared" si="120"/>
        <v>11.58</v>
      </c>
      <c r="AN234" s="140">
        <f t="shared" si="121"/>
        <v>220</v>
      </c>
      <c r="AO234" s="140">
        <f t="shared" si="122"/>
        <v>0</v>
      </c>
      <c r="AP234" s="140">
        <f t="shared" si="123"/>
        <v>2176.16</v>
      </c>
      <c r="AQ234" s="139" t="s">
        <v>32</v>
      </c>
    </row>
    <row r="235" s="39" customFormat="1" ht="16" customHeight="1" spans="1:43">
      <c r="A235" s="129">
        <f t="shared" si="98"/>
        <v>232</v>
      </c>
      <c r="B235" s="49" t="s">
        <v>129</v>
      </c>
      <c r="C235" s="46" t="s">
        <v>645</v>
      </c>
      <c r="D235" s="202" t="s">
        <v>646</v>
      </c>
      <c r="E235" s="49">
        <v>3920.55</v>
      </c>
      <c r="F235" s="49">
        <v>3920.55</v>
      </c>
      <c r="G235" s="130">
        <v>6241.75</v>
      </c>
      <c r="H235" s="49">
        <v>3920.55</v>
      </c>
      <c r="I235" s="130">
        <v>3180</v>
      </c>
      <c r="J235" s="130"/>
      <c r="K235" s="49">
        <f t="shared" si="99"/>
        <v>47.05</v>
      </c>
      <c r="L235" s="49">
        <v>13.98</v>
      </c>
      <c r="M235" s="49">
        <f t="shared" si="100"/>
        <v>627.29</v>
      </c>
      <c r="N235" s="49">
        <v>186.18</v>
      </c>
      <c r="O235" s="130">
        <f t="shared" si="101"/>
        <v>499.34</v>
      </c>
      <c r="P235" s="49">
        <f t="shared" si="102"/>
        <v>27.44</v>
      </c>
      <c r="Q235" s="49">
        <v>8.1</v>
      </c>
      <c r="R235" s="130">
        <f t="shared" si="103"/>
        <v>159</v>
      </c>
      <c r="S235" s="130">
        <f t="shared" si="104"/>
        <v>0</v>
      </c>
      <c r="T235" s="130">
        <f t="shared" si="105"/>
        <v>1568.38</v>
      </c>
      <c r="U235" s="49">
        <f t="shared" si="106"/>
        <v>0</v>
      </c>
      <c r="V235" s="49">
        <f t="shared" si="107"/>
        <v>313.64</v>
      </c>
      <c r="W235" s="49">
        <v>93.06</v>
      </c>
      <c r="X235" s="130">
        <f t="shared" si="108"/>
        <v>124.84</v>
      </c>
      <c r="Y235" s="49">
        <f t="shared" si="109"/>
        <v>11.76</v>
      </c>
      <c r="Z235" s="49">
        <v>3.48</v>
      </c>
      <c r="AA235" s="130">
        <f t="shared" si="110"/>
        <v>159</v>
      </c>
      <c r="AB235" s="130">
        <f t="shared" si="111"/>
        <v>0</v>
      </c>
      <c r="AC235" s="49">
        <f t="shared" si="112"/>
        <v>705.78</v>
      </c>
      <c r="AD235" s="49">
        <f t="shared" si="113"/>
        <v>2274.16</v>
      </c>
      <c r="AE235" s="49"/>
      <c r="AF235" s="139" t="s">
        <v>82</v>
      </c>
      <c r="AG235" s="140">
        <f t="shared" si="114"/>
        <v>47.05</v>
      </c>
      <c r="AH235" s="140">
        <f t="shared" si="117"/>
        <v>13.98</v>
      </c>
      <c r="AI235" s="140">
        <f t="shared" si="115"/>
        <v>940.93</v>
      </c>
      <c r="AJ235" s="140">
        <f t="shared" si="116"/>
        <v>279.24</v>
      </c>
      <c r="AK235" s="140">
        <f t="shared" si="118"/>
        <v>624.18</v>
      </c>
      <c r="AL235" s="140">
        <f t="shared" si="119"/>
        <v>39.2</v>
      </c>
      <c r="AM235" s="140">
        <f t="shared" si="120"/>
        <v>11.58</v>
      </c>
      <c r="AN235" s="140">
        <f t="shared" si="121"/>
        <v>318</v>
      </c>
      <c r="AO235" s="140">
        <f t="shared" si="122"/>
        <v>0</v>
      </c>
      <c r="AP235" s="140">
        <f t="shared" si="123"/>
        <v>2274.16</v>
      </c>
      <c r="AQ235" s="139" t="s">
        <v>35</v>
      </c>
    </row>
    <row r="236" s="39" customFormat="1" ht="16" customHeight="1" spans="1:43">
      <c r="A236" s="129">
        <f t="shared" si="98"/>
        <v>233</v>
      </c>
      <c r="B236" s="49" t="s">
        <v>119</v>
      </c>
      <c r="C236" s="46" t="s">
        <v>647</v>
      </c>
      <c r="D236" s="202" t="s">
        <v>648</v>
      </c>
      <c r="E236" s="49">
        <v>3920.55</v>
      </c>
      <c r="F236" s="49">
        <v>3920.55</v>
      </c>
      <c r="G236" s="130">
        <v>6241.75</v>
      </c>
      <c r="H236" s="49">
        <v>3920.55</v>
      </c>
      <c r="I236" s="130">
        <v>2200</v>
      </c>
      <c r="J236" s="130"/>
      <c r="K236" s="49">
        <f t="shared" si="99"/>
        <v>47.05</v>
      </c>
      <c r="L236" s="49">
        <v>13.98</v>
      </c>
      <c r="M236" s="49">
        <f t="shared" si="100"/>
        <v>627.29</v>
      </c>
      <c r="N236" s="49">
        <v>186.18</v>
      </c>
      <c r="O236" s="130">
        <f t="shared" si="101"/>
        <v>499.34</v>
      </c>
      <c r="P236" s="49">
        <f t="shared" si="102"/>
        <v>27.44</v>
      </c>
      <c r="Q236" s="49">
        <v>8.1</v>
      </c>
      <c r="R236" s="130">
        <f t="shared" si="103"/>
        <v>110</v>
      </c>
      <c r="S236" s="130">
        <f t="shared" si="104"/>
        <v>0</v>
      </c>
      <c r="T236" s="130">
        <f t="shared" si="105"/>
        <v>1519.38</v>
      </c>
      <c r="U236" s="49">
        <f t="shared" si="106"/>
        <v>0</v>
      </c>
      <c r="V236" s="49">
        <f t="shared" si="107"/>
        <v>313.64</v>
      </c>
      <c r="W236" s="49">
        <v>93.06</v>
      </c>
      <c r="X236" s="130">
        <f t="shared" si="108"/>
        <v>124.84</v>
      </c>
      <c r="Y236" s="49">
        <f t="shared" si="109"/>
        <v>11.76</v>
      </c>
      <c r="Z236" s="49">
        <v>3.48</v>
      </c>
      <c r="AA236" s="130">
        <f t="shared" si="110"/>
        <v>110</v>
      </c>
      <c r="AB236" s="130">
        <f t="shared" si="111"/>
        <v>0</v>
      </c>
      <c r="AC236" s="49">
        <f t="shared" si="112"/>
        <v>656.78</v>
      </c>
      <c r="AD236" s="49">
        <f t="shared" si="113"/>
        <v>2176.16</v>
      </c>
      <c r="AE236" s="49"/>
      <c r="AF236" s="139" t="s">
        <v>49</v>
      </c>
      <c r="AG236" s="140">
        <f t="shared" si="114"/>
        <v>47.05</v>
      </c>
      <c r="AH236" s="140">
        <f t="shared" si="117"/>
        <v>13.98</v>
      </c>
      <c r="AI236" s="140">
        <f t="shared" si="115"/>
        <v>940.93</v>
      </c>
      <c r="AJ236" s="140">
        <f t="shared" si="116"/>
        <v>279.24</v>
      </c>
      <c r="AK236" s="140">
        <f t="shared" si="118"/>
        <v>624.18</v>
      </c>
      <c r="AL236" s="140">
        <f t="shared" si="119"/>
        <v>39.2</v>
      </c>
      <c r="AM236" s="140">
        <f t="shared" si="120"/>
        <v>11.58</v>
      </c>
      <c r="AN236" s="140">
        <f t="shared" si="121"/>
        <v>220</v>
      </c>
      <c r="AO236" s="140">
        <f t="shared" si="122"/>
        <v>0</v>
      </c>
      <c r="AP236" s="140">
        <f t="shared" si="123"/>
        <v>2176.16</v>
      </c>
      <c r="AQ236" s="139" t="s">
        <v>32</v>
      </c>
    </row>
    <row r="237" s="39" customFormat="1" ht="16" customHeight="1" spans="1:43">
      <c r="A237" s="129">
        <f t="shared" si="98"/>
        <v>234</v>
      </c>
      <c r="B237" s="49" t="s">
        <v>119</v>
      </c>
      <c r="C237" s="46" t="s">
        <v>649</v>
      </c>
      <c r="D237" s="202" t="s">
        <v>650</v>
      </c>
      <c r="E237" s="49">
        <v>3920.55</v>
      </c>
      <c r="F237" s="49">
        <v>3920.55</v>
      </c>
      <c r="G237" s="130">
        <v>6241.75</v>
      </c>
      <c r="H237" s="49">
        <v>3920.55</v>
      </c>
      <c r="I237" s="130">
        <v>2200</v>
      </c>
      <c r="J237" s="130"/>
      <c r="K237" s="49">
        <f t="shared" si="99"/>
        <v>47.05</v>
      </c>
      <c r="L237" s="49">
        <v>13.98</v>
      </c>
      <c r="M237" s="49">
        <f t="shared" si="100"/>
        <v>627.29</v>
      </c>
      <c r="N237" s="49">
        <v>186.18</v>
      </c>
      <c r="O237" s="130">
        <f t="shared" si="101"/>
        <v>499.34</v>
      </c>
      <c r="P237" s="49">
        <f t="shared" si="102"/>
        <v>27.44</v>
      </c>
      <c r="Q237" s="49">
        <v>8.1</v>
      </c>
      <c r="R237" s="130">
        <f t="shared" si="103"/>
        <v>110</v>
      </c>
      <c r="S237" s="130">
        <f t="shared" si="104"/>
        <v>0</v>
      </c>
      <c r="T237" s="130">
        <f t="shared" si="105"/>
        <v>1519.38</v>
      </c>
      <c r="U237" s="49">
        <f t="shared" si="106"/>
        <v>0</v>
      </c>
      <c r="V237" s="49">
        <f t="shared" si="107"/>
        <v>313.64</v>
      </c>
      <c r="W237" s="49">
        <v>93.06</v>
      </c>
      <c r="X237" s="130">
        <f t="shared" si="108"/>
        <v>124.84</v>
      </c>
      <c r="Y237" s="49">
        <f t="shared" si="109"/>
        <v>11.76</v>
      </c>
      <c r="Z237" s="49">
        <v>3.48</v>
      </c>
      <c r="AA237" s="130">
        <f t="shared" si="110"/>
        <v>110</v>
      </c>
      <c r="AB237" s="130">
        <f t="shared" si="111"/>
        <v>0</v>
      </c>
      <c r="AC237" s="49">
        <f t="shared" si="112"/>
        <v>656.78</v>
      </c>
      <c r="AD237" s="49">
        <f t="shared" si="113"/>
        <v>2176.16</v>
      </c>
      <c r="AE237" s="49"/>
      <c r="AF237" s="139" t="s">
        <v>51</v>
      </c>
      <c r="AG237" s="140">
        <f t="shared" si="114"/>
        <v>47.05</v>
      </c>
      <c r="AH237" s="140">
        <f t="shared" si="117"/>
        <v>13.98</v>
      </c>
      <c r="AI237" s="140">
        <f t="shared" si="115"/>
        <v>940.93</v>
      </c>
      <c r="AJ237" s="140">
        <f t="shared" si="116"/>
        <v>279.24</v>
      </c>
      <c r="AK237" s="140">
        <f t="shared" si="118"/>
        <v>624.18</v>
      </c>
      <c r="AL237" s="140">
        <f t="shared" si="119"/>
        <v>39.2</v>
      </c>
      <c r="AM237" s="140">
        <f t="shared" si="120"/>
        <v>11.58</v>
      </c>
      <c r="AN237" s="140">
        <f t="shared" si="121"/>
        <v>220</v>
      </c>
      <c r="AO237" s="140">
        <f t="shared" si="122"/>
        <v>0</v>
      </c>
      <c r="AP237" s="140">
        <f t="shared" si="123"/>
        <v>2176.16</v>
      </c>
      <c r="AQ237" s="139" t="s">
        <v>32</v>
      </c>
    </row>
    <row r="238" s="39" customFormat="1" ht="16" customHeight="1" spans="1:43">
      <c r="A238" s="129">
        <f t="shared" si="98"/>
        <v>235</v>
      </c>
      <c r="B238" s="49" t="s">
        <v>129</v>
      </c>
      <c r="C238" s="52" t="s">
        <v>651</v>
      </c>
      <c r="D238" s="202" t="s">
        <v>652</v>
      </c>
      <c r="E238" s="49">
        <v>3920.55</v>
      </c>
      <c r="F238" s="49">
        <v>3920.55</v>
      </c>
      <c r="G238" s="130">
        <v>6241.75</v>
      </c>
      <c r="H238" s="49">
        <v>3920.55</v>
      </c>
      <c r="I238" s="130">
        <v>3180</v>
      </c>
      <c r="J238" s="130"/>
      <c r="K238" s="49">
        <f t="shared" si="99"/>
        <v>47.05</v>
      </c>
      <c r="L238" s="49">
        <v>13.98</v>
      </c>
      <c r="M238" s="49">
        <f t="shared" si="100"/>
        <v>627.29</v>
      </c>
      <c r="N238" s="49">
        <v>186.18</v>
      </c>
      <c r="O238" s="130">
        <f t="shared" si="101"/>
        <v>499.34</v>
      </c>
      <c r="P238" s="49">
        <f t="shared" si="102"/>
        <v>27.44</v>
      </c>
      <c r="Q238" s="49">
        <v>8.1</v>
      </c>
      <c r="R238" s="130">
        <f t="shared" si="103"/>
        <v>159</v>
      </c>
      <c r="S238" s="130">
        <f t="shared" si="104"/>
        <v>0</v>
      </c>
      <c r="T238" s="130">
        <f t="shared" si="105"/>
        <v>1568.38</v>
      </c>
      <c r="U238" s="49">
        <f t="shared" si="106"/>
        <v>0</v>
      </c>
      <c r="V238" s="49">
        <f t="shared" si="107"/>
        <v>313.64</v>
      </c>
      <c r="W238" s="49">
        <v>93.06</v>
      </c>
      <c r="X238" s="130">
        <f t="shared" si="108"/>
        <v>124.84</v>
      </c>
      <c r="Y238" s="49">
        <f t="shared" si="109"/>
        <v>11.76</v>
      </c>
      <c r="Z238" s="49">
        <v>3.48</v>
      </c>
      <c r="AA238" s="130">
        <f t="shared" si="110"/>
        <v>159</v>
      </c>
      <c r="AB238" s="130">
        <f t="shared" si="111"/>
        <v>0</v>
      </c>
      <c r="AC238" s="49">
        <f t="shared" si="112"/>
        <v>705.78</v>
      </c>
      <c r="AD238" s="49">
        <f t="shared" si="113"/>
        <v>2274.16</v>
      </c>
      <c r="AE238" s="49"/>
      <c r="AF238" s="139" t="s">
        <v>61</v>
      </c>
      <c r="AG238" s="140">
        <f t="shared" si="114"/>
        <v>47.05</v>
      </c>
      <c r="AH238" s="140">
        <f t="shared" si="117"/>
        <v>13.98</v>
      </c>
      <c r="AI238" s="140">
        <f t="shared" si="115"/>
        <v>940.93</v>
      </c>
      <c r="AJ238" s="140">
        <f t="shared" si="116"/>
        <v>279.24</v>
      </c>
      <c r="AK238" s="140">
        <f t="shared" si="118"/>
        <v>624.18</v>
      </c>
      <c r="AL238" s="140">
        <f t="shared" si="119"/>
        <v>39.2</v>
      </c>
      <c r="AM238" s="140">
        <f t="shared" si="120"/>
        <v>11.58</v>
      </c>
      <c r="AN238" s="140">
        <f t="shared" si="121"/>
        <v>318</v>
      </c>
      <c r="AO238" s="140">
        <f t="shared" si="122"/>
        <v>0</v>
      </c>
      <c r="AP238" s="140">
        <f t="shared" si="123"/>
        <v>2274.16</v>
      </c>
      <c r="AQ238" s="139" t="s">
        <v>35</v>
      </c>
    </row>
    <row r="239" s="39" customFormat="1" ht="16" customHeight="1" spans="1:43">
      <c r="A239" s="129">
        <f t="shared" si="98"/>
        <v>236</v>
      </c>
      <c r="B239" s="49" t="s">
        <v>568</v>
      </c>
      <c r="C239" s="52" t="s">
        <v>653</v>
      </c>
      <c r="D239" s="202" t="s">
        <v>654</v>
      </c>
      <c r="E239" s="49">
        <v>3920.55</v>
      </c>
      <c r="F239" s="49">
        <v>3920.55</v>
      </c>
      <c r="G239" s="130">
        <v>6241.75</v>
      </c>
      <c r="H239" s="49">
        <v>3920.55</v>
      </c>
      <c r="I239" s="130">
        <v>2200</v>
      </c>
      <c r="J239" s="130"/>
      <c r="K239" s="49">
        <f t="shared" si="99"/>
        <v>47.05</v>
      </c>
      <c r="L239" s="49">
        <v>13.98</v>
      </c>
      <c r="M239" s="49">
        <f t="shared" si="100"/>
        <v>627.29</v>
      </c>
      <c r="N239" s="49">
        <v>186.18</v>
      </c>
      <c r="O239" s="130">
        <f t="shared" si="101"/>
        <v>499.34</v>
      </c>
      <c r="P239" s="49">
        <f t="shared" si="102"/>
        <v>27.44</v>
      </c>
      <c r="Q239" s="49">
        <v>8.1</v>
      </c>
      <c r="R239" s="130">
        <f t="shared" si="103"/>
        <v>110</v>
      </c>
      <c r="S239" s="130">
        <f t="shared" si="104"/>
        <v>0</v>
      </c>
      <c r="T239" s="130">
        <f t="shared" si="105"/>
        <v>1519.38</v>
      </c>
      <c r="U239" s="49">
        <f t="shared" si="106"/>
        <v>0</v>
      </c>
      <c r="V239" s="49">
        <f t="shared" si="107"/>
        <v>313.64</v>
      </c>
      <c r="W239" s="49">
        <v>93.06</v>
      </c>
      <c r="X239" s="130">
        <f t="shared" si="108"/>
        <v>124.84</v>
      </c>
      <c r="Y239" s="49">
        <f t="shared" si="109"/>
        <v>11.76</v>
      </c>
      <c r="Z239" s="49">
        <v>3.48</v>
      </c>
      <c r="AA239" s="130">
        <f t="shared" si="110"/>
        <v>110</v>
      </c>
      <c r="AB239" s="130">
        <f t="shared" si="111"/>
        <v>0</v>
      </c>
      <c r="AC239" s="49">
        <f t="shared" si="112"/>
        <v>656.78</v>
      </c>
      <c r="AD239" s="49">
        <f t="shared" si="113"/>
        <v>2176.16</v>
      </c>
      <c r="AE239" s="49"/>
      <c r="AF239" s="139" t="s">
        <v>52</v>
      </c>
      <c r="AG239" s="140">
        <f t="shared" si="114"/>
        <v>47.05</v>
      </c>
      <c r="AH239" s="140">
        <f t="shared" si="117"/>
        <v>13.98</v>
      </c>
      <c r="AI239" s="140">
        <f t="shared" si="115"/>
        <v>940.93</v>
      </c>
      <c r="AJ239" s="140">
        <f t="shared" si="116"/>
        <v>279.24</v>
      </c>
      <c r="AK239" s="140">
        <f t="shared" si="118"/>
        <v>624.18</v>
      </c>
      <c r="AL239" s="140">
        <f t="shared" si="119"/>
        <v>39.2</v>
      </c>
      <c r="AM239" s="140">
        <f t="shared" si="120"/>
        <v>11.58</v>
      </c>
      <c r="AN239" s="140">
        <f t="shared" si="121"/>
        <v>220</v>
      </c>
      <c r="AO239" s="140">
        <f t="shared" si="122"/>
        <v>0</v>
      </c>
      <c r="AP239" s="140">
        <f t="shared" si="123"/>
        <v>2176.16</v>
      </c>
      <c r="AQ239" s="139" t="s">
        <v>32</v>
      </c>
    </row>
    <row r="240" s="39" customFormat="1" ht="16" customHeight="1" spans="1:43">
      <c r="A240" s="129">
        <f t="shared" si="98"/>
        <v>237</v>
      </c>
      <c r="B240" s="49" t="s">
        <v>368</v>
      </c>
      <c r="C240" s="46" t="s">
        <v>659</v>
      </c>
      <c r="D240" s="453" t="s">
        <v>660</v>
      </c>
      <c r="E240" s="49">
        <v>3920.55</v>
      </c>
      <c r="F240" s="49">
        <v>3920.55</v>
      </c>
      <c r="G240" s="130">
        <v>6241.75</v>
      </c>
      <c r="H240" s="49">
        <v>3920.55</v>
      </c>
      <c r="I240" s="130">
        <v>3180</v>
      </c>
      <c r="J240" s="130"/>
      <c r="K240" s="49">
        <f t="shared" si="99"/>
        <v>47.05</v>
      </c>
      <c r="L240" s="49">
        <v>13.98</v>
      </c>
      <c r="M240" s="49">
        <f t="shared" si="100"/>
        <v>627.29</v>
      </c>
      <c r="N240" s="49">
        <v>186.18</v>
      </c>
      <c r="O240" s="130">
        <f t="shared" si="101"/>
        <v>499.34</v>
      </c>
      <c r="P240" s="49">
        <f t="shared" si="102"/>
        <v>27.44</v>
      </c>
      <c r="Q240" s="49">
        <v>8.1</v>
      </c>
      <c r="R240" s="130">
        <f t="shared" si="103"/>
        <v>159</v>
      </c>
      <c r="S240" s="130">
        <f t="shared" si="104"/>
        <v>0</v>
      </c>
      <c r="T240" s="130">
        <f t="shared" si="105"/>
        <v>1568.38</v>
      </c>
      <c r="U240" s="49">
        <f t="shared" si="106"/>
        <v>0</v>
      </c>
      <c r="V240" s="49">
        <f t="shared" si="107"/>
        <v>313.64</v>
      </c>
      <c r="W240" s="49">
        <v>93.06</v>
      </c>
      <c r="X240" s="130">
        <f t="shared" si="108"/>
        <v>124.84</v>
      </c>
      <c r="Y240" s="49">
        <f t="shared" si="109"/>
        <v>11.76</v>
      </c>
      <c r="Z240" s="49">
        <v>3.48</v>
      </c>
      <c r="AA240" s="130">
        <f t="shared" si="110"/>
        <v>159</v>
      </c>
      <c r="AB240" s="130">
        <f t="shared" si="111"/>
        <v>0</v>
      </c>
      <c r="AC240" s="49">
        <f t="shared" si="112"/>
        <v>705.78</v>
      </c>
      <c r="AD240" s="49">
        <f t="shared" si="113"/>
        <v>2274.16</v>
      </c>
      <c r="AE240" s="49"/>
      <c r="AF240" s="139" t="s">
        <v>88</v>
      </c>
      <c r="AG240" s="140">
        <f t="shared" si="114"/>
        <v>47.05</v>
      </c>
      <c r="AH240" s="140">
        <f t="shared" si="117"/>
        <v>13.98</v>
      </c>
      <c r="AI240" s="140">
        <f t="shared" si="115"/>
        <v>940.93</v>
      </c>
      <c r="AJ240" s="140">
        <f t="shared" si="116"/>
        <v>279.24</v>
      </c>
      <c r="AK240" s="140">
        <f t="shared" si="118"/>
        <v>624.18</v>
      </c>
      <c r="AL240" s="140">
        <f t="shared" si="119"/>
        <v>39.2</v>
      </c>
      <c r="AM240" s="140">
        <f t="shared" si="120"/>
        <v>11.58</v>
      </c>
      <c r="AN240" s="140">
        <f t="shared" si="121"/>
        <v>318</v>
      </c>
      <c r="AO240" s="140">
        <f t="shared" si="122"/>
        <v>0</v>
      </c>
      <c r="AP240" s="140">
        <f t="shared" si="123"/>
        <v>2274.16</v>
      </c>
      <c r="AQ240" s="139" t="s">
        <v>34</v>
      </c>
    </row>
    <row r="241" s="39" customFormat="1" ht="16" customHeight="1" spans="1:43">
      <c r="A241" s="129">
        <f t="shared" si="98"/>
        <v>238</v>
      </c>
      <c r="B241" s="49" t="s">
        <v>411</v>
      </c>
      <c r="C241" s="46" t="s">
        <v>661</v>
      </c>
      <c r="D241" s="133" t="s">
        <v>662</v>
      </c>
      <c r="E241" s="49">
        <v>3920.55</v>
      </c>
      <c r="F241" s="49">
        <v>3920.55</v>
      </c>
      <c r="G241" s="130">
        <v>6241.75</v>
      </c>
      <c r="H241" s="49">
        <v>3920.55</v>
      </c>
      <c r="I241" s="130">
        <v>2200</v>
      </c>
      <c r="J241" s="130"/>
      <c r="K241" s="49">
        <f t="shared" si="99"/>
        <v>47.05</v>
      </c>
      <c r="L241" s="49">
        <v>13.98</v>
      </c>
      <c r="M241" s="49">
        <f t="shared" si="100"/>
        <v>627.29</v>
      </c>
      <c r="N241" s="49">
        <v>186.18</v>
      </c>
      <c r="O241" s="130">
        <f t="shared" si="101"/>
        <v>499.34</v>
      </c>
      <c r="P241" s="49">
        <f t="shared" si="102"/>
        <v>27.44</v>
      </c>
      <c r="Q241" s="49">
        <v>8.1</v>
      </c>
      <c r="R241" s="130">
        <f t="shared" si="103"/>
        <v>110</v>
      </c>
      <c r="S241" s="130">
        <f t="shared" si="104"/>
        <v>0</v>
      </c>
      <c r="T241" s="130">
        <f t="shared" si="105"/>
        <v>1519.38</v>
      </c>
      <c r="U241" s="49">
        <f t="shared" si="106"/>
        <v>0</v>
      </c>
      <c r="V241" s="49">
        <f t="shared" si="107"/>
        <v>313.64</v>
      </c>
      <c r="W241" s="49">
        <v>93.06</v>
      </c>
      <c r="X241" s="130">
        <f t="shared" si="108"/>
        <v>124.84</v>
      </c>
      <c r="Y241" s="49">
        <f t="shared" si="109"/>
        <v>11.76</v>
      </c>
      <c r="Z241" s="49">
        <v>3.48</v>
      </c>
      <c r="AA241" s="130">
        <f t="shared" si="110"/>
        <v>110</v>
      </c>
      <c r="AB241" s="130">
        <f t="shared" si="111"/>
        <v>0</v>
      </c>
      <c r="AC241" s="49">
        <f t="shared" si="112"/>
        <v>656.78</v>
      </c>
      <c r="AD241" s="49">
        <f t="shared" si="113"/>
        <v>2176.16</v>
      </c>
      <c r="AE241" s="49"/>
      <c r="AF241" s="139" t="s">
        <v>76</v>
      </c>
      <c r="AG241" s="140">
        <f t="shared" si="114"/>
        <v>47.05</v>
      </c>
      <c r="AH241" s="140">
        <f t="shared" si="117"/>
        <v>13.98</v>
      </c>
      <c r="AI241" s="140">
        <f t="shared" si="115"/>
        <v>940.93</v>
      </c>
      <c r="AJ241" s="140">
        <f t="shared" si="116"/>
        <v>279.24</v>
      </c>
      <c r="AK241" s="140">
        <f t="shared" si="118"/>
        <v>624.18</v>
      </c>
      <c r="AL241" s="140">
        <f t="shared" si="119"/>
        <v>39.2</v>
      </c>
      <c r="AM241" s="140">
        <f t="shared" si="120"/>
        <v>11.58</v>
      </c>
      <c r="AN241" s="140">
        <f t="shared" si="121"/>
        <v>220</v>
      </c>
      <c r="AO241" s="140">
        <f t="shared" si="122"/>
        <v>0</v>
      </c>
      <c r="AP241" s="140">
        <f t="shared" si="123"/>
        <v>2176.16</v>
      </c>
      <c r="AQ241" s="139" t="s">
        <v>32</v>
      </c>
    </row>
    <row r="242" s="39" customFormat="1" ht="16" customHeight="1" spans="1:43">
      <c r="A242" s="129">
        <f t="shared" si="98"/>
        <v>239</v>
      </c>
      <c r="B242" s="49" t="s">
        <v>119</v>
      </c>
      <c r="C242" s="46" t="s">
        <v>663</v>
      </c>
      <c r="D242" s="453" t="s">
        <v>664</v>
      </c>
      <c r="E242" s="49">
        <v>3920.55</v>
      </c>
      <c r="F242" s="49">
        <v>3920.55</v>
      </c>
      <c r="G242" s="130">
        <v>6241.75</v>
      </c>
      <c r="H242" s="49">
        <v>3920.55</v>
      </c>
      <c r="I242" s="130">
        <v>2200</v>
      </c>
      <c r="J242" s="130"/>
      <c r="K242" s="49">
        <f t="shared" si="99"/>
        <v>47.05</v>
      </c>
      <c r="L242" s="49">
        <v>13.98</v>
      </c>
      <c r="M242" s="49">
        <f t="shared" si="100"/>
        <v>627.29</v>
      </c>
      <c r="N242" s="49">
        <v>186.18</v>
      </c>
      <c r="O242" s="130">
        <f t="shared" si="101"/>
        <v>499.34</v>
      </c>
      <c r="P242" s="49">
        <f t="shared" si="102"/>
        <v>27.44</v>
      </c>
      <c r="Q242" s="49">
        <v>8.1</v>
      </c>
      <c r="R242" s="130">
        <f t="shared" si="103"/>
        <v>110</v>
      </c>
      <c r="S242" s="130">
        <f t="shared" si="104"/>
        <v>0</v>
      </c>
      <c r="T242" s="130">
        <f t="shared" si="105"/>
        <v>1519.38</v>
      </c>
      <c r="U242" s="49">
        <f t="shared" si="106"/>
        <v>0</v>
      </c>
      <c r="V242" s="49">
        <f t="shared" si="107"/>
        <v>313.64</v>
      </c>
      <c r="W242" s="49">
        <v>93.06</v>
      </c>
      <c r="X242" s="130">
        <f t="shared" si="108"/>
        <v>124.84</v>
      </c>
      <c r="Y242" s="49">
        <f t="shared" si="109"/>
        <v>11.76</v>
      </c>
      <c r="Z242" s="49">
        <v>3.48</v>
      </c>
      <c r="AA242" s="130">
        <f t="shared" si="110"/>
        <v>110</v>
      </c>
      <c r="AB242" s="130">
        <f t="shared" si="111"/>
        <v>0</v>
      </c>
      <c r="AC242" s="49">
        <f t="shared" si="112"/>
        <v>656.78</v>
      </c>
      <c r="AD242" s="49">
        <f t="shared" si="113"/>
        <v>2176.16</v>
      </c>
      <c r="AE242" s="49"/>
      <c r="AF242" s="139" t="s">
        <v>49</v>
      </c>
      <c r="AG242" s="140">
        <f t="shared" si="114"/>
        <v>47.05</v>
      </c>
      <c r="AH242" s="140">
        <f t="shared" si="117"/>
        <v>13.98</v>
      </c>
      <c r="AI242" s="140">
        <f t="shared" si="115"/>
        <v>940.93</v>
      </c>
      <c r="AJ242" s="140">
        <f t="shared" si="116"/>
        <v>279.24</v>
      </c>
      <c r="AK242" s="140">
        <f t="shared" si="118"/>
        <v>624.18</v>
      </c>
      <c r="AL242" s="140">
        <f t="shared" si="119"/>
        <v>39.2</v>
      </c>
      <c r="AM242" s="140">
        <f t="shared" si="120"/>
        <v>11.58</v>
      </c>
      <c r="AN242" s="140">
        <f t="shared" si="121"/>
        <v>220</v>
      </c>
      <c r="AO242" s="140">
        <f t="shared" si="122"/>
        <v>0</v>
      </c>
      <c r="AP242" s="140">
        <f t="shared" si="123"/>
        <v>2176.16</v>
      </c>
      <c r="AQ242" s="139" t="s">
        <v>32</v>
      </c>
    </row>
    <row r="243" s="39" customFormat="1" ht="16" customHeight="1" spans="1:43">
      <c r="A243" s="129">
        <f t="shared" si="98"/>
        <v>240</v>
      </c>
      <c r="B243" s="49" t="s">
        <v>129</v>
      </c>
      <c r="C243" s="46" t="s">
        <v>665</v>
      </c>
      <c r="D243" s="453" t="s">
        <v>666</v>
      </c>
      <c r="E243" s="49">
        <v>3920.55</v>
      </c>
      <c r="F243" s="49">
        <v>3920.55</v>
      </c>
      <c r="G243" s="130">
        <v>6241.75</v>
      </c>
      <c r="H243" s="49">
        <v>3920.55</v>
      </c>
      <c r="I243" s="130">
        <v>3180</v>
      </c>
      <c r="J243" s="130"/>
      <c r="K243" s="49">
        <f t="shared" si="99"/>
        <v>47.05</v>
      </c>
      <c r="L243" s="49">
        <v>13.98</v>
      </c>
      <c r="M243" s="49">
        <f t="shared" si="100"/>
        <v>627.29</v>
      </c>
      <c r="N243" s="49">
        <v>186.18</v>
      </c>
      <c r="O243" s="130">
        <f t="shared" si="101"/>
        <v>499.34</v>
      </c>
      <c r="P243" s="49">
        <f t="shared" si="102"/>
        <v>27.44</v>
      </c>
      <c r="Q243" s="49">
        <v>8.1</v>
      </c>
      <c r="R243" s="130">
        <f t="shared" si="103"/>
        <v>159</v>
      </c>
      <c r="S243" s="130">
        <f t="shared" si="104"/>
        <v>0</v>
      </c>
      <c r="T243" s="130">
        <f t="shared" si="105"/>
        <v>1568.38</v>
      </c>
      <c r="U243" s="49">
        <f t="shared" si="106"/>
        <v>0</v>
      </c>
      <c r="V243" s="49">
        <f t="shared" si="107"/>
        <v>313.64</v>
      </c>
      <c r="W243" s="49">
        <v>93.06</v>
      </c>
      <c r="X243" s="130">
        <f t="shared" si="108"/>
        <v>124.84</v>
      </c>
      <c r="Y243" s="49">
        <f t="shared" si="109"/>
        <v>11.76</v>
      </c>
      <c r="Z243" s="49">
        <v>3.48</v>
      </c>
      <c r="AA243" s="130">
        <f t="shared" si="110"/>
        <v>159</v>
      </c>
      <c r="AB243" s="130">
        <f t="shared" si="111"/>
        <v>0</v>
      </c>
      <c r="AC243" s="49">
        <f t="shared" si="112"/>
        <v>705.78</v>
      </c>
      <c r="AD243" s="49">
        <f t="shared" si="113"/>
        <v>2274.16</v>
      </c>
      <c r="AE243" s="49"/>
      <c r="AF243" s="139" t="s">
        <v>61</v>
      </c>
      <c r="AG243" s="140">
        <f t="shared" si="114"/>
        <v>47.05</v>
      </c>
      <c r="AH243" s="140">
        <f t="shared" si="117"/>
        <v>13.98</v>
      </c>
      <c r="AI243" s="140">
        <f t="shared" si="115"/>
        <v>940.93</v>
      </c>
      <c r="AJ243" s="140">
        <f t="shared" si="116"/>
        <v>279.24</v>
      </c>
      <c r="AK243" s="140">
        <f t="shared" si="118"/>
        <v>624.18</v>
      </c>
      <c r="AL243" s="140">
        <f t="shared" si="119"/>
        <v>39.2</v>
      </c>
      <c r="AM243" s="140">
        <f t="shared" si="120"/>
        <v>11.58</v>
      </c>
      <c r="AN243" s="140">
        <f t="shared" si="121"/>
        <v>318</v>
      </c>
      <c r="AO243" s="140">
        <f t="shared" si="122"/>
        <v>0</v>
      </c>
      <c r="AP243" s="140">
        <f t="shared" si="123"/>
        <v>2274.16</v>
      </c>
      <c r="AQ243" s="139" t="s">
        <v>34</v>
      </c>
    </row>
    <row r="244" s="39" customFormat="1" ht="16" customHeight="1" spans="1:43">
      <c r="A244" s="129">
        <f t="shared" si="98"/>
        <v>241</v>
      </c>
      <c r="B244" s="49" t="s">
        <v>129</v>
      </c>
      <c r="C244" s="46" t="s">
        <v>669</v>
      </c>
      <c r="D244" s="453" t="s">
        <v>670</v>
      </c>
      <c r="E244" s="49">
        <v>3920.55</v>
      </c>
      <c r="F244" s="49">
        <v>3920.55</v>
      </c>
      <c r="G244" s="130">
        <v>6241.75</v>
      </c>
      <c r="H244" s="49">
        <v>3920.55</v>
      </c>
      <c r="I244" s="130">
        <v>3180</v>
      </c>
      <c r="J244" s="130"/>
      <c r="K244" s="49">
        <f t="shared" si="99"/>
        <v>47.05</v>
      </c>
      <c r="L244" s="49">
        <v>13.98</v>
      </c>
      <c r="M244" s="49">
        <f t="shared" si="100"/>
        <v>627.29</v>
      </c>
      <c r="N244" s="49">
        <v>186.18</v>
      </c>
      <c r="O244" s="130">
        <f t="shared" si="101"/>
        <v>499.34</v>
      </c>
      <c r="P244" s="49">
        <f t="shared" si="102"/>
        <v>27.44</v>
      </c>
      <c r="Q244" s="49">
        <v>8.1</v>
      </c>
      <c r="R244" s="130">
        <f t="shared" si="103"/>
        <v>159</v>
      </c>
      <c r="S244" s="130">
        <f t="shared" si="104"/>
        <v>0</v>
      </c>
      <c r="T244" s="130">
        <f t="shared" si="105"/>
        <v>1568.38</v>
      </c>
      <c r="U244" s="49">
        <f t="shared" si="106"/>
        <v>0</v>
      </c>
      <c r="V244" s="49">
        <f t="shared" si="107"/>
        <v>313.64</v>
      </c>
      <c r="W244" s="49">
        <v>93.06</v>
      </c>
      <c r="X244" s="130">
        <f t="shared" si="108"/>
        <v>124.84</v>
      </c>
      <c r="Y244" s="49">
        <f t="shared" si="109"/>
        <v>11.76</v>
      </c>
      <c r="Z244" s="49">
        <v>3.48</v>
      </c>
      <c r="AA244" s="130">
        <f t="shared" si="110"/>
        <v>159</v>
      </c>
      <c r="AB244" s="130">
        <f t="shared" si="111"/>
        <v>0</v>
      </c>
      <c r="AC244" s="49">
        <f t="shared" si="112"/>
        <v>705.78</v>
      </c>
      <c r="AD244" s="49">
        <f t="shared" si="113"/>
        <v>2274.16</v>
      </c>
      <c r="AE244" s="49"/>
      <c r="AF244" s="139" t="s">
        <v>82</v>
      </c>
      <c r="AG244" s="140">
        <f t="shared" si="114"/>
        <v>47.05</v>
      </c>
      <c r="AH244" s="140">
        <f t="shared" si="117"/>
        <v>13.98</v>
      </c>
      <c r="AI244" s="140">
        <f t="shared" si="115"/>
        <v>940.93</v>
      </c>
      <c r="AJ244" s="140">
        <f t="shared" si="116"/>
        <v>279.24</v>
      </c>
      <c r="AK244" s="140">
        <f t="shared" si="118"/>
        <v>624.18</v>
      </c>
      <c r="AL244" s="140">
        <f t="shared" si="119"/>
        <v>39.2</v>
      </c>
      <c r="AM244" s="140">
        <f t="shared" si="120"/>
        <v>11.58</v>
      </c>
      <c r="AN244" s="140">
        <f t="shared" si="121"/>
        <v>318</v>
      </c>
      <c r="AO244" s="140">
        <f t="shared" si="122"/>
        <v>0</v>
      </c>
      <c r="AP244" s="140">
        <f t="shared" si="123"/>
        <v>2274.16</v>
      </c>
      <c r="AQ244" s="139" t="s">
        <v>35</v>
      </c>
    </row>
    <row r="245" s="39" customFormat="1" ht="16" customHeight="1" spans="1:43">
      <c r="A245" s="129">
        <f t="shared" si="98"/>
        <v>242</v>
      </c>
      <c r="B245" s="49" t="s">
        <v>129</v>
      </c>
      <c r="C245" s="46" t="s">
        <v>671</v>
      </c>
      <c r="D245" s="453" t="s">
        <v>672</v>
      </c>
      <c r="E245" s="49">
        <v>3920.55</v>
      </c>
      <c r="F245" s="49">
        <v>3920.55</v>
      </c>
      <c r="G245" s="130">
        <v>6241.75</v>
      </c>
      <c r="H245" s="49">
        <v>3920.55</v>
      </c>
      <c r="I245" s="130">
        <v>3180</v>
      </c>
      <c r="J245" s="130"/>
      <c r="K245" s="49">
        <f t="shared" si="99"/>
        <v>47.05</v>
      </c>
      <c r="L245" s="49">
        <v>13.98</v>
      </c>
      <c r="M245" s="49">
        <f t="shared" si="100"/>
        <v>627.29</v>
      </c>
      <c r="N245" s="49">
        <v>186.18</v>
      </c>
      <c r="O245" s="130">
        <f t="shared" si="101"/>
        <v>499.34</v>
      </c>
      <c r="P245" s="49">
        <f t="shared" si="102"/>
        <v>27.44</v>
      </c>
      <c r="Q245" s="49">
        <v>8.1</v>
      </c>
      <c r="R245" s="130">
        <f t="shared" si="103"/>
        <v>159</v>
      </c>
      <c r="S245" s="130">
        <f t="shared" si="104"/>
        <v>0</v>
      </c>
      <c r="T245" s="130">
        <f t="shared" si="105"/>
        <v>1568.38</v>
      </c>
      <c r="U245" s="49">
        <f t="shared" si="106"/>
        <v>0</v>
      </c>
      <c r="V245" s="49">
        <f t="shared" si="107"/>
        <v>313.64</v>
      </c>
      <c r="W245" s="49">
        <v>93.06</v>
      </c>
      <c r="X245" s="130">
        <f t="shared" si="108"/>
        <v>124.84</v>
      </c>
      <c r="Y245" s="49">
        <f t="shared" si="109"/>
        <v>11.76</v>
      </c>
      <c r="Z245" s="49">
        <v>3.48</v>
      </c>
      <c r="AA245" s="130">
        <f t="shared" si="110"/>
        <v>159</v>
      </c>
      <c r="AB245" s="130">
        <f t="shared" si="111"/>
        <v>0</v>
      </c>
      <c r="AC245" s="49">
        <f t="shared" si="112"/>
        <v>705.78</v>
      </c>
      <c r="AD245" s="49">
        <f t="shared" si="113"/>
        <v>2274.16</v>
      </c>
      <c r="AE245" s="49"/>
      <c r="AF245" s="139" t="s">
        <v>82</v>
      </c>
      <c r="AG245" s="140">
        <f t="shared" si="114"/>
        <v>47.05</v>
      </c>
      <c r="AH245" s="140">
        <f t="shared" si="117"/>
        <v>13.98</v>
      </c>
      <c r="AI245" s="140">
        <f t="shared" si="115"/>
        <v>940.93</v>
      </c>
      <c r="AJ245" s="140">
        <f t="shared" si="116"/>
        <v>279.24</v>
      </c>
      <c r="AK245" s="140">
        <f t="shared" si="118"/>
        <v>624.18</v>
      </c>
      <c r="AL245" s="140">
        <f t="shared" si="119"/>
        <v>39.2</v>
      </c>
      <c r="AM245" s="140">
        <f t="shared" si="120"/>
        <v>11.58</v>
      </c>
      <c r="AN245" s="140">
        <f t="shared" si="121"/>
        <v>318</v>
      </c>
      <c r="AO245" s="140">
        <f t="shared" si="122"/>
        <v>0</v>
      </c>
      <c r="AP245" s="140">
        <f t="shared" si="123"/>
        <v>2274.16</v>
      </c>
      <c r="AQ245" s="139" t="s">
        <v>35</v>
      </c>
    </row>
    <row r="246" s="39" customFormat="1" ht="16" customHeight="1" spans="1:43">
      <c r="A246" s="129">
        <f t="shared" si="98"/>
        <v>243</v>
      </c>
      <c r="B246" s="49" t="s">
        <v>209</v>
      </c>
      <c r="C246" s="46" t="s">
        <v>675</v>
      </c>
      <c r="D246" s="133" t="s">
        <v>676</v>
      </c>
      <c r="E246" s="49">
        <v>3920.55</v>
      </c>
      <c r="F246" s="49">
        <v>3920.55</v>
      </c>
      <c r="G246" s="130">
        <v>6241.75</v>
      </c>
      <c r="H246" s="49">
        <v>3920.55</v>
      </c>
      <c r="I246" s="130">
        <v>2200</v>
      </c>
      <c r="J246" s="130"/>
      <c r="K246" s="49">
        <f t="shared" si="99"/>
        <v>47.05</v>
      </c>
      <c r="L246" s="49">
        <v>13.98</v>
      </c>
      <c r="M246" s="49">
        <f t="shared" si="100"/>
        <v>627.29</v>
      </c>
      <c r="N246" s="49">
        <v>186.18</v>
      </c>
      <c r="O246" s="130">
        <f t="shared" si="101"/>
        <v>499.34</v>
      </c>
      <c r="P246" s="49">
        <f t="shared" si="102"/>
        <v>27.44</v>
      </c>
      <c r="Q246" s="49">
        <v>8.1</v>
      </c>
      <c r="R246" s="130">
        <f t="shared" si="103"/>
        <v>110</v>
      </c>
      <c r="S246" s="130">
        <f t="shared" si="104"/>
        <v>0</v>
      </c>
      <c r="T246" s="130">
        <f t="shared" si="105"/>
        <v>1519.38</v>
      </c>
      <c r="U246" s="49">
        <f t="shared" si="106"/>
        <v>0</v>
      </c>
      <c r="V246" s="49">
        <f t="shared" si="107"/>
        <v>313.64</v>
      </c>
      <c r="W246" s="49">
        <v>93.06</v>
      </c>
      <c r="X246" s="130">
        <f t="shared" si="108"/>
        <v>124.84</v>
      </c>
      <c r="Y246" s="49">
        <f t="shared" si="109"/>
        <v>11.76</v>
      </c>
      <c r="Z246" s="49">
        <v>3.48</v>
      </c>
      <c r="AA246" s="130">
        <f t="shared" si="110"/>
        <v>110</v>
      </c>
      <c r="AB246" s="130">
        <f t="shared" si="111"/>
        <v>0</v>
      </c>
      <c r="AC246" s="49">
        <f t="shared" si="112"/>
        <v>656.78</v>
      </c>
      <c r="AD246" s="49">
        <f t="shared" si="113"/>
        <v>2176.16</v>
      </c>
      <c r="AE246" s="49"/>
      <c r="AF246" s="139" t="s">
        <v>69</v>
      </c>
      <c r="AG246" s="140">
        <f t="shared" si="114"/>
        <v>47.05</v>
      </c>
      <c r="AH246" s="140">
        <f t="shared" si="117"/>
        <v>13.98</v>
      </c>
      <c r="AI246" s="140">
        <f t="shared" si="115"/>
        <v>940.93</v>
      </c>
      <c r="AJ246" s="140">
        <f t="shared" si="116"/>
        <v>279.24</v>
      </c>
      <c r="AK246" s="140">
        <f t="shared" si="118"/>
        <v>624.18</v>
      </c>
      <c r="AL246" s="140">
        <f t="shared" si="119"/>
        <v>39.2</v>
      </c>
      <c r="AM246" s="140">
        <f t="shared" si="120"/>
        <v>11.58</v>
      </c>
      <c r="AN246" s="140">
        <f t="shared" si="121"/>
        <v>220</v>
      </c>
      <c r="AO246" s="140">
        <f t="shared" si="122"/>
        <v>0</v>
      </c>
      <c r="AP246" s="140">
        <f t="shared" si="123"/>
        <v>2176.16</v>
      </c>
      <c r="AQ246" s="139" t="s">
        <v>32</v>
      </c>
    </row>
    <row r="247" s="39" customFormat="1" ht="16" customHeight="1" spans="1:43">
      <c r="A247" s="129">
        <f t="shared" si="98"/>
        <v>244</v>
      </c>
      <c r="B247" s="49" t="s">
        <v>201</v>
      </c>
      <c r="C247" s="46" t="s">
        <v>677</v>
      </c>
      <c r="D247" s="133" t="s">
        <v>678</v>
      </c>
      <c r="E247" s="49">
        <v>3920.55</v>
      </c>
      <c r="F247" s="49">
        <v>3920.55</v>
      </c>
      <c r="G247" s="130">
        <v>6241.75</v>
      </c>
      <c r="H247" s="49">
        <v>3920.55</v>
      </c>
      <c r="I247" s="130">
        <v>2200</v>
      </c>
      <c r="J247" s="130"/>
      <c r="K247" s="49">
        <f t="shared" si="99"/>
        <v>47.05</v>
      </c>
      <c r="L247" s="49">
        <v>13.98</v>
      </c>
      <c r="M247" s="49">
        <f t="shared" si="100"/>
        <v>627.29</v>
      </c>
      <c r="N247" s="49">
        <v>186.18</v>
      </c>
      <c r="O247" s="130">
        <f t="shared" si="101"/>
        <v>499.34</v>
      </c>
      <c r="P247" s="49">
        <f t="shared" si="102"/>
        <v>27.44</v>
      </c>
      <c r="Q247" s="49">
        <v>8.1</v>
      </c>
      <c r="R247" s="130">
        <f t="shared" si="103"/>
        <v>110</v>
      </c>
      <c r="S247" s="130">
        <f t="shared" si="104"/>
        <v>0</v>
      </c>
      <c r="T247" s="130">
        <f t="shared" si="105"/>
        <v>1519.38</v>
      </c>
      <c r="U247" s="49">
        <f t="shared" si="106"/>
        <v>0</v>
      </c>
      <c r="V247" s="49">
        <f t="shared" si="107"/>
        <v>313.64</v>
      </c>
      <c r="W247" s="49">
        <v>93.06</v>
      </c>
      <c r="X247" s="130">
        <f t="shared" si="108"/>
        <v>124.84</v>
      </c>
      <c r="Y247" s="49">
        <f t="shared" si="109"/>
        <v>11.76</v>
      </c>
      <c r="Z247" s="49">
        <v>3.48</v>
      </c>
      <c r="AA247" s="130">
        <f t="shared" si="110"/>
        <v>110</v>
      </c>
      <c r="AB247" s="130">
        <f t="shared" si="111"/>
        <v>0</v>
      </c>
      <c r="AC247" s="49">
        <f t="shared" si="112"/>
        <v>656.78</v>
      </c>
      <c r="AD247" s="49">
        <f t="shared" si="113"/>
        <v>2176.16</v>
      </c>
      <c r="AE247" s="49"/>
      <c r="AF247" s="139" t="s">
        <v>66</v>
      </c>
      <c r="AG247" s="140">
        <f t="shared" si="114"/>
        <v>47.05</v>
      </c>
      <c r="AH247" s="140">
        <f t="shared" si="117"/>
        <v>13.98</v>
      </c>
      <c r="AI247" s="140">
        <f t="shared" si="115"/>
        <v>940.93</v>
      </c>
      <c r="AJ247" s="140">
        <f t="shared" si="116"/>
        <v>279.24</v>
      </c>
      <c r="AK247" s="140">
        <f t="shared" si="118"/>
        <v>624.18</v>
      </c>
      <c r="AL247" s="140">
        <f t="shared" si="119"/>
        <v>39.2</v>
      </c>
      <c r="AM247" s="140">
        <f t="shared" si="120"/>
        <v>11.58</v>
      </c>
      <c r="AN247" s="140">
        <f t="shared" si="121"/>
        <v>220</v>
      </c>
      <c r="AO247" s="140">
        <f t="shared" si="122"/>
        <v>0</v>
      </c>
      <c r="AP247" s="140">
        <f t="shared" si="123"/>
        <v>2176.16</v>
      </c>
      <c r="AQ247" s="139" t="s">
        <v>32</v>
      </c>
    </row>
    <row r="248" spans="1:43">
      <c r="A248" s="129">
        <f t="shared" si="98"/>
        <v>245</v>
      </c>
      <c r="B248" s="49" t="s">
        <v>217</v>
      </c>
      <c r="C248" s="46" t="s">
        <v>679</v>
      </c>
      <c r="D248" s="453" t="s">
        <v>680</v>
      </c>
      <c r="E248" s="49">
        <v>3920.55</v>
      </c>
      <c r="F248" s="49">
        <v>3920.55</v>
      </c>
      <c r="G248" s="130">
        <v>6241.75</v>
      </c>
      <c r="H248" s="49">
        <v>3920.55</v>
      </c>
      <c r="I248" s="130">
        <v>3180</v>
      </c>
      <c r="J248" s="130"/>
      <c r="K248" s="49">
        <f t="shared" si="99"/>
        <v>47.05</v>
      </c>
      <c r="L248" s="49">
        <v>13.98</v>
      </c>
      <c r="M248" s="49">
        <f t="shared" si="100"/>
        <v>627.29</v>
      </c>
      <c r="N248" s="49">
        <v>186.18</v>
      </c>
      <c r="O248" s="130">
        <f t="shared" si="101"/>
        <v>499.34</v>
      </c>
      <c r="P248" s="49">
        <f t="shared" si="102"/>
        <v>27.44</v>
      </c>
      <c r="Q248" s="49">
        <v>8.1</v>
      </c>
      <c r="R248" s="130">
        <f t="shared" si="103"/>
        <v>159</v>
      </c>
      <c r="S248" s="130">
        <f t="shared" si="104"/>
        <v>0</v>
      </c>
      <c r="T248" s="130">
        <f t="shared" si="105"/>
        <v>1568.38</v>
      </c>
      <c r="U248" s="49">
        <f t="shared" si="106"/>
        <v>0</v>
      </c>
      <c r="V248" s="49">
        <f t="shared" si="107"/>
        <v>313.64</v>
      </c>
      <c r="W248" s="49">
        <v>93.06</v>
      </c>
      <c r="X248" s="130">
        <f t="shared" si="108"/>
        <v>124.84</v>
      </c>
      <c r="Y248" s="49">
        <f t="shared" si="109"/>
        <v>11.76</v>
      </c>
      <c r="Z248" s="49">
        <v>3.48</v>
      </c>
      <c r="AA248" s="130">
        <f t="shared" si="110"/>
        <v>159</v>
      </c>
      <c r="AB248" s="130">
        <f t="shared" si="111"/>
        <v>0</v>
      </c>
      <c r="AC248" s="49">
        <f t="shared" si="112"/>
        <v>705.78</v>
      </c>
      <c r="AD248" s="49">
        <f t="shared" si="113"/>
        <v>2274.16</v>
      </c>
      <c r="AE248" s="49"/>
      <c r="AF248" s="139" t="s">
        <v>57</v>
      </c>
      <c r="AG248" s="140">
        <f t="shared" si="114"/>
        <v>47.05</v>
      </c>
      <c r="AH248" s="140">
        <f t="shared" si="117"/>
        <v>13.98</v>
      </c>
      <c r="AI248" s="140">
        <f t="shared" si="115"/>
        <v>940.93</v>
      </c>
      <c r="AJ248" s="140">
        <f t="shared" si="116"/>
        <v>279.24</v>
      </c>
      <c r="AK248" s="140">
        <f t="shared" si="118"/>
        <v>624.18</v>
      </c>
      <c r="AL248" s="140">
        <f t="shared" si="119"/>
        <v>39.2</v>
      </c>
      <c r="AM248" s="140">
        <f t="shared" si="120"/>
        <v>11.58</v>
      </c>
      <c r="AN248" s="140">
        <f t="shared" si="121"/>
        <v>318</v>
      </c>
      <c r="AO248" s="140">
        <f t="shared" si="122"/>
        <v>0</v>
      </c>
      <c r="AP248" s="140">
        <f t="shared" si="123"/>
        <v>2274.16</v>
      </c>
      <c r="AQ248" s="139" t="s">
        <v>35</v>
      </c>
    </row>
    <row r="249" s="39" customFormat="1" ht="16" customHeight="1" spans="1:43">
      <c r="A249" s="129">
        <f t="shared" si="98"/>
        <v>246</v>
      </c>
      <c r="B249" s="49" t="s">
        <v>411</v>
      </c>
      <c r="C249" s="46" t="s">
        <v>681</v>
      </c>
      <c r="D249" s="133" t="s">
        <v>682</v>
      </c>
      <c r="E249" s="49">
        <v>3920.55</v>
      </c>
      <c r="F249" s="49">
        <v>3920.55</v>
      </c>
      <c r="G249" s="130">
        <v>6241.75</v>
      </c>
      <c r="H249" s="49">
        <v>3920.55</v>
      </c>
      <c r="I249" s="130">
        <v>2200</v>
      </c>
      <c r="J249" s="130"/>
      <c r="K249" s="49">
        <f t="shared" si="99"/>
        <v>47.05</v>
      </c>
      <c r="L249" s="49">
        <v>13.98</v>
      </c>
      <c r="M249" s="49">
        <f t="shared" si="100"/>
        <v>627.29</v>
      </c>
      <c r="N249" s="49">
        <v>186.18</v>
      </c>
      <c r="O249" s="130">
        <f t="shared" si="101"/>
        <v>499.34</v>
      </c>
      <c r="P249" s="49">
        <f t="shared" si="102"/>
        <v>27.44</v>
      </c>
      <c r="Q249" s="49">
        <v>8.1</v>
      </c>
      <c r="R249" s="130">
        <f t="shared" si="103"/>
        <v>110</v>
      </c>
      <c r="S249" s="130">
        <f t="shared" si="104"/>
        <v>0</v>
      </c>
      <c r="T249" s="130">
        <f t="shared" si="105"/>
        <v>1519.38</v>
      </c>
      <c r="U249" s="49">
        <f t="shared" si="106"/>
        <v>0</v>
      </c>
      <c r="V249" s="49">
        <f t="shared" si="107"/>
        <v>313.64</v>
      </c>
      <c r="W249" s="49">
        <v>93.06</v>
      </c>
      <c r="X249" s="130">
        <f t="shared" si="108"/>
        <v>124.84</v>
      </c>
      <c r="Y249" s="49">
        <f t="shared" si="109"/>
        <v>11.76</v>
      </c>
      <c r="Z249" s="49">
        <v>3.48</v>
      </c>
      <c r="AA249" s="130">
        <f t="shared" si="110"/>
        <v>110</v>
      </c>
      <c r="AB249" s="130">
        <f t="shared" si="111"/>
        <v>0</v>
      </c>
      <c r="AC249" s="49">
        <f t="shared" si="112"/>
        <v>656.78</v>
      </c>
      <c r="AD249" s="49">
        <f t="shared" si="113"/>
        <v>2176.16</v>
      </c>
      <c r="AE249" s="49"/>
      <c r="AF249" s="139" t="s">
        <v>76</v>
      </c>
      <c r="AG249" s="140">
        <f t="shared" si="114"/>
        <v>47.05</v>
      </c>
      <c r="AH249" s="140">
        <f t="shared" si="117"/>
        <v>13.98</v>
      </c>
      <c r="AI249" s="140">
        <f t="shared" si="115"/>
        <v>940.93</v>
      </c>
      <c r="AJ249" s="140">
        <f t="shared" si="116"/>
        <v>279.24</v>
      </c>
      <c r="AK249" s="140">
        <f t="shared" si="118"/>
        <v>624.18</v>
      </c>
      <c r="AL249" s="140">
        <f t="shared" si="119"/>
        <v>39.2</v>
      </c>
      <c r="AM249" s="140">
        <f t="shared" si="120"/>
        <v>11.58</v>
      </c>
      <c r="AN249" s="140">
        <f t="shared" si="121"/>
        <v>220</v>
      </c>
      <c r="AO249" s="140">
        <f t="shared" si="122"/>
        <v>0</v>
      </c>
      <c r="AP249" s="140">
        <f t="shared" si="123"/>
        <v>2176.16</v>
      </c>
      <c r="AQ249" s="139" t="s">
        <v>32</v>
      </c>
    </row>
    <row r="250" s="39" customFormat="1" ht="16" customHeight="1" spans="1:43">
      <c r="A250" s="129">
        <f t="shared" si="98"/>
        <v>247</v>
      </c>
      <c r="B250" s="49" t="s">
        <v>119</v>
      </c>
      <c r="C250" s="46" t="s">
        <v>683</v>
      </c>
      <c r="D250" s="451" t="s">
        <v>684</v>
      </c>
      <c r="E250" s="49">
        <v>3920.55</v>
      </c>
      <c r="F250" s="49">
        <v>3920.55</v>
      </c>
      <c r="G250" s="130">
        <v>6241.75</v>
      </c>
      <c r="H250" s="49">
        <v>3920.55</v>
      </c>
      <c r="I250" s="164">
        <v>2200</v>
      </c>
      <c r="J250" s="130"/>
      <c r="K250" s="49">
        <f t="shared" si="99"/>
        <v>47.05</v>
      </c>
      <c r="L250" s="49">
        <v>13.98</v>
      </c>
      <c r="M250" s="49">
        <f t="shared" si="100"/>
        <v>627.29</v>
      </c>
      <c r="N250" s="49">
        <v>186.18</v>
      </c>
      <c r="O250" s="130">
        <f t="shared" si="101"/>
        <v>499.34</v>
      </c>
      <c r="P250" s="49">
        <f t="shared" si="102"/>
        <v>27.44</v>
      </c>
      <c r="Q250" s="49">
        <v>8.1</v>
      </c>
      <c r="R250" s="130">
        <f t="shared" si="103"/>
        <v>110</v>
      </c>
      <c r="S250" s="130">
        <f t="shared" si="104"/>
        <v>0</v>
      </c>
      <c r="T250" s="130">
        <f t="shared" si="105"/>
        <v>1519.38</v>
      </c>
      <c r="U250" s="49">
        <f t="shared" si="106"/>
        <v>0</v>
      </c>
      <c r="V250" s="49">
        <f t="shared" si="107"/>
        <v>313.64</v>
      </c>
      <c r="W250" s="49">
        <v>93.06</v>
      </c>
      <c r="X250" s="130">
        <f t="shared" si="108"/>
        <v>124.84</v>
      </c>
      <c r="Y250" s="49">
        <f t="shared" si="109"/>
        <v>11.76</v>
      </c>
      <c r="Z250" s="49">
        <v>3.48</v>
      </c>
      <c r="AA250" s="130">
        <f t="shared" si="110"/>
        <v>110</v>
      </c>
      <c r="AB250" s="130">
        <f t="shared" si="111"/>
        <v>0</v>
      </c>
      <c r="AC250" s="49">
        <f t="shared" si="112"/>
        <v>656.78</v>
      </c>
      <c r="AD250" s="49">
        <f t="shared" si="113"/>
        <v>2176.16</v>
      </c>
      <c r="AE250" s="164"/>
      <c r="AF250" s="139" t="s">
        <v>78</v>
      </c>
      <c r="AG250" s="140">
        <f t="shared" si="114"/>
        <v>47.05</v>
      </c>
      <c r="AH250" s="140">
        <f t="shared" si="117"/>
        <v>13.98</v>
      </c>
      <c r="AI250" s="140">
        <f t="shared" si="115"/>
        <v>940.93</v>
      </c>
      <c r="AJ250" s="140">
        <f t="shared" si="116"/>
        <v>279.24</v>
      </c>
      <c r="AK250" s="140">
        <f t="shared" si="118"/>
        <v>624.18</v>
      </c>
      <c r="AL250" s="140">
        <f t="shared" si="119"/>
        <v>39.2</v>
      </c>
      <c r="AM250" s="140">
        <f t="shared" si="120"/>
        <v>11.58</v>
      </c>
      <c r="AN250" s="140">
        <f t="shared" si="121"/>
        <v>220</v>
      </c>
      <c r="AO250" s="140">
        <f t="shared" si="122"/>
        <v>0</v>
      </c>
      <c r="AP250" s="140">
        <f t="shared" si="123"/>
        <v>2176.16</v>
      </c>
      <c r="AQ250" s="139" t="s">
        <v>32</v>
      </c>
    </row>
    <row r="251" s="39" customFormat="1" ht="16" customHeight="1" spans="1:43">
      <c r="A251" s="129">
        <f t="shared" si="98"/>
        <v>248</v>
      </c>
      <c r="B251" s="49" t="s">
        <v>411</v>
      </c>
      <c r="C251" s="46" t="s">
        <v>685</v>
      </c>
      <c r="D251" s="451" t="s">
        <v>686</v>
      </c>
      <c r="E251" s="49">
        <v>3920.55</v>
      </c>
      <c r="F251" s="49">
        <v>3920.55</v>
      </c>
      <c r="G251" s="130">
        <v>6241.75</v>
      </c>
      <c r="H251" s="49">
        <v>3920.55</v>
      </c>
      <c r="I251" s="164">
        <v>2200</v>
      </c>
      <c r="J251" s="130"/>
      <c r="K251" s="49">
        <f t="shared" si="99"/>
        <v>47.05</v>
      </c>
      <c r="L251" s="49">
        <v>13.98</v>
      </c>
      <c r="M251" s="49">
        <f t="shared" si="100"/>
        <v>627.29</v>
      </c>
      <c r="N251" s="49">
        <v>186.18</v>
      </c>
      <c r="O251" s="130">
        <f t="shared" si="101"/>
        <v>499.34</v>
      </c>
      <c r="P251" s="49">
        <f t="shared" si="102"/>
        <v>27.44</v>
      </c>
      <c r="Q251" s="49">
        <v>8.1</v>
      </c>
      <c r="R251" s="130">
        <f t="shared" si="103"/>
        <v>110</v>
      </c>
      <c r="S251" s="130">
        <f t="shared" si="104"/>
        <v>0</v>
      </c>
      <c r="T251" s="130">
        <f t="shared" si="105"/>
        <v>1519.38</v>
      </c>
      <c r="U251" s="49">
        <f t="shared" si="106"/>
        <v>0</v>
      </c>
      <c r="V251" s="49">
        <f t="shared" si="107"/>
        <v>313.64</v>
      </c>
      <c r="W251" s="49">
        <v>93.06</v>
      </c>
      <c r="X251" s="130">
        <f t="shared" si="108"/>
        <v>124.84</v>
      </c>
      <c r="Y251" s="49">
        <f t="shared" si="109"/>
        <v>11.76</v>
      </c>
      <c r="Z251" s="49">
        <v>3.48</v>
      </c>
      <c r="AA251" s="130">
        <f t="shared" si="110"/>
        <v>110</v>
      </c>
      <c r="AB251" s="130">
        <f t="shared" si="111"/>
        <v>0</v>
      </c>
      <c r="AC251" s="49">
        <f t="shared" si="112"/>
        <v>656.78</v>
      </c>
      <c r="AD251" s="49">
        <f t="shared" si="113"/>
        <v>2176.16</v>
      </c>
      <c r="AE251" s="164"/>
      <c r="AF251" s="139" t="s">
        <v>76</v>
      </c>
      <c r="AG251" s="140">
        <f t="shared" si="114"/>
        <v>47.05</v>
      </c>
      <c r="AH251" s="140">
        <f t="shared" si="117"/>
        <v>13.98</v>
      </c>
      <c r="AI251" s="140">
        <f t="shared" si="115"/>
        <v>940.93</v>
      </c>
      <c r="AJ251" s="140">
        <f t="shared" si="116"/>
        <v>279.24</v>
      </c>
      <c r="AK251" s="140">
        <f t="shared" si="118"/>
        <v>624.18</v>
      </c>
      <c r="AL251" s="140">
        <f t="shared" si="119"/>
        <v>39.2</v>
      </c>
      <c r="AM251" s="140">
        <f t="shared" si="120"/>
        <v>11.58</v>
      </c>
      <c r="AN251" s="140">
        <f t="shared" si="121"/>
        <v>220</v>
      </c>
      <c r="AO251" s="140">
        <f t="shared" si="122"/>
        <v>0</v>
      </c>
      <c r="AP251" s="140">
        <f t="shared" si="123"/>
        <v>2176.16</v>
      </c>
      <c r="AQ251" s="139" t="s">
        <v>32</v>
      </c>
    </row>
    <row r="252" s="39" customFormat="1" ht="16" customHeight="1" spans="1:43">
      <c r="A252" s="129">
        <f t="shared" si="98"/>
        <v>249</v>
      </c>
      <c r="B252" s="49" t="s">
        <v>201</v>
      </c>
      <c r="C252" s="46" t="s">
        <v>687</v>
      </c>
      <c r="D252" s="451" t="s">
        <v>688</v>
      </c>
      <c r="E252" s="49">
        <v>3920.55</v>
      </c>
      <c r="F252" s="49">
        <v>3920.55</v>
      </c>
      <c r="G252" s="130">
        <v>6241.75</v>
      </c>
      <c r="H252" s="49">
        <v>3920.55</v>
      </c>
      <c r="I252" s="164">
        <v>3180</v>
      </c>
      <c r="J252" s="130"/>
      <c r="K252" s="49">
        <f t="shared" si="99"/>
        <v>47.05</v>
      </c>
      <c r="L252" s="49">
        <v>13.98</v>
      </c>
      <c r="M252" s="49">
        <f t="shared" si="100"/>
        <v>627.29</v>
      </c>
      <c r="N252" s="49">
        <v>186.18</v>
      </c>
      <c r="O252" s="130">
        <f t="shared" si="101"/>
        <v>499.34</v>
      </c>
      <c r="P252" s="49">
        <f t="shared" si="102"/>
        <v>27.44</v>
      </c>
      <c r="Q252" s="49">
        <v>8.1</v>
      </c>
      <c r="R252" s="130">
        <f t="shared" si="103"/>
        <v>159</v>
      </c>
      <c r="S252" s="130">
        <f t="shared" si="104"/>
        <v>0</v>
      </c>
      <c r="T252" s="130">
        <f t="shared" si="105"/>
        <v>1568.38</v>
      </c>
      <c r="U252" s="49">
        <f t="shared" si="106"/>
        <v>0</v>
      </c>
      <c r="V252" s="49">
        <f t="shared" si="107"/>
        <v>313.64</v>
      </c>
      <c r="W252" s="49">
        <v>93.06</v>
      </c>
      <c r="X252" s="130">
        <f t="shared" si="108"/>
        <v>124.84</v>
      </c>
      <c r="Y252" s="49">
        <f t="shared" si="109"/>
        <v>11.76</v>
      </c>
      <c r="Z252" s="49">
        <v>3.48</v>
      </c>
      <c r="AA252" s="130">
        <f t="shared" si="110"/>
        <v>159</v>
      </c>
      <c r="AB252" s="130">
        <f t="shared" si="111"/>
        <v>0</v>
      </c>
      <c r="AC252" s="49">
        <f t="shared" si="112"/>
        <v>705.78</v>
      </c>
      <c r="AD252" s="49">
        <f t="shared" si="113"/>
        <v>2274.16</v>
      </c>
      <c r="AE252" s="164"/>
      <c r="AF252" s="139" t="s">
        <v>66</v>
      </c>
      <c r="AG252" s="140">
        <f t="shared" si="114"/>
        <v>47.05</v>
      </c>
      <c r="AH252" s="140">
        <f t="shared" si="117"/>
        <v>13.98</v>
      </c>
      <c r="AI252" s="140">
        <f t="shared" si="115"/>
        <v>940.93</v>
      </c>
      <c r="AJ252" s="140">
        <f t="shared" si="116"/>
        <v>279.24</v>
      </c>
      <c r="AK252" s="140">
        <f t="shared" si="118"/>
        <v>624.18</v>
      </c>
      <c r="AL252" s="140">
        <f t="shared" si="119"/>
        <v>39.2</v>
      </c>
      <c r="AM252" s="140">
        <f t="shared" si="120"/>
        <v>11.58</v>
      </c>
      <c r="AN252" s="140">
        <f t="shared" si="121"/>
        <v>318</v>
      </c>
      <c r="AO252" s="140">
        <f t="shared" si="122"/>
        <v>0</v>
      </c>
      <c r="AP252" s="140">
        <f t="shared" si="123"/>
        <v>2274.16</v>
      </c>
      <c r="AQ252" s="139" t="s">
        <v>35</v>
      </c>
    </row>
    <row r="253" s="39" customFormat="1" ht="16" customHeight="1" spans="1:43">
      <c r="A253" s="129">
        <f t="shared" si="98"/>
        <v>250</v>
      </c>
      <c r="B253" s="49" t="s">
        <v>129</v>
      </c>
      <c r="C253" s="46" t="s">
        <v>691</v>
      </c>
      <c r="D253" s="458" t="s">
        <v>692</v>
      </c>
      <c r="E253" s="49">
        <v>3920.55</v>
      </c>
      <c r="F253" s="49">
        <v>3920.55</v>
      </c>
      <c r="G253" s="130">
        <v>6241.75</v>
      </c>
      <c r="H253" s="49">
        <v>3920.55</v>
      </c>
      <c r="I253" s="164">
        <v>3180</v>
      </c>
      <c r="J253" s="130"/>
      <c r="K253" s="49">
        <f t="shared" si="99"/>
        <v>47.05</v>
      </c>
      <c r="L253" s="49">
        <v>13.98</v>
      </c>
      <c r="M253" s="49">
        <f t="shared" si="100"/>
        <v>627.29</v>
      </c>
      <c r="N253" s="49">
        <v>186.18</v>
      </c>
      <c r="O253" s="130">
        <f t="shared" si="101"/>
        <v>499.34</v>
      </c>
      <c r="P253" s="49">
        <f t="shared" si="102"/>
        <v>27.44</v>
      </c>
      <c r="Q253" s="49">
        <v>8.1</v>
      </c>
      <c r="R253" s="130">
        <f t="shared" si="103"/>
        <v>159</v>
      </c>
      <c r="S253" s="130">
        <f t="shared" si="104"/>
        <v>0</v>
      </c>
      <c r="T253" s="130">
        <f t="shared" si="105"/>
        <v>1568.38</v>
      </c>
      <c r="U253" s="49">
        <f t="shared" si="106"/>
        <v>0</v>
      </c>
      <c r="V253" s="49">
        <f t="shared" si="107"/>
        <v>313.64</v>
      </c>
      <c r="W253" s="49">
        <v>93.06</v>
      </c>
      <c r="X253" s="130">
        <f t="shared" si="108"/>
        <v>124.84</v>
      </c>
      <c r="Y253" s="49">
        <f t="shared" si="109"/>
        <v>11.76</v>
      </c>
      <c r="Z253" s="49">
        <v>3.48</v>
      </c>
      <c r="AA253" s="130">
        <f t="shared" si="110"/>
        <v>159</v>
      </c>
      <c r="AB253" s="130">
        <f t="shared" si="111"/>
        <v>0</v>
      </c>
      <c r="AC253" s="49">
        <f t="shared" si="112"/>
        <v>705.78</v>
      </c>
      <c r="AD253" s="49">
        <f t="shared" si="113"/>
        <v>2274.16</v>
      </c>
      <c r="AE253" s="164"/>
      <c r="AF253" s="139" t="s">
        <v>82</v>
      </c>
      <c r="AG253" s="140">
        <f t="shared" si="114"/>
        <v>47.05</v>
      </c>
      <c r="AH253" s="140">
        <f t="shared" si="117"/>
        <v>13.98</v>
      </c>
      <c r="AI253" s="140">
        <f t="shared" si="115"/>
        <v>940.93</v>
      </c>
      <c r="AJ253" s="140">
        <f t="shared" si="116"/>
        <v>279.24</v>
      </c>
      <c r="AK253" s="140">
        <f t="shared" si="118"/>
        <v>624.18</v>
      </c>
      <c r="AL253" s="140">
        <f t="shared" si="119"/>
        <v>39.2</v>
      </c>
      <c r="AM253" s="140">
        <f t="shared" si="120"/>
        <v>11.58</v>
      </c>
      <c r="AN253" s="140">
        <f t="shared" si="121"/>
        <v>318</v>
      </c>
      <c r="AO253" s="140">
        <f t="shared" si="122"/>
        <v>0</v>
      </c>
      <c r="AP253" s="140">
        <f t="shared" si="123"/>
        <v>2274.16</v>
      </c>
      <c r="AQ253" s="139" t="s">
        <v>35</v>
      </c>
    </row>
    <row r="254" s="39" customFormat="1" ht="16" customHeight="1" spans="1:43">
      <c r="A254" s="129">
        <f t="shared" si="98"/>
        <v>251</v>
      </c>
      <c r="B254" s="49" t="s">
        <v>146</v>
      </c>
      <c r="C254" s="46" t="s">
        <v>693</v>
      </c>
      <c r="D254" s="458" t="s">
        <v>694</v>
      </c>
      <c r="E254" s="49">
        <v>3920.55</v>
      </c>
      <c r="F254" s="49">
        <v>3920.55</v>
      </c>
      <c r="G254" s="130">
        <v>6241.75</v>
      </c>
      <c r="H254" s="49">
        <v>3920.55</v>
      </c>
      <c r="I254" s="164">
        <v>3180</v>
      </c>
      <c r="J254" s="130"/>
      <c r="K254" s="49">
        <f t="shared" si="99"/>
        <v>47.05</v>
      </c>
      <c r="L254" s="49">
        <v>13.98</v>
      </c>
      <c r="M254" s="49">
        <f t="shared" si="100"/>
        <v>627.29</v>
      </c>
      <c r="N254" s="49">
        <v>186.18</v>
      </c>
      <c r="O254" s="130">
        <f t="shared" si="101"/>
        <v>499.34</v>
      </c>
      <c r="P254" s="49">
        <f t="shared" si="102"/>
        <v>27.44</v>
      </c>
      <c r="Q254" s="49">
        <v>8.1</v>
      </c>
      <c r="R254" s="130">
        <f t="shared" si="103"/>
        <v>159</v>
      </c>
      <c r="S254" s="130">
        <f t="shared" si="104"/>
        <v>0</v>
      </c>
      <c r="T254" s="130">
        <f t="shared" si="105"/>
        <v>1568.38</v>
      </c>
      <c r="U254" s="49">
        <f t="shared" si="106"/>
        <v>0</v>
      </c>
      <c r="V254" s="49">
        <f t="shared" si="107"/>
        <v>313.64</v>
      </c>
      <c r="W254" s="49">
        <v>93.06</v>
      </c>
      <c r="X254" s="130">
        <f t="shared" si="108"/>
        <v>124.84</v>
      </c>
      <c r="Y254" s="49">
        <f t="shared" si="109"/>
        <v>11.76</v>
      </c>
      <c r="Z254" s="49">
        <v>3.48</v>
      </c>
      <c r="AA254" s="130">
        <f t="shared" si="110"/>
        <v>159</v>
      </c>
      <c r="AB254" s="130">
        <f t="shared" si="111"/>
        <v>0</v>
      </c>
      <c r="AC254" s="49">
        <f t="shared" si="112"/>
        <v>705.78</v>
      </c>
      <c r="AD254" s="49">
        <f t="shared" si="113"/>
        <v>2274.16</v>
      </c>
      <c r="AE254" s="164"/>
      <c r="AF254" s="139" t="s">
        <v>88</v>
      </c>
      <c r="AG254" s="140">
        <f t="shared" si="114"/>
        <v>47.05</v>
      </c>
      <c r="AH254" s="140">
        <f t="shared" si="117"/>
        <v>13.98</v>
      </c>
      <c r="AI254" s="140">
        <f t="shared" si="115"/>
        <v>940.93</v>
      </c>
      <c r="AJ254" s="140">
        <f t="shared" si="116"/>
        <v>279.24</v>
      </c>
      <c r="AK254" s="140">
        <f t="shared" si="118"/>
        <v>624.18</v>
      </c>
      <c r="AL254" s="140">
        <f t="shared" si="119"/>
        <v>39.2</v>
      </c>
      <c r="AM254" s="140">
        <f t="shared" si="120"/>
        <v>11.58</v>
      </c>
      <c r="AN254" s="140">
        <f t="shared" si="121"/>
        <v>318</v>
      </c>
      <c r="AO254" s="140">
        <f t="shared" si="122"/>
        <v>0</v>
      </c>
      <c r="AP254" s="140">
        <f t="shared" si="123"/>
        <v>2274.16</v>
      </c>
      <c r="AQ254" s="139" t="s">
        <v>34</v>
      </c>
    </row>
    <row r="255" s="39" customFormat="1" ht="16" customHeight="1" spans="1:43">
      <c r="A255" s="129">
        <f t="shared" si="98"/>
        <v>252</v>
      </c>
      <c r="B255" s="49" t="s">
        <v>533</v>
      </c>
      <c r="C255" s="46" t="s">
        <v>695</v>
      </c>
      <c r="D255" s="451" t="s">
        <v>696</v>
      </c>
      <c r="E255" s="49">
        <v>3920.55</v>
      </c>
      <c r="F255" s="49">
        <v>3920.55</v>
      </c>
      <c r="G255" s="130">
        <v>6241.75</v>
      </c>
      <c r="H255" s="49">
        <v>3920.55</v>
      </c>
      <c r="I255" s="164">
        <v>2200</v>
      </c>
      <c r="J255" s="130"/>
      <c r="K255" s="49">
        <f t="shared" si="99"/>
        <v>47.05</v>
      </c>
      <c r="L255" s="49">
        <v>13.98</v>
      </c>
      <c r="M255" s="49">
        <f t="shared" si="100"/>
        <v>627.29</v>
      </c>
      <c r="N255" s="49">
        <v>186.18</v>
      </c>
      <c r="O255" s="130">
        <f t="shared" si="101"/>
        <v>499.34</v>
      </c>
      <c r="P255" s="49">
        <f t="shared" si="102"/>
        <v>27.44</v>
      </c>
      <c r="Q255" s="49">
        <v>8.1</v>
      </c>
      <c r="R255" s="130">
        <f t="shared" si="103"/>
        <v>110</v>
      </c>
      <c r="S255" s="130">
        <f t="shared" si="104"/>
        <v>0</v>
      </c>
      <c r="T255" s="130">
        <f t="shared" si="105"/>
        <v>1519.38</v>
      </c>
      <c r="U255" s="49">
        <f t="shared" si="106"/>
        <v>0</v>
      </c>
      <c r="V255" s="49">
        <f t="shared" si="107"/>
        <v>313.64</v>
      </c>
      <c r="W255" s="49">
        <v>93.06</v>
      </c>
      <c r="X255" s="130">
        <f t="shared" si="108"/>
        <v>124.84</v>
      </c>
      <c r="Y255" s="49">
        <f t="shared" si="109"/>
        <v>11.76</v>
      </c>
      <c r="Z255" s="49">
        <v>3.48</v>
      </c>
      <c r="AA255" s="130">
        <f t="shared" si="110"/>
        <v>110</v>
      </c>
      <c r="AB255" s="130">
        <f t="shared" si="111"/>
        <v>0</v>
      </c>
      <c r="AC255" s="49">
        <f t="shared" si="112"/>
        <v>656.78</v>
      </c>
      <c r="AD255" s="49">
        <f t="shared" si="113"/>
        <v>2176.16</v>
      </c>
      <c r="AE255" s="164"/>
      <c r="AF255" s="139" t="s">
        <v>55</v>
      </c>
      <c r="AG255" s="140">
        <f t="shared" si="114"/>
        <v>47.05</v>
      </c>
      <c r="AH255" s="140">
        <f t="shared" si="117"/>
        <v>13.98</v>
      </c>
      <c r="AI255" s="140">
        <f t="shared" si="115"/>
        <v>940.93</v>
      </c>
      <c r="AJ255" s="140">
        <f t="shared" si="116"/>
        <v>279.24</v>
      </c>
      <c r="AK255" s="140">
        <f t="shared" si="118"/>
        <v>624.18</v>
      </c>
      <c r="AL255" s="140">
        <f t="shared" si="119"/>
        <v>39.2</v>
      </c>
      <c r="AM255" s="140">
        <f t="shared" si="120"/>
        <v>11.58</v>
      </c>
      <c r="AN255" s="140">
        <f t="shared" si="121"/>
        <v>220</v>
      </c>
      <c r="AO255" s="140">
        <f t="shared" si="122"/>
        <v>0</v>
      </c>
      <c r="AP255" s="140">
        <f t="shared" si="123"/>
        <v>2176.16</v>
      </c>
      <c r="AQ255" s="139" t="s">
        <v>32</v>
      </c>
    </row>
    <row r="256" s="39" customFormat="1" ht="16" customHeight="1" spans="1:43">
      <c r="A256" s="129">
        <f t="shared" ref="A256:A262" si="124">ROW()-3</f>
        <v>253</v>
      </c>
      <c r="B256" s="49" t="s">
        <v>1195</v>
      </c>
      <c r="C256" s="46" t="s">
        <v>697</v>
      </c>
      <c r="D256" s="451" t="s">
        <v>698</v>
      </c>
      <c r="E256" s="49">
        <v>3920.55</v>
      </c>
      <c r="F256" s="49">
        <v>3920.55</v>
      </c>
      <c r="G256" s="130">
        <v>6241.75</v>
      </c>
      <c r="H256" s="49">
        <v>3920.55</v>
      </c>
      <c r="I256" s="164">
        <v>3180</v>
      </c>
      <c r="J256" s="130"/>
      <c r="K256" s="49">
        <f t="shared" ref="K256:K262" si="125">ROUND(E256*0.012,2)</f>
        <v>47.05</v>
      </c>
      <c r="L256" s="49">
        <v>13.98</v>
      </c>
      <c r="M256" s="49">
        <f t="shared" ref="M256:M262" si="126">ROUND(F256*0.16,2)</f>
        <v>627.29</v>
      </c>
      <c r="N256" s="49">
        <v>186.18</v>
      </c>
      <c r="O256" s="130">
        <f t="shared" ref="O256:O262" si="127">ROUND(G256*0.08,2)</f>
        <v>499.34</v>
      </c>
      <c r="P256" s="49">
        <f t="shared" ref="P256:P262" si="128">ROUND(H256*0.007,2)</f>
        <v>27.44</v>
      </c>
      <c r="Q256" s="49">
        <v>8.1</v>
      </c>
      <c r="R256" s="130">
        <f t="shared" ref="R256:R262" si="129">I256*5%</f>
        <v>159</v>
      </c>
      <c r="S256" s="130">
        <f t="shared" ref="S256:S262" si="130">J256*50%</f>
        <v>0</v>
      </c>
      <c r="T256" s="130">
        <f t="shared" ref="T256:T262" si="131">SUM(K256:S256)</f>
        <v>1568.38</v>
      </c>
      <c r="U256" s="49">
        <f t="shared" ref="U256:U262" si="132">E256*0</f>
        <v>0</v>
      </c>
      <c r="V256" s="49">
        <f t="shared" ref="V256:V262" si="133">ROUND(F256*0.08,2)</f>
        <v>313.64</v>
      </c>
      <c r="W256" s="49">
        <v>93.06</v>
      </c>
      <c r="X256" s="130">
        <f t="shared" ref="X256:X262" si="134">ROUND(G256*0.02,2)</f>
        <v>124.84</v>
      </c>
      <c r="Y256" s="49">
        <f t="shared" ref="Y256:Y262" si="135">ROUND(H256*0.003,2)</f>
        <v>11.76</v>
      </c>
      <c r="Z256" s="49">
        <v>3.48</v>
      </c>
      <c r="AA256" s="130">
        <f t="shared" ref="AA256:AA262" si="136">I256*5%</f>
        <v>159</v>
      </c>
      <c r="AB256" s="130">
        <f t="shared" ref="AB256:AB262" si="137">J256*50%</f>
        <v>0</v>
      </c>
      <c r="AC256" s="49">
        <f t="shared" ref="AC256:AC262" si="138">SUM(U256:AB256)</f>
        <v>705.78</v>
      </c>
      <c r="AD256" s="49">
        <f t="shared" ref="AD256:AD262" si="139">T256+AC256</f>
        <v>2274.16</v>
      </c>
      <c r="AE256" s="164"/>
      <c r="AF256" s="139" t="s">
        <v>64</v>
      </c>
      <c r="AG256" s="140">
        <f t="shared" si="114"/>
        <v>47.05</v>
      </c>
      <c r="AH256" s="140">
        <f t="shared" si="117"/>
        <v>13.98</v>
      </c>
      <c r="AI256" s="140">
        <f t="shared" si="115"/>
        <v>940.93</v>
      </c>
      <c r="AJ256" s="140">
        <f t="shared" si="116"/>
        <v>279.24</v>
      </c>
      <c r="AK256" s="140">
        <f t="shared" si="118"/>
        <v>624.18</v>
      </c>
      <c r="AL256" s="140">
        <f t="shared" si="119"/>
        <v>39.2</v>
      </c>
      <c r="AM256" s="140">
        <f t="shared" si="120"/>
        <v>11.58</v>
      </c>
      <c r="AN256" s="140">
        <f t="shared" si="121"/>
        <v>318</v>
      </c>
      <c r="AO256" s="140">
        <f t="shared" si="122"/>
        <v>0</v>
      </c>
      <c r="AP256" s="140">
        <f t="shared" si="123"/>
        <v>2274.16</v>
      </c>
      <c r="AQ256" s="139" t="s">
        <v>34</v>
      </c>
    </row>
    <row r="257" spans="1:43">
      <c r="A257" s="129">
        <f t="shared" si="124"/>
        <v>254</v>
      </c>
      <c r="B257" s="49" t="s">
        <v>1196</v>
      </c>
      <c r="C257" s="46" t="s">
        <v>699</v>
      </c>
      <c r="D257" s="451" t="s">
        <v>700</v>
      </c>
      <c r="E257" s="49">
        <v>3920.55</v>
      </c>
      <c r="F257" s="49">
        <v>3920.55</v>
      </c>
      <c r="G257" s="130">
        <v>6241.75</v>
      </c>
      <c r="H257" s="49">
        <v>3920.55</v>
      </c>
      <c r="I257" s="164">
        <v>3180</v>
      </c>
      <c r="J257" s="130"/>
      <c r="K257" s="49">
        <f t="shared" si="125"/>
        <v>47.05</v>
      </c>
      <c r="L257" s="49">
        <v>13.98</v>
      </c>
      <c r="M257" s="49">
        <f t="shared" si="126"/>
        <v>627.29</v>
      </c>
      <c r="N257" s="49">
        <v>186.18</v>
      </c>
      <c r="O257" s="130">
        <f t="shared" si="127"/>
        <v>499.34</v>
      </c>
      <c r="P257" s="49">
        <f t="shared" si="128"/>
        <v>27.44</v>
      </c>
      <c r="Q257" s="49">
        <v>8.1</v>
      </c>
      <c r="R257" s="130">
        <f t="shared" si="129"/>
        <v>159</v>
      </c>
      <c r="S257" s="130">
        <f t="shared" si="130"/>
        <v>0</v>
      </c>
      <c r="T257" s="130">
        <f t="shared" si="131"/>
        <v>1568.38</v>
      </c>
      <c r="U257" s="49">
        <f t="shared" si="132"/>
        <v>0</v>
      </c>
      <c r="V257" s="49">
        <f t="shared" si="133"/>
        <v>313.64</v>
      </c>
      <c r="W257" s="49">
        <v>93.06</v>
      </c>
      <c r="X257" s="130">
        <f t="shared" si="134"/>
        <v>124.84</v>
      </c>
      <c r="Y257" s="49">
        <f t="shared" si="135"/>
        <v>11.76</v>
      </c>
      <c r="Z257" s="49">
        <v>3.48</v>
      </c>
      <c r="AA257" s="130">
        <f t="shared" si="136"/>
        <v>159</v>
      </c>
      <c r="AB257" s="130">
        <f t="shared" si="137"/>
        <v>0</v>
      </c>
      <c r="AC257" s="49">
        <f t="shared" si="138"/>
        <v>705.78</v>
      </c>
      <c r="AD257" s="49">
        <f t="shared" si="139"/>
        <v>2274.16</v>
      </c>
      <c r="AE257" s="164"/>
      <c r="AF257" s="139" t="s">
        <v>69</v>
      </c>
      <c r="AG257" s="140">
        <f t="shared" si="114"/>
        <v>47.05</v>
      </c>
      <c r="AH257" s="140">
        <f t="shared" si="117"/>
        <v>13.98</v>
      </c>
      <c r="AI257" s="140">
        <f t="shared" si="115"/>
        <v>940.93</v>
      </c>
      <c r="AJ257" s="140">
        <f t="shared" si="116"/>
        <v>279.24</v>
      </c>
      <c r="AK257" s="140">
        <f t="shared" si="118"/>
        <v>624.18</v>
      </c>
      <c r="AL257" s="140">
        <f t="shared" si="119"/>
        <v>39.2</v>
      </c>
      <c r="AM257" s="140">
        <f t="shared" si="120"/>
        <v>11.58</v>
      </c>
      <c r="AN257" s="140">
        <f t="shared" si="121"/>
        <v>318</v>
      </c>
      <c r="AO257" s="140">
        <f t="shared" si="122"/>
        <v>0</v>
      </c>
      <c r="AP257" s="140">
        <f t="shared" si="123"/>
        <v>2274.16</v>
      </c>
      <c r="AQ257" s="139" t="s">
        <v>35</v>
      </c>
    </row>
    <row r="258" s="39" customFormat="1" ht="16" customHeight="1" spans="1:43">
      <c r="A258" s="129">
        <f t="shared" si="124"/>
        <v>255</v>
      </c>
      <c r="B258" s="49" t="s">
        <v>368</v>
      </c>
      <c r="C258" s="46" t="s">
        <v>703</v>
      </c>
      <c r="D258" s="451" t="s">
        <v>704</v>
      </c>
      <c r="E258" s="49">
        <v>3920.55</v>
      </c>
      <c r="F258" s="49">
        <v>3920.55</v>
      </c>
      <c r="G258" s="130">
        <v>6241.75</v>
      </c>
      <c r="H258" s="49">
        <v>3920.55</v>
      </c>
      <c r="I258" s="164">
        <v>4180</v>
      </c>
      <c r="J258" s="130"/>
      <c r="K258" s="49">
        <f t="shared" si="125"/>
        <v>47.05</v>
      </c>
      <c r="L258" s="49">
        <v>7.26</v>
      </c>
      <c r="M258" s="49">
        <f t="shared" si="126"/>
        <v>627.29</v>
      </c>
      <c r="N258" s="49">
        <v>96.54</v>
      </c>
      <c r="O258" s="130">
        <f t="shared" si="127"/>
        <v>499.34</v>
      </c>
      <c r="P258" s="49">
        <f t="shared" si="128"/>
        <v>27.44</v>
      </c>
      <c r="Q258" s="49">
        <v>4.2</v>
      </c>
      <c r="R258" s="130">
        <f t="shared" si="129"/>
        <v>209</v>
      </c>
      <c r="S258" s="130">
        <f t="shared" si="130"/>
        <v>0</v>
      </c>
      <c r="T258" s="130">
        <f t="shared" si="131"/>
        <v>1518.12</v>
      </c>
      <c r="U258" s="49">
        <f t="shared" si="132"/>
        <v>0</v>
      </c>
      <c r="V258" s="49">
        <f t="shared" si="133"/>
        <v>313.64</v>
      </c>
      <c r="W258" s="49">
        <v>48.24</v>
      </c>
      <c r="X258" s="130">
        <f t="shared" si="134"/>
        <v>124.84</v>
      </c>
      <c r="Y258" s="49">
        <f t="shared" si="135"/>
        <v>11.76</v>
      </c>
      <c r="Z258" s="49">
        <v>1.8</v>
      </c>
      <c r="AA258" s="130">
        <f t="shared" si="136"/>
        <v>209</v>
      </c>
      <c r="AB258" s="130">
        <f t="shared" si="137"/>
        <v>0</v>
      </c>
      <c r="AC258" s="49">
        <f t="shared" si="138"/>
        <v>709.28</v>
      </c>
      <c r="AD258" s="49">
        <f t="shared" si="139"/>
        <v>2227.4</v>
      </c>
      <c r="AE258" s="164"/>
      <c r="AF258" s="139" t="s">
        <v>88</v>
      </c>
      <c r="AG258" s="140">
        <f t="shared" si="114"/>
        <v>47.05</v>
      </c>
      <c r="AH258" s="140">
        <f t="shared" si="117"/>
        <v>7.26</v>
      </c>
      <c r="AI258" s="140">
        <f t="shared" si="115"/>
        <v>940.93</v>
      </c>
      <c r="AJ258" s="140">
        <f t="shared" si="116"/>
        <v>144.78</v>
      </c>
      <c r="AK258" s="140">
        <f t="shared" si="118"/>
        <v>624.18</v>
      </c>
      <c r="AL258" s="140">
        <f t="shared" si="119"/>
        <v>39.2</v>
      </c>
      <c r="AM258" s="140">
        <f t="shared" si="120"/>
        <v>6</v>
      </c>
      <c r="AN258" s="140">
        <f t="shared" si="121"/>
        <v>418</v>
      </c>
      <c r="AO258" s="140">
        <f t="shared" si="122"/>
        <v>0</v>
      </c>
      <c r="AP258" s="140">
        <f t="shared" si="123"/>
        <v>2227.4</v>
      </c>
      <c r="AQ258" s="139" t="s">
        <v>34</v>
      </c>
    </row>
    <row r="259" s="39" customFormat="1" ht="16" customHeight="1" spans="1:43">
      <c r="A259" s="129">
        <f t="shared" si="124"/>
        <v>256</v>
      </c>
      <c r="B259" s="49" t="s">
        <v>411</v>
      </c>
      <c r="C259" s="52" t="s">
        <v>705</v>
      </c>
      <c r="D259" s="459" t="s">
        <v>706</v>
      </c>
      <c r="E259" s="49">
        <v>3920.55</v>
      </c>
      <c r="F259" s="49">
        <v>3920.55</v>
      </c>
      <c r="G259" s="130">
        <v>6241.75</v>
      </c>
      <c r="H259" s="49">
        <v>3920.55</v>
      </c>
      <c r="I259" s="164">
        <v>2200</v>
      </c>
      <c r="J259" s="130"/>
      <c r="K259" s="49">
        <f t="shared" si="125"/>
        <v>47.05</v>
      </c>
      <c r="L259" s="49">
        <v>13.98</v>
      </c>
      <c r="M259" s="49">
        <f t="shared" si="126"/>
        <v>627.29</v>
      </c>
      <c r="N259" s="49">
        <v>186.18</v>
      </c>
      <c r="O259" s="130">
        <f t="shared" si="127"/>
        <v>499.34</v>
      </c>
      <c r="P259" s="49">
        <f t="shared" si="128"/>
        <v>27.44</v>
      </c>
      <c r="Q259" s="49">
        <v>8.1</v>
      </c>
      <c r="R259" s="130">
        <f t="shared" si="129"/>
        <v>110</v>
      </c>
      <c r="S259" s="130">
        <f t="shared" si="130"/>
        <v>0</v>
      </c>
      <c r="T259" s="130">
        <f t="shared" si="131"/>
        <v>1519.38</v>
      </c>
      <c r="U259" s="49">
        <f t="shared" si="132"/>
        <v>0</v>
      </c>
      <c r="V259" s="49">
        <f t="shared" si="133"/>
        <v>313.64</v>
      </c>
      <c r="W259" s="49">
        <v>93.06</v>
      </c>
      <c r="X259" s="130">
        <f t="shared" si="134"/>
        <v>124.84</v>
      </c>
      <c r="Y259" s="49">
        <f t="shared" si="135"/>
        <v>11.76</v>
      </c>
      <c r="Z259" s="49">
        <v>3.48</v>
      </c>
      <c r="AA259" s="130">
        <f t="shared" si="136"/>
        <v>110</v>
      </c>
      <c r="AB259" s="130">
        <f t="shared" si="137"/>
        <v>0</v>
      </c>
      <c r="AC259" s="49">
        <f t="shared" si="138"/>
        <v>656.78</v>
      </c>
      <c r="AD259" s="49">
        <f t="shared" si="139"/>
        <v>2176.16</v>
      </c>
      <c r="AE259" s="164"/>
      <c r="AF259" s="139" t="s">
        <v>76</v>
      </c>
      <c r="AG259" s="140">
        <f t="shared" si="114"/>
        <v>47.05</v>
      </c>
      <c r="AH259" s="140">
        <f t="shared" si="117"/>
        <v>13.98</v>
      </c>
      <c r="AI259" s="140">
        <f t="shared" si="115"/>
        <v>940.93</v>
      </c>
      <c r="AJ259" s="140">
        <f t="shared" si="116"/>
        <v>279.24</v>
      </c>
      <c r="AK259" s="140">
        <f t="shared" si="118"/>
        <v>624.18</v>
      </c>
      <c r="AL259" s="140">
        <f t="shared" si="119"/>
        <v>39.2</v>
      </c>
      <c r="AM259" s="140">
        <f t="shared" si="120"/>
        <v>11.58</v>
      </c>
      <c r="AN259" s="140">
        <f t="shared" si="121"/>
        <v>220</v>
      </c>
      <c r="AO259" s="140">
        <f t="shared" si="122"/>
        <v>0</v>
      </c>
      <c r="AP259" s="140">
        <f t="shared" si="123"/>
        <v>2176.16</v>
      </c>
      <c r="AQ259" s="139" t="s">
        <v>32</v>
      </c>
    </row>
    <row r="260" s="39" customFormat="1" ht="16" customHeight="1" spans="1:43">
      <c r="A260" s="129">
        <f t="shared" si="124"/>
        <v>257</v>
      </c>
      <c r="B260" s="49" t="s">
        <v>119</v>
      </c>
      <c r="C260" s="52" t="s">
        <v>707</v>
      </c>
      <c r="D260" s="459" t="s">
        <v>708</v>
      </c>
      <c r="E260" s="49">
        <v>3920.55</v>
      </c>
      <c r="F260" s="49">
        <v>3920.55</v>
      </c>
      <c r="G260" s="130">
        <v>6241.75</v>
      </c>
      <c r="H260" s="49">
        <v>3920.55</v>
      </c>
      <c r="I260" s="164">
        <v>2200</v>
      </c>
      <c r="J260" s="130"/>
      <c r="K260" s="49">
        <f t="shared" si="125"/>
        <v>47.05</v>
      </c>
      <c r="L260" s="49">
        <v>13.98</v>
      </c>
      <c r="M260" s="49">
        <f t="shared" si="126"/>
        <v>627.29</v>
      </c>
      <c r="N260" s="49">
        <v>186.18</v>
      </c>
      <c r="O260" s="130">
        <f t="shared" si="127"/>
        <v>499.34</v>
      </c>
      <c r="P260" s="49">
        <f t="shared" si="128"/>
        <v>27.44</v>
      </c>
      <c r="Q260" s="49">
        <v>8.1</v>
      </c>
      <c r="R260" s="130">
        <f t="shared" si="129"/>
        <v>110</v>
      </c>
      <c r="S260" s="130">
        <f t="shared" si="130"/>
        <v>0</v>
      </c>
      <c r="T260" s="130">
        <f t="shared" si="131"/>
        <v>1519.38</v>
      </c>
      <c r="U260" s="49">
        <f t="shared" si="132"/>
        <v>0</v>
      </c>
      <c r="V260" s="49">
        <f t="shared" si="133"/>
        <v>313.64</v>
      </c>
      <c r="W260" s="49">
        <v>93.06</v>
      </c>
      <c r="X260" s="130">
        <f t="shared" si="134"/>
        <v>124.84</v>
      </c>
      <c r="Y260" s="49">
        <f t="shared" si="135"/>
        <v>11.76</v>
      </c>
      <c r="Z260" s="49">
        <v>3.48</v>
      </c>
      <c r="AA260" s="130">
        <f t="shared" si="136"/>
        <v>110</v>
      </c>
      <c r="AB260" s="130">
        <f t="shared" si="137"/>
        <v>0</v>
      </c>
      <c r="AC260" s="49">
        <f t="shared" si="138"/>
        <v>656.78</v>
      </c>
      <c r="AD260" s="49">
        <f t="shared" si="139"/>
        <v>2176.16</v>
      </c>
      <c r="AE260" s="164"/>
      <c r="AF260" s="139" t="s">
        <v>54</v>
      </c>
      <c r="AG260" s="140">
        <f t="shared" ref="AG260:AG323" si="140">K260+U260</f>
        <v>47.05</v>
      </c>
      <c r="AH260" s="140">
        <f t="shared" si="117"/>
        <v>13.98</v>
      </c>
      <c r="AI260" s="140">
        <f t="shared" si="115"/>
        <v>940.93</v>
      </c>
      <c r="AJ260" s="140">
        <f t="shared" si="116"/>
        <v>279.24</v>
      </c>
      <c r="AK260" s="140">
        <f t="shared" si="118"/>
        <v>624.18</v>
      </c>
      <c r="AL260" s="140">
        <f t="shared" si="119"/>
        <v>39.2</v>
      </c>
      <c r="AM260" s="140">
        <f t="shared" si="120"/>
        <v>11.58</v>
      </c>
      <c r="AN260" s="140">
        <f t="shared" si="121"/>
        <v>220</v>
      </c>
      <c r="AO260" s="140">
        <f t="shared" si="122"/>
        <v>0</v>
      </c>
      <c r="AP260" s="140">
        <f t="shared" si="123"/>
        <v>2176.16</v>
      </c>
      <c r="AQ260" s="139" t="s">
        <v>32</v>
      </c>
    </row>
    <row r="261" s="39" customFormat="1" ht="16" customHeight="1" spans="1:43">
      <c r="A261" s="129">
        <f t="shared" si="124"/>
        <v>258</v>
      </c>
      <c r="B261" s="49" t="s">
        <v>533</v>
      </c>
      <c r="C261" s="52" t="s">
        <v>709</v>
      </c>
      <c r="D261" s="44" t="s">
        <v>710</v>
      </c>
      <c r="E261" s="49">
        <v>3920.55</v>
      </c>
      <c r="F261" s="49">
        <v>3920.55</v>
      </c>
      <c r="G261" s="130">
        <v>6241.75</v>
      </c>
      <c r="H261" s="49">
        <v>3920.55</v>
      </c>
      <c r="I261" s="164">
        <v>2200</v>
      </c>
      <c r="J261" s="130"/>
      <c r="K261" s="49">
        <f t="shared" si="125"/>
        <v>47.05</v>
      </c>
      <c r="L261" s="49">
        <v>13.98</v>
      </c>
      <c r="M261" s="49">
        <f t="shared" si="126"/>
        <v>627.29</v>
      </c>
      <c r="N261" s="49">
        <v>186.18</v>
      </c>
      <c r="O261" s="130">
        <f t="shared" si="127"/>
        <v>499.34</v>
      </c>
      <c r="P261" s="49">
        <f t="shared" si="128"/>
        <v>27.44</v>
      </c>
      <c r="Q261" s="49">
        <v>8.1</v>
      </c>
      <c r="R261" s="130">
        <f t="shared" si="129"/>
        <v>110</v>
      </c>
      <c r="S261" s="130">
        <f t="shared" si="130"/>
        <v>0</v>
      </c>
      <c r="T261" s="130">
        <f t="shared" si="131"/>
        <v>1519.38</v>
      </c>
      <c r="U261" s="49">
        <f t="shared" si="132"/>
        <v>0</v>
      </c>
      <c r="V261" s="49">
        <f t="shared" si="133"/>
        <v>313.64</v>
      </c>
      <c r="W261" s="49">
        <v>93.06</v>
      </c>
      <c r="X261" s="130">
        <f t="shared" si="134"/>
        <v>124.84</v>
      </c>
      <c r="Y261" s="49">
        <f t="shared" si="135"/>
        <v>11.76</v>
      </c>
      <c r="Z261" s="49">
        <v>3.48</v>
      </c>
      <c r="AA261" s="130">
        <f t="shared" si="136"/>
        <v>110</v>
      </c>
      <c r="AB261" s="130">
        <f t="shared" si="137"/>
        <v>0</v>
      </c>
      <c r="AC261" s="49">
        <f t="shared" si="138"/>
        <v>656.78</v>
      </c>
      <c r="AD261" s="49">
        <f t="shared" si="139"/>
        <v>2176.16</v>
      </c>
      <c r="AE261" s="164"/>
      <c r="AF261" s="139" t="s">
        <v>55</v>
      </c>
      <c r="AG261" s="140">
        <f t="shared" si="140"/>
        <v>47.05</v>
      </c>
      <c r="AH261" s="140">
        <f t="shared" si="117"/>
        <v>13.98</v>
      </c>
      <c r="AI261" s="140">
        <f t="shared" ref="AI261:AI324" si="141">M261+V261</f>
        <v>940.93</v>
      </c>
      <c r="AJ261" s="140">
        <f t="shared" ref="AJ261:AJ324" si="142">N261+W261</f>
        <v>279.24</v>
      </c>
      <c r="AK261" s="140">
        <f t="shared" si="118"/>
        <v>624.18</v>
      </c>
      <c r="AL261" s="140">
        <f t="shared" si="119"/>
        <v>39.2</v>
      </c>
      <c r="AM261" s="140">
        <f t="shared" si="120"/>
        <v>11.58</v>
      </c>
      <c r="AN261" s="140">
        <f t="shared" si="121"/>
        <v>220</v>
      </c>
      <c r="AO261" s="140">
        <f t="shared" si="122"/>
        <v>0</v>
      </c>
      <c r="AP261" s="140">
        <f t="shared" si="123"/>
        <v>2176.16</v>
      </c>
      <c r="AQ261" s="139" t="s">
        <v>32</v>
      </c>
    </row>
    <row r="262" s="39" customFormat="1" ht="16" customHeight="1" spans="1:43">
      <c r="A262" s="129">
        <f t="shared" si="124"/>
        <v>259</v>
      </c>
      <c r="B262" s="49" t="s">
        <v>1196</v>
      </c>
      <c r="C262" s="52" t="s">
        <v>711</v>
      </c>
      <c r="D262" s="459" t="s">
        <v>712</v>
      </c>
      <c r="E262" s="49">
        <v>3920.55</v>
      </c>
      <c r="F262" s="49">
        <v>3920.55</v>
      </c>
      <c r="G262" s="130">
        <v>6241.75</v>
      </c>
      <c r="H262" s="49">
        <v>3920.55</v>
      </c>
      <c r="I262" s="164">
        <v>3180</v>
      </c>
      <c r="J262" s="130"/>
      <c r="K262" s="49">
        <f t="shared" si="125"/>
        <v>47.05</v>
      </c>
      <c r="L262" s="49">
        <v>13.98</v>
      </c>
      <c r="M262" s="49">
        <f t="shared" si="126"/>
        <v>627.29</v>
      </c>
      <c r="N262" s="49">
        <v>186.18</v>
      </c>
      <c r="O262" s="130">
        <f t="shared" si="127"/>
        <v>499.34</v>
      </c>
      <c r="P262" s="49">
        <f t="shared" si="128"/>
        <v>27.44</v>
      </c>
      <c r="Q262" s="49">
        <v>8.1</v>
      </c>
      <c r="R262" s="130">
        <f t="shared" si="129"/>
        <v>159</v>
      </c>
      <c r="S262" s="130">
        <f t="shared" si="130"/>
        <v>0</v>
      </c>
      <c r="T262" s="130">
        <f t="shared" si="131"/>
        <v>1568.38</v>
      </c>
      <c r="U262" s="49">
        <f t="shared" si="132"/>
        <v>0</v>
      </c>
      <c r="V262" s="49">
        <f t="shared" si="133"/>
        <v>313.64</v>
      </c>
      <c r="W262" s="49">
        <v>93.06</v>
      </c>
      <c r="X262" s="130">
        <f t="shared" si="134"/>
        <v>124.84</v>
      </c>
      <c r="Y262" s="49">
        <f t="shared" si="135"/>
        <v>11.76</v>
      </c>
      <c r="Z262" s="49">
        <v>3.48</v>
      </c>
      <c r="AA262" s="130">
        <f t="shared" si="136"/>
        <v>159</v>
      </c>
      <c r="AB262" s="130">
        <f t="shared" si="137"/>
        <v>0</v>
      </c>
      <c r="AC262" s="49">
        <f t="shared" si="138"/>
        <v>705.78</v>
      </c>
      <c r="AD262" s="49">
        <f t="shared" si="139"/>
        <v>2274.16</v>
      </c>
      <c r="AE262" s="164"/>
      <c r="AF262" s="139" t="s">
        <v>70</v>
      </c>
      <c r="AG262" s="140">
        <f t="shared" si="140"/>
        <v>47.05</v>
      </c>
      <c r="AH262" s="140">
        <f t="shared" si="117"/>
        <v>13.98</v>
      </c>
      <c r="AI262" s="140">
        <f t="shared" si="141"/>
        <v>940.93</v>
      </c>
      <c r="AJ262" s="140">
        <f t="shared" si="142"/>
        <v>279.24</v>
      </c>
      <c r="AK262" s="140">
        <f t="shared" si="118"/>
        <v>624.18</v>
      </c>
      <c r="AL262" s="140">
        <f t="shared" si="119"/>
        <v>39.2</v>
      </c>
      <c r="AM262" s="140">
        <f t="shared" si="120"/>
        <v>11.58</v>
      </c>
      <c r="AN262" s="140">
        <f t="shared" si="121"/>
        <v>318</v>
      </c>
      <c r="AO262" s="140">
        <f t="shared" si="122"/>
        <v>0</v>
      </c>
      <c r="AP262" s="140">
        <f t="shared" si="123"/>
        <v>2274.16</v>
      </c>
      <c r="AQ262" s="139" t="s">
        <v>35</v>
      </c>
    </row>
    <row r="263" s="39" customFormat="1" ht="16" customHeight="1" spans="1:43">
      <c r="A263" s="129">
        <f t="shared" ref="A263:A281" si="143">ROW()-3</f>
        <v>260</v>
      </c>
      <c r="B263" s="49" t="s">
        <v>223</v>
      </c>
      <c r="C263" s="46" t="s">
        <v>715</v>
      </c>
      <c r="D263" s="46" t="s">
        <v>716</v>
      </c>
      <c r="E263" s="49">
        <v>3920.55</v>
      </c>
      <c r="F263" s="49">
        <v>3920.55</v>
      </c>
      <c r="G263" s="130">
        <v>6241.75</v>
      </c>
      <c r="H263" s="49">
        <v>3920.55</v>
      </c>
      <c r="I263" s="130">
        <v>2200</v>
      </c>
      <c r="J263" s="130"/>
      <c r="K263" s="49">
        <f t="shared" ref="K263:K281" si="144">ROUND(E263*0.012,2)</f>
        <v>47.05</v>
      </c>
      <c r="L263" s="49">
        <v>13.98</v>
      </c>
      <c r="M263" s="49">
        <f t="shared" ref="M263:M281" si="145">ROUND(F263*0.16,2)</f>
        <v>627.29</v>
      </c>
      <c r="N263" s="49">
        <v>186.18</v>
      </c>
      <c r="O263" s="130">
        <f t="shared" ref="O263:O281" si="146">ROUND(G263*0.08,2)</f>
        <v>499.34</v>
      </c>
      <c r="P263" s="49">
        <f t="shared" ref="P263:P281" si="147">ROUND(H263*0.007,2)</f>
        <v>27.44</v>
      </c>
      <c r="Q263" s="49">
        <v>8.1</v>
      </c>
      <c r="R263" s="130">
        <f t="shared" ref="R263:R281" si="148">I263*5%</f>
        <v>110</v>
      </c>
      <c r="S263" s="130">
        <f t="shared" ref="S263:S281" si="149">J263*50%</f>
        <v>0</v>
      </c>
      <c r="T263" s="130">
        <f t="shared" ref="T263:T281" si="150">SUM(K263:S263)</f>
        <v>1519.38</v>
      </c>
      <c r="U263" s="49">
        <f t="shared" ref="U263:U281" si="151">E263*0</f>
        <v>0</v>
      </c>
      <c r="V263" s="49">
        <f t="shared" ref="V263:V281" si="152">ROUND(F263*0.08,2)</f>
        <v>313.64</v>
      </c>
      <c r="W263" s="49">
        <v>93.06</v>
      </c>
      <c r="X263" s="130">
        <f t="shared" ref="X263:X281" si="153">ROUND(G263*0.02,2)</f>
        <v>124.84</v>
      </c>
      <c r="Y263" s="49">
        <f t="shared" ref="Y263:Y281" si="154">ROUND(H263*0.003,2)</f>
        <v>11.76</v>
      </c>
      <c r="Z263" s="49">
        <v>3.48</v>
      </c>
      <c r="AA263" s="130">
        <f t="shared" ref="AA263:AA281" si="155">I263*5%</f>
        <v>110</v>
      </c>
      <c r="AB263" s="130">
        <f t="shared" ref="AB263:AB281" si="156">J263*50%</f>
        <v>0</v>
      </c>
      <c r="AC263" s="49">
        <f t="shared" ref="AC263:AC281" si="157">SUM(U263:AB263)</f>
        <v>656.78</v>
      </c>
      <c r="AD263" s="49">
        <f t="shared" ref="AD263:AD281" si="158">T263+AC263</f>
        <v>2176.16</v>
      </c>
      <c r="AE263" s="49"/>
      <c r="AF263" s="139" t="s">
        <v>80</v>
      </c>
      <c r="AG263" s="140">
        <f t="shared" si="140"/>
        <v>47.05</v>
      </c>
      <c r="AH263" s="140">
        <f t="shared" si="117"/>
        <v>13.98</v>
      </c>
      <c r="AI263" s="140">
        <f t="shared" si="141"/>
        <v>940.93</v>
      </c>
      <c r="AJ263" s="140">
        <f t="shared" si="142"/>
        <v>279.24</v>
      </c>
      <c r="AK263" s="140">
        <f t="shared" si="118"/>
        <v>624.18</v>
      </c>
      <c r="AL263" s="140">
        <f t="shared" si="119"/>
        <v>39.2</v>
      </c>
      <c r="AM263" s="140">
        <f t="shared" si="120"/>
        <v>11.58</v>
      </c>
      <c r="AN263" s="140">
        <f t="shared" si="121"/>
        <v>220</v>
      </c>
      <c r="AO263" s="140">
        <f t="shared" si="122"/>
        <v>0</v>
      </c>
      <c r="AP263" s="140">
        <f t="shared" si="123"/>
        <v>2176.16</v>
      </c>
      <c r="AQ263" s="139" t="s">
        <v>33</v>
      </c>
    </row>
    <row r="264" s="39" customFormat="1" ht="16" customHeight="1" spans="1:43">
      <c r="A264" s="129">
        <f t="shared" si="143"/>
        <v>261</v>
      </c>
      <c r="B264" s="49" t="s">
        <v>201</v>
      </c>
      <c r="C264" s="52" t="s">
        <v>717</v>
      </c>
      <c r="D264" s="459" t="s">
        <v>718</v>
      </c>
      <c r="E264" s="49">
        <v>3920.55</v>
      </c>
      <c r="F264" s="49">
        <v>3920.55</v>
      </c>
      <c r="G264" s="130">
        <v>6241.75</v>
      </c>
      <c r="H264" s="49">
        <v>3920.55</v>
      </c>
      <c r="I264" s="164">
        <v>2200</v>
      </c>
      <c r="J264" s="130"/>
      <c r="K264" s="49">
        <f t="shared" si="144"/>
        <v>47.05</v>
      </c>
      <c r="L264" s="49">
        <v>13.98</v>
      </c>
      <c r="M264" s="49">
        <f t="shared" si="145"/>
        <v>627.29</v>
      </c>
      <c r="N264" s="49">
        <v>186.18</v>
      </c>
      <c r="O264" s="130">
        <f t="shared" si="146"/>
        <v>499.34</v>
      </c>
      <c r="P264" s="49">
        <f t="shared" si="147"/>
        <v>27.44</v>
      </c>
      <c r="Q264" s="49">
        <v>8.1</v>
      </c>
      <c r="R264" s="130">
        <f t="shared" si="148"/>
        <v>110</v>
      </c>
      <c r="S264" s="130">
        <f t="shared" si="149"/>
        <v>0</v>
      </c>
      <c r="T264" s="130">
        <f t="shared" si="150"/>
        <v>1519.38</v>
      </c>
      <c r="U264" s="49">
        <f t="shared" si="151"/>
        <v>0</v>
      </c>
      <c r="V264" s="49">
        <f t="shared" si="152"/>
        <v>313.64</v>
      </c>
      <c r="W264" s="49">
        <v>93.06</v>
      </c>
      <c r="X264" s="130">
        <f t="shared" si="153"/>
        <v>124.84</v>
      </c>
      <c r="Y264" s="49">
        <f t="shared" si="154"/>
        <v>11.76</v>
      </c>
      <c r="Z264" s="49">
        <v>3.48</v>
      </c>
      <c r="AA264" s="130">
        <f t="shared" si="155"/>
        <v>110</v>
      </c>
      <c r="AB264" s="130">
        <f t="shared" si="156"/>
        <v>0</v>
      </c>
      <c r="AC264" s="49">
        <f t="shared" si="157"/>
        <v>656.78</v>
      </c>
      <c r="AD264" s="49">
        <f t="shared" si="158"/>
        <v>2176.16</v>
      </c>
      <c r="AE264" s="164"/>
      <c r="AF264" s="139" t="s">
        <v>66</v>
      </c>
      <c r="AG264" s="140">
        <f t="shared" si="140"/>
        <v>47.05</v>
      </c>
      <c r="AH264" s="140">
        <f t="shared" ref="AH264:AH327" si="159">L264</f>
        <v>13.98</v>
      </c>
      <c r="AI264" s="140">
        <f t="shared" si="141"/>
        <v>940.93</v>
      </c>
      <c r="AJ264" s="140">
        <f t="shared" si="142"/>
        <v>279.24</v>
      </c>
      <c r="AK264" s="140">
        <f t="shared" ref="AK264:AK327" si="160">O264+X264</f>
        <v>624.18</v>
      </c>
      <c r="AL264" s="140">
        <f t="shared" ref="AL264:AL327" si="161">P264+Y264</f>
        <v>39.2</v>
      </c>
      <c r="AM264" s="140">
        <f t="shared" ref="AM264:AM327" si="162">Q264+Z264</f>
        <v>11.58</v>
      </c>
      <c r="AN264" s="140">
        <f t="shared" ref="AN264:AN327" si="163">R264+AA264</f>
        <v>220</v>
      </c>
      <c r="AO264" s="140">
        <f t="shared" ref="AO264:AO327" si="164">S264+AB264</f>
        <v>0</v>
      </c>
      <c r="AP264" s="140">
        <f t="shared" ref="AP264:AP327" si="165">T264+AC264</f>
        <v>2176.16</v>
      </c>
      <c r="AQ264" s="139" t="s">
        <v>32</v>
      </c>
    </row>
    <row r="265" s="39" customFormat="1" ht="16" customHeight="1" spans="1:43">
      <c r="A265" s="129">
        <f t="shared" si="143"/>
        <v>262</v>
      </c>
      <c r="B265" s="49" t="s">
        <v>262</v>
      </c>
      <c r="C265" s="46" t="s">
        <v>719</v>
      </c>
      <c r="D265" s="450" t="s">
        <v>720</v>
      </c>
      <c r="E265" s="49">
        <v>3920.55</v>
      </c>
      <c r="F265" s="49">
        <v>3920.55</v>
      </c>
      <c r="G265" s="130">
        <v>6241.75</v>
      </c>
      <c r="H265" s="49">
        <v>3920.55</v>
      </c>
      <c r="I265" s="164">
        <v>2200</v>
      </c>
      <c r="J265" s="130"/>
      <c r="K265" s="49">
        <f t="shared" si="144"/>
        <v>47.05</v>
      </c>
      <c r="L265" s="49">
        <v>13.98</v>
      </c>
      <c r="M265" s="49">
        <f t="shared" si="145"/>
        <v>627.29</v>
      </c>
      <c r="N265" s="49">
        <v>186.18</v>
      </c>
      <c r="O265" s="130">
        <f t="shared" si="146"/>
        <v>499.34</v>
      </c>
      <c r="P265" s="49">
        <f t="shared" si="147"/>
        <v>27.44</v>
      </c>
      <c r="Q265" s="49">
        <v>8.1</v>
      </c>
      <c r="R265" s="130">
        <f t="shared" si="148"/>
        <v>110</v>
      </c>
      <c r="S265" s="130">
        <f t="shared" si="149"/>
        <v>0</v>
      </c>
      <c r="T265" s="130">
        <f t="shared" si="150"/>
        <v>1519.38</v>
      </c>
      <c r="U265" s="49">
        <f t="shared" si="151"/>
        <v>0</v>
      </c>
      <c r="V265" s="49">
        <f t="shared" si="152"/>
        <v>313.64</v>
      </c>
      <c r="W265" s="49">
        <v>93.06</v>
      </c>
      <c r="X265" s="130">
        <f t="shared" si="153"/>
        <v>124.84</v>
      </c>
      <c r="Y265" s="49">
        <f t="shared" si="154"/>
        <v>11.76</v>
      </c>
      <c r="Z265" s="49">
        <v>3.48</v>
      </c>
      <c r="AA265" s="130">
        <f t="shared" si="155"/>
        <v>110</v>
      </c>
      <c r="AB265" s="130">
        <f t="shared" si="156"/>
        <v>0</v>
      </c>
      <c r="AC265" s="49">
        <f t="shared" si="157"/>
        <v>656.78</v>
      </c>
      <c r="AD265" s="49">
        <f t="shared" si="158"/>
        <v>2176.16</v>
      </c>
      <c r="AE265" s="164"/>
      <c r="AF265" s="139" t="s">
        <v>68</v>
      </c>
      <c r="AG265" s="140">
        <f t="shared" si="140"/>
        <v>47.05</v>
      </c>
      <c r="AH265" s="140">
        <f t="shared" si="159"/>
        <v>13.98</v>
      </c>
      <c r="AI265" s="140">
        <f t="shared" si="141"/>
        <v>940.93</v>
      </c>
      <c r="AJ265" s="140">
        <f t="shared" si="142"/>
        <v>279.24</v>
      </c>
      <c r="AK265" s="140">
        <f t="shared" si="160"/>
        <v>624.18</v>
      </c>
      <c r="AL265" s="140">
        <f t="shared" si="161"/>
        <v>39.2</v>
      </c>
      <c r="AM265" s="140">
        <f t="shared" si="162"/>
        <v>11.58</v>
      </c>
      <c r="AN265" s="140">
        <f t="shared" si="163"/>
        <v>220</v>
      </c>
      <c r="AO265" s="140">
        <f t="shared" si="164"/>
        <v>0</v>
      </c>
      <c r="AP265" s="140">
        <f t="shared" si="165"/>
        <v>2176.16</v>
      </c>
      <c r="AQ265" s="139" t="s">
        <v>32</v>
      </c>
    </row>
    <row r="266" s="39" customFormat="1" ht="16" customHeight="1" spans="1:43">
      <c r="A266" s="129">
        <f t="shared" si="143"/>
        <v>263</v>
      </c>
      <c r="B266" s="49" t="s">
        <v>262</v>
      </c>
      <c r="C266" s="52" t="s">
        <v>721</v>
      </c>
      <c r="D266" s="451" t="s">
        <v>722</v>
      </c>
      <c r="E266" s="49">
        <v>3920.55</v>
      </c>
      <c r="F266" s="49">
        <v>3920.55</v>
      </c>
      <c r="G266" s="130">
        <v>6241.75</v>
      </c>
      <c r="H266" s="49">
        <v>3920.55</v>
      </c>
      <c r="I266" s="164">
        <v>2200</v>
      </c>
      <c r="J266" s="130"/>
      <c r="K266" s="49">
        <f t="shared" si="144"/>
        <v>47.05</v>
      </c>
      <c r="L266" s="49">
        <v>13.98</v>
      </c>
      <c r="M266" s="49">
        <f t="shared" si="145"/>
        <v>627.29</v>
      </c>
      <c r="N266" s="49">
        <v>186.18</v>
      </c>
      <c r="O266" s="130">
        <f t="shared" si="146"/>
        <v>499.34</v>
      </c>
      <c r="P266" s="49">
        <f t="shared" si="147"/>
        <v>27.44</v>
      </c>
      <c r="Q266" s="49">
        <v>8.1</v>
      </c>
      <c r="R266" s="130">
        <f t="shared" si="148"/>
        <v>110</v>
      </c>
      <c r="S266" s="130">
        <f t="shared" si="149"/>
        <v>0</v>
      </c>
      <c r="T266" s="130">
        <f t="shared" si="150"/>
        <v>1519.38</v>
      </c>
      <c r="U266" s="49">
        <f t="shared" si="151"/>
        <v>0</v>
      </c>
      <c r="V266" s="49">
        <f t="shared" si="152"/>
        <v>313.64</v>
      </c>
      <c r="W266" s="49">
        <v>93.06</v>
      </c>
      <c r="X266" s="130">
        <f t="shared" si="153"/>
        <v>124.84</v>
      </c>
      <c r="Y266" s="49">
        <f t="shared" si="154"/>
        <v>11.76</v>
      </c>
      <c r="Z266" s="49">
        <v>3.48</v>
      </c>
      <c r="AA266" s="130">
        <f t="shared" si="155"/>
        <v>110</v>
      </c>
      <c r="AB266" s="130">
        <f t="shared" si="156"/>
        <v>0</v>
      </c>
      <c r="AC266" s="49">
        <f t="shared" si="157"/>
        <v>656.78</v>
      </c>
      <c r="AD266" s="49">
        <f t="shared" si="158"/>
        <v>2176.16</v>
      </c>
      <c r="AE266" s="164"/>
      <c r="AF266" s="139" t="s">
        <v>65</v>
      </c>
      <c r="AG266" s="140">
        <f t="shared" si="140"/>
        <v>47.05</v>
      </c>
      <c r="AH266" s="140">
        <f t="shared" si="159"/>
        <v>13.98</v>
      </c>
      <c r="AI266" s="140">
        <f t="shared" si="141"/>
        <v>940.93</v>
      </c>
      <c r="AJ266" s="140">
        <f t="shared" si="142"/>
        <v>279.24</v>
      </c>
      <c r="AK266" s="140">
        <f t="shared" si="160"/>
        <v>624.18</v>
      </c>
      <c r="AL266" s="140">
        <f t="shared" si="161"/>
        <v>39.2</v>
      </c>
      <c r="AM266" s="140">
        <f t="shared" si="162"/>
        <v>11.58</v>
      </c>
      <c r="AN266" s="140">
        <f t="shared" si="163"/>
        <v>220</v>
      </c>
      <c r="AO266" s="140">
        <f t="shared" si="164"/>
        <v>0</v>
      </c>
      <c r="AP266" s="140">
        <f t="shared" si="165"/>
        <v>2176.16</v>
      </c>
      <c r="AQ266" s="139" t="s">
        <v>32</v>
      </c>
    </row>
    <row r="267" s="39" customFormat="1" ht="16" customHeight="1" spans="1:43">
      <c r="A267" s="129">
        <f t="shared" si="143"/>
        <v>264</v>
      </c>
      <c r="B267" s="49" t="s">
        <v>119</v>
      </c>
      <c r="C267" s="52" t="s">
        <v>723</v>
      </c>
      <c r="D267" s="202" t="s">
        <v>724</v>
      </c>
      <c r="E267" s="49">
        <v>3920.55</v>
      </c>
      <c r="F267" s="49">
        <v>3920.55</v>
      </c>
      <c r="G267" s="130">
        <v>6241.75</v>
      </c>
      <c r="H267" s="49">
        <v>3920.55</v>
      </c>
      <c r="I267" s="164">
        <v>2200</v>
      </c>
      <c r="J267" s="130"/>
      <c r="K267" s="49">
        <f t="shared" si="144"/>
        <v>47.05</v>
      </c>
      <c r="L267" s="49">
        <v>13.98</v>
      </c>
      <c r="M267" s="49">
        <f t="shared" si="145"/>
        <v>627.29</v>
      </c>
      <c r="N267" s="49">
        <v>186.18</v>
      </c>
      <c r="O267" s="130">
        <f t="shared" si="146"/>
        <v>499.34</v>
      </c>
      <c r="P267" s="49">
        <f t="shared" si="147"/>
        <v>27.44</v>
      </c>
      <c r="Q267" s="49">
        <v>8.1</v>
      </c>
      <c r="R267" s="130">
        <f t="shared" si="148"/>
        <v>110</v>
      </c>
      <c r="S267" s="130">
        <f t="shared" si="149"/>
        <v>0</v>
      </c>
      <c r="T267" s="130">
        <f t="shared" si="150"/>
        <v>1519.38</v>
      </c>
      <c r="U267" s="49">
        <f t="shared" si="151"/>
        <v>0</v>
      </c>
      <c r="V267" s="49">
        <f t="shared" si="152"/>
        <v>313.64</v>
      </c>
      <c r="W267" s="49">
        <v>93.06</v>
      </c>
      <c r="X267" s="130">
        <f t="shared" si="153"/>
        <v>124.84</v>
      </c>
      <c r="Y267" s="49">
        <f t="shared" si="154"/>
        <v>11.76</v>
      </c>
      <c r="Z267" s="49">
        <v>3.48</v>
      </c>
      <c r="AA267" s="130">
        <f t="shared" si="155"/>
        <v>110</v>
      </c>
      <c r="AB267" s="130">
        <f t="shared" si="156"/>
        <v>0</v>
      </c>
      <c r="AC267" s="49">
        <f t="shared" si="157"/>
        <v>656.78</v>
      </c>
      <c r="AD267" s="49">
        <f t="shared" si="158"/>
        <v>2176.16</v>
      </c>
      <c r="AE267" s="164"/>
      <c r="AF267" s="139" t="s">
        <v>89</v>
      </c>
      <c r="AG267" s="140">
        <f t="shared" si="140"/>
        <v>47.05</v>
      </c>
      <c r="AH267" s="140">
        <f t="shared" si="159"/>
        <v>13.98</v>
      </c>
      <c r="AI267" s="140">
        <f t="shared" si="141"/>
        <v>940.93</v>
      </c>
      <c r="AJ267" s="140">
        <f t="shared" si="142"/>
        <v>279.24</v>
      </c>
      <c r="AK267" s="140">
        <f t="shared" si="160"/>
        <v>624.18</v>
      </c>
      <c r="AL267" s="140">
        <f t="shared" si="161"/>
        <v>39.2</v>
      </c>
      <c r="AM267" s="140">
        <f t="shared" si="162"/>
        <v>11.58</v>
      </c>
      <c r="AN267" s="140">
        <f t="shared" si="163"/>
        <v>220</v>
      </c>
      <c r="AO267" s="140">
        <f t="shared" si="164"/>
        <v>0</v>
      </c>
      <c r="AP267" s="140">
        <f t="shared" si="165"/>
        <v>2176.16</v>
      </c>
      <c r="AQ267" s="139" t="s">
        <v>32</v>
      </c>
    </row>
    <row r="268" s="39" customFormat="1" ht="16" customHeight="1" spans="1:43">
      <c r="A268" s="129">
        <f t="shared" si="143"/>
        <v>265</v>
      </c>
      <c r="B268" s="49" t="s">
        <v>119</v>
      </c>
      <c r="C268" s="52" t="s">
        <v>725</v>
      </c>
      <c r="D268" s="202" t="s">
        <v>726</v>
      </c>
      <c r="E268" s="49">
        <v>3920.55</v>
      </c>
      <c r="F268" s="49">
        <v>3920.55</v>
      </c>
      <c r="G268" s="130">
        <v>6241.75</v>
      </c>
      <c r="H268" s="49">
        <v>3920.55</v>
      </c>
      <c r="I268" s="164">
        <v>2200</v>
      </c>
      <c r="J268" s="130"/>
      <c r="K268" s="49">
        <f t="shared" si="144"/>
        <v>47.05</v>
      </c>
      <c r="L268" s="49">
        <v>13.98</v>
      </c>
      <c r="M268" s="49">
        <f t="shared" si="145"/>
        <v>627.29</v>
      </c>
      <c r="N268" s="49">
        <v>186.18</v>
      </c>
      <c r="O268" s="130">
        <f t="shared" si="146"/>
        <v>499.34</v>
      </c>
      <c r="P268" s="49">
        <f t="shared" si="147"/>
        <v>27.44</v>
      </c>
      <c r="Q268" s="49">
        <v>8.1</v>
      </c>
      <c r="R268" s="130">
        <f t="shared" si="148"/>
        <v>110</v>
      </c>
      <c r="S268" s="130">
        <f t="shared" si="149"/>
        <v>0</v>
      </c>
      <c r="T268" s="130">
        <f t="shared" si="150"/>
        <v>1519.38</v>
      </c>
      <c r="U268" s="49">
        <f t="shared" si="151"/>
        <v>0</v>
      </c>
      <c r="V268" s="49">
        <f t="shared" si="152"/>
        <v>313.64</v>
      </c>
      <c r="W268" s="49">
        <v>93.06</v>
      </c>
      <c r="X268" s="130">
        <f t="shared" si="153"/>
        <v>124.84</v>
      </c>
      <c r="Y268" s="49">
        <f t="shared" si="154"/>
        <v>11.76</v>
      </c>
      <c r="Z268" s="49">
        <v>3.48</v>
      </c>
      <c r="AA268" s="130">
        <f t="shared" si="155"/>
        <v>110</v>
      </c>
      <c r="AB268" s="130">
        <f t="shared" si="156"/>
        <v>0</v>
      </c>
      <c r="AC268" s="49">
        <f t="shared" si="157"/>
        <v>656.78</v>
      </c>
      <c r="AD268" s="49">
        <f t="shared" si="158"/>
        <v>2176.16</v>
      </c>
      <c r="AE268" s="164"/>
      <c r="AF268" s="139" t="s">
        <v>78</v>
      </c>
      <c r="AG268" s="140">
        <f t="shared" si="140"/>
        <v>47.05</v>
      </c>
      <c r="AH268" s="140">
        <f t="shared" si="159"/>
        <v>13.98</v>
      </c>
      <c r="AI268" s="140">
        <f t="shared" si="141"/>
        <v>940.93</v>
      </c>
      <c r="AJ268" s="140">
        <f t="shared" si="142"/>
        <v>279.24</v>
      </c>
      <c r="AK268" s="140">
        <f t="shared" si="160"/>
        <v>624.18</v>
      </c>
      <c r="AL268" s="140">
        <f t="shared" si="161"/>
        <v>39.2</v>
      </c>
      <c r="AM268" s="140">
        <f t="shared" si="162"/>
        <v>11.58</v>
      </c>
      <c r="AN268" s="140">
        <f t="shared" si="163"/>
        <v>220</v>
      </c>
      <c r="AO268" s="140">
        <f t="shared" si="164"/>
        <v>0</v>
      </c>
      <c r="AP268" s="140">
        <f t="shared" si="165"/>
        <v>2176.16</v>
      </c>
      <c r="AQ268" s="139" t="s">
        <v>32</v>
      </c>
    </row>
    <row r="269" s="39" customFormat="1" ht="16" customHeight="1" spans="1:43">
      <c r="A269" s="129">
        <f t="shared" si="143"/>
        <v>266</v>
      </c>
      <c r="B269" s="49" t="s">
        <v>157</v>
      </c>
      <c r="C269" s="52" t="s">
        <v>727</v>
      </c>
      <c r="D269" s="451" t="s">
        <v>728</v>
      </c>
      <c r="E269" s="49">
        <v>3920.55</v>
      </c>
      <c r="F269" s="49">
        <v>3920.55</v>
      </c>
      <c r="G269" s="130">
        <v>6241.75</v>
      </c>
      <c r="H269" s="49">
        <v>3920.55</v>
      </c>
      <c r="I269" s="164">
        <v>2200</v>
      </c>
      <c r="J269" s="130"/>
      <c r="K269" s="49">
        <f t="shared" si="144"/>
        <v>47.05</v>
      </c>
      <c r="L269" s="49">
        <v>13.98</v>
      </c>
      <c r="M269" s="49">
        <f t="shared" si="145"/>
        <v>627.29</v>
      </c>
      <c r="N269" s="49">
        <v>186.18</v>
      </c>
      <c r="O269" s="130">
        <f t="shared" si="146"/>
        <v>499.34</v>
      </c>
      <c r="P269" s="49">
        <f t="shared" si="147"/>
        <v>27.44</v>
      </c>
      <c r="Q269" s="49">
        <v>8.1</v>
      </c>
      <c r="R269" s="130">
        <f t="shared" si="148"/>
        <v>110</v>
      </c>
      <c r="S269" s="130">
        <f t="shared" si="149"/>
        <v>0</v>
      </c>
      <c r="T269" s="130">
        <f t="shared" si="150"/>
        <v>1519.38</v>
      </c>
      <c r="U269" s="49">
        <f t="shared" si="151"/>
        <v>0</v>
      </c>
      <c r="V269" s="49">
        <f t="shared" si="152"/>
        <v>313.64</v>
      </c>
      <c r="W269" s="49">
        <v>93.06</v>
      </c>
      <c r="X269" s="130">
        <f t="shared" si="153"/>
        <v>124.84</v>
      </c>
      <c r="Y269" s="49">
        <f t="shared" si="154"/>
        <v>11.76</v>
      </c>
      <c r="Z269" s="49">
        <v>3.48</v>
      </c>
      <c r="AA269" s="130">
        <f t="shared" si="155"/>
        <v>110</v>
      </c>
      <c r="AB269" s="130">
        <f t="shared" si="156"/>
        <v>0</v>
      </c>
      <c r="AC269" s="49">
        <f t="shared" si="157"/>
        <v>656.78</v>
      </c>
      <c r="AD269" s="49">
        <f t="shared" si="158"/>
        <v>2176.16</v>
      </c>
      <c r="AE269" s="164"/>
      <c r="AF269" s="139" t="s">
        <v>88</v>
      </c>
      <c r="AG269" s="140">
        <f t="shared" si="140"/>
        <v>47.05</v>
      </c>
      <c r="AH269" s="140">
        <f t="shared" si="159"/>
        <v>13.98</v>
      </c>
      <c r="AI269" s="140">
        <f t="shared" si="141"/>
        <v>940.93</v>
      </c>
      <c r="AJ269" s="140">
        <f t="shared" si="142"/>
        <v>279.24</v>
      </c>
      <c r="AK269" s="140">
        <f t="shared" si="160"/>
        <v>624.18</v>
      </c>
      <c r="AL269" s="140">
        <f t="shared" si="161"/>
        <v>39.2</v>
      </c>
      <c r="AM269" s="140">
        <f t="shared" si="162"/>
        <v>11.58</v>
      </c>
      <c r="AN269" s="140">
        <f t="shared" si="163"/>
        <v>220</v>
      </c>
      <c r="AO269" s="140">
        <f t="shared" si="164"/>
        <v>0</v>
      </c>
      <c r="AP269" s="140">
        <f t="shared" si="165"/>
        <v>2176.16</v>
      </c>
      <c r="AQ269" s="139" t="s">
        <v>34</v>
      </c>
    </row>
    <row r="270" s="39" customFormat="1" ht="16" customHeight="1" spans="1:43">
      <c r="A270" s="129">
        <f t="shared" si="143"/>
        <v>267</v>
      </c>
      <c r="B270" s="49" t="s">
        <v>729</v>
      </c>
      <c r="C270" s="52" t="s">
        <v>730</v>
      </c>
      <c r="D270" s="202" t="s">
        <v>731</v>
      </c>
      <c r="E270" s="49">
        <v>3920.55</v>
      </c>
      <c r="F270" s="49">
        <v>3920.55</v>
      </c>
      <c r="G270" s="130">
        <v>6241.75</v>
      </c>
      <c r="H270" s="49">
        <v>3920.55</v>
      </c>
      <c r="I270" s="164">
        <v>3180</v>
      </c>
      <c r="J270" s="130"/>
      <c r="K270" s="49">
        <f t="shared" si="144"/>
        <v>47.05</v>
      </c>
      <c r="L270" s="49">
        <v>13.98</v>
      </c>
      <c r="M270" s="49">
        <f t="shared" si="145"/>
        <v>627.29</v>
      </c>
      <c r="N270" s="49">
        <v>186.18</v>
      </c>
      <c r="O270" s="130">
        <f t="shared" si="146"/>
        <v>499.34</v>
      </c>
      <c r="P270" s="49">
        <f t="shared" si="147"/>
        <v>27.44</v>
      </c>
      <c r="Q270" s="49">
        <v>8.1</v>
      </c>
      <c r="R270" s="130">
        <f t="shared" si="148"/>
        <v>159</v>
      </c>
      <c r="S270" s="130">
        <f t="shared" si="149"/>
        <v>0</v>
      </c>
      <c r="T270" s="130">
        <f t="shared" si="150"/>
        <v>1568.38</v>
      </c>
      <c r="U270" s="49">
        <f t="shared" si="151"/>
        <v>0</v>
      </c>
      <c r="V270" s="49">
        <f t="shared" si="152"/>
        <v>313.64</v>
      </c>
      <c r="W270" s="49">
        <v>93.06</v>
      </c>
      <c r="X270" s="130">
        <f t="shared" si="153"/>
        <v>124.84</v>
      </c>
      <c r="Y270" s="49">
        <f t="shared" si="154"/>
        <v>11.76</v>
      </c>
      <c r="Z270" s="49">
        <v>3.48</v>
      </c>
      <c r="AA270" s="130">
        <f t="shared" si="155"/>
        <v>159</v>
      </c>
      <c r="AB270" s="130">
        <f t="shared" si="156"/>
        <v>0</v>
      </c>
      <c r="AC270" s="49">
        <f t="shared" si="157"/>
        <v>705.78</v>
      </c>
      <c r="AD270" s="49">
        <f t="shared" si="158"/>
        <v>2274.16</v>
      </c>
      <c r="AE270" s="164"/>
      <c r="AF270" s="139" t="s">
        <v>85</v>
      </c>
      <c r="AG270" s="140">
        <f t="shared" si="140"/>
        <v>47.05</v>
      </c>
      <c r="AH270" s="140">
        <f t="shared" si="159"/>
        <v>13.98</v>
      </c>
      <c r="AI270" s="140">
        <f t="shared" si="141"/>
        <v>940.93</v>
      </c>
      <c r="AJ270" s="140">
        <f t="shared" si="142"/>
        <v>279.24</v>
      </c>
      <c r="AK270" s="140">
        <f t="shared" si="160"/>
        <v>624.18</v>
      </c>
      <c r="AL270" s="140">
        <f t="shared" si="161"/>
        <v>39.2</v>
      </c>
      <c r="AM270" s="140">
        <f t="shared" si="162"/>
        <v>11.58</v>
      </c>
      <c r="AN270" s="140">
        <f t="shared" si="163"/>
        <v>318</v>
      </c>
      <c r="AO270" s="140">
        <f t="shared" si="164"/>
        <v>0</v>
      </c>
      <c r="AP270" s="140">
        <f t="shared" si="165"/>
        <v>2274.16</v>
      </c>
      <c r="AQ270" s="139" t="s">
        <v>34</v>
      </c>
    </row>
    <row r="271" s="39" customFormat="1" ht="16" customHeight="1" spans="1:43">
      <c r="A271" s="129">
        <f t="shared" si="143"/>
        <v>268</v>
      </c>
      <c r="B271" s="49" t="s">
        <v>201</v>
      </c>
      <c r="C271" s="262" t="s">
        <v>732</v>
      </c>
      <c r="D271" s="202" t="s">
        <v>733</v>
      </c>
      <c r="E271" s="153">
        <v>3920.55</v>
      </c>
      <c r="F271" s="49">
        <v>3920.55</v>
      </c>
      <c r="G271" s="130">
        <v>6241.75</v>
      </c>
      <c r="H271" s="49">
        <v>3920.55</v>
      </c>
      <c r="I271" s="164">
        <v>2200</v>
      </c>
      <c r="J271" s="130"/>
      <c r="K271" s="49">
        <f t="shared" si="144"/>
        <v>47.05</v>
      </c>
      <c r="L271" s="49">
        <v>13.98</v>
      </c>
      <c r="M271" s="49">
        <f t="shared" si="145"/>
        <v>627.29</v>
      </c>
      <c r="N271" s="49">
        <v>186.18</v>
      </c>
      <c r="O271" s="130">
        <f t="shared" si="146"/>
        <v>499.34</v>
      </c>
      <c r="P271" s="49">
        <f t="shared" si="147"/>
        <v>27.44</v>
      </c>
      <c r="Q271" s="49">
        <v>8.1</v>
      </c>
      <c r="R271" s="130">
        <f t="shared" si="148"/>
        <v>110</v>
      </c>
      <c r="S271" s="130">
        <f t="shared" si="149"/>
        <v>0</v>
      </c>
      <c r="T271" s="130">
        <f t="shared" si="150"/>
        <v>1519.38</v>
      </c>
      <c r="U271" s="49">
        <f t="shared" si="151"/>
        <v>0</v>
      </c>
      <c r="V271" s="49">
        <f t="shared" si="152"/>
        <v>313.64</v>
      </c>
      <c r="W271" s="49">
        <v>93.06</v>
      </c>
      <c r="X271" s="130">
        <f t="shared" si="153"/>
        <v>124.84</v>
      </c>
      <c r="Y271" s="49">
        <f t="shared" si="154"/>
        <v>11.76</v>
      </c>
      <c r="Z271" s="49">
        <v>3.48</v>
      </c>
      <c r="AA271" s="130">
        <f t="shared" si="155"/>
        <v>110</v>
      </c>
      <c r="AB271" s="130">
        <f t="shared" si="156"/>
        <v>0</v>
      </c>
      <c r="AC271" s="49">
        <f t="shared" si="157"/>
        <v>656.78</v>
      </c>
      <c r="AD271" s="49">
        <f t="shared" si="158"/>
        <v>2176.16</v>
      </c>
      <c r="AE271" s="164"/>
      <c r="AF271" s="139" t="s">
        <v>66</v>
      </c>
      <c r="AG271" s="140">
        <f t="shared" si="140"/>
        <v>47.05</v>
      </c>
      <c r="AH271" s="140">
        <f t="shared" si="159"/>
        <v>13.98</v>
      </c>
      <c r="AI271" s="140">
        <f t="shared" si="141"/>
        <v>940.93</v>
      </c>
      <c r="AJ271" s="140">
        <f t="shared" si="142"/>
        <v>279.24</v>
      </c>
      <c r="AK271" s="140">
        <f t="shared" si="160"/>
        <v>624.18</v>
      </c>
      <c r="AL271" s="140">
        <f t="shared" si="161"/>
        <v>39.2</v>
      </c>
      <c r="AM271" s="140">
        <f t="shared" si="162"/>
        <v>11.58</v>
      </c>
      <c r="AN271" s="140">
        <f t="shared" si="163"/>
        <v>220</v>
      </c>
      <c r="AO271" s="140">
        <f t="shared" si="164"/>
        <v>0</v>
      </c>
      <c r="AP271" s="140">
        <f t="shared" si="165"/>
        <v>2176.16</v>
      </c>
      <c r="AQ271" s="139" t="s">
        <v>32</v>
      </c>
    </row>
    <row r="272" s="39" customFormat="1" ht="16" customHeight="1" spans="1:43">
      <c r="A272" s="129">
        <f t="shared" si="143"/>
        <v>269</v>
      </c>
      <c r="B272" s="49" t="s">
        <v>217</v>
      </c>
      <c r="C272" s="46" t="s">
        <v>734</v>
      </c>
      <c r="D272" s="202" t="s">
        <v>735</v>
      </c>
      <c r="E272" s="153">
        <v>3920.55</v>
      </c>
      <c r="F272" s="49">
        <v>3920.55</v>
      </c>
      <c r="G272" s="130">
        <v>6241.75</v>
      </c>
      <c r="H272" s="49">
        <v>3920.55</v>
      </c>
      <c r="I272" s="164">
        <v>2200</v>
      </c>
      <c r="J272" s="130"/>
      <c r="K272" s="49">
        <f t="shared" si="144"/>
        <v>47.05</v>
      </c>
      <c r="L272" s="49">
        <v>13.98</v>
      </c>
      <c r="M272" s="49">
        <f t="shared" si="145"/>
        <v>627.29</v>
      </c>
      <c r="N272" s="49">
        <v>186.18</v>
      </c>
      <c r="O272" s="130">
        <f t="shared" si="146"/>
        <v>499.34</v>
      </c>
      <c r="P272" s="49">
        <f t="shared" si="147"/>
        <v>27.44</v>
      </c>
      <c r="Q272" s="49">
        <v>8.1</v>
      </c>
      <c r="R272" s="130">
        <f t="shared" si="148"/>
        <v>110</v>
      </c>
      <c r="S272" s="130">
        <f t="shared" si="149"/>
        <v>0</v>
      </c>
      <c r="T272" s="130">
        <f t="shared" si="150"/>
        <v>1519.38</v>
      </c>
      <c r="U272" s="49">
        <f t="shared" si="151"/>
        <v>0</v>
      </c>
      <c r="V272" s="49">
        <f t="shared" si="152"/>
        <v>313.64</v>
      </c>
      <c r="W272" s="49">
        <v>93.06</v>
      </c>
      <c r="X272" s="130">
        <f t="shared" si="153"/>
        <v>124.84</v>
      </c>
      <c r="Y272" s="49">
        <f t="shared" si="154"/>
        <v>11.76</v>
      </c>
      <c r="Z272" s="49">
        <v>3.48</v>
      </c>
      <c r="AA272" s="130">
        <f t="shared" si="155"/>
        <v>110</v>
      </c>
      <c r="AB272" s="130">
        <f t="shared" si="156"/>
        <v>0</v>
      </c>
      <c r="AC272" s="49">
        <f t="shared" si="157"/>
        <v>656.78</v>
      </c>
      <c r="AD272" s="49">
        <f t="shared" si="158"/>
        <v>2176.16</v>
      </c>
      <c r="AE272" s="164"/>
      <c r="AF272" s="139" t="s">
        <v>76</v>
      </c>
      <c r="AG272" s="140">
        <f t="shared" si="140"/>
        <v>47.05</v>
      </c>
      <c r="AH272" s="140">
        <f t="shared" si="159"/>
        <v>13.98</v>
      </c>
      <c r="AI272" s="140">
        <f t="shared" si="141"/>
        <v>940.93</v>
      </c>
      <c r="AJ272" s="140">
        <f t="shared" si="142"/>
        <v>279.24</v>
      </c>
      <c r="AK272" s="140">
        <f t="shared" si="160"/>
        <v>624.18</v>
      </c>
      <c r="AL272" s="140">
        <f t="shared" si="161"/>
        <v>39.2</v>
      </c>
      <c r="AM272" s="140">
        <f t="shared" si="162"/>
        <v>11.58</v>
      </c>
      <c r="AN272" s="140">
        <f t="shared" si="163"/>
        <v>220</v>
      </c>
      <c r="AO272" s="140">
        <f t="shared" si="164"/>
        <v>0</v>
      </c>
      <c r="AP272" s="140">
        <f t="shared" si="165"/>
        <v>2176.16</v>
      </c>
      <c r="AQ272" s="139" t="s">
        <v>32</v>
      </c>
    </row>
    <row r="273" s="39" customFormat="1" ht="16" customHeight="1" spans="1:43">
      <c r="A273" s="129">
        <f t="shared" si="143"/>
        <v>270</v>
      </c>
      <c r="B273" s="49" t="s">
        <v>568</v>
      </c>
      <c r="C273" s="46" t="s">
        <v>736</v>
      </c>
      <c r="D273" s="202" t="s">
        <v>737</v>
      </c>
      <c r="E273" s="153">
        <v>3920.55</v>
      </c>
      <c r="F273" s="49">
        <v>3920.55</v>
      </c>
      <c r="G273" s="130">
        <v>6241.75</v>
      </c>
      <c r="H273" s="49">
        <v>3920.55</v>
      </c>
      <c r="I273" s="164">
        <v>2200</v>
      </c>
      <c r="J273" s="130"/>
      <c r="K273" s="49">
        <f t="shared" si="144"/>
        <v>47.05</v>
      </c>
      <c r="L273" s="49">
        <v>13.98</v>
      </c>
      <c r="M273" s="49">
        <f t="shared" si="145"/>
        <v>627.29</v>
      </c>
      <c r="N273" s="49">
        <v>186.18</v>
      </c>
      <c r="O273" s="130">
        <f t="shared" si="146"/>
        <v>499.34</v>
      </c>
      <c r="P273" s="49">
        <f t="shared" si="147"/>
        <v>27.44</v>
      </c>
      <c r="Q273" s="49">
        <v>8.1</v>
      </c>
      <c r="R273" s="130">
        <f t="shared" si="148"/>
        <v>110</v>
      </c>
      <c r="S273" s="130">
        <f t="shared" si="149"/>
        <v>0</v>
      </c>
      <c r="T273" s="130">
        <f t="shared" si="150"/>
        <v>1519.38</v>
      </c>
      <c r="U273" s="49">
        <f t="shared" si="151"/>
        <v>0</v>
      </c>
      <c r="V273" s="49">
        <f t="shared" si="152"/>
        <v>313.64</v>
      </c>
      <c r="W273" s="49">
        <v>93.06</v>
      </c>
      <c r="X273" s="130">
        <f t="shared" si="153"/>
        <v>124.84</v>
      </c>
      <c r="Y273" s="49">
        <f t="shared" si="154"/>
        <v>11.76</v>
      </c>
      <c r="Z273" s="49">
        <v>3.48</v>
      </c>
      <c r="AA273" s="130">
        <f t="shared" si="155"/>
        <v>110</v>
      </c>
      <c r="AB273" s="130">
        <f t="shared" si="156"/>
        <v>0</v>
      </c>
      <c r="AC273" s="49">
        <f t="shared" si="157"/>
        <v>656.78</v>
      </c>
      <c r="AD273" s="49">
        <f t="shared" si="158"/>
        <v>2176.16</v>
      </c>
      <c r="AE273" s="164"/>
      <c r="AF273" s="139" t="s">
        <v>54</v>
      </c>
      <c r="AG273" s="140">
        <f t="shared" si="140"/>
        <v>47.05</v>
      </c>
      <c r="AH273" s="140">
        <f t="shared" si="159"/>
        <v>13.98</v>
      </c>
      <c r="AI273" s="140">
        <f t="shared" si="141"/>
        <v>940.93</v>
      </c>
      <c r="AJ273" s="140">
        <f t="shared" si="142"/>
        <v>279.24</v>
      </c>
      <c r="AK273" s="140">
        <f t="shared" si="160"/>
        <v>624.18</v>
      </c>
      <c r="AL273" s="140">
        <f t="shared" si="161"/>
        <v>39.2</v>
      </c>
      <c r="AM273" s="140">
        <f t="shared" si="162"/>
        <v>11.58</v>
      </c>
      <c r="AN273" s="140">
        <f t="shared" si="163"/>
        <v>220</v>
      </c>
      <c r="AO273" s="140">
        <f t="shared" si="164"/>
        <v>0</v>
      </c>
      <c r="AP273" s="140">
        <f t="shared" si="165"/>
        <v>2176.16</v>
      </c>
      <c r="AQ273" s="139" t="s">
        <v>32</v>
      </c>
    </row>
    <row r="274" s="39" customFormat="1" ht="16" customHeight="1" spans="1:43">
      <c r="A274" s="129">
        <f t="shared" si="143"/>
        <v>271</v>
      </c>
      <c r="B274" s="49" t="s">
        <v>169</v>
      </c>
      <c r="C274" s="46" t="s">
        <v>738</v>
      </c>
      <c r="D274" s="202" t="s">
        <v>739</v>
      </c>
      <c r="E274" s="153">
        <v>3920.55</v>
      </c>
      <c r="F274" s="49">
        <v>3920.55</v>
      </c>
      <c r="G274" s="130">
        <v>6241.75</v>
      </c>
      <c r="H274" s="49">
        <v>3920.55</v>
      </c>
      <c r="I274" s="164">
        <v>3180</v>
      </c>
      <c r="J274" s="130"/>
      <c r="K274" s="49">
        <f t="shared" si="144"/>
        <v>47.05</v>
      </c>
      <c r="L274" s="49">
        <v>13.98</v>
      </c>
      <c r="M274" s="49">
        <f t="shared" si="145"/>
        <v>627.29</v>
      </c>
      <c r="N274" s="49">
        <v>186.18</v>
      </c>
      <c r="O274" s="130">
        <f t="shared" si="146"/>
        <v>499.34</v>
      </c>
      <c r="P274" s="49">
        <f t="shared" si="147"/>
        <v>27.44</v>
      </c>
      <c r="Q274" s="49">
        <v>8.1</v>
      </c>
      <c r="R274" s="130">
        <f t="shared" si="148"/>
        <v>159</v>
      </c>
      <c r="S274" s="130">
        <f t="shared" si="149"/>
        <v>0</v>
      </c>
      <c r="T274" s="130">
        <f t="shared" si="150"/>
        <v>1568.38</v>
      </c>
      <c r="U274" s="49">
        <f t="shared" si="151"/>
        <v>0</v>
      </c>
      <c r="V274" s="49">
        <f t="shared" si="152"/>
        <v>313.64</v>
      </c>
      <c r="W274" s="49">
        <v>93.06</v>
      </c>
      <c r="X274" s="130">
        <f t="shared" si="153"/>
        <v>124.84</v>
      </c>
      <c r="Y274" s="49">
        <f t="shared" si="154"/>
        <v>11.76</v>
      </c>
      <c r="Z274" s="49">
        <v>3.48</v>
      </c>
      <c r="AA274" s="130">
        <f t="shared" si="155"/>
        <v>159</v>
      </c>
      <c r="AB274" s="130">
        <f t="shared" si="156"/>
        <v>0</v>
      </c>
      <c r="AC274" s="49">
        <f t="shared" si="157"/>
        <v>705.78</v>
      </c>
      <c r="AD274" s="49">
        <f t="shared" si="158"/>
        <v>2274.16</v>
      </c>
      <c r="AE274" s="164"/>
      <c r="AF274" s="139" t="s">
        <v>92</v>
      </c>
      <c r="AG274" s="140">
        <f t="shared" si="140"/>
        <v>47.05</v>
      </c>
      <c r="AH274" s="140">
        <f t="shared" si="159"/>
        <v>13.98</v>
      </c>
      <c r="AI274" s="140">
        <f t="shared" si="141"/>
        <v>940.93</v>
      </c>
      <c r="AJ274" s="140">
        <f t="shared" si="142"/>
        <v>279.24</v>
      </c>
      <c r="AK274" s="140">
        <f t="shared" si="160"/>
        <v>624.18</v>
      </c>
      <c r="AL274" s="140">
        <f t="shared" si="161"/>
        <v>39.2</v>
      </c>
      <c r="AM274" s="140">
        <f t="shared" si="162"/>
        <v>11.58</v>
      </c>
      <c r="AN274" s="140">
        <f t="shared" si="163"/>
        <v>318</v>
      </c>
      <c r="AO274" s="140">
        <f t="shared" si="164"/>
        <v>0</v>
      </c>
      <c r="AP274" s="140">
        <f t="shared" si="165"/>
        <v>2274.16</v>
      </c>
      <c r="AQ274" s="139" t="s">
        <v>31</v>
      </c>
    </row>
    <row r="275" s="39" customFormat="1" ht="16" customHeight="1" spans="1:43">
      <c r="A275" s="129">
        <f t="shared" si="143"/>
        <v>272</v>
      </c>
      <c r="B275" s="49" t="s">
        <v>217</v>
      </c>
      <c r="C275" s="46" t="s">
        <v>740</v>
      </c>
      <c r="D275" s="202" t="s">
        <v>741</v>
      </c>
      <c r="E275" s="153">
        <v>3920.55</v>
      </c>
      <c r="F275" s="49">
        <v>3920.55</v>
      </c>
      <c r="G275" s="130">
        <v>6241.75</v>
      </c>
      <c r="H275" s="49">
        <v>3920.55</v>
      </c>
      <c r="I275" s="164">
        <v>2200</v>
      </c>
      <c r="J275" s="130"/>
      <c r="K275" s="49">
        <f t="shared" si="144"/>
        <v>47.05</v>
      </c>
      <c r="L275" s="49">
        <v>13.98</v>
      </c>
      <c r="M275" s="49">
        <f t="shared" si="145"/>
        <v>627.29</v>
      </c>
      <c r="N275" s="49">
        <v>186.18</v>
      </c>
      <c r="O275" s="130">
        <f t="shared" si="146"/>
        <v>499.34</v>
      </c>
      <c r="P275" s="49">
        <f t="shared" si="147"/>
        <v>27.44</v>
      </c>
      <c r="Q275" s="49">
        <v>8.1</v>
      </c>
      <c r="R275" s="130">
        <f t="shared" si="148"/>
        <v>110</v>
      </c>
      <c r="S275" s="130">
        <f t="shared" si="149"/>
        <v>0</v>
      </c>
      <c r="T275" s="130">
        <f t="shared" si="150"/>
        <v>1519.38</v>
      </c>
      <c r="U275" s="49">
        <f t="shared" si="151"/>
        <v>0</v>
      </c>
      <c r="V275" s="49">
        <f t="shared" si="152"/>
        <v>313.64</v>
      </c>
      <c r="W275" s="49">
        <v>93.06</v>
      </c>
      <c r="X275" s="130">
        <f t="shared" si="153"/>
        <v>124.84</v>
      </c>
      <c r="Y275" s="49">
        <f t="shared" si="154"/>
        <v>11.76</v>
      </c>
      <c r="Z275" s="49">
        <v>3.48</v>
      </c>
      <c r="AA275" s="130">
        <f t="shared" si="155"/>
        <v>110</v>
      </c>
      <c r="AB275" s="130">
        <f t="shared" si="156"/>
        <v>0</v>
      </c>
      <c r="AC275" s="49">
        <f t="shared" si="157"/>
        <v>656.78</v>
      </c>
      <c r="AD275" s="49">
        <f t="shared" si="158"/>
        <v>2176.16</v>
      </c>
      <c r="AE275" s="164"/>
      <c r="AF275" s="139" t="s">
        <v>57</v>
      </c>
      <c r="AG275" s="140">
        <f t="shared" si="140"/>
        <v>47.05</v>
      </c>
      <c r="AH275" s="140">
        <f t="shared" si="159"/>
        <v>13.98</v>
      </c>
      <c r="AI275" s="140">
        <f t="shared" si="141"/>
        <v>940.93</v>
      </c>
      <c r="AJ275" s="140">
        <f t="shared" si="142"/>
        <v>279.24</v>
      </c>
      <c r="AK275" s="140">
        <f t="shared" si="160"/>
        <v>624.18</v>
      </c>
      <c r="AL275" s="140">
        <f t="shared" si="161"/>
        <v>39.2</v>
      </c>
      <c r="AM275" s="140">
        <f t="shared" si="162"/>
        <v>11.58</v>
      </c>
      <c r="AN275" s="140">
        <f t="shared" si="163"/>
        <v>220</v>
      </c>
      <c r="AO275" s="140">
        <f t="shared" si="164"/>
        <v>0</v>
      </c>
      <c r="AP275" s="140">
        <f t="shared" si="165"/>
        <v>2176.16</v>
      </c>
      <c r="AQ275" s="139" t="s">
        <v>32</v>
      </c>
    </row>
    <row r="276" s="39" customFormat="1" ht="16" customHeight="1" spans="1:43">
      <c r="A276" s="129">
        <f t="shared" si="143"/>
        <v>273</v>
      </c>
      <c r="B276" s="49" t="s">
        <v>217</v>
      </c>
      <c r="C276" s="46" t="s">
        <v>742</v>
      </c>
      <c r="D276" s="202" t="s">
        <v>743</v>
      </c>
      <c r="E276" s="153">
        <v>3920.55</v>
      </c>
      <c r="F276" s="49">
        <v>3920.55</v>
      </c>
      <c r="G276" s="130">
        <v>6241.75</v>
      </c>
      <c r="H276" s="49">
        <v>3920.55</v>
      </c>
      <c r="I276" s="164">
        <v>3180</v>
      </c>
      <c r="J276" s="130"/>
      <c r="K276" s="49">
        <f t="shared" si="144"/>
        <v>47.05</v>
      </c>
      <c r="L276" s="49">
        <v>13.98</v>
      </c>
      <c r="M276" s="49">
        <f t="shared" si="145"/>
        <v>627.29</v>
      </c>
      <c r="N276" s="49">
        <v>186.18</v>
      </c>
      <c r="O276" s="130">
        <f t="shared" si="146"/>
        <v>499.34</v>
      </c>
      <c r="P276" s="49">
        <f t="shared" si="147"/>
        <v>27.44</v>
      </c>
      <c r="Q276" s="49">
        <v>8.1</v>
      </c>
      <c r="R276" s="130">
        <f t="shared" si="148"/>
        <v>159</v>
      </c>
      <c r="S276" s="130">
        <f t="shared" si="149"/>
        <v>0</v>
      </c>
      <c r="T276" s="130">
        <f t="shared" si="150"/>
        <v>1568.38</v>
      </c>
      <c r="U276" s="49">
        <f t="shared" si="151"/>
        <v>0</v>
      </c>
      <c r="V276" s="49">
        <f t="shared" si="152"/>
        <v>313.64</v>
      </c>
      <c r="W276" s="49">
        <v>93.06</v>
      </c>
      <c r="X276" s="130">
        <f t="shared" si="153"/>
        <v>124.84</v>
      </c>
      <c r="Y276" s="49">
        <f t="shared" si="154"/>
        <v>11.76</v>
      </c>
      <c r="Z276" s="49">
        <v>3.48</v>
      </c>
      <c r="AA276" s="130">
        <f t="shared" si="155"/>
        <v>159</v>
      </c>
      <c r="AB276" s="130">
        <f t="shared" si="156"/>
        <v>0</v>
      </c>
      <c r="AC276" s="49">
        <f t="shared" si="157"/>
        <v>705.78</v>
      </c>
      <c r="AD276" s="49">
        <f t="shared" si="158"/>
        <v>2274.16</v>
      </c>
      <c r="AE276" s="164"/>
      <c r="AF276" s="139" t="s">
        <v>57</v>
      </c>
      <c r="AG276" s="140">
        <f t="shared" si="140"/>
        <v>47.05</v>
      </c>
      <c r="AH276" s="140">
        <f t="shared" si="159"/>
        <v>13.98</v>
      </c>
      <c r="AI276" s="140">
        <f t="shared" si="141"/>
        <v>940.93</v>
      </c>
      <c r="AJ276" s="140">
        <f t="shared" si="142"/>
        <v>279.24</v>
      </c>
      <c r="AK276" s="140">
        <f t="shared" si="160"/>
        <v>624.18</v>
      </c>
      <c r="AL276" s="140">
        <f t="shared" si="161"/>
        <v>39.2</v>
      </c>
      <c r="AM276" s="140">
        <f t="shared" si="162"/>
        <v>11.58</v>
      </c>
      <c r="AN276" s="140">
        <f t="shared" si="163"/>
        <v>318</v>
      </c>
      <c r="AO276" s="140">
        <f t="shared" si="164"/>
        <v>0</v>
      </c>
      <c r="AP276" s="140">
        <f t="shared" si="165"/>
        <v>2274.16</v>
      </c>
      <c r="AQ276" s="139" t="s">
        <v>35</v>
      </c>
    </row>
    <row r="277" s="39" customFormat="1" ht="16" customHeight="1" spans="1:43">
      <c r="A277" s="129">
        <f t="shared" si="143"/>
        <v>274</v>
      </c>
      <c r="B277" s="49" t="s">
        <v>146</v>
      </c>
      <c r="C277" s="46" t="s">
        <v>744</v>
      </c>
      <c r="D277" s="202" t="s">
        <v>745</v>
      </c>
      <c r="E277" s="153">
        <v>3920.55</v>
      </c>
      <c r="F277" s="49">
        <v>3920.55</v>
      </c>
      <c r="G277" s="130">
        <v>6241.75</v>
      </c>
      <c r="H277" s="49">
        <v>3920.55</v>
      </c>
      <c r="I277" s="164">
        <v>3180</v>
      </c>
      <c r="J277" s="130"/>
      <c r="K277" s="49">
        <f t="shared" si="144"/>
        <v>47.05</v>
      </c>
      <c r="L277" s="49">
        <v>13.98</v>
      </c>
      <c r="M277" s="49">
        <f t="shared" si="145"/>
        <v>627.29</v>
      </c>
      <c r="N277" s="49">
        <v>186.18</v>
      </c>
      <c r="O277" s="130">
        <f t="shared" si="146"/>
        <v>499.34</v>
      </c>
      <c r="P277" s="49">
        <f t="shared" si="147"/>
        <v>27.44</v>
      </c>
      <c r="Q277" s="49">
        <v>8.1</v>
      </c>
      <c r="R277" s="130">
        <f t="shared" si="148"/>
        <v>159</v>
      </c>
      <c r="S277" s="130">
        <f t="shared" si="149"/>
        <v>0</v>
      </c>
      <c r="T277" s="130">
        <f t="shared" si="150"/>
        <v>1568.38</v>
      </c>
      <c r="U277" s="49">
        <f t="shared" si="151"/>
        <v>0</v>
      </c>
      <c r="V277" s="49">
        <f t="shared" si="152"/>
        <v>313.64</v>
      </c>
      <c r="W277" s="49">
        <v>93.06</v>
      </c>
      <c r="X277" s="130">
        <f t="shared" si="153"/>
        <v>124.84</v>
      </c>
      <c r="Y277" s="49">
        <f t="shared" si="154"/>
        <v>11.76</v>
      </c>
      <c r="Z277" s="49">
        <v>3.48</v>
      </c>
      <c r="AA277" s="130">
        <f t="shared" si="155"/>
        <v>159</v>
      </c>
      <c r="AB277" s="130">
        <f t="shared" si="156"/>
        <v>0</v>
      </c>
      <c r="AC277" s="49">
        <f t="shared" si="157"/>
        <v>705.78</v>
      </c>
      <c r="AD277" s="49">
        <f t="shared" si="158"/>
        <v>2274.16</v>
      </c>
      <c r="AE277" s="164"/>
      <c r="AF277" s="139" t="s">
        <v>87</v>
      </c>
      <c r="AG277" s="140">
        <f t="shared" si="140"/>
        <v>47.05</v>
      </c>
      <c r="AH277" s="140">
        <f t="shared" si="159"/>
        <v>13.98</v>
      </c>
      <c r="AI277" s="140">
        <f t="shared" si="141"/>
        <v>940.93</v>
      </c>
      <c r="AJ277" s="140">
        <f t="shared" si="142"/>
        <v>279.24</v>
      </c>
      <c r="AK277" s="140">
        <f t="shared" si="160"/>
        <v>624.18</v>
      </c>
      <c r="AL277" s="140">
        <f t="shared" si="161"/>
        <v>39.2</v>
      </c>
      <c r="AM277" s="140">
        <f t="shared" si="162"/>
        <v>11.58</v>
      </c>
      <c r="AN277" s="140">
        <f t="shared" si="163"/>
        <v>318</v>
      </c>
      <c r="AO277" s="140">
        <f t="shared" si="164"/>
        <v>0</v>
      </c>
      <c r="AP277" s="140">
        <f t="shared" si="165"/>
        <v>2274.16</v>
      </c>
      <c r="AQ277" s="139" t="s">
        <v>34</v>
      </c>
    </row>
    <row r="278" s="39" customFormat="1" ht="16" customHeight="1" spans="1:43">
      <c r="A278" s="129">
        <f t="shared" si="143"/>
        <v>275</v>
      </c>
      <c r="B278" s="49" t="s">
        <v>139</v>
      </c>
      <c r="C278" s="46" t="s">
        <v>748</v>
      </c>
      <c r="D278" s="202" t="s">
        <v>749</v>
      </c>
      <c r="E278" s="153">
        <v>3920.55</v>
      </c>
      <c r="F278" s="49">
        <v>3920.55</v>
      </c>
      <c r="G278" s="130">
        <v>6241.75</v>
      </c>
      <c r="H278" s="49">
        <v>3920.55</v>
      </c>
      <c r="I278" s="164">
        <v>2200</v>
      </c>
      <c r="J278" s="130"/>
      <c r="K278" s="49">
        <f t="shared" si="144"/>
        <v>47.05</v>
      </c>
      <c r="L278" s="49">
        <v>13.98</v>
      </c>
      <c r="M278" s="49">
        <f t="shared" si="145"/>
        <v>627.29</v>
      </c>
      <c r="N278" s="49">
        <v>186.18</v>
      </c>
      <c r="O278" s="130">
        <f t="shared" si="146"/>
        <v>499.34</v>
      </c>
      <c r="P278" s="49">
        <f t="shared" si="147"/>
        <v>27.44</v>
      </c>
      <c r="Q278" s="49">
        <v>8.1</v>
      </c>
      <c r="R278" s="130">
        <f t="shared" si="148"/>
        <v>110</v>
      </c>
      <c r="S278" s="130">
        <f t="shared" si="149"/>
        <v>0</v>
      </c>
      <c r="T278" s="130">
        <f t="shared" si="150"/>
        <v>1519.38</v>
      </c>
      <c r="U278" s="49">
        <f t="shared" si="151"/>
        <v>0</v>
      </c>
      <c r="V278" s="49">
        <f t="shared" si="152"/>
        <v>313.64</v>
      </c>
      <c r="W278" s="49">
        <v>93.06</v>
      </c>
      <c r="X278" s="130">
        <f t="shared" si="153"/>
        <v>124.84</v>
      </c>
      <c r="Y278" s="49">
        <f t="shared" si="154"/>
        <v>11.76</v>
      </c>
      <c r="Z278" s="49">
        <v>3.48</v>
      </c>
      <c r="AA278" s="130">
        <f t="shared" si="155"/>
        <v>110</v>
      </c>
      <c r="AB278" s="130">
        <f t="shared" si="156"/>
        <v>0</v>
      </c>
      <c r="AC278" s="49">
        <f t="shared" si="157"/>
        <v>656.78</v>
      </c>
      <c r="AD278" s="49">
        <f t="shared" si="158"/>
        <v>2176.16</v>
      </c>
      <c r="AE278" s="164"/>
      <c r="AF278" s="139" t="s">
        <v>77</v>
      </c>
      <c r="AG278" s="140">
        <f t="shared" si="140"/>
        <v>47.05</v>
      </c>
      <c r="AH278" s="140">
        <f t="shared" si="159"/>
        <v>13.98</v>
      </c>
      <c r="AI278" s="140">
        <f t="shared" si="141"/>
        <v>940.93</v>
      </c>
      <c r="AJ278" s="140">
        <f t="shared" si="142"/>
        <v>279.24</v>
      </c>
      <c r="AK278" s="140">
        <f t="shared" si="160"/>
        <v>624.18</v>
      </c>
      <c r="AL278" s="140">
        <f t="shared" si="161"/>
        <v>39.2</v>
      </c>
      <c r="AM278" s="140">
        <f t="shared" si="162"/>
        <v>11.58</v>
      </c>
      <c r="AN278" s="140">
        <f t="shared" si="163"/>
        <v>220</v>
      </c>
      <c r="AO278" s="140">
        <f t="shared" si="164"/>
        <v>0</v>
      </c>
      <c r="AP278" s="140">
        <f t="shared" si="165"/>
        <v>2176.16</v>
      </c>
      <c r="AQ278" s="139" t="s">
        <v>32</v>
      </c>
    </row>
    <row r="279" s="39" customFormat="1" ht="16" customHeight="1" spans="1:43">
      <c r="A279" s="129">
        <f t="shared" si="143"/>
        <v>276</v>
      </c>
      <c r="B279" s="49" t="s">
        <v>750</v>
      </c>
      <c r="C279" s="154" t="s">
        <v>751</v>
      </c>
      <c r="D279" s="202" t="s">
        <v>752</v>
      </c>
      <c r="E279" s="153">
        <v>4700</v>
      </c>
      <c r="F279" s="49">
        <v>0</v>
      </c>
      <c r="G279" s="130">
        <v>6241.75</v>
      </c>
      <c r="H279" s="49">
        <v>4700</v>
      </c>
      <c r="I279" s="164">
        <v>4180</v>
      </c>
      <c r="J279" s="130"/>
      <c r="K279" s="49">
        <f t="shared" si="144"/>
        <v>56.4</v>
      </c>
      <c r="L279" s="49">
        <v>63.36</v>
      </c>
      <c r="M279" s="49">
        <f t="shared" si="145"/>
        <v>0</v>
      </c>
      <c r="N279" s="49">
        <v>0</v>
      </c>
      <c r="O279" s="130">
        <f t="shared" si="146"/>
        <v>499.34</v>
      </c>
      <c r="P279" s="49">
        <f t="shared" si="147"/>
        <v>32.9</v>
      </c>
      <c r="Q279" s="49">
        <v>36.96</v>
      </c>
      <c r="R279" s="130">
        <f t="shared" si="148"/>
        <v>209</v>
      </c>
      <c r="S279" s="130">
        <f t="shared" si="149"/>
        <v>0</v>
      </c>
      <c r="T279" s="130">
        <f t="shared" si="150"/>
        <v>897.96</v>
      </c>
      <c r="U279" s="49">
        <f t="shared" si="151"/>
        <v>0</v>
      </c>
      <c r="V279" s="49">
        <f t="shared" si="152"/>
        <v>0</v>
      </c>
      <c r="W279" s="49">
        <v>0</v>
      </c>
      <c r="X279" s="130">
        <f t="shared" si="153"/>
        <v>124.84</v>
      </c>
      <c r="Y279" s="49">
        <f t="shared" si="154"/>
        <v>14.1</v>
      </c>
      <c r="Z279" s="49">
        <v>15.84</v>
      </c>
      <c r="AA279" s="130">
        <f t="shared" si="155"/>
        <v>209</v>
      </c>
      <c r="AB279" s="130">
        <f t="shared" si="156"/>
        <v>0</v>
      </c>
      <c r="AC279" s="49">
        <f t="shared" si="157"/>
        <v>363.78</v>
      </c>
      <c r="AD279" s="49">
        <f t="shared" si="158"/>
        <v>1261.74</v>
      </c>
      <c r="AE279" s="164"/>
      <c r="AF279" s="139" t="s">
        <v>64</v>
      </c>
      <c r="AG279" s="140">
        <f t="shared" si="140"/>
        <v>56.4</v>
      </c>
      <c r="AH279" s="140">
        <f t="shared" si="159"/>
        <v>63.36</v>
      </c>
      <c r="AI279" s="140">
        <f t="shared" si="141"/>
        <v>0</v>
      </c>
      <c r="AJ279" s="140">
        <f t="shared" si="142"/>
        <v>0</v>
      </c>
      <c r="AK279" s="140">
        <f t="shared" si="160"/>
        <v>624.18</v>
      </c>
      <c r="AL279" s="140">
        <f t="shared" si="161"/>
        <v>47</v>
      </c>
      <c r="AM279" s="140">
        <f t="shared" si="162"/>
        <v>52.8</v>
      </c>
      <c r="AN279" s="140">
        <f t="shared" si="163"/>
        <v>418</v>
      </c>
      <c r="AO279" s="140">
        <f t="shared" si="164"/>
        <v>0</v>
      </c>
      <c r="AP279" s="140">
        <f t="shared" si="165"/>
        <v>1261.74</v>
      </c>
      <c r="AQ279" s="139" t="s">
        <v>34</v>
      </c>
    </row>
    <row r="280" s="39" customFormat="1" ht="16" customHeight="1" spans="1:43">
      <c r="A280" s="129">
        <f t="shared" si="143"/>
        <v>277</v>
      </c>
      <c r="B280" s="49" t="s">
        <v>139</v>
      </c>
      <c r="C280" s="46" t="s">
        <v>753</v>
      </c>
      <c r="D280" s="450" t="s">
        <v>754</v>
      </c>
      <c r="E280" s="153">
        <v>3920.55</v>
      </c>
      <c r="F280" s="49">
        <v>3920.55</v>
      </c>
      <c r="G280" s="130">
        <v>6241.75</v>
      </c>
      <c r="H280" s="49">
        <v>3920.55</v>
      </c>
      <c r="I280" s="164">
        <v>2200</v>
      </c>
      <c r="J280" s="130"/>
      <c r="K280" s="49">
        <f t="shared" si="144"/>
        <v>47.05</v>
      </c>
      <c r="L280" s="49">
        <v>13.98</v>
      </c>
      <c r="M280" s="49">
        <f t="shared" si="145"/>
        <v>627.29</v>
      </c>
      <c r="N280" s="49">
        <v>186.18</v>
      </c>
      <c r="O280" s="130">
        <f t="shared" si="146"/>
        <v>499.34</v>
      </c>
      <c r="P280" s="49">
        <f t="shared" si="147"/>
        <v>27.44</v>
      </c>
      <c r="Q280" s="49">
        <v>8.1</v>
      </c>
      <c r="R280" s="130">
        <f t="shared" si="148"/>
        <v>110</v>
      </c>
      <c r="S280" s="130">
        <f t="shared" si="149"/>
        <v>0</v>
      </c>
      <c r="T280" s="130">
        <f t="shared" si="150"/>
        <v>1519.38</v>
      </c>
      <c r="U280" s="49">
        <f t="shared" si="151"/>
        <v>0</v>
      </c>
      <c r="V280" s="49">
        <f t="shared" si="152"/>
        <v>313.64</v>
      </c>
      <c r="W280" s="49">
        <v>93.06</v>
      </c>
      <c r="X280" s="130">
        <f t="shared" si="153"/>
        <v>124.84</v>
      </c>
      <c r="Y280" s="49">
        <f t="shared" si="154"/>
        <v>11.76</v>
      </c>
      <c r="Z280" s="49">
        <v>3.48</v>
      </c>
      <c r="AA280" s="130">
        <f t="shared" si="155"/>
        <v>110</v>
      </c>
      <c r="AB280" s="130">
        <f t="shared" si="156"/>
        <v>0</v>
      </c>
      <c r="AC280" s="49">
        <f t="shared" si="157"/>
        <v>656.78</v>
      </c>
      <c r="AD280" s="49">
        <f t="shared" si="158"/>
        <v>2176.16</v>
      </c>
      <c r="AE280" s="164"/>
      <c r="AF280" s="139" t="s">
        <v>77</v>
      </c>
      <c r="AG280" s="140">
        <f t="shared" si="140"/>
        <v>47.05</v>
      </c>
      <c r="AH280" s="140">
        <f t="shared" si="159"/>
        <v>13.98</v>
      </c>
      <c r="AI280" s="140">
        <f t="shared" si="141"/>
        <v>940.93</v>
      </c>
      <c r="AJ280" s="140">
        <f t="shared" si="142"/>
        <v>279.24</v>
      </c>
      <c r="AK280" s="140">
        <f t="shared" si="160"/>
        <v>624.18</v>
      </c>
      <c r="AL280" s="140">
        <f t="shared" si="161"/>
        <v>39.2</v>
      </c>
      <c r="AM280" s="140">
        <f t="shared" si="162"/>
        <v>11.58</v>
      </c>
      <c r="AN280" s="140">
        <f t="shared" si="163"/>
        <v>220</v>
      </c>
      <c r="AO280" s="140">
        <f t="shared" si="164"/>
        <v>0</v>
      </c>
      <c r="AP280" s="140">
        <f t="shared" si="165"/>
        <v>2176.16</v>
      </c>
      <c r="AQ280" s="139" t="s">
        <v>32</v>
      </c>
    </row>
    <row r="281" s="39" customFormat="1" ht="16" customHeight="1" spans="1:43">
      <c r="A281" s="129">
        <f t="shared" si="143"/>
        <v>278</v>
      </c>
      <c r="B281" s="49" t="s">
        <v>129</v>
      </c>
      <c r="C281" s="46" t="s">
        <v>755</v>
      </c>
      <c r="D281" s="450" t="s">
        <v>756</v>
      </c>
      <c r="E281" s="153">
        <v>3920.55</v>
      </c>
      <c r="F281" s="49">
        <v>3920.55</v>
      </c>
      <c r="G281" s="130">
        <v>6241.75</v>
      </c>
      <c r="H281" s="49">
        <v>3920.55</v>
      </c>
      <c r="I281" s="164">
        <v>3180</v>
      </c>
      <c r="J281" s="130"/>
      <c r="K281" s="49">
        <f t="shared" si="144"/>
        <v>47.05</v>
      </c>
      <c r="L281" s="49">
        <v>13.98</v>
      </c>
      <c r="M281" s="49">
        <f t="shared" si="145"/>
        <v>627.29</v>
      </c>
      <c r="N281" s="49">
        <v>186.18</v>
      </c>
      <c r="O281" s="130">
        <f t="shared" si="146"/>
        <v>499.34</v>
      </c>
      <c r="P281" s="49">
        <f t="shared" si="147"/>
        <v>27.44</v>
      </c>
      <c r="Q281" s="49">
        <v>8.1</v>
      </c>
      <c r="R281" s="130">
        <f t="shared" si="148"/>
        <v>159</v>
      </c>
      <c r="S281" s="130">
        <f t="shared" si="149"/>
        <v>0</v>
      </c>
      <c r="T281" s="130">
        <f t="shared" si="150"/>
        <v>1568.38</v>
      </c>
      <c r="U281" s="49">
        <f t="shared" si="151"/>
        <v>0</v>
      </c>
      <c r="V281" s="49">
        <f t="shared" si="152"/>
        <v>313.64</v>
      </c>
      <c r="W281" s="49">
        <v>93.06</v>
      </c>
      <c r="X281" s="130">
        <f t="shared" si="153"/>
        <v>124.84</v>
      </c>
      <c r="Y281" s="49">
        <f t="shared" si="154"/>
        <v>11.76</v>
      </c>
      <c r="Z281" s="49">
        <v>3.48</v>
      </c>
      <c r="AA281" s="130">
        <f t="shared" si="155"/>
        <v>159</v>
      </c>
      <c r="AB281" s="130">
        <f t="shared" si="156"/>
        <v>0</v>
      </c>
      <c r="AC281" s="49">
        <f t="shared" si="157"/>
        <v>705.78</v>
      </c>
      <c r="AD281" s="49">
        <f t="shared" si="158"/>
        <v>2274.16</v>
      </c>
      <c r="AE281" s="164"/>
      <c r="AF281" s="139" t="s">
        <v>61</v>
      </c>
      <c r="AG281" s="140">
        <f t="shared" si="140"/>
        <v>47.05</v>
      </c>
      <c r="AH281" s="140">
        <f t="shared" si="159"/>
        <v>13.98</v>
      </c>
      <c r="AI281" s="140">
        <f t="shared" si="141"/>
        <v>940.93</v>
      </c>
      <c r="AJ281" s="140">
        <f t="shared" si="142"/>
        <v>279.24</v>
      </c>
      <c r="AK281" s="140">
        <f t="shared" si="160"/>
        <v>624.18</v>
      </c>
      <c r="AL281" s="140">
        <f t="shared" si="161"/>
        <v>39.2</v>
      </c>
      <c r="AM281" s="140">
        <f t="shared" si="162"/>
        <v>11.58</v>
      </c>
      <c r="AN281" s="140">
        <f t="shared" si="163"/>
        <v>318</v>
      </c>
      <c r="AO281" s="140">
        <f t="shared" si="164"/>
        <v>0</v>
      </c>
      <c r="AP281" s="140">
        <f t="shared" si="165"/>
        <v>2274.16</v>
      </c>
      <c r="AQ281" s="139" t="s">
        <v>35</v>
      </c>
    </row>
    <row r="282" s="39" customFormat="1" ht="16" customHeight="1" spans="1:43">
      <c r="A282" s="129">
        <f t="shared" ref="A282:A317" si="166">ROW()-3</f>
        <v>279</v>
      </c>
      <c r="B282" s="49" t="s">
        <v>209</v>
      </c>
      <c r="C282" s="46" t="s">
        <v>761</v>
      </c>
      <c r="D282" s="450" t="s">
        <v>762</v>
      </c>
      <c r="E282" s="153">
        <v>3920.55</v>
      </c>
      <c r="F282" s="49">
        <v>3920.55</v>
      </c>
      <c r="G282" s="130">
        <v>6241.75</v>
      </c>
      <c r="H282" s="49">
        <v>3920.55</v>
      </c>
      <c r="I282" s="164">
        <v>2200</v>
      </c>
      <c r="J282" s="130"/>
      <c r="K282" s="49">
        <f t="shared" ref="K282:K317" si="167">ROUND(E282*0.012,2)</f>
        <v>47.05</v>
      </c>
      <c r="L282" s="49">
        <v>13.98</v>
      </c>
      <c r="M282" s="49">
        <f t="shared" ref="M282:M317" si="168">ROUND(F282*0.16,2)</f>
        <v>627.29</v>
      </c>
      <c r="N282" s="49">
        <v>186.18</v>
      </c>
      <c r="O282" s="130">
        <f t="shared" ref="O282:O317" si="169">ROUND(G282*0.08,2)</f>
        <v>499.34</v>
      </c>
      <c r="P282" s="49">
        <f t="shared" ref="P282:P317" si="170">ROUND(H282*0.007,2)</f>
        <v>27.44</v>
      </c>
      <c r="Q282" s="49">
        <v>8.1</v>
      </c>
      <c r="R282" s="130">
        <f t="shared" ref="R282:R317" si="171">I282*5%</f>
        <v>110</v>
      </c>
      <c r="S282" s="130">
        <f t="shared" ref="S282:S317" si="172">J282*50%</f>
        <v>0</v>
      </c>
      <c r="T282" s="130">
        <f t="shared" ref="T282:T317" si="173">SUM(K282:S282)</f>
        <v>1519.38</v>
      </c>
      <c r="U282" s="49">
        <f t="shared" ref="U282:U317" si="174">E282*0</f>
        <v>0</v>
      </c>
      <c r="V282" s="49">
        <f t="shared" ref="V282:V317" si="175">ROUND(F282*0.08,2)</f>
        <v>313.64</v>
      </c>
      <c r="W282" s="49">
        <v>93.06</v>
      </c>
      <c r="X282" s="130">
        <f t="shared" ref="X282:X317" si="176">ROUND(G282*0.02,2)</f>
        <v>124.84</v>
      </c>
      <c r="Y282" s="49">
        <f t="shared" ref="Y282:Y317" si="177">ROUND(H282*0.003,2)</f>
        <v>11.76</v>
      </c>
      <c r="Z282" s="49">
        <v>3.48</v>
      </c>
      <c r="AA282" s="130">
        <f t="shared" ref="AA282:AA317" si="178">I282*5%</f>
        <v>110</v>
      </c>
      <c r="AB282" s="130">
        <f t="shared" ref="AB282:AB317" si="179">J282*50%</f>
        <v>0</v>
      </c>
      <c r="AC282" s="49">
        <f t="shared" ref="AC282:AC317" si="180">SUM(U282:AB282)</f>
        <v>656.78</v>
      </c>
      <c r="AD282" s="49">
        <f t="shared" ref="AD282:AD317" si="181">T282+AC282</f>
        <v>2176.16</v>
      </c>
      <c r="AE282" s="164"/>
      <c r="AF282" s="139" t="s">
        <v>75</v>
      </c>
      <c r="AG282" s="140">
        <f t="shared" si="140"/>
        <v>47.05</v>
      </c>
      <c r="AH282" s="140">
        <f t="shared" si="159"/>
        <v>13.98</v>
      </c>
      <c r="AI282" s="140">
        <f t="shared" si="141"/>
        <v>940.93</v>
      </c>
      <c r="AJ282" s="140">
        <f t="shared" si="142"/>
        <v>279.24</v>
      </c>
      <c r="AK282" s="140">
        <f t="shared" si="160"/>
        <v>624.18</v>
      </c>
      <c r="AL282" s="140">
        <f t="shared" si="161"/>
        <v>39.2</v>
      </c>
      <c r="AM282" s="140">
        <f t="shared" si="162"/>
        <v>11.58</v>
      </c>
      <c r="AN282" s="140">
        <f t="shared" si="163"/>
        <v>220</v>
      </c>
      <c r="AO282" s="140">
        <f t="shared" si="164"/>
        <v>0</v>
      </c>
      <c r="AP282" s="140">
        <f t="shared" si="165"/>
        <v>2176.16</v>
      </c>
      <c r="AQ282" s="139" t="s">
        <v>32</v>
      </c>
    </row>
    <row r="283" s="39" customFormat="1" ht="16" customHeight="1" spans="1:43">
      <c r="A283" s="129">
        <f t="shared" si="166"/>
        <v>280</v>
      </c>
      <c r="B283" s="49" t="s">
        <v>763</v>
      </c>
      <c r="C283" s="155" t="s">
        <v>764</v>
      </c>
      <c r="D283" s="460" t="s">
        <v>765</v>
      </c>
      <c r="E283" s="153">
        <v>3920.55</v>
      </c>
      <c r="F283" s="49">
        <v>3920.55</v>
      </c>
      <c r="G283" s="130">
        <v>6241.75</v>
      </c>
      <c r="H283" s="49">
        <v>3920.55</v>
      </c>
      <c r="I283" s="164">
        <v>0</v>
      </c>
      <c r="J283" s="130"/>
      <c r="K283" s="49">
        <f t="shared" si="167"/>
        <v>47.05</v>
      </c>
      <c r="L283" s="49">
        <v>13.98</v>
      </c>
      <c r="M283" s="49">
        <f t="shared" si="168"/>
        <v>627.29</v>
      </c>
      <c r="N283" s="49">
        <v>186.18</v>
      </c>
      <c r="O283" s="130">
        <f t="shared" si="169"/>
        <v>499.34</v>
      </c>
      <c r="P283" s="49">
        <f t="shared" si="170"/>
        <v>27.44</v>
      </c>
      <c r="Q283" s="49">
        <v>8.1</v>
      </c>
      <c r="R283" s="130">
        <f t="shared" si="171"/>
        <v>0</v>
      </c>
      <c r="S283" s="130">
        <f t="shared" si="172"/>
        <v>0</v>
      </c>
      <c r="T283" s="130">
        <f t="shared" si="173"/>
        <v>1409.38</v>
      </c>
      <c r="U283" s="49">
        <f t="shared" si="174"/>
        <v>0</v>
      </c>
      <c r="V283" s="49">
        <f t="shared" si="175"/>
        <v>313.64</v>
      </c>
      <c r="W283" s="49">
        <v>93.06</v>
      </c>
      <c r="X283" s="130">
        <f t="shared" si="176"/>
        <v>124.84</v>
      </c>
      <c r="Y283" s="49">
        <f t="shared" si="177"/>
        <v>11.76</v>
      </c>
      <c r="Z283" s="49">
        <v>3.48</v>
      </c>
      <c r="AA283" s="130">
        <f t="shared" si="178"/>
        <v>0</v>
      </c>
      <c r="AB283" s="130">
        <f t="shared" si="179"/>
        <v>0</v>
      </c>
      <c r="AC283" s="49">
        <f t="shared" si="180"/>
        <v>546.78</v>
      </c>
      <c r="AD283" s="49">
        <f t="shared" si="181"/>
        <v>1956.16</v>
      </c>
      <c r="AE283" s="164"/>
      <c r="AF283" s="139" t="s">
        <v>91</v>
      </c>
      <c r="AG283" s="140">
        <f t="shared" si="140"/>
        <v>47.05</v>
      </c>
      <c r="AH283" s="140">
        <f t="shared" si="159"/>
        <v>13.98</v>
      </c>
      <c r="AI283" s="140">
        <f t="shared" si="141"/>
        <v>940.93</v>
      </c>
      <c r="AJ283" s="140">
        <f t="shared" si="142"/>
        <v>279.24</v>
      </c>
      <c r="AK283" s="140">
        <f t="shared" si="160"/>
        <v>624.18</v>
      </c>
      <c r="AL283" s="140">
        <f t="shared" si="161"/>
        <v>39.2</v>
      </c>
      <c r="AM283" s="140">
        <f t="shared" si="162"/>
        <v>11.58</v>
      </c>
      <c r="AN283" s="140">
        <f t="shared" si="163"/>
        <v>0</v>
      </c>
      <c r="AO283" s="140">
        <f t="shared" si="164"/>
        <v>0</v>
      </c>
      <c r="AP283" s="140">
        <f t="shared" si="165"/>
        <v>1956.16</v>
      </c>
      <c r="AQ283" s="139" t="s">
        <v>31</v>
      </c>
    </row>
    <row r="284" s="39" customFormat="1" ht="16" customHeight="1" spans="1:43">
      <c r="A284" s="129">
        <f t="shared" si="166"/>
        <v>281</v>
      </c>
      <c r="B284" s="49" t="s">
        <v>763</v>
      </c>
      <c r="C284" s="155" t="s">
        <v>766</v>
      </c>
      <c r="D284" s="460" t="s">
        <v>767</v>
      </c>
      <c r="E284" s="153">
        <v>3920.55</v>
      </c>
      <c r="F284" s="49">
        <v>3920.55</v>
      </c>
      <c r="G284" s="130">
        <v>6241.75</v>
      </c>
      <c r="H284" s="49">
        <v>3920.55</v>
      </c>
      <c r="I284" s="164">
        <v>0</v>
      </c>
      <c r="J284" s="130"/>
      <c r="K284" s="49">
        <f t="shared" si="167"/>
        <v>47.05</v>
      </c>
      <c r="L284" s="49">
        <v>13.98</v>
      </c>
      <c r="M284" s="49">
        <f t="shared" si="168"/>
        <v>627.29</v>
      </c>
      <c r="N284" s="49">
        <v>186.18</v>
      </c>
      <c r="O284" s="130">
        <f t="shared" si="169"/>
        <v>499.34</v>
      </c>
      <c r="P284" s="49">
        <f t="shared" si="170"/>
        <v>27.44</v>
      </c>
      <c r="Q284" s="49">
        <v>8.1</v>
      </c>
      <c r="R284" s="130">
        <f t="shared" si="171"/>
        <v>0</v>
      </c>
      <c r="S284" s="130">
        <f t="shared" si="172"/>
        <v>0</v>
      </c>
      <c r="T284" s="130">
        <f t="shared" si="173"/>
        <v>1409.38</v>
      </c>
      <c r="U284" s="49">
        <f t="shared" si="174"/>
        <v>0</v>
      </c>
      <c r="V284" s="49">
        <f t="shared" si="175"/>
        <v>313.64</v>
      </c>
      <c r="W284" s="49">
        <v>93.06</v>
      </c>
      <c r="X284" s="130">
        <f t="shared" si="176"/>
        <v>124.84</v>
      </c>
      <c r="Y284" s="49">
        <f t="shared" si="177"/>
        <v>11.76</v>
      </c>
      <c r="Z284" s="49">
        <v>3.48</v>
      </c>
      <c r="AA284" s="130">
        <f t="shared" si="178"/>
        <v>0</v>
      </c>
      <c r="AB284" s="130">
        <f t="shared" si="179"/>
        <v>0</v>
      </c>
      <c r="AC284" s="49">
        <f t="shared" si="180"/>
        <v>546.78</v>
      </c>
      <c r="AD284" s="49">
        <f t="shared" si="181"/>
        <v>1956.16</v>
      </c>
      <c r="AE284" s="164"/>
      <c r="AF284" s="139" t="s">
        <v>91</v>
      </c>
      <c r="AG284" s="140">
        <f t="shared" si="140"/>
        <v>47.05</v>
      </c>
      <c r="AH284" s="140">
        <f t="shared" si="159"/>
        <v>13.98</v>
      </c>
      <c r="AI284" s="140">
        <f t="shared" si="141"/>
        <v>940.93</v>
      </c>
      <c r="AJ284" s="140">
        <f t="shared" si="142"/>
        <v>279.24</v>
      </c>
      <c r="AK284" s="140">
        <f t="shared" si="160"/>
        <v>624.18</v>
      </c>
      <c r="AL284" s="140">
        <f t="shared" si="161"/>
        <v>39.2</v>
      </c>
      <c r="AM284" s="140">
        <f t="shared" si="162"/>
        <v>11.58</v>
      </c>
      <c r="AN284" s="140">
        <f t="shared" si="163"/>
        <v>0</v>
      </c>
      <c r="AO284" s="140">
        <f t="shared" si="164"/>
        <v>0</v>
      </c>
      <c r="AP284" s="140">
        <f t="shared" si="165"/>
        <v>1956.16</v>
      </c>
      <c r="AQ284" s="139" t="s">
        <v>31</v>
      </c>
    </row>
    <row r="285" s="39" customFormat="1" ht="16" customHeight="1" spans="1:43">
      <c r="A285" s="129">
        <f t="shared" si="166"/>
        <v>282</v>
      </c>
      <c r="B285" s="49" t="s">
        <v>146</v>
      </c>
      <c r="C285" s="157" t="s">
        <v>768</v>
      </c>
      <c r="D285" s="202" t="s">
        <v>769</v>
      </c>
      <c r="E285" s="153">
        <v>3920.55</v>
      </c>
      <c r="F285" s="49">
        <v>3920.55</v>
      </c>
      <c r="G285" s="130">
        <v>6241.75</v>
      </c>
      <c r="H285" s="49">
        <v>3920.55</v>
      </c>
      <c r="I285" s="164">
        <v>3180</v>
      </c>
      <c r="J285" s="130"/>
      <c r="K285" s="49">
        <f t="shared" si="167"/>
        <v>47.05</v>
      </c>
      <c r="L285" s="49">
        <v>13.98</v>
      </c>
      <c r="M285" s="49">
        <f t="shared" si="168"/>
        <v>627.29</v>
      </c>
      <c r="N285" s="49">
        <v>186.18</v>
      </c>
      <c r="O285" s="130">
        <f t="shared" si="169"/>
        <v>499.34</v>
      </c>
      <c r="P285" s="49">
        <f t="shared" si="170"/>
        <v>27.44</v>
      </c>
      <c r="Q285" s="49">
        <v>8.1</v>
      </c>
      <c r="R285" s="130">
        <f t="shared" si="171"/>
        <v>159</v>
      </c>
      <c r="S285" s="130">
        <f t="shared" si="172"/>
        <v>0</v>
      </c>
      <c r="T285" s="130">
        <f t="shared" si="173"/>
        <v>1568.38</v>
      </c>
      <c r="U285" s="49">
        <f t="shared" si="174"/>
        <v>0</v>
      </c>
      <c r="V285" s="49">
        <f t="shared" si="175"/>
        <v>313.64</v>
      </c>
      <c r="W285" s="49">
        <v>93.06</v>
      </c>
      <c r="X285" s="130">
        <f t="shared" si="176"/>
        <v>124.84</v>
      </c>
      <c r="Y285" s="49">
        <f t="shared" si="177"/>
        <v>11.76</v>
      </c>
      <c r="Z285" s="49">
        <v>3.48</v>
      </c>
      <c r="AA285" s="130">
        <f t="shared" si="178"/>
        <v>159</v>
      </c>
      <c r="AB285" s="130">
        <f t="shared" si="179"/>
        <v>0</v>
      </c>
      <c r="AC285" s="49">
        <f t="shared" si="180"/>
        <v>705.78</v>
      </c>
      <c r="AD285" s="49">
        <f t="shared" si="181"/>
        <v>2274.16</v>
      </c>
      <c r="AE285" s="164"/>
      <c r="AF285" s="139" t="s">
        <v>87</v>
      </c>
      <c r="AG285" s="140">
        <f t="shared" si="140"/>
        <v>47.05</v>
      </c>
      <c r="AH285" s="140">
        <f t="shared" si="159"/>
        <v>13.98</v>
      </c>
      <c r="AI285" s="140">
        <f t="shared" si="141"/>
        <v>940.93</v>
      </c>
      <c r="AJ285" s="140">
        <f t="shared" si="142"/>
        <v>279.24</v>
      </c>
      <c r="AK285" s="140">
        <f t="shared" si="160"/>
        <v>624.18</v>
      </c>
      <c r="AL285" s="140">
        <f t="shared" si="161"/>
        <v>39.2</v>
      </c>
      <c r="AM285" s="140">
        <f t="shared" si="162"/>
        <v>11.58</v>
      </c>
      <c r="AN285" s="140">
        <f t="shared" si="163"/>
        <v>318</v>
      </c>
      <c r="AO285" s="140">
        <f t="shared" si="164"/>
        <v>0</v>
      </c>
      <c r="AP285" s="140">
        <f t="shared" si="165"/>
        <v>2274.16</v>
      </c>
      <c r="AQ285" s="139" t="s">
        <v>34</v>
      </c>
    </row>
    <row r="286" s="39" customFormat="1" ht="16" customHeight="1" spans="1:43">
      <c r="A286" s="129">
        <f t="shared" si="166"/>
        <v>283</v>
      </c>
      <c r="B286" s="49" t="s">
        <v>201</v>
      </c>
      <c r="C286" s="157" t="s">
        <v>772</v>
      </c>
      <c r="D286" s="202" t="s">
        <v>773</v>
      </c>
      <c r="E286" s="153">
        <v>3920.55</v>
      </c>
      <c r="F286" s="49">
        <v>3920.55</v>
      </c>
      <c r="G286" s="130">
        <v>6241.75</v>
      </c>
      <c r="H286" s="49">
        <v>3920.55</v>
      </c>
      <c r="I286" s="164">
        <v>2200</v>
      </c>
      <c r="J286" s="130"/>
      <c r="K286" s="49">
        <f t="shared" si="167"/>
        <v>47.05</v>
      </c>
      <c r="L286" s="49">
        <v>13.98</v>
      </c>
      <c r="M286" s="49">
        <f t="shared" si="168"/>
        <v>627.29</v>
      </c>
      <c r="N286" s="49">
        <v>186.18</v>
      </c>
      <c r="O286" s="130">
        <f t="shared" si="169"/>
        <v>499.34</v>
      </c>
      <c r="P286" s="49">
        <f t="shared" si="170"/>
        <v>27.44</v>
      </c>
      <c r="Q286" s="49">
        <v>8.1</v>
      </c>
      <c r="R286" s="130">
        <f t="shared" si="171"/>
        <v>110</v>
      </c>
      <c r="S286" s="130">
        <f t="shared" si="172"/>
        <v>0</v>
      </c>
      <c r="T286" s="130">
        <f t="shared" si="173"/>
        <v>1519.38</v>
      </c>
      <c r="U286" s="49">
        <f t="shared" si="174"/>
        <v>0</v>
      </c>
      <c r="V286" s="49">
        <f t="shared" si="175"/>
        <v>313.64</v>
      </c>
      <c r="W286" s="49">
        <v>93.06</v>
      </c>
      <c r="X286" s="130">
        <f t="shared" si="176"/>
        <v>124.84</v>
      </c>
      <c r="Y286" s="49">
        <f t="shared" si="177"/>
        <v>11.76</v>
      </c>
      <c r="Z286" s="49">
        <v>3.48</v>
      </c>
      <c r="AA286" s="130">
        <f t="shared" si="178"/>
        <v>110</v>
      </c>
      <c r="AB286" s="130">
        <f t="shared" si="179"/>
        <v>0</v>
      </c>
      <c r="AC286" s="49">
        <f t="shared" si="180"/>
        <v>656.78</v>
      </c>
      <c r="AD286" s="49">
        <f t="shared" si="181"/>
        <v>2176.16</v>
      </c>
      <c r="AE286" s="164"/>
      <c r="AF286" s="139" t="s">
        <v>70</v>
      </c>
      <c r="AG286" s="140">
        <f t="shared" si="140"/>
        <v>47.05</v>
      </c>
      <c r="AH286" s="140">
        <f t="shared" si="159"/>
        <v>13.98</v>
      </c>
      <c r="AI286" s="140">
        <f t="shared" si="141"/>
        <v>940.93</v>
      </c>
      <c r="AJ286" s="140">
        <f t="shared" si="142"/>
        <v>279.24</v>
      </c>
      <c r="AK286" s="140">
        <f t="shared" si="160"/>
        <v>624.18</v>
      </c>
      <c r="AL286" s="140">
        <f t="shared" si="161"/>
        <v>39.2</v>
      </c>
      <c r="AM286" s="140">
        <f t="shared" si="162"/>
        <v>11.58</v>
      </c>
      <c r="AN286" s="140">
        <f t="shared" si="163"/>
        <v>220</v>
      </c>
      <c r="AO286" s="140">
        <f t="shared" si="164"/>
        <v>0</v>
      </c>
      <c r="AP286" s="140">
        <f t="shared" si="165"/>
        <v>2176.16</v>
      </c>
      <c r="AQ286" s="139" t="s">
        <v>32</v>
      </c>
    </row>
    <row r="287" s="39" customFormat="1" ht="16" customHeight="1" spans="1:43">
      <c r="A287" s="129">
        <f t="shared" si="166"/>
        <v>284</v>
      </c>
      <c r="B287" s="49" t="s">
        <v>201</v>
      </c>
      <c r="C287" s="157" t="s">
        <v>774</v>
      </c>
      <c r="D287" s="202" t="s">
        <v>775</v>
      </c>
      <c r="E287" s="153">
        <v>3920.55</v>
      </c>
      <c r="F287" s="49">
        <v>3920.55</v>
      </c>
      <c r="G287" s="130">
        <v>6241.75</v>
      </c>
      <c r="H287" s="49">
        <v>3920.55</v>
      </c>
      <c r="I287" s="164">
        <v>0</v>
      </c>
      <c r="J287" s="130"/>
      <c r="K287" s="49">
        <f t="shared" si="167"/>
        <v>47.05</v>
      </c>
      <c r="L287" s="49">
        <v>13.98</v>
      </c>
      <c r="M287" s="49">
        <f t="shared" si="168"/>
        <v>627.29</v>
      </c>
      <c r="N287" s="49">
        <v>186.18</v>
      </c>
      <c r="O287" s="130">
        <f t="shared" si="169"/>
        <v>499.34</v>
      </c>
      <c r="P287" s="49">
        <f t="shared" si="170"/>
        <v>27.44</v>
      </c>
      <c r="Q287" s="49">
        <v>8.1</v>
      </c>
      <c r="R287" s="130">
        <f t="shared" si="171"/>
        <v>0</v>
      </c>
      <c r="S287" s="130">
        <f t="shared" si="172"/>
        <v>0</v>
      </c>
      <c r="T287" s="130">
        <f t="shared" si="173"/>
        <v>1409.38</v>
      </c>
      <c r="U287" s="49">
        <f t="shared" si="174"/>
        <v>0</v>
      </c>
      <c r="V287" s="49">
        <f t="shared" si="175"/>
        <v>313.64</v>
      </c>
      <c r="W287" s="49">
        <v>93.06</v>
      </c>
      <c r="X287" s="130">
        <f t="shared" si="176"/>
        <v>124.84</v>
      </c>
      <c r="Y287" s="49">
        <f t="shared" si="177"/>
        <v>11.76</v>
      </c>
      <c r="Z287" s="49">
        <v>3.48</v>
      </c>
      <c r="AA287" s="130">
        <f t="shared" si="178"/>
        <v>0</v>
      </c>
      <c r="AB287" s="130">
        <f t="shared" si="179"/>
        <v>0</v>
      </c>
      <c r="AC287" s="49">
        <f t="shared" si="180"/>
        <v>546.78</v>
      </c>
      <c r="AD287" s="49">
        <f t="shared" si="181"/>
        <v>1956.16</v>
      </c>
      <c r="AE287" s="164"/>
      <c r="AF287" s="139" t="s">
        <v>66</v>
      </c>
      <c r="AG287" s="140">
        <f t="shared" si="140"/>
        <v>47.05</v>
      </c>
      <c r="AH287" s="140">
        <f t="shared" si="159"/>
        <v>13.98</v>
      </c>
      <c r="AI287" s="140">
        <f t="shared" si="141"/>
        <v>940.93</v>
      </c>
      <c r="AJ287" s="140">
        <f t="shared" si="142"/>
        <v>279.24</v>
      </c>
      <c r="AK287" s="140">
        <f t="shared" si="160"/>
        <v>624.18</v>
      </c>
      <c r="AL287" s="140">
        <f t="shared" si="161"/>
        <v>39.2</v>
      </c>
      <c r="AM287" s="140">
        <f t="shared" si="162"/>
        <v>11.58</v>
      </c>
      <c r="AN287" s="140">
        <f t="shared" si="163"/>
        <v>0</v>
      </c>
      <c r="AO287" s="140">
        <f t="shared" si="164"/>
        <v>0</v>
      </c>
      <c r="AP287" s="140">
        <f t="shared" si="165"/>
        <v>1956.16</v>
      </c>
      <c r="AQ287" s="139" t="s">
        <v>32</v>
      </c>
    </row>
    <row r="288" s="39" customFormat="1" ht="16" customHeight="1" spans="1:43">
      <c r="A288" s="129">
        <f t="shared" si="166"/>
        <v>285</v>
      </c>
      <c r="B288" s="49" t="s">
        <v>209</v>
      </c>
      <c r="C288" s="157" t="s">
        <v>776</v>
      </c>
      <c r="D288" s="202" t="s">
        <v>777</v>
      </c>
      <c r="E288" s="153">
        <v>3920.55</v>
      </c>
      <c r="F288" s="49">
        <v>3920.55</v>
      </c>
      <c r="G288" s="130">
        <v>6241.75</v>
      </c>
      <c r="H288" s="49">
        <v>3920.55</v>
      </c>
      <c r="I288" s="164">
        <v>2200</v>
      </c>
      <c r="J288" s="130"/>
      <c r="K288" s="49">
        <f t="shared" si="167"/>
        <v>47.05</v>
      </c>
      <c r="L288" s="49">
        <v>13.98</v>
      </c>
      <c r="M288" s="49">
        <f t="shared" si="168"/>
        <v>627.29</v>
      </c>
      <c r="N288" s="49">
        <v>186.18</v>
      </c>
      <c r="O288" s="130">
        <f t="shared" si="169"/>
        <v>499.34</v>
      </c>
      <c r="P288" s="49">
        <f t="shared" si="170"/>
        <v>27.44</v>
      </c>
      <c r="Q288" s="49">
        <v>8.1</v>
      </c>
      <c r="R288" s="130">
        <f t="shared" si="171"/>
        <v>110</v>
      </c>
      <c r="S288" s="130">
        <f t="shared" si="172"/>
        <v>0</v>
      </c>
      <c r="T288" s="130">
        <f t="shared" si="173"/>
        <v>1519.38</v>
      </c>
      <c r="U288" s="49">
        <f t="shared" si="174"/>
        <v>0</v>
      </c>
      <c r="V288" s="49">
        <f t="shared" si="175"/>
        <v>313.64</v>
      </c>
      <c r="W288" s="49">
        <v>93.06</v>
      </c>
      <c r="X288" s="130">
        <f t="shared" si="176"/>
        <v>124.84</v>
      </c>
      <c r="Y288" s="49">
        <f t="shared" si="177"/>
        <v>11.76</v>
      </c>
      <c r="Z288" s="49">
        <v>3.48</v>
      </c>
      <c r="AA288" s="130">
        <f t="shared" si="178"/>
        <v>110</v>
      </c>
      <c r="AB288" s="130">
        <f t="shared" si="179"/>
        <v>0</v>
      </c>
      <c r="AC288" s="49">
        <f t="shared" si="180"/>
        <v>656.78</v>
      </c>
      <c r="AD288" s="49">
        <f t="shared" si="181"/>
        <v>2176.16</v>
      </c>
      <c r="AE288" s="164"/>
      <c r="AF288" s="139" t="s">
        <v>69</v>
      </c>
      <c r="AG288" s="140">
        <f t="shared" si="140"/>
        <v>47.05</v>
      </c>
      <c r="AH288" s="140">
        <f t="shared" si="159"/>
        <v>13.98</v>
      </c>
      <c r="AI288" s="140">
        <f t="shared" si="141"/>
        <v>940.93</v>
      </c>
      <c r="AJ288" s="140">
        <f t="shared" si="142"/>
        <v>279.24</v>
      </c>
      <c r="AK288" s="140">
        <f t="shared" si="160"/>
        <v>624.18</v>
      </c>
      <c r="AL288" s="140">
        <f t="shared" si="161"/>
        <v>39.2</v>
      </c>
      <c r="AM288" s="140">
        <f t="shared" si="162"/>
        <v>11.58</v>
      </c>
      <c r="AN288" s="140">
        <f t="shared" si="163"/>
        <v>220</v>
      </c>
      <c r="AO288" s="140">
        <f t="shared" si="164"/>
        <v>0</v>
      </c>
      <c r="AP288" s="140">
        <f t="shared" si="165"/>
        <v>2176.16</v>
      </c>
      <c r="AQ288" s="139" t="s">
        <v>32</v>
      </c>
    </row>
    <row r="289" s="39" customFormat="1" ht="16" customHeight="1" spans="1:43">
      <c r="A289" s="129">
        <f t="shared" si="166"/>
        <v>286</v>
      </c>
      <c r="B289" s="49" t="s">
        <v>209</v>
      </c>
      <c r="C289" s="157" t="s">
        <v>778</v>
      </c>
      <c r="D289" s="202" t="s">
        <v>779</v>
      </c>
      <c r="E289" s="158">
        <v>3920.55</v>
      </c>
      <c r="F289" s="130">
        <v>3920.55</v>
      </c>
      <c r="G289" s="130">
        <v>6241.75</v>
      </c>
      <c r="H289" s="130">
        <v>3920.55</v>
      </c>
      <c r="I289" s="164">
        <v>2200</v>
      </c>
      <c r="J289" s="130"/>
      <c r="K289" s="49">
        <f t="shared" si="167"/>
        <v>47.05</v>
      </c>
      <c r="L289" s="49">
        <v>13.98</v>
      </c>
      <c r="M289" s="49">
        <f t="shared" si="168"/>
        <v>627.29</v>
      </c>
      <c r="N289" s="49">
        <v>186.18</v>
      </c>
      <c r="O289" s="130">
        <f t="shared" si="169"/>
        <v>499.34</v>
      </c>
      <c r="P289" s="49">
        <f t="shared" si="170"/>
        <v>27.44</v>
      </c>
      <c r="Q289" s="49">
        <v>8.1</v>
      </c>
      <c r="R289" s="130">
        <f t="shared" si="171"/>
        <v>110</v>
      </c>
      <c r="S289" s="130">
        <f t="shared" si="172"/>
        <v>0</v>
      </c>
      <c r="T289" s="130">
        <f t="shared" si="173"/>
        <v>1519.38</v>
      </c>
      <c r="U289" s="49">
        <f t="shared" si="174"/>
        <v>0</v>
      </c>
      <c r="V289" s="49">
        <f t="shared" si="175"/>
        <v>313.64</v>
      </c>
      <c r="W289" s="49">
        <v>93.06</v>
      </c>
      <c r="X289" s="130">
        <f t="shared" si="176"/>
        <v>124.84</v>
      </c>
      <c r="Y289" s="49">
        <f t="shared" si="177"/>
        <v>11.76</v>
      </c>
      <c r="Z289" s="49">
        <v>3.48</v>
      </c>
      <c r="AA289" s="130">
        <f t="shared" si="178"/>
        <v>110</v>
      </c>
      <c r="AB289" s="130">
        <f t="shared" si="179"/>
        <v>0</v>
      </c>
      <c r="AC289" s="49">
        <f t="shared" si="180"/>
        <v>656.78</v>
      </c>
      <c r="AD289" s="49">
        <f t="shared" si="181"/>
        <v>2176.16</v>
      </c>
      <c r="AE289" s="164"/>
      <c r="AF289" s="139" t="s">
        <v>69</v>
      </c>
      <c r="AG289" s="140">
        <f t="shared" si="140"/>
        <v>47.05</v>
      </c>
      <c r="AH289" s="140">
        <f t="shared" si="159"/>
        <v>13.98</v>
      </c>
      <c r="AI289" s="140">
        <f t="shared" si="141"/>
        <v>940.93</v>
      </c>
      <c r="AJ289" s="140">
        <f t="shared" si="142"/>
        <v>279.24</v>
      </c>
      <c r="AK289" s="140">
        <f t="shared" si="160"/>
        <v>624.18</v>
      </c>
      <c r="AL289" s="140">
        <f t="shared" si="161"/>
        <v>39.2</v>
      </c>
      <c r="AM289" s="140">
        <f t="shared" si="162"/>
        <v>11.58</v>
      </c>
      <c r="AN289" s="140">
        <f t="shared" si="163"/>
        <v>220</v>
      </c>
      <c r="AO289" s="140">
        <f t="shared" si="164"/>
        <v>0</v>
      </c>
      <c r="AP289" s="140">
        <f t="shared" si="165"/>
        <v>2176.16</v>
      </c>
      <c r="AQ289" s="139" t="s">
        <v>32</v>
      </c>
    </row>
    <row r="290" s="39" customFormat="1" ht="16" customHeight="1" spans="1:43">
      <c r="A290" s="129">
        <f t="shared" si="166"/>
        <v>287</v>
      </c>
      <c r="B290" s="49" t="s">
        <v>209</v>
      </c>
      <c r="C290" s="157" t="s">
        <v>780</v>
      </c>
      <c r="D290" s="202" t="s">
        <v>781</v>
      </c>
      <c r="E290" s="158">
        <v>3920.55</v>
      </c>
      <c r="F290" s="130">
        <v>3920.55</v>
      </c>
      <c r="G290" s="130">
        <v>6241.75</v>
      </c>
      <c r="H290" s="130">
        <v>3920.55</v>
      </c>
      <c r="I290" s="164">
        <v>2200</v>
      </c>
      <c r="J290" s="130"/>
      <c r="K290" s="49">
        <f t="shared" si="167"/>
        <v>47.05</v>
      </c>
      <c r="L290" s="49">
        <v>13.98</v>
      </c>
      <c r="M290" s="49">
        <f t="shared" si="168"/>
        <v>627.29</v>
      </c>
      <c r="N290" s="49">
        <v>186.18</v>
      </c>
      <c r="O290" s="130">
        <f t="shared" si="169"/>
        <v>499.34</v>
      </c>
      <c r="P290" s="49">
        <f t="shared" si="170"/>
        <v>27.44</v>
      </c>
      <c r="Q290" s="49">
        <v>8.1</v>
      </c>
      <c r="R290" s="130">
        <f t="shared" si="171"/>
        <v>110</v>
      </c>
      <c r="S290" s="130">
        <f t="shared" si="172"/>
        <v>0</v>
      </c>
      <c r="T290" s="130">
        <f t="shared" si="173"/>
        <v>1519.38</v>
      </c>
      <c r="U290" s="49">
        <f t="shared" si="174"/>
        <v>0</v>
      </c>
      <c r="V290" s="49">
        <f t="shared" si="175"/>
        <v>313.64</v>
      </c>
      <c r="W290" s="49">
        <v>93.06</v>
      </c>
      <c r="X290" s="130">
        <f t="shared" si="176"/>
        <v>124.84</v>
      </c>
      <c r="Y290" s="49">
        <f t="shared" si="177"/>
        <v>11.76</v>
      </c>
      <c r="Z290" s="49">
        <v>3.48</v>
      </c>
      <c r="AA290" s="130">
        <f t="shared" si="178"/>
        <v>110</v>
      </c>
      <c r="AB290" s="130">
        <f t="shared" si="179"/>
        <v>0</v>
      </c>
      <c r="AC290" s="49">
        <f t="shared" si="180"/>
        <v>656.78</v>
      </c>
      <c r="AD290" s="49">
        <f t="shared" si="181"/>
        <v>2176.16</v>
      </c>
      <c r="AE290" s="164"/>
      <c r="AF290" s="139" t="s">
        <v>69</v>
      </c>
      <c r="AG290" s="140">
        <f t="shared" si="140"/>
        <v>47.05</v>
      </c>
      <c r="AH290" s="140">
        <f t="shared" si="159"/>
        <v>13.98</v>
      </c>
      <c r="AI290" s="140">
        <f t="shared" si="141"/>
        <v>940.93</v>
      </c>
      <c r="AJ290" s="140">
        <f t="shared" si="142"/>
        <v>279.24</v>
      </c>
      <c r="AK290" s="140">
        <f t="shared" si="160"/>
        <v>624.18</v>
      </c>
      <c r="AL290" s="140">
        <f t="shared" si="161"/>
        <v>39.2</v>
      </c>
      <c r="AM290" s="140">
        <f t="shared" si="162"/>
        <v>11.58</v>
      </c>
      <c r="AN290" s="140">
        <f t="shared" si="163"/>
        <v>220</v>
      </c>
      <c r="AO290" s="140">
        <f t="shared" si="164"/>
        <v>0</v>
      </c>
      <c r="AP290" s="140">
        <f t="shared" si="165"/>
        <v>2176.16</v>
      </c>
      <c r="AQ290" s="139" t="s">
        <v>32</v>
      </c>
    </row>
    <row r="291" s="39" customFormat="1" ht="16" customHeight="1" spans="1:43">
      <c r="A291" s="129">
        <f t="shared" si="166"/>
        <v>288</v>
      </c>
      <c r="B291" s="49" t="s">
        <v>209</v>
      </c>
      <c r="C291" s="157" t="s">
        <v>784</v>
      </c>
      <c r="D291" s="202" t="s">
        <v>785</v>
      </c>
      <c r="E291" s="158">
        <v>3920.55</v>
      </c>
      <c r="F291" s="130">
        <v>3920.55</v>
      </c>
      <c r="G291" s="130">
        <v>6241.75</v>
      </c>
      <c r="H291" s="130">
        <v>3920.55</v>
      </c>
      <c r="I291" s="164">
        <v>2200</v>
      </c>
      <c r="J291" s="130"/>
      <c r="K291" s="49">
        <f t="shared" si="167"/>
        <v>47.05</v>
      </c>
      <c r="L291" s="49">
        <v>13.98</v>
      </c>
      <c r="M291" s="49">
        <f t="shared" si="168"/>
        <v>627.29</v>
      </c>
      <c r="N291" s="49">
        <v>186.18</v>
      </c>
      <c r="O291" s="130">
        <f t="shared" si="169"/>
        <v>499.34</v>
      </c>
      <c r="P291" s="49">
        <f t="shared" si="170"/>
        <v>27.44</v>
      </c>
      <c r="Q291" s="49">
        <v>8.1</v>
      </c>
      <c r="R291" s="130">
        <f t="shared" si="171"/>
        <v>110</v>
      </c>
      <c r="S291" s="130">
        <f t="shared" si="172"/>
        <v>0</v>
      </c>
      <c r="T291" s="130">
        <f t="shared" si="173"/>
        <v>1519.38</v>
      </c>
      <c r="U291" s="49">
        <f t="shared" si="174"/>
        <v>0</v>
      </c>
      <c r="V291" s="49">
        <f t="shared" si="175"/>
        <v>313.64</v>
      </c>
      <c r="W291" s="49">
        <v>93.06</v>
      </c>
      <c r="X291" s="130">
        <f t="shared" si="176"/>
        <v>124.84</v>
      </c>
      <c r="Y291" s="49">
        <f t="shared" si="177"/>
        <v>11.76</v>
      </c>
      <c r="Z291" s="49">
        <v>3.48</v>
      </c>
      <c r="AA291" s="130">
        <f t="shared" si="178"/>
        <v>110</v>
      </c>
      <c r="AB291" s="130">
        <f t="shared" si="179"/>
        <v>0</v>
      </c>
      <c r="AC291" s="49">
        <f t="shared" si="180"/>
        <v>656.78</v>
      </c>
      <c r="AD291" s="49">
        <f t="shared" si="181"/>
        <v>2176.16</v>
      </c>
      <c r="AE291" s="164"/>
      <c r="AF291" s="139" t="s">
        <v>69</v>
      </c>
      <c r="AG291" s="140">
        <f t="shared" si="140"/>
        <v>47.05</v>
      </c>
      <c r="AH291" s="140">
        <f t="shared" si="159"/>
        <v>13.98</v>
      </c>
      <c r="AI291" s="140">
        <f t="shared" si="141"/>
        <v>940.93</v>
      </c>
      <c r="AJ291" s="140">
        <f t="shared" si="142"/>
        <v>279.24</v>
      </c>
      <c r="AK291" s="140">
        <f t="shared" si="160"/>
        <v>624.18</v>
      </c>
      <c r="AL291" s="140">
        <f t="shared" si="161"/>
        <v>39.2</v>
      </c>
      <c r="AM291" s="140">
        <f t="shared" si="162"/>
        <v>11.58</v>
      </c>
      <c r="AN291" s="140">
        <f t="shared" si="163"/>
        <v>220</v>
      </c>
      <c r="AO291" s="140">
        <f t="shared" si="164"/>
        <v>0</v>
      </c>
      <c r="AP291" s="140">
        <f t="shared" si="165"/>
        <v>2176.16</v>
      </c>
      <c r="AQ291" s="139" t="s">
        <v>32</v>
      </c>
    </row>
    <row r="292" s="39" customFormat="1" ht="16" customHeight="1" spans="1:43">
      <c r="A292" s="129">
        <f t="shared" si="166"/>
        <v>289</v>
      </c>
      <c r="B292" s="49" t="s">
        <v>201</v>
      </c>
      <c r="C292" s="157" t="s">
        <v>786</v>
      </c>
      <c r="D292" s="202" t="s">
        <v>787</v>
      </c>
      <c r="E292" s="158">
        <v>3920.55</v>
      </c>
      <c r="F292" s="130">
        <v>3920.55</v>
      </c>
      <c r="G292" s="130">
        <v>6241.75</v>
      </c>
      <c r="H292" s="130">
        <v>3920.55</v>
      </c>
      <c r="I292" s="164">
        <v>2200</v>
      </c>
      <c r="J292" s="130"/>
      <c r="K292" s="49">
        <f t="shared" si="167"/>
        <v>47.05</v>
      </c>
      <c r="L292" s="49">
        <v>13.98</v>
      </c>
      <c r="M292" s="49">
        <f t="shared" si="168"/>
        <v>627.29</v>
      </c>
      <c r="N292" s="49">
        <v>186.18</v>
      </c>
      <c r="O292" s="130">
        <f t="shared" si="169"/>
        <v>499.34</v>
      </c>
      <c r="P292" s="49">
        <f t="shared" si="170"/>
        <v>27.44</v>
      </c>
      <c r="Q292" s="49">
        <v>8.1</v>
      </c>
      <c r="R292" s="130">
        <f t="shared" si="171"/>
        <v>110</v>
      </c>
      <c r="S292" s="130">
        <f t="shared" si="172"/>
        <v>0</v>
      </c>
      <c r="T292" s="130">
        <f t="shared" si="173"/>
        <v>1519.38</v>
      </c>
      <c r="U292" s="49">
        <f t="shared" si="174"/>
        <v>0</v>
      </c>
      <c r="V292" s="49">
        <f t="shared" si="175"/>
        <v>313.64</v>
      </c>
      <c r="W292" s="49">
        <v>93.06</v>
      </c>
      <c r="X292" s="130">
        <f t="shared" si="176"/>
        <v>124.84</v>
      </c>
      <c r="Y292" s="49">
        <f t="shared" si="177"/>
        <v>11.76</v>
      </c>
      <c r="Z292" s="49">
        <v>3.48</v>
      </c>
      <c r="AA292" s="130">
        <f t="shared" si="178"/>
        <v>110</v>
      </c>
      <c r="AB292" s="130">
        <f t="shared" si="179"/>
        <v>0</v>
      </c>
      <c r="AC292" s="49">
        <f t="shared" si="180"/>
        <v>656.78</v>
      </c>
      <c r="AD292" s="49">
        <f t="shared" si="181"/>
        <v>2176.16</v>
      </c>
      <c r="AE292" s="164"/>
      <c r="AF292" s="139" t="s">
        <v>66</v>
      </c>
      <c r="AG292" s="140">
        <f t="shared" si="140"/>
        <v>47.05</v>
      </c>
      <c r="AH292" s="140">
        <f t="shared" si="159"/>
        <v>13.98</v>
      </c>
      <c r="AI292" s="140">
        <f t="shared" si="141"/>
        <v>940.93</v>
      </c>
      <c r="AJ292" s="140">
        <f t="shared" si="142"/>
        <v>279.24</v>
      </c>
      <c r="AK292" s="140">
        <f t="shared" si="160"/>
        <v>624.18</v>
      </c>
      <c r="AL292" s="140">
        <f t="shared" si="161"/>
        <v>39.2</v>
      </c>
      <c r="AM292" s="140">
        <f t="shared" si="162"/>
        <v>11.58</v>
      </c>
      <c r="AN292" s="140">
        <f t="shared" si="163"/>
        <v>220</v>
      </c>
      <c r="AO292" s="140">
        <f t="shared" si="164"/>
        <v>0</v>
      </c>
      <c r="AP292" s="140">
        <f t="shared" si="165"/>
        <v>2176.16</v>
      </c>
      <c r="AQ292" s="139" t="s">
        <v>32</v>
      </c>
    </row>
    <row r="293" s="39" customFormat="1" ht="16" customHeight="1" spans="1:43">
      <c r="A293" s="129">
        <f t="shared" si="166"/>
        <v>290</v>
      </c>
      <c r="B293" s="49" t="s">
        <v>209</v>
      </c>
      <c r="C293" s="51" t="s">
        <v>788</v>
      </c>
      <c r="D293" s="229" t="s">
        <v>789</v>
      </c>
      <c r="E293" s="158">
        <v>3920.55</v>
      </c>
      <c r="F293" s="130">
        <v>3920.55</v>
      </c>
      <c r="G293" s="130">
        <v>6241.75</v>
      </c>
      <c r="H293" s="130">
        <v>3920.55</v>
      </c>
      <c r="I293" s="164">
        <v>2200</v>
      </c>
      <c r="J293" s="130"/>
      <c r="K293" s="49">
        <f t="shared" si="167"/>
        <v>47.05</v>
      </c>
      <c r="L293" s="49">
        <v>13.98</v>
      </c>
      <c r="M293" s="49">
        <f t="shared" si="168"/>
        <v>627.29</v>
      </c>
      <c r="N293" s="49">
        <v>186.18</v>
      </c>
      <c r="O293" s="130">
        <f t="shared" si="169"/>
        <v>499.34</v>
      </c>
      <c r="P293" s="49">
        <f t="shared" si="170"/>
        <v>27.44</v>
      </c>
      <c r="Q293" s="49">
        <v>8.1</v>
      </c>
      <c r="R293" s="130">
        <f t="shared" si="171"/>
        <v>110</v>
      </c>
      <c r="S293" s="130">
        <f t="shared" si="172"/>
        <v>0</v>
      </c>
      <c r="T293" s="130">
        <f t="shared" si="173"/>
        <v>1519.38</v>
      </c>
      <c r="U293" s="49">
        <f t="shared" si="174"/>
        <v>0</v>
      </c>
      <c r="V293" s="49">
        <f t="shared" si="175"/>
        <v>313.64</v>
      </c>
      <c r="W293" s="49">
        <v>93.06</v>
      </c>
      <c r="X293" s="130">
        <f t="shared" si="176"/>
        <v>124.84</v>
      </c>
      <c r="Y293" s="49">
        <f t="shared" si="177"/>
        <v>11.76</v>
      </c>
      <c r="Z293" s="49">
        <v>3.48</v>
      </c>
      <c r="AA293" s="130">
        <f t="shared" si="178"/>
        <v>110</v>
      </c>
      <c r="AB293" s="130">
        <f t="shared" si="179"/>
        <v>0</v>
      </c>
      <c r="AC293" s="49">
        <f t="shared" si="180"/>
        <v>656.78</v>
      </c>
      <c r="AD293" s="49">
        <f t="shared" si="181"/>
        <v>2176.16</v>
      </c>
      <c r="AE293" s="164"/>
      <c r="AF293" s="139" t="s">
        <v>69</v>
      </c>
      <c r="AG293" s="140">
        <f t="shared" si="140"/>
        <v>47.05</v>
      </c>
      <c r="AH293" s="140">
        <f t="shared" si="159"/>
        <v>13.98</v>
      </c>
      <c r="AI293" s="140">
        <f t="shared" si="141"/>
        <v>940.93</v>
      </c>
      <c r="AJ293" s="140">
        <f t="shared" si="142"/>
        <v>279.24</v>
      </c>
      <c r="AK293" s="140">
        <f t="shared" si="160"/>
        <v>624.18</v>
      </c>
      <c r="AL293" s="140">
        <f t="shared" si="161"/>
        <v>39.2</v>
      </c>
      <c r="AM293" s="140">
        <f t="shared" si="162"/>
        <v>11.58</v>
      </c>
      <c r="AN293" s="140">
        <f t="shared" si="163"/>
        <v>220</v>
      </c>
      <c r="AO293" s="140">
        <f t="shared" si="164"/>
        <v>0</v>
      </c>
      <c r="AP293" s="140">
        <f t="shared" si="165"/>
        <v>2176.16</v>
      </c>
      <c r="AQ293" s="139" t="s">
        <v>32</v>
      </c>
    </row>
    <row r="294" s="39" customFormat="1" ht="16" customHeight="1" spans="1:43">
      <c r="A294" s="129">
        <f t="shared" si="166"/>
        <v>291</v>
      </c>
      <c r="B294" s="49" t="s">
        <v>119</v>
      </c>
      <c r="C294" s="51" t="s">
        <v>790</v>
      </c>
      <c r="D294" s="229" t="s">
        <v>791</v>
      </c>
      <c r="E294" s="158">
        <v>3920.55</v>
      </c>
      <c r="F294" s="130">
        <v>3920.55</v>
      </c>
      <c r="G294" s="130">
        <v>6241.75</v>
      </c>
      <c r="H294" s="130">
        <v>3920.55</v>
      </c>
      <c r="I294" s="164">
        <v>2200</v>
      </c>
      <c r="J294" s="130"/>
      <c r="K294" s="49">
        <f t="shared" si="167"/>
        <v>47.05</v>
      </c>
      <c r="L294" s="49">
        <v>13.98</v>
      </c>
      <c r="M294" s="49">
        <f t="shared" si="168"/>
        <v>627.29</v>
      </c>
      <c r="N294" s="49">
        <v>186.18</v>
      </c>
      <c r="O294" s="130">
        <f t="shared" si="169"/>
        <v>499.34</v>
      </c>
      <c r="P294" s="49">
        <f t="shared" si="170"/>
        <v>27.44</v>
      </c>
      <c r="Q294" s="49">
        <v>8.1</v>
      </c>
      <c r="R294" s="130">
        <f t="shared" si="171"/>
        <v>110</v>
      </c>
      <c r="S294" s="130">
        <f t="shared" si="172"/>
        <v>0</v>
      </c>
      <c r="T294" s="130">
        <f t="shared" si="173"/>
        <v>1519.38</v>
      </c>
      <c r="U294" s="49">
        <f t="shared" si="174"/>
        <v>0</v>
      </c>
      <c r="V294" s="49">
        <f t="shared" si="175"/>
        <v>313.64</v>
      </c>
      <c r="W294" s="49">
        <v>93.06</v>
      </c>
      <c r="X294" s="130">
        <f t="shared" si="176"/>
        <v>124.84</v>
      </c>
      <c r="Y294" s="49">
        <f t="shared" si="177"/>
        <v>11.76</v>
      </c>
      <c r="Z294" s="49">
        <v>3.48</v>
      </c>
      <c r="AA294" s="130">
        <f t="shared" si="178"/>
        <v>110</v>
      </c>
      <c r="AB294" s="130">
        <f t="shared" si="179"/>
        <v>0</v>
      </c>
      <c r="AC294" s="49">
        <f t="shared" si="180"/>
        <v>656.78</v>
      </c>
      <c r="AD294" s="49">
        <f t="shared" si="181"/>
        <v>2176.16</v>
      </c>
      <c r="AE294" s="164"/>
      <c r="AF294" s="139" t="s">
        <v>51</v>
      </c>
      <c r="AG294" s="140">
        <f t="shared" si="140"/>
        <v>47.05</v>
      </c>
      <c r="AH294" s="140">
        <f t="shared" si="159"/>
        <v>13.98</v>
      </c>
      <c r="AI294" s="140">
        <f t="shared" si="141"/>
        <v>940.93</v>
      </c>
      <c r="AJ294" s="140">
        <f t="shared" si="142"/>
        <v>279.24</v>
      </c>
      <c r="AK294" s="140">
        <f t="shared" si="160"/>
        <v>624.18</v>
      </c>
      <c r="AL294" s="140">
        <f t="shared" si="161"/>
        <v>39.2</v>
      </c>
      <c r="AM294" s="140">
        <f t="shared" si="162"/>
        <v>11.58</v>
      </c>
      <c r="AN294" s="140">
        <f t="shared" si="163"/>
        <v>220</v>
      </c>
      <c r="AO294" s="140">
        <f t="shared" si="164"/>
        <v>0</v>
      </c>
      <c r="AP294" s="140">
        <f t="shared" si="165"/>
        <v>2176.16</v>
      </c>
      <c r="AQ294" s="139" t="s">
        <v>32</v>
      </c>
    </row>
    <row r="295" spans="1:43">
      <c r="A295" s="129">
        <f t="shared" si="166"/>
        <v>292</v>
      </c>
      <c r="B295" s="49" t="s">
        <v>139</v>
      </c>
      <c r="C295" s="51" t="s">
        <v>794</v>
      </c>
      <c r="D295" s="229" t="s">
        <v>795</v>
      </c>
      <c r="E295" s="158">
        <v>3920.55</v>
      </c>
      <c r="F295" s="130">
        <v>3920.55</v>
      </c>
      <c r="G295" s="130">
        <v>6241.75</v>
      </c>
      <c r="H295" s="130">
        <v>3920.55</v>
      </c>
      <c r="I295" s="164">
        <v>2200</v>
      </c>
      <c r="J295" s="130"/>
      <c r="K295" s="49">
        <f t="shared" si="167"/>
        <v>47.05</v>
      </c>
      <c r="L295" s="49">
        <v>13.98</v>
      </c>
      <c r="M295" s="49">
        <f t="shared" si="168"/>
        <v>627.29</v>
      </c>
      <c r="N295" s="49">
        <v>186.18</v>
      </c>
      <c r="O295" s="130">
        <f t="shared" si="169"/>
        <v>499.34</v>
      </c>
      <c r="P295" s="49">
        <f t="shared" si="170"/>
        <v>27.44</v>
      </c>
      <c r="Q295" s="49">
        <v>8.1</v>
      </c>
      <c r="R295" s="130">
        <f t="shared" si="171"/>
        <v>110</v>
      </c>
      <c r="S295" s="130">
        <f t="shared" si="172"/>
        <v>0</v>
      </c>
      <c r="T295" s="130">
        <f t="shared" si="173"/>
        <v>1519.38</v>
      </c>
      <c r="U295" s="49">
        <f t="shared" si="174"/>
        <v>0</v>
      </c>
      <c r="V295" s="49">
        <f t="shared" si="175"/>
        <v>313.64</v>
      </c>
      <c r="W295" s="49">
        <v>93.06</v>
      </c>
      <c r="X295" s="130">
        <f t="shared" si="176"/>
        <v>124.84</v>
      </c>
      <c r="Y295" s="49">
        <f t="shared" si="177"/>
        <v>11.76</v>
      </c>
      <c r="Z295" s="49">
        <v>3.48</v>
      </c>
      <c r="AA295" s="130">
        <f t="shared" si="178"/>
        <v>110</v>
      </c>
      <c r="AB295" s="130">
        <f t="shared" si="179"/>
        <v>0</v>
      </c>
      <c r="AC295" s="49">
        <f t="shared" si="180"/>
        <v>656.78</v>
      </c>
      <c r="AD295" s="49">
        <f t="shared" si="181"/>
        <v>2176.16</v>
      </c>
      <c r="AE295" s="164"/>
      <c r="AF295" s="139" t="s">
        <v>77</v>
      </c>
      <c r="AG295" s="140">
        <f t="shared" si="140"/>
        <v>47.05</v>
      </c>
      <c r="AH295" s="140">
        <f t="shared" si="159"/>
        <v>13.98</v>
      </c>
      <c r="AI295" s="140">
        <f t="shared" si="141"/>
        <v>940.93</v>
      </c>
      <c r="AJ295" s="140">
        <f t="shared" si="142"/>
        <v>279.24</v>
      </c>
      <c r="AK295" s="140">
        <f t="shared" si="160"/>
        <v>624.18</v>
      </c>
      <c r="AL295" s="140">
        <f t="shared" si="161"/>
        <v>39.2</v>
      </c>
      <c r="AM295" s="140">
        <f t="shared" si="162"/>
        <v>11.58</v>
      </c>
      <c r="AN295" s="140">
        <f t="shared" si="163"/>
        <v>220</v>
      </c>
      <c r="AO295" s="140">
        <f t="shared" si="164"/>
        <v>0</v>
      </c>
      <c r="AP295" s="140">
        <f t="shared" si="165"/>
        <v>2176.16</v>
      </c>
      <c r="AQ295" s="139" t="s">
        <v>32</v>
      </c>
    </row>
    <row r="296" s="39" customFormat="1" ht="16" customHeight="1" spans="1:43">
      <c r="A296" s="129">
        <f t="shared" si="166"/>
        <v>293</v>
      </c>
      <c r="B296" s="49" t="s">
        <v>217</v>
      </c>
      <c r="C296" s="51" t="s">
        <v>798</v>
      </c>
      <c r="D296" s="229" t="s">
        <v>799</v>
      </c>
      <c r="E296" s="158">
        <v>3920.55</v>
      </c>
      <c r="F296" s="130">
        <v>3920.55</v>
      </c>
      <c r="G296" s="130">
        <v>6241.75</v>
      </c>
      <c r="H296" s="130">
        <v>3920.55</v>
      </c>
      <c r="I296" s="164">
        <v>2200</v>
      </c>
      <c r="J296" s="130"/>
      <c r="K296" s="49">
        <f t="shared" si="167"/>
        <v>47.05</v>
      </c>
      <c r="L296" s="49">
        <v>13.98</v>
      </c>
      <c r="M296" s="49">
        <f t="shared" si="168"/>
        <v>627.29</v>
      </c>
      <c r="N296" s="49">
        <v>186.18</v>
      </c>
      <c r="O296" s="130">
        <f t="shared" si="169"/>
        <v>499.34</v>
      </c>
      <c r="P296" s="49">
        <f t="shared" si="170"/>
        <v>27.44</v>
      </c>
      <c r="Q296" s="49">
        <v>8.1</v>
      </c>
      <c r="R296" s="130">
        <f t="shared" si="171"/>
        <v>110</v>
      </c>
      <c r="S296" s="130">
        <f t="shared" si="172"/>
        <v>0</v>
      </c>
      <c r="T296" s="130">
        <f t="shared" si="173"/>
        <v>1519.38</v>
      </c>
      <c r="U296" s="49">
        <f t="shared" si="174"/>
        <v>0</v>
      </c>
      <c r="V296" s="49">
        <f t="shared" si="175"/>
        <v>313.64</v>
      </c>
      <c r="W296" s="49">
        <v>93.06</v>
      </c>
      <c r="X296" s="130">
        <f t="shared" si="176"/>
        <v>124.84</v>
      </c>
      <c r="Y296" s="49">
        <f t="shared" si="177"/>
        <v>11.76</v>
      </c>
      <c r="Z296" s="49">
        <v>3.48</v>
      </c>
      <c r="AA296" s="130">
        <f t="shared" si="178"/>
        <v>110</v>
      </c>
      <c r="AB296" s="130">
        <f t="shared" si="179"/>
        <v>0</v>
      </c>
      <c r="AC296" s="49">
        <f t="shared" si="180"/>
        <v>656.78</v>
      </c>
      <c r="AD296" s="49">
        <f t="shared" si="181"/>
        <v>2176.16</v>
      </c>
      <c r="AE296" s="164"/>
      <c r="AF296" s="139" t="s">
        <v>57</v>
      </c>
      <c r="AG296" s="140">
        <f t="shared" si="140"/>
        <v>47.05</v>
      </c>
      <c r="AH296" s="140">
        <f t="shared" si="159"/>
        <v>13.98</v>
      </c>
      <c r="AI296" s="140">
        <f t="shared" si="141"/>
        <v>940.93</v>
      </c>
      <c r="AJ296" s="140">
        <f t="shared" si="142"/>
        <v>279.24</v>
      </c>
      <c r="AK296" s="140">
        <f t="shared" si="160"/>
        <v>624.18</v>
      </c>
      <c r="AL296" s="140">
        <f t="shared" si="161"/>
        <v>39.2</v>
      </c>
      <c r="AM296" s="140">
        <f t="shared" si="162"/>
        <v>11.58</v>
      </c>
      <c r="AN296" s="140">
        <f t="shared" si="163"/>
        <v>220</v>
      </c>
      <c r="AO296" s="140">
        <f t="shared" si="164"/>
        <v>0</v>
      </c>
      <c r="AP296" s="140">
        <f t="shared" si="165"/>
        <v>2176.16</v>
      </c>
      <c r="AQ296" s="139" t="s">
        <v>32</v>
      </c>
    </row>
    <row r="297" s="39" customFormat="1" ht="16" customHeight="1" spans="1:43">
      <c r="A297" s="129">
        <f t="shared" si="166"/>
        <v>294</v>
      </c>
      <c r="B297" s="49" t="s">
        <v>129</v>
      </c>
      <c r="C297" s="52" t="s">
        <v>800</v>
      </c>
      <c r="D297" s="229" t="s">
        <v>801</v>
      </c>
      <c r="E297" s="158">
        <v>3920.55</v>
      </c>
      <c r="F297" s="130">
        <v>3920.55</v>
      </c>
      <c r="G297" s="130">
        <v>6241.75</v>
      </c>
      <c r="H297" s="130">
        <v>3920.55</v>
      </c>
      <c r="I297" s="164">
        <v>3180</v>
      </c>
      <c r="J297" s="130"/>
      <c r="K297" s="49">
        <f t="shared" si="167"/>
        <v>47.05</v>
      </c>
      <c r="L297" s="49">
        <v>13.98</v>
      </c>
      <c r="M297" s="49">
        <f t="shared" si="168"/>
        <v>627.29</v>
      </c>
      <c r="N297" s="49">
        <v>186.18</v>
      </c>
      <c r="O297" s="130">
        <f t="shared" si="169"/>
        <v>499.34</v>
      </c>
      <c r="P297" s="49">
        <f t="shared" si="170"/>
        <v>27.44</v>
      </c>
      <c r="Q297" s="49">
        <v>8.1</v>
      </c>
      <c r="R297" s="130">
        <f t="shared" si="171"/>
        <v>159</v>
      </c>
      <c r="S297" s="130">
        <f t="shared" si="172"/>
        <v>0</v>
      </c>
      <c r="T297" s="130">
        <f t="shared" si="173"/>
        <v>1568.38</v>
      </c>
      <c r="U297" s="49">
        <f t="shared" si="174"/>
        <v>0</v>
      </c>
      <c r="V297" s="49">
        <f t="shared" si="175"/>
        <v>313.64</v>
      </c>
      <c r="W297" s="49">
        <v>93.06</v>
      </c>
      <c r="X297" s="130">
        <f t="shared" si="176"/>
        <v>124.84</v>
      </c>
      <c r="Y297" s="49">
        <f t="shared" si="177"/>
        <v>11.76</v>
      </c>
      <c r="Z297" s="49">
        <v>3.48</v>
      </c>
      <c r="AA297" s="130">
        <f t="shared" si="178"/>
        <v>159</v>
      </c>
      <c r="AB297" s="130">
        <f t="shared" si="179"/>
        <v>0</v>
      </c>
      <c r="AC297" s="49">
        <f t="shared" si="180"/>
        <v>705.78</v>
      </c>
      <c r="AD297" s="49">
        <f t="shared" si="181"/>
        <v>2274.16</v>
      </c>
      <c r="AE297" s="164"/>
      <c r="AF297" s="139" t="s">
        <v>82</v>
      </c>
      <c r="AG297" s="140">
        <f t="shared" si="140"/>
        <v>47.05</v>
      </c>
      <c r="AH297" s="140">
        <f t="shared" si="159"/>
        <v>13.98</v>
      </c>
      <c r="AI297" s="140">
        <f t="shared" si="141"/>
        <v>940.93</v>
      </c>
      <c r="AJ297" s="140">
        <f t="shared" si="142"/>
        <v>279.24</v>
      </c>
      <c r="AK297" s="140">
        <f t="shared" si="160"/>
        <v>624.18</v>
      </c>
      <c r="AL297" s="140">
        <f t="shared" si="161"/>
        <v>39.2</v>
      </c>
      <c r="AM297" s="140">
        <f t="shared" si="162"/>
        <v>11.58</v>
      </c>
      <c r="AN297" s="140">
        <f t="shared" si="163"/>
        <v>318</v>
      </c>
      <c r="AO297" s="140">
        <f t="shared" si="164"/>
        <v>0</v>
      </c>
      <c r="AP297" s="140">
        <f t="shared" si="165"/>
        <v>2274.16</v>
      </c>
      <c r="AQ297" s="139" t="s">
        <v>35</v>
      </c>
    </row>
    <row r="298" s="39" customFormat="1" ht="16" customHeight="1" spans="1:43">
      <c r="A298" s="129">
        <f t="shared" si="166"/>
        <v>295</v>
      </c>
      <c r="B298" s="49" t="s">
        <v>223</v>
      </c>
      <c r="C298" s="44" t="s">
        <v>802</v>
      </c>
      <c r="D298" s="230" t="s">
        <v>803</v>
      </c>
      <c r="E298" s="158">
        <v>3920.55</v>
      </c>
      <c r="F298" s="130">
        <v>3920.55</v>
      </c>
      <c r="G298" s="130">
        <v>6241.75</v>
      </c>
      <c r="H298" s="130">
        <v>3920.55</v>
      </c>
      <c r="I298" s="164">
        <v>3180</v>
      </c>
      <c r="J298" s="130"/>
      <c r="K298" s="49">
        <f t="shared" si="167"/>
        <v>47.05</v>
      </c>
      <c r="L298" s="49">
        <v>13.98</v>
      </c>
      <c r="M298" s="49">
        <f t="shared" si="168"/>
        <v>627.29</v>
      </c>
      <c r="N298" s="49">
        <v>186.18</v>
      </c>
      <c r="O298" s="130">
        <f t="shared" si="169"/>
        <v>499.34</v>
      </c>
      <c r="P298" s="49">
        <f t="shared" si="170"/>
        <v>27.44</v>
      </c>
      <c r="Q298" s="49">
        <v>8.1</v>
      </c>
      <c r="R298" s="130">
        <f t="shared" si="171"/>
        <v>159</v>
      </c>
      <c r="S298" s="130">
        <f t="shared" si="172"/>
        <v>0</v>
      </c>
      <c r="T298" s="130">
        <f t="shared" si="173"/>
        <v>1568.38</v>
      </c>
      <c r="U298" s="49">
        <f t="shared" si="174"/>
        <v>0</v>
      </c>
      <c r="V298" s="49">
        <f t="shared" si="175"/>
        <v>313.64</v>
      </c>
      <c r="W298" s="49">
        <v>93.06</v>
      </c>
      <c r="X298" s="130">
        <f t="shared" si="176"/>
        <v>124.84</v>
      </c>
      <c r="Y298" s="49">
        <f t="shared" si="177"/>
        <v>11.76</v>
      </c>
      <c r="Z298" s="49">
        <v>3.48</v>
      </c>
      <c r="AA298" s="130">
        <f t="shared" si="178"/>
        <v>159</v>
      </c>
      <c r="AB298" s="130">
        <f t="shared" si="179"/>
        <v>0</v>
      </c>
      <c r="AC298" s="49">
        <f t="shared" si="180"/>
        <v>705.78</v>
      </c>
      <c r="AD298" s="49">
        <f t="shared" si="181"/>
        <v>2274.16</v>
      </c>
      <c r="AE298" s="136"/>
      <c r="AF298" s="139" t="s">
        <v>79</v>
      </c>
      <c r="AG298" s="140">
        <f t="shared" si="140"/>
        <v>47.05</v>
      </c>
      <c r="AH298" s="140">
        <f t="shared" si="159"/>
        <v>13.98</v>
      </c>
      <c r="AI298" s="140">
        <f t="shared" si="141"/>
        <v>940.93</v>
      </c>
      <c r="AJ298" s="140">
        <f t="shared" si="142"/>
        <v>279.24</v>
      </c>
      <c r="AK298" s="140">
        <f t="shared" si="160"/>
        <v>624.18</v>
      </c>
      <c r="AL298" s="140">
        <f t="shared" si="161"/>
        <v>39.2</v>
      </c>
      <c r="AM298" s="140">
        <f t="shared" si="162"/>
        <v>11.58</v>
      </c>
      <c r="AN298" s="140">
        <f t="shared" si="163"/>
        <v>318</v>
      </c>
      <c r="AO298" s="140">
        <f t="shared" si="164"/>
        <v>0</v>
      </c>
      <c r="AP298" s="140">
        <f t="shared" si="165"/>
        <v>2274.16</v>
      </c>
      <c r="AQ298" s="139" t="s">
        <v>33</v>
      </c>
    </row>
    <row r="299" s="39" customFormat="1" ht="16" customHeight="1" spans="1:43">
      <c r="A299" s="129">
        <f t="shared" si="166"/>
        <v>296</v>
      </c>
      <c r="B299" s="49" t="s">
        <v>262</v>
      </c>
      <c r="C299" s="44" t="s">
        <v>804</v>
      </c>
      <c r="D299" s="230" t="s">
        <v>805</v>
      </c>
      <c r="E299" s="158">
        <v>3920.55</v>
      </c>
      <c r="F299" s="130">
        <v>3920.55</v>
      </c>
      <c r="G299" s="130">
        <v>6241.75</v>
      </c>
      <c r="H299" s="130">
        <v>3920.55</v>
      </c>
      <c r="I299" s="164">
        <v>2200</v>
      </c>
      <c r="J299" s="130"/>
      <c r="K299" s="49">
        <f t="shared" si="167"/>
        <v>47.05</v>
      </c>
      <c r="L299" s="49">
        <v>13.98</v>
      </c>
      <c r="M299" s="49">
        <f t="shared" si="168"/>
        <v>627.29</v>
      </c>
      <c r="N299" s="49">
        <v>186.18</v>
      </c>
      <c r="O299" s="130">
        <f t="shared" si="169"/>
        <v>499.34</v>
      </c>
      <c r="P299" s="49">
        <f t="shared" si="170"/>
        <v>27.44</v>
      </c>
      <c r="Q299" s="49">
        <v>8.1</v>
      </c>
      <c r="R299" s="130">
        <f t="shared" si="171"/>
        <v>110</v>
      </c>
      <c r="S299" s="130">
        <f t="shared" si="172"/>
        <v>0</v>
      </c>
      <c r="T299" s="130">
        <f t="shared" si="173"/>
        <v>1519.38</v>
      </c>
      <c r="U299" s="49">
        <f t="shared" si="174"/>
        <v>0</v>
      </c>
      <c r="V299" s="49">
        <f t="shared" si="175"/>
        <v>313.64</v>
      </c>
      <c r="W299" s="49">
        <v>93.06</v>
      </c>
      <c r="X299" s="130">
        <f t="shared" si="176"/>
        <v>124.84</v>
      </c>
      <c r="Y299" s="49">
        <f t="shared" si="177"/>
        <v>11.76</v>
      </c>
      <c r="Z299" s="49">
        <v>3.48</v>
      </c>
      <c r="AA299" s="130">
        <f t="shared" si="178"/>
        <v>110</v>
      </c>
      <c r="AB299" s="130">
        <f t="shared" si="179"/>
        <v>0</v>
      </c>
      <c r="AC299" s="49">
        <f t="shared" si="180"/>
        <v>656.78</v>
      </c>
      <c r="AD299" s="49">
        <f t="shared" si="181"/>
        <v>2176.16</v>
      </c>
      <c r="AE299" s="136"/>
      <c r="AF299" s="139" t="s">
        <v>68</v>
      </c>
      <c r="AG299" s="140">
        <f t="shared" si="140"/>
        <v>47.05</v>
      </c>
      <c r="AH299" s="140">
        <f t="shared" si="159"/>
        <v>13.98</v>
      </c>
      <c r="AI299" s="140">
        <f t="shared" si="141"/>
        <v>940.93</v>
      </c>
      <c r="AJ299" s="140">
        <f t="shared" si="142"/>
        <v>279.24</v>
      </c>
      <c r="AK299" s="140">
        <f t="shared" si="160"/>
        <v>624.18</v>
      </c>
      <c r="AL299" s="140">
        <f t="shared" si="161"/>
        <v>39.2</v>
      </c>
      <c r="AM299" s="140">
        <f t="shared" si="162"/>
        <v>11.58</v>
      </c>
      <c r="AN299" s="140">
        <f t="shared" si="163"/>
        <v>220</v>
      </c>
      <c r="AO299" s="140">
        <f t="shared" si="164"/>
        <v>0</v>
      </c>
      <c r="AP299" s="140">
        <f t="shared" si="165"/>
        <v>2176.16</v>
      </c>
      <c r="AQ299" s="139" t="s">
        <v>32</v>
      </c>
    </row>
    <row r="300" s="39" customFormat="1" ht="16" customHeight="1" spans="1:43">
      <c r="A300" s="129">
        <f t="shared" si="166"/>
        <v>297</v>
      </c>
      <c r="B300" s="49" t="s">
        <v>262</v>
      </c>
      <c r="C300" s="44" t="s">
        <v>806</v>
      </c>
      <c r="D300" s="230" t="s">
        <v>807</v>
      </c>
      <c r="E300" s="158">
        <v>3920.55</v>
      </c>
      <c r="F300" s="130">
        <v>3920.55</v>
      </c>
      <c r="G300" s="130">
        <v>6241.75</v>
      </c>
      <c r="H300" s="130">
        <v>3920.55</v>
      </c>
      <c r="I300" s="164">
        <v>2200</v>
      </c>
      <c r="J300" s="130"/>
      <c r="K300" s="49">
        <f t="shared" si="167"/>
        <v>47.05</v>
      </c>
      <c r="L300" s="49">
        <v>13.98</v>
      </c>
      <c r="M300" s="49">
        <f t="shared" si="168"/>
        <v>627.29</v>
      </c>
      <c r="N300" s="49">
        <v>186.18</v>
      </c>
      <c r="O300" s="130">
        <f t="shared" si="169"/>
        <v>499.34</v>
      </c>
      <c r="P300" s="49">
        <f t="shared" si="170"/>
        <v>27.44</v>
      </c>
      <c r="Q300" s="49">
        <v>8.1</v>
      </c>
      <c r="R300" s="130">
        <f t="shared" si="171"/>
        <v>110</v>
      </c>
      <c r="S300" s="130">
        <f t="shared" si="172"/>
        <v>0</v>
      </c>
      <c r="T300" s="130">
        <f t="shared" si="173"/>
        <v>1519.38</v>
      </c>
      <c r="U300" s="49">
        <f t="shared" si="174"/>
        <v>0</v>
      </c>
      <c r="V300" s="49">
        <f t="shared" si="175"/>
        <v>313.64</v>
      </c>
      <c r="W300" s="49">
        <v>93.06</v>
      </c>
      <c r="X300" s="130">
        <f t="shared" si="176"/>
        <v>124.84</v>
      </c>
      <c r="Y300" s="49">
        <f t="shared" si="177"/>
        <v>11.76</v>
      </c>
      <c r="Z300" s="49">
        <v>3.48</v>
      </c>
      <c r="AA300" s="130">
        <f t="shared" si="178"/>
        <v>110</v>
      </c>
      <c r="AB300" s="130">
        <f t="shared" si="179"/>
        <v>0</v>
      </c>
      <c r="AC300" s="49">
        <f t="shared" si="180"/>
        <v>656.78</v>
      </c>
      <c r="AD300" s="49">
        <f t="shared" si="181"/>
        <v>2176.16</v>
      </c>
      <c r="AE300" s="136"/>
      <c r="AF300" s="139" t="s">
        <v>68</v>
      </c>
      <c r="AG300" s="140">
        <f t="shared" si="140"/>
        <v>47.05</v>
      </c>
      <c r="AH300" s="140">
        <f t="shared" si="159"/>
        <v>13.98</v>
      </c>
      <c r="AI300" s="140">
        <f t="shared" si="141"/>
        <v>940.93</v>
      </c>
      <c r="AJ300" s="140">
        <f t="shared" si="142"/>
        <v>279.24</v>
      </c>
      <c r="AK300" s="140">
        <f t="shared" si="160"/>
        <v>624.18</v>
      </c>
      <c r="AL300" s="140">
        <f t="shared" si="161"/>
        <v>39.2</v>
      </c>
      <c r="AM300" s="140">
        <f t="shared" si="162"/>
        <v>11.58</v>
      </c>
      <c r="AN300" s="140">
        <f t="shared" si="163"/>
        <v>220</v>
      </c>
      <c r="AO300" s="140">
        <f t="shared" si="164"/>
        <v>0</v>
      </c>
      <c r="AP300" s="140">
        <f t="shared" si="165"/>
        <v>2176.16</v>
      </c>
      <c r="AQ300" s="139" t="s">
        <v>32</v>
      </c>
    </row>
    <row r="301" s="39" customFormat="1" ht="16" customHeight="1" spans="1:43">
      <c r="A301" s="129">
        <f t="shared" si="166"/>
        <v>298</v>
      </c>
      <c r="B301" s="49" t="s">
        <v>139</v>
      </c>
      <c r="C301" s="44" t="s">
        <v>808</v>
      </c>
      <c r="D301" s="230" t="s">
        <v>809</v>
      </c>
      <c r="E301" s="158">
        <v>3920.55</v>
      </c>
      <c r="F301" s="130">
        <v>3920.55</v>
      </c>
      <c r="G301" s="130">
        <v>6241.75</v>
      </c>
      <c r="H301" s="130">
        <v>3920.55</v>
      </c>
      <c r="I301" s="164">
        <v>2200</v>
      </c>
      <c r="J301" s="130"/>
      <c r="K301" s="49">
        <f t="shared" si="167"/>
        <v>47.05</v>
      </c>
      <c r="L301" s="49">
        <v>13.98</v>
      </c>
      <c r="M301" s="49">
        <f t="shared" si="168"/>
        <v>627.29</v>
      </c>
      <c r="N301" s="49">
        <v>186.18</v>
      </c>
      <c r="O301" s="130">
        <f t="shared" si="169"/>
        <v>499.34</v>
      </c>
      <c r="P301" s="49">
        <f t="shared" si="170"/>
        <v>27.44</v>
      </c>
      <c r="Q301" s="49">
        <v>8.1</v>
      </c>
      <c r="R301" s="130">
        <f t="shared" si="171"/>
        <v>110</v>
      </c>
      <c r="S301" s="130">
        <f t="shared" si="172"/>
        <v>0</v>
      </c>
      <c r="T301" s="130">
        <f t="shared" si="173"/>
        <v>1519.38</v>
      </c>
      <c r="U301" s="49">
        <f t="shared" si="174"/>
        <v>0</v>
      </c>
      <c r="V301" s="49">
        <f t="shared" si="175"/>
        <v>313.64</v>
      </c>
      <c r="W301" s="49">
        <v>93.06</v>
      </c>
      <c r="X301" s="130">
        <f t="shared" si="176"/>
        <v>124.84</v>
      </c>
      <c r="Y301" s="49">
        <f t="shared" si="177"/>
        <v>11.76</v>
      </c>
      <c r="Z301" s="49">
        <v>3.48</v>
      </c>
      <c r="AA301" s="130">
        <f t="shared" si="178"/>
        <v>110</v>
      </c>
      <c r="AB301" s="130">
        <f t="shared" si="179"/>
        <v>0</v>
      </c>
      <c r="AC301" s="49">
        <f t="shared" si="180"/>
        <v>656.78</v>
      </c>
      <c r="AD301" s="49">
        <f t="shared" si="181"/>
        <v>2176.16</v>
      </c>
      <c r="AE301" s="136"/>
      <c r="AF301" s="139" t="s">
        <v>77</v>
      </c>
      <c r="AG301" s="140">
        <f t="shared" si="140"/>
        <v>47.05</v>
      </c>
      <c r="AH301" s="140">
        <f t="shared" si="159"/>
        <v>13.98</v>
      </c>
      <c r="AI301" s="140">
        <f t="shared" si="141"/>
        <v>940.93</v>
      </c>
      <c r="AJ301" s="140">
        <f t="shared" si="142"/>
        <v>279.24</v>
      </c>
      <c r="AK301" s="140">
        <f t="shared" si="160"/>
        <v>624.18</v>
      </c>
      <c r="AL301" s="140">
        <f t="shared" si="161"/>
        <v>39.2</v>
      </c>
      <c r="AM301" s="140">
        <f t="shared" si="162"/>
        <v>11.58</v>
      </c>
      <c r="AN301" s="140">
        <f t="shared" si="163"/>
        <v>220</v>
      </c>
      <c r="AO301" s="140">
        <f t="shared" si="164"/>
        <v>0</v>
      </c>
      <c r="AP301" s="140">
        <f t="shared" si="165"/>
        <v>2176.16</v>
      </c>
      <c r="AQ301" s="139" t="s">
        <v>32</v>
      </c>
    </row>
    <row r="302" s="39" customFormat="1" ht="16" customHeight="1" spans="1:43">
      <c r="A302" s="129">
        <f t="shared" si="166"/>
        <v>299</v>
      </c>
      <c r="B302" s="49" t="s">
        <v>223</v>
      </c>
      <c r="C302" s="44" t="s">
        <v>810</v>
      </c>
      <c r="D302" s="230" t="s">
        <v>811</v>
      </c>
      <c r="E302" s="158">
        <v>3920.55</v>
      </c>
      <c r="F302" s="130">
        <v>3920.55</v>
      </c>
      <c r="G302" s="130">
        <v>6241.75</v>
      </c>
      <c r="H302" s="130">
        <v>3920.55</v>
      </c>
      <c r="I302" s="164">
        <v>2200</v>
      </c>
      <c r="J302" s="130"/>
      <c r="K302" s="49">
        <f t="shared" si="167"/>
        <v>47.05</v>
      </c>
      <c r="L302" s="49">
        <v>13.98</v>
      </c>
      <c r="M302" s="49">
        <f t="shared" si="168"/>
        <v>627.29</v>
      </c>
      <c r="N302" s="49">
        <v>186.18</v>
      </c>
      <c r="O302" s="130">
        <f t="shared" si="169"/>
        <v>499.34</v>
      </c>
      <c r="P302" s="49">
        <f t="shared" si="170"/>
        <v>27.44</v>
      </c>
      <c r="Q302" s="49">
        <v>8.1</v>
      </c>
      <c r="R302" s="130">
        <f t="shared" si="171"/>
        <v>110</v>
      </c>
      <c r="S302" s="130">
        <f t="shared" si="172"/>
        <v>0</v>
      </c>
      <c r="T302" s="130">
        <f t="shared" si="173"/>
        <v>1519.38</v>
      </c>
      <c r="U302" s="49">
        <f t="shared" si="174"/>
        <v>0</v>
      </c>
      <c r="V302" s="49">
        <f t="shared" si="175"/>
        <v>313.64</v>
      </c>
      <c r="W302" s="49">
        <v>93.06</v>
      </c>
      <c r="X302" s="130">
        <f t="shared" si="176"/>
        <v>124.84</v>
      </c>
      <c r="Y302" s="49">
        <f t="shared" si="177"/>
        <v>11.76</v>
      </c>
      <c r="Z302" s="49">
        <v>3.48</v>
      </c>
      <c r="AA302" s="130">
        <f t="shared" si="178"/>
        <v>110</v>
      </c>
      <c r="AB302" s="130">
        <f t="shared" si="179"/>
        <v>0</v>
      </c>
      <c r="AC302" s="49">
        <f t="shared" si="180"/>
        <v>656.78</v>
      </c>
      <c r="AD302" s="49">
        <f t="shared" si="181"/>
        <v>2176.16</v>
      </c>
      <c r="AE302" s="136"/>
      <c r="AF302" s="139" t="s">
        <v>71</v>
      </c>
      <c r="AG302" s="140">
        <f t="shared" si="140"/>
        <v>47.05</v>
      </c>
      <c r="AH302" s="140">
        <f t="shared" si="159"/>
        <v>13.98</v>
      </c>
      <c r="AI302" s="140">
        <f t="shared" si="141"/>
        <v>940.93</v>
      </c>
      <c r="AJ302" s="140">
        <f t="shared" si="142"/>
        <v>279.24</v>
      </c>
      <c r="AK302" s="140">
        <f t="shared" si="160"/>
        <v>624.18</v>
      </c>
      <c r="AL302" s="140">
        <f t="shared" si="161"/>
        <v>39.2</v>
      </c>
      <c r="AM302" s="140">
        <f t="shared" si="162"/>
        <v>11.58</v>
      </c>
      <c r="AN302" s="140">
        <f t="shared" si="163"/>
        <v>220</v>
      </c>
      <c r="AO302" s="140">
        <f t="shared" si="164"/>
        <v>0</v>
      </c>
      <c r="AP302" s="140">
        <f t="shared" si="165"/>
        <v>2176.16</v>
      </c>
      <c r="AQ302" s="139" t="s">
        <v>35</v>
      </c>
    </row>
    <row r="303" s="39" customFormat="1" ht="16" customHeight="1" spans="1:43">
      <c r="A303" s="129">
        <f t="shared" si="166"/>
        <v>300</v>
      </c>
      <c r="B303" s="49" t="s">
        <v>209</v>
      </c>
      <c r="C303" s="52" t="s">
        <v>814</v>
      </c>
      <c r="D303" s="230" t="s">
        <v>815</v>
      </c>
      <c r="E303" s="158">
        <v>3920.55</v>
      </c>
      <c r="F303" s="130">
        <v>3920.55</v>
      </c>
      <c r="G303" s="130">
        <v>6241.75</v>
      </c>
      <c r="H303" s="130">
        <v>3920.55</v>
      </c>
      <c r="I303" s="164">
        <v>2200</v>
      </c>
      <c r="J303" s="130"/>
      <c r="K303" s="49">
        <f t="shared" si="167"/>
        <v>47.05</v>
      </c>
      <c r="L303" s="49">
        <v>13.98</v>
      </c>
      <c r="M303" s="49">
        <f t="shared" si="168"/>
        <v>627.29</v>
      </c>
      <c r="N303" s="49">
        <v>186.18</v>
      </c>
      <c r="O303" s="130">
        <f t="shared" si="169"/>
        <v>499.34</v>
      </c>
      <c r="P303" s="49">
        <f t="shared" si="170"/>
        <v>27.44</v>
      </c>
      <c r="Q303" s="49">
        <v>8.1</v>
      </c>
      <c r="R303" s="130">
        <f t="shared" si="171"/>
        <v>110</v>
      </c>
      <c r="S303" s="130">
        <f t="shared" si="172"/>
        <v>0</v>
      </c>
      <c r="T303" s="130">
        <f t="shared" si="173"/>
        <v>1519.38</v>
      </c>
      <c r="U303" s="49">
        <f t="shared" si="174"/>
        <v>0</v>
      </c>
      <c r="V303" s="49">
        <f t="shared" si="175"/>
        <v>313.64</v>
      </c>
      <c r="W303" s="49">
        <v>93.06</v>
      </c>
      <c r="X303" s="130">
        <f t="shared" si="176"/>
        <v>124.84</v>
      </c>
      <c r="Y303" s="49">
        <f t="shared" si="177"/>
        <v>11.76</v>
      </c>
      <c r="Z303" s="49">
        <v>3.48</v>
      </c>
      <c r="AA303" s="130">
        <f t="shared" si="178"/>
        <v>110</v>
      </c>
      <c r="AB303" s="130">
        <f t="shared" si="179"/>
        <v>0</v>
      </c>
      <c r="AC303" s="49">
        <f t="shared" si="180"/>
        <v>656.78</v>
      </c>
      <c r="AD303" s="49">
        <f t="shared" si="181"/>
        <v>2176.16</v>
      </c>
      <c r="AE303" s="136"/>
      <c r="AF303" s="139" t="s">
        <v>69</v>
      </c>
      <c r="AG303" s="140">
        <f t="shared" si="140"/>
        <v>47.05</v>
      </c>
      <c r="AH303" s="140">
        <f t="shared" si="159"/>
        <v>13.98</v>
      </c>
      <c r="AI303" s="140">
        <f t="shared" si="141"/>
        <v>940.93</v>
      </c>
      <c r="AJ303" s="140">
        <f t="shared" si="142"/>
        <v>279.24</v>
      </c>
      <c r="AK303" s="140">
        <f t="shared" si="160"/>
        <v>624.18</v>
      </c>
      <c r="AL303" s="140">
        <f t="shared" si="161"/>
        <v>39.2</v>
      </c>
      <c r="AM303" s="140">
        <f t="shared" si="162"/>
        <v>11.58</v>
      </c>
      <c r="AN303" s="140">
        <f t="shared" si="163"/>
        <v>220</v>
      </c>
      <c r="AO303" s="140">
        <f t="shared" si="164"/>
        <v>0</v>
      </c>
      <c r="AP303" s="140">
        <f t="shared" si="165"/>
        <v>2176.16</v>
      </c>
      <c r="AQ303" s="139" t="s">
        <v>32</v>
      </c>
    </row>
    <row r="304" s="115" customFormat="1" ht="19" customHeight="1" spans="1:43">
      <c r="A304" s="129">
        <f t="shared" si="166"/>
        <v>301</v>
      </c>
      <c r="B304" s="49" t="s">
        <v>169</v>
      </c>
      <c r="C304" s="44" t="s">
        <v>816</v>
      </c>
      <c r="D304" s="230" t="s">
        <v>817</v>
      </c>
      <c r="E304" s="158">
        <v>3920.55</v>
      </c>
      <c r="F304" s="130">
        <v>3920.55</v>
      </c>
      <c r="G304" s="130">
        <v>6241.75</v>
      </c>
      <c r="H304" s="130">
        <v>3920.55</v>
      </c>
      <c r="I304" s="164">
        <v>3180</v>
      </c>
      <c r="J304" s="130"/>
      <c r="K304" s="49">
        <f t="shared" si="167"/>
        <v>47.05</v>
      </c>
      <c r="L304" s="49">
        <v>13.98</v>
      </c>
      <c r="M304" s="49">
        <f t="shared" si="168"/>
        <v>627.29</v>
      </c>
      <c r="N304" s="49">
        <v>186.18</v>
      </c>
      <c r="O304" s="130">
        <f t="shared" si="169"/>
        <v>499.34</v>
      </c>
      <c r="P304" s="49">
        <f t="shared" si="170"/>
        <v>27.44</v>
      </c>
      <c r="Q304" s="49">
        <v>8.1</v>
      </c>
      <c r="R304" s="130">
        <f t="shared" si="171"/>
        <v>159</v>
      </c>
      <c r="S304" s="130">
        <f t="shared" si="172"/>
        <v>0</v>
      </c>
      <c r="T304" s="130">
        <f t="shared" si="173"/>
        <v>1568.38</v>
      </c>
      <c r="U304" s="49">
        <f t="shared" si="174"/>
        <v>0</v>
      </c>
      <c r="V304" s="49">
        <f t="shared" si="175"/>
        <v>313.64</v>
      </c>
      <c r="W304" s="49">
        <v>93.06</v>
      </c>
      <c r="X304" s="130">
        <f t="shared" si="176"/>
        <v>124.84</v>
      </c>
      <c r="Y304" s="49">
        <f t="shared" si="177"/>
        <v>11.76</v>
      </c>
      <c r="Z304" s="49">
        <v>3.48</v>
      </c>
      <c r="AA304" s="130">
        <f t="shared" si="178"/>
        <v>159</v>
      </c>
      <c r="AB304" s="130">
        <f t="shared" si="179"/>
        <v>0</v>
      </c>
      <c r="AC304" s="49">
        <f t="shared" si="180"/>
        <v>705.78</v>
      </c>
      <c r="AD304" s="49">
        <f t="shared" si="181"/>
        <v>2274.16</v>
      </c>
      <c r="AE304" s="136"/>
      <c r="AF304" s="139" t="s">
        <v>92</v>
      </c>
      <c r="AG304" s="140">
        <f t="shared" si="140"/>
        <v>47.05</v>
      </c>
      <c r="AH304" s="140">
        <f t="shared" si="159"/>
        <v>13.98</v>
      </c>
      <c r="AI304" s="140">
        <f t="shared" si="141"/>
        <v>940.93</v>
      </c>
      <c r="AJ304" s="140">
        <f t="shared" si="142"/>
        <v>279.24</v>
      </c>
      <c r="AK304" s="140">
        <f t="shared" si="160"/>
        <v>624.18</v>
      </c>
      <c r="AL304" s="140">
        <f t="shared" si="161"/>
        <v>39.2</v>
      </c>
      <c r="AM304" s="140">
        <f t="shared" si="162"/>
        <v>11.58</v>
      </c>
      <c r="AN304" s="140">
        <f t="shared" si="163"/>
        <v>318</v>
      </c>
      <c r="AO304" s="140">
        <f t="shared" si="164"/>
        <v>0</v>
      </c>
      <c r="AP304" s="140">
        <f t="shared" si="165"/>
        <v>2274.16</v>
      </c>
      <c r="AQ304" s="139" t="s">
        <v>31</v>
      </c>
    </row>
    <row r="305" s="115" customFormat="1" ht="19" customHeight="1" spans="1:43">
      <c r="A305" s="129">
        <f t="shared" si="166"/>
        <v>302</v>
      </c>
      <c r="B305" s="49" t="s">
        <v>223</v>
      </c>
      <c r="C305" s="44" t="s">
        <v>818</v>
      </c>
      <c r="D305" s="230" t="s">
        <v>819</v>
      </c>
      <c r="E305" s="158">
        <v>3920.55</v>
      </c>
      <c r="F305" s="130">
        <v>3920.55</v>
      </c>
      <c r="G305" s="130">
        <v>6241.75</v>
      </c>
      <c r="H305" s="130">
        <v>3920.55</v>
      </c>
      <c r="I305" s="164">
        <v>3180</v>
      </c>
      <c r="J305" s="130"/>
      <c r="K305" s="49">
        <f t="shared" si="167"/>
        <v>47.05</v>
      </c>
      <c r="L305" s="49">
        <v>13.98</v>
      </c>
      <c r="M305" s="49">
        <f t="shared" si="168"/>
        <v>627.29</v>
      </c>
      <c r="N305" s="49">
        <v>186.18</v>
      </c>
      <c r="O305" s="130">
        <f t="shared" si="169"/>
        <v>499.34</v>
      </c>
      <c r="P305" s="49">
        <f t="shared" si="170"/>
        <v>27.44</v>
      </c>
      <c r="Q305" s="49">
        <v>8.1</v>
      </c>
      <c r="R305" s="130">
        <f t="shared" si="171"/>
        <v>159</v>
      </c>
      <c r="S305" s="130">
        <f t="shared" si="172"/>
        <v>0</v>
      </c>
      <c r="T305" s="130">
        <f t="shared" si="173"/>
        <v>1568.38</v>
      </c>
      <c r="U305" s="49">
        <f t="shared" si="174"/>
        <v>0</v>
      </c>
      <c r="V305" s="49">
        <f t="shared" si="175"/>
        <v>313.64</v>
      </c>
      <c r="W305" s="49">
        <v>93.06</v>
      </c>
      <c r="X305" s="130">
        <f t="shared" si="176"/>
        <v>124.84</v>
      </c>
      <c r="Y305" s="49">
        <f t="shared" si="177"/>
        <v>11.76</v>
      </c>
      <c r="Z305" s="49">
        <v>3.48</v>
      </c>
      <c r="AA305" s="130">
        <f t="shared" si="178"/>
        <v>159</v>
      </c>
      <c r="AB305" s="130">
        <f t="shared" si="179"/>
        <v>0</v>
      </c>
      <c r="AC305" s="49">
        <f t="shared" si="180"/>
        <v>705.78</v>
      </c>
      <c r="AD305" s="49">
        <f t="shared" si="181"/>
        <v>2274.16</v>
      </c>
      <c r="AE305" s="136"/>
      <c r="AF305" s="139" t="s">
        <v>64</v>
      </c>
      <c r="AG305" s="140">
        <f t="shared" si="140"/>
        <v>47.05</v>
      </c>
      <c r="AH305" s="140">
        <f t="shared" si="159"/>
        <v>13.98</v>
      </c>
      <c r="AI305" s="140">
        <f t="shared" si="141"/>
        <v>940.93</v>
      </c>
      <c r="AJ305" s="140">
        <f t="shared" si="142"/>
        <v>279.24</v>
      </c>
      <c r="AK305" s="140">
        <f t="shared" si="160"/>
        <v>624.18</v>
      </c>
      <c r="AL305" s="140">
        <f t="shared" si="161"/>
        <v>39.2</v>
      </c>
      <c r="AM305" s="140">
        <f t="shared" si="162"/>
        <v>11.58</v>
      </c>
      <c r="AN305" s="140">
        <f t="shared" si="163"/>
        <v>318</v>
      </c>
      <c r="AO305" s="140">
        <f t="shared" si="164"/>
        <v>0</v>
      </c>
      <c r="AP305" s="140">
        <f t="shared" si="165"/>
        <v>2274.16</v>
      </c>
      <c r="AQ305" s="139" t="s">
        <v>34</v>
      </c>
    </row>
    <row r="306" s="115" customFormat="1" ht="19" customHeight="1" spans="1:43">
      <c r="A306" s="129">
        <f t="shared" si="166"/>
        <v>303</v>
      </c>
      <c r="B306" s="49" t="s">
        <v>119</v>
      </c>
      <c r="C306" s="44" t="s">
        <v>822</v>
      </c>
      <c r="D306" s="131" t="s">
        <v>823</v>
      </c>
      <c r="E306" s="158">
        <v>3920.55</v>
      </c>
      <c r="F306" s="130">
        <v>3920.55</v>
      </c>
      <c r="G306" s="130">
        <v>6241.75</v>
      </c>
      <c r="H306" s="130">
        <v>3920.55</v>
      </c>
      <c r="I306" s="164">
        <v>2200</v>
      </c>
      <c r="J306" s="130"/>
      <c r="K306" s="49">
        <f t="shared" si="167"/>
        <v>47.05</v>
      </c>
      <c r="L306" s="49">
        <v>13.98</v>
      </c>
      <c r="M306" s="49">
        <f t="shared" si="168"/>
        <v>627.29</v>
      </c>
      <c r="N306" s="49">
        <v>186.18</v>
      </c>
      <c r="O306" s="130">
        <f t="shared" si="169"/>
        <v>499.34</v>
      </c>
      <c r="P306" s="49">
        <f t="shared" si="170"/>
        <v>27.44</v>
      </c>
      <c r="Q306" s="49">
        <v>8.1</v>
      </c>
      <c r="R306" s="130">
        <f t="shared" si="171"/>
        <v>110</v>
      </c>
      <c r="S306" s="130">
        <f t="shared" si="172"/>
        <v>0</v>
      </c>
      <c r="T306" s="130">
        <f t="shared" si="173"/>
        <v>1519.38</v>
      </c>
      <c r="U306" s="49">
        <f t="shared" si="174"/>
        <v>0</v>
      </c>
      <c r="V306" s="49">
        <f t="shared" si="175"/>
        <v>313.64</v>
      </c>
      <c r="W306" s="49">
        <v>93.06</v>
      </c>
      <c r="X306" s="130">
        <f t="shared" si="176"/>
        <v>124.84</v>
      </c>
      <c r="Y306" s="49">
        <f t="shared" si="177"/>
        <v>11.76</v>
      </c>
      <c r="Z306" s="49">
        <v>3.48</v>
      </c>
      <c r="AA306" s="130">
        <f t="shared" si="178"/>
        <v>110</v>
      </c>
      <c r="AB306" s="130">
        <f t="shared" si="179"/>
        <v>0</v>
      </c>
      <c r="AC306" s="49">
        <f t="shared" si="180"/>
        <v>656.78</v>
      </c>
      <c r="AD306" s="49">
        <f t="shared" si="181"/>
        <v>2176.16</v>
      </c>
      <c r="AE306" s="136"/>
      <c r="AF306" s="139" t="s">
        <v>78</v>
      </c>
      <c r="AG306" s="140">
        <f t="shared" si="140"/>
        <v>47.05</v>
      </c>
      <c r="AH306" s="140">
        <f t="shared" si="159"/>
        <v>13.98</v>
      </c>
      <c r="AI306" s="140">
        <f t="shared" si="141"/>
        <v>940.93</v>
      </c>
      <c r="AJ306" s="140">
        <f t="shared" si="142"/>
        <v>279.24</v>
      </c>
      <c r="AK306" s="140">
        <f t="shared" si="160"/>
        <v>624.18</v>
      </c>
      <c r="AL306" s="140">
        <f t="shared" si="161"/>
        <v>39.2</v>
      </c>
      <c r="AM306" s="140">
        <f t="shared" si="162"/>
        <v>11.58</v>
      </c>
      <c r="AN306" s="140">
        <f t="shared" si="163"/>
        <v>220</v>
      </c>
      <c r="AO306" s="140">
        <f t="shared" si="164"/>
        <v>0</v>
      </c>
      <c r="AP306" s="140">
        <f t="shared" si="165"/>
        <v>2176.16</v>
      </c>
      <c r="AQ306" s="139" t="s">
        <v>32</v>
      </c>
    </row>
    <row r="307" s="115" customFormat="1" ht="19" customHeight="1" spans="1:43">
      <c r="A307" s="129">
        <f t="shared" si="166"/>
        <v>304</v>
      </c>
      <c r="B307" s="49" t="s">
        <v>1196</v>
      </c>
      <c r="C307" s="44" t="s">
        <v>826</v>
      </c>
      <c r="D307" s="131" t="s">
        <v>827</v>
      </c>
      <c r="E307" s="158">
        <v>3920.55</v>
      </c>
      <c r="F307" s="130">
        <v>3920.55</v>
      </c>
      <c r="G307" s="130">
        <v>6241.75</v>
      </c>
      <c r="H307" s="130">
        <v>3920.55</v>
      </c>
      <c r="I307" s="164">
        <v>2200</v>
      </c>
      <c r="J307" s="130"/>
      <c r="K307" s="49">
        <f t="shared" si="167"/>
        <v>47.05</v>
      </c>
      <c r="L307" s="49">
        <v>13.98</v>
      </c>
      <c r="M307" s="49">
        <f t="shared" si="168"/>
        <v>627.29</v>
      </c>
      <c r="N307" s="49">
        <v>186.18</v>
      </c>
      <c r="O307" s="130">
        <f t="shared" si="169"/>
        <v>499.34</v>
      </c>
      <c r="P307" s="49">
        <f t="shared" si="170"/>
        <v>27.44</v>
      </c>
      <c r="Q307" s="49">
        <v>8.1</v>
      </c>
      <c r="R307" s="130">
        <f t="shared" si="171"/>
        <v>110</v>
      </c>
      <c r="S307" s="130">
        <f t="shared" si="172"/>
        <v>0</v>
      </c>
      <c r="T307" s="130">
        <f t="shared" si="173"/>
        <v>1519.38</v>
      </c>
      <c r="U307" s="49">
        <f t="shared" si="174"/>
        <v>0</v>
      </c>
      <c r="V307" s="49">
        <f t="shared" si="175"/>
        <v>313.64</v>
      </c>
      <c r="W307" s="49">
        <v>93.06</v>
      </c>
      <c r="X307" s="130">
        <f t="shared" si="176"/>
        <v>124.84</v>
      </c>
      <c r="Y307" s="49">
        <f t="shared" si="177"/>
        <v>11.76</v>
      </c>
      <c r="Z307" s="49">
        <v>3.48</v>
      </c>
      <c r="AA307" s="130">
        <f t="shared" si="178"/>
        <v>110</v>
      </c>
      <c r="AB307" s="130">
        <f t="shared" si="179"/>
        <v>0</v>
      </c>
      <c r="AC307" s="49">
        <f t="shared" si="180"/>
        <v>656.78</v>
      </c>
      <c r="AD307" s="49">
        <f t="shared" si="181"/>
        <v>2176.16</v>
      </c>
      <c r="AE307" s="136"/>
      <c r="AF307" s="139" t="s">
        <v>76</v>
      </c>
      <c r="AG307" s="140">
        <f t="shared" si="140"/>
        <v>47.05</v>
      </c>
      <c r="AH307" s="140">
        <f t="shared" si="159"/>
        <v>13.98</v>
      </c>
      <c r="AI307" s="140">
        <f t="shared" si="141"/>
        <v>940.93</v>
      </c>
      <c r="AJ307" s="140">
        <f t="shared" si="142"/>
        <v>279.24</v>
      </c>
      <c r="AK307" s="140">
        <f t="shared" si="160"/>
        <v>624.18</v>
      </c>
      <c r="AL307" s="140">
        <f t="shared" si="161"/>
        <v>39.2</v>
      </c>
      <c r="AM307" s="140">
        <f t="shared" si="162"/>
        <v>11.58</v>
      </c>
      <c r="AN307" s="140">
        <f t="shared" si="163"/>
        <v>220</v>
      </c>
      <c r="AO307" s="140">
        <f t="shared" si="164"/>
        <v>0</v>
      </c>
      <c r="AP307" s="140">
        <f t="shared" si="165"/>
        <v>2176.16</v>
      </c>
      <c r="AQ307" s="139" t="s">
        <v>32</v>
      </c>
    </row>
    <row r="308" s="115" customFormat="1" ht="19" customHeight="1" spans="1:43">
      <c r="A308" s="129">
        <f t="shared" si="166"/>
        <v>305</v>
      </c>
      <c r="B308" s="49" t="s">
        <v>209</v>
      </c>
      <c r="C308" s="44" t="s">
        <v>830</v>
      </c>
      <c r="D308" s="131" t="s">
        <v>831</v>
      </c>
      <c r="E308" s="158">
        <v>3920.55</v>
      </c>
      <c r="F308" s="130">
        <v>3920.55</v>
      </c>
      <c r="G308" s="130">
        <v>6241.75</v>
      </c>
      <c r="H308" s="130">
        <v>3920.55</v>
      </c>
      <c r="I308" s="164">
        <v>2200</v>
      </c>
      <c r="J308" s="130"/>
      <c r="K308" s="49">
        <f t="shared" si="167"/>
        <v>47.05</v>
      </c>
      <c r="L308" s="49">
        <v>13.98</v>
      </c>
      <c r="M308" s="49">
        <f t="shared" si="168"/>
        <v>627.29</v>
      </c>
      <c r="N308" s="49">
        <v>186.18</v>
      </c>
      <c r="O308" s="130">
        <f t="shared" si="169"/>
        <v>499.34</v>
      </c>
      <c r="P308" s="49">
        <f t="shared" si="170"/>
        <v>27.44</v>
      </c>
      <c r="Q308" s="49">
        <v>8.1</v>
      </c>
      <c r="R308" s="130">
        <f t="shared" si="171"/>
        <v>110</v>
      </c>
      <c r="S308" s="130">
        <f t="shared" si="172"/>
        <v>0</v>
      </c>
      <c r="T308" s="130">
        <f t="shared" si="173"/>
        <v>1519.38</v>
      </c>
      <c r="U308" s="49">
        <f t="shared" si="174"/>
        <v>0</v>
      </c>
      <c r="V308" s="49">
        <f t="shared" si="175"/>
        <v>313.64</v>
      </c>
      <c r="W308" s="49">
        <v>93.06</v>
      </c>
      <c r="X308" s="130">
        <f t="shared" si="176"/>
        <v>124.84</v>
      </c>
      <c r="Y308" s="49">
        <f t="shared" si="177"/>
        <v>11.76</v>
      </c>
      <c r="Z308" s="49">
        <v>3.48</v>
      </c>
      <c r="AA308" s="130">
        <f t="shared" si="178"/>
        <v>110</v>
      </c>
      <c r="AB308" s="130">
        <f t="shared" si="179"/>
        <v>0</v>
      </c>
      <c r="AC308" s="49">
        <f t="shared" si="180"/>
        <v>656.78</v>
      </c>
      <c r="AD308" s="49">
        <f t="shared" si="181"/>
        <v>2176.16</v>
      </c>
      <c r="AE308" s="136"/>
      <c r="AF308" s="139" t="s">
        <v>69</v>
      </c>
      <c r="AG308" s="140">
        <f t="shared" si="140"/>
        <v>47.05</v>
      </c>
      <c r="AH308" s="140">
        <f t="shared" si="159"/>
        <v>13.98</v>
      </c>
      <c r="AI308" s="140">
        <f t="shared" si="141"/>
        <v>940.93</v>
      </c>
      <c r="AJ308" s="140">
        <f t="shared" si="142"/>
        <v>279.24</v>
      </c>
      <c r="AK308" s="140">
        <f t="shared" si="160"/>
        <v>624.18</v>
      </c>
      <c r="AL308" s="140">
        <f t="shared" si="161"/>
        <v>39.2</v>
      </c>
      <c r="AM308" s="140">
        <f t="shared" si="162"/>
        <v>11.58</v>
      </c>
      <c r="AN308" s="140">
        <f t="shared" si="163"/>
        <v>220</v>
      </c>
      <c r="AO308" s="140">
        <f t="shared" si="164"/>
        <v>0</v>
      </c>
      <c r="AP308" s="140">
        <f t="shared" si="165"/>
        <v>2176.16</v>
      </c>
      <c r="AQ308" s="139" t="s">
        <v>32</v>
      </c>
    </row>
    <row r="309" s="226" customFormat="1" ht="19" customHeight="1" spans="1:43">
      <c r="A309" s="239">
        <f t="shared" si="166"/>
        <v>306</v>
      </c>
      <c r="B309" s="240" t="s">
        <v>201</v>
      </c>
      <c r="C309" s="246" t="s">
        <v>832</v>
      </c>
      <c r="D309" s="473" t="s">
        <v>833</v>
      </c>
      <c r="E309" s="264">
        <v>3920.55</v>
      </c>
      <c r="F309" s="242">
        <v>3920.55</v>
      </c>
      <c r="G309" s="242">
        <v>6241.75</v>
      </c>
      <c r="H309" s="242">
        <v>3920.55</v>
      </c>
      <c r="I309" s="254">
        <v>2200</v>
      </c>
      <c r="J309" s="242"/>
      <c r="K309" s="240">
        <f t="shared" si="167"/>
        <v>47.05</v>
      </c>
      <c r="L309" s="49">
        <v>13.98</v>
      </c>
      <c r="M309" s="240">
        <f t="shared" si="168"/>
        <v>627.29</v>
      </c>
      <c r="N309" s="240">
        <v>186.18</v>
      </c>
      <c r="O309" s="242">
        <f t="shared" si="169"/>
        <v>499.34</v>
      </c>
      <c r="P309" s="240">
        <f t="shared" si="170"/>
        <v>27.44</v>
      </c>
      <c r="Q309" s="240">
        <v>8.1</v>
      </c>
      <c r="R309" s="242">
        <f t="shared" si="171"/>
        <v>110</v>
      </c>
      <c r="S309" s="242">
        <f t="shared" si="172"/>
        <v>0</v>
      </c>
      <c r="T309" s="242">
        <f t="shared" si="173"/>
        <v>1519.38</v>
      </c>
      <c r="U309" s="240">
        <f t="shared" si="174"/>
        <v>0</v>
      </c>
      <c r="V309" s="240">
        <f t="shared" si="175"/>
        <v>313.64</v>
      </c>
      <c r="W309" s="240">
        <v>93.06</v>
      </c>
      <c r="X309" s="242">
        <f t="shared" si="176"/>
        <v>124.84</v>
      </c>
      <c r="Y309" s="240">
        <f t="shared" si="177"/>
        <v>11.76</v>
      </c>
      <c r="Z309" s="240">
        <v>3.48</v>
      </c>
      <c r="AA309" s="242">
        <f t="shared" si="178"/>
        <v>110</v>
      </c>
      <c r="AB309" s="242">
        <f t="shared" si="179"/>
        <v>0</v>
      </c>
      <c r="AC309" s="240">
        <f t="shared" si="180"/>
        <v>656.78</v>
      </c>
      <c r="AD309" s="240">
        <f t="shared" si="181"/>
        <v>2176.16</v>
      </c>
      <c r="AE309" s="259"/>
      <c r="AF309" s="257" t="s">
        <v>66</v>
      </c>
      <c r="AG309" s="258">
        <f t="shared" si="140"/>
        <v>47.05</v>
      </c>
      <c r="AH309" s="140">
        <f t="shared" si="159"/>
        <v>13.98</v>
      </c>
      <c r="AI309" s="258">
        <f t="shared" si="141"/>
        <v>940.93</v>
      </c>
      <c r="AJ309" s="140">
        <f t="shared" si="142"/>
        <v>279.24</v>
      </c>
      <c r="AK309" s="258">
        <f t="shared" si="160"/>
        <v>624.18</v>
      </c>
      <c r="AL309" s="258">
        <f t="shared" si="161"/>
        <v>39.2</v>
      </c>
      <c r="AM309" s="140">
        <f t="shared" si="162"/>
        <v>11.58</v>
      </c>
      <c r="AN309" s="258">
        <f t="shared" si="163"/>
        <v>220</v>
      </c>
      <c r="AO309" s="258">
        <f t="shared" si="164"/>
        <v>0</v>
      </c>
      <c r="AP309" s="258">
        <f t="shared" si="165"/>
        <v>2176.16</v>
      </c>
      <c r="AQ309" s="257" t="s">
        <v>32</v>
      </c>
    </row>
    <row r="310" s="115" customFormat="1" ht="19" customHeight="1" spans="1:43">
      <c r="A310" s="129">
        <f t="shared" si="166"/>
        <v>307</v>
      </c>
      <c r="B310" s="49" t="s">
        <v>411</v>
      </c>
      <c r="C310" s="44" t="s">
        <v>838</v>
      </c>
      <c r="D310" s="449" t="s">
        <v>839</v>
      </c>
      <c r="E310" s="158">
        <v>4200</v>
      </c>
      <c r="F310" s="158">
        <v>4200</v>
      </c>
      <c r="G310" s="130">
        <v>6241.75</v>
      </c>
      <c r="H310" s="158">
        <v>4200</v>
      </c>
      <c r="I310" s="164">
        <v>4180</v>
      </c>
      <c r="J310" s="130"/>
      <c r="K310" s="49">
        <f t="shared" si="167"/>
        <v>50.4</v>
      </c>
      <c r="L310" s="49">
        <v>34.08</v>
      </c>
      <c r="M310" s="49">
        <f t="shared" si="168"/>
        <v>672</v>
      </c>
      <c r="N310" s="49">
        <v>364.8</v>
      </c>
      <c r="O310" s="130">
        <f t="shared" si="169"/>
        <v>499.34</v>
      </c>
      <c r="P310" s="49">
        <f t="shared" si="170"/>
        <v>29.4</v>
      </c>
      <c r="Q310" s="49">
        <v>15.96</v>
      </c>
      <c r="R310" s="130">
        <f t="shared" si="171"/>
        <v>209</v>
      </c>
      <c r="S310" s="130">
        <f t="shared" si="172"/>
        <v>0</v>
      </c>
      <c r="T310" s="130">
        <f t="shared" si="173"/>
        <v>1874.98</v>
      </c>
      <c r="U310" s="49">
        <f t="shared" si="174"/>
        <v>0</v>
      </c>
      <c r="V310" s="49">
        <f t="shared" si="175"/>
        <v>336</v>
      </c>
      <c r="W310" s="49">
        <v>182.4</v>
      </c>
      <c r="X310" s="130">
        <f t="shared" si="176"/>
        <v>124.84</v>
      </c>
      <c r="Y310" s="49">
        <f t="shared" si="177"/>
        <v>12.6</v>
      </c>
      <c r="Z310" s="49">
        <v>6.84</v>
      </c>
      <c r="AA310" s="130">
        <f t="shared" si="178"/>
        <v>209</v>
      </c>
      <c r="AB310" s="130">
        <f t="shared" si="179"/>
        <v>0</v>
      </c>
      <c r="AC310" s="49">
        <f t="shared" si="180"/>
        <v>871.68</v>
      </c>
      <c r="AD310" s="49">
        <f t="shared" si="181"/>
        <v>2746.66</v>
      </c>
      <c r="AE310" s="136"/>
      <c r="AF310" s="139" t="s">
        <v>76</v>
      </c>
      <c r="AG310" s="140">
        <f t="shared" si="140"/>
        <v>50.4</v>
      </c>
      <c r="AH310" s="140">
        <f t="shared" si="159"/>
        <v>34.08</v>
      </c>
      <c r="AI310" s="140">
        <f t="shared" si="141"/>
        <v>1008</v>
      </c>
      <c r="AJ310" s="140">
        <f t="shared" si="142"/>
        <v>547.2</v>
      </c>
      <c r="AK310" s="140">
        <f t="shared" si="160"/>
        <v>624.18</v>
      </c>
      <c r="AL310" s="140">
        <f t="shared" si="161"/>
        <v>42</v>
      </c>
      <c r="AM310" s="140">
        <f t="shared" si="162"/>
        <v>22.8</v>
      </c>
      <c r="AN310" s="140">
        <f t="shared" si="163"/>
        <v>418</v>
      </c>
      <c r="AO310" s="140">
        <f t="shared" si="164"/>
        <v>0</v>
      </c>
      <c r="AP310" s="140">
        <f t="shared" si="165"/>
        <v>2746.66</v>
      </c>
      <c r="AQ310" s="139" t="s">
        <v>32</v>
      </c>
    </row>
    <row r="311" s="115" customFormat="1" ht="19" customHeight="1" spans="1:43">
      <c r="A311" s="129">
        <f t="shared" si="166"/>
        <v>308</v>
      </c>
      <c r="B311" s="49" t="s">
        <v>119</v>
      </c>
      <c r="C311" s="44" t="s">
        <v>840</v>
      </c>
      <c r="D311" s="131" t="s">
        <v>841</v>
      </c>
      <c r="E311" s="158">
        <v>3920.55</v>
      </c>
      <c r="F311" s="130">
        <v>3920.55</v>
      </c>
      <c r="G311" s="130">
        <v>6241.75</v>
      </c>
      <c r="H311" s="130">
        <v>3920.55</v>
      </c>
      <c r="I311" s="164">
        <v>2200</v>
      </c>
      <c r="J311" s="130"/>
      <c r="K311" s="49">
        <f t="shared" si="167"/>
        <v>47.05</v>
      </c>
      <c r="L311" s="49">
        <v>13.98</v>
      </c>
      <c r="M311" s="49">
        <f t="shared" si="168"/>
        <v>627.29</v>
      </c>
      <c r="N311" s="49">
        <v>186.18</v>
      </c>
      <c r="O311" s="130">
        <f t="shared" si="169"/>
        <v>499.34</v>
      </c>
      <c r="P311" s="49">
        <f t="shared" si="170"/>
        <v>27.44</v>
      </c>
      <c r="Q311" s="49">
        <v>8.1</v>
      </c>
      <c r="R311" s="130">
        <f t="shared" si="171"/>
        <v>110</v>
      </c>
      <c r="S311" s="130">
        <f t="shared" si="172"/>
        <v>0</v>
      </c>
      <c r="T311" s="130">
        <f t="shared" si="173"/>
        <v>1519.38</v>
      </c>
      <c r="U311" s="49">
        <f t="shared" si="174"/>
        <v>0</v>
      </c>
      <c r="V311" s="49">
        <f t="shared" si="175"/>
        <v>313.64</v>
      </c>
      <c r="W311" s="49">
        <v>93.06</v>
      </c>
      <c r="X311" s="130">
        <f t="shared" si="176"/>
        <v>124.84</v>
      </c>
      <c r="Y311" s="49">
        <f t="shared" si="177"/>
        <v>11.76</v>
      </c>
      <c r="Z311" s="49">
        <v>3.48</v>
      </c>
      <c r="AA311" s="130">
        <f t="shared" si="178"/>
        <v>110</v>
      </c>
      <c r="AB311" s="130">
        <f t="shared" si="179"/>
        <v>0</v>
      </c>
      <c r="AC311" s="49">
        <f t="shared" si="180"/>
        <v>656.78</v>
      </c>
      <c r="AD311" s="49">
        <f t="shared" si="181"/>
        <v>2176.16</v>
      </c>
      <c r="AE311" s="136"/>
      <c r="AF311" s="139" t="s">
        <v>78</v>
      </c>
      <c r="AG311" s="140">
        <f t="shared" si="140"/>
        <v>47.05</v>
      </c>
      <c r="AH311" s="140">
        <f t="shared" si="159"/>
        <v>13.98</v>
      </c>
      <c r="AI311" s="140">
        <f t="shared" si="141"/>
        <v>940.93</v>
      </c>
      <c r="AJ311" s="140">
        <f t="shared" si="142"/>
        <v>279.24</v>
      </c>
      <c r="AK311" s="140">
        <f t="shared" si="160"/>
        <v>624.18</v>
      </c>
      <c r="AL311" s="140">
        <f t="shared" si="161"/>
        <v>39.2</v>
      </c>
      <c r="AM311" s="140">
        <f t="shared" si="162"/>
        <v>11.58</v>
      </c>
      <c r="AN311" s="140">
        <f t="shared" si="163"/>
        <v>220</v>
      </c>
      <c r="AO311" s="140">
        <f t="shared" si="164"/>
        <v>0</v>
      </c>
      <c r="AP311" s="140">
        <f t="shared" si="165"/>
        <v>2176.16</v>
      </c>
      <c r="AQ311" s="139" t="s">
        <v>32</v>
      </c>
    </row>
    <row r="312" s="115" customFormat="1" ht="19" customHeight="1" spans="1:43">
      <c r="A312" s="129">
        <f t="shared" si="166"/>
        <v>309</v>
      </c>
      <c r="B312" s="49" t="s">
        <v>411</v>
      </c>
      <c r="C312" s="44" t="s">
        <v>844</v>
      </c>
      <c r="D312" s="131" t="s">
        <v>845</v>
      </c>
      <c r="E312" s="158">
        <v>3920.55</v>
      </c>
      <c r="F312" s="130">
        <v>3920.55</v>
      </c>
      <c r="G312" s="130">
        <v>6241.75</v>
      </c>
      <c r="H312" s="130">
        <v>3920.55</v>
      </c>
      <c r="I312" s="164">
        <v>2200</v>
      </c>
      <c r="J312" s="130"/>
      <c r="K312" s="49">
        <f t="shared" si="167"/>
        <v>47.05</v>
      </c>
      <c r="L312" s="49">
        <v>13.98</v>
      </c>
      <c r="M312" s="49">
        <f t="shared" si="168"/>
        <v>627.29</v>
      </c>
      <c r="N312" s="49">
        <v>186.18</v>
      </c>
      <c r="O312" s="130">
        <f t="shared" si="169"/>
        <v>499.34</v>
      </c>
      <c r="P312" s="49">
        <f t="shared" si="170"/>
        <v>27.44</v>
      </c>
      <c r="Q312" s="49">
        <v>8.1</v>
      </c>
      <c r="R312" s="130">
        <f t="shared" si="171"/>
        <v>110</v>
      </c>
      <c r="S312" s="130">
        <f t="shared" si="172"/>
        <v>0</v>
      </c>
      <c r="T312" s="130">
        <f t="shared" si="173"/>
        <v>1519.38</v>
      </c>
      <c r="U312" s="49">
        <f t="shared" si="174"/>
        <v>0</v>
      </c>
      <c r="V312" s="49">
        <f t="shared" si="175"/>
        <v>313.64</v>
      </c>
      <c r="W312" s="49">
        <v>93.06</v>
      </c>
      <c r="X312" s="130">
        <f t="shared" si="176"/>
        <v>124.84</v>
      </c>
      <c r="Y312" s="49">
        <f t="shared" si="177"/>
        <v>11.76</v>
      </c>
      <c r="Z312" s="49">
        <v>3.48</v>
      </c>
      <c r="AA312" s="130">
        <f t="shared" si="178"/>
        <v>110</v>
      </c>
      <c r="AB312" s="130">
        <f t="shared" si="179"/>
        <v>0</v>
      </c>
      <c r="AC312" s="49">
        <f t="shared" si="180"/>
        <v>656.78</v>
      </c>
      <c r="AD312" s="49">
        <f t="shared" si="181"/>
        <v>2176.16</v>
      </c>
      <c r="AE312" s="136"/>
      <c r="AF312" s="139" t="s">
        <v>76</v>
      </c>
      <c r="AG312" s="140">
        <f t="shared" si="140"/>
        <v>47.05</v>
      </c>
      <c r="AH312" s="140">
        <f t="shared" si="159"/>
        <v>13.98</v>
      </c>
      <c r="AI312" s="140">
        <f t="shared" si="141"/>
        <v>940.93</v>
      </c>
      <c r="AJ312" s="140">
        <f t="shared" si="142"/>
        <v>279.24</v>
      </c>
      <c r="AK312" s="140">
        <f t="shared" si="160"/>
        <v>624.18</v>
      </c>
      <c r="AL312" s="140">
        <f t="shared" si="161"/>
        <v>39.2</v>
      </c>
      <c r="AM312" s="140">
        <f t="shared" si="162"/>
        <v>11.58</v>
      </c>
      <c r="AN312" s="140">
        <f t="shared" si="163"/>
        <v>220</v>
      </c>
      <c r="AO312" s="140">
        <f t="shared" si="164"/>
        <v>0</v>
      </c>
      <c r="AP312" s="140">
        <f t="shared" si="165"/>
        <v>2176.16</v>
      </c>
      <c r="AQ312" s="139" t="s">
        <v>32</v>
      </c>
    </row>
    <row r="313" s="115" customFormat="1" ht="19" customHeight="1" spans="1:43">
      <c r="A313" s="129">
        <f t="shared" si="166"/>
        <v>310</v>
      </c>
      <c r="B313" s="49" t="s">
        <v>206</v>
      </c>
      <c r="C313" s="44" t="s">
        <v>846</v>
      </c>
      <c r="D313" s="131" t="s">
        <v>847</v>
      </c>
      <c r="E313" s="158">
        <v>3920.55</v>
      </c>
      <c r="F313" s="130">
        <v>3920.55</v>
      </c>
      <c r="G313" s="130">
        <v>6241.75</v>
      </c>
      <c r="H313" s="130">
        <v>3920.55</v>
      </c>
      <c r="I313" s="164">
        <v>3180</v>
      </c>
      <c r="J313" s="130"/>
      <c r="K313" s="49">
        <f t="shared" si="167"/>
        <v>47.05</v>
      </c>
      <c r="L313" s="49">
        <v>13.98</v>
      </c>
      <c r="M313" s="49">
        <f t="shared" si="168"/>
        <v>627.29</v>
      </c>
      <c r="N313" s="49">
        <v>186.18</v>
      </c>
      <c r="O313" s="130">
        <f t="shared" si="169"/>
        <v>499.34</v>
      </c>
      <c r="P313" s="49">
        <f t="shared" si="170"/>
        <v>27.44</v>
      </c>
      <c r="Q313" s="49">
        <v>8.1</v>
      </c>
      <c r="R313" s="130">
        <f t="shared" si="171"/>
        <v>159</v>
      </c>
      <c r="S313" s="130">
        <f t="shared" si="172"/>
        <v>0</v>
      </c>
      <c r="T313" s="130">
        <f t="shared" si="173"/>
        <v>1568.38</v>
      </c>
      <c r="U313" s="49">
        <f t="shared" si="174"/>
        <v>0</v>
      </c>
      <c r="V313" s="49">
        <f t="shared" si="175"/>
        <v>313.64</v>
      </c>
      <c r="W313" s="49">
        <v>93.06</v>
      </c>
      <c r="X313" s="130">
        <f t="shared" si="176"/>
        <v>124.84</v>
      </c>
      <c r="Y313" s="49">
        <f t="shared" si="177"/>
        <v>11.76</v>
      </c>
      <c r="Z313" s="49">
        <v>3.48</v>
      </c>
      <c r="AA313" s="130">
        <f t="shared" si="178"/>
        <v>159</v>
      </c>
      <c r="AB313" s="130">
        <f t="shared" si="179"/>
        <v>0</v>
      </c>
      <c r="AC313" s="49">
        <f t="shared" si="180"/>
        <v>705.78</v>
      </c>
      <c r="AD313" s="49">
        <f t="shared" si="181"/>
        <v>2274.16</v>
      </c>
      <c r="AE313" s="136"/>
      <c r="AF313" s="139" t="s">
        <v>63</v>
      </c>
      <c r="AG313" s="140">
        <f t="shared" si="140"/>
        <v>47.05</v>
      </c>
      <c r="AH313" s="140">
        <f t="shared" si="159"/>
        <v>13.98</v>
      </c>
      <c r="AI313" s="140">
        <f t="shared" si="141"/>
        <v>940.93</v>
      </c>
      <c r="AJ313" s="140">
        <f t="shared" si="142"/>
        <v>279.24</v>
      </c>
      <c r="AK313" s="140">
        <f t="shared" si="160"/>
        <v>624.18</v>
      </c>
      <c r="AL313" s="140">
        <f t="shared" si="161"/>
        <v>39.2</v>
      </c>
      <c r="AM313" s="140">
        <f t="shared" si="162"/>
        <v>11.58</v>
      </c>
      <c r="AN313" s="140">
        <f t="shared" si="163"/>
        <v>318</v>
      </c>
      <c r="AO313" s="140">
        <f t="shared" si="164"/>
        <v>0</v>
      </c>
      <c r="AP313" s="140">
        <f t="shared" si="165"/>
        <v>2274.16</v>
      </c>
      <c r="AQ313" s="139" t="s">
        <v>31</v>
      </c>
    </row>
    <row r="314" s="115" customFormat="1" ht="19" customHeight="1" spans="1:43">
      <c r="A314" s="129">
        <f t="shared" si="166"/>
        <v>311</v>
      </c>
      <c r="B314" s="49" t="s">
        <v>209</v>
      </c>
      <c r="C314" s="44" t="s">
        <v>848</v>
      </c>
      <c r="D314" s="131" t="s">
        <v>849</v>
      </c>
      <c r="E314" s="158">
        <v>3920.55</v>
      </c>
      <c r="F314" s="130">
        <v>3920.55</v>
      </c>
      <c r="G314" s="130">
        <v>6241.75</v>
      </c>
      <c r="H314" s="130">
        <v>3920.55</v>
      </c>
      <c r="I314" s="164">
        <v>0</v>
      </c>
      <c r="J314" s="130"/>
      <c r="K314" s="49">
        <f t="shared" si="167"/>
        <v>47.05</v>
      </c>
      <c r="L314" s="49">
        <v>13.98</v>
      </c>
      <c r="M314" s="49">
        <f t="shared" si="168"/>
        <v>627.29</v>
      </c>
      <c r="N314" s="49">
        <v>186.18</v>
      </c>
      <c r="O314" s="130">
        <f t="shared" si="169"/>
        <v>499.34</v>
      </c>
      <c r="P314" s="49">
        <f t="shared" si="170"/>
        <v>27.44</v>
      </c>
      <c r="Q314" s="49">
        <v>8.1</v>
      </c>
      <c r="R314" s="130">
        <f t="shared" si="171"/>
        <v>0</v>
      </c>
      <c r="S314" s="130">
        <f t="shared" si="172"/>
        <v>0</v>
      </c>
      <c r="T314" s="130">
        <f t="shared" si="173"/>
        <v>1409.38</v>
      </c>
      <c r="U314" s="49">
        <f t="shared" si="174"/>
        <v>0</v>
      </c>
      <c r="V314" s="49">
        <f t="shared" si="175"/>
        <v>313.64</v>
      </c>
      <c r="W314" s="49">
        <v>93.06</v>
      </c>
      <c r="X314" s="130">
        <f t="shared" si="176"/>
        <v>124.84</v>
      </c>
      <c r="Y314" s="49">
        <f t="shared" si="177"/>
        <v>11.76</v>
      </c>
      <c r="Z314" s="49">
        <v>3.48</v>
      </c>
      <c r="AA314" s="130">
        <f t="shared" si="178"/>
        <v>0</v>
      </c>
      <c r="AB314" s="130">
        <f t="shared" si="179"/>
        <v>0</v>
      </c>
      <c r="AC314" s="49">
        <f t="shared" si="180"/>
        <v>546.78</v>
      </c>
      <c r="AD314" s="49">
        <f t="shared" si="181"/>
        <v>1956.16</v>
      </c>
      <c r="AE314" s="136"/>
      <c r="AF314" s="139" t="s">
        <v>69</v>
      </c>
      <c r="AG314" s="140">
        <f t="shared" si="140"/>
        <v>47.05</v>
      </c>
      <c r="AH314" s="140">
        <f t="shared" si="159"/>
        <v>13.98</v>
      </c>
      <c r="AI314" s="140">
        <f t="shared" si="141"/>
        <v>940.93</v>
      </c>
      <c r="AJ314" s="140">
        <f t="shared" si="142"/>
        <v>279.24</v>
      </c>
      <c r="AK314" s="140">
        <f t="shared" si="160"/>
        <v>624.18</v>
      </c>
      <c r="AL314" s="140">
        <f t="shared" si="161"/>
        <v>39.2</v>
      </c>
      <c r="AM314" s="140">
        <f t="shared" si="162"/>
        <v>11.58</v>
      </c>
      <c r="AN314" s="140">
        <f t="shared" si="163"/>
        <v>0</v>
      </c>
      <c r="AO314" s="140">
        <f t="shared" si="164"/>
        <v>0</v>
      </c>
      <c r="AP314" s="140">
        <f t="shared" si="165"/>
        <v>1956.16</v>
      </c>
      <c r="AQ314" s="139" t="s">
        <v>32</v>
      </c>
    </row>
    <row r="315" s="115" customFormat="1" ht="19" customHeight="1" spans="1:43">
      <c r="A315" s="129">
        <f t="shared" si="166"/>
        <v>312</v>
      </c>
      <c r="B315" s="49" t="s">
        <v>411</v>
      </c>
      <c r="C315" s="44" t="s">
        <v>852</v>
      </c>
      <c r="D315" s="449" t="s">
        <v>853</v>
      </c>
      <c r="E315" s="158">
        <v>3920.55</v>
      </c>
      <c r="F315" s="130">
        <v>3920.55</v>
      </c>
      <c r="G315" s="130">
        <v>6241.75</v>
      </c>
      <c r="H315" s="130">
        <v>3920.55</v>
      </c>
      <c r="I315" s="164">
        <v>2200</v>
      </c>
      <c r="J315" s="130"/>
      <c r="K315" s="49">
        <f t="shared" si="167"/>
        <v>47.05</v>
      </c>
      <c r="L315" s="49">
        <v>13.98</v>
      </c>
      <c r="M315" s="49">
        <f t="shared" si="168"/>
        <v>627.29</v>
      </c>
      <c r="N315" s="49">
        <v>186.18</v>
      </c>
      <c r="O315" s="130">
        <f t="shared" si="169"/>
        <v>499.34</v>
      </c>
      <c r="P315" s="49">
        <f t="shared" si="170"/>
        <v>27.44</v>
      </c>
      <c r="Q315" s="49">
        <v>8.1</v>
      </c>
      <c r="R315" s="130">
        <f t="shared" si="171"/>
        <v>110</v>
      </c>
      <c r="S315" s="130">
        <f t="shared" si="172"/>
        <v>0</v>
      </c>
      <c r="T315" s="130">
        <f t="shared" si="173"/>
        <v>1519.38</v>
      </c>
      <c r="U315" s="49">
        <f t="shared" si="174"/>
        <v>0</v>
      </c>
      <c r="V315" s="49">
        <f t="shared" si="175"/>
        <v>313.64</v>
      </c>
      <c r="W315" s="49">
        <v>93.06</v>
      </c>
      <c r="X315" s="130">
        <f t="shared" si="176"/>
        <v>124.84</v>
      </c>
      <c r="Y315" s="49">
        <f t="shared" si="177"/>
        <v>11.76</v>
      </c>
      <c r="Z315" s="49">
        <v>3.48</v>
      </c>
      <c r="AA315" s="130">
        <f t="shared" si="178"/>
        <v>110</v>
      </c>
      <c r="AB315" s="130">
        <f t="shared" si="179"/>
        <v>0</v>
      </c>
      <c r="AC315" s="49">
        <f t="shared" si="180"/>
        <v>656.78</v>
      </c>
      <c r="AD315" s="49">
        <f t="shared" si="181"/>
        <v>2176.16</v>
      </c>
      <c r="AE315" s="136"/>
      <c r="AF315" s="139" t="s">
        <v>76</v>
      </c>
      <c r="AG315" s="140">
        <f t="shared" si="140"/>
        <v>47.05</v>
      </c>
      <c r="AH315" s="140">
        <f t="shared" si="159"/>
        <v>13.98</v>
      </c>
      <c r="AI315" s="140">
        <f t="shared" si="141"/>
        <v>940.93</v>
      </c>
      <c r="AJ315" s="140">
        <f t="shared" si="142"/>
        <v>279.24</v>
      </c>
      <c r="AK315" s="140">
        <f t="shared" si="160"/>
        <v>624.18</v>
      </c>
      <c r="AL315" s="140">
        <f t="shared" si="161"/>
        <v>39.2</v>
      </c>
      <c r="AM315" s="140">
        <f t="shared" si="162"/>
        <v>11.58</v>
      </c>
      <c r="AN315" s="140">
        <f t="shared" si="163"/>
        <v>220</v>
      </c>
      <c r="AO315" s="140">
        <f t="shared" si="164"/>
        <v>0</v>
      </c>
      <c r="AP315" s="140">
        <f t="shared" si="165"/>
        <v>2176.16</v>
      </c>
      <c r="AQ315" s="139" t="s">
        <v>32</v>
      </c>
    </row>
    <row r="316" s="115" customFormat="1" ht="19" customHeight="1" spans="1:43">
      <c r="A316" s="129">
        <f t="shared" si="166"/>
        <v>313</v>
      </c>
      <c r="B316" s="49" t="s">
        <v>411</v>
      </c>
      <c r="C316" s="44" t="s">
        <v>854</v>
      </c>
      <c r="D316" s="131" t="s">
        <v>855</v>
      </c>
      <c r="E316" s="158">
        <v>3920.55</v>
      </c>
      <c r="F316" s="130">
        <v>3920.55</v>
      </c>
      <c r="G316" s="130">
        <v>6241.75</v>
      </c>
      <c r="H316" s="130">
        <v>3920.55</v>
      </c>
      <c r="I316" s="164">
        <v>2200</v>
      </c>
      <c r="J316" s="130"/>
      <c r="K316" s="49">
        <f t="shared" si="167"/>
        <v>47.05</v>
      </c>
      <c r="L316" s="49">
        <v>13.98</v>
      </c>
      <c r="M316" s="49">
        <f t="shared" si="168"/>
        <v>627.29</v>
      </c>
      <c r="N316" s="49">
        <v>186.18</v>
      </c>
      <c r="O316" s="130">
        <f t="shared" si="169"/>
        <v>499.34</v>
      </c>
      <c r="P316" s="49">
        <f t="shared" si="170"/>
        <v>27.44</v>
      </c>
      <c r="Q316" s="49">
        <v>8.1</v>
      </c>
      <c r="R316" s="130">
        <f t="shared" si="171"/>
        <v>110</v>
      </c>
      <c r="S316" s="130">
        <f t="shared" si="172"/>
        <v>0</v>
      </c>
      <c r="T316" s="130">
        <f t="shared" si="173"/>
        <v>1519.38</v>
      </c>
      <c r="U316" s="49">
        <f t="shared" si="174"/>
        <v>0</v>
      </c>
      <c r="V316" s="49">
        <f t="shared" si="175"/>
        <v>313.64</v>
      </c>
      <c r="W316" s="49">
        <v>93.06</v>
      </c>
      <c r="X316" s="130">
        <f t="shared" si="176"/>
        <v>124.84</v>
      </c>
      <c r="Y316" s="49">
        <f t="shared" si="177"/>
        <v>11.76</v>
      </c>
      <c r="Z316" s="49">
        <v>3.48</v>
      </c>
      <c r="AA316" s="130">
        <f t="shared" si="178"/>
        <v>110</v>
      </c>
      <c r="AB316" s="130">
        <f t="shared" si="179"/>
        <v>0</v>
      </c>
      <c r="AC316" s="49">
        <f t="shared" si="180"/>
        <v>656.78</v>
      </c>
      <c r="AD316" s="49">
        <f t="shared" si="181"/>
        <v>2176.16</v>
      </c>
      <c r="AE316" s="136"/>
      <c r="AF316" s="139" t="s">
        <v>76</v>
      </c>
      <c r="AG316" s="140">
        <f t="shared" si="140"/>
        <v>47.05</v>
      </c>
      <c r="AH316" s="140">
        <f t="shared" si="159"/>
        <v>13.98</v>
      </c>
      <c r="AI316" s="140">
        <f t="shared" si="141"/>
        <v>940.93</v>
      </c>
      <c r="AJ316" s="140">
        <f t="shared" si="142"/>
        <v>279.24</v>
      </c>
      <c r="AK316" s="140">
        <f t="shared" si="160"/>
        <v>624.18</v>
      </c>
      <c r="AL316" s="140">
        <f t="shared" si="161"/>
        <v>39.2</v>
      </c>
      <c r="AM316" s="140">
        <f t="shared" si="162"/>
        <v>11.58</v>
      </c>
      <c r="AN316" s="140">
        <f t="shared" si="163"/>
        <v>220</v>
      </c>
      <c r="AO316" s="140">
        <f t="shared" si="164"/>
        <v>0</v>
      </c>
      <c r="AP316" s="140">
        <f t="shared" si="165"/>
        <v>2176.16</v>
      </c>
      <c r="AQ316" s="139" t="s">
        <v>32</v>
      </c>
    </row>
    <row r="317" s="115" customFormat="1" ht="19" customHeight="1" spans="1:43">
      <c r="A317" s="129">
        <f t="shared" ref="A317:A380" si="182">ROW()-3</f>
        <v>314</v>
      </c>
      <c r="B317" s="49" t="s">
        <v>217</v>
      </c>
      <c r="C317" s="44" t="s">
        <v>856</v>
      </c>
      <c r="D317" s="148" t="s">
        <v>857</v>
      </c>
      <c r="E317" s="158">
        <v>3920.55</v>
      </c>
      <c r="F317" s="130">
        <v>3920.55</v>
      </c>
      <c r="G317" s="130">
        <v>6241.75</v>
      </c>
      <c r="H317" s="130">
        <v>3920.55</v>
      </c>
      <c r="I317" s="164">
        <v>2200</v>
      </c>
      <c r="J317" s="130"/>
      <c r="K317" s="49">
        <f t="shared" ref="K317:K380" si="183">ROUND(E317*0.012,2)</f>
        <v>47.05</v>
      </c>
      <c r="L317" s="49">
        <v>13.98</v>
      </c>
      <c r="M317" s="49">
        <f t="shared" ref="M317:M380" si="184">ROUND(F317*0.16,2)</f>
        <v>627.29</v>
      </c>
      <c r="N317" s="49">
        <v>186.18</v>
      </c>
      <c r="O317" s="130">
        <f t="shared" ref="O317:O380" si="185">ROUND(G317*0.08,2)</f>
        <v>499.34</v>
      </c>
      <c r="P317" s="49">
        <f t="shared" ref="P317:P380" si="186">ROUND(H317*0.007,2)</f>
        <v>27.44</v>
      </c>
      <c r="Q317" s="49">
        <v>8.1</v>
      </c>
      <c r="R317" s="130">
        <f t="shared" ref="R317:R380" si="187">I317*5%</f>
        <v>110</v>
      </c>
      <c r="S317" s="130">
        <f t="shared" ref="S317:S380" si="188">J317*50%</f>
        <v>0</v>
      </c>
      <c r="T317" s="130">
        <f t="shared" ref="T317:T380" si="189">SUM(K317:S317)</f>
        <v>1519.38</v>
      </c>
      <c r="U317" s="49">
        <f t="shared" ref="U317:U380" si="190">E317*0</f>
        <v>0</v>
      </c>
      <c r="V317" s="49">
        <f t="shared" ref="V317:V380" si="191">ROUND(F317*0.08,2)</f>
        <v>313.64</v>
      </c>
      <c r="W317" s="49">
        <v>93.06</v>
      </c>
      <c r="X317" s="130">
        <f t="shared" ref="X317:X380" si="192">ROUND(G317*0.02,2)</f>
        <v>124.84</v>
      </c>
      <c r="Y317" s="49">
        <f t="shared" ref="Y317:Y380" si="193">ROUND(H317*0.003,2)</f>
        <v>11.76</v>
      </c>
      <c r="Z317" s="49">
        <v>3.48</v>
      </c>
      <c r="AA317" s="130">
        <f t="shared" ref="AA317:AA380" si="194">I317*5%</f>
        <v>110</v>
      </c>
      <c r="AB317" s="130">
        <f t="shared" ref="AB317:AB380" si="195">J317*50%</f>
        <v>0</v>
      </c>
      <c r="AC317" s="49">
        <f t="shared" ref="AC317:AC380" si="196">SUM(U317:AB317)</f>
        <v>656.78</v>
      </c>
      <c r="AD317" s="49">
        <f t="shared" ref="AD317:AD380" si="197">T317+AC317</f>
        <v>2176.16</v>
      </c>
      <c r="AE317" s="136"/>
      <c r="AF317" s="139" t="s">
        <v>76</v>
      </c>
      <c r="AG317" s="140">
        <f t="shared" si="140"/>
        <v>47.05</v>
      </c>
      <c r="AH317" s="140">
        <f t="shared" si="159"/>
        <v>13.98</v>
      </c>
      <c r="AI317" s="140">
        <f t="shared" si="141"/>
        <v>940.93</v>
      </c>
      <c r="AJ317" s="140">
        <f t="shared" si="142"/>
        <v>279.24</v>
      </c>
      <c r="AK317" s="140">
        <f t="shared" si="160"/>
        <v>624.18</v>
      </c>
      <c r="AL317" s="140">
        <f t="shared" si="161"/>
        <v>39.2</v>
      </c>
      <c r="AM317" s="140">
        <f t="shared" si="162"/>
        <v>11.58</v>
      </c>
      <c r="AN317" s="140">
        <f t="shared" si="163"/>
        <v>220</v>
      </c>
      <c r="AO317" s="140">
        <f t="shared" si="164"/>
        <v>0</v>
      </c>
      <c r="AP317" s="140">
        <f t="shared" si="165"/>
        <v>2176.16</v>
      </c>
      <c r="AQ317" s="139" t="s">
        <v>32</v>
      </c>
    </row>
    <row r="318" s="226" customFormat="1" ht="19" customHeight="1" spans="1:43">
      <c r="A318" s="239">
        <f t="shared" si="182"/>
        <v>315</v>
      </c>
      <c r="B318" s="240" t="s">
        <v>411</v>
      </c>
      <c r="C318" s="246" t="s">
        <v>858</v>
      </c>
      <c r="D318" s="278" t="s">
        <v>859</v>
      </c>
      <c r="E318" s="264">
        <v>3726.65</v>
      </c>
      <c r="F318" s="242">
        <v>0</v>
      </c>
      <c r="G318" s="242">
        <v>0</v>
      </c>
      <c r="H318" s="242">
        <v>0</v>
      </c>
      <c r="I318" s="254">
        <v>0</v>
      </c>
      <c r="J318" s="242"/>
      <c r="K318" s="240">
        <f t="shared" si="183"/>
        <v>44.72</v>
      </c>
      <c r="L318" s="49">
        <v>0</v>
      </c>
      <c r="M318" s="240">
        <f t="shared" si="184"/>
        <v>0</v>
      </c>
      <c r="N318" s="240">
        <v>0</v>
      </c>
      <c r="O318" s="242">
        <f t="shared" si="185"/>
        <v>0</v>
      </c>
      <c r="P318" s="240">
        <f t="shared" si="186"/>
        <v>0</v>
      </c>
      <c r="Q318" s="240">
        <v>0</v>
      </c>
      <c r="R318" s="242">
        <f t="shared" si="187"/>
        <v>0</v>
      </c>
      <c r="S318" s="242">
        <f t="shared" si="188"/>
        <v>0</v>
      </c>
      <c r="T318" s="242">
        <f t="shared" si="189"/>
        <v>44.72</v>
      </c>
      <c r="U318" s="240">
        <f t="shared" si="190"/>
        <v>0</v>
      </c>
      <c r="V318" s="240">
        <f t="shared" si="191"/>
        <v>0</v>
      </c>
      <c r="W318" s="240">
        <v>0</v>
      </c>
      <c r="X318" s="242">
        <f t="shared" si="192"/>
        <v>0</v>
      </c>
      <c r="Y318" s="240">
        <f t="shared" si="193"/>
        <v>0</v>
      </c>
      <c r="Z318" s="240">
        <v>0</v>
      </c>
      <c r="AA318" s="242">
        <f t="shared" si="194"/>
        <v>0</v>
      </c>
      <c r="AB318" s="242">
        <f t="shared" si="195"/>
        <v>0</v>
      </c>
      <c r="AC318" s="240">
        <f t="shared" si="196"/>
        <v>0</v>
      </c>
      <c r="AD318" s="240">
        <f t="shared" si="197"/>
        <v>44.72</v>
      </c>
      <c r="AE318" s="259"/>
      <c r="AF318" s="257" t="s">
        <v>76</v>
      </c>
      <c r="AG318" s="258">
        <f t="shared" si="140"/>
        <v>44.72</v>
      </c>
      <c r="AH318" s="140">
        <f t="shared" si="159"/>
        <v>0</v>
      </c>
      <c r="AI318" s="258">
        <f t="shared" si="141"/>
        <v>0</v>
      </c>
      <c r="AJ318" s="140">
        <f t="shared" si="142"/>
        <v>0</v>
      </c>
      <c r="AK318" s="258">
        <f t="shared" si="160"/>
        <v>0</v>
      </c>
      <c r="AL318" s="258">
        <f t="shared" si="161"/>
        <v>0</v>
      </c>
      <c r="AM318" s="140">
        <f t="shared" si="162"/>
        <v>0</v>
      </c>
      <c r="AN318" s="258">
        <f t="shared" si="163"/>
        <v>0</v>
      </c>
      <c r="AO318" s="258">
        <f t="shared" si="164"/>
        <v>0</v>
      </c>
      <c r="AP318" s="258">
        <f t="shared" si="165"/>
        <v>44.72</v>
      </c>
      <c r="AQ318" s="257" t="s">
        <v>32</v>
      </c>
    </row>
    <row r="319" s="115" customFormat="1" ht="19" customHeight="1" spans="1:43">
      <c r="A319" s="129">
        <f t="shared" si="182"/>
        <v>316</v>
      </c>
      <c r="B319" s="49" t="s">
        <v>119</v>
      </c>
      <c r="C319" s="44" t="s">
        <v>862</v>
      </c>
      <c r="D319" s="131" t="s">
        <v>863</v>
      </c>
      <c r="E319" s="158">
        <v>3920.55</v>
      </c>
      <c r="F319" s="130">
        <v>3920.55</v>
      </c>
      <c r="G319" s="130">
        <v>6241.75</v>
      </c>
      <c r="H319" s="130">
        <v>3920.55</v>
      </c>
      <c r="I319" s="164">
        <v>2200</v>
      </c>
      <c r="J319" s="130"/>
      <c r="K319" s="49">
        <f t="shared" si="183"/>
        <v>47.05</v>
      </c>
      <c r="L319" s="49">
        <v>13.98</v>
      </c>
      <c r="M319" s="49">
        <f t="shared" si="184"/>
        <v>627.29</v>
      </c>
      <c r="N319" s="49">
        <v>186.18</v>
      </c>
      <c r="O319" s="130">
        <f t="shared" si="185"/>
        <v>499.34</v>
      </c>
      <c r="P319" s="49">
        <f t="shared" si="186"/>
        <v>27.44</v>
      </c>
      <c r="Q319" s="49">
        <v>8.1</v>
      </c>
      <c r="R319" s="130">
        <f t="shared" si="187"/>
        <v>110</v>
      </c>
      <c r="S319" s="130">
        <f t="shared" si="188"/>
        <v>0</v>
      </c>
      <c r="T319" s="130">
        <f t="shared" si="189"/>
        <v>1519.38</v>
      </c>
      <c r="U319" s="49">
        <f t="shared" si="190"/>
        <v>0</v>
      </c>
      <c r="V319" s="49">
        <f t="shared" si="191"/>
        <v>313.64</v>
      </c>
      <c r="W319" s="49">
        <v>93.06</v>
      </c>
      <c r="X319" s="130">
        <f t="shared" si="192"/>
        <v>124.84</v>
      </c>
      <c r="Y319" s="49">
        <f t="shared" si="193"/>
        <v>11.76</v>
      </c>
      <c r="Z319" s="49">
        <v>3.48</v>
      </c>
      <c r="AA319" s="130">
        <f t="shared" si="194"/>
        <v>110</v>
      </c>
      <c r="AB319" s="130">
        <f t="shared" si="195"/>
        <v>0</v>
      </c>
      <c r="AC319" s="49">
        <f t="shared" si="196"/>
        <v>656.78</v>
      </c>
      <c r="AD319" s="49">
        <f t="shared" si="197"/>
        <v>2176.16</v>
      </c>
      <c r="AE319" s="136"/>
      <c r="AF319" s="139" t="s">
        <v>75</v>
      </c>
      <c r="AG319" s="140">
        <f t="shared" si="140"/>
        <v>47.05</v>
      </c>
      <c r="AH319" s="140">
        <f t="shared" si="159"/>
        <v>13.98</v>
      </c>
      <c r="AI319" s="140">
        <f t="shared" si="141"/>
        <v>940.93</v>
      </c>
      <c r="AJ319" s="140">
        <f t="shared" si="142"/>
        <v>279.24</v>
      </c>
      <c r="AK319" s="140">
        <f t="shared" si="160"/>
        <v>624.18</v>
      </c>
      <c r="AL319" s="140">
        <f t="shared" si="161"/>
        <v>39.2</v>
      </c>
      <c r="AM319" s="140">
        <f t="shared" si="162"/>
        <v>11.58</v>
      </c>
      <c r="AN319" s="140">
        <f t="shared" si="163"/>
        <v>220</v>
      </c>
      <c r="AO319" s="140">
        <f t="shared" si="164"/>
        <v>0</v>
      </c>
      <c r="AP319" s="140">
        <f t="shared" si="165"/>
        <v>2176.16</v>
      </c>
      <c r="AQ319" s="139" t="s">
        <v>32</v>
      </c>
    </row>
    <row r="320" s="115" customFormat="1" ht="19" customHeight="1" spans="1:43">
      <c r="A320" s="129">
        <f t="shared" si="182"/>
        <v>317</v>
      </c>
      <c r="B320" s="49" t="s">
        <v>201</v>
      </c>
      <c r="C320" s="44" t="s">
        <v>864</v>
      </c>
      <c r="D320" s="131" t="s">
        <v>865</v>
      </c>
      <c r="E320" s="158">
        <v>3920.55</v>
      </c>
      <c r="F320" s="130">
        <v>3920.55</v>
      </c>
      <c r="G320" s="130">
        <v>6241.75</v>
      </c>
      <c r="H320" s="130">
        <v>3920.55</v>
      </c>
      <c r="I320" s="164">
        <v>2200</v>
      </c>
      <c r="J320" s="130"/>
      <c r="K320" s="49">
        <f t="shared" si="183"/>
        <v>47.05</v>
      </c>
      <c r="L320" s="49">
        <v>13.98</v>
      </c>
      <c r="M320" s="49">
        <f t="shared" si="184"/>
        <v>627.29</v>
      </c>
      <c r="N320" s="49">
        <v>186.18</v>
      </c>
      <c r="O320" s="130">
        <f t="shared" si="185"/>
        <v>499.34</v>
      </c>
      <c r="P320" s="49">
        <f t="shared" si="186"/>
        <v>27.44</v>
      </c>
      <c r="Q320" s="49">
        <v>8.1</v>
      </c>
      <c r="R320" s="130">
        <f t="shared" si="187"/>
        <v>110</v>
      </c>
      <c r="S320" s="130">
        <f t="shared" si="188"/>
        <v>0</v>
      </c>
      <c r="T320" s="130">
        <f t="shared" si="189"/>
        <v>1519.38</v>
      </c>
      <c r="U320" s="49">
        <f t="shared" si="190"/>
        <v>0</v>
      </c>
      <c r="V320" s="49">
        <f t="shared" si="191"/>
        <v>313.64</v>
      </c>
      <c r="W320" s="49">
        <v>93.06</v>
      </c>
      <c r="X320" s="130">
        <f t="shared" si="192"/>
        <v>124.84</v>
      </c>
      <c r="Y320" s="49">
        <f t="shared" si="193"/>
        <v>11.76</v>
      </c>
      <c r="Z320" s="49">
        <v>3.48</v>
      </c>
      <c r="AA320" s="130">
        <f t="shared" si="194"/>
        <v>110</v>
      </c>
      <c r="AB320" s="130">
        <f t="shared" si="195"/>
        <v>0</v>
      </c>
      <c r="AC320" s="49">
        <f t="shared" si="196"/>
        <v>656.78</v>
      </c>
      <c r="AD320" s="49">
        <f t="shared" si="197"/>
        <v>2176.16</v>
      </c>
      <c r="AE320" s="136"/>
      <c r="AF320" s="139" t="s">
        <v>66</v>
      </c>
      <c r="AG320" s="140">
        <f t="shared" si="140"/>
        <v>47.05</v>
      </c>
      <c r="AH320" s="140">
        <f t="shared" si="159"/>
        <v>13.98</v>
      </c>
      <c r="AI320" s="140">
        <f t="shared" si="141"/>
        <v>940.93</v>
      </c>
      <c r="AJ320" s="140">
        <f t="shared" si="142"/>
        <v>279.24</v>
      </c>
      <c r="AK320" s="140">
        <f t="shared" si="160"/>
        <v>624.18</v>
      </c>
      <c r="AL320" s="140">
        <f t="shared" si="161"/>
        <v>39.2</v>
      </c>
      <c r="AM320" s="140">
        <f t="shared" si="162"/>
        <v>11.58</v>
      </c>
      <c r="AN320" s="140">
        <f t="shared" si="163"/>
        <v>220</v>
      </c>
      <c r="AO320" s="140">
        <f t="shared" si="164"/>
        <v>0</v>
      </c>
      <c r="AP320" s="140">
        <f t="shared" si="165"/>
        <v>2176.16</v>
      </c>
      <c r="AQ320" s="139" t="s">
        <v>32</v>
      </c>
    </row>
    <row r="321" s="115" customFormat="1" ht="19" customHeight="1" spans="1:43">
      <c r="A321" s="129">
        <f t="shared" si="182"/>
        <v>318</v>
      </c>
      <c r="B321" s="49" t="s">
        <v>411</v>
      </c>
      <c r="C321" s="44" t="s">
        <v>866</v>
      </c>
      <c r="D321" s="232" t="s">
        <v>867</v>
      </c>
      <c r="E321" s="158">
        <v>3920.55</v>
      </c>
      <c r="F321" s="130">
        <v>3920.55</v>
      </c>
      <c r="G321" s="130">
        <v>6241.75</v>
      </c>
      <c r="H321" s="130">
        <v>3920.55</v>
      </c>
      <c r="I321" s="164">
        <v>2200</v>
      </c>
      <c r="J321" s="130"/>
      <c r="K321" s="49">
        <f t="shared" si="183"/>
        <v>47.05</v>
      </c>
      <c r="L321" s="49">
        <v>13.98</v>
      </c>
      <c r="M321" s="49">
        <f t="shared" si="184"/>
        <v>627.29</v>
      </c>
      <c r="N321" s="49">
        <v>186.18</v>
      </c>
      <c r="O321" s="130">
        <f t="shared" si="185"/>
        <v>499.34</v>
      </c>
      <c r="P321" s="49">
        <f t="shared" si="186"/>
        <v>27.44</v>
      </c>
      <c r="Q321" s="49">
        <v>8.1</v>
      </c>
      <c r="R321" s="130">
        <f t="shared" si="187"/>
        <v>110</v>
      </c>
      <c r="S321" s="130">
        <f t="shared" si="188"/>
        <v>0</v>
      </c>
      <c r="T321" s="130">
        <f t="shared" si="189"/>
        <v>1519.38</v>
      </c>
      <c r="U321" s="49">
        <f t="shared" si="190"/>
        <v>0</v>
      </c>
      <c r="V321" s="49">
        <f t="shared" si="191"/>
        <v>313.64</v>
      </c>
      <c r="W321" s="49">
        <v>93.06</v>
      </c>
      <c r="X321" s="130">
        <f t="shared" si="192"/>
        <v>124.84</v>
      </c>
      <c r="Y321" s="49">
        <f t="shared" si="193"/>
        <v>11.76</v>
      </c>
      <c r="Z321" s="49">
        <v>3.48</v>
      </c>
      <c r="AA321" s="130">
        <f t="shared" si="194"/>
        <v>110</v>
      </c>
      <c r="AB321" s="130">
        <f t="shared" si="195"/>
        <v>0</v>
      </c>
      <c r="AC321" s="49">
        <f t="shared" si="196"/>
        <v>656.78</v>
      </c>
      <c r="AD321" s="49">
        <f t="shared" si="197"/>
        <v>2176.16</v>
      </c>
      <c r="AE321" s="136"/>
      <c r="AF321" s="139" t="s">
        <v>76</v>
      </c>
      <c r="AG321" s="140">
        <f t="shared" si="140"/>
        <v>47.05</v>
      </c>
      <c r="AH321" s="140">
        <f t="shared" si="159"/>
        <v>13.98</v>
      </c>
      <c r="AI321" s="140">
        <f t="shared" si="141"/>
        <v>940.93</v>
      </c>
      <c r="AJ321" s="140">
        <f t="shared" si="142"/>
        <v>279.24</v>
      </c>
      <c r="AK321" s="140">
        <f t="shared" si="160"/>
        <v>624.18</v>
      </c>
      <c r="AL321" s="140">
        <f t="shared" si="161"/>
        <v>39.2</v>
      </c>
      <c r="AM321" s="140">
        <f t="shared" si="162"/>
        <v>11.58</v>
      </c>
      <c r="AN321" s="140">
        <f t="shared" si="163"/>
        <v>220</v>
      </c>
      <c r="AO321" s="140">
        <f t="shared" si="164"/>
        <v>0</v>
      </c>
      <c r="AP321" s="140">
        <f t="shared" si="165"/>
        <v>2176.16</v>
      </c>
      <c r="AQ321" s="139" t="s">
        <v>32</v>
      </c>
    </row>
    <row r="322" s="115" customFormat="1" ht="19" customHeight="1" spans="1:43">
      <c r="A322" s="129">
        <f t="shared" si="182"/>
        <v>319</v>
      </c>
      <c r="B322" s="49" t="s">
        <v>411</v>
      </c>
      <c r="C322" s="44" t="s">
        <v>868</v>
      </c>
      <c r="D322" s="232" t="s">
        <v>869</v>
      </c>
      <c r="E322" s="158">
        <v>3920.55</v>
      </c>
      <c r="F322" s="130">
        <v>3920.55</v>
      </c>
      <c r="G322" s="130">
        <v>6241.75</v>
      </c>
      <c r="H322" s="130">
        <v>3920.55</v>
      </c>
      <c r="I322" s="164">
        <v>2200</v>
      </c>
      <c r="J322" s="130"/>
      <c r="K322" s="49">
        <f t="shared" si="183"/>
        <v>47.05</v>
      </c>
      <c r="L322" s="49">
        <v>13.98</v>
      </c>
      <c r="M322" s="49">
        <f t="shared" si="184"/>
        <v>627.29</v>
      </c>
      <c r="N322" s="49">
        <v>186.18</v>
      </c>
      <c r="O322" s="130">
        <f t="shared" si="185"/>
        <v>499.34</v>
      </c>
      <c r="P322" s="49">
        <f t="shared" si="186"/>
        <v>27.44</v>
      </c>
      <c r="Q322" s="49">
        <v>8.1</v>
      </c>
      <c r="R322" s="130">
        <f t="shared" si="187"/>
        <v>110</v>
      </c>
      <c r="S322" s="130">
        <f t="shared" si="188"/>
        <v>0</v>
      </c>
      <c r="T322" s="130">
        <f t="shared" si="189"/>
        <v>1519.38</v>
      </c>
      <c r="U322" s="49">
        <f t="shared" si="190"/>
        <v>0</v>
      </c>
      <c r="V322" s="49">
        <f t="shared" si="191"/>
        <v>313.64</v>
      </c>
      <c r="W322" s="49">
        <v>93.06</v>
      </c>
      <c r="X322" s="130">
        <f t="shared" si="192"/>
        <v>124.84</v>
      </c>
      <c r="Y322" s="49">
        <f t="shared" si="193"/>
        <v>11.76</v>
      </c>
      <c r="Z322" s="49">
        <v>3.48</v>
      </c>
      <c r="AA322" s="130">
        <f t="shared" si="194"/>
        <v>110</v>
      </c>
      <c r="AB322" s="130">
        <f t="shared" si="195"/>
        <v>0</v>
      </c>
      <c r="AC322" s="49">
        <f t="shared" si="196"/>
        <v>656.78</v>
      </c>
      <c r="AD322" s="49">
        <f t="shared" si="197"/>
        <v>2176.16</v>
      </c>
      <c r="AE322" s="136"/>
      <c r="AF322" s="139" t="s">
        <v>76</v>
      </c>
      <c r="AG322" s="140">
        <f t="shared" si="140"/>
        <v>47.05</v>
      </c>
      <c r="AH322" s="140">
        <f t="shared" si="159"/>
        <v>13.98</v>
      </c>
      <c r="AI322" s="140">
        <f t="shared" si="141"/>
        <v>940.93</v>
      </c>
      <c r="AJ322" s="140">
        <f t="shared" si="142"/>
        <v>279.24</v>
      </c>
      <c r="AK322" s="140">
        <f t="shared" si="160"/>
        <v>624.18</v>
      </c>
      <c r="AL322" s="140">
        <f t="shared" si="161"/>
        <v>39.2</v>
      </c>
      <c r="AM322" s="140">
        <f t="shared" si="162"/>
        <v>11.58</v>
      </c>
      <c r="AN322" s="140">
        <f t="shared" si="163"/>
        <v>220</v>
      </c>
      <c r="AO322" s="140">
        <f t="shared" si="164"/>
        <v>0</v>
      </c>
      <c r="AP322" s="140">
        <f t="shared" si="165"/>
        <v>2176.16</v>
      </c>
      <c r="AQ322" s="139" t="s">
        <v>32</v>
      </c>
    </row>
    <row r="323" s="115" customFormat="1" ht="19" customHeight="1" spans="1:43">
      <c r="A323" s="129">
        <f t="shared" si="182"/>
        <v>320</v>
      </c>
      <c r="B323" s="49" t="s">
        <v>411</v>
      </c>
      <c r="C323" s="44" t="s">
        <v>870</v>
      </c>
      <c r="D323" s="232" t="s">
        <v>871</v>
      </c>
      <c r="E323" s="158">
        <v>3920.55</v>
      </c>
      <c r="F323" s="130">
        <v>3920.55</v>
      </c>
      <c r="G323" s="130">
        <v>6241.75</v>
      </c>
      <c r="H323" s="130">
        <v>3920.55</v>
      </c>
      <c r="I323" s="164">
        <v>2200</v>
      </c>
      <c r="J323" s="130"/>
      <c r="K323" s="49">
        <f t="shared" si="183"/>
        <v>47.05</v>
      </c>
      <c r="L323" s="49">
        <v>13.98</v>
      </c>
      <c r="M323" s="49">
        <f t="shared" si="184"/>
        <v>627.29</v>
      </c>
      <c r="N323" s="49">
        <v>186.18</v>
      </c>
      <c r="O323" s="130">
        <f t="shared" si="185"/>
        <v>499.34</v>
      </c>
      <c r="P323" s="49">
        <f t="shared" si="186"/>
        <v>27.44</v>
      </c>
      <c r="Q323" s="49">
        <v>8.1</v>
      </c>
      <c r="R323" s="130">
        <f t="shared" si="187"/>
        <v>110</v>
      </c>
      <c r="S323" s="130">
        <f t="shared" si="188"/>
        <v>0</v>
      </c>
      <c r="T323" s="130">
        <f t="shared" si="189"/>
        <v>1519.38</v>
      </c>
      <c r="U323" s="49">
        <f t="shared" si="190"/>
        <v>0</v>
      </c>
      <c r="V323" s="49">
        <f t="shared" si="191"/>
        <v>313.64</v>
      </c>
      <c r="W323" s="49">
        <v>93.06</v>
      </c>
      <c r="X323" s="130">
        <f t="shared" si="192"/>
        <v>124.84</v>
      </c>
      <c r="Y323" s="49">
        <f t="shared" si="193"/>
        <v>11.76</v>
      </c>
      <c r="Z323" s="49">
        <v>3.48</v>
      </c>
      <c r="AA323" s="130">
        <f t="shared" si="194"/>
        <v>110</v>
      </c>
      <c r="AB323" s="130">
        <f t="shared" si="195"/>
        <v>0</v>
      </c>
      <c r="AC323" s="49">
        <f t="shared" si="196"/>
        <v>656.78</v>
      </c>
      <c r="AD323" s="49">
        <f t="shared" si="197"/>
        <v>2176.16</v>
      </c>
      <c r="AE323" s="136"/>
      <c r="AF323" s="139" t="s">
        <v>76</v>
      </c>
      <c r="AG323" s="140">
        <f t="shared" si="140"/>
        <v>47.05</v>
      </c>
      <c r="AH323" s="140">
        <f t="shared" si="159"/>
        <v>13.98</v>
      </c>
      <c r="AI323" s="140">
        <f t="shared" si="141"/>
        <v>940.93</v>
      </c>
      <c r="AJ323" s="140">
        <f t="shared" si="142"/>
        <v>279.24</v>
      </c>
      <c r="AK323" s="140">
        <f t="shared" si="160"/>
        <v>624.18</v>
      </c>
      <c r="AL323" s="140">
        <f t="shared" si="161"/>
        <v>39.2</v>
      </c>
      <c r="AM323" s="140">
        <f t="shared" si="162"/>
        <v>11.58</v>
      </c>
      <c r="AN323" s="140">
        <f t="shared" si="163"/>
        <v>220</v>
      </c>
      <c r="AO323" s="140">
        <f t="shared" si="164"/>
        <v>0</v>
      </c>
      <c r="AP323" s="140">
        <f t="shared" si="165"/>
        <v>2176.16</v>
      </c>
      <c r="AQ323" s="139" t="s">
        <v>32</v>
      </c>
    </row>
    <row r="324" s="115" customFormat="1" ht="19" customHeight="1" spans="1:43">
      <c r="A324" s="129">
        <f t="shared" si="182"/>
        <v>321</v>
      </c>
      <c r="B324" s="49" t="s">
        <v>411</v>
      </c>
      <c r="C324" s="44" t="s">
        <v>872</v>
      </c>
      <c r="D324" s="233" t="s">
        <v>873</v>
      </c>
      <c r="E324" s="158">
        <v>3920.55</v>
      </c>
      <c r="F324" s="130">
        <v>3920.55</v>
      </c>
      <c r="G324" s="130">
        <v>6241.75</v>
      </c>
      <c r="H324" s="130">
        <v>3920.55</v>
      </c>
      <c r="I324" s="164">
        <v>2200</v>
      </c>
      <c r="J324" s="130"/>
      <c r="K324" s="49">
        <f t="shared" si="183"/>
        <v>47.05</v>
      </c>
      <c r="L324" s="49">
        <v>13.98</v>
      </c>
      <c r="M324" s="49">
        <f t="shared" si="184"/>
        <v>627.29</v>
      </c>
      <c r="N324" s="49">
        <v>186.18</v>
      </c>
      <c r="O324" s="130">
        <f t="shared" si="185"/>
        <v>499.34</v>
      </c>
      <c r="P324" s="49">
        <f t="shared" si="186"/>
        <v>27.44</v>
      </c>
      <c r="Q324" s="49">
        <v>8.1</v>
      </c>
      <c r="R324" s="130">
        <f t="shared" si="187"/>
        <v>110</v>
      </c>
      <c r="S324" s="130">
        <f t="shared" si="188"/>
        <v>0</v>
      </c>
      <c r="T324" s="130">
        <f t="shared" si="189"/>
        <v>1519.38</v>
      </c>
      <c r="U324" s="49">
        <f t="shared" si="190"/>
        <v>0</v>
      </c>
      <c r="V324" s="49">
        <f t="shared" si="191"/>
        <v>313.64</v>
      </c>
      <c r="W324" s="49">
        <v>93.06</v>
      </c>
      <c r="X324" s="130">
        <f t="shared" si="192"/>
        <v>124.84</v>
      </c>
      <c r="Y324" s="49">
        <f t="shared" si="193"/>
        <v>11.76</v>
      </c>
      <c r="Z324" s="49">
        <v>3.48</v>
      </c>
      <c r="AA324" s="130">
        <f t="shared" si="194"/>
        <v>110</v>
      </c>
      <c r="AB324" s="130">
        <f t="shared" si="195"/>
        <v>0</v>
      </c>
      <c r="AC324" s="49">
        <f t="shared" si="196"/>
        <v>656.78</v>
      </c>
      <c r="AD324" s="49">
        <f t="shared" si="197"/>
        <v>2176.16</v>
      </c>
      <c r="AE324" s="136"/>
      <c r="AF324" s="139" t="s">
        <v>76</v>
      </c>
      <c r="AG324" s="140">
        <f t="shared" ref="AG324:AG387" si="198">K324+U324</f>
        <v>47.05</v>
      </c>
      <c r="AH324" s="140">
        <f t="shared" si="159"/>
        <v>13.98</v>
      </c>
      <c r="AI324" s="140">
        <f t="shared" si="141"/>
        <v>940.93</v>
      </c>
      <c r="AJ324" s="140">
        <f t="shared" si="142"/>
        <v>279.24</v>
      </c>
      <c r="AK324" s="140">
        <f t="shared" si="160"/>
        <v>624.18</v>
      </c>
      <c r="AL324" s="140">
        <f t="shared" si="161"/>
        <v>39.2</v>
      </c>
      <c r="AM324" s="140">
        <f t="shared" si="162"/>
        <v>11.58</v>
      </c>
      <c r="AN324" s="140">
        <f t="shared" si="163"/>
        <v>220</v>
      </c>
      <c r="AO324" s="140">
        <f t="shared" si="164"/>
        <v>0</v>
      </c>
      <c r="AP324" s="140">
        <f t="shared" si="165"/>
        <v>2176.16</v>
      </c>
      <c r="AQ324" s="139" t="s">
        <v>32</v>
      </c>
    </row>
    <row r="325" s="115" customFormat="1" ht="19" customHeight="1" spans="1:43">
      <c r="A325" s="129">
        <f t="shared" si="182"/>
        <v>322</v>
      </c>
      <c r="B325" s="49" t="s">
        <v>209</v>
      </c>
      <c r="C325" s="44" t="s">
        <v>874</v>
      </c>
      <c r="D325" s="233" t="s">
        <v>875</v>
      </c>
      <c r="E325" s="158">
        <v>3920.55</v>
      </c>
      <c r="F325" s="130">
        <v>3920.55</v>
      </c>
      <c r="G325" s="130">
        <v>6241.75</v>
      </c>
      <c r="H325" s="130">
        <v>3920.55</v>
      </c>
      <c r="I325" s="164">
        <v>2200</v>
      </c>
      <c r="J325" s="130"/>
      <c r="K325" s="49">
        <f t="shared" si="183"/>
        <v>47.05</v>
      </c>
      <c r="L325" s="49">
        <v>13.98</v>
      </c>
      <c r="M325" s="49">
        <f t="shared" si="184"/>
        <v>627.29</v>
      </c>
      <c r="N325" s="49">
        <v>186.18</v>
      </c>
      <c r="O325" s="130">
        <f t="shared" si="185"/>
        <v>499.34</v>
      </c>
      <c r="P325" s="49">
        <f t="shared" si="186"/>
        <v>27.44</v>
      </c>
      <c r="Q325" s="49">
        <v>8.1</v>
      </c>
      <c r="R325" s="130">
        <f t="shared" si="187"/>
        <v>110</v>
      </c>
      <c r="S325" s="130">
        <f t="shared" si="188"/>
        <v>0</v>
      </c>
      <c r="T325" s="130">
        <f t="shared" si="189"/>
        <v>1519.38</v>
      </c>
      <c r="U325" s="49">
        <f t="shared" si="190"/>
        <v>0</v>
      </c>
      <c r="V325" s="49">
        <f t="shared" si="191"/>
        <v>313.64</v>
      </c>
      <c r="W325" s="49">
        <v>93.06</v>
      </c>
      <c r="X325" s="130">
        <f t="shared" si="192"/>
        <v>124.84</v>
      </c>
      <c r="Y325" s="49">
        <f t="shared" si="193"/>
        <v>11.76</v>
      </c>
      <c r="Z325" s="49">
        <v>3.48</v>
      </c>
      <c r="AA325" s="130">
        <f t="shared" si="194"/>
        <v>110</v>
      </c>
      <c r="AB325" s="130">
        <f t="shared" si="195"/>
        <v>0</v>
      </c>
      <c r="AC325" s="49">
        <f t="shared" si="196"/>
        <v>656.78</v>
      </c>
      <c r="AD325" s="49">
        <f t="shared" si="197"/>
        <v>2176.16</v>
      </c>
      <c r="AE325" s="136"/>
      <c r="AF325" s="139" t="s">
        <v>69</v>
      </c>
      <c r="AG325" s="140">
        <f t="shared" si="198"/>
        <v>47.05</v>
      </c>
      <c r="AH325" s="140">
        <f t="shared" si="159"/>
        <v>13.98</v>
      </c>
      <c r="AI325" s="140">
        <f t="shared" ref="AI325:AI388" si="199">M325+V325</f>
        <v>940.93</v>
      </c>
      <c r="AJ325" s="140">
        <f t="shared" ref="AJ325:AJ388" si="200">N325+W325</f>
        <v>279.24</v>
      </c>
      <c r="AK325" s="140">
        <f t="shared" si="160"/>
        <v>624.18</v>
      </c>
      <c r="AL325" s="140">
        <f t="shared" si="161"/>
        <v>39.2</v>
      </c>
      <c r="AM325" s="140">
        <f t="shared" si="162"/>
        <v>11.58</v>
      </c>
      <c r="AN325" s="140">
        <f t="shared" si="163"/>
        <v>220</v>
      </c>
      <c r="AO325" s="140">
        <f t="shared" si="164"/>
        <v>0</v>
      </c>
      <c r="AP325" s="140">
        <f t="shared" si="165"/>
        <v>2176.16</v>
      </c>
      <c r="AQ325" s="139" t="s">
        <v>32</v>
      </c>
    </row>
    <row r="326" s="115" customFormat="1" ht="19" customHeight="1" spans="1:43">
      <c r="A326" s="129">
        <f t="shared" si="182"/>
        <v>323</v>
      </c>
      <c r="B326" s="49" t="s">
        <v>411</v>
      </c>
      <c r="C326" s="44" t="s">
        <v>876</v>
      </c>
      <c r="D326" s="233" t="s">
        <v>877</v>
      </c>
      <c r="E326" s="158">
        <v>3920.55</v>
      </c>
      <c r="F326" s="130">
        <v>3920.55</v>
      </c>
      <c r="G326" s="130">
        <v>6241.75</v>
      </c>
      <c r="H326" s="130">
        <v>3920.55</v>
      </c>
      <c r="I326" s="164">
        <v>2200</v>
      </c>
      <c r="J326" s="130"/>
      <c r="K326" s="49">
        <f t="shared" si="183"/>
        <v>47.05</v>
      </c>
      <c r="L326" s="49">
        <v>13.98</v>
      </c>
      <c r="M326" s="49">
        <f t="shared" si="184"/>
        <v>627.29</v>
      </c>
      <c r="N326" s="49">
        <v>186.18</v>
      </c>
      <c r="O326" s="130">
        <f t="shared" si="185"/>
        <v>499.34</v>
      </c>
      <c r="P326" s="49">
        <f t="shared" si="186"/>
        <v>27.44</v>
      </c>
      <c r="Q326" s="49">
        <v>8.1</v>
      </c>
      <c r="R326" s="130">
        <f t="shared" si="187"/>
        <v>110</v>
      </c>
      <c r="S326" s="130">
        <f t="shared" si="188"/>
        <v>0</v>
      </c>
      <c r="T326" s="130">
        <f t="shared" si="189"/>
        <v>1519.38</v>
      </c>
      <c r="U326" s="49">
        <f t="shared" si="190"/>
        <v>0</v>
      </c>
      <c r="V326" s="49">
        <f t="shared" si="191"/>
        <v>313.64</v>
      </c>
      <c r="W326" s="49">
        <v>93.06</v>
      </c>
      <c r="X326" s="130">
        <f t="shared" si="192"/>
        <v>124.84</v>
      </c>
      <c r="Y326" s="49">
        <f t="shared" si="193"/>
        <v>11.76</v>
      </c>
      <c r="Z326" s="49">
        <v>3.48</v>
      </c>
      <c r="AA326" s="130">
        <f t="shared" si="194"/>
        <v>110</v>
      </c>
      <c r="AB326" s="130">
        <f t="shared" si="195"/>
        <v>0</v>
      </c>
      <c r="AC326" s="49">
        <f t="shared" si="196"/>
        <v>656.78</v>
      </c>
      <c r="AD326" s="49">
        <f t="shared" si="197"/>
        <v>2176.16</v>
      </c>
      <c r="AE326" s="136"/>
      <c r="AF326" s="139" t="s">
        <v>76</v>
      </c>
      <c r="AG326" s="140">
        <f t="shared" si="198"/>
        <v>47.05</v>
      </c>
      <c r="AH326" s="140">
        <f t="shared" si="159"/>
        <v>13.98</v>
      </c>
      <c r="AI326" s="140">
        <f t="shared" si="199"/>
        <v>940.93</v>
      </c>
      <c r="AJ326" s="140">
        <f t="shared" si="200"/>
        <v>279.24</v>
      </c>
      <c r="AK326" s="140">
        <f t="shared" si="160"/>
        <v>624.18</v>
      </c>
      <c r="AL326" s="140">
        <f t="shared" si="161"/>
        <v>39.2</v>
      </c>
      <c r="AM326" s="140">
        <f t="shared" si="162"/>
        <v>11.58</v>
      </c>
      <c r="AN326" s="140">
        <f t="shared" si="163"/>
        <v>220</v>
      </c>
      <c r="AO326" s="140">
        <f t="shared" si="164"/>
        <v>0</v>
      </c>
      <c r="AP326" s="140">
        <f t="shared" si="165"/>
        <v>2176.16</v>
      </c>
      <c r="AQ326" s="139" t="s">
        <v>32</v>
      </c>
    </row>
    <row r="327" s="115" customFormat="1" ht="19" customHeight="1" spans="1:43">
      <c r="A327" s="129">
        <f t="shared" si="182"/>
        <v>324</v>
      </c>
      <c r="B327" s="49" t="s">
        <v>411</v>
      </c>
      <c r="C327" s="44" t="s">
        <v>878</v>
      </c>
      <c r="D327" s="233" t="s">
        <v>879</v>
      </c>
      <c r="E327" s="158">
        <v>3920.55</v>
      </c>
      <c r="F327" s="130">
        <v>3920.55</v>
      </c>
      <c r="G327" s="130">
        <v>6241.75</v>
      </c>
      <c r="H327" s="130">
        <v>3920.55</v>
      </c>
      <c r="I327" s="164">
        <v>2200</v>
      </c>
      <c r="J327" s="130"/>
      <c r="K327" s="49">
        <f t="shared" si="183"/>
        <v>47.05</v>
      </c>
      <c r="L327" s="49">
        <v>13.98</v>
      </c>
      <c r="M327" s="49">
        <f t="shared" si="184"/>
        <v>627.29</v>
      </c>
      <c r="N327" s="49">
        <v>186.18</v>
      </c>
      <c r="O327" s="130">
        <f t="shared" si="185"/>
        <v>499.34</v>
      </c>
      <c r="P327" s="49">
        <f t="shared" si="186"/>
        <v>27.44</v>
      </c>
      <c r="Q327" s="49">
        <v>8.1</v>
      </c>
      <c r="R327" s="130">
        <f t="shared" si="187"/>
        <v>110</v>
      </c>
      <c r="S327" s="130">
        <f t="shared" si="188"/>
        <v>0</v>
      </c>
      <c r="T327" s="130">
        <f t="shared" si="189"/>
        <v>1519.38</v>
      </c>
      <c r="U327" s="49">
        <f t="shared" si="190"/>
        <v>0</v>
      </c>
      <c r="V327" s="49">
        <f t="shared" si="191"/>
        <v>313.64</v>
      </c>
      <c r="W327" s="49">
        <v>93.06</v>
      </c>
      <c r="X327" s="130">
        <f t="shared" si="192"/>
        <v>124.84</v>
      </c>
      <c r="Y327" s="49">
        <f t="shared" si="193"/>
        <v>11.76</v>
      </c>
      <c r="Z327" s="49">
        <v>3.48</v>
      </c>
      <c r="AA327" s="130">
        <f t="shared" si="194"/>
        <v>110</v>
      </c>
      <c r="AB327" s="130">
        <f t="shared" si="195"/>
        <v>0</v>
      </c>
      <c r="AC327" s="49">
        <f t="shared" si="196"/>
        <v>656.78</v>
      </c>
      <c r="AD327" s="49">
        <f t="shared" si="197"/>
        <v>2176.16</v>
      </c>
      <c r="AE327" s="136"/>
      <c r="AF327" s="139" t="s">
        <v>76</v>
      </c>
      <c r="AG327" s="140">
        <f t="shared" si="198"/>
        <v>47.05</v>
      </c>
      <c r="AH327" s="140">
        <f t="shared" si="159"/>
        <v>13.98</v>
      </c>
      <c r="AI327" s="140">
        <f t="shared" si="199"/>
        <v>940.93</v>
      </c>
      <c r="AJ327" s="140">
        <f t="shared" si="200"/>
        <v>279.24</v>
      </c>
      <c r="AK327" s="140">
        <f t="shared" si="160"/>
        <v>624.18</v>
      </c>
      <c r="AL327" s="140">
        <f t="shared" si="161"/>
        <v>39.2</v>
      </c>
      <c r="AM327" s="140">
        <f t="shared" si="162"/>
        <v>11.58</v>
      </c>
      <c r="AN327" s="140">
        <f t="shared" si="163"/>
        <v>220</v>
      </c>
      <c r="AO327" s="140">
        <f t="shared" si="164"/>
        <v>0</v>
      </c>
      <c r="AP327" s="140">
        <f t="shared" si="165"/>
        <v>2176.16</v>
      </c>
      <c r="AQ327" s="139" t="s">
        <v>32</v>
      </c>
    </row>
    <row r="328" s="115" customFormat="1" ht="19" customHeight="1" spans="1:43">
      <c r="A328" s="129">
        <f t="shared" si="182"/>
        <v>325</v>
      </c>
      <c r="B328" s="49" t="s">
        <v>217</v>
      </c>
      <c r="C328" s="265" t="s">
        <v>880</v>
      </c>
      <c r="D328" s="233" t="s">
        <v>881</v>
      </c>
      <c r="E328" s="158">
        <v>3920.55</v>
      </c>
      <c r="F328" s="130">
        <v>3920.55</v>
      </c>
      <c r="G328" s="130">
        <v>6241.75</v>
      </c>
      <c r="H328" s="130">
        <v>3920.55</v>
      </c>
      <c r="I328" s="164">
        <v>0</v>
      </c>
      <c r="J328" s="130"/>
      <c r="K328" s="49">
        <f t="shared" si="183"/>
        <v>47.05</v>
      </c>
      <c r="L328" s="49">
        <v>13.98</v>
      </c>
      <c r="M328" s="49">
        <f t="shared" si="184"/>
        <v>627.29</v>
      </c>
      <c r="N328" s="49">
        <v>186.18</v>
      </c>
      <c r="O328" s="130">
        <f t="shared" si="185"/>
        <v>499.34</v>
      </c>
      <c r="P328" s="49">
        <f t="shared" si="186"/>
        <v>27.44</v>
      </c>
      <c r="Q328" s="49">
        <v>8.1</v>
      </c>
      <c r="R328" s="130">
        <f t="shared" si="187"/>
        <v>0</v>
      </c>
      <c r="S328" s="130">
        <f t="shared" si="188"/>
        <v>0</v>
      </c>
      <c r="T328" s="130">
        <f t="shared" si="189"/>
        <v>1409.38</v>
      </c>
      <c r="U328" s="49">
        <f t="shared" si="190"/>
        <v>0</v>
      </c>
      <c r="V328" s="49">
        <f t="shared" si="191"/>
        <v>313.64</v>
      </c>
      <c r="W328" s="49">
        <v>93.06</v>
      </c>
      <c r="X328" s="130">
        <f t="shared" si="192"/>
        <v>124.84</v>
      </c>
      <c r="Y328" s="49">
        <f t="shared" si="193"/>
        <v>11.76</v>
      </c>
      <c r="Z328" s="49">
        <v>3.48</v>
      </c>
      <c r="AA328" s="130">
        <f t="shared" si="194"/>
        <v>0</v>
      </c>
      <c r="AB328" s="130">
        <f t="shared" si="195"/>
        <v>0</v>
      </c>
      <c r="AC328" s="49">
        <f t="shared" si="196"/>
        <v>546.78</v>
      </c>
      <c r="AD328" s="49">
        <f t="shared" si="197"/>
        <v>1956.16</v>
      </c>
      <c r="AE328" s="136"/>
      <c r="AF328" s="139" t="s">
        <v>76</v>
      </c>
      <c r="AG328" s="140">
        <f t="shared" si="198"/>
        <v>47.05</v>
      </c>
      <c r="AH328" s="140">
        <f t="shared" ref="AH328:AH391" si="201">L328</f>
        <v>13.98</v>
      </c>
      <c r="AI328" s="140">
        <f t="shared" si="199"/>
        <v>940.93</v>
      </c>
      <c r="AJ328" s="140">
        <f t="shared" si="200"/>
        <v>279.24</v>
      </c>
      <c r="AK328" s="140">
        <f t="shared" ref="AK328:AK391" si="202">O328+X328</f>
        <v>624.18</v>
      </c>
      <c r="AL328" s="140">
        <f t="shared" ref="AL328:AL391" si="203">P328+Y328</f>
        <v>39.2</v>
      </c>
      <c r="AM328" s="140">
        <f t="shared" ref="AM328:AM391" si="204">Q328+Z328</f>
        <v>11.58</v>
      </c>
      <c r="AN328" s="140">
        <f t="shared" ref="AN328:AN391" si="205">R328+AA328</f>
        <v>0</v>
      </c>
      <c r="AO328" s="140">
        <f t="shared" ref="AO328:AO391" si="206">S328+AB328</f>
        <v>0</v>
      </c>
      <c r="AP328" s="140">
        <f t="shared" ref="AP328:AP391" si="207">T328+AC328</f>
        <v>1956.16</v>
      </c>
      <c r="AQ328" s="139" t="s">
        <v>32</v>
      </c>
    </row>
    <row r="329" s="226" customFormat="1" ht="19" customHeight="1" spans="1:43">
      <c r="A329" s="239">
        <f t="shared" si="182"/>
        <v>326</v>
      </c>
      <c r="B329" s="240" t="s">
        <v>411</v>
      </c>
      <c r="C329" s="246" t="s">
        <v>882</v>
      </c>
      <c r="D329" s="248" t="s">
        <v>883</v>
      </c>
      <c r="E329" s="264">
        <v>3920.55</v>
      </c>
      <c r="F329" s="242">
        <v>3920.55</v>
      </c>
      <c r="G329" s="242">
        <v>6241.75</v>
      </c>
      <c r="H329" s="242">
        <v>3920.55</v>
      </c>
      <c r="I329" s="254">
        <v>2200</v>
      </c>
      <c r="J329" s="242"/>
      <c r="K329" s="240">
        <f t="shared" si="183"/>
        <v>47.05</v>
      </c>
      <c r="L329" s="49">
        <v>13.98</v>
      </c>
      <c r="M329" s="240">
        <f t="shared" si="184"/>
        <v>627.29</v>
      </c>
      <c r="N329" s="240">
        <v>186.18</v>
      </c>
      <c r="O329" s="242">
        <f t="shared" si="185"/>
        <v>499.34</v>
      </c>
      <c r="P329" s="240">
        <f t="shared" si="186"/>
        <v>27.44</v>
      </c>
      <c r="Q329" s="240">
        <v>8.1</v>
      </c>
      <c r="R329" s="242">
        <f t="shared" si="187"/>
        <v>110</v>
      </c>
      <c r="S329" s="242">
        <f t="shared" si="188"/>
        <v>0</v>
      </c>
      <c r="T329" s="242">
        <f t="shared" si="189"/>
        <v>1519.38</v>
      </c>
      <c r="U329" s="240">
        <f t="shared" si="190"/>
        <v>0</v>
      </c>
      <c r="V329" s="240">
        <f t="shared" si="191"/>
        <v>313.64</v>
      </c>
      <c r="W329" s="240">
        <v>93.06</v>
      </c>
      <c r="X329" s="242">
        <f t="shared" si="192"/>
        <v>124.84</v>
      </c>
      <c r="Y329" s="240">
        <f t="shared" si="193"/>
        <v>11.76</v>
      </c>
      <c r="Z329" s="240">
        <v>3.48</v>
      </c>
      <c r="AA329" s="242">
        <f t="shared" si="194"/>
        <v>110</v>
      </c>
      <c r="AB329" s="242">
        <f t="shared" si="195"/>
        <v>0</v>
      </c>
      <c r="AC329" s="240">
        <f t="shared" si="196"/>
        <v>656.78</v>
      </c>
      <c r="AD329" s="240">
        <f t="shared" si="197"/>
        <v>2176.16</v>
      </c>
      <c r="AE329" s="259"/>
      <c r="AF329" s="257" t="s">
        <v>76</v>
      </c>
      <c r="AG329" s="258">
        <f t="shared" si="198"/>
        <v>47.05</v>
      </c>
      <c r="AH329" s="140">
        <f t="shared" si="201"/>
        <v>13.98</v>
      </c>
      <c r="AI329" s="258">
        <f t="shared" si="199"/>
        <v>940.93</v>
      </c>
      <c r="AJ329" s="140">
        <f t="shared" si="200"/>
        <v>279.24</v>
      </c>
      <c r="AK329" s="258">
        <f t="shared" si="202"/>
        <v>624.18</v>
      </c>
      <c r="AL329" s="258">
        <f t="shared" si="203"/>
        <v>39.2</v>
      </c>
      <c r="AM329" s="140">
        <f t="shared" si="204"/>
        <v>11.58</v>
      </c>
      <c r="AN329" s="258">
        <f t="shared" si="205"/>
        <v>220</v>
      </c>
      <c r="AO329" s="258">
        <f t="shared" si="206"/>
        <v>0</v>
      </c>
      <c r="AP329" s="258">
        <f t="shared" si="207"/>
        <v>2176.16</v>
      </c>
      <c r="AQ329" s="257" t="s">
        <v>32</v>
      </c>
    </row>
    <row r="330" s="115" customFormat="1" ht="19" customHeight="1" spans="1:43">
      <c r="A330" s="129">
        <f t="shared" si="182"/>
        <v>327</v>
      </c>
      <c r="B330" s="49" t="s">
        <v>209</v>
      </c>
      <c r="C330" s="44" t="s">
        <v>884</v>
      </c>
      <c r="D330" s="233" t="s">
        <v>885</v>
      </c>
      <c r="E330" s="158">
        <v>3920.55</v>
      </c>
      <c r="F330" s="130">
        <v>3920.55</v>
      </c>
      <c r="G330" s="130">
        <v>6241.75</v>
      </c>
      <c r="H330" s="130">
        <v>3920.55</v>
      </c>
      <c r="I330" s="164">
        <v>2200</v>
      </c>
      <c r="J330" s="130"/>
      <c r="K330" s="49">
        <f t="shared" si="183"/>
        <v>47.05</v>
      </c>
      <c r="L330" s="49">
        <v>13.98</v>
      </c>
      <c r="M330" s="49">
        <f t="shared" si="184"/>
        <v>627.29</v>
      </c>
      <c r="N330" s="49">
        <v>186.18</v>
      </c>
      <c r="O330" s="130">
        <f t="shared" si="185"/>
        <v>499.34</v>
      </c>
      <c r="P330" s="49">
        <f t="shared" si="186"/>
        <v>27.44</v>
      </c>
      <c r="Q330" s="49">
        <v>8.1</v>
      </c>
      <c r="R330" s="130">
        <f t="shared" si="187"/>
        <v>110</v>
      </c>
      <c r="S330" s="130">
        <f t="shared" si="188"/>
        <v>0</v>
      </c>
      <c r="T330" s="130">
        <f t="shared" si="189"/>
        <v>1519.38</v>
      </c>
      <c r="U330" s="49">
        <f t="shared" si="190"/>
        <v>0</v>
      </c>
      <c r="V330" s="49">
        <f t="shared" si="191"/>
        <v>313.64</v>
      </c>
      <c r="W330" s="49">
        <v>93.06</v>
      </c>
      <c r="X330" s="130">
        <f t="shared" si="192"/>
        <v>124.84</v>
      </c>
      <c r="Y330" s="49">
        <f t="shared" si="193"/>
        <v>11.76</v>
      </c>
      <c r="Z330" s="49">
        <v>3.48</v>
      </c>
      <c r="AA330" s="130">
        <f t="shared" si="194"/>
        <v>110</v>
      </c>
      <c r="AB330" s="130">
        <f t="shared" si="195"/>
        <v>0</v>
      </c>
      <c r="AC330" s="49">
        <f t="shared" si="196"/>
        <v>656.78</v>
      </c>
      <c r="AD330" s="49">
        <f t="shared" si="197"/>
        <v>2176.16</v>
      </c>
      <c r="AE330" s="136"/>
      <c r="AF330" s="139" t="s">
        <v>66</v>
      </c>
      <c r="AG330" s="140">
        <f t="shared" si="198"/>
        <v>47.05</v>
      </c>
      <c r="AH330" s="140">
        <f t="shared" si="201"/>
        <v>13.98</v>
      </c>
      <c r="AI330" s="140">
        <f t="shared" si="199"/>
        <v>940.93</v>
      </c>
      <c r="AJ330" s="140">
        <f t="shared" si="200"/>
        <v>279.24</v>
      </c>
      <c r="AK330" s="140">
        <f t="shared" si="202"/>
        <v>624.18</v>
      </c>
      <c r="AL330" s="140">
        <f t="shared" si="203"/>
        <v>39.2</v>
      </c>
      <c r="AM330" s="140">
        <f t="shared" si="204"/>
        <v>11.58</v>
      </c>
      <c r="AN330" s="140">
        <f t="shared" si="205"/>
        <v>220</v>
      </c>
      <c r="AO330" s="140">
        <f t="shared" si="206"/>
        <v>0</v>
      </c>
      <c r="AP330" s="140">
        <f t="shared" si="207"/>
        <v>2176.16</v>
      </c>
      <c r="AQ330" s="139" t="s">
        <v>32</v>
      </c>
    </row>
    <row r="331" s="115" customFormat="1" ht="19" customHeight="1" spans="1:43">
      <c r="A331" s="129">
        <f t="shared" si="182"/>
        <v>328</v>
      </c>
      <c r="B331" s="49" t="s">
        <v>411</v>
      </c>
      <c r="C331" s="51" t="s">
        <v>888</v>
      </c>
      <c r="D331" s="234" t="s">
        <v>889</v>
      </c>
      <c r="E331" s="130">
        <v>3920.55</v>
      </c>
      <c r="F331" s="130">
        <v>3920.55</v>
      </c>
      <c r="G331" s="130">
        <v>6241.75</v>
      </c>
      <c r="H331" s="130">
        <v>3920.55</v>
      </c>
      <c r="I331" s="165">
        <v>2200</v>
      </c>
      <c r="J331" s="130"/>
      <c r="K331" s="49">
        <f t="shared" si="183"/>
        <v>47.05</v>
      </c>
      <c r="L331" s="49">
        <v>13.98</v>
      </c>
      <c r="M331" s="49">
        <f t="shared" si="184"/>
        <v>627.29</v>
      </c>
      <c r="N331" s="49">
        <v>186.18</v>
      </c>
      <c r="O331" s="130">
        <f t="shared" si="185"/>
        <v>499.34</v>
      </c>
      <c r="P331" s="49">
        <f t="shared" si="186"/>
        <v>27.44</v>
      </c>
      <c r="Q331" s="49">
        <v>8.1</v>
      </c>
      <c r="R331" s="130">
        <f t="shared" si="187"/>
        <v>110</v>
      </c>
      <c r="S331" s="130">
        <f t="shared" si="188"/>
        <v>0</v>
      </c>
      <c r="T331" s="130">
        <f t="shared" si="189"/>
        <v>1519.38</v>
      </c>
      <c r="U331" s="49">
        <f t="shared" si="190"/>
        <v>0</v>
      </c>
      <c r="V331" s="49">
        <f t="shared" si="191"/>
        <v>313.64</v>
      </c>
      <c r="W331" s="49">
        <v>93.06</v>
      </c>
      <c r="X331" s="130">
        <f t="shared" si="192"/>
        <v>124.84</v>
      </c>
      <c r="Y331" s="49">
        <f t="shared" si="193"/>
        <v>11.76</v>
      </c>
      <c r="Z331" s="49">
        <v>3.48</v>
      </c>
      <c r="AA331" s="130">
        <f t="shared" si="194"/>
        <v>110</v>
      </c>
      <c r="AB331" s="130">
        <f t="shared" si="195"/>
        <v>0</v>
      </c>
      <c r="AC331" s="49">
        <f t="shared" si="196"/>
        <v>656.78</v>
      </c>
      <c r="AD331" s="49">
        <f t="shared" si="197"/>
        <v>2176.16</v>
      </c>
      <c r="AE331" s="164"/>
      <c r="AF331" s="139" t="s">
        <v>76</v>
      </c>
      <c r="AG331" s="140">
        <f t="shared" si="198"/>
        <v>47.05</v>
      </c>
      <c r="AH331" s="140">
        <f t="shared" si="201"/>
        <v>13.98</v>
      </c>
      <c r="AI331" s="140">
        <f t="shared" si="199"/>
        <v>940.93</v>
      </c>
      <c r="AJ331" s="140">
        <f t="shared" si="200"/>
        <v>279.24</v>
      </c>
      <c r="AK331" s="140">
        <f t="shared" si="202"/>
        <v>624.18</v>
      </c>
      <c r="AL331" s="140">
        <f t="shared" si="203"/>
        <v>39.2</v>
      </c>
      <c r="AM331" s="140">
        <f t="shared" si="204"/>
        <v>11.58</v>
      </c>
      <c r="AN331" s="140">
        <f t="shared" si="205"/>
        <v>220</v>
      </c>
      <c r="AO331" s="140">
        <f t="shared" si="206"/>
        <v>0</v>
      </c>
      <c r="AP331" s="140">
        <f t="shared" si="207"/>
        <v>2176.16</v>
      </c>
      <c r="AQ331" s="139" t="s">
        <v>32</v>
      </c>
    </row>
    <row r="332" s="115" customFormat="1" ht="19" customHeight="1" spans="1:43">
      <c r="A332" s="129">
        <f t="shared" si="182"/>
        <v>329</v>
      </c>
      <c r="B332" s="49" t="s">
        <v>209</v>
      </c>
      <c r="C332" s="52" t="s">
        <v>892</v>
      </c>
      <c r="D332" s="234" t="s">
        <v>893</v>
      </c>
      <c r="E332" s="130">
        <v>3920.55</v>
      </c>
      <c r="F332" s="130">
        <v>3920.55</v>
      </c>
      <c r="G332" s="130">
        <v>6241.75</v>
      </c>
      <c r="H332" s="130">
        <v>3920.55</v>
      </c>
      <c r="I332" s="165">
        <v>2200</v>
      </c>
      <c r="J332" s="130"/>
      <c r="K332" s="49">
        <f t="shared" si="183"/>
        <v>47.05</v>
      </c>
      <c r="L332" s="49">
        <v>13.98</v>
      </c>
      <c r="M332" s="49">
        <f t="shared" si="184"/>
        <v>627.29</v>
      </c>
      <c r="N332" s="49">
        <v>186.18</v>
      </c>
      <c r="O332" s="130">
        <f t="shared" si="185"/>
        <v>499.34</v>
      </c>
      <c r="P332" s="49">
        <f t="shared" si="186"/>
        <v>27.44</v>
      </c>
      <c r="Q332" s="49">
        <v>8.1</v>
      </c>
      <c r="R332" s="130">
        <f t="shared" si="187"/>
        <v>110</v>
      </c>
      <c r="S332" s="130">
        <f t="shared" si="188"/>
        <v>0</v>
      </c>
      <c r="T332" s="130">
        <f t="shared" si="189"/>
        <v>1519.38</v>
      </c>
      <c r="U332" s="49">
        <f t="shared" si="190"/>
        <v>0</v>
      </c>
      <c r="V332" s="49">
        <f t="shared" si="191"/>
        <v>313.64</v>
      </c>
      <c r="W332" s="49">
        <v>93.06</v>
      </c>
      <c r="X332" s="130">
        <f t="shared" si="192"/>
        <v>124.84</v>
      </c>
      <c r="Y332" s="49">
        <f t="shared" si="193"/>
        <v>11.76</v>
      </c>
      <c r="Z332" s="49">
        <v>3.48</v>
      </c>
      <c r="AA332" s="130">
        <f t="shared" si="194"/>
        <v>110</v>
      </c>
      <c r="AB332" s="130">
        <f t="shared" si="195"/>
        <v>0</v>
      </c>
      <c r="AC332" s="49">
        <f t="shared" si="196"/>
        <v>656.78</v>
      </c>
      <c r="AD332" s="49">
        <f t="shared" si="197"/>
        <v>2176.16</v>
      </c>
      <c r="AE332" s="164"/>
      <c r="AF332" s="139" t="s">
        <v>69</v>
      </c>
      <c r="AG332" s="140">
        <f t="shared" si="198"/>
        <v>47.05</v>
      </c>
      <c r="AH332" s="140">
        <f t="shared" si="201"/>
        <v>13.98</v>
      </c>
      <c r="AI332" s="140">
        <f t="shared" si="199"/>
        <v>940.93</v>
      </c>
      <c r="AJ332" s="140">
        <f t="shared" si="200"/>
        <v>279.24</v>
      </c>
      <c r="AK332" s="140">
        <f t="shared" si="202"/>
        <v>624.18</v>
      </c>
      <c r="AL332" s="140">
        <f t="shared" si="203"/>
        <v>39.2</v>
      </c>
      <c r="AM332" s="140">
        <f t="shared" si="204"/>
        <v>11.58</v>
      </c>
      <c r="AN332" s="140">
        <f t="shared" si="205"/>
        <v>220</v>
      </c>
      <c r="AO332" s="140">
        <f t="shared" si="206"/>
        <v>0</v>
      </c>
      <c r="AP332" s="140">
        <f t="shared" si="207"/>
        <v>2176.16</v>
      </c>
      <c r="AQ332" s="139" t="s">
        <v>32</v>
      </c>
    </row>
    <row r="333" s="115" customFormat="1" ht="19" customHeight="1" spans="1:43">
      <c r="A333" s="129">
        <f t="shared" si="182"/>
        <v>330</v>
      </c>
      <c r="B333" s="49" t="s">
        <v>411</v>
      </c>
      <c r="C333" s="52" t="s">
        <v>894</v>
      </c>
      <c r="D333" s="234" t="s">
        <v>895</v>
      </c>
      <c r="E333" s="130">
        <v>3920.55</v>
      </c>
      <c r="F333" s="130">
        <v>3920.55</v>
      </c>
      <c r="G333" s="130">
        <v>6241.75</v>
      </c>
      <c r="H333" s="130">
        <v>3920.55</v>
      </c>
      <c r="I333" s="165">
        <v>2200</v>
      </c>
      <c r="J333" s="130"/>
      <c r="K333" s="49">
        <f t="shared" si="183"/>
        <v>47.05</v>
      </c>
      <c r="L333" s="49">
        <v>13.98</v>
      </c>
      <c r="M333" s="49">
        <f t="shared" si="184"/>
        <v>627.29</v>
      </c>
      <c r="N333" s="49">
        <v>186.18</v>
      </c>
      <c r="O333" s="130">
        <f t="shared" si="185"/>
        <v>499.34</v>
      </c>
      <c r="P333" s="49">
        <f t="shared" si="186"/>
        <v>27.44</v>
      </c>
      <c r="Q333" s="49">
        <v>8.1</v>
      </c>
      <c r="R333" s="130">
        <f t="shared" si="187"/>
        <v>110</v>
      </c>
      <c r="S333" s="130">
        <f t="shared" si="188"/>
        <v>0</v>
      </c>
      <c r="T333" s="130">
        <f t="shared" si="189"/>
        <v>1519.38</v>
      </c>
      <c r="U333" s="49">
        <f t="shared" si="190"/>
        <v>0</v>
      </c>
      <c r="V333" s="49">
        <f t="shared" si="191"/>
        <v>313.64</v>
      </c>
      <c r="W333" s="49">
        <v>93.06</v>
      </c>
      <c r="X333" s="130">
        <f t="shared" si="192"/>
        <v>124.84</v>
      </c>
      <c r="Y333" s="49">
        <f t="shared" si="193"/>
        <v>11.76</v>
      </c>
      <c r="Z333" s="49">
        <v>3.48</v>
      </c>
      <c r="AA333" s="130">
        <f t="shared" si="194"/>
        <v>110</v>
      </c>
      <c r="AB333" s="130">
        <f t="shared" si="195"/>
        <v>0</v>
      </c>
      <c r="AC333" s="49">
        <f t="shared" si="196"/>
        <v>656.78</v>
      </c>
      <c r="AD333" s="49">
        <f t="shared" si="197"/>
        <v>2176.16</v>
      </c>
      <c r="AE333" s="136"/>
      <c r="AF333" s="139" t="s">
        <v>76</v>
      </c>
      <c r="AG333" s="140">
        <f t="shared" si="198"/>
        <v>47.05</v>
      </c>
      <c r="AH333" s="140">
        <f t="shared" si="201"/>
        <v>13.98</v>
      </c>
      <c r="AI333" s="140">
        <f t="shared" si="199"/>
        <v>940.93</v>
      </c>
      <c r="AJ333" s="140">
        <f t="shared" si="200"/>
        <v>279.24</v>
      </c>
      <c r="AK333" s="140">
        <f t="shared" si="202"/>
        <v>624.18</v>
      </c>
      <c r="AL333" s="140">
        <f t="shared" si="203"/>
        <v>39.2</v>
      </c>
      <c r="AM333" s="140">
        <f t="shared" si="204"/>
        <v>11.58</v>
      </c>
      <c r="AN333" s="140">
        <f t="shared" si="205"/>
        <v>220</v>
      </c>
      <c r="AO333" s="140">
        <f t="shared" si="206"/>
        <v>0</v>
      </c>
      <c r="AP333" s="140">
        <f t="shared" si="207"/>
        <v>2176.16</v>
      </c>
      <c r="AQ333" s="139" t="s">
        <v>32</v>
      </c>
    </row>
    <row r="334" s="115" customFormat="1" ht="19" customHeight="1" spans="1:43">
      <c r="A334" s="129">
        <f t="shared" si="182"/>
        <v>331</v>
      </c>
      <c r="B334" s="49" t="s">
        <v>119</v>
      </c>
      <c r="C334" s="52" t="s">
        <v>898</v>
      </c>
      <c r="D334" s="234" t="s">
        <v>899</v>
      </c>
      <c r="E334" s="130">
        <v>3920.55</v>
      </c>
      <c r="F334" s="130">
        <v>3920.55</v>
      </c>
      <c r="G334" s="130">
        <v>6241.75</v>
      </c>
      <c r="H334" s="130">
        <v>3920.55</v>
      </c>
      <c r="I334" s="165">
        <v>2200</v>
      </c>
      <c r="J334" s="130"/>
      <c r="K334" s="49">
        <f t="shared" si="183"/>
        <v>47.05</v>
      </c>
      <c r="L334" s="49">
        <v>13.98</v>
      </c>
      <c r="M334" s="49">
        <f t="shared" si="184"/>
        <v>627.29</v>
      </c>
      <c r="N334" s="49">
        <v>186.18</v>
      </c>
      <c r="O334" s="130">
        <f t="shared" si="185"/>
        <v>499.34</v>
      </c>
      <c r="P334" s="49">
        <f t="shared" si="186"/>
        <v>27.44</v>
      </c>
      <c r="Q334" s="49">
        <v>8.1</v>
      </c>
      <c r="R334" s="130">
        <f t="shared" si="187"/>
        <v>110</v>
      </c>
      <c r="S334" s="130">
        <f t="shared" si="188"/>
        <v>0</v>
      </c>
      <c r="T334" s="130">
        <f t="shared" si="189"/>
        <v>1519.38</v>
      </c>
      <c r="U334" s="49">
        <f t="shared" si="190"/>
        <v>0</v>
      </c>
      <c r="V334" s="49">
        <f t="shared" si="191"/>
        <v>313.64</v>
      </c>
      <c r="W334" s="49">
        <v>93.06</v>
      </c>
      <c r="X334" s="130">
        <f t="shared" si="192"/>
        <v>124.84</v>
      </c>
      <c r="Y334" s="49">
        <f t="shared" si="193"/>
        <v>11.76</v>
      </c>
      <c r="Z334" s="49">
        <v>3.48</v>
      </c>
      <c r="AA334" s="130">
        <f t="shared" si="194"/>
        <v>110</v>
      </c>
      <c r="AB334" s="130">
        <f t="shared" si="195"/>
        <v>0</v>
      </c>
      <c r="AC334" s="49">
        <f t="shared" si="196"/>
        <v>656.78</v>
      </c>
      <c r="AD334" s="49">
        <f t="shared" si="197"/>
        <v>2176.16</v>
      </c>
      <c r="AE334" s="136"/>
      <c r="AF334" s="139" t="s">
        <v>89</v>
      </c>
      <c r="AG334" s="140">
        <f t="shared" si="198"/>
        <v>47.05</v>
      </c>
      <c r="AH334" s="140">
        <f t="shared" si="201"/>
        <v>13.98</v>
      </c>
      <c r="AI334" s="140">
        <f t="shared" si="199"/>
        <v>940.93</v>
      </c>
      <c r="AJ334" s="140">
        <f t="shared" si="200"/>
        <v>279.24</v>
      </c>
      <c r="AK334" s="140">
        <f t="shared" si="202"/>
        <v>624.18</v>
      </c>
      <c r="AL334" s="140">
        <f t="shared" si="203"/>
        <v>39.2</v>
      </c>
      <c r="AM334" s="140">
        <f t="shared" si="204"/>
        <v>11.58</v>
      </c>
      <c r="AN334" s="140">
        <f t="shared" si="205"/>
        <v>220</v>
      </c>
      <c r="AO334" s="140">
        <f t="shared" si="206"/>
        <v>0</v>
      </c>
      <c r="AP334" s="140">
        <f t="shared" si="207"/>
        <v>2176.16</v>
      </c>
      <c r="AQ334" s="139" t="s">
        <v>32</v>
      </c>
    </row>
    <row r="335" s="115" customFormat="1" ht="19" customHeight="1" spans="1:43">
      <c r="A335" s="129">
        <f t="shared" si="182"/>
        <v>332</v>
      </c>
      <c r="B335" s="49" t="s">
        <v>201</v>
      </c>
      <c r="C335" s="52" t="s">
        <v>902</v>
      </c>
      <c r="D335" s="234" t="s">
        <v>903</v>
      </c>
      <c r="E335" s="130">
        <v>3920.55</v>
      </c>
      <c r="F335" s="130">
        <v>3920.55</v>
      </c>
      <c r="G335" s="130">
        <v>6241.75</v>
      </c>
      <c r="H335" s="130">
        <v>3920.55</v>
      </c>
      <c r="I335" s="165">
        <v>2200</v>
      </c>
      <c r="J335" s="130"/>
      <c r="K335" s="49">
        <f t="shared" si="183"/>
        <v>47.05</v>
      </c>
      <c r="L335" s="49">
        <v>13.98</v>
      </c>
      <c r="M335" s="49">
        <f t="shared" si="184"/>
        <v>627.29</v>
      </c>
      <c r="N335" s="49">
        <v>186.18</v>
      </c>
      <c r="O335" s="130">
        <f t="shared" si="185"/>
        <v>499.34</v>
      </c>
      <c r="P335" s="49">
        <f t="shared" si="186"/>
        <v>27.44</v>
      </c>
      <c r="Q335" s="49">
        <v>8.1</v>
      </c>
      <c r="R335" s="130">
        <f t="shared" si="187"/>
        <v>110</v>
      </c>
      <c r="S335" s="130">
        <f t="shared" si="188"/>
        <v>0</v>
      </c>
      <c r="T335" s="130">
        <f t="shared" si="189"/>
        <v>1519.38</v>
      </c>
      <c r="U335" s="49">
        <f t="shared" si="190"/>
        <v>0</v>
      </c>
      <c r="V335" s="49">
        <f t="shared" si="191"/>
        <v>313.64</v>
      </c>
      <c r="W335" s="49">
        <v>93.06</v>
      </c>
      <c r="X335" s="130">
        <f t="shared" si="192"/>
        <v>124.84</v>
      </c>
      <c r="Y335" s="49">
        <f t="shared" si="193"/>
        <v>11.76</v>
      </c>
      <c r="Z335" s="49">
        <v>3.48</v>
      </c>
      <c r="AA335" s="130">
        <f t="shared" si="194"/>
        <v>110</v>
      </c>
      <c r="AB335" s="130">
        <f t="shared" si="195"/>
        <v>0</v>
      </c>
      <c r="AC335" s="49">
        <f t="shared" si="196"/>
        <v>656.78</v>
      </c>
      <c r="AD335" s="49">
        <f t="shared" si="197"/>
        <v>2176.16</v>
      </c>
      <c r="AE335" s="136"/>
      <c r="AF335" s="139" t="s">
        <v>66</v>
      </c>
      <c r="AG335" s="140">
        <f t="shared" si="198"/>
        <v>47.05</v>
      </c>
      <c r="AH335" s="140">
        <f t="shared" si="201"/>
        <v>13.98</v>
      </c>
      <c r="AI335" s="140">
        <f t="shared" si="199"/>
        <v>940.93</v>
      </c>
      <c r="AJ335" s="140">
        <f t="shared" si="200"/>
        <v>279.24</v>
      </c>
      <c r="AK335" s="140">
        <f t="shared" si="202"/>
        <v>624.18</v>
      </c>
      <c r="AL335" s="140">
        <f t="shared" si="203"/>
        <v>39.2</v>
      </c>
      <c r="AM335" s="140">
        <f t="shared" si="204"/>
        <v>11.58</v>
      </c>
      <c r="AN335" s="140">
        <f t="shared" si="205"/>
        <v>220</v>
      </c>
      <c r="AO335" s="140">
        <f t="shared" si="206"/>
        <v>0</v>
      </c>
      <c r="AP335" s="140">
        <f t="shared" si="207"/>
        <v>2176.16</v>
      </c>
      <c r="AQ335" s="139" t="s">
        <v>32</v>
      </c>
    </row>
    <row r="336" ht="19" customHeight="1" spans="1:43">
      <c r="A336" s="129">
        <f t="shared" si="182"/>
        <v>333</v>
      </c>
      <c r="B336" s="49" t="s">
        <v>209</v>
      </c>
      <c r="C336" s="52" t="s">
        <v>904</v>
      </c>
      <c r="D336" s="234" t="s">
        <v>905</v>
      </c>
      <c r="E336" s="130">
        <v>3920.55</v>
      </c>
      <c r="F336" s="130">
        <v>3920.55</v>
      </c>
      <c r="G336" s="130">
        <v>6241.75</v>
      </c>
      <c r="H336" s="130">
        <v>3920.55</v>
      </c>
      <c r="I336" s="165">
        <v>2200</v>
      </c>
      <c r="J336" s="130"/>
      <c r="K336" s="49">
        <f t="shared" si="183"/>
        <v>47.05</v>
      </c>
      <c r="L336" s="49">
        <v>13.98</v>
      </c>
      <c r="M336" s="49">
        <f t="shared" si="184"/>
        <v>627.29</v>
      </c>
      <c r="N336" s="49">
        <v>186.18</v>
      </c>
      <c r="O336" s="130">
        <f t="shared" si="185"/>
        <v>499.34</v>
      </c>
      <c r="P336" s="49">
        <f t="shared" si="186"/>
        <v>27.44</v>
      </c>
      <c r="Q336" s="49">
        <v>8.1</v>
      </c>
      <c r="R336" s="130">
        <f t="shared" si="187"/>
        <v>110</v>
      </c>
      <c r="S336" s="130">
        <f t="shared" si="188"/>
        <v>0</v>
      </c>
      <c r="T336" s="130">
        <f t="shared" si="189"/>
        <v>1519.38</v>
      </c>
      <c r="U336" s="49">
        <f t="shared" si="190"/>
        <v>0</v>
      </c>
      <c r="V336" s="49">
        <f t="shared" si="191"/>
        <v>313.64</v>
      </c>
      <c r="W336" s="49">
        <v>93.06</v>
      </c>
      <c r="X336" s="130">
        <f t="shared" si="192"/>
        <v>124.84</v>
      </c>
      <c r="Y336" s="49">
        <f t="shared" si="193"/>
        <v>11.76</v>
      </c>
      <c r="Z336" s="49">
        <v>3.48</v>
      </c>
      <c r="AA336" s="130">
        <f t="shared" si="194"/>
        <v>110</v>
      </c>
      <c r="AB336" s="130">
        <f t="shared" si="195"/>
        <v>0</v>
      </c>
      <c r="AC336" s="49">
        <f t="shared" si="196"/>
        <v>656.78</v>
      </c>
      <c r="AD336" s="49">
        <f t="shared" si="197"/>
        <v>2176.16</v>
      </c>
      <c r="AE336" s="136"/>
      <c r="AF336" s="139" t="s">
        <v>69</v>
      </c>
      <c r="AG336" s="140">
        <f t="shared" si="198"/>
        <v>47.05</v>
      </c>
      <c r="AH336" s="140">
        <f t="shared" si="201"/>
        <v>13.98</v>
      </c>
      <c r="AI336" s="140">
        <f t="shared" si="199"/>
        <v>940.93</v>
      </c>
      <c r="AJ336" s="140">
        <f t="shared" si="200"/>
        <v>279.24</v>
      </c>
      <c r="AK336" s="140">
        <f t="shared" si="202"/>
        <v>624.18</v>
      </c>
      <c r="AL336" s="140">
        <f t="shared" si="203"/>
        <v>39.2</v>
      </c>
      <c r="AM336" s="140">
        <f t="shared" si="204"/>
        <v>11.58</v>
      </c>
      <c r="AN336" s="140">
        <f t="shared" si="205"/>
        <v>220</v>
      </c>
      <c r="AO336" s="140">
        <f t="shared" si="206"/>
        <v>0</v>
      </c>
      <c r="AP336" s="140">
        <f t="shared" si="207"/>
        <v>2176.16</v>
      </c>
      <c r="AQ336" s="139" t="s">
        <v>32</v>
      </c>
    </row>
    <row r="337" s="39" customFormat="1" ht="19" customHeight="1" spans="1:43">
      <c r="A337" s="129">
        <f t="shared" si="182"/>
        <v>334</v>
      </c>
      <c r="B337" s="49" t="s">
        <v>223</v>
      </c>
      <c r="C337" s="51" t="s">
        <v>906</v>
      </c>
      <c r="D337" s="234" t="s">
        <v>907</v>
      </c>
      <c r="E337" s="130">
        <v>3920.55</v>
      </c>
      <c r="F337" s="130">
        <v>3920.55</v>
      </c>
      <c r="G337" s="130">
        <v>6241.75</v>
      </c>
      <c r="H337" s="130">
        <v>3920.55</v>
      </c>
      <c r="I337" s="165">
        <v>3180</v>
      </c>
      <c r="J337" s="130"/>
      <c r="K337" s="49">
        <f t="shared" si="183"/>
        <v>47.05</v>
      </c>
      <c r="L337" s="49">
        <v>13.98</v>
      </c>
      <c r="M337" s="49">
        <f t="shared" si="184"/>
        <v>627.29</v>
      </c>
      <c r="N337" s="49">
        <v>186.18</v>
      </c>
      <c r="O337" s="130">
        <f t="shared" si="185"/>
        <v>499.34</v>
      </c>
      <c r="P337" s="49">
        <f t="shared" si="186"/>
        <v>27.44</v>
      </c>
      <c r="Q337" s="49">
        <v>8.1</v>
      </c>
      <c r="R337" s="130">
        <f t="shared" si="187"/>
        <v>159</v>
      </c>
      <c r="S337" s="130">
        <f t="shared" si="188"/>
        <v>0</v>
      </c>
      <c r="T337" s="130">
        <f t="shared" si="189"/>
        <v>1568.38</v>
      </c>
      <c r="U337" s="49">
        <f t="shared" si="190"/>
        <v>0</v>
      </c>
      <c r="V337" s="49">
        <f t="shared" si="191"/>
        <v>313.64</v>
      </c>
      <c r="W337" s="49">
        <v>93.06</v>
      </c>
      <c r="X337" s="130">
        <f t="shared" si="192"/>
        <v>124.84</v>
      </c>
      <c r="Y337" s="49">
        <f t="shared" si="193"/>
        <v>11.76</v>
      </c>
      <c r="Z337" s="49">
        <v>3.48</v>
      </c>
      <c r="AA337" s="130">
        <f t="shared" si="194"/>
        <v>159</v>
      </c>
      <c r="AB337" s="130">
        <f t="shared" si="195"/>
        <v>0</v>
      </c>
      <c r="AC337" s="49">
        <f t="shared" si="196"/>
        <v>705.78</v>
      </c>
      <c r="AD337" s="49">
        <f t="shared" si="197"/>
        <v>2274.16</v>
      </c>
      <c r="AE337" s="136"/>
      <c r="AF337" s="139" t="s">
        <v>80</v>
      </c>
      <c r="AG337" s="140">
        <f t="shared" si="198"/>
        <v>47.05</v>
      </c>
      <c r="AH337" s="140">
        <f t="shared" si="201"/>
        <v>13.98</v>
      </c>
      <c r="AI337" s="140">
        <f t="shared" si="199"/>
        <v>940.93</v>
      </c>
      <c r="AJ337" s="140">
        <f t="shared" si="200"/>
        <v>279.24</v>
      </c>
      <c r="AK337" s="140">
        <f t="shared" si="202"/>
        <v>624.18</v>
      </c>
      <c r="AL337" s="140">
        <f t="shared" si="203"/>
        <v>39.2</v>
      </c>
      <c r="AM337" s="140">
        <f t="shared" si="204"/>
        <v>11.58</v>
      </c>
      <c r="AN337" s="140">
        <f t="shared" si="205"/>
        <v>318</v>
      </c>
      <c r="AO337" s="140">
        <f t="shared" si="206"/>
        <v>0</v>
      </c>
      <c r="AP337" s="140">
        <f t="shared" si="207"/>
        <v>2274.16</v>
      </c>
      <c r="AQ337" s="139" t="s">
        <v>33</v>
      </c>
    </row>
    <row r="338" s="39" customFormat="1" ht="19" customHeight="1" spans="1:43">
      <c r="A338" s="129">
        <f t="shared" si="182"/>
        <v>335</v>
      </c>
      <c r="B338" s="49" t="s">
        <v>201</v>
      </c>
      <c r="C338" s="53" t="s">
        <v>908</v>
      </c>
      <c r="D338" s="234" t="s">
        <v>909</v>
      </c>
      <c r="E338" s="130">
        <v>3920.55</v>
      </c>
      <c r="F338" s="130">
        <v>3920.55</v>
      </c>
      <c r="G338" s="130">
        <v>6241.75</v>
      </c>
      <c r="H338" s="130">
        <v>3920.55</v>
      </c>
      <c r="I338" s="165">
        <v>2200</v>
      </c>
      <c r="J338" s="130"/>
      <c r="K338" s="49">
        <f t="shared" si="183"/>
        <v>47.05</v>
      </c>
      <c r="L338" s="49">
        <v>13.98</v>
      </c>
      <c r="M338" s="49">
        <f t="shared" si="184"/>
        <v>627.29</v>
      </c>
      <c r="N338" s="49">
        <v>186.18</v>
      </c>
      <c r="O338" s="130">
        <f t="shared" si="185"/>
        <v>499.34</v>
      </c>
      <c r="P338" s="49">
        <f t="shared" si="186"/>
        <v>27.44</v>
      </c>
      <c r="Q338" s="49">
        <v>8.1</v>
      </c>
      <c r="R338" s="130">
        <f t="shared" si="187"/>
        <v>110</v>
      </c>
      <c r="S338" s="130">
        <f t="shared" si="188"/>
        <v>0</v>
      </c>
      <c r="T338" s="130">
        <f t="shared" si="189"/>
        <v>1519.38</v>
      </c>
      <c r="U338" s="49">
        <f t="shared" si="190"/>
        <v>0</v>
      </c>
      <c r="V338" s="49">
        <f t="shared" si="191"/>
        <v>313.64</v>
      </c>
      <c r="W338" s="49">
        <v>93.06</v>
      </c>
      <c r="X338" s="130">
        <f t="shared" si="192"/>
        <v>124.84</v>
      </c>
      <c r="Y338" s="49">
        <f t="shared" si="193"/>
        <v>11.76</v>
      </c>
      <c r="Z338" s="49">
        <v>3.48</v>
      </c>
      <c r="AA338" s="130">
        <f t="shared" si="194"/>
        <v>110</v>
      </c>
      <c r="AB338" s="130">
        <f t="shared" si="195"/>
        <v>0</v>
      </c>
      <c r="AC338" s="49">
        <f t="shared" si="196"/>
        <v>656.78</v>
      </c>
      <c r="AD338" s="49">
        <f t="shared" si="197"/>
        <v>2176.16</v>
      </c>
      <c r="AE338" s="136"/>
      <c r="AF338" s="139" t="s">
        <v>66</v>
      </c>
      <c r="AG338" s="140">
        <f t="shared" si="198"/>
        <v>47.05</v>
      </c>
      <c r="AH338" s="140">
        <f t="shared" si="201"/>
        <v>13.98</v>
      </c>
      <c r="AI338" s="140">
        <f t="shared" si="199"/>
        <v>940.93</v>
      </c>
      <c r="AJ338" s="140">
        <f t="shared" si="200"/>
        <v>279.24</v>
      </c>
      <c r="AK338" s="140">
        <f t="shared" si="202"/>
        <v>624.18</v>
      </c>
      <c r="AL338" s="140">
        <f t="shared" si="203"/>
        <v>39.2</v>
      </c>
      <c r="AM338" s="140">
        <f t="shared" si="204"/>
        <v>11.58</v>
      </c>
      <c r="AN338" s="140">
        <f t="shared" si="205"/>
        <v>220</v>
      </c>
      <c r="AO338" s="140">
        <f t="shared" si="206"/>
        <v>0</v>
      </c>
      <c r="AP338" s="140">
        <f t="shared" si="207"/>
        <v>2176.16</v>
      </c>
      <c r="AQ338" s="139" t="s">
        <v>32</v>
      </c>
    </row>
    <row r="339" s="115" customFormat="1" ht="19" customHeight="1" spans="1:43">
      <c r="A339" s="129">
        <f t="shared" si="182"/>
        <v>336</v>
      </c>
      <c r="B339" s="49" t="s">
        <v>119</v>
      </c>
      <c r="C339" s="53" t="s">
        <v>910</v>
      </c>
      <c r="D339" s="234" t="s">
        <v>911</v>
      </c>
      <c r="E339" s="130">
        <v>3920.55</v>
      </c>
      <c r="F339" s="130">
        <v>3920.55</v>
      </c>
      <c r="G339" s="130">
        <v>6241.75</v>
      </c>
      <c r="H339" s="130">
        <v>3920.55</v>
      </c>
      <c r="I339" s="165">
        <v>2200</v>
      </c>
      <c r="J339" s="130"/>
      <c r="K339" s="49">
        <f t="shared" si="183"/>
        <v>47.05</v>
      </c>
      <c r="L339" s="49">
        <v>13.98</v>
      </c>
      <c r="M339" s="49">
        <f t="shared" si="184"/>
        <v>627.29</v>
      </c>
      <c r="N339" s="49">
        <v>186.18</v>
      </c>
      <c r="O339" s="130">
        <f t="shared" si="185"/>
        <v>499.34</v>
      </c>
      <c r="P339" s="49">
        <f t="shared" si="186"/>
        <v>27.44</v>
      </c>
      <c r="Q339" s="49">
        <v>8.1</v>
      </c>
      <c r="R339" s="130">
        <f t="shared" si="187"/>
        <v>110</v>
      </c>
      <c r="S339" s="130">
        <f t="shared" si="188"/>
        <v>0</v>
      </c>
      <c r="T339" s="130">
        <f t="shared" si="189"/>
        <v>1519.38</v>
      </c>
      <c r="U339" s="49">
        <f t="shared" si="190"/>
        <v>0</v>
      </c>
      <c r="V339" s="49">
        <f t="shared" si="191"/>
        <v>313.64</v>
      </c>
      <c r="W339" s="49">
        <v>93.06</v>
      </c>
      <c r="X339" s="130">
        <f t="shared" si="192"/>
        <v>124.84</v>
      </c>
      <c r="Y339" s="49">
        <f t="shared" si="193"/>
        <v>11.76</v>
      </c>
      <c r="Z339" s="49">
        <v>3.48</v>
      </c>
      <c r="AA339" s="130">
        <f t="shared" si="194"/>
        <v>110</v>
      </c>
      <c r="AB339" s="130">
        <f t="shared" si="195"/>
        <v>0</v>
      </c>
      <c r="AC339" s="49">
        <f t="shared" si="196"/>
        <v>656.78</v>
      </c>
      <c r="AD339" s="49">
        <f t="shared" si="197"/>
        <v>2176.16</v>
      </c>
      <c r="AE339" s="136"/>
      <c r="AF339" s="139" t="s">
        <v>51</v>
      </c>
      <c r="AG339" s="140">
        <f t="shared" si="198"/>
        <v>47.05</v>
      </c>
      <c r="AH339" s="140">
        <f t="shared" si="201"/>
        <v>13.98</v>
      </c>
      <c r="AI339" s="140">
        <f t="shared" si="199"/>
        <v>940.93</v>
      </c>
      <c r="AJ339" s="140">
        <f t="shared" si="200"/>
        <v>279.24</v>
      </c>
      <c r="AK339" s="140">
        <f t="shared" si="202"/>
        <v>624.18</v>
      </c>
      <c r="AL339" s="140">
        <f t="shared" si="203"/>
        <v>39.2</v>
      </c>
      <c r="AM339" s="140">
        <f t="shared" si="204"/>
        <v>11.58</v>
      </c>
      <c r="AN339" s="140">
        <f t="shared" si="205"/>
        <v>220</v>
      </c>
      <c r="AO339" s="140">
        <f t="shared" si="206"/>
        <v>0</v>
      </c>
      <c r="AP339" s="140">
        <f t="shared" si="207"/>
        <v>2176.16</v>
      </c>
      <c r="AQ339" s="139" t="s">
        <v>32</v>
      </c>
    </row>
    <row r="340" s="282" customFormat="1" ht="19" customHeight="1" spans="1:43">
      <c r="A340" s="239">
        <f t="shared" si="182"/>
        <v>337</v>
      </c>
      <c r="B340" s="240" t="s">
        <v>411</v>
      </c>
      <c r="C340" s="266" t="s">
        <v>912</v>
      </c>
      <c r="D340" s="286" t="s">
        <v>913</v>
      </c>
      <c r="E340" s="264">
        <v>3726.65</v>
      </c>
      <c r="F340" s="242">
        <v>0</v>
      </c>
      <c r="G340" s="242">
        <v>0</v>
      </c>
      <c r="H340" s="242">
        <v>0</v>
      </c>
      <c r="I340" s="255">
        <v>0</v>
      </c>
      <c r="J340" s="242"/>
      <c r="K340" s="240">
        <f t="shared" si="183"/>
        <v>44.72</v>
      </c>
      <c r="L340" s="49">
        <v>0</v>
      </c>
      <c r="M340" s="240">
        <f t="shared" si="184"/>
        <v>0</v>
      </c>
      <c r="N340" s="240">
        <v>0</v>
      </c>
      <c r="O340" s="242">
        <f t="shared" si="185"/>
        <v>0</v>
      </c>
      <c r="P340" s="240">
        <f t="shared" si="186"/>
        <v>0</v>
      </c>
      <c r="Q340" s="240">
        <v>0</v>
      </c>
      <c r="R340" s="242">
        <f t="shared" si="187"/>
        <v>0</v>
      </c>
      <c r="S340" s="242">
        <f t="shared" si="188"/>
        <v>0</v>
      </c>
      <c r="T340" s="242">
        <f t="shared" si="189"/>
        <v>44.72</v>
      </c>
      <c r="U340" s="240">
        <f t="shared" si="190"/>
        <v>0</v>
      </c>
      <c r="V340" s="240">
        <f t="shared" si="191"/>
        <v>0</v>
      </c>
      <c r="W340" s="240">
        <v>0</v>
      </c>
      <c r="X340" s="242">
        <f t="shared" si="192"/>
        <v>0</v>
      </c>
      <c r="Y340" s="240">
        <f t="shared" si="193"/>
        <v>0</v>
      </c>
      <c r="Z340" s="240">
        <v>0</v>
      </c>
      <c r="AA340" s="242">
        <f t="shared" si="194"/>
        <v>0</v>
      </c>
      <c r="AB340" s="242">
        <f t="shared" si="195"/>
        <v>0</v>
      </c>
      <c r="AC340" s="240">
        <f t="shared" si="196"/>
        <v>0</v>
      </c>
      <c r="AD340" s="240">
        <f t="shared" si="197"/>
        <v>44.72</v>
      </c>
      <c r="AE340" s="259"/>
      <c r="AF340" s="288" t="s">
        <v>76</v>
      </c>
      <c r="AG340" s="289">
        <f t="shared" si="198"/>
        <v>44.72</v>
      </c>
      <c r="AH340" s="140">
        <f t="shared" si="201"/>
        <v>0</v>
      </c>
      <c r="AI340" s="289">
        <f t="shared" si="199"/>
        <v>0</v>
      </c>
      <c r="AJ340" s="140">
        <f t="shared" si="200"/>
        <v>0</v>
      </c>
      <c r="AK340" s="289">
        <f t="shared" si="202"/>
        <v>0</v>
      </c>
      <c r="AL340" s="289">
        <f t="shared" si="203"/>
        <v>0</v>
      </c>
      <c r="AM340" s="140">
        <f t="shared" si="204"/>
        <v>0</v>
      </c>
      <c r="AN340" s="289">
        <f t="shared" si="205"/>
        <v>0</v>
      </c>
      <c r="AO340" s="289">
        <f t="shared" si="206"/>
        <v>0</v>
      </c>
      <c r="AP340" s="289">
        <f t="shared" si="207"/>
        <v>44.72</v>
      </c>
      <c r="AQ340" s="288" t="s">
        <v>32</v>
      </c>
    </row>
    <row r="341" s="115" customFormat="1" ht="19" customHeight="1" spans="1:43">
      <c r="A341" s="129">
        <f t="shared" si="182"/>
        <v>338</v>
      </c>
      <c r="B341" s="49" t="s">
        <v>368</v>
      </c>
      <c r="C341" s="162" t="s">
        <v>914</v>
      </c>
      <c r="D341" s="217" t="s">
        <v>915</v>
      </c>
      <c r="E341" s="130">
        <v>3920.55</v>
      </c>
      <c r="F341" s="130">
        <v>3920.55</v>
      </c>
      <c r="G341" s="130">
        <v>6241.75</v>
      </c>
      <c r="H341" s="130">
        <v>3920.55</v>
      </c>
      <c r="I341" s="165">
        <v>3180</v>
      </c>
      <c r="J341" s="130"/>
      <c r="K341" s="49">
        <f t="shared" si="183"/>
        <v>47.05</v>
      </c>
      <c r="L341" s="49">
        <v>13.98</v>
      </c>
      <c r="M341" s="49">
        <f t="shared" si="184"/>
        <v>627.29</v>
      </c>
      <c r="N341" s="49">
        <v>186.18</v>
      </c>
      <c r="O341" s="130">
        <f t="shared" si="185"/>
        <v>499.34</v>
      </c>
      <c r="P341" s="49">
        <f t="shared" si="186"/>
        <v>27.44</v>
      </c>
      <c r="Q341" s="49">
        <v>8.1</v>
      </c>
      <c r="R341" s="130">
        <f t="shared" si="187"/>
        <v>159</v>
      </c>
      <c r="S341" s="130">
        <f t="shared" si="188"/>
        <v>0</v>
      </c>
      <c r="T341" s="130">
        <f t="shared" si="189"/>
        <v>1568.38</v>
      </c>
      <c r="U341" s="49">
        <f t="shared" si="190"/>
        <v>0</v>
      </c>
      <c r="V341" s="49">
        <f t="shared" si="191"/>
        <v>313.64</v>
      </c>
      <c r="W341" s="49">
        <v>93.06</v>
      </c>
      <c r="X341" s="130">
        <f t="shared" si="192"/>
        <v>124.84</v>
      </c>
      <c r="Y341" s="49">
        <f t="shared" si="193"/>
        <v>11.76</v>
      </c>
      <c r="Z341" s="49">
        <v>3.48</v>
      </c>
      <c r="AA341" s="130">
        <f t="shared" si="194"/>
        <v>159</v>
      </c>
      <c r="AB341" s="130">
        <f t="shared" si="195"/>
        <v>0</v>
      </c>
      <c r="AC341" s="49">
        <f t="shared" si="196"/>
        <v>705.78</v>
      </c>
      <c r="AD341" s="49">
        <f t="shared" si="197"/>
        <v>2274.16</v>
      </c>
      <c r="AE341" s="136"/>
      <c r="AF341" s="139" t="s">
        <v>88</v>
      </c>
      <c r="AG341" s="140">
        <f t="shared" si="198"/>
        <v>47.05</v>
      </c>
      <c r="AH341" s="140">
        <f t="shared" si="201"/>
        <v>13.98</v>
      </c>
      <c r="AI341" s="140">
        <f t="shared" si="199"/>
        <v>940.93</v>
      </c>
      <c r="AJ341" s="140">
        <f t="shared" si="200"/>
        <v>279.24</v>
      </c>
      <c r="AK341" s="140">
        <f t="shared" si="202"/>
        <v>624.18</v>
      </c>
      <c r="AL341" s="140">
        <f t="shared" si="203"/>
        <v>39.2</v>
      </c>
      <c r="AM341" s="140">
        <f t="shared" si="204"/>
        <v>11.58</v>
      </c>
      <c r="AN341" s="140">
        <f t="shared" si="205"/>
        <v>318</v>
      </c>
      <c r="AO341" s="140">
        <f t="shared" si="206"/>
        <v>0</v>
      </c>
      <c r="AP341" s="140">
        <f t="shared" si="207"/>
        <v>2274.16</v>
      </c>
      <c r="AQ341" s="139" t="s">
        <v>34</v>
      </c>
    </row>
    <row r="342" s="115" customFormat="1" ht="19" customHeight="1" spans="1:43">
      <c r="A342" s="129">
        <f t="shared" si="182"/>
        <v>339</v>
      </c>
      <c r="B342" s="49" t="s">
        <v>201</v>
      </c>
      <c r="C342" s="162" t="s">
        <v>916</v>
      </c>
      <c r="D342" s="217" t="s">
        <v>917</v>
      </c>
      <c r="E342" s="130">
        <v>3920.55</v>
      </c>
      <c r="F342" s="130">
        <v>3920.55</v>
      </c>
      <c r="G342" s="130">
        <v>6241.75</v>
      </c>
      <c r="H342" s="130">
        <v>3920.55</v>
      </c>
      <c r="I342" s="165">
        <v>2200</v>
      </c>
      <c r="J342" s="130"/>
      <c r="K342" s="49">
        <f t="shared" si="183"/>
        <v>47.05</v>
      </c>
      <c r="L342" s="49">
        <v>13.98</v>
      </c>
      <c r="M342" s="49">
        <f t="shared" si="184"/>
        <v>627.29</v>
      </c>
      <c r="N342" s="49">
        <v>186.18</v>
      </c>
      <c r="O342" s="130">
        <f t="shared" si="185"/>
        <v>499.34</v>
      </c>
      <c r="P342" s="49">
        <f t="shared" si="186"/>
        <v>27.44</v>
      </c>
      <c r="Q342" s="49">
        <v>8.1</v>
      </c>
      <c r="R342" s="130">
        <f t="shared" si="187"/>
        <v>110</v>
      </c>
      <c r="S342" s="130">
        <f t="shared" si="188"/>
        <v>0</v>
      </c>
      <c r="T342" s="130">
        <f t="shared" si="189"/>
        <v>1519.38</v>
      </c>
      <c r="U342" s="49">
        <f t="shared" si="190"/>
        <v>0</v>
      </c>
      <c r="V342" s="49">
        <f t="shared" si="191"/>
        <v>313.64</v>
      </c>
      <c r="W342" s="49">
        <v>93.06</v>
      </c>
      <c r="X342" s="130">
        <f t="shared" si="192"/>
        <v>124.84</v>
      </c>
      <c r="Y342" s="49">
        <f t="shared" si="193"/>
        <v>11.76</v>
      </c>
      <c r="Z342" s="49">
        <v>3.48</v>
      </c>
      <c r="AA342" s="130">
        <f t="shared" si="194"/>
        <v>110</v>
      </c>
      <c r="AB342" s="130">
        <f t="shared" si="195"/>
        <v>0</v>
      </c>
      <c r="AC342" s="49">
        <f t="shared" si="196"/>
        <v>656.78</v>
      </c>
      <c r="AD342" s="49">
        <f t="shared" si="197"/>
        <v>2176.16</v>
      </c>
      <c r="AE342" s="136"/>
      <c r="AF342" s="139" t="s">
        <v>66</v>
      </c>
      <c r="AG342" s="140">
        <f t="shared" si="198"/>
        <v>47.05</v>
      </c>
      <c r="AH342" s="140">
        <f t="shared" si="201"/>
        <v>13.98</v>
      </c>
      <c r="AI342" s="140">
        <f t="shared" si="199"/>
        <v>940.93</v>
      </c>
      <c r="AJ342" s="140">
        <f t="shared" si="200"/>
        <v>279.24</v>
      </c>
      <c r="AK342" s="140">
        <f t="shared" si="202"/>
        <v>624.18</v>
      </c>
      <c r="AL342" s="140">
        <f t="shared" si="203"/>
        <v>39.2</v>
      </c>
      <c r="AM342" s="140">
        <f t="shared" si="204"/>
        <v>11.58</v>
      </c>
      <c r="AN342" s="140">
        <f t="shared" si="205"/>
        <v>220</v>
      </c>
      <c r="AO342" s="140">
        <f t="shared" si="206"/>
        <v>0</v>
      </c>
      <c r="AP342" s="140">
        <f t="shared" si="207"/>
        <v>2176.16</v>
      </c>
      <c r="AQ342" s="139" t="s">
        <v>32</v>
      </c>
    </row>
    <row r="343" s="115" customFormat="1" ht="19" customHeight="1" spans="1:43">
      <c r="A343" s="129">
        <f t="shared" si="182"/>
        <v>340</v>
      </c>
      <c r="B343" s="49" t="s">
        <v>262</v>
      </c>
      <c r="C343" s="162" t="s">
        <v>918</v>
      </c>
      <c r="D343" s="217" t="s">
        <v>919</v>
      </c>
      <c r="E343" s="130">
        <v>3920.55</v>
      </c>
      <c r="F343" s="130">
        <v>3920.55</v>
      </c>
      <c r="G343" s="130">
        <v>6241.75</v>
      </c>
      <c r="H343" s="130">
        <v>3920.55</v>
      </c>
      <c r="I343" s="165">
        <v>2200</v>
      </c>
      <c r="J343" s="130"/>
      <c r="K343" s="49">
        <f t="shared" si="183"/>
        <v>47.05</v>
      </c>
      <c r="L343" s="49">
        <v>13.98</v>
      </c>
      <c r="M343" s="49">
        <f t="shared" si="184"/>
        <v>627.29</v>
      </c>
      <c r="N343" s="49">
        <v>186.18</v>
      </c>
      <c r="O343" s="130">
        <f t="shared" si="185"/>
        <v>499.34</v>
      </c>
      <c r="P343" s="49">
        <f t="shared" si="186"/>
        <v>27.44</v>
      </c>
      <c r="Q343" s="49">
        <v>8.1</v>
      </c>
      <c r="R343" s="130">
        <f t="shared" si="187"/>
        <v>110</v>
      </c>
      <c r="S343" s="130">
        <f t="shared" si="188"/>
        <v>0</v>
      </c>
      <c r="T343" s="130">
        <f t="shared" si="189"/>
        <v>1519.38</v>
      </c>
      <c r="U343" s="49">
        <f t="shared" si="190"/>
        <v>0</v>
      </c>
      <c r="V343" s="49">
        <f t="shared" si="191"/>
        <v>313.64</v>
      </c>
      <c r="W343" s="49">
        <v>93.06</v>
      </c>
      <c r="X343" s="130">
        <f t="shared" si="192"/>
        <v>124.84</v>
      </c>
      <c r="Y343" s="49">
        <f t="shared" si="193"/>
        <v>11.76</v>
      </c>
      <c r="Z343" s="49">
        <v>3.48</v>
      </c>
      <c r="AA343" s="130">
        <f t="shared" si="194"/>
        <v>110</v>
      </c>
      <c r="AB343" s="130">
        <f t="shared" si="195"/>
        <v>0</v>
      </c>
      <c r="AC343" s="49">
        <f t="shared" si="196"/>
        <v>656.78</v>
      </c>
      <c r="AD343" s="49">
        <f t="shared" si="197"/>
        <v>2176.16</v>
      </c>
      <c r="AE343" s="136"/>
      <c r="AF343" s="139" t="s">
        <v>68</v>
      </c>
      <c r="AG343" s="140">
        <f t="shared" si="198"/>
        <v>47.05</v>
      </c>
      <c r="AH343" s="140">
        <f t="shared" si="201"/>
        <v>13.98</v>
      </c>
      <c r="AI343" s="140">
        <f t="shared" si="199"/>
        <v>940.93</v>
      </c>
      <c r="AJ343" s="140">
        <f t="shared" si="200"/>
        <v>279.24</v>
      </c>
      <c r="AK343" s="140">
        <f t="shared" si="202"/>
        <v>624.18</v>
      </c>
      <c r="AL343" s="140">
        <f t="shared" si="203"/>
        <v>39.2</v>
      </c>
      <c r="AM343" s="140">
        <f t="shared" si="204"/>
        <v>11.58</v>
      </c>
      <c r="AN343" s="140">
        <f t="shared" si="205"/>
        <v>220</v>
      </c>
      <c r="AO343" s="140">
        <f t="shared" si="206"/>
        <v>0</v>
      </c>
      <c r="AP343" s="140">
        <f t="shared" si="207"/>
        <v>2176.16</v>
      </c>
      <c r="AQ343" s="139" t="s">
        <v>32</v>
      </c>
    </row>
    <row r="344" s="115" customFormat="1" ht="19" customHeight="1" spans="1:43">
      <c r="A344" s="129">
        <f t="shared" si="182"/>
        <v>341</v>
      </c>
      <c r="B344" s="49" t="s">
        <v>209</v>
      </c>
      <c r="C344" s="162" t="s">
        <v>922</v>
      </c>
      <c r="D344" s="217" t="s">
        <v>923</v>
      </c>
      <c r="E344" s="130">
        <v>3920.55</v>
      </c>
      <c r="F344" s="130">
        <v>3920.55</v>
      </c>
      <c r="G344" s="130">
        <v>6241.75</v>
      </c>
      <c r="H344" s="130">
        <v>3920.55</v>
      </c>
      <c r="I344" s="165">
        <v>2200</v>
      </c>
      <c r="J344" s="130"/>
      <c r="K344" s="49">
        <f t="shared" si="183"/>
        <v>47.05</v>
      </c>
      <c r="L344" s="49">
        <v>13.98</v>
      </c>
      <c r="M344" s="49">
        <f t="shared" si="184"/>
        <v>627.29</v>
      </c>
      <c r="N344" s="49">
        <v>186.18</v>
      </c>
      <c r="O344" s="130">
        <f t="shared" si="185"/>
        <v>499.34</v>
      </c>
      <c r="P344" s="49">
        <f t="shared" si="186"/>
        <v>27.44</v>
      </c>
      <c r="Q344" s="49">
        <v>8.1</v>
      </c>
      <c r="R344" s="130">
        <f t="shared" si="187"/>
        <v>110</v>
      </c>
      <c r="S344" s="130">
        <f t="shared" si="188"/>
        <v>0</v>
      </c>
      <c r="T344" s="130">
        <f t="shared" si="189"/>
        <v>1519.38</v>
      </c>
      <c r="U344" s="49">
        <f t="shared" si="190"/>
        <v>0</v>
      </c>
      <c r="V344" s="49">
        <f t="shared" si="191"/>
        <v>313.64</v>
      </c>
      <c r="W344" s="49">
        <v>93.06</v>
      </c>
      <c r="X344" s="130">
        <f t="shared" si="192"/>
        <v>124.84</v>
      </c>
      <c r="Y344" s="49">
        <f t="shared" si="193"/>
        <v>11.76</v>
      </c>
      <c r="Z344" s="49">
        <v>3.48</v>
      </c>
      <c r="AA344" s="130">
        <f t="shared" si="194"/>
        <v>110</v>
      </c>
      <c r="AB344" s="130">
        <f t="shared" si="195"/>
        <v>0</v>
      </c>
      <c r="AC344" s="49">
        <f t="shared" si="196"/>
        <v>656.78</v>
      </c>
      <c r="AD344" s="49">
        <f t="shared" si="197"/>
        <v>2176.16</v>
      </c>
      <c r="AE344" s="136"/>
      <c r="AF344" s="139" t="s">
        <v>69</v>
      </c>
      <c r="AG344" s="140">
        <f t="shared" si="198"/>
        <v>47.05</v>
      </c>
      <c r="AH344" s="140">
        <f t="shared" si="201"/>
        <v>13.98</v>
      </c>
      <c r="AI344" s="140">
        <f t="shared" si="199"/>
        <v>940.93</v>
      </c>
      <c r="AJ344" s="140">
        <f t="shared" si="200"/>
        <v>279.24</v>
      </c>
      <c r="AK344" s="140">
        <f t="shared" si="202"/>
        <v>624.18</v>
      </c>
      <c r="AL344" s="140">
        <f t="shared" si="203"/>
        <v>39.2</v>
      </c>
      <c r="AM344" s="140">
        <f t="shared" si="204"/>
        <v>11.58</v>
      </c>
      <c r="AN344" s="140">
        <f t="shared" si="205"/>
        <v>220</v>
      </c>
      <c r="AO344" s="140">
        <f t="shared" si="206"/>
        <v>0</v>
      </c>
      <c r="AP344" s="140">
        <f t="shared" si="207"/>
        <v>2176.16</v>
      </c>
      <c r="AQ344" s="139" t="s">
        <v>32</v>
      </c>
    </row>
    <row r="345" s="115" customFormat="1" ht="19" customHeight="1" spans="1:43">
      <c r="A345" s="129">
        <f t="shared" si="182"/>
        <v>342</v>
      </c>
      <c r="B345" s="49" t="s">
        <v>262</v>
      </c>
      <c r="C345" s="162" t="s">
        <v>928</v>
      </c>
      <c r="D345" s="217" t="s">
        <v>929</v>
      </c>
      <c r="E345" s="130">
        <v>3920.55</v>
      </c>
      <c r="F345" s="130">
        <v>3920.55</v>
      </c>
      <c r="G345" s="130">
        <v>6241.75</v>
      </c>
      <c r="H345" s="130">
        <v>3920.55</v>
      </c>
      <c r="I345" s="165">
        <v>0</v>
      </c>
      <c r="J345" s="130"/>
      <c r="K345" s="49">
        <f t="shared" si="183"/>
        <v>47.05</v>
      </c>
      <c r="L345" s="49">
        <v>13.98</v>
      </c>
      <c r="M345" s="49">
        <f t="shared" si="184"/>
        <v>627.29</v>
      </c>
      <c r="N345" s="49">
        <v>186.18</v>
      </c>
      <c r="O345" s="130">
        <f t="shared" si="185"/>
        <v>499.34</v>
      </c>
      <c r="P345" s="49">
        <f t="shared" si="186"/>
        <v>27.44</v>
      </c>
      <c r="Q345" s="49">
        <v>8.1</v>
      </c>
      <c r="R345" s="130">
        <f t="shared" si="187"/>
        <v>0</v>
      </c>
      <c r="S345" s="130">
        <f t="shared" si="188"/>
        <v>0</v>
      </c>
      <c r="T345" s="130">
        <f t="shared" si="189"/>
        <v>1409.38</v>
      </c>
      <c r="U345" s="49">
        <f t="shared" si="190"/>
        <v>0</v>
      </c>
      <c r="V345" s="49">
        <f t="shared" si="191"/>
        <v>313.64</v>
      </c>
      <c r="W345" s="49">
        <v>93.06</v>
      </c>
      <c r="X345" s="130">
        <f t="shared" si="192"/>
        <v>124.84</v>
      </c>
      <c r="Y345" s="49">
        <f t="shared" si="193"/>
        <v>11.76</v>
      </c>
      <c r="Z345" s="49">
        <v>3.48</v>
      </c>
      <c r="AA345" s="130">
        <f t="shared" si="194"/>
        <v>0</v>
      </c>
      <c r="AB345" s="130">
        <f t="shared" si="195"/>
        <v>0</v>
      </c>
      <c r="AC345" s="49">
        <f t="shared" si="196"/>
        <v>546.78</v>
      </c>
      <c r="AD345" s="49">
        <f t="shared" si="197"/>
        <v>1956.16</v>
      </c>
      <c r="AE345" s="136"/>
      <c r="AF345" s="139" t="s">
        <v>68</v>
      </c>
      <c r="AG345" s="140">
        <f t="shared" si="198"/>
        <v>47.05</v>
      </c>
      <c r="AH345" s="140">
        <f t="shared" si="201"/>
        <v>13.98</v>
      </c>
      <c r="AI345" s="140">
        <f t="shared" si="199"/>
        <v>940.93</v>
      </c>
      <c r="AJ345" s="140">
        <f t="shared" si="200"/>
        <v>279.24</v>
      </c>
      <c r="AK345" s="140">
        <f t="shared" si="202"/>
        <v>624.18</v>
      </c>
      <c r="AL345" s="140">
        <f t="shared" si="203"/>
        <v>39.2</v>
      </c>
      <c r="AM345" s="140">
        <f t="shared" si="204"/>
        <v>11.58</v>
      </c>
      <c r="AN345" s="140">
        <f t="shared" si="205"/>
        <v>0</v>
      </c>
      <c r="AO345" s="140">
        <f t="shared" si="206"/>
        <v>0</v>
      </c>
      <c r="AP345" s="140">
        <f t="shared" si="207"/>
        <v>1956.16</v>
      </c>
      <c r="AQ345" s="139" t="s">
        <v>32</v>
      </c>
    </row>
    <row r="346" s="115" customFormat="1" ht="19" customHeight="1" spans="1:43">
      <c r="A346" s="129">
        <f t="shared" si="182"/>
        <v>343</v>
      </c>
      <c r="B346" s="49" t="s">
        <v>262</v>
      </c>
      <c r="C346" s="162" t="s">
        <v>932</v>
      </c>
      <c r="D346" s="217" t="s">
        <v>933</v>
      </c>
      <c r="E346" s="130">
        <v>3920.55</v>
      </c>
      <c r="F346" s="130">
        <v>3920.55</v>
      </c>
      <c r="G346" s="130">
        <v>6241.75</v>
      </c>
      <c r="H346" s="130">
        <v>3920.55</v>
      </c>
      <c r="I346" s="165">
        <v>2200</v>
      </c>
      <c r="J346" s="130"/>
      <c r="K346" s="49">
        <f t="shared" si="183"/>
        <v>47.05</v>
      </c>
      <c r="L346" s="49">
        <v>13.98</v>
      </c>
      <c r="M346" s="49">
        <f t="shared" si="184"/>
        <v>627.29</v>
      </c>
      <c r="N346" s="49">
        <v>186.18</v>
      </c>
      <c r="O346" s="130">
        <f t="shared" si="185"/>
        <v>499.34</v>
      </c>
      <c r="P346" s="49">
        <f t="shared" si="186"/>
        <v>27.44</v>
      </c>
      <c r="Q346" s="49">
        <v>8.1</v>
      </c>
      <c r="R346" s="130">
        <f t="shared" si="187"/>
        <v>110</v>
      </c>
      <c r="S346" s="130">
        <f t="shared" si="188"/>
        <v>0</v>
      </c>
      <c r="T346" s="130">
        <f t="shared" si="189"/>
        <v>1519.38</v>
      </c>
      <c r="U346" s="49">
        <f t="shared" si="190"/>
        <v>0</v>
      </c>
      <c r="V346" s="49">
        <f t="shared" si="191"/>
        <v>313.64</v>
      </c>
      <c r="W346" s="49">
        <v>93.06</v>
      </c>
      <c r="X346" s="130">
        <f t="shared" si="192"/>
        <v>124.84</v>
      </c>
      <c r="Y346" s="49">
        <f t="shared" si="193"/>
        <v>11.76</v>
      </c>
      <c r="Z346" s="49">
        <v>3.48</v>
      </c>
      <c r="AA346" s="130">
        <f t="shared" si="194"/>
        <v>110</v>
      </c>
      <c r="AB346" s="130">
        <f t="shared" si="195"/>
        <v>0</v>
      </c>
      <c r="AC346" s="49">
        <f t="shared" si="196"/>
        <v>656.78</v>
      </c>
      <c r="AD346" s="49">
        <f t="shared" si="197"/>
        <v>2176.16</v>
      </c>
      <c r="AE346" s="136"/>
      <c r="AF346" s="139" t="s">
        <v>68</v>
      </c>
      <c r="AG346" s="140">
        <f t="shared" si="198"/>
        <v>47.05</v>
      </c>
      <c r="AH346" s="140">
        <f t="shared" si="201"/>
        <v>13.98</v>
      </c>
      <c r="AI346" s="140">
        <f t="shared" si="199"/>
        <v>940.93</v>
      </c>
      <c r="AJ346" s="140">
        <f t="shared" si="200"/>
        <v>279.24</v>
      </c>
      <c r="AK346" s="140">
        <f t="shared" si="202"/>
        <v>624.18</v>
      </c>
      <c r="AL346" s="140">
        <f t="shared" si="203"/>
        <v>39.2</v>
      </c>
      <c r="AM346" s="140">
        <f t="shared" si="204"/>
        <v>11.58</v>
      </c>
      <c r="AN346" s="140">
        <f t="shared" si="205"/>
        <v>220</v>
      </c>
      <c r="AO346" s="140">
        <f t="shared" si="206"/>
        <v>0</v>
      </c>
      <c r="AP346" s="140">
        <f t="shared" si="207"/>
        <v>2176.16</v>
      </c>
      <c r="AQ346" s="139" t="s">
        <v>32</v>
      </c>
    </row>
    <row r="347" s="115" customFormat="1" ht="19" customHeight="1" spans="1:43">
      <c r="A347" s="129">
        <f t="shared" si="182"/>
        <v>344</v>
      </c>
      <c r="B347" s="49" t="s">
        <v>132</v>
      </c>
      <c r="C347" s="162" t="s">
        <v>936</v>
      </c>
      <c r="D347" s="217" t="s">
        <v>937</v>
      </c>
      <c r="E347" s="130">
        <v>3920.55</v>
      </c>
      <c r="F347" s="130">
        <v>3920.55</v>
      </c>
      <c r="G347" s="130">
        <v>6241.75</v>
      </c>
      <c r="H347" s="130">
        <v>3920.55</v>
      </c>
      <c r="I347" s="165">
        <v>3180</v>
      </c>
      <c r="J347" s="130"/>
      <c r="K347" s="49">
        <f t="shared" si="183"/>
        <v>47.05</v>
      </c>
      <c r="L347" s="49">
        <v>13.98</v>
      </c>
      <c r="M347" s="49">
        <f t="shared" si="184"/>
        <v>627.29</v>
      </c>
      <c r="N347" s="49">
        <v>186.18</v>
      </c>
      <c r="O347" s="130">
        <f t="shared" si="185"/>
        <v>499.34</v>
      </c>
      <c r="P347" s="49">
        <f t="shared" si="186"/>
        <v>27.44</v>
      </c>
      <c r="Q347" s="49">
        <v>8.1</v>
      </c>
      <c r="R347" s="130">
        <f t="shared" si="187"/>
        <v>159</v>
      </c>
      <c r="S347" s="130">
        <f t="shared" si="188"/>
        <v>0</v>
      </c>
      <c r="T347" s="130">
        <f t="shared" si="189"/>
        <v>1568.38</v>
      </c>
      <c r="U347" s="49">
        <f t="shared" si="190"/>
        <v>0</v>
      </c>
      <c r="V347" s="49">
        <f t="shared" si="191"/>
        <v>313.64</v>
      </c>
      <c r="W347" s="49">
        <v>93.06</v>
      </c>
      <c r="X347" s="130">
        <f t="shared" si="192"/>
        <v>124.84</v>
      </c>
      <c r="Y347" s="49">
        <f t="shared" si="193"/>
        <v>11.76</v>
      </c>
      <c r="Z347" s="49">
        <v>3.48</v>
      </c>
      <c r="AA347" s="130">
        <f t="shared" si="194"/>
        <v>159</v>
      </c>
      <c r="AB347" s="130">
        <f t="shared" si="195"/>
        <v>0</v>
      </c>
      <c r="AC347" s="49">
        <f t="shared" si="196"/>
        <v>705.78</v>
      </c>
      <c r="AD347" s="49">
        <f t="shared" si="197"/>
        <v>2274.16</v>
      </c>
      <c r="AE347" s="136"/>
      <c r="AF347" s="139" t="s">
        <v>64</v>
      </c>
      <c r="AG347" s="140">
        <f t="shared" si="198"/>
        <v>47.05</v>
      </c>
      <c r="AH347" s="140">
        <f t="shared" si="201"/>
        <v>13.98</v>
      </c>
      <c r="AI347" s="140">
        <f t="shared" si="199"/>
        <v>940.93</v>
      </c>
      <c r="AJ347" s="140">
        <f t="shared" si="200"/>
        <v>279.24</v>
      </c>
      <c r="AK347" s="140">
        <f t="shared" si="202"/>
        <v>624.18</v>
      </c>
      <c r="AL347" s="140">
        <f t="shared" si="203"/>
        <v>39.2</v>
      </c>
      <c r="AM347" s="140">
        <f t="shared" si="204"/>
        <v>11.58</v>
      </c>
      <c r="AN347" s="140">
        <f t="shared" si="205"/>
        <v>318</v>
      </c>
      <c r="AO347" s="140">
        <f t="shared" si="206"/>
        <v>0</v>
      </c>
      <c r="AP347" s="140">
        <f t="shared" si="207"/>
        <v>2274.16</v>
      </c>
      <c r="AQ347" s="139" t="s">
        <v>34</v>
      </c>
    </row>
    <row r="348" s="115" customFormat="1" ht="19" customHeight="1" spans="1:43">
      <c r="A348" s="129">
        <f t="shared" si="182"/>
        <v>345</v>
      </c>
      <c r="B348" s="49" t="s">
        <v>206</v>
      </c>
      <c r="C348" s="162" t="s">
        <v>938</v>
      </c>
      <c r="D348" s="217" t="s">
        <v>939</v>
      </c>
      <c r="E348" s="130">
        <v>3920.55</v>
      </c>
      <c r="F348" s="130">
        <v>3920.55</v>
      </c>
      <c r="G348" s="130">
        <v>6241.75</v>
      </c>
      <c r="H348" s="130">
        <v>3920.55</v>
      </c>
      <c r="I348" s="193">
        <v>8500</v>
      </c>
      <c r="J348" s="130"/>
      <c r="K348" s="49">
        <f t="shared" si="183"/>
        <v>47.05</v>
      </c>
      <c r="L348" s="49">
        <v>13.98</v>
      </c>
      <c r="M348" s="49">
        <f t="shared" si="184"/>
        <v>627.29</v>
      </c>
      <c r="N348" s="49">
        <v>186.18</v>
      </c>
      <c r="O348" s="130">
        <f t="shared" si="185"/>
        <v>499.34</v>
      </c>
      <c r="P348" s="49">
        <f t="shared" si="186"/>
        <v>27.44</v>
      </c>
      <c r="Q348" s="49">
        <v>8.1</v>
      </c>
      <c r="R348" s="130">
        <f t="shared" si="187"/>
        <v>425</v>
      </c>
      <c r="S348" s="130">
        <f t="shared" si="188"/>
        <v>0</v>
      </c>
      <c r="T348" s="130">
        <f t="shared" si="189"/>
        <v>1834.38</v>
      </c>
      <c r="U348" s="49">
        <f t="shared" si="190"/>
        <v>0</v>
      </c>
      <c r="V348" s="49">
        <f t="shared" si="191"/>
        <v>313.64</v>
      </c>
      <c r="W348" s="49">
        <v>93.06</v>
      </c>
      <c r="X348" s="130">
        <f t="shared" si="192"/>
        <v>124.84</v>
      </c>
      <c r="Y348" s="49">
        <f t="shared" si="193"/>
        <v>11.76</v>
      </c>
      <c r="Z348" s="49">
        <v>3.48</v>
      </c>
      <c r="AA348" s="130">
        <f t="shared" si="194"/>
        <v>425</v>
      </c>
      <c r="AB348" s="130">
        <f t="shared" si="195"/>
        <v>0</v>
      </c>
      <c r="AC348" s="49">
        <f t="shared" si="196"/>
        <v>971.78</v>
      </c>
      <c r="AD348" s="49">
        <f t="shared" si="197"/>
        <v>2806.16</v>
      </c>
      <c r="AE348" s="136"/>
      <c r="AF348" s="139" t="s">
        <v>63</v>
      </c>
      <c r="AG348" s="140">
        <f t="shared" si="198"/>
        <v>47.05</v>
      </c>
      <c r="AH348" s="140">
        <f t="shared" si="201"/>
        <v>13.98</v>
      </c>
      <c r="AI348" s="140">
        <f t="shared" si="199"/>
        <v>940.93</v>
      </c>
      <c r="AJ348" s="140">
        <f t="shared" si="200"/>
        <v>279.24</v>
      </c>
      <c r="AK348" s="140">
        <f t="shared" si="202"/>
        <v>624.18</v>
      </c>
      <c r="AL348" s="140">
        <f t="shared" si="203"/>
        <v>39.2</v>
      </c>
      <c r="AM348" s="140">
        <f t="shared" si="204"/>
        <v>11.58</v>
      </c>
      <c r="AN348" s="140">
        <f t="shared" si="205"/>
        <v>850</v>
      </c>
      <c r="AO348" s="140">
        <f t="shared" si="206"/>
        <v>0</v>
      </c>
      <c r="AP348" s="140">
        <f t="shared" si="207"/>
        <v>2806.16</v>
      </c>
      <c r="AQ348" s="139" t="s">
        <v>31</v>
      </c>
    </row>
    <row r="349" s="115" customFormat="1" ht="19" customHeight="1" spans="1:43">
      <c r="A349" s="129">
        <f t="shared" si="182"/>
        <v>346</v>
      </c>
      <c r="B349" s="49" t="s">
        <v>368</v>
      </c>
      <c r="C349" s="162" t="s">
        <v>940</v>
      </c>
      <c r="D349" s="217" t="s">
        <v>941</v>
      </c>
      <c r="E349" s="130">
        <v>3920.55</v>
      </c>
      <c r="F349" s="130">
        <v>3920.55</v>
      </c>
      <c r="G349" s="130">
        <v>6241.75</v>
      </c>
      <c r="H349" s="130">
        <v>3920.55</v>
      </c>
      <c r="I349" s="165">
        <v>3180</v>
      </c>
      <c r="J349" s="130"/>
      <c r="K349" s="49">
        <f t="shared" si="183"/>
        <v>47.05</v>
      </c>
      <c r="L349" s="49">
        <v>13.98</v>
      </c>
      <c r="M349" s="49">
        <f t="shared" si="184"/>
        <v>627.29</v>
      </c>
      <c r="N349" s="49">
        <v>186.18</v>
      </c>
      <c r="O349" s="130">
        <f t="shared" si="185"/>
        <v>499.34</v>
      </c>
      <c r="P349" s="49">
        <f t="shared" si="186"/>
        <v>27.44</v>
      </c>
      <c r="Q349" s="49">
        <v>8.1</v>
      </c>
      <c r="R349" s="130">
        <f t="shared" si="187"/>
        <v>159</v>
      </c>
      <c r="S349" s="130">
        <f t="shared" si="188"/>
        <v>0</v>
      </c>
      <c r="T349" s="130">
        <f t="shared" si="189"/>
        <v>1568.38</v>
      </c>
      <c r="U349" s="49">
        <f t="shared" si="190"/>
        <v>0</v>
      </c>
      <c r="V349" s="49">
        <f t="shared" si="191"/>
        <v>313.64</v>
      </c>
      <c r="W349" s="49">
        <v>93.06</v>
      </c>
      <c r="X349" s="130">
        <f t="shared" si="192"/>
        <v>124.84</v>
      </c>
      <c r="Y349" s="49">
        <f t="shared" si="193"/>
        <v>11.76</v>
      </c>
      <c r="Z349" s="49">
        <v>3.48</v>
      </c>
      <c r="AA349" s="130">
        <f t="shared" si="194"/>
        <v>159</v>
      </c>
      <c r="AB349" s="130">
        <f t="shared" si="195"/>
        <v>0</v>
      </c>
      <c r="AC349" s="49">
        <f t="shared" si="196"/>
        <v>705.78</v>
      </c>
      <c r="AD349" s="49">
        <f t="shared" si="197"/>
        <v>2274.16</v>
      </c>
      <c r="AE349" s="136"/>
      <c r="AF349" s="139" t="s">
        <v>88</v>
      </c>
      <c r="AG349" s="140">
        <f t="shared" si="198"/>
        <v>47.05</v>
      </c>
      <c r="AH349" s="140">
        <f t="shared" si="201"/>
        <v>13.98</v>
      </c>
      <c r="AI349" s="140">
        <f t="shared" si="199"/>
        <v>940.93</v>
      </c>
      <c r="AJ349" s="140">
        <f t="shared" si="200"/>
        <v>279.24</v>
      </c>
      <c r="AK349" s="140">
        <f t="shared" si="202"/>
        <v>624.18</v>
      </c>
      <c r="AL349" s="140">
        <f t="shared" si="203"/>
        <v>39.2</v>
      </c>
      <c r="AM349" s="140">
        <f t="shared" si="204"/>
        <v>11.58</v>
      </c>
      <c r="AN349" s="140">
        <f t="shared" si="205"/>
        <v>318</v>
      </c>
      <c r="AO349" s="140">
        <f t="shared" si="206"/>
        <v>0</v>
      </c>
      <c r="AP349" s="140">
        <f t="shared" si="207"/>
        <v>2274.16</v>
      </c>
      <c r="AQ349" s="139" t="s">
        <v>34</v>
      </c>
    </row>
    <row r="350" s="115" customFormat="1" ht="19" customHeight="1" spans="1:43">
      <c r="A350" s="129">
        <f t="shared" si="182"/>
        <v>347</v>
      </c>
      <c r="B350" s="49" t="s">
        <v>119</v>
      </c>
      <c r="C350" s="162" t="s">
        <v>942</v>
      </c>
      <c r="D350" s="217" t="s">
        <v>943</v>
      </c>
      <c r="E350" s="130">
        <v>3920.55</v>
      </c>
      <c r="F350" s="130">
        <v>3920.55</v>
      </c>
      <c r="G350" s="130">
        <v>6241.75</v>
      </c>
      <c r="H350" s="130">
        <v>3920.55</v>
      </c>
      <c r="I350" s="165">
        <v>2200</v>
      </c>
      <c r="J350" s="130"/>
      <c r="K350" s="49">
        <f t="shared" si="183"/>
        <v>47.05</v>
      </c>
      <c r="L350" s="49">
        <v>13.98</v>
      </c>
      <c r="M350" s="49">
        <f t="shared" si="184"/>
        <v>627.29</v>
      </c>
      <c r="N350" s="49">
        <v>186.18</v>
      </c>
      <c r="O350" s="130">
        <f t="shared" si="185"/>
        <v>499.34</v>
      </c>
      <c r="P350" s="49">
        <f t="shared" si="186"/>
        <v>27.44</v>
      </c>
      <c r="Q350" s="49">
        <v>8.1</v>
      </c>
      <c r="R350" s="130">
        <f t="shared" si="187"/>
        <v>110</v>
      </c>
      <c r="S350" s="130">
        <f t="shared" si="188"/>
        <v>0</v>
      </c>
      <c r="T350" s="130">
        <f t="shared" si="189"/>
        <v>1519.38</v>
      </c>
      <c r="U350" s="49">
        <f t="shared" si="190"/>
        <v>0</v>
      </c>
      <c r="V350" s="49">
        <f t="shared" si="191"/>
        <v>313.64</v>
      </c>
      <c r="W350" s="49">
        <v>93.06</v>
      </c>
      <c r="X350" s="130">
        <f t="shared" si="192"/>
        <v>124.84</v>
      </c>
      <c r="Y350" s="49">
        <f t="shared" si="193"/>
        <v>11.76</v>
      </c>
      <c r="Z350" s="49">
        <v>3.48</v>
      </c>
      <c r="AA350" s="130">
        <f t="shared" si="194"/>
        <v>110</v>
      </c>
      <c r="AB350" s="130">
        <f t="shared" si="195"/>
        <v>0</v>
      </c>
      <c r="AC350" s="49">
        <f t="shared" si="196"/>
        <v>656.78</v>
      </c>
      <c r="AD350" s="49">
        <f t="shared" si="197"/>
        <v>2176.16</v>
      </c>
      <c r="AE350" s="136"/>
      <c r="AF350" s="139" t="s">
        <v>75</v>
      </c>
      <c r="AG350" s="140">
        <f t="shared" si="198"/>
        <v>47.05</v>
      </c>
      <c r="AH350" s="140">
        <f t="shared" si="201"/>
        <v>13.98</v>
      </c>
      <c r="AI350" s="140">
        <f t="shared" si="199"/>
        <v>940.93</v>
      </c>
      <c r="AJ350" s="140">
        <f t="shared" si="200"/>
        <v>279.24</v>
      </c>
      <c r="AK350" s="140">
        <f t="shared" si="202"/>
        <v>624.18</v>
      </c>
      <c r="AL350" s="140">
        <f t="shared" si="203"/>
        <v>39.2</v>
      </c>
      <c r="AM350" s="140">
        <f t="shared" si="204"/>
        <v>11.58</v>
      </c>
      <c r="AN350" s="140">
        <f t="shared" si="205"/>
        <v>220</v>
      </c>
      <c r="AO350" s="140">
        <f t="shared" si="206"/>
        <v>0</v>
      </c>
      <c r="AP350" s="140">
        <f t="shared" si="207"/>
        <v>2176.16</v>
      </c>
      <c r="AQ350" s="139" t="s">
        <v>32</v>
      </c>
    </row>
    <row r="351" s="115" customFormat="1" ht="19" customHeight="1" spans="1:43">
      <c r="A351" s="129">
        <f t="shared" si="182"/>
        <v>348</v>
      </c>
      <c r="B351" s="49" t="s">
        <v>368</v>
      </c>
      <c r="C351" s="166" t="s">
        <v>944</v>
      </c>
      <c r="D351" s="235" t="s">
        <v>945</v>
      </c>
      <c r="E351" s="130">
        <v>3920.55</v>
      </c>
      <c r="F351" s="130">
        <v>3920.55</v>
      </c>
      <c r="G351" s="130">
        <v>6241.75</v>
      </c>
      <c r="H351" s="130">
        <v>3920.55</v>
      </c>
      <c r="I351" s="165">
        <v>3180</v>
      </c>
      <c r="J351" s="130"/>
      <c r="K351" s="49">
        <f t="shared" si="183"/>
        <v>47.05</v>
      </c>
      <c r="L351" s="49">
        <v>13.98</v>
      </c>
      <c r="M351" s="49">
        <f t="shared" si="184"/>
        <v>627.29</v>
      </c>
      <c r="N351" s="49">
        <v>186.18</v>
      </c>
      <c r="O351" s="130">
        <f t="shared" si="185"/>
        <v>499.34</v>
      </c>
      <c r="P351" s="49">
        <f t="shared" si="186"/>
        <v>27.44</v>
      </c>
      <c r="Q351" s="49">
        <v>8.1</v>
      </c>
      <c r="R351" s="130">
        <f t="shared" si="187"/>
        <v>159</v>
      </c>
      <c r="S351" s="130">
        <f t="shared" si="188"/>
        <v>0</v>
      </c>
      <c r="T351" s="130">
        <f t="shared" si="189"/>
        <v>1568.38</v>
      </c>
      <c r="U351" s="49">
        <f t="shared" si="190"/>
        <v>0</v>
      </c>
      <c r="V351" s="49">
        <f t="shared" si="191"/>
        <v>313.64</v>
      </c>
      <c r="W351" s="49">
        <v>93.06</v>
      </c>
      <c r="X351" s="130">
        <f t="shared" si="192"/>
        <v>124.84</v>
      </c>
      <c r="Y351" s="49">
        <f t="shared" si="193"/>
        <v>11.76</v>
      </c>
      <c r="Z351" s="49">
        <v>3.48</v>
      </c>
      <c r="AA351" s="130">
        <f t="shared" si="194"/>
        <v>159</v>
      </c>
      <c r="AB351" s="130">
        <f t="shared" si="195"/>
        <v>0</v>
      </c>
      <c r="AC351" s="49">
        <f t="shared" si="196"/>
        <v>705.78</v>
      </c>
      <c r="AD351" s="49">
        <f t="shared" si="197"/>
        <v>2274.16</v>
      </c>
      <c r="AE351" s="136"/>
      <c r="AF351" s="139" t="s">
        <v>88</v>
      </c>
      <c r="AG351" s="140">
        <f t="shared" si="198"/>
        <v>47.05</v>
      </c>
      <c r="AH351" s="140">
        <f t="shared" si="201"/>
        <v>13.98</v>
      </c>
      <c r="AI351" s="140">
        <f t="shared" si="199"/>
        <v>940.93</v>
      </c>
      <c r="AJ351" s="140">
        <f t="shared" si="200"/>
        <v>279.24</v>
      </c>
      <c r="AK351" s="140">
        <f t="shared" si="202"/>
        <v>624.18</v>
      </c>
      <c r="AL351" s="140">
        <f t="shared" si="203"/>
        <v>39.2</v>
      </c>
      <c r="AM351" s="140">
        <f t="shared" si="204"/>
        <v>11.58</v>
      </c>
      <c r="AN351" s="140">
        <f t="shared" si="205"/>
        <v>318</v>
      </c>
      <c r="AO351" s="140">
        <f t="shared" si="206"/>
        <v>0</v>
      </c>
      <c r="AP351" s="140">
        <f t="shared" si="207"/>
        <v>2274.16</v>
      </c>
      <c r="AQ351" s="139" t="s">
        <v>34</v>
      </c>
    </row>
    <row r="352" ht="20" customHeight="1" spans="1:43">
      <c r="A352" s="129">
        <f t="shared" si="182"/>
        <v>349</v>
      </c>
      <c r="B352" s="49" t="s">
        <v>201</v>
      </c>
      <c r="C352" s="162" t="s">
        <v>947</v>
      </c>
      <c r="D352" s="217" t="s">
        <v>948</v>
      </c>
      <c r="E352" s="130">
        <v>3920.55</v>
      </c>
      <c r="F352" s="130">
        <v>3920.55</v>
      </c>
      <c r="G352" s="130">
        <v>6241.75</v>
      </c>
      <c r="H352" s="130">
        <v>3920.55</v>
      </c>
      <c r="I352" s="165">
        <v>2200</v>
      </c>
      <c r="J352" s="130"/>
      <c r="K352" s="49">
        <f t="shared" si="183"/>
        <v>47.05</v>
      </c>
      <c r="L352" s="49">
        <v>13.98</v>
      </c>
      <c r="M352" s="49">
        <f t="shared" si="184"/>
        <v>627.29</v>
      </c>
      <c r="N352" s="49">
        <v>186.18</v>
      </c>
      <c r="O352" s="130">
        <f t="shared" si="185"/>
        <v>499.34</v>
      </c>
      <c r="P352" s="49">
        <f t="shared" si="186"/>
        <v>27.44</v>
      </c>
      <c r="Q352" s="49">
        <v>8.1</v>
      </c>
      <c r="R352" s="130">
        <f t="shared" si="187"/>
        <v>110</v>
      </c>
      <c r="S352" s="130">
        <f t="shared" si="188"/>
        <v>0</v>
      </c>
      <c r="T352" s="130">
        <f t="shared" si="189"/>
        <v>1519.38</v>
      </c>
      <c r="U352" s="49">
        <f t="shared" si="190"/>
        <v>0</v>
      </c>
      <c r="V352" s="49">
        <f t="shared" si="191"/>
        <v>313.64</v>
      </c>
      <c r="W352" s="49">
        <v>93.06</v>
      </c>
      <c r="X352" s="130">
        <f t="shared" si="192"/>
        <v>124.84</v>
      </c>
      <c r="Y352" s="49">
        <f t="shared" si="193"/>
        <v>11.76</v>
      </c>
      <c r="Z352" s="49">
        <v>3.48</v>
      </c>
      <c r="AA352" s="130">
        <f t="shared" si="194"/>
        <v>110</v>
      </c>
      <c r="AB352" s="130">
        <f t="shared" si="195"/>
        <v>0</v>
      </c>
      <c r="AC352" s="49">
        <f t="shared" si="196"/>
        <v>656.78</v>
      </c>
      <c r="AD352" s="49">
        <f t="shared" si="197"/>
        <v>2176.16</v>
      </c>
      <c r="AE352" s="136"/>
      <c r="AF352" s="139" t="s">
        <v>66</v>
      </c>
      <c r="AG352" s="140">
        <f t="shared" si="198"/>
        <v>47.05</v>
      </c>
      <c r="AH352" s="140">
        <f t="shared" si="201"/>
        <v>13.98</v>
      </c>
      <c r="AI352" s="140">
        <f t="shared" si="199"/>
        <v>940.93</v>
      </c>
      <c r="AJ352" s="140">
        <f t="shared" si="200"/>
        <v>279.24</v>
      </c>
      <c r="AK352" s="140">
        <f t="shared" si="202"/>
        <v>624.18</v>
      </c>
      <c r="AL352" s="140">
        <f t="shared" si="203"/>
        <v>39.2</v>
      </c>
      <c r="AM352" s="140">
        <f t="shared" si="204"/>
        <v>11.58</v>
      </c>
      <c r="AN352" s="140">
        <f t="shared" si="205"/>
        <v>220</v>
      </c>
      <c r="AO352" s="140">
        <f t="shared" si="206"/>
        <v>0</v>
      </c>
      <c r="AP352" s="140">
        <f t="shared" si="207"/>
        <v>2176.16</v>
      </c>
      <c r="AQ352" s="139" t="s">
        <v>32</v>
      </c>
    </row>
    <row r="353" s="226" customFormat="1" ht="19" customHeight="1" spans="1:43">
      <c r="A353" s="239">
        <f t="shared" si="182"/>
        <v>350</v>
      </c>
      <c r="B353" s="240" t="s">
        <v>262</v>
      </c>
      <c r="C353" s="290" t="s">
        <v>951</v>
      </c>
      <c r="D353" s="291" t="s">
        <v>952</v>
      </c>
      <c r="E353" s="242">
        <v>3920.55</v>
      </c>
      <c r="F353" s="242">
        <v>3920.55</v>
      </c>
      <c r="G353" s="242">
        <v>6241.75</v>
      </c>
      <c r="H353" s="242">
        <v>3920.55</v>
      </c>
      <c r="I353" s="255">
        <v>2200</v>
      </c>
      <c r="J353" s="242"/>
      <c r="K353" s="240">
        <f t="shared" si="183"/>
        <v>47.05</v>
      </c>
      <c r="L353" s="49">
        <v>13.98</v>
      </c>
      <c r="M353" s="240">
        <f t="shared" si="184"/>
        <v>627.29</v>
      </c>
      <c r="N353" s="240">
        <v>186.18</v>
      </c>
      <c r="O353" s="242">
        <f t="shared" si="185"/>
        <v>499.34</v>
      </c>
      <c r="P353" s="240">
        <f t="shared" si="186"/>
        <v>27.44</v>
      </c>
      <c r="Q353" s="240">
        <v>8.1</v>
      </c>
      <c r="R353" s="242">
        <f t="shared" si="187"/>
        <v>110</v>
      </c>
      <c r="S353" s="242">
        <f t="shared" si="188"/>
        <v>0</v>
      </c>
      <c r="T353" s="242">
        <f t="shared" si="189"/>
        <v>1519.38</v>
      </c>
      <c r="U353" s="240">
        <f t="shared" si="190"/>
        <v>0</v>
      </c>
      <c r="V353" s="240">
        <f t="shared" si="191"/>
        <v>313.64</v>
      </c>
      <c r="W353" s="240">
        <v>93.06</v>
      </c>
      <c r="X353" s="242">
        <f t="shared" si="192"/>
        <v>124.84</v>
      </c>
      <c r="Y353" s="240">
        <f t="shared" si="193"/>
        <v>11.76</v>
      </c>
      <c r="Z353" s="240">
        <v>3.48</v>
      </c>
      <c r="AA353" s="242">
        <f t="shared" si="194"/>
        <v>110</v>
      </c>
      <c r="AB353" s="242">
        <f t="shared" si="195"/>
        <v>0</v>
      </c>
      <c r="AC353" s="240">
        <f t="shared" si="196"/>
        <v>656.78</v>
      </c>
      <c r="AD353" s="240">
        <f t="shared" si="197"/>
        <v>2176.16</v>
      </c>
      <c r="AE353" s="259"/>
      <c r="AF353" s="257" t="s">
        <v>68</v>
      </c>
      <c r="AG353" s="258">
        <f t="shared" si="198"/>
        <v>47.05</v>
      </c>
      <c r="AH353" s="140">
        <f t="shared" si="201"/>
        <v>13.98</v>
      </c>
      <c r="AI353" s="258">
        <f t="shared" si="199"/>
        <v>940.93</v>
      </c>
      <c r="AJ353" s="140">
        <f t="shared" si="200"/>
        <v>279.24</v>
      </c>
      <c r="AK353" s="258">
        <f t="shared" si="202"/>
        <v>624.18</v>
      </c>
      <c r="AL353" s="258">
        <f t="shared" si="203"/>
        <v>39.2</v>
      </c>
      <c r="AM353" s="140">
        <f t="shared" si="204"/>
        <v>11.58</v>
      </c>
      <c r="AN353" s="258">
        <f t="shared" si="205"/>
        <v>220</v>
      </c>
      <c r="AO353" s="258">
        <f t="shared" si="206"/>
        <v>0</v>
      </c>
      <c r="AP353" s="258">
        <f t="shared" si="207"/>
        <v>2176.16</v>
      </c>
      <c r="AQ353" s="257" t="s">
        <v>32</v>
      </c>
    </row>
    <row r="354" s="115" customFormat="1" ht="19" customHeight="1" spans="1:43">
      <c r="A354" s="129">
        <f t="shared" si="182"/>
        <v>351</v>
      </c>
      <c r="B354" s="49" t="s">
        <v>119</v>
      </c>
      <c r="C354" s="162" t="s">
        <v>953</v>
      </c>
      <c r="D354" s="217" t="s">
        <v>954</v>
      </c>
      <c r="E354" s="130">
        <v>3920.55</v>
      </c>
      <c r="F354" s="130">
        <v>3920.55</v>
      </c>
      <c r="G354" s="130">
        <v>6241.75</v>
      </c>
      <c r="H354" s="130">
        <v>3920.55</v>
      </c>
      <c r="I354" s="165">
        <v>2200</v>
      </c>
      <c r="J354" s="130"/>
      <c r="K354" s="49">
        <f t="shared" si="183"/>
        <v>47.05</v>
      </c>
      <c r="L354" s="49">
        <v>13.98</v>
      </c>
      <c r="M354" s="49">
        <f t="shared" si="184"/>
        <v>627.29</v>
      </c>
      <c r="N354" s="49">
        <v>186.18</v>
      </c>
      <c r="O354" s="130">
        <f t="shared" si="185"/>
        <v>499.34</v>
      </c>
      <c r="P354" s="49">
        <f t="shared" si="186"/>
        <v>27.44</v>
      </c>
      <c r="Q354" s="49">
        <v>8.1</v>
      </c>
      <c r="R354" s="130">
        <f t="shared" si="187"/>
        <v>110</v>
      </c>
      <c r="S354" s="130">
        <f t="shared" si="188"/>
        <v>0</v>
      </c>
      <c r="T354" s="130">
        <f t="shared" si="189"/>
        <v>1519.38</v>
      </c>
      <c r="U354" s="49">
        <f t="shared" si="190"/>
        <v>0</v>
      </c>
      <c r="V354" s="49">
        <f t="shared" si="191"/>
        <v>313.64</v>
      </c>
      <c r="W354" s="49">
        <v>93.06</v>
      </c>
      <c r="X354" s="130">
        <f t="shared" si="192"/>
        <v>124.84</v>
      </c>
      <c r="Y354" s="49">
        <f t="shared" si="193"/>
        <v>11.76</v>
      </c>
      <c r="Z354" s="49">
        <v>3.48</v>
      </c>
      <c r="AA354" s="130">
        <f t="shared" si="194"/>
        <v>110</v>
      </c>
      <c r="AB354" s="130">
        <f t="shared" si="195"/>
        <v>0</v>
      </c>
      <c r="AC354" s="49">
        <f t="shared" si="196"/>
        <v>656.78</v>
      </c>
      <c r="AD354" s="49">
        <f t="shared" si="197"/>
        <v>2176.16</v>
      </c>
      <c r="AE354" s="136"/>
      <c r="AF354" s="139" t="s">
        <v>89</v>
      </c>
      <c r="AG354" s="140">
        <f t="shared" si="198"/>
        <v>47.05</v>
      </c>
      <c r="AH354" s="140">
        <f t="shared" si="201"/>
        <v>13.98</v>
      </c>
      <c r="AI354" s="140">
        <f t="shared" si="199"/>
        <v>940.93</v>
      </c>
      <c r="AJ354" s="140">
        <f t="shared" si="200"/>
        <v>279.24</v>
      </c>
      <c r="AK354" s="140">
        <f t="shared" si="202"/>
        <v>624.18</v>
      </c>
      <c r="AL354" s="140">
        <f t="shared" si="203"/>
        <v>39.2</v>
      </c>
      <c r="AM354" s="140">
        <f t="shared" si="204"/>
        <v>11.58</v>
      </c>
      <c r="AN354" s="140">
        <f t="shared" si="205"/>
        <v>220</v>
      </c>
      <c r="AO354" s="140">
        <f t="shared" si="206"/>
        <v>0</v>
      </c>
      <c r="AP354" s="140">
        <f t="shared" si="207"/>
        <v>2176.16</v>
      </c>
      <c r="AQ354" s="139" t="s">
        <v>32</v>
      </c>
    </row>
    <row r="355" s="115" customFormat="1" ht="19" customHeight="1" spans="1:43">
      <c r="A355" s="129">
        <f t="shared" si="182"/>
        <v>352</v>
      </c>
      <c r="B355" s="49" t="s">
        <v>201</v>
      </c>
      <c r="C355" s="166" t="s">
        <v>955</v>
      </c>
      <c r="D355" s="235" t="s">
        <v>956</v>
      </c>
      <c r="E355" s="130">
        <v>3920.55</v>
      </c>
      <c r="F355" s="130">
        <v>3920.55</v>
      </c>
      <c r="G355" s="130">
        <v>6241.75</v>
      </c>
      <c r="H355" s="130">
        <v>3920.55</v>
      </c>
      <c r="I355" s="165">
        <v>2200</v>
      </c>
      <c r="J355" s="130"/>
      <c r="K355" s="49">
        <f t="shared" si="183"/>
        <v>47.05</v>
      </c>
      <c r="L355" s="49">
        <v>13.98</v>
      </c>
      <c r="M355" s="49">
        <f t="shared" si="184"/>
        <v>627.29</v>
      </c>
      <c r="N355" s="49">
        <v>186.18</v>
      </c>
      <c r="O355" s="130">
        <f t="shared" si="185"/>
        <v>499.34</v>
      </c>
      <c r="P355" s="49">
        <f t="shared" si="186"/>
        <v>27.44</v>
      </c>
      <c r="Q355" s="49">
        <v>8.1</v>
      </c>
      <c r="R355" s="130">
        <f t="shared" si="187"/>
        <v>110</v>
      </c>
      <c r="S355" s="130">
        <f t="shared" si="188"/>
        <v>0</v>
      </c>
      <c r="T355" s="130">
        <f t="shared" si="189"/>
        <v>1519.38</v>
      </c>
      <c r="U355" s="49">
        <f t="shared" si="190"/>
        <v>0</v>
      </c>
      <c r="V355" s="49">
        <f t="shared" si="191"/>
        <v>313.64</v>
      </c>
      <c r="W355" s="49">
        <v>93.06</v>
      </c>
      <c r="X355" s="130">
        <f t="shared" si="192"/>
        <v>124.84</v>
      </c>
      <c r="Y355" s="49">
        <f t="shared" si="193"/>
        <v>11.76</v>
      </c>
      <c r="Z355" s="49">
        <v>3.48</v>
      </c>
      <c r="AA355" s="130">
        <f t="shared" si="194"/>
        <v>110</v>
      </c>
      <c r="AB355" s="130">
        <f t="shared" si="195"/>
        <v>0</v>
      </c>
      <c r="AC355" s="49">
        <f t="shared" si="196"/>
        <v>656.78</v>
      </c>
      <c r="AD355" s="49">
        <f t="shared" si="197"/>
        <v>2176.16</v>
      </c>
      <c r="AE355" s="136"/>
      <c r="AF355" s="139" t="s">
        <v>66</v>
      </c>
      <c r="AG355" s="140">
        <f t="shared" si="198"/>
        <v>47.05</v>
      </c>
      <c r="AH355" s="140">
        <f t="shared" si="201"/>
        <v>13.98</v>
      </c>
      <c r="AI355" s="140">
        <f t="shared" si="199"/>
        <v>940.93</v>
      </c>
      <c r="AJ355" s="140">
        <f t="shared" si="200"/>
        <v>279.24</v>
      </c>
      <c r="AK355" s="140">
        <f t="shared" si="202"/>
        <v>624.18</v>
      </c>
      <c r="AL355" s="140">
        <f t="shared" si="203"/>
        <v>39.2</v>
      </c>
      <c r="AM355" s="140">
        <f t="shared" si="204"/>
        <v>11.58</v>
      </c>
      <c r="AN355" s="140">
        <f t="shared" si="205"/>
        <v>220</v>
      </c>
      <c r="AO355" s="140">
        <f t="shared" si="206"/>
        <v>0</v>
      </c>
      <c r="AP355" s="140">
        <f t="shared" si="207"/>
        <v>2176.16</v>
      </c>
      <c r="AQ355" s="139" t="s">
        <v>32</v>
      </c>
    </row>
    <row r="356" s="115" customFormat="1" ht="19" customHeight="1" spans="1:43">
      <c r="A356" s="129">
        <f t="shared" si="182"/>
        <v>353</v>
      </c>
      <c r="B356" s="49" t="s">
        <v>262</v>
      </c>
      <c r="C356" s="52" t="s">
        <v>967</v>
      </c>
      <c r="D356" s="237" t="s">
        <v>968</v>
      </c>
      <c r="E356" s="130">
        <v>3920.55</v>
      </c>
      <c r="F356" s="130">
        <v>3920.55</v>
      </c>
      <c r="G356" s="130">
        <v>6241.75</v>
      </c>
      <c r="H356" s="130">
        <v>3920.55</v>
      </c>
      <c r="I356" s="165">
        <v>3180</v>
      </c>
      <c r="J356" s="52"/>
      <c r="K356" s="49">
        <f t="shared" si="183"/>
        <v>47.05</v>
      </c>
      <c r="L356" s="49">
        <v>13.98</v>
      </c>
      <c r="M356" s="49">
        <f t="shared" si="184"/>
        <v>627.29</v>
      </c>
      <c r="N356" s="49">
        <v>186.18</v>
      </c>
      <c r="O356" s="130">
        <f t="shared" si="185"/>
        <v>499.34</v>
      </c>
      <c r="P356" s="49">
        <f t="shared" si="186"/>
        <v>27.44</v>
      </c>
      <c r="Q356" s="49">
        <v>8.1</v>
      </c>
      <c r="R356" s="130">
        <f t="shared" si="187"/>
        <v>159</v>
      </c>
      <c r="S356" s="130">
        <f t="shared" si="188"/>
        <v>0</v>
      </c>
      <c r="T356" s="130">
        <f t="shared" si="189"/>
        <v>1568.38</v>
      </c>
      <c r="U356" s="49">
        <f t="shared" si="190"/>
        <v>0</v>
      </c>
      <c r="V356" s="49">
        <f t="shared" si="191"/>
        <v>313.64</v>
      </c>
      <c r="W356" s="49">
        <v>93.06</v>
      </c>
      <c r="X356" s="130">
        <f t="shared" si="192"/>
        <v>124.84</v>
      </c>
      <c r="Y356" s="49">
        <f t="shared" si="193"/>
        <v>11.76</v>
      </c>
      <c r="Z356" s="49">
        <v>3.48</v>
      </c>
      <c r="AA356" s="130">
        <f t="shared" si="194"/>
        <v>159</v>
      </c>
      <c r="AB356" s="130">
        <f t="shared" si="195"/>
        <v>0</v>
      </c>
      <c r="AC356" s="49">
        <f t="shared" si="196"/>
        <v>705.78</v>
      </c>
      <c r="AD356" s="49">
        <f t="shared" si="197"/>
        <v>2274.16</v>
      </c>
      <c r="AE356" s="136"/>
      <c r="AF356" s="139" t="s">
        <v>67</v>
      </c>
      <c r="AG356" s="140">
        <f t="shared" si="198"/>
        <v>47.05</v>
      </c>
      <c r="AH356" s="140">
        <f t="shared" si="201"/>
        <v>13.98</v>
      </c>
      <c r="AI356" s="140">
        <f t="shared" si="199"/>
        <v>940.93</v>
      </c>
      <c r="AJ356" s="140">
        <f t="shared" si="200"/>
        <v>279.24</v>
      </c>
      <c r="AK356" s="140">
        <f t="shared" si="202"/>
        <v>624.18</v>
      </c>
      <c r="AL356" s="140">
        <f t="shared" si="203"/>
        <v>39.2</v>
      </c>
      <c r="AM356" s="140">
        <f t="shared" si="204"/>
        <v>11.58</v>
      </c>
      <c r="AN356" s="140">
        <f t="shared" si="205"/>
        <v>318</v>
      </c>
      <c r="AO356" s="140">
        <f t="shared" si="206"/>
        <v>0</v>
      </c>
      <c r="AP356" s="140">
        <f t="shared" si="207"/>
        <v>2274.16</v>
      </c>
      <c r="AQ356" s="139" t="s">
        <v>32</v>
      </c>
    </row>
    <row r="357" s="115" customFormat="1" ht="19" customHeight="1" spans="1:43">
      <c r="A357" s="129">
        <f t="shared" si="182"/>
        <v>354</v>
      </c>
      <c r="B357" s="49" t="s">
        <v>262</v>
      </c>
      <c r="C357" s="51" t="s">
        <v>971</v>
      </c>
      <c r="D357" s="236" t="s">
        <v>972</v>
      </c>
      <c r="E357" s="130">
        <v>3920.55</v>
      </c>
      <c r="F357" s="130">
        <v>3920.55</v>
      </c>
      <c r="G357" s="130">
        <v>6241.75</v>
      </c>
      <c r="H357" s="130">
        <v>3920.55</v>
      </c>
      <c r="I357" s="165">
        <v>2200</v>
      </c>
      <c r="J357" s="52"/>
      <c r="K357" s="49">
        <f t="shared" si="183"/>
        <v>47.05</v>
      </c>
      <c r="L357" s="49">
        <v>13.98</v>
      </c>
      <c r="M357" s="49">
        <f t="shared" si="184"/>
        <v>627.29</v>
      </c>
      <c r="N357" s="49">
        <v>186.18</v>
      </c>
      <c r="O357" s="130">
        <f t="shared" si="185"/>
        <v>499.34</v>
      </c>
      <c r="P357" s="49">
        <f t="shared" si="186"/>
        <v>27.44</v>
      </c>
      <c r="Q357" s="49">
        <v>8.1</v>
      </c>
      <c r="R357" s="130">
        <f t="shared" si="187"/>
        <v>110</v>
      </c>
      <c r="S357" s="130">
        <f t="shared" si="188"/>
        <v>0</v>
      </c>
      <c r="T357" s="130">
        <f t="shared" si="189"/>
        <v>1519.38</v>
      </c>
      <c r="U357" s="49">
        <f t="shared" si="190"/>
        <v>0</v>
      </c>
      <c r="V357" s="49">
        <f t="shared" si="191"/>
        <v>313.64</v>
      </c>
      <c r="W357" s="49">
        <v>93.06</v>
      </c>
      <c r="X357" s="130">
        <f t="shared" si="192"/>
        <v>124.84</v>
      </c>
      <c r="Y357" s="49">
        <f t="shared" si="193"/>
        <v>11.76</v>
      </c>
      <c r="Z357" s="49">
        <v>3.48</v>
      </c>
      <c r="AA357" s="130">
        <f t="shared" si="194"/>
        <v>110</v>
      </c>
      <c r="AB357" s="130">
        <f t="shared" si="195"/>
        <v>0</v>
      </c>
      <c r="AC357" s="49">
        <f t="shared" si="196"/>
        <v>656.78</v>
      </c>
      <c r="AD357" s="49">
        <f t="shared" si="197"/>
        <v>2176.16</v>
      </c>
      <c r="AE357" s="136"/>
      <c r="AF357" s="139" t="s">
        <v>68</v>
      </c>
      <c r="AG357" s="140">
        <f t="shared" si="198"/>
        <v>47.05</v>
      </c>
      <c r="AH357" s="140">
        <f t="shared" si="201"/>
        <v>13.98</v>
      </c>
      <c r="AI357" s="140">
        <f t="shared" si="199"/>
        <v>940.93</v>
      </c>
      <c r="AJ357" s="140">
        <f t="shared" si="200"/>
        <v>279.24</v>
      </c>
      <c r="AK357" s="140">
        <f t="shared" si="202"/>
        <v>624.18</v>
      </c>
      <c r="AL357" s="140">
        <f t="shared" si="203"/>
        <v>39.2</v>
      </c>
      <c r="AM357" s="140">
        <f t="shared" si="204"/>
        <v>11.58</v>
      </c>
      <c r="AN357" s="140">
        <f t="shared" si="205"/>
        <v>220</v>
      </c>
      <c r="AO357" s="140">
        <f t="shared" si="206"/>
        <v>0</v>
      </c>
      <c r="AP357" s="140">
        <f t="shared" si="207"/>
        <v>2176.16</v>
      </c>
      <c r="AQ357" s="139" t="s">
        <v>32</v>
      </c>
    </row>
    <row r="358" s="115" customFormat="1" ht="19" customHeight="1" spans="1:43">
      <c r="A358" s="129">
        <f t="shared" si="182"/>
        <v>355</v>
      </c>
      <c r="B358" s="49" t="s">
        <v>262</v>
      </c>
      <c r="C358" s="52" t="s">
        <v>973</v>
      </c>
      <c r="D358" s="237" t="s">
        <v>974</v>
      </c>
      <c r="E358" s="130">
        <v>3920.55</v>
      </c>
      <c r="F358" s="130">
        <v>3920.55</v>
      </c>
      <c r="G358" s="130">
        <v>6241.75</v>
      </c>
      <c r="H358" s="130">
        <v>3920.55</v>
      </c>
      <c r="I358" s="165">
        <v>2200</v>
      </c>
      <c r="J358" s="52"/>
      <c r="K358" s="49">
        <f t="shared" si="183"/>
        <v>47.05</v>
      </c>
      <c r="L358" s="49">
        <v>13.98</v>
      </c>
      <c r="M358" s="49">
        <f t="shared" si="184"/>
        <v>627.29</v>
      </c>
      <c r="N358" s="49">
        <v>186.18</v>
      </c>
      <c r="O358" s="130">
        <f t="shared" si="185"/>
        <v>499.34</v>
      </c>
      <c r="P358" s="49">
        <f t="shared" si="186"/>
        <v>27.44</v>
      </c>
      <c r="Q358" s="49">
        <v>8.1</v>
      </c>
      <c r="R358" s="130">
        <f t="shared" si="187"/>
        <v>110</v>
      </c>
      <c r="S358" s="130">
        <f t="shared" si="188"/>
        <v>0</v>
      </c>
      <c r="T358" s="130">
        <f t="shared" si="189"/>
        <v>1519.38</v>
      </c>
      <c r="U358" s="49">
        <f t="shared" si="190"/>
        <v>0</v>
      </c>
      <c r="V358" s="49">
        <f t="shared" si="191"/>
        <v>313.64</v>
      </c>
      <c r="W358" s="49">
        <v>93.06</v>
      </c>
      <c r="X358" s="130">
        <f t="shared" si="192"/>
        <v>124.84</v>
      </c>
      <c r="Y358" s="49">
        <f t="shared" si="193"/>
        <v>11.76</v>
      </c>
      <c r="Z358" s="49">
        <v>3.48</v>
      </c>
      <c r="AA358" s="130">
        <f t="shared" si="194"/>
        <v>110</v>
      </c>
      <c r="AB358" s="130">
        <f t="shared" si="195"/>
        <v>0</v>
      </c>
      <c r="AC358" s="49">
        <f t="shared" si="196"/>
        <v>656.78</v>
      </c>
      <c r="AD358" s="49">
        <f t="shared" si="197"/>
        <v>2176.16</v>
      </c>
      <c r="AE358" s="136"/>
      <c r="AF358" s="139" t="s">
        <v>68</v>
      </c>
      <c r="AG358" s="140">
        <f t="shared" si="198"/>
        <v>47.05</v>
      </c>
      <c r="AH358" s="140">
        <f t="shared" si="201"/>
        <v>13.98</v>
      </c>
      <c r="AI358" s="140">
        <f t="shared" si="199"/>
        <v>940.93</v>
      </c>
      <c r="AJ358" s="140">
        <f t="shared" si="200"/>
        <v>279.24</v>
      </c>
      <c r="AK358" s="140">
        <f t="shared" si="202"/>
        <v>624.18</v>
      </c>
      <c r="AL358" s="140">
        <f t="shared" si="203"/>
        <v>39.2</v>
      </c>
      <c r="AM358" s="140">
        <f t="shared" si="204"/>
        <v>11.58</v>
      </c>
      <c r="AN358" s="140">
        <f t="shared" si="205"/>
        <v>220</v>
      </c>
      <c r="AO358" s="140">
        <f t="shared" si="206"/>
        <v>0</v>
      </c>
      <c r="AP358" s="140">
        <f t="shared" si="207"/>
        <v>2176.16</v>
      </c>
      <c r="AQ358" s="139" t="s">
        <v>32</v>
      </c>
    </row>
    <row r="359" s="115" customFormat="1" ht="19" customHeight="1" spans="1:43">
      <c r="A359" s="129">
        <f t="shared" si="182"/>
        <v>356</v>
      </c>
      <c r="B359" s="49" t="s">
        <v>411</v>
      </c>
      <c r="C359" s="52" t="s">
        <v>979</v>
      </c>
      <c r="D359" s="237" t="s">
        <v>980</v>
      </c>
      <c r="E359" s="130">
        <v>3920.55</v>
      </c>
      <c r="F359" s="130">
        <v>3920.55</v>
      </c>
      <c r="G359" s="130">
        <v>6241.75</v>
      </c>
      <c r="H359" s="130">
        <v>3920.55</v>
      </c>
      <c r="I359" s="165">
        <v>2200</v>
      </c>
      <c r="J359" s="52"/>
      <c r="K359" s="49">
        <f t="shared" si="183"/>
        <v>47.05</v>
      </c>
      <c r="L359" s="49">
        <v>13.98</v>
      </c>
      <c r="M359" s="49">
        <f t="shared" si="184"/>
        <v>627.29</v>
      </c>
      <c r="N359" s="49">
        <v>186.18</v>
      </c>
      <c r="O359" s="130">
        <f t="shared" si="185"/>
        <v>499.34</v>
      </c>
      <c r="P359" s="49">
        <f t="shared" si="186"/>
        <v>27.44</v>
      </c>
      <c r="Q359" s="49">
        <v>8.1</v>
      </c>
      <c r="R359" s="130">
        <f t="shared" si="187"/>
        <v>110</v>
      </c>
      <c r="S359" s="130">
        <f t="shared" si="188"/>
        <v>0</v>
      </c>
      <c r="T359" s="130">
        <f t="shared" si="189"/>
        <v>1519.38</v>
      </c>
      <c r="U359" s="49">
        <f t="shared" si="190"/>
        <v>0</v>
      </c>
      <c r="V359" s="49">
        <f t="shared" si="191"/>
        <v>313.64</v>
      </c>
      <c r="W359" s="49">
        <v>93.06</v>
      </c>
      <c r="X359" s="130">
        <f t="shared" si="192"/>
        <v>124.84</v>
      </c>
      <c r="Y359" s="49">
        <f t="shared" si="193"/>
        <v>11.76</v>
      </c>
      <c r="Z359" s="49">
        <v>3.48</v>
      </c>
      <c r="AA359" s="130">
        <f t="shared" si="194"/>
        <v>110</v>
      </c>
      <c r="AB359" s="130">
        <f t="shared" si="195"/>
        <v>0</v>
      </c>
      <c r="AC359" s="49">
        <f t="shared" si="196"/>
        <v>656.78</v>
      </c>
      <c r="AD359" s="49">
        <f t="shared" si="197"/>
        <v>2176.16</v>
      </c>
      <c r="AE359" s="136"/>
      <c r="AF359" s="139" t="s">
        <v>76</v>
      </c>
      <c r="AG359" s="140">
        <f t="shared" si="198"/>
        <v>47.05</v>
      </c>
      <c r="AH359" s="140">
        <f t="shared" si="201"/>
        <v>13.98</v>
      </c>
      <c r="AI359" s="140">
        <f t="shared" si="199"/>
        <v>940.93</v>
      </c>
      <c r="AJ359" s="140">
        <f t="shared" si="200"/>
        <v>279.24</v>
      </c>
      <c r="AK359" s="140">
        <f t="shared" si="202"/>
        <v>624.18</v>
      </c>
      <c r="AL359" s="140">
        <f t="shared" si="203"/>
        <v>39.2</v>
      </c>
      <c r="AM359" s="140">
        <f t="shared" si="204"/>
        <v>11.58</v>
      </c>
      <c r="AN359" s="140">
        <f t="shared" si="205"/>
        <v>220</v>
      </c>
      <c r="AO359" s="140">
        <f t="shared" si="206"/>
        <v>0</v>
      </c>
      <c r="AP359" s="140">
        <f t="shared" si="207"/>
        <v>2176.16</v>
      </c>
      <c r="AQ359" s="139" t="s">
        <v>32</v>
      </c>
    </row>
    <row r="360" s="115" customFormat="1" ht="19" customHeight="1" spans="1:43">
      <c r="A360" s="129">
        <f t="shared" si="182"/>
        <v>357</v>
      </c>
      <c r="B360" s="49" t="s">
        <v>129</v>
      </c>
      <c r="C360" s="52" t="s">
        <v>983</v>
      </c>
      <c r="D360" s="237" t="s">
        <v>984</v>
      </c>
      <c r="E360" s="130">
        <v>3920.55</v>
      </c>
      <c r="F360" s="130">
        <v>3920.55</v>
      </c>
      <c r="G360" s="130">
        <v>6241.75</v>
      </c>
      <c r="H360" s="130">
        <v>3920.55</v>
      </c>
      <c r="I360" s="165">
        <v>2200</v>
      </c>
      <c r="J360" s="52"/>
      <c r="K360" s="49">
        <f t="shared" si="183"/>
        <v>47.05</v>
      </c>
      <c r="L360" s="49">
        <v>13.98</v>
      </c>
      <c r="M360" s="49">
        <f t="shared" si="184"/>
        <v>627.29</v>
      </c>
      <c r="N360" s="49">
        <v>186.18</v>
      </c>
      <c r="O360" s="130">
        <f t="shared" si="185"/>
        <v>499.34</v>
      </c>
      <c r="P360" s="49">
        <f t="shared" si="186"/>
        <v>27.44</v>
      </c>
      <c r="Q360" s="49">
        <v>8.1</v>
      </c>
      <c r="R360" s="130">
        <f t="shared" si="187"/>
        <v>110</v>
      </c>
      <c r="S360" s="130">
        <f t="shared" si="188"/>
        <v>0</v>
      </c>
      <c r="T360" s="130">
        <f t="shared" si="189"/>
        <v>1519.38</v>
      </c>
      <c r="U360" s="49">
        <f t="shared" si="190"/>
        <v>0</v>
      </c>
      <c r="V360" s="49">
        <f t="shared" si="191"/>
        <v>313.64</v>
      </c>
      <c r="W360" s="49">
        <v>93.06</v>
      </c>
      <c r="X360" s="130">
        <f t="shared" si="192"/>
        <v>124.84</v>
      </c>
      <c r="Y360" s="49">
        <f t="shared" si="193"/>
        <v>11.76</v>
      </c>
      <c r="Z360" s="49">
        <v>3.48</v>
      </c>
      <c r="AA360" s="130">
        <f t="shared" si="194"/>
        <v>110</v>
      </c>
      <c r="AB360" s="130">
        <f t="shared" si="195"/>
        <v>0</v>
      </c>
      <c r="AC360" s="49">
        <f t="shared" si="196"/>
        <v>656.78</v>
      </c>
      <c r="AD360" s="49">
        <f t="shared" si="197"/>
        <v>2176.16</v>
      </c>
      <c r="AE360" s="136"/>
      <c r="AF360" s="139" t="s">
        <v>61</v>
      </c>
      <c r="AG360" s="140">
        <f t="shared" si="198"/>
        <v>47.05</v>
      </c>
      <c r="AH360" s="140">
        <f t="shared" si="201"/>
        <v>13.98</v>
      </c>
      <c r="AI360" s="140">
        <f t="shared" si="199"/>
        <v>940.93</v>
      </c>
      <c r="AJ360" s="140">
        <f t="shared" si="200"/>
        <v>279.24</v>
      </c>
      <c r="AK360" s="140">
        <f t="shared" si="202"/>
        <v>624.18</v>
      </c>
      <c r="AL360" s="140">
        <f t="shared" si="203"/>
        <v>39.2</v>
      </c>
      <c r="AM360" s="140">
        <f t="shared" si="204"/>
        <v>11.58</v>
      </c>
      <c r="AN360" s="140">
        <f t="shared" si="205"/>
        <v>220</v>
      </c>
      <c r="AO360" s="140">
        <f t="shared" si="206"/>
        <v>0</v>
      </c>
      <c r="AP360" s="140">
        <f t="shared" si="207"/>
        <v>2176.16</v>
      </c>
      <c r="AQ360" s="139" t="s">
        <v>32</v>
      </c>
    </row>
    <row r="361" s="115" customFormat="1" ht="19" customHeight="1" spans="1:43">
      <c r="A361" s="129">
        <f t="shared" si="182"/>
        <v>358</v>
      </c>
      <c r="B361" s="49" t="s">
        <v>217</v>
      </c>
      <c r="C361" s="52" t="s">
        <v>985</v>
      </c>
      <c r="D361" s="237" t="s">
        <v>986</v>
      </c>
      <c r="E361" s="130">
        <v>3920.55</v>
      </c>
      <c r="F361" s="130">
        <v>3920.55</v>
      </c>
      <c r="G361" s="130">
        <v>6241.75</v>
      </c>
      <c r="H361" s="130">
        <v>3920.55</v>
      </c>
      <c r="I361" s="165">
        <v>0</v>
      </c>
      <c r="J361" s="52"/>
      <c r="K361" s="49">
        <f t="shared" si="183"/>
        <v>47.05</v>
      </c>
      <c r="L361" s="49">
        <v>13.98</v>
      </c>
      <c r="M361" s="49">
        <f t="shared" si="184"/>
        <v>627.29</v>
      </c>
      <c r="N361" s="49">
        <v>186.18</v>
      </c>
      <c r="O361" s="130">
        <f t="shared" si="185"/>
        <v>499.34</v>
      </c>
      <c r="P361" s="49">
        <f t="shared" si="186"/>
        <v>27.44</v>
      </c>
      <c r="Q361" s="49">
        <v>8.1</v>
      </c>
      <c r="R361" s="130">
        <f t="shared" si="187"/>
        <v>0</v>
      </c>
      <c r="S361" s="130">
        <f t="shared" si="188"/>
        <v>0</v>
      </c>
      <c r="T361" s="130">
        <f t="shared" si="189"/>
        <v>1409.38</v>
      </c>
      <c r="U361" s="49">
        <f t="shared" si="190"/>
        <v>0</v>
      </c>
      <c r="V361" s="49">
        <f t="shared" si="191"/>
        <v>313.64</v>
      </c>
      <c r="W361" s="49">
        <v>93.06</v>
      </c>
      <c r="X361" s="130">
        <f t="shared" si="192"/>
        <v>124.84</v>
      </c>
      <c r="Y361" s="49">
        <f t="shared" si="193"/>
        <v>11.76</v>
      </c>
      <c r="Z361" s="49">
        <v>3.48</v>
      </c>
      <c r="AA361" s="130">
        <f t="shared" si="194"/>
        <v>0</v>
      </c>
      <c r="AB361" s="130">
        <f t="shared" si="195"/>
        <v>0</v>
      </c>
      <c r="AC361" s="49">
        <f t="shared" si="196"/>
        <v>546.78</v>
      </c>
      <c r="AD361" s="49">
        <f t="shared" si="197"/>
        <v>1956.16</v>
      </c>
      <c r="AE361" s="136"/>
      <c r="AF361" s="139" t="s">
        <v>57</v>
      </c>
      <c r="AG361" s="140">
        <f t="shared" si="198"/>
        <v>47.05</v>
      </c>
      <c r="AH361" s="140">
        <f t="shared" si="201"/>
        <v>13.98</v>
      </c>
      <c r="AI361" s="140">
        <f t="shared" si="199"/>
        <v>940.93</v>
      </c>
      <c r="AJ361" s="140">
        <f t="shared" si="200"/>
        <v>279.24</v>
      </c>
      <c r="AK361" s="140">
        <f t="shared" si="202"/>
        <v>624.18</v>
      </c>
      <c r="AL361" s="140">
        <f t="shared" si="203"/>
        <v>39.2</v>
      </c>
      <c r="AM361" s="140">
        <f t="shared" si="204"/>
        <v>11.58</v>
      </c>
      <c r="AN361" s="140">
        <f t="shared" si="205"/>
        <v>0</v>
      </c>
      <c r="AO361" s="140">
        <f t="shared" si="206"/>
        <v>0</v>
      </c>
      <c r="AP361" s="140">
        <f t="shared" si="207"/>
        <v>1956.16</v>
      </c>
      <c r="AQ361" s="139" t="s">
        <v>32</v>
      </c>
    </row>
    <row r="362" s="226" customFormat="1" ht="19" customHeight="1" spans="1:43">
      <c r="A362" s="239">
        <f t="shared" si="182"/>
        <v>359</v>
      </c>
      <c r="B362" s="240" t="s">
        <v>411</v>
      </c>
      <c r="C362" s="252" t="s">
        <v>989</v>
      </c>
      <c r="D362" s="286" t="s">
        <v>990</v>
      </c>
      <c r="E362" s="264">
        <v>3726.65</v>
      </c>
      <c r="F362" s="242">
        <v>0</v>
      </c>
      <c r="G362" s="242">
        <v>0</v>
      </c>
      <c r="H362" s="242">
        <v>0</v>
      </c>
      <c r="I362" s="255">
        <v>0</v>
      </c>
      <c r="J362" s="252"/>
      <c r="K362" s="240">
        <f t="shared" si="183"/>
        <v>44.72</v>
      </c>
      <c r="L362" s="49">
        <v>0</v>
      </c>
      <c r="M362" s="240">
        <f t="shared" si="184"/>
        <v>0</v>
      </c>
      <c r="N362" s="240">
        <v>0</v>
      </c>
      <c r="O362" s="242">
        <f t="shared" si="185"/>
        <v>0</v>
      </c>
      <c r="P362" s="240">
        <f t="shared" si="186"/>
        <v>0</v>
      </c>
      <c r="Q362" s="240">
        <v>0</v>
      </c>
      <c r="R362" s="242">
        <f t="shared" si="187"/>
        <v>0</v>
      </c>
      <c r="S362" s="242">
        <f t="shared" si="188"/>
        <v>0</v>
      </c>
      <c r="T362" s="242">
        <f t="shared" si="189"/>
        <v>44.72</v>
      </c>
      <c r="U362" s="240">
        <f t="shared" si="190"/>
        <v>0</v>
      </c>
      <c r="V362" s="240">
        <f t="shared" si="191"/>
        <v>0</v>
      </c>
      <c r="W362" s="240">
        <v>0</v>
      </c>
      <c r="X362" s="242">
        <f t="shared" si="192"/>
        <v>0</v>
      </c>
      <c r="Y362" s="240">
        <f t="shared" si="193"/>
        <v>0</v>
      </c>
      <c r="Z362" s="240">
        <v>0</v>
      </c>
      <c r="AA362" s="242">
        <f t="shared" si="194"/>
        <v>0</v>
      </c>
      <c r="AB362" s="242">
        <f t="shared" si="195"/>
        <v>0</v>
      </c>
      <c r="AC362" s="240">
        <f t="shared" si="196"/>
        <v>0</v>
      </c>
      <c r="AD362" s="240">
        <f t="shared" si="197"/>
        <v>44.72</v>
      </c>
      <c r="AE362" s="259"/>
      <c r="AF362" s="257" t="s">
        <v>76</v>
      </c>
      <c r="AG362" s="258">
        <f t="shared" si="198"/>
        <v>44.72</v>
      </c>
      <c r="AH362" s="140">
        <f t="shared" si="201"/>
        <v>0</v>
      </c>
      <c r="AI362" s="258">
        <f t="shared" si="199"/>
        <v>0</v>
      </c>
      <c r="AJ362" s="140">
        <f t="shared" si="200"/>
        <v>0</v>
      </c>
      <c r="AK362" s="258">
        <f t="shared" si="202"/>
        <v>0</v>
      </c>
      <c r="AL362" s="258">
        <f t="shared" si="203"/>
        <v>0</v>
      </c>
      <c r="AM362" s="140">
        <f t="shared" si="204"/>
        <v>0</v>
      </c>
      <c r="AN362" s="258">
        <f t="shared" si="205"/>
        <v>0</v>
      </c>
      <c r="AO362" s="258">
        <f t="shared" si="206"/>
        <v>0</v>
      </c>
      <c r="AP362" s="258">
        <f t="shared" si="207"/>
        <v>44.72</v>
      </c>
      <c r="AQ362" s="257" t="s">
        <v>32</v>
      </c>
    </row>
    <row r="363" s="115" customFormat="1" ht="19" customHeight="1" spans="1:43">
      <c r="A363" s="129">
        <f t="shared" si="182"/>
        <v>360</v>
      </c>
      <c r="B363" s="49" t="s">
        <v>1196</v>
      </c>
      <c r="C363" s="52" t="s">
        <v>991</v>
      </c>
      <c r="D363" s="237" t="s">
        <v>992</v>
      </c>
      <c r="E363" s="130">
        <v>3920.55</v>
      </c>
      <c r="F363" s="130">
        <v>3920.55</v>
      </c>
      <c r="G363" s="130">
        <v>6241.75</v>
      </c>
      <c r="H363" s="130">
        <v>3920.55</v>
      </c>
      <c r="I363" s="165">
        <v>3180</v>
      </c>
      <c r="J363" s="52"/>
      <c r="K363" s="49">
        <f t="shared" si="183"/>
        <v>47.05</v>
      </c>
      <c r="L363" s="49">
        <v>13.98</v>
      </c>
      <c r="M363" s="49">
        <f t="shared" si="184"/>
        <v>627.29</v>
      </c>
      <c r="N363" s="49">
        <v>186.18</v>
      </c>
      <c r="O363" s="130">
        <f t="shared" si="185"/>
        <v>499.34</v>
      </c>
      <c r="P363" s="49">
        <f t="shared" si="186"/>
        <v>27.44</v>
      </c>
      <c r="Q363" s="49">
        <v>8.1</v>
      </c>
      <c r="R363" s="130">
        <f t="shared" si="187"/>
        <v>159</v>
      </c>
      <c r="S363" s="130">
        <f t="shared" si="188"/>
        <v>0</v>
      </c>
      <c r="T363" s="130">
        <f t="shared" si="189"/>
        <v>1568.38</v>
      </c>
      <c r="U363" s="49">
        <f t="shared" si="190"/>
        <v>0</v>
      </c>
      <c r="V363" s="49">
        <f t="shared" si="191"/>
        <v>313.64</v>
      </c>
      <c r="W363" s="49">
        <v>93.06</v>
      </c>
      <c r="X363" s="130">
        <f t="shared" si="192"/>
        <v>124.84</v>
      </c>
      <c r="Y363" s="49">
        <f t="shared" si="193"/>
        <v>11.76</v>
      </c>
      <c r="Z363" s="49">
        <v>3.48</v>
      </c>
      <c r="AA363" s="130">
        <f t="shared" si="194"/>
        <v>159</v>
      </c>
      <c r="AB363" s="130">
        <f t="shared" si="195"/>
        <v>0</v>
      </c>
      <c r="AC363" s="49">
        <f t="shared" si="196"/>
        <v>705.78</v>
      </c>
      <c r="AD363" s="49">
        <f t="shared" si="197"/>
        <v>2274.16</v>
      </c>
      <c r="AE363" s="136"/>
      <c r="AF363" s="139" t="s">
        <v>66</v>
      </c>
      <c r="AG363" s="140">
        <f t="shared" si="198"/>
        <v>47.05</v>
      </c>
      <c r="AH363" s="140">
        <f t="shared" si="201"/>
        <v>13.98</v>
      </c>
      <c r="AI363" s="140">
        <f t="shared" si="199"/>
        <v>940.93</v>
      </c>
      <c r="AJ363" s="140">
        <f t="shared" si="200"/>
        <v>279.24</v>
      </c>
      <c r="AK363" s="140">
        <f t="shared" si="202"/>
        <v>624.18</v>
      </c>
      <c r="AL363" s="140">
        <f t="shared" si="203"/>
        <v>39.2</v>
      </c>
      <c r="AM363" s="140">
        <f t="shared" si="204"/>
        <v>11.58</v>
      </c>
      <c r="AN363" s="140">
        <f t="shared" si="205"/>
        <v>318</v>
      </c>
      <c r="AO363" s="140">
        <f t="shared" si="206"/>
        <v>0</v>
      </c>
      <c r="AP363" s="140">
        <f t="shared" si="207"/>
        <v>2274.16</v>
      </c>
      <c r="AQ363" s="139" t="s">
        <v>35</v>
      </c>
    </row>
    <row r="364" s="226" customFormat="1" ht="19" customHeight="1" spans="1:43">
      <c r="A364" s="239">
        <f t="shared" si="182"/>
        <v>361</v>
      </c>
      <c r="B364" s="240" t="s">
        <v>119</v>
      </c>
      <c r="C364" s="252" t="s">
        <v>997</v>
      </c>
      <c r="D364" s="286" t="s">
        <v>998</v>
      </c>
      <c r="E364" s="242">
        <v>3920.55</v>
      </c>
      <c r="F364" s="242">
        <v>3920.55</v>
      </c>
      <c r="G364" s="242">
        <v>6241.75</v>
      </c>
      <c r="H364" s="242">
        <v>3920.55</v>
      </c>
      <c r="I364" s="255">
        <v>2200</v>
      </c>
      <c r="J364" s="252"/>
      <c r="K364" s="240">
        <f t="shared" si="183"/>
        <v>47.05</v>
      </c>
      <c r="L364" s="49">
        <v>13.98</v>
      </c>
      <c r="M364" s="240">
        <f t="shared" si="184"/>
        <v>627.29</v>
      </c>
      <c r="N364" s="240">
        <v>186.18</v>
      </c>
      <c r="O364" s="242">
        <f t="shared" si="185"/>
        <v>499.34</v>
      </c>
      <c r="P364" s="240">
        <f t="shared" si="186"/>
        <v>27.44</v>
      </c>
      <c r="Q364" s="240">
        <v>8.1</v>
      </c>
      <c r="R364" s="242">
        <f t="shared" si="187"/>
        <v>110</v>
      </c>
      <c r="S364" s="242">
        <f t="shared" si="188"/>
        <v>0</v>
      </c>
      <c r="T364" s="242">
        <f t="shared" si="189"/>
        <v>1519.38</v>
      </c>
      <c r="U364" s="240">
        <f t="shared" si="190"/>
        <v>0</v>
      </c>
      <c r="V364" s="240">
        <f t="shared" si="191"/>
        <v>313.64</v>
      </c>
      <c r="W364" s="240">
        <v>93.06</v>
      </c>
      <c r="X364" s="242">
        <f t="shared" si="192"/>
        <v>124.84</v>
      </c>
      <c r="Y364" s="240">
        <f t="shared" si="193"/>
        <v>11.76</v>
      </c>
      <c r="Z364" s="240">
        <v>3.48</v>
      </c>
      <c r="AA364" s="242">
        <f t="shared" si="194"/>
        <v>110</v>
      </c>
      <c r="AB364" s="242">
        <f t="shared" si="195"/>
        <v>0</v>
      </c>
      <c r="AC364" s="240">
        <f t="shared" si="196"/>
        <v>656.78</v>
      </c>
      <c r="AD364" s="240">
        <f t="shared" si="197"/>
        <v>2176.16</v>
      </c>
      <c r="AE364" s="259"/>
      <c r="AF364" s="257" t="s">
        <v>89</v>
      </c>
      <c r="AG364" s="258">
        <f t="shared" si="198"/>
        <v>47.05</v>
      </c>
      <c r="AH364" s="258">
        <f t="shared" si="201"/>
        <v>13.98</v>
      </c>
      <c r="AI364" s="258">
        <f t="shared" si="199"/>
        <v>940.93</v>
      </c>
      <c r="AJ364" s="258">
        <f t="shared" si="200"/>
        <v>279.24</v>
      </c>
      <c r="AK364" s="258">
        <f t="shared" si="202"/>
        <v>624.18</v>
      </c>
      <c r="AL364" s="258">
        <f t="shared" si="203"/>
        <v>39.2</v>
      </c>
      <c r="AM364" s="258">
        <f t="shared" si="204"/>
        <v>11.58</v>
      </c>
      <c r="AN364" s="258">
        <f t="shared" si="205"/>
        <v>220</v>
      </c>
      <c r="AO364" s="258">
        <f t="shared" si="206"/>
        <v>0</v>
      </c>
      <c r="AP364" s="258">
        <f t="shared" si="207"/>
        <v>2176.16</v>
      </c>
      <c r="AQ364" s="257" t="s">
        <v>32</v>
      </c>
    </row>
    <row r="365" s="226" customFormat="1" ht="19" customHeight="1" spans="1:43">
      <c r="A365" s="239">
        <f t="shared" si="182"/>
        <v>362</v>
      </c>
      <c r="B365" s="240" t="s">
        <v>129</v>
      </c>
      <c r="C365" s="252" t="s">
        <v>1001</v>
      </c>
      <c r="D365" s="286" t="s">
        <v>1002</v>
      </c>
      <c r="E365" s="264">
        <v>3726.65</v>
      </c>
      <c r="F365" s="242">
        <v>0</v>
      </c>
      <c r="G365" s="242">
        <v>0</v>
      </c>
      <c r="H365" s="242">
        <v>0</v>
      </c>
      <c r="I365" s="255">
        <v>0</v>
      </c>
      <c r="J365" s="252"/>
      <c r="K365" s="240">
        <f t="shared" si="183"/>
        <v>44.72</v>
      </c>
      <c r="L365" s="49">
        <v>0</v>
      </c>
      <c r="M365" s="240">
        <f t="shared" si="184"/>
        <v>0</v>
      </c>
      <c r="N365" s="240">
        <v>0</v>
      </c>
      <c r="O365" s="242">
        <f t="shared" si="185"/>
        <v>0</v>
      </c>
      <c r="P365" s="240">
        <f t="shared" si="186"/>
        <v>0</v>
      </c>
      <c r="Q365" s="240">
        <v>0</v>
      </c>
      <c r="R365" s="242">
        <f t="shared" si="187"/>
        <v>0</v>
      </c>
      <c r="S365" s="242">
        <f t="shared" si="188"/>
        <v>0</v>
      </c>
      <c r="T365" s="242">
        <f t="shared" si="189"/>
        <v>44.72</v>
      </c>
      <c r="U365" s="240">
        <f t="shared" si="190"/>
        <v>0</v>
      </c>
      <c r="V365" s="240">
        <f t="shared" si="191"/>
        <v>0</v>
      </c>
      <c r="W365" s="240">
        <v>0</v>
      </c>
      <c r="X365" s="242">
        <f t="shared" si="192"/>
        <v>0</v>
      </c>
      <c r="Y365" s="240">
        <f t="shared" si="193"/>
        <v>0</v>
      </c>
      <c r="Z365" s="240">
        <v>0</v>
      </c>
      <c r="AA365" s="242">
        <f t="shared" si="194"/>
        <v>0</v>
      </c>
      <c r="AB365" s="242">
        <f t="shared" si="195"/>
        <v>0</v>
      </c>
      <c r="AC365" s="240">
        <f t="shared" si="196"/>
        <v>0</v>
      </c>
      <c r="AD365" s="240">
        <f t="shared" si="197"/>
        <v>44.72</v>
      </c>
      <c r="AE365" s="259"/>
      <c r="AF365" s="257" t="s">
        <v>82</v>
      </c>
      <c r="AG365" s="258">
        <f t="shared" si="198"/>
        <v>44.72</v>
      </c>
      <c r="AH365" s="140">
        <f t="shared" si="201"/>
        <v>0</v>
      </c>
      <c r="AI365" s="258">
        <f t="shared" si="199"/>
        <v>0</v>
      </c>
      <c r="AJ365" s="140">
        <f t="shared" si="200"/>
        <v>0</v>
      </c>
      <c r="AK365" s="258">
        <f t="shared" si="202"/>
        <v>0</v>
      </c>
      <c r="AL365" s="258">
        <f t="shared" si="203"/>
        <v>0</v>
      </c>
      <c r="AM365" s="140">
        <f t="shared" si="204"/>
        <v>0</v>
      </c>
      <c r="AN365" s="258">
        <f t="shared" si="205"/>
        <v>0</v>
      </c>
      <c r="AO365" s="258">
        <f t="shared" si="206"/>
        <v>0</v>
      </c>
      <c r="AP365" s="258">
        <f t="shared" si="207"/>
        <v>44.72</v>
      </c>
      <c r="AQ365" s="257" t="s">
        <v>35</v>
      </c>
    </row>
    <row r="366" s="115" customFormat="1" ht="19" customHeight="1" spans="1:43">
      <c r="A366" s="129">
        <f t="shared" si="182"/>
        <v>363</v>
      </c>
      <c r="B366" s="49" t="s">
        <v>119</v>
      </c>
      <c r="C366" s="52" t="s">
        <v>1005</v>
      </c>
      <c r="D366" s="237" t="s">
        <v>1006</v>
      </c>
      <c r="E366" s="130">
        <v>3920.55</v>
      </c>
      <c r="F366" s="130">
        <v>3920.55</v>
      </c>
      <c r="G366" s="130">
        <v>6241.75</v>
      </c>
      <c r="H366" s="130">
        <v>3920.55</v>
      </c>
      <c r="I366" s="165">
        <v>2200</v>
      </c>
      <c r="J366" s="52"/>
      <c r="K366" s="49">
        <f t="shared" si="183"/>
        <v>47.05</v>
      </c>
      <c r="L366" s="49">
        <v>13.98</v>
      </c>
      <c r="M366" s="49">
        <f t="shared" si="184"/>
        <v>627.29</v>
      </c>
      <c r="N366" s="49">
        <v>186.18</v>
      </c>
      <c r="O366" s="130">
        <f t="shared" si="185"/>
        <v>499.34</v>
      </c>
      <c r="P366" s="49">
        <f t="shared" si="186"/>
        <v>27.44</v>
      </c>
      <c r="Q366" s="49">
        <v>8.1</v>
      </c>
      <c r="R366" s="130">
        <f t="shared" si="187"/>
        <v>110</v>
      </c>
      <c r="S366" s="130">
        <f t="shared" si="188"/>
        <v>0</v>
      </c>
      <c r="T366" s="130">
        <f t="shared" si="189"/>
        <v>1519.38</v>
      </c>
      <c r="U366" s="49">
        <f t="shared" si="190"/>
        <v>0</v>
      </c>
      <c r="V366" s="49">
        <f t="shared" si="191"/>
        <v>313.64</v>
      </c>
      <c r="W366" s="49">
        <v>93.06</v>
      </c>
      <c r="X366" s="130">
        <f t="shared" si="192"/>
        <v>124.84</v>
      </c>
      <c r="Y366" s="49">
        <f t="shared" si="193"/>
        <v>11.76</v>
      </c>
      <c r="Z366" s="49">
        <v>3.48</v>
      </c>
      <c r="AA366" s="130">
        <f t="shared" si="194"/>
        <v>110</v>
      </c>
      <c r="AB366" s="130">
        <f t="shared" si="195"/>
        <v>0</v>
      </c>
      <c r="AC366" s="49">
        <f t="shared" si="196"/>
        <v>656.78</v>
      </c>
      <c r="AD366" s="49">
        <f t="shared" si="197"/>
        <v>2176.16</v>
      </c>
      <c r="AE366" s="136"/>
      <c r="AF366" s="139" t="s">
        <v>76</v>
      </c>
      <c r="AG366" s="140">
        <f t="shared" si="198"/>
        <v>47.05</v>
      </c>
      <c r="AH366" s="140">
        <f t="shared" si="201"/>
        <v>13.98</v>
      </c>
      <c r="AI366" s="140">
        <f t="shared" si="199"/>
        <v>940.93</v>
      </c>
      <c r="AJ366" s="140">
        <f t="shared" si="200"/>
        <v>279.24</v>
      </c>
      <c r="AK366" s="140">
        <f t="shared" si="202"/>
        <v>624.18</v>
      </c>
      <c r="AL366" s="140">
        <f t="shared" si="203"/>
        <v>39.2</v>
      </c>
      <c r="AM366" s="140">
        <f t="shared" si="204"/>
        <v>11.58</v>
      </c>
      <c r="AN366" s="140">
        <f t="shared" si="205"/>
        <v>220</v>
      </c>
      <c r="AO366" s="140">
        <f t="shared" si="206"/>
        <v>0</v>
      </c>
      <c r="AP366" s="140">
        <f t="shared" si="207"/>
        <v>2176.16</v>
      </c>
      <c r="AQ366" s="139" t="s">
        <v>32</v>
      </c>
    </row>
    <row r="367" s="115" customFormat="1" ht="19" customHeight="1" spans="1:43">
      <c r="A367" s="129">
        <f t="shared" si="182"/>
        <v>364</v>
      </c>
      <c r="B367" s="49" t="s">
        <v>119</v>
      </c>
      <c r="C367" s="52" t="s">
        <v>1017</v>
      </c>
      <c r="D367" s="237" t="s">
        <v>1018</v>
      </c>
      <c r="E367" s="130">
        <v>3920.55</v>
      </c>
      <c r="F367" s="130">
        <v>3920.55</v>
      </c>
      <c r="G367" s="130">
        <v>6241.75</v>
      </c>
      <c r="H367" s="130">
        <v>3920.55</v>
      </c>
      <c r="I367" s="165">
        <v>2200</v>
      </c>
      <c r="J367" s="52"/>
      <c r="K367" s="49">
        <f t="shared" si="183"/>
        <v>47.05</v>
      </c>
      <c r="L367" s="49">
        <v>13.98</v>
      </c>
      <c r="M367" s="49">
        <f t="shared" si="184"/>
        <v>627.29</v>
      </c>
      <c r="N367" s="49">
        <v>186.18</v>
      </c>
      <c r="O367" s="130">
        <f t="shared" si="185"/>
        <v>499.34</v>
      </c>
      <c r="P367" s="49">
        <f t="shared" si="186"/>
        <v>27.44</v>
      </c>
      <c r="Q367" s="49">
        <v>8.1</v>
      </c>
      <c r="R367" s="130">
        <f t="shared" si="187"/>
        <v>110</v>
      </c>
      <c r="S367" s="130">
        <f t="shared" si="188"/>
        <v>0</v>
      </c>
      <c r="T367" s="130">
        <f t="shared" si="189"/>
        <v>1519.38</v>
      </c>
      <c r="U367" s="49">
        <f t="shared" si="190"/>
        <v>0</v>
      </c>
      <c r="V367" s="49">
        <f t="shared" si="191"/>
        <v>313.64</v>
      </c>
      <c r="W367" s="49">
        <v>93.06</v>
      </c>
      <c r="X367" s="130">
        <f t="shared" si="192"/>
        <v>124.84</v>
      </c>
      <c r="Y367" s="49">
        <f t="shared" si="193"/>
        <v>11.76</v>
      </c>
      <c r="Z367" s="49">
        <v>3.48</v>
      </c>
      <c r="AA367" s="130">
        <f t="shared" si="194"/>
        <v>110</v>
      </c>
      <c r="AB367" s="130">
        <f t="shared" si="195"/>
        <v>0</v>
      </c>
      <c r="AC367" s="49">
        <f t="shared" si="196"/>
        <v>656.78</v>
      </c>
      <c r="AD367" s="49">
        <f t="shared" si="197"/>
        <v>2176.16</v>
      </c>
      <c r="AE367" s="136"/>
      <c r="AF367" s="139" t="s">
        <v>75</v>
      </c>
      <c r="AG367" s="140">
        <f t="shared" si="198"/>
        <v>47.05</v>
      </c>
      <c r="AH367" s="140">
        <f t="shared" si="201"/>
        <v>13.98</v>
      </c>
      <c r="AI367" s="140">
        <f t="shared" si="199"/>
        <v>940.93</v>
      </c>
      <c r="AJ367" s="140">
        <f t="shared" si="200"/>
        <v>279.24</v>
      </c>
      <c r="AK367" s="140">
        <f t="shared" si="202"/>
        <v>624.18</v>
      </c>
      <c r="AL367" s="140">
        <f t="shared" si="203"/>
        <v>39.2</v>
      </c>
      <c r="AM367" s="140">
        <f t="shared" si="204"/>
        <v>11.58</v>
      </c>
      <c r="AN367" s="140">
        <f t="shared" si="205"/>
        <v>220</v>
      </c>
      <c r="AO367" s="140">
        <f t="shared" si="206"/>
        <v>0</v>
      </c>
      <c r="AP367" s="140">
        <f t="shared" si="207"/>
        <v>2176.16</v>
      </c>
      <c r="AQ367" s="139" t="s">
        <v>32</v>
      </c>
    </row>
    <row r="368" s="115" customFormat="1" ht="19" customHeight="1" spans="1:43">
      <c r="A368" s="129">
        <f t="shared" si="182"/>
        <v>365</v>
      </c>
      <c r="B368" s="49" t="s">
        <v>146</v>
      </c>
      <c r="C368" s="52" t="s">
        <v>1019</v>
      </c>
      <c r="D368" s="237" t="s">
        <v>1020</v>
      </c>
      <c r="E368" s="130">
        <v>3920.55</v>
      </c>
      <c r="F368" s="130">
        <v>3920.55</v>
      </c>
      <c r="G368" s="130">
        <v>6241.75</v>
      </c>
      <c r="H368" s="130">
        <v>3920.55</v>
      </c>
      <c r="I368" s="165">
        <v>3180</v>
      </c>
      <c r="J368" s="130"/>
      <c r="K368" s="49">
        <f t="shared" si="183"/>
        <v>47.05</v>
      </c>
      <c r="L368" s="49">
        <v>13.98</v>
      </c>
      <c r="M368" s="49">
        <f t="shared" si="184"/>
        <v>627.29</v>
      </c>
      <c r="N368" s="49">
        <v>186.18</v>
      </c>
      <c r="O368" s="130">
        <f t="shared" si="185"/>
        <v>499.34</v>
      </c>
      <c r="P368" s="49">
        <f t="shared" si="186"/>
        <v>27.44</v>
      </c>
      <c r="Q368" s="49">
        <v>8.1</v>
      </c>
      <c r="R368" s="130">
        <f t="shared" si="187"/>
        <v>159</v>
      </c>
      <c r="S368" s="130">
        <f t="shared" si="188"/>
        <v>0</v>
      </c>
      <c r="T368" s="130">
        <f t="shared" si="189"/>
        <v>1568.38</v>
      </c>
      <c r="U368" s="49">
        <f t="shared" si="190"/>
        <v>0</v>
      </c>
      <c r="V368" s="49">
        <f t="shared" si="191"/>
        <v>313.64</v>
      </c>
      <c r="W368" s="49">
        <v>93.06</v>
      </c>
      <c r="X368" s="130">
        <f t="shared" si="192"/>
        <v>124.84</v>
      </c>
      <c r="Y368" s="49">
        <f t="shared" si="193"/>
        <v>11.76</v>
      </c>
      <c r="Z368" s="49">
        <v>3.48</v>
      </c>
      <c r="AA368" s="130">
        <f t="shared" si="194"/>
        <v>159</v>
      </c>
      <c r="AB368" s="130">
        <f t="shared" si="195"/>
        <v>0</v>
      </c>
      <c r="AC368" s="49">
        <f t="shared" si="196"/>
        <v>705.78</v>
      </c>
      <c r="AD368" s="49">
        <f t="shared" si="197"/>
        <v>2274.16</v>
      </c>
      <c r="AE368" s="136"/>
      <c r="AF368" s="139" t="s">
        <v>87</v>
      </c>
      <c r="AG368" s="140">
        <f t="shared" si="198"/>
        <v>47.05</v>
      </c>
      <c r="AH368" s="140">
        <f t="shared" si="201"/>
        <v>13.98</v>
      </c>
      <c r="AI368" s="140">
        <f t="shared" si="199"/>
        <v>940.93</v>
      </c>
      <c r="AJ368" s="140">
        <f t="shared" si="200"/>
        <v>279.24</v>
      </c>
      <c r="AK368" s="140">
        <f t="shared" si="202"/>
        <v>624.18</v>
      </c>
      <c r="AL368" s="140">
        <f t="shared" si="203"/>
        <v>39.2</v>
      </c>
      <c r="AM368" s="140">
        <f t="shared" si="204"/>
        <v>11.58</v>
      </c>
      <c r="AN368" s="140">
        <f t="shared" si="205"/>
        <v>318</v>
      </c>
      <c r="AO368" s="140">
        <f t="shared" si="206"/>
        <v>0</v>
      </c>
      <c r="AP368" s="140">
        <f t="shared" si="207"/>
        <v>2274.16</v>
      </c>
      <c r="AQ368" s="139" t="s">
        <v>34</v>
      </c>
    </row>
    <row r="369" s="115" customFormat="1" ht="19" customHeight="1" spans="1:43">
      <c r="A369" s="129">
        <f t="shared" si="182"/>
        <v>366</v>
      </c>
      <c r="B369" s="49" t="s">
        <v>217</v>
      </c>
      <c r="C369" s="52" t="s">
        <v>1027</v>
      </c>
      <c r="D369" s="237" t="s">
        <v>1028</v>
      </c>
      <c r="E369" s="130">
        <v>3920.55</v>
      </c>
      <c r="F369" s="130">
        <v>3920.55</v>
      </c>
      <c r="G369" s="130">
        <v>6241.75</v>
      </c>
      <c r="H369" s="130">
        <v>3920.55</v>
      </c>
      <c r="I369" s="165">
        <v>2200</v>
      </c>
      <c r="J369" s="130"/>
      <c r="K369" s="49">
        <f t="shared" si="183"/>
        <v>47.05</v>
      </c>
      <c r="L369" s="49">
        <v>13.98</v>
      </c>
      <c r="M369" s="49">
        <f t="shared" si="184"/>
        <v>627.29</v>
      </c>
      <c r="N369" s="49">
        <v>186.18</v>
      </c>
      <c r="O369" s="130">
        <f t="shared" si="185"/>
        <v>499.34</v>
      </c>
      <c r="P369" s="49">
        <f t="shared" si="186"/>
        <v>27.44</v>
      </c>
      <c r="Q369" s="49">
        <v>8.1</v>
      </c>
      <c r="R369" s="130">
        <f t="shared" si="187"/>
        <v>110</v>
      </c>
      <c r="S369" s="130">
        <f t="shared" si="188"/>
        <v>0</v>
      </c>
      <c r="T369" s="130">
        <f t="shared" si="189"/>
        <v>1519.38</v>
      </c>
      <c r="U369" s="49">
        <f t="shared" si="190"/>
        <v>0</v>
      </c>
      <c r="V369" s="49">
        <f t="shared" si="191"/>
        <v>313.64</v>
      </c>
      <c r="W369" s="49">
        <v>93.06</v>
      </c>
      <c r="X369" s="130">
        <f t="shared" si="192"/>
        <v>124.84</v>
      </c>
      <c r="Y369" s="49">
        <f t="shared" si="193"/>
        <v>11.76</v>
      </c>
      <c r="Z369" s="49">
        <v>3.48</v>
      </c>
      <c r="AA369" s="130">
        <f t="shared" si="194"/>
        <v>110</v>
      </c>
      <c r="AB369" s="130">
        <f t="shared" si="195"/>
        <v>0</v>
      </c>
      <c r="AC369" s="49">
        <f t="shared" si="196"/>
        <v>656.78</v>
      </c>
      <c r="AD369" s="49">
        <f t="shared" si="197"/>
        <v>2176.16</v>
      </c>
      <c r="AE369" s="136"/>
      <c r="AF369" s="139" t="s">
        <v>57</v>
      </c>
      <c r="AG369" s="140">
        <f t="shared" si="198"/>
        <v>47.05</v>
      </c>
      <c r="AH369" s="140">
        <f t="shared" si="201"/>
        <v>13.98</v>
      </c>
      <c r="AI369" s="140">
        <f t="shared" si="199"/>
        <v>940.93</v>
      </c>
      <c r="AJ369" s="140">
        <f t="shared" si="200"/>
        <v>279.24</v>
      </c>
      <c r="AK369" s="140">
        <f t="shared" si="202"/>
        <v>624.18</v>
      </c>
      <c r="AL369" s="140">
        <f t="shared" si="203"/>
        <v>39.2</v>
      </c>
      <c r="AM369" s="140">
        <f t="shared" si="204"/>
        <v>11.58</v>
      </c>
      <c r="AN369" s="140">
        <f t="shared" si="205"/>
        <v>220</v>
      </c>
      <c r="AO369" s="140">
        <f t="shared" si="206"/>
        <v>0</v>
      </c>
      <c r="AP369" s="140">
        <f t="shared" si="207"/>
        <v>2176.16</v>
      </c>
      <c r="AQ369" s="139" t="s">
        <v>32</v>
      </c>
    </row>
    <row r="370" s="115" customFormat="1" ht="19" customHeight="1" spans="1:43">
      <c r="A370" s="129">
        <f t="shared" si="182"/>
        <v>367</v>
      </c>
      <c r="B370" s="49" t="s">
        <v>129</v>
      </c>
      <c r="C370" s="52" t="s">
        <v>1033</v>
      </c>
      <c r="D370" s="237" t="s">
        <v>1034</v>
      </c>
      <c r="E370" s="130">
        <v>3920.55</v>
      </c>
      <c r="F370" s="130">
        <v>3920.55</v>
      </c>
      <c r="G370" s="130">
        <v>6241.75</v>
      </c>
      <c r="H370" s="130">
        <v>3920.55</v>
      </c>
      <c r="I370" s="165">
        <v>3180</v>
      </c>
      <c r="J370" s="130"/>
      <c r="K370" s="49">
        <f t="shared" si="183"/>
        <v>47.05</v>
      </c>
      <c r="L370" s="49">
        <v>13.98</v>
      </c>
      <c r="M370" s="49">
        <f t="shared" si="184"/>
        <v>627.29</v>
      </c>
      <c r="N370" s="49">
        <v>186.18</v>
      </c>
      <c r="O370" s="130">
        <f t="shared" si="185"/>
        <v>499.34</v>
      </c>
      <c r="P370" s="49">
        <f t="shared" si="186"/>
        <v>27.44</v>
      </c>
      <c r="Q370" s="49">
        <v>8.1</v>
      </c>
      <c r="R370" s="130">
        <f t="shared" si="187"/>
        <v>159</v>
      </c>
      <c r="S370" s="130">
        <f t="shared" si="188"/>
        <v>0</v>
      </c>
      <c r="T370" s="130">
        <f t="shared" si="189"/>
        <v>1568.38</v>
      </c>
      <c r="U370" s="49">
        <f t="shared" si="190"/>
        <v>0</v>
      </c>
      <c r="V370" s="49">
        <f t="shared" si="191"/>
        <v>313.64</v>
      </c>
      <c r="W370" s="49">
        <v>93.06</v>
      </c>
      <c r="X370" s="130">
        <f t="shared" si="192"/>
        <v>124.84</v>
      </c>
      <c r="Y370" s="49">
        <f t="shared" si="193"/>
        <v>11.76</v>
      </c>
      <c r="Z370" s="49">
        <v>3.48</v>
      </c>
      <c r="AA370" s="130">
        <f t="shared" si="194"/>
        <v>159</v>
      </c>
      <c r="AB370" s="130">
        <f t="shared" si="195"/>
        <v>0</v>
      </c>
      <c r="AC370" s="49">
        <f t="shared" si="196"/>
        <v>705.78</v>
      </c>
      <c r="AD370" s="49">
        <f t="shared" si="197"/>
        <v>2274.16</v>
      </c>
      <c r="AE370" s="136"/>
      <c r="AF370" s="139" t="s">
        <v>82</v>
      </c>
      <c r="AG370" s="140">
        <f t="shared" si="198"/>
        <v>47.05</v>
      </c>
      <c r="AH370" s="140">
        <f t="shared" si="201"/>
        <v>13.98</v>
      </c>
      <c r="AI370" s="140">
        <f t="shared" si="199"/>
        <v>940.93</v>
      </c>
      <c r="AJ370" s="140">
        <f t="shared" si="200"/>
        <v>279.24</v>
      </c>
      <c r="AK370" s="140">
        <f t="shared" si="202"/>
        <v>624.18</v>
      </c>
      <c r="AL370" s="140">
        <f t="shared" si="203"/>
        <v>39.2</v>
      </c>
      <c r="AM370" s="140">
        <f t="shared" si="204"/>
        <v>11.58</v>
      </c>
      <c r="AN370" s="140">
        <f t="shared" si="205"/>
        <v>318</v>
      </c>
      <c r="AO370" s="140">
        <f t="shared" si="206"/>
        <v>0</v>
      </c>
      <c r="AP370" s="140">
        <f t="shared" si="207"/>
        <v>2274.16</v>
      </c>
      <c r="AQ370" s="139" t="s">
        <v>35</v>
      </c>
    </row>
    <row r="371" s="115" customFormat="1" ht="19" customHeight="1" spans="1:43">
      <c r="A371" s="129">
        <f t="shared" si="182"/>
        <v>368</v>
      </c>
      <c r="B371" s="49" t="s">
        <v>217</v>
      </c>
      <c r="C371" s="52" t="s">
        <v>1035</v>
      </c>
      <c r="D371" s="229" t="s">
        <v>1036</v>
      </c>
      <c r="E371" s="158">
        <v>3920.55</v>
      </c>
      <c r="F371" s="130">
        <v>3920.55</v>
      </c>
      <c r="G371" s="130">
        <v>6241.75</v>
      </c>
      <c r="H371" s="130">
        <v>3920.55</v>
      </c>
      <c r="I371" s="165">
        <v>2200</v>
      </c>
      <c r="J371" s="130"/>
      <c r="K371" s="49">
        <f t="shared" si="183"/>
        <v>47.05</v>
      </c>
      <c r="L371" s="49">
        <v>13.98</v>
      </c>
      <c r="M371" s="49">
        <f t="shared" si="184"/>
        <v>627.29</v>
      </c>
      <c r="N371" s="49">
        <v>186.18</v>
      </c>
      <c r="O371" s="130">
        <f t="shared" si="185"/>
        <v>499.34</v>
      </c>
      <c r="P371" s="49">
        <f t="shared" si="186"/>
        <v>27.44</v>
      </c>
      <c r="Q371" s="49">
        <v>8.1</v>
      </c>
      <c r="R371" s="130">
        <f t="shared" si="187"/>
        <v>110</v>
      </c>
      <c r="S371" s="130">
        <f t="shared" si="188"/>
        <v>0</v>
      </c>
      <c r="T371" s="130">
        <f t="shared" si="189"/>
        <v>1519.38</v>
      </c>
      <c r="U371" s="49">
        <f t="shared" si="190"/>
        <v>0</v>
      </c>
      <c r="V371" s="49">
        <f t="shared" si="191"/>
        <v>313.64</v>
      </c>
      <c r="W371" s="49">
        <v>93.06</v>
      </c>
      <c r="X371" s="130">
        <f t="shared" si="192"/>
        <v>124.84</v>
      </c>
      <c r="Y371" s="49">
        <f t="shared" si="193"/>
        <v>11.76</v>
      </c>
      <c r="Z371" s="49">
        <v>3.48</v>
      </c>
      <c r="AA371" s="130">
        <f t="shared" si="194"/>
        <v>110</v>
      </c>
      <c r="AB371" s="130">
        <f t="shared" si="195"/>
        <v>0</v>
      </c>
      <c r="AC371" s="49">
        <f t="shared" si="196"/>
        <v>656.78</v>
      </c>
      <c r="AD371" s="49">
        <f t="shared" si="197"/>
        <v>2176.16</v>
      </c>
      <c r="AE371" s="164"/>
      <c r="AF371" s="139" t="s">
        <v>57</v>
      </c>
      <c r="AG371" s="140">
        <f t="shared" si="198"/>
        <v>47.05</v>
      </c>
      <c r="AH371" s="140">
        <f t="shared" si="201"/>
        <v>13.98</v>
      </c>
      <c r="AI371" s="140">
        <f t="shared" si="199"/>
        <v>940.93</v>
      </c>
      <c r="AJ371" s="140">
        <f t="shared" si="200"/>
        <v>279.24</v>
      </c>
      <c r="AK371" s="140">
        <f t="shared" si="202"/>
        <v>624.18</v>
      </c>
      <c r="AL371" s="140">
        <f t="shared" si="203"/>
        <v>39.2</v>
      </c>
      <c r="AM371" s="140">
        <f t="shared" si="204"/>
        <v>11.58</v>
      </c>
      <c r="AN371" s="140">
        <f t="shared" si="205"/>
        <v>220</v>
      </c>
      <c r="AO371" s="140">
        <f t="shared" si="206"/>
        <v>0</v>
      </c>
      <c r="AP371" s="140">
        <f t="shared" si="207"/>
        <v>2176.16</v>
      </c>
      <c r="AQ371" s="139" t="s">
        <v>32</v>
      </c>
    </row>
    <row r="372" ht="20" customHeight="1" spans="1:43">
      <c r="A372" s="129">
        <f t="shared" si="182"/>
        <v>369</v>
      </c>
      <c r="B372" s="49" t="s">
        <v>368</v>
      </c>
      <c r="C372" s="52" t="s">
        <v>1041</v>
      </c>
      <c r="D372" s="168" t="s">
        <v>1042</v>
      </c>
      <c r="E372" s="130">
        <v>3920.55</v>
      </c>
      <c r="F372" s="130">
        <v>3920.55</v>
      </c>
      <c r="G372" s="130">
        <v>6241.75</v>
      </c>
      <c r="H372" s="130">
        <v>3920.55</v>
      </c>
      <c r="I372" s="165">
        <v>4180</v>
      </c>
      <c r="J372" s="130"/>
      <c r="K372" s="49">
        <f t="shared" si="183"/>
        <v>47.05</v>
      </c>
      <c r="L372" s="49">
        <v>7.26</v>
      </c>
      <c r="M372" s="49">
        <f t="shared" si="184"/>
        <v>627.29</v>
      </c>
      <c r="N372" s="49">
        <v>96.54</v>
      </c>
      <c r="O372" s="130">
        <f t="shared" si="185"/>
        <v>499.34</v>
      </c>
      <c r="P372" s="49">
        <f t="shared" si="186"/>
        <v>27.44</v>
      </c>
      <c r="Q372" s="49">
        <v>4.2</v>
      </c>
      <c r="R372" s="130">
        <f t="shared" si="187"/>
        <v>209</v>
      </c>
      <c r="S372" s="130">
        <f t="shared" si="188"/>
        <v>0</v>
      </c>
      <c r="T372" s="130">
        <f t="shared" si="189"/>
        <v>1518.12</v>
      </c>
      <c r="U372" s="49">
        <f t="shared" si="190"/>
        <v>0</v>
      </c>
      <c r="V372" s="49">
        <f t="shared" si="191"/>
        <v>313.64</v>
      </c>
      <c r="W372" s="49">
        <v>48.24</v>
      </c>
      <c r="X372" s="130">
        <f t="shared" si="192"/>
        <v>124.84</v>
      </c>
      <c r="Y372" s="49">
        <f t="shared" si="193"/>
        <v>11.76</v>
      </c>
      <c r="Z372" s="49">
        <v>1.8</v>
      </c>
      <c r="AA372" s="130">
        <f t="shared" si="194"/>
        <v>209</v>
      </c>
      <c r="AB372" s="130">
        <f t="shared" si="195"/>
        <v>0</v>
      </c>
      <c r="AC372" s="49">
        <f t="shared" si="196"/>
        <v>709.28</v>
      </c>
      <c r="AD372" s="49">
        <f t="shared" si="197"/>
        <v>2227.4</v>
      </c>
      <c r="AE372" s="136"/>
      <c r="AF372" s="139" t="s">
        <v>88</v>
      </c>
      <c r="AG372" s="140">
        <f t="shared" si="198"/>
        <v>47.05</v>
      </c>
      <c r="AH372" s="140">
        <f t="shared" si="201"/>
        <v>7.26</v>
      </c>
      <c r="AI372" s="140">
        <f t="shared" si="199"/>
        <v>940.93</v>
      </c>
      <c r="AJ372" s="140">
        <f t="shared" si="200"/>
        <v>144.78</v>
      </c>
      <c r="AK372" s="140">
        <f t="shared" si="202"/>
        <v>624.18</v>
      </c>
      <c r="AL372" s="140">
        <f t="shared" si="203"/>
        <v>39.2</v>
      </c>
      <c r="AM372" s="140">
        <f t="shared" si="204"/>
        <v>6</v>
      </c>
      <c r="AN372" s="140">
        <f t="shared" si="205"/>
        <v>418</v>
      </c>
      <c r="AO372" s="140">
        <f t="shared" si="206"/>
        <v>0</v>
      </c>
      <c r="AP372" s="140">
        <f t="shared" si="207"/>
        <v>2227.4</v>
      </c>
      <c r="AQ372" s="139" t="s">
        <v>34</v>
      </c>
    </row>
    <row r="373" s="226" customFormat="1" ht="19" customHeight="1" spans="1:43">
      <c r="A373" s="239">
        <f t="shared" si="182"/>
        <v>370</v>
      </c>
      <c r="B373" s="240" t="s">
        <v>201</v>
      </c>
      <c r="C373" s="252" t="s">
        <v>1043</v>
      </c>
      <c r="D373" s="269" t="s">
        <v>1044</v>
      </c>
      <c r="E373" s="242">
        <v>3920.55</v>
      </c>
      <c r="F373" s="242">
        <v>3920.55</v>
      </c>
      <c r="G373" s="242">
        <v>6241.75</v>
      </c>
      <c r="H373" s="242">
        <v>3920.55</v>
      </c>
      <c r="I373" s="255">
        <v>2200</v>
      </c>
      <c r="J373" s="242"/>
      <c r="K373" s="240">
        <f t="shared" si="183"/>
        <v>47.05</v>
      </c>
      <c r="L373" s="49">
        <v>13.98</v>
      </c>
      <c r="M373" s="240">
        <f t="shared" si="184"/>
        <v>627.29</v>
      </c>
      <c r="N373" s="240">
        <v>186.18</v>
      </c>
      <c r="O373" s="242">
        <f t="shared" si="185"/>
        <v>499.34</v>
      </c>
      <c r="P373" s="240">
        <f t="shared" si="186"/>
        <v>27.44</v>
      </c>
      <c r="Q373" s="240">
        <v>8.1</v>
      </c>
      <c r="R373" s="242">
        <f t="shared" si="187"/>
        <v>110</v>
      </c>
      <c r="S373" s="242">
        <f t="shared" si="188"/>
        <v>0</v>
      </c>
      <c r="T373" s="242">
        <f t="shared" si="189"/>
        <v>1519.38</v>
      </c>
      <c r="U373" s="240">
        <f t="shared" si="190"/>
        <v>0</v>
      </c>
      <c r="V373" s="240">
        <f t="shared" si="191"/>
        <v>313.64</v>
      </c>
      <c r="W373" s="240">
        <v>93.06</v>
      </c>
      <c r="X373" s="242">
        <f t="shared" si="192"/>
        <v>124.84</v>
      </c>
      <c r="Y373" s="240">
        <f t="shared" si="193"/>
        <v>11.76</v>
      </c>
      <c r="Z373" s="240">
        <v>3.48</v>
      </c>
      <c r="AA373" s="242">
        <f t="shared" si="194"/>
        <v>110</v>
      </c>
      <c r="AB373" s="242">
        <f t="shared" si="195"/>
        <v>0</v>
      </c>
      <c r="AC373" s="240">
        <f t="shared" si="196"/>
        <v>656.78</v>
      </c>
      <c r="AD373" s="240">
        <f t="shared" si="197"/>
        <v>2176.16</v>
      </c>
      <c r="AE373" s="259"/>
      <c r="AF373" s="257" t="s">
        <v>66</v>
      </c>
      <c r="AG373" s="258">
        <f t="shared" si="198"/>
        <v>47.05</v>
      </c>
      <c r="AH373" s="140">
        <f t="shared" si="201"/>
        <v>13.98</v>
      </c>
      <c r="AI373" s="258">
        <f t="shared" si="199"/>
        <v>940.93</v>
      </c>
      <c r="AJ373" s="140">
        <f t="shared" si="200"/>
        <v>279.24</v>
      </c>
      <c r="AK373" s="258">
        <f t="shared" si="202"/>
        <v>624.18</v>
      </c>
      <c r="AL373" s="258">
        <f t="shared" si="203"/>
        <v>39.2</v>
      </c>
      <c r="AM373" s="140">
        <f t="shared" si="204"/>
        <v>11.58</v>
      </c>
      <c r="AN373" s="258">
        <f t="shared" si="205"/>
        <v>220</v>
      </c>
      <c r="AO373" s="258">
        <f t="shared" si="206"/>
        <v>0</v>
      </c>
      <c r="AP373" s="258">
        <f t="shared" si="207"/>
        <v>2176.16</v>
      </c>
      <c r="AQ373" s="257" t="s">
        <v>32</v>
      </c>
    </row>
    <row r="374" s="115" customFormat="1" ht="19" customHeight="1" spans="1:43">
      <c r="A374" s="129">
        <f t="shared" si="182"/>
        <v>371</v>
      </c>
      <c r="B374" s="49" t="s">
        <v>206</v>
      </c>
      <c r="C374" s="52" t="s">
        <v>1045</v>
      </c>
      <c r="D374" s="168" t="s">
        <v>1046</v>
      </c>
      <c r="E374" s="130">
        <v>3920.55</v>
      </c>
      <c r="F374" s="130">
        <v>3920.55</v>
      </c>
      <c r="G374" s="130">
        <v>6241.75</v>
      </c>
      <c r="H374" s="130">
        <v>3920.55</v>
      </c>
      <c r="I374" s="165">
        <v>3180</v>
      </c>
      <c r="J374" s="130"/>
      <c r="K374" s="49">
        <f t="shared" si="183"/>
        <v>47.05</v>
      </c>
      <c r="L374" s="49">
        <v>13.98</v>
      </c>
      <c r="M374" s="49">
        <f t="shared" si="184"/>
        <v>627.29</v>
      </c>
      <c r="N374" s="49">
        <v>186.18</v>
      </c>
      <c r="O374" s="130">
        <f t="shared" si="185"/>
        <v>499.34</v>
      </c>
      <c r="P374" s="49">
        <f t="shared" si="186"/>
        <v>27.44</v>
      </c>
      <c r="Q374" s="49">
        <v>8.1</v>
      </c>
      <c r="R374" s="130">
        <f t="shared" si="187"/>
        <v>159</v>
      </c>
      <c r="S374" s="130">
        <f t="shared" si="188"/>
        <v>0</v>
      </c>
      <c r="T374" s="130">
        <f t="shared" si="189"/>
        <v>1568.38</v>
      </c>
      <c r="U374" s="49">
        <f t="shared" si="190"/>
        <v>0</v>
      </c>
      <c r="V374" s="49">
        <f t="shared" si="191"/>
        <v>313.64</v>
      </c>
      <c r="W374" s="49">
        <v>93.06</v>
      </c>
      <c r="X374" s="130">
        <f t="shared" si="192"/>
        <v>124.84</v>
      </c>
      <c r="Y374" s="49">
        <f t="shared" si="193"/>
        <v>11.76</v>
      </c>
      <c r="Z374" s="49">
        <v>3.48</v>
      </c>
      <c r="AA374" s="130">
        <f t="shared" si="194"/>
        <v>159</v>
      </c>
      <c r="AB374" s="130">
        <f t="shared" si="195"/>
        <v>0</v>
      </c>
      <c r="AC374" s="49">
        <f t="shared" si="196"/>
        <v>705.78</v>
      </c>
      <c r="AD374" s="49">
        <f t="shared" si="197"/>
        <v>2274.16</v>
      </c>
      <c r="AE374" s="136"/>
      <c r="AF374" s="139" t="s">
        <v>63</v>
      </c>
      <c r="AG374" s="140">
        <f t="shared" si="198"/>
        <v>47.05</v>
      </c>
      <c r="AH374" s="140">
        <f t="shared" si="201"/>
        <v>13.98</v>
      </c>
      <c r="AI374" s="140">
        <f t="shared" si="199"/>
        <v>940.93</v>
      </c>
      <c r="AJ374" s="140">
        <f t="shared" si="200"/>
        <v>279.24</v>
      </c>
      <c r="AK374" s="140">
        <f t="shared" si="202"/>
        <v>624.18</v>
      </c>
      <c r="AL374" s="140">
        <f t="shared" si="203"/>
        <v>39.2</v>
      </c>
      <c r="AM374" s="140">
        <f t="shared" si="204"/>
        <v>11.58</v>
      </c>
      <c r="AN374" s="140">
        <f t="shared" si="205"/>
        <v>318</v>
      </c>
      <c r="AO374" s="140">
        <f t="shared" si="206"/>
        <v>0</v>
      </c>
      <c r="AP374" s="140">
        <f t="shared" si="207"/>
        <v>2274.16</v>
      </c>
      <c r="AQ374" s="139" t="s">
        <v>31</v>
      </c>
    </row>
    <row r="375" s="226" customFormat="1" ht="19" customHeight="1" spans="1:43">
      <c r="A375" s="239">
        <f t="shared" si="182"/>
        <v>372</v>
      </c>
      <c r="B375" s="240" t="s">
        <v>411</v>
      </c>
      <c r="C375" s="252" t="s">
        <v>1047</v>
      </c>
      <c r="D375" s="269" t="s">
        <v>1048</v>
      </c>
      <c r="E375" s="264">
        <v>3726.65</v>
      </c>
      <c r="F375" s="242">
        <v>0</v>
      </c>
      <c r="G375" s="242">
        <v>0</v>
      </c>
      <c r="H375" s="242">
        <v>0</v>
      </c>
      <c r="I375" s="255">
        <v>0</v>
      </c>
      <c r="J375" s="242"/>
      <c r="K375" s="240">
        <f t="shared" si="183"/>
        <v>44.72</v>
      </c>
      <c r="L375" s="49">
        <v>0</v>
      </c>
      <c r="M375" s="240">
        <f t="shared" si="184"/>
        <v>0</v>
      </c>
      <c r="N375" s="240">
        <v>0</v>
      </c>
      <c r="O375" s="242">
        <f t="shared" si="185"/>
        <v>0</v>
      </c>
      <c r="P375" s="240">
        <f t="shared" si="186"/>
        <v>0</v>
      </c>
      <c r="Q375" s="240">
        <v>0</v>
      </c>
      <c r="R375" s="242">
        <f t="shared" si="187"/>
        <v>0</v>
      </c>
      <c r="S375" s="242">
        <f t="shared" si="188"/>
        <v>0</v>
      </c>
      <c r="T375" s="242">
        <f t="shared" si="189"/>
        <v>44.72</v>
      </c>
      <c r="U375" s="240">
        <f t="shared" si="190"/>
        <v>0</v>
      </c>
      <c r="V375" s="240">
        <f t="shared" si="191"/>
        <v>0</v>
      </c>
      <c r="W375" s="240">
        <v>0</v>
      </c>
      <c r="X375" s="242">
        <f t="shared" si="192"/>
        <v>0</v>
      </c>
      <c r="Y375" s="240">
        <f t="shared" si="193"/>
        <v>0</v>
      </c>
      <c r="Z375" s="240">
        <v>0</v>
      </c>
      <c r="AA375" s="242">
        <f t="shared" si="194"/>
        <v>0</v>
      </c>
      <c r="AB375" s="242">
        <f t="shared" si="195"/>
        <v>0</v>
      </c>
      <c r="AC375" s="240">
        <f t="shared" si="196"/>
        <v>0</v>
      </c>
      <c r="AD375" s="240">
        <f t="shared" si="197"/>
        <v>44.72</v>
      </c>
      <c r="AE375" s="259"/>
      <c r="AF375" s="257" t="s">
        <v>76</v>
      </c>
      <c r="AG375" s="258">
        <f t="shared" si="198"/>
        <v>44.72</v>
      </c>
      <c r="AH375" s="140">
        <f t="shared" si="201"/>
        <v>0</v>
      </c>
      <c r="AI375" s="258">
        <f t="shared" si="199"/>
        <v>0</v>
      </c>
      <c r="AJ375" s="140">
        <f t="shared" si="200"/>
        <v>0</v>
      </c>
      <c r="AK375" s="258">
        <f t="shared" si="202"/>
        <v>0</v>
      </c>
      <c r="AL375" s="258">
        <f t="shared" si="203"/>
        <v>0</v>
      </c>
      <c r="AM375" s="140">
        <f t="shared" si="204"/>
        <v>0</v>
      </c>
      <c r="AN375" s="258">
        <f t="shared" si="205"/>
        <v>0</v>
      </c>
      <c r="AO375" s="258">
        <f t="shared" si="206"/>
        <v>0</v>
      </c>
      <c r="AP375" s="258">
        <f t="shared" si="207"/>
        <v>44.72</v>
      </c>
      <c r="AQ375" s="257" t="s">
        <v>32</v>
      </c>
    </row>
    <row r="376" s="115" customFormat="1" ht="19" customHeight="1" spans="1:43">
      <c r="A376" s="129">
        <f t="shared" si="182"/>
        <v>373</v>
      </c>
      <c r="B376" s="49" t="s">
        <v>129</v>
      </c>
      <c r="C376" s="52" t="s">
        <v>1049</v>
      </c>
      <c r="D376" s="168" t="s">
        <v>1050</v>
      </c>
      <c r="E376" s="130">
        <v>3920.55</v>
      </c>
      <c r="F376" s="130">
        <v>3920.55</v>
      </c>
      <c r="G376" s="130">
        <v>6241.75</v>
      </c>
      <c r="H376" s="130">
        <v>3920.55</v>
      </c>
      <c r="I376" s="165">
        <v>3180</v>
      </c>
      <c r="J376" s="130"/>
      <c r="K376" s="49">
        <f t="shared" si="183"/>
        <v>47.05</v>
      </c>
      <c r="L376" s="49">
        <v>13.98</v>
      </c>
      <c r="M376" s="49">
        <f t="shared" si="184"/>
        <v>627.29</v>
      </c>
      <c r="N376" s="49">
        <v>186.18</v>
      </c>
      <c r="O376" s="130">
        <f t="shared" si="185"/>
        <v>499.34</v>
      </c>
      <c r="P376" s="49">
        <f t="shared" si="186"/>
        <v>27.44</v>
      </c>
      <c r="Q376" s="49">
        <v>8.1</v>
      </c>
      <c r="R376" s="130">
        <f t="shared" si="187"/>
        <v>159</v>
      </c>
      <c r="S376" s="130">
        <f t="shared" si="188"/>
        <v>0</v>
      </c>
      <c r="T376" s="130">
        <f t="shared" si="189"/>
        <v>1568.38</v>
      </c>
      <c r="U376" s="49">
        <f t="shared" si="190"/>
        <v>0</v>
      </c>
      <c r="V376" s="49">
        <f t="shared" si="191"/>
        <v>313.64</v>
      </c>
      <c r="W376" s="49">
        <v>93.06</v>
      </c>
      <c r="X376" s="130">
        <f t="shared" si="192"/>
        <v>124.84</v>
      </c>
      <c r="Y376" s="49">
        <f t="shared" si="193"/>
        <v>11.76</v>
      </c>
      <c r="Z376" s="49">
        <v>3.48</v>
      </c>
      <c r="AA376" s="130">
        <f t="shared" si="194"/>
        <v>159</v>
      </c>
      <c r="AB376" s="130">
        <f t="shared" si="195"/>
        <v>0</v>
      </c>
      <c r="AC376" s="49">
        <f t="shared" si="196"/>
        <v>705.78</v>
      </c>
      <c r="AD376" s="49">
        <f t="shared" si="197"/>
        <v>2274.16</v>
      </c>
      <c r="AE376" s="136"/>
      <c r="AF376" s="139" t="s">
        <v>71</v>
      </c>
      <c r="AG376" s="140">
        <f t="shared" si="198"/>
        <v>47.05</v>
      </c>
      <c r="AH376" s="140">
        <f t="shared" si="201"/>
        <v>13.98</v>
      </c>
      <c r="AI376" s="140">
        <f t="shared" si="199"/>
        <v>940.93</v>
      </c>
      <c r="AJ376" s="140">
        <f t="shared" si="200"/>
        <v>279.24</v>
      </c>
      <c r="AK376" s="140">
        <f t="shared" si="202"/>
        <v>624.18</v>
      </c>
      <c r="AL376" s="140">
        <f t="shared" si="203"/>
        <v>39.2</v>
      </c>
      <c r="AM376" s="140">
        <f t="shared" si="204"/>
        <v>11.58</v>
      </c>
      <c r="AN376" s="140">
        <f t="shared" si="205"/>
        <v>318</v>
      </c>
      <c r="AO376" s="140">
        <f t="shared" si="206"/>
        <v>0</v>
      </c>
      <c r="AP376" s="140">
        <f t="shared" si="207"/>
        <v>2274.16</v>
      </c>
      <c r="AQ376" s="139" t="s">
        <v>35</v>
      </c>
    </row>
    <row r="377" s="115" customFormat="1" ht="19" customHeight="1" spans="1:43">
      <c r="A377" s="129">
        <f t="shared" si="182"/>
        <v>374</v>
      </c>
      <c r="B377" s="49" t="s">
        <v>262</v>
      </c>
      <c r="C377" s="52" t="s">
        <v>1051</v>
      </c>
      <c r="D377" s="168" t="s">
        <v>1052</v>
      </c>
      <c r="E377" s="130">
        <v>3920.55</v>
      </c>
      <c r="F377" s="130">
        <v>3920.55</v>
      </c>
      <c r="G377" s="130">
        <v>6241.75</v>
      </c>
      <c r="H377" s="130">
        <v>3920.55</v>
      </c>
      <c r="I377" s="165">
        <v>0</v>
      </c>
      <c r="J377" s="130"/>
      <c r="K377" s="49">
        <f t="shared" si="183"/>
        <v>47.05</v>
      </c>
      <c r="L377" s="49">
        <v>13.98</v>
      </c>
      <c r="M377" s="49">
        <f t="shared" si="184"/>
        <v>627.29</v>
      </c>
      <c r="N377" s="49">
        <v>186.18</v>
      </c>
      <c r="O377" s="130">
        <f t="shared" si="185"/>
        <v>499.34</v>
      </c>
      <c r="P377" s="49">
        <f t="shared" si="186"/>
        <v>27.44</v>
      </c>
      <c r="Q377" s="49">
        <v>8.1</v>
      </c>
      <c r="R377" s="130">
        <f t="shared" si="187"/>
        <v>0</v>
      </c>
      <c r="S377" s="130">
        <f t="shared" si="188"/>
        <v>0</v>
      </c>
      <c r="T377" s="130">
        <f t="shared" si="189"/>
        <v>1409.38</v>
      </c>
      <c r="U377" s="49">
        <f t="shared" si="190"/>
        <v>0</v>
      </c>
      <c r="V377" s="49">
        <f t="shared" si="191"/>
        <v>313.64</v>
      </c>
      <c r="W377" s="49">
        <v>93.06</v>
      </c>
      <c r="X377" s="130">
        <f t="shared" si="192"/>
        <v>124.84</v>
      </c>
      <c r="Y377" s="49">
        <f t="shared" si="193"/>
        <v>11.76</v>
      </c>
      <c r="Z377" s="49">
        <v>3.48</v>
      </c>
      <c r="AA377" s="130">
        <f t="shared" si="194"/>
        <v>0</v>
      </c>
      <c r="AB377" s="130">
        <f t="shared" si="195"/>
        <v>0</v>
      </c>
      <c r="AC377" s="49">
        <f t="shared" si="196"/>
        <v>546.78</v>
      </c>
      <c r="AD377" s="49">
        <f t="shared" si="197"/>
        <v>1956.16</v>
      </c>
      <c r="AE377" s="136"/>
      <c r="AF377" s="139" t="s">
        <v>68</v>
      </c>
      <c r="AG377" s="140">
        <f t="shared" si="198"/>
        <v>47.05</v>
      </c>
      <c r="AH377" s="140">
        <f t="shared" si="201"/>
        <v>13.98</v>
      </c>
      <c r="AI377" s="140">
        <f t="shared" si="199"/>
        <v>940.93</v>
      </c>
      <c r="AJ377" s="140">
        <f t="shared" si="200"/>
        <v>279.24</v>
      </c>
      <c r="AK377" s="140">
        <f t="shared" si="202"/>
        <v>624.18</v>
      </c>
      <c r="AL377" s="140">
        <f t="shared" si="203"/>
        <v>39.2</v>
      </c>
      <c r="AM377" s="140">
        <f t="shared" si="204"/>
        <v>11.58</v>
      </c>
      <c r="AN377" s="140">
        <f t="shared" si="205"/>
        <v>0</v>
      </c>
      <c r="AO377" s="140">
        <f t="shared" si="206"/>
        <v>0</v>
      </c>
      <c r="AP377" s="140">
        <f t="shared" si="207"/>
        <v>1956.16</v>
      </c>
      <c r="AQ377" s="139" t="s">
        <v>32</v>
      </c>
    </row>
    <row r="378" s="115" customFormat="1" ht="19" customHeight="1" spans="1:43">
      <c r="A378" s="129">
        <f t="shared" si="182"/>
        <v>375</v>
      </c>
      <c r="B378" s="49" t="s">
        <v>129</v>
      </c>
      <c r="C378" s="52" t="s">
        <v>1061</v>
      </c>
      <c r="D378" s="168" t="s">
        <v>1062</v>
      </c>
      <c r="E378" s="130">
        <v>3920.55</v>
      </c>
      <c r="F378" s="130">
        <v>3920.55</v>
      </c>
      <c r="G378" s="130">
        <v>6241.75</v>
      </c>
      <c r="H378" s="130">
        <v>3920.55</v>
      </c>
      <c r="I378" s="165">
        <v>3180</v>
      </c>
      <c r="J378" s="130"/>
      <c r="K378" s="49">
        <f t="shared" si="183"/>
        <v>47.05</v>
      </c>
      <c r="L378" s="49">
        <v>13.98</v>
      </c>
      <c r="M378" s="49">
        <f t="shared" si="184"/>
        <v>627.29</v>
      </c>
      <c r="N378" s="49">
        <v>186.18</v>
      </c>
      <c r="O378" s="130">
        <f t="shared" si="185"/>
        <v>499.34</v>
      </c>
      <c r="P378" s="49">
        <f t="shared" si="186"/>
        <v>27.44</v>
      </c>
      <c r="Q378" s="49">
        <v>8.1</v>
      </c>
      <c r="R378" s="130">
        <f t="shared" si="187"/>
        <v>159</v>
      </c>
      <c r="S378" s="130">
        <f t="shared" si="188"/>
        <v>0</v>
      </c>
      <c r="T378" s="130">
        <f t="shared" si="189"/>
        <v>1568.38</v>
      </c>
      <c r="U378" s="49">
        <f t="shared" si="190"/>
        <v>0</v>
      </c>
      <c r="V378" s="49">
        <f t="shared" si="191"/>
        <v>313.64</v>
      </c>
      <c r="W378" s="49">
        <v>93.06</v>
      </c>
      <c r="X378" s="130">
        <f t="shared" si="192"/>
        <v>124.84</v>
      </c>
      <c r="Y378" s="49">
        <f t="shared" si="193"/>
        <v>11.76</v>
      </c>
      <c r="Z378" s="49">
        <v>3.48</v>
      </c>
      <c r="AA378" s="130">
        <f t="shared" si="194"/>
        <v>159</v>
      </c>
      <c r="AB378" s="130">
        <f t="shared" si="195"/>
        <v>0</v>
      </c>
      <c r="AC378" s="49">
        <f t="shared" si="196"/>
        <v>705.78</v>
      </c>
      <c r="AD378" s="49">
        <f t="shared" si="197"/>
        <v>2274.16</v>
      </c>
      <c r="AE378" s="136"/>
      <c r="AF378" s="139" t="s">
        <v>61</v>
      </c>
      <c r="AG378" s="140">
        <f t="shared" si="198"/>
        <v>47.05</v>
      </c>
      <c r="AH378" s="140">
        <f t="shared" si="201"/>
        <v>13.98</v>
      </c>
      <c r="AI378" s="140">
        <f t="shared" si="199"/>
        <v>940.93</v>
      </c>
      <c r="AJ378" s="140">
        <f t="shared" si="200"/>
        <v>279.24</v>
      </c>
      <c r="AK378" s="140">
        <f t="shared" si="202"/>
        <v>624.18</v>
      </c>
      <c r="AL378" s="140">
        <f t="shared" si="203"/>
        <v>39.2</v>
      </c>
      <c r="AM378" s="140">
        <f t="shared" si="204"/>
        <v>11.58</v>
      </c>
      <c r="AN378" s="140">
        <f t="shared" si="205"/>
        <v>318</v>
      </c>
      <c r="AO378" s="140">
        <f t="shared" si="206"/>
        <v>0</v>
      </c>
      <c r="AP378" s="140">
        <f t="shared" si="207"/>
        <v>2274.16</v>
      </c>
      <c r="AQ378" s="139" t="s">
        <v>35</v>
      </c>
    </row>
    <row r="379" s="115" customFormat="1" ht="19" customHeight="1" spans="1:43">
      <c r="A379" s="129">
        <f t="shared" si="182"/>
        <v>376</v>
      </c>
      <c r="B379" s="49" t="s">
        <v>1196</v>
      </c>
      <c r="C379" s="52" t="s">
        <v>1125</v>
      </c>
      <c r="D379" s="168" t="s">
        <v>1126</v>
      </c>
      <c r="E379" s="130">
        <v>4200</v>
      </c>
      <c r="F379" s="130">
        <v>4200</v>
      </c>
      <c r="G379" s="130">
        <v>6241.75</v>
      </c>
      <c r="H379" s="130">
        <v>4200</v>
      </c>
      <c r="I379" s="165">
        <v>4180</v>
      </c>
      <c r="J379" s="130"/>
      <c r="K379" s="49">
        <f t="shared" ref="K379:K422" si="208">ROUND(E379*0.012,2)</f>
        <v>50.4</v>
      </c>
      <c r="L379" s="49">
        <v>22.8</v>
      </c>
      <c r="M379" s="49">
        <f t="shared" ref="M379:M422" si="209">ROUND(F379*0.16,2)</f>
        <v>672</v>
      </c>
      <c r="N379" s="49">
        <v>304</v>
      </c>
      <c r="O379" s="130">
        <f t="shared" ref="O379:O422" si="210">ROUND(G379*0.08,2)</f>
        <v>499.34</v>
      </c>
      <c r="P379" s="49">
        <f t="shared" ref="P379:P422" si="211">ROUND(H379*0.007,2)</f>
        <v>29.4</v>
      </c>
      <c r="Q379" s="49">
        <v>13.3</v>
      </c>
      <c r="R379" s="130">
        <f t="shared" ref="R379:R422" si="212">I379*5%</f>
        <v>209</v>
      </c>
      <c r="S379" s="130">
        <f t="shared" ref="S379:S422" si="213">J379*50%</f>
        <v>0</v>
      </c>
      <c r="T379" s="130">
        <f t="shared" ref="T379:T422" si="214">SUM(K379:S379)</f>
        <v>1800.24</v>
      </c>
      <c r="U379" s="49">
        <f t="shared" ref="U379:U422" si="215">E379*0</f>
        <v>0</v>
      </c>
      <c r="V379" s="49">
        <f t="shared" ref="V379:V422" si="216">ROUND(F379*0.08,2)</f>
        <v>336</v>
      </c>
      <c r="W379" s="49">
        <v>152</v>
      </c>
      <c r="X379" s="130">
        <f t="shared" ref="X379:X422" si="217">ROUND(G379*0.02,2)</f>
        <v>124.84</v>
      </c>
      <c r="Y379" s="49">
        <f t="shared" ref="Y379:Y422" si="218">ROUND(H379*0.003,2)</f>
        <v>12.6</v>
      </c>
      <c r="Z379" s="49">
        <v>5.7</v>
      </c>
      <c r="AA379" s="130">
        <f t="shared" ref="AA379:AA422" si="219">I379*5%</f>
        <v>209</v>
      </c>
      <c r="AB379" s="130">
        <f t="shared" ref="AB379:AB422" si="220">J379*50%</f>
        <v>0</v>
      </c>
      <c r="AC379" s="49">
        <f t="shared" ref="AC379:AC422" si="221">SUM(U379:AB379)</f>
        <v>840.14</v>
      </c>
      <c r="AD379" s="49">
        <f t="shared" ref="AD379:AD422" si="222">T379+AC379</f>
        <v>2640.38</v>
      </c>
      <c r="AE379" s="136"/>
      <c r="AF379" s="139" t="s">
        <v>76</v>
      </c>
      <c r="AG379" s="140">
        <f t="shared" si="198"/>
        <v>50.4</v>
      </c>
      <c r="AH379" s="140">
        <f t="shared" si="201"/>
        <v>22.8</v>
      </c>
      <c r="AI379" s="140">
        <f t="shared" si="199"/>
        <v>1008</v>
      </c>
      <c r="AJ379" s="140">
        <f t="shared" si="200"/>
        <v>456</v>
      </c>
      <c r="AK379" s="140">
        <f t="shared" si="202"/>
        <v>624.18</v>
      </c>
      <c r="AL379" s="140">
        <f t="shared" si="203"/>
        <v>42</v>
      </c>
      <c r="AM379" s="140">
        <f t="shared" si="204"/>
        <v>19</v>
      </c>
      <c r="AN379" s="140">
        <f t="shared" si="205"/>
        <v>418</v>
      </c>
      <c r="AO379" s="140">
        <f t="shared" si="206"/>
        <v>0</v>
      </c>
      <c r="AP379" s="140">
        <f t="shared" si="207"/>
        <v>2640.38</v>
      </c>
      <c r="AQ379" s="139" t="s">
        <v>35</v>
      </c>
    </row>
    <row r="380" s="115" customFormat="1" ht="19" customHeight="1" spans="1:43">
      <c r="A380" s="129">
        <f t="shared" si="182"/>
        <v>377</v>
      </c>
      <c r="B380" s="49" t="s">
        <v>411</v>
      </c>
      <c r="C380" s="52" t="s">
        <v>1129</v>
      </c>
      <c r="D380" s="168" t="s">
        <v>1130</v>
      </c>
      <c r="E380" s="130">
        <v>3920.55</v>
      </c>
      <c r="F380" s="130">
        <v>3920.55</v>
      </c>
      <c r="G380" s="130">
        <v>6241.75</v>
      </c>
      <c r="H380" s="130">
        <v>3920.55</v>
      </c>
      <c r="I380" s="165">
        <v>2200</v>
      </c>
      <c r="J380" s="130"/>
      <c r="K380" s="49">
        <f t="shared" si="208"/>
        <v>47.05</v>
      </c>
      <c r="L380" s="49">
        <v>11.65</v>
      </c>
      <c r="M380" s="49">
        <f t="shared" si="209"/>
        <v>627.29</v>
      </c>
      <c r="N380" s="49">
        <v>155.15</v>
      </c>
      <c r="O380" s="130">
        <f t="shared" si="210"/>
        <v>499.34</v>
      </c>
      <c r="P380" s="49">
        <f t="shared" si="211"/>
        <v>27.44</v>
      </c>
      <c r="Q380" s="49">
        <v>6.75</v>
      </c>
      <c r="R380" s="130">
        <f t="shared" si="212"/>
        <v>110</v>
      </c>
      <c r="S380" s="130">
        <f t="shared" si="213"/>
        <v>0</v>
      </c>
      <c r="T380" s="130">
        <f t="shared" si="214"/>
        <v>1484.67</v>
      </c>
      <c r="U380" s="49">
        <f t="shared" si="215"/>
        <v>0</v>
      </c>
      <c r="V380" s="49">
        <f t="shared" si="216"/>
        <v>313.64</v>
      </c>
      <c r="W380" s="49">
        <v>77.55</v>
      </c>
      <c r="X380" s="130">
        <f t="shared" si="217"/>
        <v>124.84</v>
      </c>
      <c r="Y380" s="49">
        <f t="shared" si="218"/>
        <v>11.76</v>
      </c>
      <c r="Z380" s="49">
        <v>2.9</v>
      </c>
      <c r="AA380" s="130">
        <f t="shared" si="219"/>
        <v>110</v>
      </c>
      <c r="AB380" s="130">
        <f t="shared" si="220"/>
        <v>0</v>
      </c>
      <c r="AC380" s="49">
        <f t="shared" si="221"/>
        <v>640.69</v>
      </c>
      <c r="AD380" s="49">
        <f t="shared" si="222"/>
        <v>2125.36</v>
      </c>
      <c r="AE380" s="136"/>
      <c r="AF380" s="139" t="s">
        <v>76</v>
      </c>
      <c r="AG380" s="140">
        <f t="shared" si="198"/>
        <v>47.05</v>
      </c>
      <c r="AH380" s="140">
        <f t="shared" si="201"/>
        <v>11.65</v>
      </c>
      <c r="AI380" s="140">
        <f t="shared" si="199"/>
        <v>940.93</v>
      </c>
      <c r="AJ380" s="140">
        <f t="shared" si="200"/>
        <v>232.7</v>
      </c>
      <c r="AK380" s="140">
        <f t="shared" si="202"/>
        <v>624.18</v>
      </c>
      <c r="AL380" s="140">
        <f t="shared" si="203"/>
        <v>39.2</v>
      </c>
      <c r="AM380" s="140">
        <f t="shared" si="204"/>
        <v>9.65</v>
      </c>
      <c r="AN380" s="140">
        <f t="shared" si="205"/>
        <v>220</v>
      </c>
      <c r="AO380" s="140">
        <f t="shared" si="206"/>
        <v>0</v>
      </c>
      <c r="AP380" s="140">
        <f t="shared" si="207"/>
        <v>2125.36</v>
      </c>
      <c r="AQ380" s="139" t="s">
        <v>32</v>
      </c>
    </row>
    <row r="381" s="115" customFormat="1" ht="19" customHeight="1" spans="1:43">
      <c r="A381" s="129">
        <f t="shared" ref="A381:A398" si="223">ROW()-3</f>
        <v>378</v>
      </c>
      <c r="B381" s="49" t="s">
        <v>262</v>
      </c>
      <c r="C381" s="52" t="s">
        <v>1131</v>
      </c>
      <c r="D381" s="462" t="s">
        <v>1132</v>
      </c>
      <c r="E381" s="130">
        <v>3920.55</v>
      </c>
      <c r="F381" s="130">
        <v>3920.55</v>
      </c>
      <c r="G381" s="130">
        <v>6241.75</v>
      </c>
      <c r="H381" s="130">
        <v>3920.55</v>
      </c>
      <c r="I381" s="165">
        <v>2200</v>
      </c>
      <c r="J381" s="130"/>
      <c r="K381" s="49">
        <f t="shared" si="208"/>
        <v>47.05</v>
      </c>
      <c r="L381" s="49">
        <v>11.65</v>
      </c>
      <c r="M381" s="49">
        <f t="shared" si="209"/>
        <v>627.29</v>
      </c>
      <c r="N381" s="49">
        <v>155.15</v>
      </c>
      <c r="O381" s="130">
        <f t="shared" si="210"/>
        <v>499.34</v>
      </c>
      <c r="P381" s="49">
        <f t="shared" si="211"/>
        <v>27.44</v>
      </c>
      <c r="Q381" s="49">
        <v>6.75</v>
      </c>
      <c r="R381" s="130">
        <f t="shared" si="212"/>
        <v>110</v>
      </c>
      <c r="S381" s="130">
        <f t="shared" si="213"/>
        <v>0</v>
      </c>
      <c r="T381" s="130">
        <f t="shared" si="214"/>
        <v>1484.67</v>
      </c>
      <c r="U381" s="49">
        <f t="shared" si="215"/>
        <v>0</v>
      </c>
      <c r="V381" s="49">
        <f t="shared" si="216"/>
        <v>313.64</v>
      </c>
      <c r="W381" s="49">
        <v>77.55</v>
      </c>
      <c r="X381" s="130">
        <f t="shared" si="217"/>
        <v>124.84</v>
      </c>
      <c r="Y381" s="49">
        <f t="shared" si="218"/>
        <v>11.76</v>
      </c>
      <c r="Z381" s="49">
        <v>2.9</v>
      </c>
      <c r="AA381" s="130">
        <f t="shared" si="219"/>
        <v>110</v>
      </c>
      <c r="AB381" s="130">
        <f t="shared" si="220"/>
        <v>0</v>
      </c>
      <c r="AC381" s="49">
        <f t="shared" si="221"/>
        <v>640.69</v>
      </c>
      <c r="AD381" s="49">
        <f t="shared" si="222"/>
        <v>2125.36</v>
      </c>
      <c r="AE381" s="136"/>
      <c r="AF381" s="139" t="s">
        <v>68</v>
      </c>
      <c r="AG381" s="140">
        <f t="shared" si="198"/>
        <v>47.05</v>
      </c>
      <c r="AH381" s="140">
        <f t="shared" si="201"/>
        <v>11.65</v>
      </c>
      <c r="AI381" s="140">
        <f t="shared" si="199"/>
        <v>940.93</v>
      </c>
      <c r="AJ381" s="140">
        <f t="shared" si="200"/>
        <v>232.7</v>
      </c>
      <c r="AK381" s="140">
        <f t="shared" si="202"/>
        <v>624.18</v>
      </c>
      <c r="AL381" s="140">
        <f t="shared" si="203"/>
        <v>39.2</v>
      </c>
      <c r="AM381" s="140">
        <f t="shared" si="204"/>
        <v>9.65</v>
      </c>
      <c r="AN381" s="140">
        <f t="shared" si="205"/>
        <v>220</v>
      </c>
      <c r="AO381" s="140">
        <f t="shared" si="206"/>
        <v>0</v>
      </c>
      <c r="AP381" s="140">
        <f t="shared" si="207"/>
        <v>2125.36</v>
      </c>
      <c r="AQ381" s="139" t="s">
        <v>32</v>
      </c>
    </row>
    <row r="382" s="115" customFormat="1" ht="19" customHeight="1" spans="1:43">
      <c r="A382" s="129">
        <f t="shared" si="223"/>
        <v>379</v>
      </c>
      <c r="B382" s="49" t="s">
        <v>129</v>
      </c>
      <c r="C382" s="52" t="s">
        <v>1133</v>
      </c>
      <c r="D382" s="168" t="s">
        <v>1134</v>
      </c>
      <c r="E382" s="130">
        <v>3920.55</v>
      </c>
      <c r="F382" s="130">
        <v>3920.55</v>
      </c>
      <c r="G382" s="130">
        <v>6241.75</v>
      </c>
      <c r="H382" s="130">
        <v>3920.55</v>
      </c>
      <c r="I382" s="165">
        <v>3180</v>
      </c>
      <c r="J382" s="130"/>
      <c r="K382" s="49">
        <f t="shared" si="208"/>
        <v>47.05</v>
      </c>
      <c r="L382" s="49">
        <v>11.65</v>
      </c>
      <c r="M382" s="49">
        <f t="shared" si="209"/>
        <v>627.29</v>
      </c>
      <c r="N382" s="49">
        <v>155.15</v>
      </c>
      <c r="O382" s="130">
        <f t="shared" si="210"/>
        <v>499.34</v>
      </c>
      <c r="P382" s="49">
        <f t="shared" si="211"/>
        <v>27.44</v>
      </c>
      <c r="Q382" s="49">
        <v>6.75</v>
      </c>
      <c r="R382" s="130">
        <f t="shared" si="212"/>
        <v>159</v>
      </c>
      <c r="S382" s="130">
        <f t="shared" si="213"/>
        <v>0</v>
      </c>
      <c r="T382" s="130">
        <f t="shared" si="214"/>
        <v>1533.67</v>
      </c>
      <c r="U382" s="49">
        <f t="shared" si="215"/>
        <v>0</v>
      </c>
      <c r="V382" s="49">
        <f t="shared" si="216"/>
        <v>313.64</v>
      </c>
      <c r="W382" s="49">
        <v>77.55</v>
      </c>
      <c r="X382" s="130">
        <f t="shared" si="217"/>
        <v>124.84</v>
      </c>
      <c r="Y382" s="49">
        <f t="shared" si="218"/>
        <v>11.76</v>
      </c>
      <c r="Z382" s="49">
        <v>2.9</v>
      </c>
      <c r="AA382" s="130">
        <f t="shared" si="219"/>
        <v>159</v>
      </c>
      <c r="AB382" s="130">
        <f t="shared" si="220"/>
        <v>0</v>
      </c>
      <c r="AC382" s="49">
        <f t="shared" si="221"/>
        <v>689.69</v>
      </c>
      <c r="AD382" s="49">
        <f t="shared" si="222"/>
        <v>2223.36</v>
      </c>
      <c r="AE382" s="136"/>
      <c r="AF382" s="139" t="s">
        <v>82</v>
      </c>
      <c r="AG382" s="140">
        <f t="shared" si="198"/>
        <v>47.05</v>
      </c>
      <c r="AH382" s="140">
        <f t="shared" si="201"/>
        <v>11.65</v>
      </c>
      <c r="AI382" s="140">
        <f t="shared" si="199"/>
        <v>940.93</v>
      </c>
      <c r="AJ382" s="140">
        <f t="shared" si="200"/>
        <v>232.7</v>
      </c>
      <c r="AK382" s="140">
        <f t="shared" si="202"/>
        <v>624.18</v>
      </c>
      <c r="AL382" s="140">
        <f t="shared" si="203"/>
        <v>39.2</v>
      </c>
      <c r="AM382" s="140">
        <f t="shared" si="204"/>
        <v>9.65</v>
      </c>
      <c r="AN382" s="140">
        <f t="shared" si="205"/>
        <v>318</v>
      </c>
      <c r="AO382" s="140">
        <f t="shared" si="206"/>
        <v>0</v>
      </c>
      <c r="AP382" s="140">
        <f t="shared" si="207"/>
        <v>2223.36</v>
      </c>
      <c r="AQ382" s="139" t="s">
        <v>35</v>
      </c>
    </row>
    <row r="383" s="115" customFormat="1" ht="19" customHeight="1" spans="1:43">
      <c r="A383" s="129">
        <f t="shared" si="223"/>
        <v>380</v>
      </c>
      <c r="B383" s="49" t="s">
        <v>1196</v>
      </c>
      <c r="C383" s="51" t="s">
        <v>1138</v>
      </c>
      <c r="D383" s="100" t="s">
        <v>1139</v>
      </c>
      <c r="E383" s="130">
        <v>3920.55</v>
      </c>
      <c r="F383" s="130">
        <v>3920.55</v>
      </c>
      <c r="G383" s="130">
        <v>6241.75</v>
      </c>
      <c r="H383" s="130">
        <v>3920.55</v>
      </c>
      <c r="I383" s="165">
        <v>3180</v>
      </c>
      <c r="J383" s="130"/>
      <c r="K383" s="49">
        <f t="shared" si="208"/>
        <v>47.05</v>
      </c>
      <c r="L383" s="49">
        <v>9.32</v>
      </c>
      <c r="M383" s="49">
        <f t="shared" si="209"/>
        <v>627.29</v>
      </c>
      <c r="N383" s="49">
        <v>124.12</v>
      </c>
      <c r="O383" s="130">
        <f t="shared" si="210"/>
        <v>499.34</v>
      </c>
      <c r="P383" s="49">
        <f t="shared" si="211"/>
        <v>27.44</v>
      </c>
      <c r="Q383" s="49">
        <v>5.4</v>
      </c>
      <c r="R383" s="130">
        <f t="shared" si="212"/>
        <v>159</v>
      </c>
      <c r="S383" s="130">
        <f t="shared" si="213"/>
        <v>0</v>
      </c>
      <c r="T383" s="130">
        <f t="shared" si="214"/>
        <v>1498.96</v>
      </c>
      <c r="U383" s="49">
        <f t="shared" si="215"/>
        <v>0</v>
      </c>
      <c r="V383" s="49">
        <f t="shared" si="216"/>
        <v>313.64</v>
      </c>
      <c r="W383" s="49">
        <v>62.04</v>
      </c>
      <c r="X383" s="130">
        <f t="shared" si="217"/>
        <v>124.84</v>
      </c>
      <c r="Y383" s="49">
        <f t="shared" si="218"/>
        <v>11.76</v>
      </c>
      <c r="Z383" s="49">
        <v>2.32</v>
      </c>
      <c r="AA383" s="130">
        <f t="shared" si="219"/>
        <v>159</v>
      </c>
      <c r="AB383" s="130">
        <f t="shared" si="220"/>
        <v>0</v>
      </c>
      <c r="AC383" s="49">
        <f t="shared" si="221"/>
        <v>673.6</v>
      </c>
      <c r="AD383" s="49">
        <f t="shared" si="222"/>
        <v>2172.56</v>
      </c>
      <c r="AE383" s="136"/>
      <c r="AF383" s="139" t="s">
        <v>69</v>
      </c>
      <c r="AG383" s="140">
        <f t="shared" si="198"/>
        <v>47.05</v>
      </c>
      <c r="AH383" s="140">
        <f t="shared" si="201"/>
        <v>9.32</v>
      </c>
      <c r="AI383" s="140">
        <f t="shared" si="199"/>
        <v>940.93</v>
      </c>
      <c r="AJ383" s="140">
        <f t="shared" si="200"/>
        <v>186.16</v>
      </c>
      <c r="AK383" s="140">
        <f t="shared" si="202"/>
        <v>624.18</v>
      </c>
      <c r="AL383" s="140">
        <f t="shared" si="203"/>
        <v>39.2</v>
      </c>
      <c r="AM383" s="140">
        <f t="shared" si="204"/>
        <v>7.72</v>
      </c>
      <c r="AN383" s="140">
        <f t="shared" si="205"/>
        <v>318</v>
      </c>
      <c r="AO383" s="140">
        <f t="shared" si="206"/>
        <v>0</v>
      </c>
      <c r="AP383" s="140">
        <f t="shared" si="207"/>
        <v>2172.56</v>
      </c>
      <c r="AQ383" s="139" t="s">
        <v>35</v>
      </c>
    </row>
    <row r="384" s="115" customFormat="1" ht="19" customHeight="1" spans="1:43">
      <c r="A384" s="129">
        <f t="shared" si="223"/>
        <v>381</v>
      </c>
      <c r="B384" s="49" t="s">
        <v>119</v>
      </c>
      <c r="C384" s="51" t="s">
        <v>1140</v>
      </c>
      <c r="D384" s="100" t="s">
        <v>1141</v>
      </c>
      <c r="E384" s="130">
        <v>3920.55</v>
      </c>
      <c r="F384" s="130">
        <v>3920.55</v>
      </c>
      <c r="G384" s="130">
        <v>6241.75</v>
      </c>
      <c r="H384" s="130">
        <v>3920.55</v>
      </c>
      <c r="I384" s="165">
        <v>0</v>
      </c>
      <c r="J384" s="130"/>
      <c r="K384" s="49">
        <f t="shared" si="208"/>
        <v>47.05</v>
      </c>
      <c r="L384" s="49">
        <v>9.32</v>
      </c>
      <c r="M384" s="49">
        <f t="shared" si="209"/>
        <v>627.29</v>
      </c>
      <c r="N384" s="49">
        <v>124.12</v>
      </c>
      <c r="O384" s="130">
        <f t="shared" si="210"/>
        <v>499.34</v>
      </c>
      <c r="P384" s="49">
        <f t="shared" si="211"/>
        <v>27.44</v>
      </c>
      <c r="Q384" s="49">
        <v>5.4</v>
      </c>
      <c r="R384" s="130">
        <f t="shared" si="212"/>
        <v>0</v>
      </c>
      <c r="S384" s="130">
        <f t="shared" si="213"/>
        <v>0</v>
      </c>
      <c r="T384" s="130">
        <f t="shared" si="214"/>
        <v>1339.96</v>
      </c>
      <c r="U384" s="49">
        <f t="shared" si="215"/>
        <v>0</v>
      </c>
      <c r="V384" s="49">
        <f t="shared" si="216"/>
        <v>313.64</v>
      </c>
      <c r="W384" s="49">
        <v>62.04</v>
      </c>
      <c r="X384" s="130">
        <f t="shared" si="217"/>
        <v>124.84</v>
      </c>
      <c r="Y384" s="49">
        <f t="shared" si="218"/>
        <v>11.76</v>
      </c>
      <c r="Z384" s="49">
        <v>2.32</v>
      </c>
      <c r="AA384" s="130">
        <f t="shared" si="219"/>
        <v>0</v>
      </c>
      <c r="AB384" s="130">
        <f t="shared" si="220"/>
        <v>0</v>
      </c>
      <c r="AC384" s="49">
        <f t="shared" si="221"/>
        <v>514.6</v>
      </c>
      <c r="AD384" s="49">
        <f t="shared" si="222"/>
        <v>1854.56</v>
      </c>
      <c r="AE384" s="136"/>
      <c r="AF384" s="139" t="s">
        <v>78</v>
      </c>
      <c r="AG384" s="140">
        <f t="shared" si="198"/>
        <v>47.05</v>
      </c>
      <c r="AH384" s="140">
        <f t="shared" si="201"/>
        <v>9.32</v>
      </c>
      <c r="AI384" s="140">
        <f t="shared" si="199"/>
        <v>940.93</v>
      </c>
      <c r="AJ384" s="140">
        <f t="shared" si="200"/>
        <v>186.16</v>
      </c>
      <c r="AK384" s="140">
        <f t="shared" si="202"/>
        <v>624.18</v>
      </c>
      <c r="AL384" s="140">
        <f t="shared" si="203"/>
        <v>39.2</v>
      </c>
      <c r="AM384" s="140">
        <f t="shared" si="204"/>
        <v>7.72</v>
      </c>
      <c r="AN384" s="140">
        <f t="shared" si="205"/>
        <v>0</v>
      </c>
      <c r="AO384" s="140">
        <f t="shared" si="206"/>
        <v>0</v>
      </c>
      <c r="AP384" s="140">
        <f t="shared" si="207"/>
        <v>1854.56</v>
      </c>
      <c r="AQ384" s="139" t="s">
        <v>32</v>
      </c>
    </row>
    <row r="385" s="115" customFormat="1" ht="15" customHeight="1" spans="1:43">
      <c r="A385" s="129">
        <f t="shared" si="223"/>
        <v>382</v>
      </c>
      <c r="B385" s="49" t="s">
        <v>201</v>
      </c>
      <c r="C385" s="51" t="s">
        <v>1142</v>
      </c>
      <c r="D385" s="100" t="s">
        <v>1143</v>
      </c>
      <c r="E385" s="130">
        <v>3920.55</v>
      </c>
      <c r="F385" s="130">
        <v>3920.55</v>
      </c>
      <c r="G385" s="130">
        <v>6241.75</v>
      </c>
      <c r="H385" s="130">
        <v>3920.55</v>
      </c>
      <c r="I385" s="165">
        <v>2200</v>
      </c>
      <c r="J385" s="130"/>
      <c r="K385" s="49">
        <f t="shared" si="208"/>
        <v>47.05</v>
      </c>
      <c r="L385" s="49">
        <v>9.32</v>
      </c>
      <c r="M385" s="49">
        <f t="shared" si="209"/>
        <v>627.29</v>
      </c>
      <c r="N385" s="49">
        <v>124.12</v>
      </c>
      <c r="O385" s="130">
        <f t="shared" si="210"/>
        <v>499.34</v>
      </c>
      <c r="P385" s="49">
        <f t="shared" si="211"/>
        <v>27.44</v>
      </c>
      <c r="Q385" s="49">
        <v>5.4</v>
      </c>
      <c r="R385" s="130">
        <f t="shared" si="212"/>
        <v>110</v>
      </c>
      <c r="S385" s="130">
        <f t="shared" si="213"/>
        <v>0</v>
      </c>
      <c r="T385" s="130">
        <f t="shared" si="214"/>
        <v>1449.96</v>
      </c>
      <c r="U385" s="49">
        <f t="shared" si="215"/>
        <v>0</v>
      </c>
      <c r="V385" s="49">
        <f t="shared" si="216"/>
        <v>313.64</v>
      </c>
      <c r="W385" s="49">
        <v>62.04</v>
      </c>
      <c r="X385" s="130">
        <f t="shared" si="217"/>
        <v>124.84</v>
      </c>
      <c r="Y385" s="49">
        <f t="shared" si="218"/>
        <v>11.76</v>
      </c>
      <c r="Z385" s="49">
        <v>2.32</v>
      </c>
      <c r="AA385" s="130">
        <f t="shared" si="219"/>
        <v>110</v>
      </c>
      <c r="AB385" s="130">
        <f t="shared" si="220"/>
        <v>0</v>
      </c>
      <c r="AC385" s="49">
        <f t="shared" si="221"/>
        <v>624.6</v>
      </c>
      <c r="AD385" s="49">
        <f t="shared" si="222"/>
        <v>2074.56</v>
      </c>
      <c r="AE385" s="136"/>
      <c r="AF385" s="139" t="s">
        <v>66</v>
      </c>
      <c r="AG385" s="140">
        <f t="shared" si="198"/>
        <v>47.05</v>
      </c>
      <c r="AH385" s="140">
        <f t="shared" si="201"/>
        <v>9.32</v>
      </c>
      <c r="AI385" s="140">
        <f t="shared" si="199"/>
        <v>940.93</v>
      </c>
      <c r="AJ385" s="140">
        <f t="shared" si="200"/>
        <v>186.16</v>
      </c>
      <c r="AK385" s="140">
        <f t="shared" si="202"/>
        <v>624.18</v>
      </c>
      <c r="AL385" s="140">
        <f t="shared" si="203"/>
        <v>39.2</v>
      </c>
      <c r="AM385" s="140">
        <f t="shared" si="204"/>
        <v>7.72</v>
      </c>
      <c r="AN385" s="140">
        <f t="shared" si="205"/>
        <v>220</v>
      </c>
      <c r="AO385" s="140">
        <f t="shared" si="206"/>
        <v>0</v>
      </c>
      <c r="AP385" s="140">
        <f t="shared" si="207"/>
        <v>2074.56</v>
      </c>
      <c r="AQ385" s="139" t="s">
        <v>32</v>
      </c>
    </row>
    <row r="386" s="115" customFormat="1" ht="17" customHeight="1" spans="1:43">
      <c r="A386" s="129">
        <f t="shared" si="223"/>
        <v>383</v>
      </c>
      <c r="B386" s="49" t="s">
        <v>119</v>
      </c>
      <c r="C386" s="52" t="s">
        <v>1146</v>
      </c>
      <c r="D386" s="100" t="s">
        <v>1147</v>
      </c>
      <c r="E386" s="130">
        <v>3920.55</v>
      </c>
      <c r="F386" s="130">
        <v>3920.55</v>
      </c>
      <c r="G386" s="130">
        <v>6241.75</v>
      </c>
      <c r="H386" s="130">
        <v>3920.55</v>
      </c>
      <c r="I386" s="165">
        <v>2200</v>
      </c>
      <c r="J386" s="130"/>
      <c r="K386" s="49">
        <f t="shared" si="208"/>
        <v>47.05</v>
      </c>
      <c r="L386" s="49">
        <v>9.32</v>
      </c>
      <c r="M386" s="49">
        <f t="shared" si="209"/>
        <v>627.29</v>
      </c>
      <c r="N386" s="49">
        <v>124.12</v>
      </c>
      <c r="O386" s="130">
        <f t="shared" si="210"/>
        <v>499.34</v>
      </c>
      <c r="P386" s="49">
        <f t="shared" si="211"/>
        <v>27.44</v>
      </c>
      <c r="Q386" s="49">
        <v>5.4</v>
      </c>
      <c r="R386" s="130">
        <f t="shared" si="212"/>
        <v>110</v>
      </c>
      <c r="S386" s="130">
        <f t="shared" si="213"/>
        <v>0</v>
      </c>
      <c r="T386" s="130">
        <f t="shared" si="214"/>
        <v>1449.96</v>
      </c>
      <c r="U386" s="49">
        <f t="shared" si="215"/>
        <v>0</v>
      </c>
      <c r="V386" s="49">
        <f t="shared" si="216"/>
        <v>313.64</v>
      </c>
      <c r="W386" s="49">
        <v>62.04</v>
      </c>
      <c r="X386" s="130">
        <f t="shared" si="217"/>
        <v>124.84</v>
      </c>
      <c r="Y386" s="49">
        <f t="shared" si="218"/>
        <v>11.76</v>
      </c>
      <c r="Z386" s="49">
        <v>2.32</v>
      </c>
      <c r="AA386" s="130">
        <f t="shared" si="219"/>
        <v>110</v>
      </c>
      <c r="AB386" s="130">
        <f t="shared" si="220"/>
        <v>0</v>
      </c>
      <c r="AC386" s="49">
        <f t="shared" si="221"/>
        <v>624.6</v>
      </c>
      <c r="AD386" s="49">
        <f t="shared" si="222"/>
        <v>2074.56</v>
      </c>
      <c r="AE386" s="136"/>
      <c r="AF386" s="139" t="s">
        <v>78</v>
      </c>
      <c r="AG386" s="140">
        <f t="shared" si="198"/>
        <v>47.05</v>
      </c>
      <c r="AH386" s="140">
        <f t="shared" si="201"/>
        <v>9.32</v>
      </c>
      <c r="AI386" s="140">
        <f t="shared" si="199"/>
        <v>940.93</v>
      </c>
      <c r="AJ386" s="140">
        <f t="shared" si="200"/>
        <v>186.16</v>
      </c>
      <c r="AK386" s="140">
        <f t="shared" si="202"/>
        <v>624.18</v>
      </c>
      <c r="AL386" s="140">
        <f t="shared" si="203"/>
        <v>39.2</v>
      </c>
      <c r="AM386" s="140">
        <f t="shared" si="204"/>
        <v>7.72</v>
      </c>
      <c r="AN386" s="140">
        <f t="shared" si="205"/>
        <v>220</v>
      </c>
      <c r="AO386" s="140">
        <f t="shared" si="206"/>
        <v>0</v>
      </c>
      <c r="AP386" s="140">
        <f t="shared" si="207"/>
        <v>2074.56</v>
      </c>
      <c r="AQ386" s="139" t="s">
        <v>32</v>
      </c>
    </row>
    <row r="387" s="115" customFormat="1" ht="17" customHeight="1" spans="1:43">
      <c r="A387" s="129">
        <f t="shared" si="223"/>
        <v>384</v>
      </c>
      <c r="B387" s="49" t="s">
        <v>119</v>
      </c>
      <c r="C387" s="52" t="s">
        <v>1150</v>
      </c>
      <c r="D387" s="100" t="s">
        <v>1151</v>
      </c>
      <c r="E387" s="130">
        <v>3920.55</v>
      </c>
      <c r="F387" s="130">
        <v>3920.55</v>
      </c>
      <c r="G387" s="130">
        <v>6241.75</v>
      </c>
      <c r="H387" s="130">
        <v>3920.55</v>
      </c>
      <c r="I387" s="165">
        <v>2200</v>
      </c>
      <c r="J387" s="130"/>
      <c r="K387" s="49">
        <f t="shared" si="208"/>
        <v>47.05</v>
      </c>
      <c r="L387" s="49">
        <v>9.32</v>
      </c>
      <c r="M387" s="49">
        <f t="shared" si="209"/>
        <v>627.29</v>
      </c>
      <c r="N387" s="49">
        <v>124.12</v>
      </c>
      <c r="O387" s="130">
        <f t="shared" si="210"/>
        <v>499.34</v>
      </c>
      <c r="P387" s="49">
        <f t="shared" si="211"/>
        <v>27.44</v>
      </c>
      <c r="Q387" s="49">
        <v>5.4</v>
      </c>
      <c r="R387" s="130">
        <f t="shared" si="212"/>
        <v>110</v>
      </c>
      <c r="S387" s="130">
        <f t="shared" si="213"/>
        <v>0</v>
      </c>
      <c r="T387" s="130">
        <f t="shared" si="214"/>
        <v>1449.96</v>
      </c>
      <c r="U387" s="49">
        <f t="shared" si="215"/>
        <v>0</v>
      </c>
      <c r="V387" s="49">
        <f t="shared" si="216"/>
        <v>313.64</v>
      </c>
      <c r="W387" s="49">
        <v>62.04</v>
      </c>
      <c r="X387" s="130">
        <f t="shared" si="217"/>
        <v>124.84</v>
      </c>
      <c r="Y387" s="49">
        <f t="shared" si="218"/>
        <v>11.76</v>
      </c>
      <c r="Z387" s="49">
        <v>2.32</v>
      </c>
      <c r="AA387" s="130">
        <f t="shared" si="219"/>
        <v>110</v>
      </c>
      <c r="AB387" s="130">
        <f t="shared" si="220"/>
        <v>0</v>
      </c>
      <c r="AC387" s="49">
        <f t="shared" si="221"/>
        <v>624.6</v>
      </c>
      <c r="AD387" s="49">
        <f t="shared" si="222"/>
        <v>2074.56</v>
      </c>
      <c r="AE387" s="136"/>
      <c r="AF387" s="139" t="s">
        <v>75</v>
      </c>
      <c r="AG387" s="140">
        <f t="shared" si="198"/>
        <v>47.05</v>
      </c>
      <c r="AH387" s="140">
        <f t="shared" si="201"/>
        <v>9.32</v>
      </c>
      <c r="AI387" s="140">
        <f t="shared" si="199"/>
        <v>940.93</v>
      </c>
      <c r="AJ387" s="140">
        <f t="shared" si="200"/>
        <v>186.16</v>
      </c>
      <c r="AK387" s="140">
        <f t="shared" si="202"/>
        <v>624.18</v>
      </c>
      <c r="AL387" s="140">
        <f t="shared" si="203"/>
        <v>39.2</v>
      </c>
      <c r="AM387" s="140">
        <f t="shared" si="204"/>
        <v>7.72</v>
      </c>
      <c r="AN387" s="140">
        <f t="shared" si="205"/>
        <v>220</v>
      </c>
      <c r="AO387" s="140">
        <f t="shared" si="206"/>
        <v>0</v>
      </c>
      <c r="AP387" s="140">
        <f t="shared" si="207"/>
        <v>2074.56</v>
      </c>
      <c r="AQ387" s="139" t="s">
        <v>32</v>
      </c>
    </row>
    <row r="388" s="115" customFormat="1" ht="17" customHeight="1" spans="1:43">
      <c r="A388" s="129">
        <f t="shared" si="223"/>
        <v>385</v>
      </c>
      <c r="B388" s="49" t="s">
        <v>139</v>
      </c>
      <c r="C388" s="51" t="s">
        <v>1152</v>
      </c>
      <c r="D388" s="100" t="s">
        <v>1153</v>
      </c>
      <c r="E388" s="130">
        <v>3920.55</v>
      </c>
      <c r="F388" s="130">
        <v>3920.55</v>
      </c>
      <c r="G388" s="130">
        <v>6241.75</v>
      </c>
      <c r="H388" s="130">
        <v>3920.55</v>
      </c>
      <c r="I388" s="165">
        <v>2200</v>
      </c>
      <c r="J388" s="130"/>
      <c r="K388" s="49">
        <f t="shared" si="208"/>
        <v>47.05</v>
      </c>
      <c r="L388" s="49">
        <v>9.32</v>
      </c>
      <c r="M388" s="49">
        <f t="shared" si="209"/>
        <v>627.29</v>
      </c>
      <c r="N388" s="49">
        <v>124.12</v>
      </c>
      <c r="O388" s="130">
        <f t="shared" si="210"/>
        <v>499.34</v>
      </c>
      <c r="P388" s="49">
        <f t="shared" si="211"/>
        <v>27.44</v>
      </c>
      <c r="Q388" s="49">
        <v>5.4</v>
      </c>
      <c r="R388" s="130">
        <f t="shared" si="212"/>
        <v>110</v>
      </c>
      <c r="S388" s="130">
        <f t="shared" si="213"/>
        <v>0</v>
      </c>
      <c r="T388" s="130">
        <f t="shared" si="214"/>
        <v>1449.96</v>
      </c>
      <c r="U388" s="49">
        <f t="shared" si="215"/>
        <v>0</v>
      </c>
      <c r="V388" s="49">
        <f t="shared" si="216"/>
        <v>313.64</v>
      </c>
      <c r="W388" s="49">
        <v>62.04</v>
      </c>
      <c r="X388" s="130">
        <f t="shared" si="217"/>
        <v>124.84</v>
      </c>
      <c r="Y388" s="49">
        <f t="shared" si="218"/>
        <v>11.76</v>
      </c>
      <c r="Z388" s="49">
        <v>2.32</v>
      </c>
      <c r="AA388" s="130">
        <f t="shared" si="219"/>
        <v>110</v>
      </c>
      <c r="AB388" s="130">
        <f t="shared" si="220"/>
        <v>0</v>
      </c>
      <c r="AC388" s="49">
        <f t="shared" si="221"/>
        <v>624.6</v>
      </c>
      <c r="AD388" s="49">
        <f t="shared" si="222"/>
        <v>2074.56</v>
      </c>
      <c r="AE388" s="136"/>
      <c r="AF388" s="139" t="s">
        <v>77</v>
      </c>
      <c r="AG388" s="140">
        <f t="shared" ref="AG388:AG451" si="224">K388+U388</f>
        <v>47.05</v>
      </c>
      <c r="AH388" s="140">
        <f t="shared" si="201"/>
        <v>9.32</v>
      </c>
      <c r="AI388" s="140">
        <f t="shared" si="199"/>
        <v>940.93</v>
      </c>
      <c r="AJ388" s="140">
        <f t="shared" si="200"/>
        <v>186.16</v>
      </c>
      <c r="AK388" s="140">
        <f t="shared" si="202"/>
        <v>624.18</v>
      </c>
      <c r="AL388" s="140">
        <f t="shared" si="203"/>
        <v>39.2</v>
      </c>
      <c r="AM388" s="140">
        <f t="shared" si="204"/>
        <v>7.72</v>
      </c>
      <c r="AN388" s="140">
        <f t="shared" si="205"/>
        <v>220</v>
      </c>
      <c r="AO388" s="140">
        <f t="shared" si="206"/>
        <v>0</v>
      </c>
      <c r="AP388" s="140">
        <f t="shared" si="207"/>
        <v>2074.56</v>
      </c>
      <c r="AQ388" s="139" t="s">
        <v>32</v>
      </c>
    </row>
    <row r="389" s="115" customFormat="1" ht="17" customHeight="1" spans="1:43">
      <c r="A389" s="129">
        <f t="shared" si="223"/>
        <v>386</v>
      </c>
      <c r="B389" s="49" t="s">
        <v>146</v>
      </c>
      <c r="C389" s="52" t="s">
        <v>1160</v>
      </c>
      <c r="D389" s="100" t="s">
        <v>1161</v>
      </c>
      <c r="E389" s="130">
        <v>3920.55</v>
      </c>
      <c r="F389" s="130">
        <v>3920.55</v>
      </c>
      <c r="G389" s="130">
        <v>6241.75</v>
      </c>
      <c r="H389" s="130">
        <v>3920.55</v>
      </c>
      <c r="I389" s="165">
        <v>2200</v>
      </c>
      <c r="J389" s="130"/>
      <c r="K389" s="49">
        <f t="shared" si="208"/>
        <v>47.05</v>
      </c>
      <c r="L389" s="49">
        <v>9.32</v>
      </c>
      <c r="M389" s="49">
        <f t="shared" si="209"/>
        <v>627.29</v>
      </c>
      <c r="N389" s="49">
        <v>124.12</v>
      </c>
      <c r="O389" s="130">
        <f t="shared" si="210"/>
        <v>499.34</v>
      </c>
      <c r="P389" s="49">
        <f t="shared" si="211"/>
        <v>27.44</v>
      </c>
      <c r="Q389" s="49">
        <v>5.4</v>
      </c>
      <c r="R389" s="130">
        <f t="shared" si="212"/>
        <v>110</v>
      </c>
      <c r="S389" s="130">
        <f t="shared" si="213"/>
        <v>0</v>
      </c>
      <c r="T389" s="130">
        <f t="shared" si="214"/>
        <v>1449.96</v>
      </c>
      <c r="U389" s="49">
        <f t="shared" si="215"/>
        <v>0</v>
      </c>
      <c r="V389" s="49">
        <f t="shared" si="216"/>
        <v>313.64</v>
      </c>
      <c r="W389" s="49">
        <v>62.04</v>
      </c>
      <c r="X389" s="130">
        <f t="shared" si="217"/>
        <v>124.84</v>
      </c>
      <c r="Y389" s="49">
        <f t="shared" si="218"/>
        <v>11.76</v>
      </c>
      <c r="Z389" s="49">
        <v>2.32</v>
      </c>
      <c r="AA389" s="130">
        <f t="shared" si="219"/>
        <v>110</v>
      </c>
      <c r="AB389" s="130">
        <f t="shared" si="220"/>
        <v>0</v>
      </c>
      <c r="AC389" s="49">
        <f t="shared" si="221"/>
        <v>624.6</v>
      </c>
      <c r="AD389" s="49">
        <f t="shared" si="222"/>
        <v>2074.56</v>
      </c>
      <c r="AE389" s="136"/>
      <c r="AF389" s="139" t="s">
        <v>87</v>
      </c>
      <c r="AG389" s="140">
        <f t="shared" si="224"/>
        <v>47.05</v>
      </c>
      <c r="AH389" s="140">
        <f t="shared" si="201"/>
        <v>9.32</v>
      </c>
      <c r="AI389" s="140">
        <f t="shared" ref="AI389:AI452" si="225">M389+V389</f>
        <v>940.93</v>
      </c>
      <c r="AJ389" s="140">
        <f t="shared" ref="AJ389:AJ452" si="226">N389+W389</f>
        <v>186.16</v>
      </c>
      <c r="AK389" s="140">
        <f t="shared" si="202"/>
        <v>624.18</v>
      </c>
      <c r="AL389" s="140">
        <f t="shared" si="203"/>
        <v>39.2</v>
      </c>
      <c r="AM389" s="140">
        <f t="shared" si="204"/>
        <v>7.72</v>
      </c>
      <c r="AN389" s="140">
        <f t="shared" si="205"/>
        <v>220</v>
      </c>
      <c r="AO389" s="140">
        <f t="shared" si="206"/>
        <v>0</v>
      </c>
      <c r="AP389" s="140">
        <f t="shared" si="207"/>
        <v>2074.56</v>
      </c>
      <c r="AQ389" s="139" t="s">
        <v>34</v>
      </c>
    </row>
    <row r="390" ht="19" customHeight="1" spans="1:43">
      <c r="A390" s="129">
        <f t="shared" si="223"/>
        <v>387</v>
      </c>
      <c r="B390" s="49" t="s">
        <v>119</v>
      </c>
      <c r="C390" s="52" t="s">
        <v>1162</v>
      </c>
      <c r="D390" s="100" t="s">
        <v>1163</v>
      </c>
      <c r="E390" s="130">
        <v>3920.55</v>
      </c>
      <c r="F390" s="130">
        <v>3920.55</v>
      </c>
      <c r="G390" s="130">
        <v>6241.75</v>
      </c>
      <c r="H390" s="130">
        <v>3920.55</v>
      </c>
      <c r="I390" s="165">
        <v>2200</v>
      </c>
      <c r="J390" s="130"/>
      <c r="K390" s="49">
        <f t="shared" si="208"/>
        <v>47.05</v>
      </c>
      <c r="L390" s="49">
        <v>9.32</v>
      </c>
      <c r="M390" s="49">
        <f t="shared" si="209"/>
        <v>627.29</v>
      </c>
      <c r="N390" s="49">
        <v>124.12</v>
      </c>
      <c r="O390" s="130">
        <f t="shared" si="210"/>
        <v>499.34</v>
      </c>
      <c r="P390" s="49">
        <f t="shared" si="211"/>
        <v>27.44</v>
      </c>
      <c r="Q390" s="49">
        <v>5.4</v>
      </c>
      <c r="R390" s="130">
        <f t="shared" si="212"/>
        <v>110</v>
      </c>
      <c r="S390" s="130">
        <f t="shared" si="213"/>
        <v>0</v>
      </c>
      <c r="T390" s="130">
        <f t="shared" si="214"/>
        <v>1449.96</v>
      </c>
      <c r="U390" s="49">
        <f t="shared" si="215"/>
        <v>0</v>
      </c>
      <c r="V390" s="49">
        <f t="shared" si="216"/>
        <v>313.64</v>
      </c>
      <c r="W390" s="49">
        <v>62.04</v>
      </c>
      <c r="X390" s="130">
        <f t="shared" si="217"/>
        <v>124.84</v>
      </c>
      <c r="Y390" s="49">
        <f t="shared" si="218"/>
        <v>11.76</v>
      </c>
      <c r="Z390" s="49">
        <v>2.32</v>
      </c>
      <c r="AA390" s="130">
        <f t="shared" si="219"/>
        <v>110</v>
      </c>
      <c r="AB390" s="130">
        <f t="shared" si="220"/>
        <v>0</v>
      </c>
      <c r="AC390" s="49">
        <f t="shared" si="221"/>
        <v>624.6</v>
      </c>
      <c r="AD390" s="49">
        <f t="shared" si="222"/>
        <v>2074.56</v>
      </c>
      <c r="AE390" s="136"/>
      <c r="AF390" s="139" t="s">
        <v>51</v>
      </c>
      <c r="AG390" s="140">
        <f t="shared" si="224"/>
        <v>47.05</v>
      </c>
      <c r="AH390" s="140">
        <f t="shared" si="201"/>
        <v>9.32</v>
      </c>
      <c r="AI390" s="140">
        <f t="shared" si="225"/>
        <v>940.93</v>
      </c>
      <c r="AJ390" s="140">
        <f t="shared" si="226"/>
        <v>186.16</v>
      </c>
      <c r="AK390" s="140">
        <f t="shared" si="202"/>
        <v>624.18</v>
      </c>
      <c r="AL390" s="140">
        <f t="shared" si="203"/>
        <v>39.2</v>
      </c>
      <c r="AM390" s="140">
        <f t="shared" si="204"/>
        <v>7.72</v>
      </c>
      <c r="AN390" s="140">
        <f t="shared" si="205"/>
        <v>220</v>
      </c>
      <c r="AO390" s="140">
        <f t="shared" si="206"/>
        <v>0</v>
      </c>
      <c r="AP390" s="140">
        <f t="shared" si="207"/>
        <v>2074.56</v>
      </c>
      <c r="AQ390" s="139" t="s">
        <v>32</v>
      </c>
    </row>
    <row r="391" s="115" customFormat="1" ht="17" customHeight="1" spans="1:43">
      <c r="A391" s="129">
        <f t="shared" si="223"/>
        <v>388</v>
      </c>
      <c r="B391" s="49" t="s">
        <v>209</v>
      </c>
      <c r="C391" s="52" t="s">
        <v>1168</v>
      </c>
      <c r="D391" s="100" t="s">
        <v>1169</v>
      </c>
      <c r="E391" s="130">
        <v>3920.55</v>
      </c>
      <c r="F391" s="130">
        <v>3920.55</v>
      </c>
      <c r="G391" s="130">
        <v>6241.75</v>
      </c>
      <c r="H391" s="130">
        <v>3920.55</v>
      </c>
      <c r="I391" s="165">
        <v>2200</v>
      </c>
      <c r="J391" s="130"/>
      <c r="K391" s="49">
        <f t="shared" si="208"/>
        <v>47.05</v>
      </c>
      <c r="L391" s="49">
        <v>9.32</v>
      </c>
      <c r="M391" s="49">
        <f t="shared" si="209"/>
        <v>627.29</v>
      </c>
      <c r="N391" s="49">
        <v>124.12</v>
      </c>
      <c r="O391" s="130">
        <f t="shared" si="210"/>
        <v>499.34</v>
      </c>
      <c r="P391" s="49">
        <f t="shared" si="211"/>
        <v>27.44</v>
      </c>
      <c r="Q391" s="49">
        <v>5.4</v>
      </c>
      <c r="R391" s="130">
        <f t="shared" si="212"/>
        <v>110</v>
      </c>
      <c r="S391" s="130">
        <f t="shared" si="213"/>
        <v>0</v>
      </c>
      <c r="T391" s="130">
        <f t="shared" si="214"/>
        <v>1449.96</v>
      </c>
      <c r="U391" s="49">
        <f t="shared" si="215"/>
        <v>0</v>
      </c>
      <c r="V391" s="49">
        <f t="shared" si="216"/>
        <v>313.64</v>
      </c>
      <c r="W391" s="49">
        <v>62.04</v>
      </c>
      <c r="X391" s="130">
        <f t="shared" si="217"/>
        <v>124.84</v>
      </c>
      <c r="Y391" s="49">
        <f t="shared" si="218"/>
        <v>11.76</v>
      </c>
      <c r="Z391" s="49">
        <v>2.32</v>
      </c>
      <c r="AA391" s="130">
        <f t="shared" si="219"/>
        <v>110</v>
      </c>
      <c r="AB391" s="130">
        <f t="shared" si="220"/>
        <v>0</v>
      </c>
      <c r="AC391" s="49">
        <f t="shared" si="221"/>
        <v>624.6</v>
      </c>
      <c r="AD391" s="49">
        <f t="shared" si="222"/>
        <v>2074.56</v>
      </c>
      <c r="AE391" s="136"/>
      <c r="AF391" s="139" t="s">
        <v>69</v>
      </c>
      <c r="AG391" s="140">
        <f t="shared" si="224"/>
        <v>47.05</v>
      </c>
      <c r="AH391" s="140">
        <f t="shared" si="201"/>
        <v>9.32</v>
      </c>
      <c r="AI391" s="140">
        <f t="shared" si="225"/>
        <v>940.93</v>
      </c>
      <c r="AJ391" s="140">
        <f t="shared" si="226"/>
        <v>186.16</v>
      </c>
      <c r="AK391" s="140">
        <f t="shared" si="202"/>
        <v>624.18</v>
      </c>
      <c r="AL391" s="140">
        <f t="shared" si="203"/>
        <v>39.2</v>
      </c>
      <c r="AM391" s="140">
        <f t="shared" si="204"/>
        <v>7.72</v>
      </c>
      <c r="AN391" s="140">
        <f t="shared" si="205"/>
        <v>220</v>
      </c>
      <c r="AO391" s="140">
        <f t="shared" si="206"/>
        <v>0</v>
      </c>
      <c r="AP391" s="140">
        <f t="shared" si="207"/>
        <v>2074.56</v>
      </c>
      <c r="AQ391" s="139" t="s">
        <v>32</v>
      </c>
    </row>
    <row r="392" s="226" customFormat="1" ht="17" customHeight="1" spans="1:43">
      <c r="A392" s="239">
        <f t="shared" si="223"/>
        <v>389</v>
      </c>
      <c r="B392" s="240" t="s">
        <v>262</v>
      </c>
      <c r="C392" s="252" t="s">
        <v>1170</v>
      </c>
      <c r="D392" s="268" t="s">
        <v>1171</v>
      </c>
      <c r="E392" s="264">
        <v>3726.65</v>
      </c>
      <c r="F392" s="242">
        <v>0</v>
      </c>
      <c r="G392" s="242">
        <v>0</v>
      </c>
      <c r="H392" s="242">
        <v>0</v>
      </c>
      <c r="I392" s="255">
        <v>0</v>
      </c>
      <c r="J392" s="242"/>
      <c r="K392" s="240">
        <f t="shared" si="208"/>
        <v>44.72</v>
      </c>
      <c r="L392" s="49">
        <v>0</v>
      </c>
      <c r="M392" s="240">
        <f t="shared" si="209"/>
        <v>0</v>
      </c>
      <c r="N392" s="240">
        <v>0</v>
      </c>
      <c r="O392" s="242">
        <f t="shared" si="210"/>
        <v>0</v>
      </c>
      <c r="P392" s="240">
        <f t="shared" si="211"/>
        <v>0</v>
      </c>
      <c r="Q392" s="240">
        <v>0</v>
      </c>
      <c r="R392" s="242">
        <f t="shared" si="212"/>
        <v>0</v>
      </c>
      <c r="S392" s="242">
        <f t="shared" si="213"/>
        <v>0</v>
      </c>
      <c r="T392" s="242">
        <f t="shared" si="214"/>
        <v>44.72</v>
      </c>
      <c r="U392" s="240">
        <f t="shared" si="215"/>
        <v>0</v>
      </c>
      <c r="V392" s="240">
        <f t="shared" si="216"/>
        <v>0</v>
      </c>
      <c r="W392" s="240">
        <v>0</v>
      </c>
      <c r="X392" s="242">
        <f t="shared" si="217"/>
        <v>0</v>
      </c>
      <c r="Y392" s="240">
        <f t="shared" si="218"/>
        <v>0</v>
      </c>
      <c r="Z392" s="240">
        <v>0</v>
      </c>
      <c r="AA392" s="242">
        <f t="shared" si="219"/>
        <v>0</v>
      </c>
      <c r="AB392" s="242">
        <f t="shared" si="220"/>
        <v>0</v>
      </c>
      <c r="AC392" s="240">
        <f t="shared" si="221"/>
        <v>0</v>
      </c>
      <c r="AD392" s="240">
        <f t="shared" si="222"/>
        <v>44.72</v>
      </c>
      <c r="AE392" s="259"/>
      <c r="AF392" s="257" t="s">
        <v>68</v>
      </c>
      <c r="AG392" s="258">
        <f t="shared" si="224"/>
        <v>44.72</v>
      </c>
      <c r="AH392" s="140">
        <f t="shared" ref="AH392:AH455" si="227">L392</f>
        <v>0</v>
      </c>
      <c r="AI392" s="258">
        <f t="shared" si="225"/>
        <v>0</v>
      </c>
      <c r="AJ392" s="140">
        <f t="shared" si="226"/>
        <v>0</v>
      </c>
      <c r="AK392" s="258">
        <f t="shared" ref="AK392:AK455" si="228">O392+X392</f>
        <v>0</v>
      </c>
      <c r="AL392" s="258">
        <f t="shared" ref="AL392:AL455" si="229">P392+Y392</f>
        <v>0</v>
      </c>
      <c r="AM392" s="140">
        <f t="shared" ref="AM392:AM455" si="230">Q392+Z392</f>
        <v>0</v>
      </c>
      <c r="AN392" s="258">
        <f t="shared" ref="AN392:AN455" si="231">R392+AA392</f>
        <v>0</v>
      </c>
      <c r="AO392" s="258">
        <f t="shared" ref="AO392:AO455" si="232">S392+AB392</f>
        <v>0</v>
      </c>
      <c r="AP392" s="258">
        <f t="shared" ref="AP392:AP455" si="233">T392+AC392</f>
        <v>44.72</v>
      </c>
      <c r="AQ392" s="257" t="s">
        <v>32</v>
      </c>
    </row>
    <row r="393" s="115" customFormat="1" ht="17" customHeight="1" spans="1:43">
      <c r="A393" s="129">
        <f t="shared" si="223"/>
        <v>390</v>
      </c>
      <c r="B393" s="49" t="s">
        <v>209</v>
      </c>
      <c r="C393" s="52" t="s">
        <v>1172</v>
      </c>
      <c r="D393" s="100" t="s">
        <v>1173</v>
      </c>
      <c r="E393" s="130">
        <v>3920.55</v>
      </c>
      <c r="F393" s="130">
        <v>3920.55</v>
      </c>
      <c r="G393" s="130">
        <v>6241.75</v>
      </c>
      <c r="H393" s="130">
        <v>3920.55</v>
      </c>
      <c r="I393" s="165">
        <v>2200</v>
      </c>
      <c r="J393" s="130"/>
      <c r="K393" s="49">
        <f t="shared" si="208"/>
        <v>47.05</v>
      </c>
      <c r="L393" s="49">
        <v>9.32</v>
      </c>
      <c r="M393" s="49">
        <f t="shared" si="209"/>
        <v>627.29</v>
      </c>
      <c r="N393" s="49">
        <v>124.12</v>
      </c>
      <c r="O393" s="130">
        <f t="shared" si="210"/>
        <v>499.34</v>
      </c>
      <c r="P393" s="49">
        <f t="shared" si="211"/>
        <v>27.44</v>
      </c>
      <c r="Q393" s="49">
        <v>5.4</v>
      </c>
      <c r="R393" s="130">
        <f t="shared" si="212"/>
        <v>110</v>
      </c>
      <c r="S393" s="130">
        <f t="shared" si="213"/>
        <v>0</v>
      </c>
      <c r="T393" s="130">
        <f t="shared" si="214"/>
        <v>1449.96</v>
      </c>
      <c r="U393" s="49">
        <f t="shared" si="215"/>
        <v>0</v>
      </c>
      <c r="V393" s="49">
        <f t="shared" si="216"/>
        <v>313.64</v>
      </c>
      <c r="W393" s="49">
        <v>62.04</v>
      </c>
      <c r="X393" s="130">
        <f t="shared" si="217"/>
        <v>124.84</v>
      </c>
      <c r="Y393" s="49">
        <f t="shared" si="218"/>
        <v>11.76</v>
      </c>
      <c r="Z393" s="49">
        <v>2.32</v>
      </c>
      <c r="AA393" s="130">
        <f t="shared" si="219"/>
        <v>110</v>
      </c>
      <c r="AB393" s="130">
        <f t="shared" si="220"/>
        <v>0</v>
      </c>
      <c r="AC393" s="49">
        <f t="shared" si="221"/>
        <v>624.6</v>
      </c>
      <c r="AD393" s="49">
        <f t="shared" si="222"/>
        <v>2074.56</v>
      </c>
      <c r="AE393" s="136"/>
      <c r="AF393" s="139" t="s">
        <v>69</v>
      </c>
      <c r="AG393" s="140">
        <f t="shared" si="224"/>
        <v>47.05</v>
      </c>
      <c r="AH393" s="140">
        <f t="shared" si="227"/>
        <v>9.32</v>
      </c>
      <c r="AI393" s="140">
        <f t="shared" si="225"/>
        <v>940.93</v>
      </c>
      <c r="AJ393" s="140">
        <f t="shared" si="226"/>
        <v>186.16</v>
      </c>
      <c r="AK393" s="140">
        <f t="shared" si="228"/>
        <v>624.18</v>
      </c>
      <c r="AL393" s="140">
        <f t="shared" si="229"/>
        <v>39.2</v>
      </c>
      <c r="AM393" s="140">
        <f t="shared" si="230"/>
        <v>7.72</v>
      </c>
      <c r="AN393" s="140">
        <f t="shared" si="231"/>
        <v>220</v>
      </c>
      <c r="AO393" s="140">
        <f t="shared" si="232"/>
        <v>0</v>
      </c>
      <c r="AP393" s="140">
        <f t="shared" si="233"/>
        <v>2074.56</v>
      </c>
      <c r="AQ393" s="139" t="s">
        <v>32</v>
      </c>
    </row>
    <row r="394" s="115" customFormat="1" ht="17" customHeight="1" spans="1:43">
      <c r="A394" s="129">
        <f t="shared" si="223"/>
        <v>391</v>
      </c>
      <c r="B394" s="49" t="s">
        <v>568</v>
      </c>
      <c r="C394" s="52" t="s">
        <v>1174</v>
      </c>
      <c r="D394" s="100" t="s">
        <v>1175</v>
      </c>
      <c r="E394" s="130">
        <v>3920.55</v>
      </c>
      <c r="F394" s="130">
        <v>3920.55</v>
      </c>
      <c r="G394" s="130">
        <v>6241.75</v>
      </c>
      <c r="H394" s="130">
        <v>3920.55</v>
      </c>
      <c r="I394" s="165">
        <v>2200</v>
      </c>
      <c r="J394" s="130"/>
      <c r="K394" s="49">
        <f t="shared" si="208"/>
        <v>47.05</v>
      </c>
      <c r="L394" s="49">
        <v>9.32</v>
      </c>
      <c r="M394" s="49">
        <f t="shared" si="209"/>
        <v>627.29</v>
      </c>
      <c r="N394" s="49">
        <v>124.12</v>
      </c>
      <c r="O394" s="130">
        <f t="shared" si="210"/>
        <v>499.34</v>
      </c>
      <c r="P394" s="49">
        <f t="shared" si="211"/>
        <v>27.44</v>
      </c>
      <c r="Q394" s="49">
        <v>5.4</v>
      </c>
      <c r="R394" s="130">
        <f t="shared" si="212"/>
        <v>110</v>
      </c>
      <c r="S394" s="130">
        <f t="shared" si="213"/>
        <v>0</v>
      </c>
      <c r="T394" s="130">
        <f t="shared" si="214"/>
        <v>1449.96</v>
      </c>
      <c r="U394" s="49">
        <f t="shared" si="215"/>
        <v>0</v>
      </c>
      <c r="V394" s="49">
        <f t="shared" si="216"/>
        <v>313.64</v>
      </c>
      <c r="W394" s="49">
        <v>62.04</v>
      </c>
      <c r="X394" s="130">
        <f t="shared" si="217"/>
        <v>124.84</v>
      </c>
      <c r="Y394" s="49">
        <f t="shared" si="218"/>
        <v>11.76</v>
      </c>
      <c r="Z394" s="49">
        <v>2.32</v>
      </c>
      <c r="AA394" s="130">
        <f t="shared" si="219"/>
        <v>110</v>
      </c>
      <c r="AB394" s="130">
        <f t="shared" si="220"/>
        <v>0</v>
      </c>
      <c r="AC394" s="49">
        <f t="shared" si="221"/>
        <v>624.6</v>
      </c>
      <c r="AD394" s="49">
        <f t="shared" si="222"/>
        <v>2074.56</v>
      </c>
      <c r="AE394" s="136"/>
      <c r="AF394" s="139" t="s">
        <v>54</v>
      </c>
      <c r="AG394" s="140">
        <f t="shared" si="224"/>
        <v>47.05</v>
      </c>
      <c r="AH394" s="140">
        <f t="shared" si="227"/>
        <v>9.32</v>
      </c>
      <c r="AI394" s="140">
        <f t="shared" si="225"/>
        <v>940.93</v>
      </c>
      <c r="AJ394" s="140">
        <f t="shared" si="226"/>
        <v>186.16</v>
      </c>
      <c r="AK394" s="140">
        <f t="shared" si="228"/>
        <v>624.18</v>
      </c>
      <c r="AL394" s="140">
        <f t="shared" si="229"/>
        <v>39.2</v>
      </c>
      <c r="AM394" s="140">
        <f t="shared" si="230"/>
        <v>7.72</v>
      </c>
      <c r="AN394" s="140">
        <f t="shared" si="231"/>
        <v>220</v>
      </c>
      <c r="AO394" s="140">
        <f t="shared" si="232"/>
        <v>0</v>
      </c>
      <c r="AP394" s="140">
        <f t="shared" si="233"/>
        <v>2074.56</v>
      </c>
      <c r="AQ394" s="139" t="s">
        <v>32</v>
      </c>
    </row>
    <row r="395" s="226" customFormat="1" ht="17" customHeight="1" spans="1:43">
      <c r="A395" s="239">
        <f t="shared" si="223"/>
        <v>392</v>
      </c>
      <c r="B395" s="240" t="s">
        <v>119</v>
      </c>
      <c r="C395" s="252" t="s">
        <v>1184</v>
      </c>
      <c r="D395" s="268" t="s">
        <v>1185</v>
      </c>
      <c r="E395" s="242">
        <v>3920.55</v>
      </c>
      <c r="F395" s="242">
        <v>3920.55</v>
      </c>
      <c r="G395" s="242">
        <v>6241.75</v>
      </c>
      <c r="H395" s="242">
        <v>3920.55</v>
      </c>
      <c r="I395" s="255">
        <v>0</v>
      </c>
      <c r="J395" s="242"/>
      <c r="K395" s="240">
        <f t="shared" si="208"/>
        <v>47.05</v>
      </c>
      <c r="L395" s="49">
        <v>9.32</v>
      </c>
      <c r="M395" s="240">
        <f t="shared" si="209"/>
        <v>627.29</v>
      </c>
      <c r="N395" s="240">
        <v>124.12</v>
      </c>
      <c r="O395" s="242">
        <f t="shared" si="210"/>
        <v>499.34</v>
      </c>
      <c r="P395" s="240">
        <f t="shared" si="211"/>
        <v>27.44</v>
      </c>
      <c r="Q395" s="240">
        <v>5.4</v>
      </c>
      <c r="R395" s="242">
        <f t="shared" si="212"/>
        <v>0</v>
      </c>
      <c r="S395" s="242">
        <f t="shared" si="213"/>
        <v>0</v>
      </c>
      <c r="T395" s="242">
        <f t="shared" si="214"/>
        <v>1339.96</v>
      </c>
      <c r="U395" s="240">
        <f t="shared" si="215"/>
        <v>0</v>
      </c>
      <c r="V395" s="240">
        <f t="shared" si="216"/>
        <v>313.64</v>
      </c>
      <c r="W395" s="240">
        <v>62.04</v>
      </c>
      <c r="X395" s="242">
        <f t="shared" si="217"/>
        <v>124.84</v>
      </c>
      <c r="Y395" s="240">
        <f t="shared" si="218"/>
        <v>11.76</v>
      </c>
      <c r="Z395" s="240">
        <v>2.32</v>
      </c>
      <c r="AA395" s="242">
        <f t="shared" si="219"/>
        <v>0</v>
      </c>
      <c r="AB395" s="242">
        <f t="shared" si="220"/>
        <v>0</v>
      </c>
      <c r="AC395" s="240">
        <f t="shared" si="221"/>
        <v>514.6</v>
      </c>
      <c r="AD395" s="240">
        <f t="shared" si="222"/>
        <v>1854.56</v>
      </c>
      <c r="AE395" s="259"/>
      <c r="AF395" s="257" t="s">
        <v>51</v>
      </c>
      <c r="AG395" s="258">
        <f t="shared" si="224"/>
        <v>47.05</v>
      </c>
      <c r="AH395" s="140">
        <f t="shared" si="227"/>
        <v>9.32</v>
      </c>
      <c r="AI395" s="258">
        <f t="shared" si="225"/>
        <v>940.93</v>
      </c>
      <c r="AJ395" s="140">
        <f t="shared" si="226"/>
        <v>186.16</v>
      </c>
      <c r="AK395" s="258">
        <f t="shared" si="228"/>
        <v>624.18</v>
      </c>
      <c r="AL395" s="258">
        <f t="shared" si="229"/>
        <v>39.2</v>
      </c>
      <c r="AM395" s="140">
        <f t="shared" si="230"/>
        <v>7.72</v>
      </c>
      <c r="AN395" s="258">
        <f t="shared" si="231"/>
        <v>0</v>
      </c>
      <c r="AO395" s="258">
        <f t="shared" si="232"/>
        <v>0</v>
      </c>
      <c r="AP395" s="258">
        <f t="shared" si="233"/>
        <v>1854.56</v>
      </c>
      <c r="AQ395" s="257" t="s">
        <v>32</v>
      </c>
    </row>
    <row r="396" s="115" customFormat="1" ht="17" customHeight="1" spans="1:43">
      <c r="A396" s="129">
        <f t="shared" si="223"/>
        <v>393</v>
      </c>
      <c r="B396" s="49" t="s">
        <v>411</v>
      </c>
      <c r="C396" s="100" t="s">
        <v>1186</v>
      </c>
      <c r="D396" s="229" t="s">
        <v>1187</v>
      </c>
      <c r="E396" s="130">
        <v>3920.55</v>
      </c>
      <c r="F396" s="130">
        <v>3920.55</v>
      </c>
      <c r="G396" s="130">
        <v>6241.75</v>
      </c>
      <c r="H396" s="130">
        <v>3920.55</v>
      </c>
      <c r="I396" s="165">
        <v>2200</v>
      </c>
      <c r="J396" s="130"/>
      <c r="K396" s="49">
        <f t="shared" si="208"/>
        <v>47.05</v>
      </c>
      <c r="L396" s="49">
        <v>9.32</v>
      </c>
      <c r="M396" s="49">
        <f t="shared" si="209"/>
        <v>627.29</v>
      </c>
      <c r="N396" s="49">
        <v>124.12</v>
      </c>
      <c r="O396" s="130">
        <f t="shared" si="210"/>
        <v>499.34</v>
      </c>
      <c r="P396" s="49">
        <f t="shared" si="211"/>
        <v>27.44</v>
      </c>
      <c r="Q396" s="49">
        <v>5.4</v>
      </c>
      <c r="R396" s="130">
        <f t="shared" si="212"/>
        <v>110</v>
      </c>
      <c r="S396" s="130">
        <f t="shared" si="213"/>
        <v>0</v>
      </c>
      <c r="T396" s="130">
        <f t="shared" si="214"/>
        <v>1449.96</v>
      </c>
      <c r="U396" s="49">
        <f t="shared" si="215"/>
        <v>0</v>
      </c>
      <c r="V396" s="49">
        <f t="shared" si="216"/>
        <v>313.64</v>
      </c>
      <c r="W396" s="49">
        <v>62.04</v>
      </c>
      <c r="X396" s="130">
        <f t="shared" si="217"/>
        <v>124.84</v>
      </c>
      <c r="Y396" s="49">
        <f t="shared" si="218"/>
        <v>11.76</v>
      </c>
      <c r="Z396" s="49">
        <v>2.32</v>
      </c>
      <c r="AA396" s="130">
        <f t="shared" si="219"/>
        <v>110</v>
      </c>
      <c r="AB396" s="130">
        <f t="shared" si="220"/>
        <v>0</v>
      </c>
      <c r="AC396" s="49">
        <f t="shared" si="221"/>
        <v>624.6</v>
      </c>
      <c r="AD396" s="49">
        <f t="shared" si="222"/>
        <v>2074.56</v>
      </c>
      <c r="AE396" s="136"/>
      <c r="AF396" s="139" t="s">
        <v>76</v>
      </c>
      <c r="AG396" s="140">
        <f t="shared" si="224"/>
        <v>47.05</v>
      </c>
      <c r="AH396" s="140">
        <f t="shared" si="227"/>
        <v>9.32</v>
      </c>
      <c r="AI396" s="140">
        <f t="shared" si="225"/>
        <v>940.93</v>
      </c>
      <c r="AJ396" s="140">
        <f t="shared" si="226"/>
        <v>186.16</v>
      </c>
      <c r="AK396" s="140">
        <f t="shared" si="228"/>
        <v>624.18</v>
      </c>
      <c r="AL396" s="140">
        <f t="shared" si="229"/>
        <v>39.2</v>
      </c>
      <c r="AM396" s="140">
        <f t="shared" si="230"/>
        <v>7.72</v>
      </c>
      <c r="AN396" s="140">
        <f t="shared" si="231"/>
        <v>220</v>
      </c>
      <c r="AO396" s="140">
        <f t="shared" si="232"/>
        <v>0</v>
      </c>
      <c r="AP396" s="140">
        <f t="shared" si="233"/>
        <v>2074.56</v>
      </c>
      <c r="AQ396" s="139" t="s">
        <v>32</v>
      </c>
    </row>
    <row r="397" ht="17" customHeight="1" spans="1:43">
      <c r="A397" s="129">
        <f t="shared" si="223"/>
        <v>394</v>
      </c>
      <c r="B397" s="49" t="s">
        <v>262</v>
      </c>
      <c r="C397" s="100" t="s">
        <v>1188</v>
      </c>
      <c r="D397" s="229" t="s">
        <v>1189</v>
      </c>
      <c r="E397" s="130">
        <v>3920.55</v>
      </c>
      <c r="F397" s="130">
        <v>3920.55</v>
      </c>
      <c r="G397" s="130">
        <v>6241.75</v>
      </c>
      <c r="H397" s="130">
        <v>3920.55</v>
      </c>
      <c r="I397" s="165">
        <v>2200</v>
      </c>
      <c r="J397" s="130"/>
      <c r="K397" s="49">
        <f t="shared" si="208"/>
        <v>47.05</v>
      </c>
      <c r="L397" s="49">
        <v>9.32</v>
      </c>
      <c r="M397" s="49">
        <f t="shared" si="209"/>
        <v>627.29</v>
      </c>
      <c r="N397" s="49">
        <v>124.12</v>
      </c>
      <c r="O397" s="130">
        <f t="shared" si="210"/>
        <v>499.34</v>
      </c>
      <c r="P397" s="49">
        <f t="shared" si="211"/>
        <v>27.44</v>
      </c>
      <c r="Q397" s="49">
        <v>5.4</v>
      </c>
      <c r="R397" s="130">
        <f t="shared" si="212"/>
        <v>110</v>
      </c>
      <c r="S397" s="130">
        <f t="shared" si="213"/>
        <v>0</v>
      </c>
      <c r="T397" s="130">
        <f t="shared" si="214"/>
        <v>1449.96</v>
      </c>
      <c r="U397" s="49">
        <f t="shared" si="215"/>
        <v>0</v>
      </c>
      <c r="V397" s="49">
        <f t="shared" si="216"/>
        <v>313.64</v>
      </c>
      <c r="W397" s="49">
        <v>62.04</v>
      </c>
      <c r="X397" s="130">
        <f t="shared" si="217"/>
        <v>124.84</v>
      </c>
      <c r="Y397" s="49">
        <f t="shared" si="218"/>
        <v>11.76</v>
      </c>
      <c r="Z397" s="49">
        <v>2.32</v>
      </c>
      <c r="AA397" s="130">
        <f t="shared" si="219"/>
        <v>110</v>
      </c>
      <c r="AB397" s="130">
        <f t="shared" si="220"/>
        <v>0</v>
      </c>
      <c r="AC397" s="49">
        <f t="shared" si="221"/>
        <v>624.6</v>
      </c>
      <c r="AD397" s="49">
        <f t="shared" si="222"/>
        <v>2074.56</v>
      </c>
      <c r="AE397" s="136"/>
      <c r="AF397" s="139" t="s">
        <v>68</v>
      </c>
      <c r="AG397" s="140">
        <f t="shared" si="224"/>
        <v>47.05</v>
      </c>
      <c r="AH397" s="140">
        <f t="shared" si="227"/>
        <v>9.32</v>
      </c>
      <c r="AI397" s="140">
        <f t="shared" si="225"/>
        <v>940.93</v>
      </c>
      <c r="AJ397" s="140">
        <f t="shared" si="226"/>
        <v>186.16</v>
      </c>
      <c r="AK397" s="140">
        <f t="shared" si="228"/>
        <v>624.18</v>
      </c>
      <c r="AL397" s="140">
        <f t="shared" si="229"/>
        <v>39.2</v>
      </c>
      <c r="AM397" s="140">
        <f t="shared" si="230"/>
        <v>7.72</v>
      </c>
      <c r="AN397" s="140">
        <f t="shared" si="231"/>
        <v>220</v>
      </c>
      <c r="AO397" s="140">
        <f t="shared" si="232"/>
        <v>0</v>
      </c>
      <c r="AP397" s="140">
        <f t="shared" si="233"/>
        <v>2074.56</v>
      </c>
      <c r="AQ397" s="139" t="s">
        <v>32</v>
      </c>
    </row>
    <row r="398" ht="17" customHeight="1" spans="1:43">
      <c r="A398" s="129">
        <f t="shared" si="223"/>
        <v>395</v>
      </c>
      <c r="B398" s="49" t="s">
        <v>212</v>
      </c>
      <c r="C398" s="52" t="s">
        <v>1197</v>
      </c>
      <c r="D398" s="148" t="s">
        <v>1198</v>
      </c>
      <c r="E398" s="130">
        <v>3920.55</v>
      </c>
      <c r="F398" s="130">
        <v>3920.55</v>
      </c>
      <c r="G398" s="130">
        <v>6241.75</v>
      </c>
      <c r="H398" s="130">
        <v>3920.55</v>
      </c>
      <c r="I398" s="165">
        <v>2200</v>
      </c>
      <c r="J398" s="130"/>
      <c r="K398" s="49">
        <f t="shared" si="208"/>
        <v>47.05</v>
      </c>
      <c r="L398" s="49">
        <v>6.99</v>
      </c>
      <c r="M398" s="49">
        <f t="shared" si="209"/>
        <v>627.29</v>
      </c>
      <c r="N398" s="49">
        <v>93.09</v>
      </c>
      <c r="O398" s="130">
        <f t="shared" si="210"/>
        <v>499.34</v>
      </c>
      <c r="P398" s="49">
        <f t="shared" si="211"/>
        <v>27.44</v>
      </c>
      <c r="Q398" s="49">
        <v>4.05</v>
      </c>
      <c r="R398" s="130">
        <f t="shared" si="212"/>
        <v>110</v>
      </c>
      <c r="S398" s="130">
        <f t="shared" si="213"/>
        <v>0</v>
      </c>
      <c r="T398" s="130">
        <f t="shared" si="214"/>
        <v>1415.25</v>
      </c>
      <c r="U398" s="49">
        <f t="shared" si="215"/>
        <v>0</v>
      </c>
      <c r="V398" s="49">
        <f t="shared" si="216"/>
        <v>313.64</v>
      </c>
      <c r="W398" s="49">
        <v>46.53</v>
      </c>
      <c r="X398" s="130">
        <f t="shared" si="217"/>
        <v>124.84</v>
      </c>
      <c r="Y398" s="49">
        <f t="shared" si="218"/>
        <v>11.76</v>
      </c>
      <c r="Z398" s="49">
        <v>1.74</v>
      </c>
      <c r="AA398" s="130">
        <f t="shared" si="219"/>
        <v>110</v>
      </c>
      <c r="AB398" s="130">
        <f t="shared" si="220"/>
        <v>0</v>
      </c>
      <c r="AC398" s="49">
        <f t="shared" si="221"/>
        <v>608.51</v>
      </c>
      <c r="AD398" s="49">
        <f t="shared" si="222"/>
        <v>2023.76</v>
      </c>
      <c r="AE398" s="136"/>
      <c r="AF398" s="139" t="s">
        <v>67</v>
      </c>
      <c r="AG398" s="140">
        <f t="shared" si="224"/>
        <v>47.05</v>
      </c>
      <c r="AH398" s="140">
        <f t="shared" si="227"/>
        <v>6.99</v>
      </c>
      <c r="AI398" s="140">
        <f t="shared" si="225"/>
        <v>940.93</v>
      </c>
      <c r="AJ398" s="140">
        <f t="shared" si="226"/>
        <v>139.62</v>
      </c>
      <c r="AK398" s="140">
        <f t="shared" si="228"/>
        <v>624.18</v>
      </c>
      <c r="AL398" s="140">
        <f t="shared" si="229"/>
        <v>39.2</v>
      </c>
      <c r="AM398" s="140">
        <f t="shared" si="230"/>
        <v>5.79</v>
      </c>
      <c r="AN398" s="140">
        <f t="shared" si="231"/>
        <v>220</v>
      </c>
      <c r="AO398" s="140">
        <f t="shared" si="232"/>
        <v>0</v>
      </c>
      <c r="AP398" s="140">
        <f t="shared" si="233"/>
        <v>2023.76</v>
      </c>
      <c r="AQ398" s="139" t="s">
        <v>32</v>
      </c>
    </row>
    <row r="399" ht="17" customHeight="1" spans="1:43">
      <c r="A399" s="129">
        <f t="shared" ref="A399:A422" si="234">ROW()-3</f>
        <v>396</v>
      </c>
      <c r="B399" s="49" t="s">
        <v>217</v>
      </c>
      <c r="C399" s="51" t="s">
        <v>1201</v>
      </c>
      <c r="D399" s="148" t="s">
        <v>1202</v>
      </c>
      <c r="E399" s="130">
        <v>3920.55</v>
      </c>
      <c r="F399" s="130">
        <v>3920.55</v>
      </c>
      <c r="G399" s="130">
        <v>6241.75</v>
      </c>
      <c r="H399" s="130">
        <v>3920.55</v>
      </c>
      <c r="I399" s="165">
        <v>2200</v>
      </c>
      <c r="J399" s="130"/>
      <c r="K399" s="49">
        <f t="shared" si="208"/>
        <v>47.05</v>
      </c>
      <c r="L399" s="49">
        <v>6.99</v>
      </c>
      <c r="M399" s="49">
        <f t="shared" si="209"/>
        <v>627.29</v>
      </c>
      <c r="N399" s="49">
        <v>93.09</v>
      </c>
      <c r="O399" s="130">
        <f t="shared" si="210"/>
        <v>499.34</v>
      </c>
      <c r="P399" s="49">
        <f t="shared" si="211"/>
        <v>27.44</v>
      </c>
      <c r="Q399" s="49">
        <v>4.05</v>
      </c>
      <c r="R399" s="130">
        <f t="shared" si="212"/>
        <v>110</v>
      </c>
      <c r="S399" s="130">
        <f t="shared" si="213"/>
        <v>0</v>
      </c>
      <c r="T399" s="130">
        <f t="shared" si="214"/>
        <v>1415.25</v>
      </c>
      <c r="U399" s="49">
        <f t="shared" si="215"/>
        <v>0</v>
      </c>
      <c r="V399" s="49">
        <f t="shared" si="216"/>
        <v>313.64</v>
      </c>
      <c r="W399" s="49">
        <v>46.53</v>
      </c>
      <c r="X399" s="130">
        <f t="shared" si="217"/>
        <v>124.84</v>
      </c>
      <c r="Y399" s="49">
        <f t="shared" si="218"/>
        <v>11.76</v>
      </c>
      <c r="Z399" s="49">
        <v>1.74</v>
      </c>
      <c r="AA399" s="130">
        <f t="shared" si="219"/>
        <v>110</v>
      </c>
      <c r="AB399" s="130">
        <f t="shared" si="220"/>
        <v>0</v>
      </c>
      <c r="AC399" s="49">
        <f t="shared" si="221"/>
        <v>608.51</v>
      </c>
      <c r="AD399" s="49">
        <f t="shared" si="222"/>
        <v>2023.76</v>
      </c>
      <c r="AE399" s="136"/>
      <c r="AF399" s="139" t="s">
        <v>57</v>
      </c>
      <c r="AG399" s="140">
        <f t="shared" si="224"/>
        <v>47.05</v>
      </c>
      <c r="AH399" s="140">
        <f t="shared" si="227"/>
        <v>6.99</v>
      </c>
      <c r="AI399" s="140">
        <f t="shared" si="225"/>
        <v>940.93</v>
      </c>
      <c r="AJ399" s="140">
        <f t="shared" si="226"/>
        <v>139.62</v>
      </c>
      <c r="AK399" s="140">
        <f t="shared" si="228"/>
        <v>624.18</v>
      </c>
      <c r="AL399" s="140">
        <f t="shared" si="229"/>
        <v>39.2</v>
      </c>
      <c r="AM399" s="140">
        <f t="shared" si="230"/>
        <v>5.79</v>
      </c>
      <c r="AN399" s="140">
        <f t="shared" si="231"/>
        <v>220</v>
      </c>
      <c r="AO399" s="140">
        <f t="shared" si="232"/>
        <v>0</v>
      </c>
      <c r="AP399" s="140">
        <f t="shared" si="233"/>
        <v>2023.76</v>
      </c>
      <c r="AQ399" s="139" t="s">
        <v>32</v>
      </c>
    </row>
    <row r="400" ht="17" customHeight="1" spans="1:43">
      <c r="A400" s="129">
        <f t="shared" si="234"/>
        <v>397</v>
      </c>
      <c r="B400" s="49" t="s">
        <v>146</v>
      </c>
      <c r="C400" s="51" t="s">
        <v>1203</v>
      </c>
      <c r="D400" s="471" t="s">
        <v>1204</v>
      </c>
      <c r="E400" s="130">
        <v>3920.55</v>
      </c>
      <c r="F400" s="130">
        <v>3920.55</v>
      </c>
      <c r="G400" s="130">
        <v>6241.75</v>
      </c>
      <c r="H400" s="130">
        <v>3920.55</v>
      </c>
      <c r="I400" s="165">
        <v>3180</v>
      </c>
      <c r="J400" s="130"/>
      <c r="K400" s="49">
        <f t="shared" si="208"/>
        <v>47.05</v>
      </c>
      <c r="L400" s="49">
        <v>6.99</v>
      </c>
      <c r="M400" s="49">
        <f t="shared" si="209"/>
        <v>627.29</v>
      </c>
      <c r="N400" s="49">
        <v>93.09</v>
      </c>
      <c r="O400" s="130">
        <f t="shared" si="210"/>
        <v>499.34</v>
      </c>
      <c r="P400" s="49">
        <f t="shared" si="211"/>
        <v>27.44</v>
      </c>
      <c r="Q400" s="49">
        <v>4.05</v>
      </c>
      <c r="R400" s="130">
        <f t="shared" si="212"/>
        <v>159</v>
      </c>
      <c r="S400" s="130">
        <f t="shared" si="213"/>
        <v>0</v>
      </c>
      <c r="T400" s="130">
        <f t="shared" si="214"/>
        <v>1464.25</v>
      </c>
      <c r="U400" s="49">
        <f t="shared" si="215"/>
        <v>0</v>
      </c>
      <c r="V400" s="49">
        <f t="shared" si="216"/>
        <v>313.64</v>
      </c>
      <c r="W400" s="49">
        <v>46.53</v>
      </c>
      <c r="X400" s="130">
        <f t="shared" si="217"/>
        <v>124.84</v>
      </c>
      <c r="Y400" s="49">
        <f t="shared" si="218"/>
        <v>11.76</v>
      </c>
      <c r="Z400" s="49">
        <v>1.74</v>
      </c>
      <c r="AA400" s="130">
        <f t="shared" si="219"/>
        <v>159</v>
      </c>
      <c r="AB400" s="130">
        <f t="shared" si="220"/>
        <v>0</v>
      </c>
      <c r="AC400" s="49">
        <f t="shared" si="221"/>
        <v>657.51</v>
      </c>
      <c r="AD400" s="49">
        <f t="shared" si="222"/>
        <v>2121.76</v>
      </c>
      <c r="AE400" s="136"/>
      <c r="AF400" s="139" t="s">
        <v>87</v>
      </c>
      <c r="AG400" s="140">
        <f t="shared" si="224"/>
        <v>47.05</v>
      </c>
      <c r="AH400" s="140">
        <f t="shared" si="227"/>
        <v>6.99</v>
      </c>
      <c r="AI400" s="140">
        <f t="shared" si="225"/>
        <v>940.93</v>
      </c>
      <c r="AJ400" s="140">
        <f t="shared" si="226"/>
        <v>139.62</v>
      </c>
      <c r="AK400" s="140">
        <f t="shared" si="228"/>
        <v>624.18</v>
      </c>
      <c r="AL400" s="140">
        <f t="shared" si="229"/>
        <v>39.2</v>
      </c>
      <c r="AM400" s="140">
        <f t="shared" si="230"/>
        <v>5.79</v>
      </c>
      <c r="AN400" s="140">
        <f t="shared" si="231"/>
        <v>318</v>
      </c>
      <c r="AO400" s="140">
        <f t="shared" si="232"/>
        <v>0</v>
      </c>
      <c r="AP400" s="140">
        <f t="shared" si="233"/>
        <v>2121.76</v>
      </c>
      <c r="AQ400" s="139" t="s">
        <v>34</v>
      </c>
    </row>
    <row r="401" s="225" customFormat="1" ht="17" customHeight="1" spans="1:43">
      <c r="A401" s="239">
        <f t="shared" si="234"/>
        <v>398</v>
      </c>
      <c r="B401" s="240" t="s">
        <v>568</v>
      </c>
      <c r="C401" s="252" t="s">
        <v>1205</v>
      </c>
      <c r="D401" s="253" t="s">
        <v>1206</v>
      </c>
      <c r="E401" s="242">
        <v>3920.55</v>
      </c>
      <c r="F401" s="242">
        <v>3920.55</v>
      </c>
      <c r="G401" s="242">
        <v>6241.75</v>
      </c>
      <c r="H401" s="242">
        <v>3920.55</v>
      </c>
      <c r="I401" s="255">
        <v>2200</v>
      </c>
      <c r="J401" s="242"/>
      <c r="K401" s="240">
        <f t="shared" si="208"/>
        <v>47.05</v>
      </c>
      <c r="L401" s="49">
        <v>6.99</v>
      </c>
      <c r="M401" s="240">
        <f t="shared" si="209"/>
        <v>627.29</v>
      </c>
      <c r="N401" s="240">
        <v>93.09</v>
      </c>
      <c r="O401" s="242">
        <f t="shared" si="210"/>
        <v>499.34</v>
      </c>
      <c r="P401" s="240">
        <f t="shared" si="211"/>
        <v>27.44</v>
      </c>
      <c r="Q401" s="240">
        <v>4.05</v>
      </c>
      <c r="R401" s="242">
        <f t="shared" si="212"/>
        <v>110</v>
      </c>
      <c r="S401" s="242">
        <f t="shared" si="213"/>
        <v>0</v>
      </c>
      <c r="T401" s="242">
        <f t="shared" si="214"/>
        <v>1415.25</v>
      </c>
      <c r="U401" s="240">
        <f t="shared" si="215"/>
        <v>0</v>
      </c>
      <c r="V401" s="240">
        <f t="shared" si="216"/>
        <v>313.64</v>
      </c>
      <c r="W401" s="240">
        <v>46.53</v>
      </c>
      <c r="X401" s="242">
        <f t="shared" si="217"/>
        <v>124.84</v>
      </c>
      <c r="Y401" s="240">
        <f t="shared" si="218"/>
        <v>11.76</v>
      </c>
      <c r="Z401" s="240">
        <v>1.74</v>
      </c>
      <c r="AA401" s="242">
        <f t="shared" si="219"/>
        <v>110</v>
      </c>
      <c r="AB401" s="242">
        <f t="shared" si="220"/>
        <v>0</v>
      </c>
      <c r="AC401" s="240">
        <f t="shared" si="221"/>
        <v>608.51</v>
      </c>
      <c r="AD401" s="240">
        <f t="shared" si="222"/>
        <v>2023.76</v>
      </c>
      <c r="AE401" s="259"/>
      <c r="AF401" s="257" t="s">
        <v>54</v>
      </c>
      <c r="AG401" s="258">
        <f t="shared" si="224"/>
        <v>47.05</v>
      </c>
      <c r="AH401" s="140">
        <f t="shared" si="227"/>
        <v>6.99</v>
      </c>
      <c r="AI401" s="258">
        <f t="shared" si="225"/>
        <v>940.93</v>
      </c>
      <c r="AJ401" s="140">
        <f t="shared" si="226"/>
        <v>139.62</v>
      </c>
      <c r="AK401" s="258">
        <f t="shared" si="228"/>
        <v>624.18</v>
      </c>
      <c r="AL401" s="258">
        <f t="shared" si="229"/>
        <v>39.2</v>
      </c>
      <c r="AM401" s="140">
        <f t="shared" si="230"/>
        <v>5.79</v>
      </c>
      <c r="AN401" s="258">
        <f t="shared" si="231"/>
        <v>220</v>
      </c>
      <c r="AO401" s="258">
        <f t="shared" si="232"/>
        <v>0</v>
      </c>
      <c r="AP401" s="258">
        <f t="shared" si="233"/>
        <v>2023.76</v>
      </c>
      <c r="AQ401" s="257" t="s">
        <v>32</v>
      </c>
    </row>
    <row r="402" s="225" customFormat="1" ht="17" customHeight="1" spans="1:43">
      <c r="A402" s="239">
        <f t="shared" si="234"/>
        <v>399</v>
      </c>
      <c r="B402" s="240" t="s">
        <v>119</v>
      </c>
      <c r="C402" s="252" t="s">
        <v>1209</v>
      </c>
      <c r="D402" s="253" t="s">
        <v>1210</v>
      </c>
      <c r="E402" s="242">
        <v>3920.55</v>
      </c>
      <c r="F402" s="242">
        <v>3920.55</v>
      </c>
      <c r="G402" s="242">
        <v>6241.75</v>
      </c>
      <c r="H402" s="242">
        <v>3920.55</v>
      </c>
      <c r="I402" s="255">
        <v>2200</v>
      </c>
      <c r="J402" s="242"/>
      <c r="K402" s="240">
        <f t="shared" si="208"/>
        <v>47.05</v>
      </c>
      <c r="L402" s="49">
        <v>6.99</v>
      </c>
      <c r="M402" s="240">
        <f t="shared" si="209"/>
        <v>627.29</v>
      </c>
      <c r="N402" s="240">
        <v>93.09</v>
      </c>
      <c r="O402" s="242">
        <f t="shared" si="210"/>
        <v>499.34</v>
      </c>
      <c r="P402" s="240">
        <f t="shared" si="211"/>
        <v>27.44</v>
      </c>
      <c r="Q402" s="240">
        <v>4.05</v>
      </c>
      <c r="R402" s="242">
        <f t="shared" si="212"/>
        <v>110</v>
      </c>
      <c r="S402" s="242">
        <f t="shared" si="213"/>
        <v>0</v>
      </c>
      <c r="T402" s="242">
        <f t="shared" si="214"/>
        <v>1415.25</v>
      </c>
      <c r="U402" s="240">
        <f t="shared" si="215"/>
        <v>0</v>
      </c>
      <c r="V402" s="240">
        <f t="shared" si="216"/>
        <v>313.64</v>
      </c>
      <c r="W402" s="240">
        <v>46.53</v>
      </c>
      <c r="X402" s="242">
        <f t="shared" si="217"/>
        <v>124.84</v>
      </c>
      <c r="Y402" s="240">
        <f t="shared" si="218"/>
        <v>11.76</v>
      </c>
      <c r="Z402" s="240">
        <v>1.74</v>
      </c>
      <c r="AA402" s="242">
        <f t="shared" si="219"/>
        <v>110</v>
      </c>
      <c r="AB402" s="242">
        <f t="shared" si="220"/>
        <v>0</v>
      </c>
      <c r="AC402" s="240">
        <f t="shared" si="221"/>
        <v>608.51</v>
      </c>
      <c r="AD402" s="240">
        <f t="shared" si="222"/>
        <v>2023.76</v>
      </c>
      <c r="AE402" s="259"/>
      <c r="AF402" s="257" t="s">
        <v>75</v>
      </c>
      <c r="AG402" s="258">
        <f t="shared" si="224"/>
        <v>47.05</v>
      </c>
      <c r="AH402" s="258">
        <f t="shared" si="227"/>
        <v>6.99</v>
      </c>
      <c r="AI402" s="258">
        <f t="shared" si="225"/>
        <v>940.93</v>
      </c>
      <c r="AJ402" s="258">
        <f t="shared" si="226"/>
        <v>139.62</v>
      </c>
      <c r="AK402" s="258">
        <f t="shared" si="228"/>
        <v>624.18</v>
      </c>
      <c r="AL402" s="258">
        <f t="shared" si="229"/>
        <v>39.2</v>
      </c>
      <c r="AM402" s="258">
        <f t="shared" si="230"/>
        <v>5.79</v>
      </c>
      <c r="AN402" s="258">
        <f t="shared" si="231"/>
        <v>220</v>
      </c>
      <c r="AO402" s="258">
        <f t="shared" si="232"/>
        <v>0</v>
      </c>
      <c r="AP402" s="258">
        <f t="shared" si="233"/>
        <v>2023.76</v>
      </c>
      <c r="AQ402" s="257" t="s">
        <v>32</v>
      </c>
    </row>
    <row r="403" ht="17" customHeight="1" spans="1:43">
      <c r="A403" s="129">
        <f t="shared" si="234"/>
        <v>400</v>
      </c>
      <c r="B403" s="49" t="s">
        <v>217</v>
      </c>
      <c r="C403" s="52" t="s">
        <v>1211</v>
      </c>
      <c r="D403" s="148" t="s">
        <v>1212</v>
      </c>
      <c r="E403" s="130">
        <v>3920.55</v>
      </c>
      <c r="F403" s="130">
        <v>3920.55</v>
      </c>
      <c r="G403" s="130">
        <v>6241.75</v>
      </c>
      <c r="H403" s="130">
        <v>3920.55</v>
      </c>
      <c r="I403" s="165">
        <v>2200</v>
      </c>
      <c r="J403" s="130"/>
      <c r="K403" s="49">
        <f t="shared" si="208"/>
        <v>47.05</v>
      </c>
      <c r="L403" s="49">
        <v>6.99</v>
      </c>
      <c r="M403" s="49">
        <f t="shared" si="209"/>
        <v>627.29</v>
      </c>
      <c r="N403" s="49">
        <v>93.09</v>
      </c>
      <c r="O403" s="130">
        <f t="shared" si="210"/>
        <v>499.34</v>
      </c>
      <c r="P403" s="49">
        <f t="shared" si="211"/>
        <v>27.44</v>
      </c>
      <c r="Q403" s="49">
        <v>4.05</v>
      </c>
      <c r="R403" s="130">
        <f t="shared" si="212"/>
        <v>110</v>
      </c>
      <c r="S403" s="130">
        <f t="shared" si="213"/>
        <v>0</v>
      </c>
      <c r="T403" s="130">
        <f t="shared" si="214"/>
        <v>1415.25</v>
      </c>
      <c r="U403" s="49">
        <f t="shared" si="215"/>
        <v>0</v>
      </c>
      <c r="V403" s="49">
        <f t="shared" si="216"/>
        <v>313.64</v>
      </c>
      <c r="W403" s="49">
        <v>46.53</v>
      </c>
      <c r="X403" s="130">
        <f t="shared" si="217"/>
        <v>124.84</v>
      </c>
      <c r="Y403" s="49">
        <f t="shared" si="218"/>
        <v>11.76</v>
      </c>
      <c r="Z403" s="49">
        <v>1.74</v>
      </c>
      <c r="AA403" s="130">
        <f t="shared" si="219"/>
        <v>110</v>
      </c>
      <c r="AB403" s="130">
        <f t="shared" si="220"/>
        <v>0</v>
      </c>
      <c r="AC403" s="49">
        <f t="shared" si="221"/>
        <v>608.51</v>
      </c>
      <c r="AD403" s="49">
        <f t="shared" si="222"/>
        <v>2023.76</v>
      </c>
      <c r="AE403" s="136"/>
      <c r="AF403" s="139" t="s">
        <v>57</v>
      </c>
      <c r="AG403" s="140">
        <f t="shared" si="224"/>
        <v>47.05</v>
      </c>
      <c r="AH403" s="140">
        <f t="shared" si="227"/>
        <v>6.99</v>
      </c>
      <c r="AI403" s="140">
        <f t="shared" si="225"/>
        <v>940.93</v>
      </c>
      <c r="AJ403" s="140">
        <f t="shared" si="226"/>
        <v>139.62</v>
      </c>
      <c r="AK403" s="140">
        <f t="shared" si="228"/>
        <v>624.18</v>
      </c>
      <c r="AL403" s="140">
        <f t="shared" si="229"/>
        <v>39.2</v>
      </c>
      <c r="AM403" s="140">
        <f t="shared" si="230"/>
        <v>5.79</v>
      </c>
      <c r="AN403" s="140">
        <f t="shared" si="231"/>
        <v>220</v>
      </c>
      <c r="AO403" s="140">
        <f t="shared" si="232"/>
        <v>0</v>
      </c>
      <c r="AP403" s="140">
        <f t="shared" si="233"/>
        <v>2023.76</v>
      </c>
      <c r="AQ403" s="139" t="s">
        <v>32</v>
      </c>
    </row>
    <row r="404" ht="17" customHeight="1" spans="1:43">
      <c r="A404" s="129">
        <f t="shared" si="234"/>
        <v>401</v>
      </c>
      <c r="B404" s="49" t="s">
        <v>119</v>
      </c>
      <c r="C404" s="52" t="s">
        <v>1215</v>
      </c>
      <c r="D404" s="148" t="s">
        <v>1216</v>
      </c>
      <c r="E404" s="130">
        <v>3920.55</v>
      </c>
      <c r="F404" s="130">
        <v>3920.55</v>
      </c>
      <c r="G404" s="130">
        <v>6241.75</v>
      </c>
      <c r="H404" s="130">
        <v>3920.55</v>
      </c>
      <c r="I404" s="165">
        <v>2200</v>
      </c>
      <c r="J404" s="130"/>
      <c r="K404" s="49">
        <f t="shared" si="208"/>
        <v>47.05</v>
      </c>
      <c r="L404" s="49">
        <v>6.99</v>
      </c>
      <c r="M404" s="49">
        <f t="shared" si="209"/>
        <v>627.29</v>
      </c>
      <c r="N404" s="49">
        <v>93.09</v>
      </c>
      <c r="O404" s="130">
        <f t="shared" si="210"/>
        <v>499.34</v>
      </c>
      <c r="P404" s="49">
        <f t="shared" si="211"/>
        <v>27.44</v>
      </c>
      <c r="Q404" s="49">
        <v>4.05</v>
      </c>
      <c r="R404" s="130">
        <f t="shared" si="212"/>
        <v>110</v>
      </c>
      <c r="S404" s="130">
        <f t="shared" si="213"/>
        <v>0</v>
      </c>
      <c r="T404" s="130">
        <f t="shared" si="214"/>
        <v>1415.25</v>
      </c>
      <c r="U404" s="49">
        <f t="shared" si="215"/>
        <v>0</v>
      </c>
      <c r="V404" s="49">
        <f t="shared" si="216"/>
        <v>313.64</v>
      </c>
      <c r="W404" s="49">
        <v>46.53</v>
      </c>
      <c r="X404" s="130">
        <f t="shared" si="217"/>
        <v>124.84</v>
      </c>
      <c r="Y404" s="49">
        <f t="shared" si="218"/>
        <v>11.76</v>
      </c>
      <c r="Z404" s="49">
        <v>1.74</v>
      </c>
      <c r="AA404" s="130">
        <f t="shared" si="219"/>
        <v>110</v>
      </c>
      <c r="AB404" s="130">
        <f t="shared" si="220"/>
        <v>0</v>
      </c>
      <c r="AC404" s="49">
        <f t="shared" si="221"/>
        <v>608.51</v>
      </c>
      <c r="AD404" s="49">
        <f t="shared" si="222"/>
        <v>2023.76</v>
      </c>
      <c r="AE404" s="136"/>
      <c r="AF404" s="139" t="s">
        <v>75</v>
      </c>
      <c r="AG404" s="140">
        <f t="shared" si="224"/>
        <v>47.05</v>
      </c>
      <c r="AH404" s="140">
        <f t="shared" si="227"/>
        <v>6.99</v>
      </c>
      <c r="AI404" s="140">
        <f t="shared" si="225"/>
        <v>940.93</v>
      </c>
      <c r="AJ404" s="140">
        <f t="shared" si="226"/>
        <v>139.62</v>
      </c>
      <c r="AK404" s="140">
        <f t="shared" si="228"/>
        <v>624.18</v>
      </c>
      <c r="AL404" s="140">
        <f t="shared" si="229"/>
        <v>39.2</v>
      </c>
      <c r="AM404" s="140">
        <f t="shared" si="230"/>
        <v>5.79</v>
      </c>
      <c r="AN404" s="140">
        <f t="shared" si="231"/>
        <v>220</v>
      </c>
      <c r="AO404" s="140">
        <f t="shared" si="232"/>
        <v>0</v>
      </c>
      <c r="AP404" s="140">
        <f t="shared" si="233"/>
        <v>2023.76</v>
      </c>
      <c r="AQ404" s="139" t="s">
        <v>32</v>
      </c>
    </row>
    <row r="405" ht="17" customHeight="1" spans="1:43">
      <c r="A405" s="129">
        <f t="shared" si="234"/>
        <v>402</v>
      </c>
      <c r="B405" s="49" t="s">
        <v>568</v>
      </c>
      <c r="C405" s="52" t="s">
        <v>1217</v>
      </c>
      <c r="D405" s="148" t="s">
        <v>1218</v>
      </c>
      <c r="E405" s="130">
        <v>3920.55</v>
      </c>
      <c r="F405" s="130">
        <v>3920.55</v>
      </c>
      <c r="G405" s="130">
        <v>6241.75</v>
      </c>
      <c r="H405" s="130">
        <v>3920.55</v>
      </c>
      <c r="I405" s="165">
        <v>2200</v>
      </c>
      <c r="J405" s="130"/>
      <c r="K405" s="49">
        <f t="shared" si="208"/>
        <v>47.05</v>
      </c>
      <c r="L405" s="49">
        <v>6.99</v>
      </c>
      <c r="M405" s="49">
        <f t="shared" si="209"/>
        <v>627.29</v>
      </c>
      <c r="N405" s="49">
        <v>93.09</v>
      </c>
      <c r="O405" s="130">
        <f t="shared" si="210"/>
        <v>499.34</v>
      </c>
      <c r="P405" s="49">
        <f t="shared" si="211"/>
        <v>27.44</v>
      </c>
      <c r="Q405" s="49">
        <v>4.05</v>
      </c>
      <c r="R405" s="130">
        <f t="shared" si="212"/>
        <v>110</v>
      </c>
      <c r="S405" s="130">
        <f t="shared" si="213"/>
        <v>0</v>
      </c>
      <c r="T405" s="130">
        <f t="shared" si="214"/>
        <v>1415.25</v>
      </c>
      <c r="U405" s="49">
        <f t="shared" si="215"/>
        <v>0</v>
      </c>
      <c r="V405" s="49">
        <f t="shared" si="216"/>
        <v>313.64</v>
      </c>
      <c r="W405" s="49">
        <v>46.53</v>
      </c>
      <c r="X405" s="130">
        <f t="shared" si="217"/>
        <v>124.84</v>
      </c>
      <c r="Y405" s="49">
        <f t="shared" si="218"/>
        <v>11.76</v>
      </c>
      <c r="Z405" s="49">
        <v>1.74</v>
      </c>
      <c r="AA405" s="130">
        <f t="shared" si="219"/>
        <v>110</v>
      </c>
      <c r="AB405" s="130">
        <f t="shared" si="220"/>
        <v>0</v>
      </c>
      <c r="AC405" s="49">
        <f t="shared" si="221"/>
        <v>608.51</v>
      </c>
      <c r="AD405" s="49">
        <f t="shared" si="222"/>
        <v>2023.76</v>
      </c>
      <c r="AE405" s="136"/>
      <c r="AF405" s="139" t="s">
        <v>54</v>
      </c>
      <c r="AG405" s="140">
        <f t="shared" si="224"/>
        <v>47.05</v>
      </c>
      <c r="AH405" s="140">
        <f t="shared" si="227"/>
        <v>6.99</v>
      </c>
      <c r="AI405" s="140">
        <f t="shared" si="225"/>
        <v>940.93</v>
      </c>
      <c r="AJ405" s="140">
        <f t="shared" si="226"/>
        <v>139.62</v>
      </c>
      <c r="AK405" s="140">
        <f t="shared" si="228"/>
        <v>624.18</v>
      </c>
      <c r="AL405" s="140">
        <f t="shared" si="229"/>
        <v>39.2</v>
      </c>
      <c r="AM405" s="140">
        <f t="shared" si="230"/>
        <v>5.79</v>
      </c>
      <c r="AN405" s="140">
        <f t="shared" si="231"/>
        <v>220</v>
      </c>
      <c r="AO405" s="140">
        <f t="shared" si="232"/>
        <v>0</v>
      </c>
      <c r="AP405" s="140">
        <f t="shared" si="233"/>
        <v>2023.76</v>
      </c>
      <c r="AQ405" s="139" t="s">
        <v>32</v>
      </c>
    </row>
    <row r="406" ht="17" customHeight="1" spans="1:43">
      <c r="A406" s="129">
        <f t="shared" si="234"/>
        <v>403</v>
      </c>
      <c r="B406" s="49" t="s">
        <v>262</v>
      </c>
      <c r="C406" s="52" t="s">
        <v>1219</v>
      </c>
      <c r="D406" s="148" t="s">
        <v>1220</v>
      </c>
      <c r="E406" s="130">
        <v>3920.55</v>
      </c>
      <c r="F406" s="130">
        <v>3920.55</v>
      </c>
      <c r="G406" s="130">
        <v>6241.75</v>
      </c>
      <c r="H406" s="130">
        <v>3920.55</v>
      </c>
      <c r="I406" s="165">
        <v>2200</v>
      </c>
      <c r="J406" s="130"/>
      <c r="K406" s="49">
        <f t="shared" si="208"/>
        <v>47.05</v>
      </c>
      <c r="L406" s="49">
        <v>6.99</v>
      </c>
      <c r="M406" s="49">
        <f t="shared" si="209"/>
        <v>627.29</v>
      </c>
      <c r="N406" s="49">
        <v>93.09</v>
      </c>
      <c r="O406" s="130">
        <f t="shared" si="210"/>
        <v>499.34</v>
      </c>
      <c r="P406" s="49">
        <f t="shared" si="211"/>
        <v>27.44</v>
      </c>
      <c r="Q406" s="49">
        <v>4.05</v>
      </c>
      <c r="R406" s="130">
        <f t="shared" si="212"/>
        <v>110</v>
      </c>
      <c r="S406" s="130">
        <f t="shared" si="213"/>
        <v>0</v>
      </c>
      <c r="T406" s="130">
        <f t="shared" si="214"/>
        <v>1415.25</v>
      </c>
      <c r="U406" s="49">
        <f t="shared" si="215"/>
        <v>0</v>
      </c>
      <c r="V406" s="49">
        <f t="shared" si="216"/>
        <v>313.64</v>
      </c>
      <c r="W406" s="49">
        <v>46.53</v>
      </c>
      <c r="X406" s="130">
        <f t="shared" si="217"/>
        <v>124.84</v>
      </c>
      <c r="Y406" s="49">
        <f t="shared" si="218"/>
        <v>11.76</v>
      </c>
      <c r="Z406" s="49">
        <v>1.74</v>
      </c>
      <c r="AA406" s="130">
        <f t="shared" si="219"/>
        <v>110</v>
      </c>
      <c r="AB406" s="130">
        <f t="shared" si="220"/>
        <v>0</v>
      </c>
      <c r="AC406" s="49">
        <f t="shared" si="221"/>
        <v>608.51</v>
      </c>
      <c r="AD406" s="49">
        <f t="shared" si="222"/>
        <v>2023.76</v>
      </c>
      <c r="AE406" s="136"/>
      <c r="AF406" s="139" t="s">
        <v>68</v>
      </c>
      <c r="AG406" s="140">
        <f t="shared" si="224"/>
        <v>47.05</v>
      </c>
      <c r="AH406" s="140">
        <f t="shared" si="227"/>
        <v>6.99</v>
      </c>
      <c r="AI406" s="140">
        <f t="shared" si="225"/>
        <v>940.93</v>
      </c>
      <c r="AJ406" s="140">
        <f t="shared" si="226"/>
        <v>139.62</v>
      </c>
      <c r="AK406" s="140">
        <f t="shared" si="228"/>
        <v>624.18</v>
      </c>
      <c r="AL406" s="140">
        <f t="shared" si="229"/>
        <v>39.2</v>
      </c>
      <c r="AM406" s="140">
        <f t="shared" si="230"/>
        <v>5.79</v>
      </c>
      <c r="AN406" s="140">
        <f t="shared" si="231"/>
        <v>220</v>
      </c>
      <c r="AO406" s="140">
        <f t="shared" si="232"/>
        <v>0</v>
      </c>
      <c r="AP406" s="140">
        <f t="shared" si="233"/>
        <v>2023.76</v>
      </c>
      <c r="AQ406" s="139" t="s">
        <v>32</v>
      </c>
    </row>
    <row r="407" ht="17" customHeight="1" spans="1:43">
      <c r="A407" s="129">
        <f t="shared" si="234"/>
        <v>404</v>
      </c>
      <c r="B407" s="49" t="s">
        <v>209</v>
      </c>
      <c r="C407" s="52" t="s">
        <v>1221</v>
      </c>
      <c r="D407" s="148" t="s">
        <v>1222</v>
      </c>
      <c r="E407" s="130">
        <v>3920.55</v>
      </c>
      <c r="F407" s="130">
        <v>3920.55</v>
      </c>
      <c r="G407" s="130">
        <v>6241.75</v>
      </c>
      <c r="H407" s="130">
        <v>3920.55</v>
      </c>
      <c r="I407" s="165">
        <v>2200</v>
      </c>
      <c r="J407" s="130"/>
      <c r="K407" s="49">
        <f t="shared" si="208"/>
        <v>47.05</v>
      </c>
      <c r="L407" s="49">
        <v>6.99</v>
      </c>
      <c r="M407" s="49">
        <f t="shared" si="209"/>
        <v>627.29</v>
      </c>
      <c r="N407" s="49">
        <v>93.09</v>
      </c>
      <c r="O407" s="130">
        <f t="shared" si="210"/>
        <v>499.34</v>
      </c>
      <c r="P407" s="49">
        <f t="shared" si="211"/>
        <v>27.44</v>
      </c>
      <c r="Q407" s="49">
        <v>4.05</v>
      </c>
      <c r="R407" s="130">
        <f t="shared" si="212"/>
        <v>110</v>
      </c>
      <c r="S407" s="130">
        <f t="shared" si="213"/>
        <v>0</v>
      </c>
      <c r="T407" s="130">
        <f t="shared" si="214"/>
        <v>1415.25</v>
      </c>
      <c r="U407" s="49">
        <f t="shared" si="215"/>
        <v>0</v>
      </c>
      <c r="V407" s="49">
        <f t="shared" si="216"/>
        <v>313.64</v>
      </c>
      <c r="W407" s="49">
        <v>46.53</v>
      </c>
      <c r="X407" s="130">
        <f t="shared" si="217"/>
        <v>124.84</v>
      </c>
      <c r="Y407" s="49">
        <f t="shared" si="218"/>
        <v>11.76</v>
      </c>
      <c r="Z407" s="49">
        <v>1.74</v>
      </c>
      <c r="AA407" s="130">
        <f t="shared" si="219"/>
        <v>110</v>
      </c>
      <c r="AB407" s="130">
        <f t="shared" si="220"/>
        <v>0</v>
      </c>
      <c r="AC407" s="49">
        <f t="shared" si="221"/>
        <v>608.51</v>
      </c>
      <c r="AD407" s="49">
        <f t="shared" si="222"/>
        <v>2023.76</v>
      </c>
      <c r="AE407" s="136"/>
      <c r="AF407" s="139" t="s">
        <v>69</v>
      </c>
      <c r="AG407" s="140">
        <f t="shared" si="224"/>
        <v>47.05</v>
      </c>
      <c r="AH407" s="140">
        <f t="shared" si="227"/>
        <v>6.99</v>
      </c>
      <c r="AI407" s="140">
        <f t="shared" si="225"/>
        <v>940.93</v>
      </c>
      <c r="AJ407" s="140">
        <f t="shared" si="226"/>
        <v>139.62</v>
      </c>
      <c r="AK407" s="140">
        <f t="shared" si="228"/>
        <v>624.18</v>
      </c>
      <c r="AL407" s="140">
        <f t="shared" si="229"/>
        <v>39.2</v>
      </c>
      <c r="AM407" s="140">
        <f t="shared" si="230"/>
        <v>5.79</v>
      </c>
      <c r="AN407" s="140">
        <f t="shared" si="231"/>
        <v>220</v>
      </c>
      <c r="AO407" s="140">
        <f t="shared" si="232"/>
        <v>0</v>
      </c>
      <c r="AP407" s="140">
        <f t="shared" si="233"/>
        <v>2023.76</v>
      </c>
      <c r="AQ407" s="139" t="s">
        <v>32</v>
      </c>
    </row>
    <row r="408" ht="17" customHeight="1" spans="1:43">
      <c r="A408" s="129">
        <f t="shared" si="234"/>
        <v>405</v>
      </c>
      <c r="B408" s="49" t="s">
        <v>568</v>
      </c>
      <c r="C408" s="52" t="s">
        <v>1229</v>
      </c>
      <c r="D408" s="148" t="s">
        <v>1230</v>
      </c>
      <c r="E408" s="130">
        <v>3920.55</v>
      </c>
      <c r="F408" s="130">
        <v>3920.55</v>
      </c>
      <c r="G408" s="130">
        <v>6241.75</v>
      </c>
      <c r="H408" s="130">
        <v>3920.55</v>
      </c>
      <c r="I408" s="165">
        <v>2200</v>
      </c>
      <c r="J408" s="130"/>
      <c r="K408" s="49">
        <f t="shared" si="208"/>
        <v>47.05</v>
      </c>
      <c r="L408" s="49">
        <v>6.99</v>
      </c>
      <c r="M408" s="49">
        <f t="shared" si="209"/>
        <v>627.29</v>
      </c>
      <c r="N408" s="49">
        <v>93.09</v>
      </c>
      <c r="O408" s="130">
        <f t="shared" si="210"/>
        <v>499.34</v>
      </c>
      <c r="P408" s="49">
        <f t="shared" si="211"/>
        <v>27.44</v>
      </c>
      <c r="Q408" s="49">
        <v>4.05</v>
      </c>
      <c r="R408" s="130">
        <f t="shared" si="212"/>
        <v>110</v>
      </c>
      <c r="S408" s="130">
        <f t="shared" si="213"/>
        <v>0</v>
      </c>
      <c r="T408" s="130">
        <f t="shared" si="214"/>
        <v>1415.25</v>
      </c>
      <c r="U408" s="49">
        <f t="shared" si="215"/>
        <v>0</v>
      </c>
      <c r="V408" s="49">
        <f t="shared" si="216"/>
        <v>313.64</v>
      </c>
      <c r="W408" s="49">
        <v>46.53</v>
      </c>
      <c r="X408" s="130">
        <f t="shared" si="217"/>
        <v>124.84</v>
      </c>
      <c r="Y408" s="49">
        <f t="shared" si="218"/>
        <v>11.76</v>
      </c>
      <c r="Z408" s="49">
        <v>1.74</v>
      </c>
      <c r="AA408" s="130">
        <f t="shared" si="219"/>
        <v>110</v>
      </c>
      <c r="AB408" s="130">
        <f t="shared" si="220"/>
        <v>0</v>
      </c>
      <c r="AC408" s="49">
        <f t="shared" si="221"/>
        <v>608.51</v>
      </c>
      <c r="AD408" s="49">
        <f t="shared" si="222"/>
        <v>2023.76</v>
      </c>
      <c r="AE408" s="136"/>
      <c r="AF408" s="139" t="s">
        <v>54</v>
      </c>
      <c r="AG408" s="140">
        <f t="shared" si="224"/>
        <v>47.05</v>
      </c>
      <c r="AH408" s="140">
        <f t="shared" si="227"/>
        <v>6.99</v>
      </c>
      <c r="AI408" s="140">
        <f t="shared" si="225"/>
        <v>940.93</v>
      </c>
      <c r="AJ408" s="140">
        <f t="shared" si="226"/>
        <v>139.62</v>
      </c>
      <c r="AK408" s="140">
        <f t="shared" si="228"/>
        <v>624.18</v>
      </c>
      <c r="AL408" s="140">
        <f t="shared" si="229"/>
        <v>39.2</v>
      </c>
      <c r="AM408" s="140">
        <f t="shared" si="230"/>
        <v>5.79</v>
      </c>
      <c r="AN408" s="140">
        <f t="shared" si="231"/>
        <v>220</v>
      </c>
      <c r="AO408" s="140">
        <f t="shared" si="232"/>
        <v>0</v>
      </c>
      <c r="AP408" s="140">
        <f t="shared" si="233"/>
        <v>2023.76</v>
      </c>
      <c r="AQ408" s="139" t="s">
        <v>32</v>
      </c>
    </row>
    <row r="409" ht="17" customHeight="1" spans="1:43">
      <c r="A409" s="129">
        <f t="shared" si="234"/>
        <v>406</v>
      </c>
      <c r="B409" s="49" t="s">
        <v>1193</v>
      </c>
      <c r="C409" s="52" t="s">
        <v>1233</v>
      </c>
      <c r="D409" s="148" t="s">
        <v>1234</v>
      </c>
      <c r="E409" s="130">
        <v>3920.55</v>
      </c>
      <c r="F409" s="130">
        <v>3920.55</v>
      </c>
      <c r="G409" s="130">
        <v>6241.75</v>
      </c>
      <c r="H409" s="130">
        <v>3920.55</v>
      </c>
      <c r="I409" s="165">
        <v>3180</v>
      </c>
      <c r="J409" s="130"/>
      <c r="K409" s="49">
        <f t="shared" si="208"/>
        <v>47.05</v>
      </c>
      <c r="L409" s="49">
        <v>6.99</v>
      </c>
      <c r="M409" s="49">
        <f t="shared" si="209"/>
        <v>627.29</v>
      </c>
      <c r="N409" s="49">
        <v>93.09</v>
      </c>
      <c r="O409" s="130">
        <f t="shared" si="210"/>
        <v>499.34</v>
      </c>
      <c r="P409" s="49">
        <f t="shared" si="211"/>
        <v>27.44</v>
      </c>
      <c r="Q409" s="49">
        <v>4.05</v>
      </c>
      <c r="R409" s="130">
        <f t="shared" si="212"/>
        <v>159</v>
      </c>
      <c r="S409" s="130">
        <f t="shared" si="213"/>
        <v>0</v>
      </c>
      <c r="T409" s="130">
        <f t="shared" si="214"/>
        <v>1464.25</v>
      </c>
      <c r="U409" s="49">
        <f t="shared" si="215"/>
        <v>0</v>
      </c>
      <c r="V409" s="49">
        <f t="shared" si="216"/>
        <v>313.64</v>
      </c>
      <c r="W409" s="49">
        <v>46.53</v>
      </c>
      <c r="X409" s="130">
        <f t="shared" si="217"/>
        <v>124.84</v>
      </c>
      <c r="Y409" s="49">
        <f t="shared" si="218"/>
        <v>11.76</v>
      </c>
      <c r="Z409" s="49">
        <v>1.74</v>
      </c>
      <c r="AA409" s="130">
        <f t="shared" si="219"/>
        <v>159</v>
      </c>
      <c r="AB409" s="130">
        <f t="shared" si="220"/>
        <v>0</v>
      </c>
      <c r="AC409" s="49">
        <f t="shared" si="221"/>
        <v>657.51</v>
      </c>
      <c r="AD409" s="49">
        <f t="shared" si="222"/>
        <v>2121.76</v>
      </c>
      <c r="AE409" s="136"/>
      <c r="AF409" s="139" t="s">
        <v>81</v>
      </c>
      <c r="AG409" s="140">
        <f t="shared" si="224"/>
        <v>47.05</v>
      </c>
      <c r="AH409" s="140">
        <f t="shared" si="227"/>
        <v>6.99</v>
      </c>
      <c r="AI409" s="140">
        <f t="shared" si="225"/>
        <v>940.93</v>
      </c>
      <c r="AJ409" s="140">
        <f t="shared" si="226"/>
        <v>139.62</v>
      </c>
      <c r="AK409" s="140">
        <f t="shared" si="228"/>
        <v>624.18</v>
      </c>
      <c r="AL409" s="140">
        <f t="shared" si="229"/>
        <v>39.2</v>
      </c>
      <c r="AM409" s="140">
        <f t="shared" si="230"/>
        <v>5.79</v>
      </c>
      <c r="AN409" s="140">
        <f t="shared" si="231"/>
        <v>318</v>
      </c>
      <c r="AO409" s="140">
        <f t="shared" si="232"/>
        <v>0</v>
      </c>
      <c r="AP409" s="140">
        <f t="shared" si="233"/>
        <v>2121.76</v>
      </c>
      <c r="AQ409" s="139" t="s">
        <v>34</v>
      </c>
    </row>
    <row r="410" ht="17" customHeight="1" spans="1:43">
      <c r="A410" s="129">
        <f t="shared" si="234"/>
        <v>407</v>
      </c>
      <c r="B410" s="49" t="s">
        <v>1195</v>
      </c>
      <c r="C410" s="52" t="s">
        <v>1235</v>
      </c>
      <c r="D410" s="148" t="s">
        <v>1236</v>
      </c>
      <c r="E410" s="130">
        <v>3920.55</v>
      </c>
      <c r="F410" s="130">
        <v>3920.55</v>
      </c>
      <c r="G410" s="130">
        <v>6241.75</v>
      </c>
      <c r="H410" s="130">
        <v>3920.55</v>
      </c>
      <c r="I410" s="165">
        <v>3180</v>
      </c>
      <c r="J410" s="130"/>
      <c r="K410" s="49">
        <f t="shared" si="208"/>
        <v>47.05</v>
      </c>
      <c r="L410" s="49">
        <v>6.99</v>
      </c>
      <c r="M410" s="49">
        <f t="shared" si="209"/>
        <v>627.29</v>
      </c>
      <c r="N410" s="49">
        <v>93.09</v>
      </c>
      <c r="O410" s="130">
        <f t="shared" si="210"/>
        <v>499.34</v>
      </c>
      <c r="P410" s="49">
        <f t="shared" si="211"/>
        <v>27.44</v>
      </c>
      <c r="Q410" s="49">
        <v>4.05</v>
      </c>
      <c r="R410" s="130">
        <f t="shared" si="212"/>
        <v>159</v>
      </c>
      <c r="S410" s="130">
        <f t="shared" si="213"/>
        <v>0</v>
      </c>
      <c r="T410" s="130">
        <f t="shared" si="214"/>
        <v>1464.25</v>
      </c>
      <c r="U410" s="49">
        <f t="shared" si="215"/>
        <v>0</v>
      </c>
      <c r="V410" s="49">
        <f t="shared" si="216"/>
        <v>313.64</v>
      </c>
      <c r="W410" s="49">
        <v>46.53</v>
      </c>
      <c r="X410" s="130">
        <f t="shared" si="217"/>
        <v>124.84</v>
      </c>
      <c r="Y410" s="49">
        <f t="shared" si="218"/>
        <v>11.76</v>
      </c>
      <c r="Z410" s="49">
        <v>1.74</v>
      </c>
      <c r="AA410" s="130">
        <f t="shared" si="219"/>
        <v>159</v>
      </c>
      <c r="AB410" s="130">
        <f t="shared" si="220"/>
        <v>0</v>
      </c>
      <c r="AC410" s="49">
        <f t="shared" si="221"/>
        <v>657.51</v>
      </c>
      <c r="AD410" s="49">
        <f t="shared" si="222"/>
        <v>2121.76</v>
      </c>
      <c r="AE410" s="136"/>
      <c r="AF410" s="139" t="s">
        <v>81</v>
      </c>
      <c r="AG410" s="140">
        <f t="shared" si="224"/>
        <v>47.05</v>
      </c>
      <c r="AH410" s="140">
        <f t="shared" si="227"/>
        <v>6.99</v>
      </c>
      <c r="AI410" s="140">
        <f t="shared" si="225"/>
        <v>940.93</v>
      </c>
      <c r="AJ410" s="140">
        <f t="shared" si="226"/>
        <v>139.62</v>
      </c>
      <c r="AK410" s="140">
        <f t="shared" si="228"/>
        <v>624.18</v>
      </c>
      <c r="AL410" s="140">
        <f t="shared" si="229"/>
        <v>39.2</v>
      </c>
      <c r="AM410" s="140">
        <f t="shared" si="230"/>
        <v>5.79</v>
      </c>
      <c r="AN410" s="140">
        <f t="shared" si="231"/>
        <v>318</v>
      </c>
      <c r="AO410" s="140">
        <f t="shared" si="232"/>
        <v>0</v>
      </c>
      <c r="AP410" s="140">
        <f t="shared" si="233"/>
        <v>2121.76</v>
      </c>
      <c r="AQ410" s="139" t="s">
        <v>34</v>
      </c>
    </row>
    <row r="411" ht="17" customHeight="1" spans="1:43">
      <c r="A411" s="129">
        <f t="shared" si="234"/>
        <v>408</v>
      </c>
      <c r="B411" s="49" t="s">
        <v>568</v>
      </c>
      <c r="C411" s="52" t="s">
        <v>1237</v>
      </c>
      <c r="D411" s="148" t="s">
        <v>1238</v>
      </c>
      <c r="E411" s="130">
        <v>3920.55</v>
      </c>
      <c r="F411" s="130">
        <v>3920.55</v>
      </c>
      <c r="G411" s="130">
        <v>6241.75</v>
      </c>
      <c r="H411" s="130">
        <v>3920.55</v>
      </c>
      <c r="I411" s="193">
        <v>2200</v>
      </c>
      <c r="J411" s="130"/>
      <c r="K411" s="49">
        <f t="shared" si="208"/>
        <v>47.05</v>
      </c>
      <c r="L411" s="49">
        <v>6.99</v>
      </c>
      <c r="M411" s="49">
        <f t="shared" si="209"/>
        <v>627.29</v>
      </c>
      <c r="N411" s="49">
        <v>93.09</v>
      </c>
      <c r="O411" s="130">
        <f t="shared" si="210"/>
        <v>499.34</v>
      </c>
      <c r="P411" s="49">
        <f t="shared" si="211"/>
        <v>27.44</v>
      </c>
      <c r="Q411" s="49">
        <v>4.05</v>
      </c>
      <c r="R411" s="130">
        <f t="shared" si="212"/>
        <v>110</v>
      </c>
      <c r="S411" s="130">
        <f t="shared" si="213"/>
        <v>0</v>
      </c>
      <c r="T411" s="130">
        <f t="shared" si="214"/>
        <v>1415.25</v>
      </c>
      <c r="U411" s="49">
        <f t="shared" si="215"/>
        <v>0</v>
      </c>
      <c r="V411" s="49">
        <f t="shared" si="216"/>
        <v>313.64</v>
      </c>
      <c r="W411" s="49">
        <v>46.53</v>
      </c>
      <c r="X411" s="130">
        <f t="shared" si="217"/>
        <v>124.84</v>
      </c>
      <c r="Y411" s="49">
        <f t="shared" si="218"/>
        <v>11.76</v>
      </c>
      <c r="Z411" s="49">
        <v>1.74</v>
      </c>
      <c r="AA411" s="130">
        <f t="shared" si="219"/>
        <v>110</v>
      </c>
      <c r="AB411" s="130">
        <f t="shared" si="220"/>
        <v>0</v>
      </c>
      <c r="AC411" s="49">
        <f t="shared" si="221"/>
        <v>608.51</v>
      </c>
      <c r="AD411" s="49">
        <f t="shared" si="222"/>
        <v>2023.76</v>
      </c>
      <c r="AE411" s="136"/>
      <c r="AF411" s="139" t="s">
        <v>54</v>
      </c>
      <c r="AG411" s="140">
        <f t="shared" si="224"/>
        <v>47.05</v>
      </c>
      <c r="AH411" s="140">
        <f t="shared" si="227"/>
        <v>6.99</v>
      </c>
      <c r="AI411" s="140">
        <f t="shared" si="225"/>
        <v>940.93</v>
      </c>
      <c r="AJ411" s="140">
        <f t="shared" si="226"/>
        <v>139.62</v>
      </c>
      <c r="AK411" s="140">
        <f t="shared" si="228"/>
        <v>624.18</v>
      </c>
      <c r="AL411" s="140">
        <f t="shared" si="229"/>
        <v>39.2</v>
      </c>
      <c r="AM411" s="140">
        <f t="shared" si="230"/>
        <v>5.79</v>
      </c>
      <c r="AN411" s="140">
        <f t="shared" si="231"/>
        <v>220</v>
      </c>
      <c r="AO411" s="140">
        <f t="shared" si="232"/>
        <v>0</v>
      </c>
      <c r="AP411" s="140">
        <f t="shared" si="233"/>
        <v>2023.76</v>
      </c>
      <c r="AQ411" s="139" t="s">
        <v>32</v>
      </c>
    </row>
    <row r="412" ht="17" customHeight="1" spans="1:43">
      <c r="A412" s="129">
        <f t="shared" si="234"/>
        <v>409</v>
      </c>
      <c r="B412" s="49" t="s">
        <v>119</v>
      </c>
      <c r="C412" s="52" t="s">
        <v>1241</v>
      </c>
      <c r="D412" s="148" t="s">
        <v>1242</v>
      </c>
      <c r="E412" s="130">
        <v>3920.55</v>
      </c>
      <c r="F412" s="130">
        <v>3920.55</v>
      </c>
      <c r="G412" s="130">
        <v>6241.75</v>
      </c>
      <c r="H412" s="130">
        <v>3920.55</v>
      </c>
      <c r="I412" s="193">
        <v>2200</v>
      </c>
      <c r="J412" s="130"/>
      <c r="K412" s="49">
        <f t="shared" si="208"/>
        <v>47.05</v>
      </c>
      <c r="L412" s="49">
        <v>6.99</v>
      </c>
      <c r="M412" s="49">
        <f t="shared" si="209"/>
        <v>627.29</v>
      </c>
      <c r="N412" s="49">
        <v>93.09</v>
      </c>
      <c r="O412" s="130">
        <f t="shared" si="210"/>
        <v>499.34</v>
      </c>
      <c r="P412" s="49">
        <f t="shared" si="211"/>
        <v>27.44</v>
      </c>
      <c r="Q412" s="49">
        <v>4.05</v>
      </c>
      <c r="R412" s="130">
        <f t="shared" si="212"/>
        <v>110</v>
      </c>
      <c r="S412" s="130">
        <f t="shared" si="213"/>
        <v>0</v>
      </c>
      <c r="T412" s="130">
        <f t="shared" si="214"/>
        <v>1415.25</v>
      </c>
      <c r="U412" s="49">
        <f t="shared" si="215"/>
        <v>0</v>
      </c>
      <c r="V412" s="49">
        <f t="shared" si="216"/>
        <v>313.64</v>
      </c>
      <c r="W412" s="49">
        <v>46.53</v>
      </c>
      <c r="X412" s="130">
        <f t="shared" si="217"/>
        <v>124.84</v>
      </c>
      <c r="Y412" s="49">
        <f t="shared" si="218"/>
        <v>11.76</v>
      </c>
      <c r="Z412" s="49">
        <v>1.74</v>
      </c>
      <c r="AA412" s="130">
        <f t="shared" si="219"/>
        <v>110</v>
      </c>
      <c r="AB412" s="130">
        <f t="shared" si="220"/>
        <v>0</v>
      </c>
      <c r="AC412" s="49">
        <f t="shared" si="221"/>
        <v>608.51</v>
      </c>
      <c r="AD412" s="49">
        <f t="shared" si="222"/>
        <v>2023.76</v>
      </c>
      <c r="AE412" s="136"/>
      <c r="AF412" s="139" t="s">
        <v>78</v>
      </c>
      <c r="AG412" s="140">
        <f t="shared" si="224"/>
        <v>47.05</v>
      </c>
      <c r="AH412" s="140">
        <f t="shared" si="227"/>
        <v>6.99</v>
      </c>
      <c r="AI412" s="140">
        <f t="shared" si="225"/>
        <v>940.93</v>
      </c>
      <c r="AJ412" s="140">
        <f t="shared" si="226"/>
        <v>139.62</v>
      </c>
      <c r="AK412" s="140">
        <f t="shared" si="228"/>
        <v>624.18</v>
      </c>
      <c r="AL412" s="140">
        <f t="shared" si="229"/>
        <v>39.2</v>
      </c>
      <c r="AM412" s="140">
        <f t="shared" si="230"/>
        <v>5.79</v>
      </c>
      <c r="AN412" s="140">
        <f t="shared" si="231"/>
        <v>220</v>
      </c>
      <c r="AO412" s="140">
        <f t="shared" si="232"/>
        <v>0</v>
      </c>
      <c r="AP412" s="140">
        <f t="shared" si="233"/>
        <v>2023.76</v>
      </c>
      <c r="AQ412" s="139" t="s">
        <v>32</v>
      </c>
    </row>
    <row r="413" ht="17" customHeight="1" spans="1:43">
      <c r="A413" s="129">
        <f t="shared" si="234"/>
        <v>410</v>
      </c>
      <c r="B413" s="49" t="s">
        <v>209</v>
      </c>
      <c r="C413" s="52" t="s">
        <v>1243</v>
      </c>
      <c r="D413" s="148" t="s">
        <v>1244</v>
      </c>
      <c r="E413" s="130">
        <v>3920.55</v>
      </c>
      <c r="F413" s="130">
        <v>3920.55</v>
      </c>
      <c r="G413" s="130">
        <v>6241.75</v>
      </c>
      <c r="H413" s="130">
        <v>3920.55</v>
      </c>
      <c r="I413" s="193">
        <v>2200</v>
      </c>
      <c r="J413" s="130"/>
      <c r="K413" s="49">
        <f t="shared" si="208"/>
        <v>47.05</v>
      </c>
      <c r="L413" s="49">
        <v>6.99</v>
      </c>
      <c r="M413" s="49">
        <f t="shared" si="209"/>
        <v>627.29</v>
      </c>
      <c r="N413" s="49">
        <v>93.09</v>
      </c>
      <c r="O413" s="130">
        <f t="shared" si="210"/>
        <v>499.34</v>
      </c>
      <c r="P413" s="49">
        <f t="shared" si="211"/>
        <v>27.44</v>
      </c>
      <c r="Q413" s="49">
        <v>4.05</v>
      </c>
      <c r="R413" s="130">
        <f t="shared" si="212"/>
        <v>110</v>
      </c>
      <c r="S413" s="130">
        <f t="shared" si="213"/>
        <v>0</v>
      </c>
      <c r="T413" s="130">
        <f t="shared" si="214"/>
        <v>1415.25</v>
      </c>
      <c r="U413" s="49">
        <f t="shared" si="215"/>
        <v>0</v>
      </c>
      <c r="V413" s="49">
        <f t="shared" si="216"/>
        <v>313.64</v>
      </c>
      <c r="W413" s="49">
        <v>46.53</v>
      </c>
      <c r="X413" s="130">
        <f t="shared" si="217"/>
        <v>124.84</v>
      </c>
      <c r="Y413" s="49">
        <f t="shared" si="218"/>
        <v>11.76</v>
      </c>
      <c r="Z413" s="49">
        <v>1.74</v>
      </c>
      <c r="AA413" s="130">
        <f t="shared" si="219"/>
        <v>110</v>
      </c>
      <c r="AB413" s="130">
        <f t="shared" si="220"/>
        <v>0</v>
      </c>
      <c r="AC413" s="49">
        <f t="shared" si="221"/>
        <v>608.51</v>
      </c>
      <c r="AD413" s="49">
        <f t="shared" si="222"/>
        <v>2023.76</v>
      </c>
      <c r="AE413" s="136"/>
      <c r="AF413" s="139" t="s">
        <v>69</v>
      </c>
      <c r="AG413" s="140">
        <f t="shared" si="224"/>
        <v>47.05</v>
      </c>
      <c r="AH413" s="140">
        <f t="shared" si="227"/>
        <v>6.99</v>
      </c>
      <c r="AI413" s="140">
        <f t="shared" si="225"/>
        <v>940.93</v>
      </c>
      <c r="AJ413" s="140">
        <f t="shared" si="226"/>
        <v>139.62</v>
      </c>
      <c r="AK413" s="140">
        <f t="shared" si="228"/>
        <v>624.18</v>
      </c>
      <c r="AL413" s="140">
        <f t="shared" si="229"/>
        <v>39.2</v>
      </c>
      <c r="AM413" s="140">
        <f t="shared" si="230"/>
        <v>5.79</v>
      </c>
      <c r="AN413" s="140">
        <f t="shared" si="231"/>
        <v>220</v>
      </c>
      <c r="AO413" s="140">
        <f t="shared" si="232"/>
        <v>0</v>
      </c>
      <c r="AP413" s="140">
        <f t="shared" si="233"/>
        <v>2023.76</v>
      </c>
      <c r="AQ413" s="139" t="s">
        <v>32</v>
      </c>
    </row>
    <row r="414" ht="17" customHeight="1" spans="1:43">
      <c r="A414" s="129">
        <f t="shared" si="234"/>
        <v>411</v>
      </c>
      <c r="B414" s="49" t="s">
        <v>568</v>
      </c>
      <c r="C414" s="52" t="s">
        <v>1245</v>
      </c>
      <c r="D414" s="148" t="s">
        <v>1246</v>
      </c>
      <c r="E414" s="130">
        <v>3920.55</v>
      </c>
      <c r="F414" s="130">
        <v>3920.55</v>
      </c>
      <c r="G414" s="130">
        <v>6241.75</v>
      </c>
      <c r="H414" s="130">
        <v>3920.55</v>
      </c>
      <c r="I414" s="193">
        <v>2200</v>
      </c>
      <c r="J414" s="130"/>
      <c r="K414" s="49">
        <f t="shared" si="208"/>
        <v>47.05</v>
      </c>
      <c r="L414" s="49">
        <v>6.99</v>
      </c>
      <c r="M414" s="49">
        <f t="shared" si="209"/>
        <v>627.29</v>
      </c>
      <c r="N414" s="49">
        <v>93.09</v>
      </c>
      <c r="O414" s="130">
        <f t="shared" si="210"/>
        <v>499.34</v>
      </c>
      <c r="P414" s="49">
        <f t="shared" si="211"/>
        <v>27.44</v>
      </c>
      <c r="Q414" s="49">
        <v>4.05</v>
      </c>
      <c r="R414" s="130">
        <f t="shared" si="212"/>
        <v>110</v>
      </c>
      <c r="S414" s="130">
        <f t="shared" si="213"/>
        <v>0</v>
      </c>
      <c r="T414" s="130">
        <f t="shared" si="214"/>
        <v>1415.25</v>
      </c>
      <c r="U414" s="49">
        <f t="shared" si="215"/>
        <v>0</v>
      </c>
      <c r="V414" s="49">
        <f t="shared" si="216"/>
        <v>313.64</v>
      </c>
      <c r="W414" s="49">
        <v>46.53</v>
      </c>
      <c r="X414" s="130">
        <f t="shared" si="217"/>
        <v>124.84</v>
      </c>
      <c r="Y414" s="49">
        <f t="shared" si="218"/>
        <v>11.76</v>
      </c>
      <c r="Z414" s="49">
        <v>1.74</v>
      </c>
      <c r="AA414" s="130">
        <f t="shared" si="219"/>
        <v>110</v>
      </c>
      <c r="AB414" s="130">
        <f t="shared" si="220"/>
        <v>0</v>
      </c>
      <c r="AC414" s="49">
        <f t="shared" si="221"/>
        <v>608.51</v>
      </c>
      <c r="AD414" s="49">
        <f t="shared" si="222"/>
        <v>2023.76</v>
      </c>
      <c r="AE414" s="136"/>
      <c r="AF414" s="139" t="s">
        <v>54</v>
      </c>
      <c r="AG414" s="140">
        <f t="shared" si="224"/>
        <v>47.05</v>
      </c>
      <c r="AH414" s="140">
        <f t="shared" si="227"/>
        <v>6.99</v>
      </c>
      <c r="AI414" s="140">
        <f t="shared" si="225"/>
        <v>940.93</v>
      </c>
      <c r="AJ414" s="140">
        <f t="shared" si="226"/>
        <v>139.62</v>
      </c>
      <c r="AK414" s="140">
        <f t="shared" si="228"/>
        <v>624.18</v>
      </c>
      <c r="AL414" s="140">
        <f t="shared" si="229"/>
        <v>39.2</v>
      </c>
      <c r="AM414" s="140">
        <f t="shared" si="230"/>
        <v>5.79</v>
      </c>
      <c r="AN414" s="140">
        <f t="shared" si="231"/>
        <v>220</v>
      </c>
      <c r="AO414" s="140">
        <f t="shared" si="232"/>
        <v>0</v>
      </c>
      <c r="AP414" s="140">
        <f t="shared" si="233"/>
        <v>2023.76</v>
      </c>
      <c r="AQ414" s="139" t="s">
        <v>32</v>
      </c>
    </row>
    <row r="415" ht="17" customHeight="1" spans="1:43">
      <c r="A415" s="129">
        <f t="shared" si="234"/>
        <v>412</v>
      </c>
      <c r="B415" s="49" t="s">
        <v>209</v>
      </c>
      <c r="C415" s="52" t="s">
        <v>1247</v>
      </c>
      <c r="D415" s="148" t="s">
        <v>1248</v>
      </c>
      <c r="E415" s="130">
        <v>3920.55</v>
      </c>
      <c r="F415" s="130">
        <v>3920.55</v>
      </c>
      <c r="G415" s="130">
        <v>6241.75</v>
      </c>
      <c r="H415" s="130">
        <v>3920.55</v>
      </c>
      <c r="I415" s="193">
        <v>2200</v>
      </c>
      <c r="J415" s="130"/>
      <c r="K415" s="49">
        <f t="shared" si="208"/>
        <v>47.05</v>
      </c>
      <c r="L415" s="49">
        <v>6.99</v>
      </c>
      <c r="M415" s="49">
        <f t="shared" si="209"/>
        <v>627.29</v>
      </c>
      <c r="N415" s="49">
        <v>93.09</v>
      </c>
      <c r="O415" s="130">
        <f t="shared" si="210"/>
        <v>499.34</v>
      </c>
      <c r="P415" s="49">
        <f t="shared" si="211"/>
        <v>27.44</v>
      </c>
      <c r="Q415" s="49">
        <v>4.05</v>
      </c>
      <c r="R415" s="130">
        <f t="shared" si="212"/>
        <v>110</v>
      </c>
      <c r="S415" s="130">
        <f t="shared" si="213"/>
        <v>0</v>
      </c>
      <c r="T415" s="130">
        <f t="shared" si="214"/>
        <v>1415.25</v>
      </c>
      <c r="U415" s="49">
        <f t="shared" si="215"/>
        <v>0</v>
      </c>
      <c r="V415" s="49">
        <f t="shared" si="216"/>
        <v>313.64</v>
      </c>
      <c r="W415" s="49">
        <v>46.53</v>
      </c>
      <c r="X415" s="130">
        <f t="shared" si="217"/>
        <v>124.84</v>
      </c>
      <c r="Y415" s="49">
        <f t="shared" si="218"/>
        <v>11.76</v>
      </c>
      <c r="Z415" s="49">
        <v>1.74</v>
      </c>
      <c r="AA415" s="130">
        <f t="shared" si="219"/>
        <v>110</v>
      </c>
      <c r="AB415" s="130">
        <f t="shared" si="220"/>
        <v>0</v>
      </c>
      <c r="AC415" s="49">
        <f t="shared" si="221"/>
        <v>608.51</v>
      </c>
      <c r="AD415" s="49">
        <f t="shared" si="222"/>
        <v>2023.76</v>
      </c>
      <c r="AE415" s="136"/>
      <c r="AF415" s="139" t="s">
        <v>69</v>
      </c>
      <c r="AG415" s="140">
        <f t="shared" si="224"/>
        <v>47.05</v>
      </c>
      <c r="AH415" s="140">
        <f t="shared" si="227"/>
        <v>6.99</v>
      </c>
      <c r="AI415" s="140">
        <f t="shared" si="225"/>
        <v>940.93</v>
      </c>
      <c r="AJ415" s="140">
        <f t="shared" si="226"/>
        <v>139.62</v>
      </c>
      <c r="AK415" s="140">
        <f t="shared" si="228"/>
        <v>624.18</v>
      </c>
      <c r="AL415" s="140">
        <f t="shared" si="229"/>
        <v>39.2</v>
      </c>
      <c r="AM415" s="140">
        <f t="shared" si="230"/>
        <v>5.79</v>
      </c>
      <c r="AN415" s="140">
        <f t="shared" si="231"/>
        <v>220</v>
      </c>
      <c r="AO415" s="140">
        <f t="shared" si="232"/>
        <v>0</v>
      </c>
      <c r="AP415" s="140">
        <f t="shared" si="233"/>
        <v>2023.76</v>
      </c>
      <c r="AQ415" s="139" t="s">
        <v>32</v>
      </c>
    </row>
    <row r="416" ht="17" customHeight="1" spans="1:43">
      <c r="A416" s="129">
        <f t="shared" si="234"/>
        <v>413</v>
      </c>
      <c r="B416" s="49" t="s">
        <v>568</v>
      </c>
      <c r="C416" s="52" t="s">
        <v>1251</v>
      </c>
      <c r="D416" s="148" t="s">
        <v>1252</v>
      </c>
      <c r="E416" s="130">
        <v>3920.55</v>
      </c>
      <c r="F416" s="130">
        <v>3920.55</v>
      </c>
      <c r="G416" s="130">
        <v>6241.75</v>
      </c>
      <c r="H416" s="130">
        <v>3920.55</v>
      </c>
      <c r="I416" s="193">
        <v>2200</v>
      </c>
      <c r="J416" s="130"/>
      <c r="K416" s="49">
        <f t="shared" si="208"/>
        <v>47.05</v>
      </c>
      <c r="L416" s="49">
        <v>6.99</v>
      </c>
      <c r="M416" s="49">
        <f t="shared" si="209"/>
        <v>627.29</v>
      </c>
      <c r="N416" s="49">
        <v>93.09</v>
      </c>
      <c r="O416" s="130">
        <f t="shared" si="210"/>
        <v>499.34</v>
      </c>
      <c r="P416" s="49">
        <f t="shared" si="211"/>
        <v>27.44</v>
      </c>
      <c r="Q416" s="49">
        <v>4.05</v>
      </c>
      <c r="R416" s="130">
        <f t="shared" si="212"/>
        <v>110</v>
      </c>
      <c r="S416" s="130">
        <f t="shared" si="213"/>
        <v>0</v>
      </c>
      <c r="T416" s="130">
        <f t="shared" si="214"/>
        <v>1415.25</v>
      </c>
      <c r="U416" s="49">
        <f t="shared" si="215"/>
        <v>0</v>
      </c>
      <c r="V416" s="49">
        <f t="shared" si="216"/>
        <v>313.64</v>
      </c>
      <c r="W416" s="49">
        <v>46.53</v>
      </c>
      <c r="X416" s="130">
        <f t="shared" si="217"/>
        <v>124.84</v>
      </c>
      <c r="Y416" s="49">
        <f t="shared" si="218"/>
        <v>11.76</v>
      </c>
      <c r="Z416" s="49">
        <v>1.74</v>
      </c>
      <c r="AA416" s="130">
        <f t="shared" si="219"/>
        <v>110</v>
      </c>
      <c r="AB416" s="130">
        <f t="shared" si="220"/>
        <v>0</v>
      </c>
      <c r="AC416" s="49">
        <f t="shared" si="221"/>
        <v>608.51</v>
      </c>
      <c r="AD416" s="49">
        <f t="shared" si="222"/>
        <v>2023.76</v>
      </c>
      <c r="AE416" s="136"/>
      <c r="AF416" s="139" t="s">
        <v>54</v>
      </c>
      <c r="AG416" s="140">
        <f t="shared" si="224"/>
        <v>47.05</v>
      </c>
      <c r="AH416" s="140">
        <f t="shared" si="227"/>
        <v>6.99</v>
      </c>
      <c r="AI416" s="140">
        <f t="shared" si="225"/>
        <v>940.93</v>
      </c>
      <c r="AJ416" s="140">
        <f t="shared" si="226"/>
        <v>139.62</v>
      </c>
      <c r="AK416" s="140">
        <f t="shared" si="228"/>
        <v>624.18</v>
      </c>
      <c r="AL416" s="140">
        <f t="shared" si="229"/>
        <v>39.2</v>
      </c>
      <c r="AM416" s="140">
        <f t="shared" si="230"/>
        <v>5.79</v>
      </c>
      <c r="AN416" s="140">
        <f t="shared" si="231"/>
        <v>220</v>
      </c>
      <c r="AO416" s="140">
        <f t="shared" si="232"/>
        <v>0</v>
      </c>
      <c r="AP416" s="140">
        <f t="shared" si="233"/>
        <v>2023.76</v>
      </c>
      <c r="AQ416" s="139" t="s">
        <v>32</v>
      </c>
    </row>
    <row r="417" ht="17" customHeight="1" spans="1:43">
      <c r="A417" s="129">
        <f t="shared" si="234"/>
        <v>414</v>
      </c>
      <c r="B417" s="49" t="s">
        <v>223</v>
      </c>
      <c r="C417" s="52" t="s">
        <v>1253</v>
      </c>
      <c r="D417" s="148" t="s">
        <v>1254</v>
      </c>
      <c r="E417" s="130">
        <v>3920.55</v>
      </c>
      <c r="F417" s="130">
        <v>3920.55</v>
      </c>
      <c r="G417" s="130">
        <v>6241.75</v>
      </c>
      <c r="H417" s="130">
        <v>3920.55</v>
      </c>
      <c r="I417" s="193">
        <v>3180</v>
      </c>
      <c r="J417" s="130"/>
      <c r="K417" s="49">
        <f t="shared" si="208"/>
        <v>47.05</v>
      </c>
      <c r="L417" s="49">
        <v>6.99</v>
      </c>
      <c r="M417" s="49">
        <f t="shared" si="209"/>
        <v>627.29</v>
      </c>
      <c r="N417" s="49">
        <v>93.09</v>
      </c>
      <c r="O417" s="130">
        <f t="shared" si="210"/>
        <v>499.34</v>
      </c>
      <c r="P417" s="49">
        <f t="shared" si="211"/>
        <v>27.44</v>
      </c>
      <c r="Q417" s="49">
        <v>4.05</v>
      </c>
      <c r="R417" s="130">
        <f t="shared" si="212"/>
        <v>159</v>
      </c>
      <c r="S417" s="130">
        <f t="shared" si="213"/>
        <v>0</v>
      </c>
      <c r="T417" s="130">
        <f t="shared" si="214"/>
        <v>1464.25</v>
      </c>
      <c r="U417" s="49">
        <f t="shared" si="215"/>
        <v>0</v>
      </c>
      <c r="V417" s="49">
        <f t="shared" si="216"/>
        <v>313.64</v>
      </c>
      <c r="W417" s="49">
        <v>46.53</v>
      </c>
      <c r="X417" s="130">
        <f t="shared" si="217"/>
        <v>124.84</v>
      </c>
      <c r="Y417" s="49">
        <f t="shared" si="218"/>
        <v>11.76</v>
      </c>
      <c r="Z417" s="49">
        <v>1.74</v>
      </c>
      <c r="AA417" s="130">
        <f t="shared" si="219"/>
        <v>159</v>
      </c>
      <c r="AB417" s="130">
        <f t="shared" si="220"/>
        <v>0</v>
      </c>
      <c r="AC417" s="49">
        <f t="shared" si="221"/>
        <v>657.51</v>
      </c>
      <c r="AD417" s="49">
        <f t="shared" si="222"/>
        <v>2121.76</v>
      </c>
      <c r="AE417" s="136"/>
      <c r="AF417" s="139" t="s">
        <v>71</v>
      </c>
      <c r="AG417" s="140">
        <f t="shared" si="224"/>
        <v>47.05</v>
      </c>
      <c r="AH417" s="140">
        <f t="shared" si="227"/>
        <v>6.99</v>
      </c>
      <c r="AI417" s="140">
        <f t="shared" si="225"/>
        <v>940.93</v>
      </c>
      <c r="AJ417" s="140">
        <f t="shared" si="226"/>
        <v>139.62</v>
      </c>
      <c r="AK417" s="140">
        <f t="shared" si="228"/>
        <v>624.18</v>
      </c>
      <c r="AL417" s="140">
        <f t="shared" si="229"/>
        <v>39.2</v>
      </c>
      <c r="AM417" s="140">
        <f t="shared" si="230"/>
        <v>5.79</v>
      </c>
      <c r="AN417" s="140">
        <f t="shared" si="231"/>
        <v>318</v>
      </c>
      <c r="AO417" s="140">
        <f t="shared" si="232"/>
        <v>0</v>
      </c>
      <c r="AP417" s="140">
        <f t="shared" si="233"/>
        <v>2121.76</v>
      </c>
      <c r="AQ417" s="139" t="s">
        <v>35</v>
      </c>
    </row>
    <row r="418" s="225" customFormat="1" ht="17" customHeight="1" spans="1:43">
      <c r="A418" s="239">
        <f t="shared" si="234"/>
        <v>415</v>
      </c>
      <c r="B418" s="240" t="s">
        <v>217</v>
      </c>
      <c r="C418" s="252" t="s">
        <v>1255</v>
      </c>
      <c r="D418" s="253" t="s">
        <v>1256</v>
      </c>
      <c r="E418" s="242">
        <v>3920.55</v>
      </c>
      <c r="F418" s="242">
        <v>3920.55</v>
      </c>
      <c r="G418" s="242">
        <v>6241.75</v>
      </c>
      <c r="H418" s="242">
        <v>3920.55</v>
      </c>
      <c r="I418" s="255">
        <v>2200</v>
      </c>
      <c r="J418" s="267"/>
      <c r="K418" s="240">
        <f t="shared" si="208"/>
        <v>47.05</v>
      </c>
      <c r="L418" s="49">
        <v>6.99</v>
      </c>
      <c r="M418" s="240">
        <f t="shared" si="209"/>
        <v>627.29</v>
      </c>
      <c r="N418" s="240">
        <v>93.09</v>
      </c>
      <c r="O418" s="242">
        <f t="shared" si="210"/>
        <v>499.34</v>
      </c>
      <c r="P418" s="240">
        <f t="shared" si="211"/>
        <v>27.44</v>
      </c>
      <c r="Q418" s="240">
        <v>4.05</v>
      </c>
      <c r="R418" s="242">
        <f t="shared" si="212"/>
        <v>110</v>
      </c>
      <c r="S418" s="242">
        <f t="shared" si="213"/>
        <v>0</v>
      </c>
      <c r="T418" s="242">
        <f t="shared" si="214"/>
        <v>1415.25</v>
      </c>
      <c r="U418" s="240">
        <f t="shared" si="215"/>
        <v>0</v>
      </c>
      <c r="V418" s="240">
        <f t="shared" si="216"/>
        <v>313.64</v>
      </c>
      <c r="W418" s="240">
        <v>46.53</v>
      </c>
      <c r="X418" s="242">
        <f t="shared" si="217"/>
        <v>124.84</v>
      </c>
      <c r="Y418" s="240">
        <f t="shared" si="218"/>
        <v>11.76</v>
      </c>
      <c r="Z418" s="240">
        <v>1.74</v>
      </c>
      <c r="AA418" s="242">
        <f t="shared" si="219"/>
        <v>110</v>
      </c>
      <c r="AB418" s="242">
        <f t="shared" si="220"/>
        <v>0</v>
      </c>
      <c r="AC418" s="240">
        <f t="shared" si="221"/>
        <v>608.51</v>
      </c>
      <c r="AD418" s="240">
        <f t="shared" si="222"/>
        <v>2023.76</v>
      </c>
      <c r="AE418" s="259"/>
      <c r="AF418" s="257" t="s">
        <v>57</v>
      </c>
      <c r="AG418" s="258">
        <f t="shared" si="224"/>
        <v>47.05</v>
      </c>
      <c r="AH418" s="140">
        <f t="shared" si="227"/>
        <v>6.99</v>
      </c>
      <c r="AI418" s="258">
        <f t="shared" si="225"/>
        <v>940.93</v>
      </c>
      <c r="AJ418" s="140">
        <f t="shared" si="226"/>
        <v>139.62</v>
      </c>
      <c r="AK418" s="258">
        <f t="shared" si="228"/>
        <v>624.18</v>
      </c>
      <c r="AL418" s="258">
        <f t="shared" si="229"/>
        <v>39.2</v>
      </c>
      <c r="AM418" s="140">
        <f t="shared" si="230"/>
        <v>5.79</v>
      </c>
      <c r="AN418" s="258">
        <f t="shared" si="231"/>
        <v>220</v>
      </c>
      <c r="AO418" s="258">
        <f t="shared" si="232"/>
        <v>0</v>
      </c>
      <c r="AP418" s="258">
        <f t="shared" si="233"/>
        <v>2023.76</v>
      </c>
      <c r="AQ418" s="257" t="s">
        <v>32</v>
      </c>
    </row>
    <row r="419" ht="17" customHeight="1" spans="1:43">
      <c r="A419" s="129">
        <f t="shared" si="234"/>
        <v>416</v>
      </c>
      <c r="B419" s="49" t="s">
        <v>119</v>
      </c>
      <c r="C419" s="52" t="s">
        <v>820</v>
      </c>
      <c r="D419" s="148" t="s">
        <v>821</v>
      </c>
      <c r="E419" s="130">
        <v>3920.55</v>
      </c>
      <c r="F419" s="130">
        <v>3920.55</v>
      </c>
      <c r="G419" s="130">
        <v>6241.75</v>
      </c>
      <c r="H419" s="130">
        <v>3920.55</v>
      </c>
      <c r="I419" s="193">
        <v>2200</v>
      </c>
      <c r="J419" s="52"/>
      <c r="K419" s="49">
        <f t="shared" si="208"/>
        <v>47.05</v>
      </c>
      <c r="L419" s="49">
        <v>11.65</v>
      </c>
      <c r="M419" s="49">
        <f t="shared" si="209"/>
        <v>627.29</v>
      </c>
      <c r="N419" s="49">
        <v>124.12</v>
      </c>
      <c r="O419" s="130">
        <f t="shared" si="210"/>
        <v>499.34</v>
      </c>
      <c r="P419" s="49">
        <f t="shared" si="211"/>
        <v>27.44</v>
      </c>
      <c r="Q419" s="49">
        <v>5.4</v>
      </c>
      <c r="R419" s="130">
        <f t="shared" si="212"/>
        <v>110</v>
      </c>
      <c r="S419" s="130">
        <f t="shared" si="213"/>
        <v>0</v>
      </c>
      <c r="T419" s="130">
        <f t="shared" si="214"/>
        <v>1452.29</v>
      </c>
      <c r="U419" s="49">
        <f t="shared" si="215"/>
        <v>0</v>
      </c>
      <c r="V419" s="49">
        <f t="shared" si="216"/>
        <v>313.64</v>
      </c>
      <c r="W419" s="49">
        <v>62.04</v>
      </c>
      <c r="X419" s="130">
        <f t="shared" si="217"/>
        <v>124.84</v>
      </c>
      <c r="Y419" s="49">
        <f t="shared" si="218"/>
        <v>11.76</v>
      </c>
      <c r="Z419" s="49">
        <v>2.32</v>
      </c>
      <c r="AA419" s="130">
        <f t="shared" si="219"/>
        <v>110</v>
      </c>
      <c r="AB419" s="130">
        <f t="shared" si="220"/>
        <v>0</v>
      </c>
      <c r="AC419" s="49">
        <f t="shared" si="221"/>
        <v>624.6</v>
      </c>
      <c r="AD419" s="49">
        <f t="shared" si="222"/>
        <v>2076.89</v>
      </c>
      <c r="AE419" s="136"/>
      <c r="AF419" s="139" t="s">
        <v>78</v>
      </c>
      <c r="AG419" s="140">
        <f t="shared" si="224"/>
        <v>47.05</v>
      </c>
      <c r="AH419" s="140">
        <f t="shared" si="227"/>
        <v>11.65</v>
      </c>
      <c r="AI419" s="140">
        <f t="shared" si="225"/>
        <v>940.93</v>
      </c>
      <c r="AJ419" s="140">
        <f t="shared" si="226"/>
        <v>186.16</v>
      </c>
      <c r="AK419" s="140">
        <f t="shared" si="228"/>
        <v>624.18</v>
      </c>
      <c r="AL419" s="140">
        <f t="shared" si="229"/>
        <v>39.2</v>
      </c>
      <c r="AM419" s="140">
        <f t="shared" si="230"/>
        <v>7.72</v>
      </c>
      <c r="AN419" s="140">
        <f t="shared" si="231"/>
        <v>220</v>
      </c>
      <c r="AO419" s="140">
        <f t="shared" si="232"/>
        <v>0</v>
      </c>
      <c r="AP419" s="140">
        <f t="shared" si="233"/>
        <v>2076.89</v>
      </c>
      <c r="AQ419" s="139" t="s">
        <v>32</v>
      </c>
    </row>
    <row r="420" ht="17" customHeight="1" spans="1:43">
      <c r="A420" s="129">
        <f t="shared" si="234"/>
        <v>417</v>
      </c>
      <c r="B420" s="49" t="s">
        <v>262</v>
      </c>
      <c r="C420" s="52" t="s">
        <v>1259</v>
      </c>
      <c r="D420" s="148" t="s">
        <v>1260</v>
      </c>
      <c r="E420" s="130">
        <v>3920.55</v>
      </c>
      <c r="F420" s="130">
        <v>3920.55</v>
      </c>
      <c r="G420" s="130">
        <v>6241.75</v>
      </c>
      <c r="H420" s="130">
        <v>3920.55</v>
      </c>
      <c r="I420" s="193">
        <v>2200</v>
      </c>
      <c r="J420" s="100"/>
      <c r="K420" s="49">
        <f t="shared" si="208"/>
        <v>47.05</v>
      </c>
      <c r="L420" s="49">
        <v>6.99</v>
      </c>
      <c r="M420" s="49">
        <f t="shared" si="209"/>
        <v>627.29</v>
      </c>
      <c r="N420" s="49">
        <v>93.09</v>
      </c>
      <c r="O420" s="130">
        <f t="shared" si="210"/>
        <v>499.34</v>
      </c>
      <c r="P420" s="49">
        <f t="shared" si="211"/>
        <v>27.44</v>
      </c>
      <c r="Q420" s="49">
        <v>4.05</v>
      </c>
      <c r="R420" s="130">
        <f t="shared" si="212"/>
        <v>110</v>
      </c>
      <c r="S420" s="130">
        <f t="shared" si="213"/>
        <v>0</v>
      </c>
      <c r="T420" s="130">
        <f t="shared" si="214"/>
        <v>1415.25</v>
      </c>
      <c r="U420" s="49">
        <f t="shared" si="215"/>
        <v>0</v>
      </c>
      <c r="V420" s="49">
        <f t="shared" si="216"/>
        <v>313.64</v>
      </c>
      <c r="W420" s="49">
        <v>46.53</v>
      </c>
      <c r="X420" s="130">
        <f t="shared" si="217"/>
        <v>124.84</v>
      </c>
      <c r="Y420" s="49">
        <f t="shared" si="218"/>
        <v>11.76</v>
      </c>
      <c r="Z420" s="49">
        <v>1.74</v>
      </c>
      <c r="AA420" s="130">
        <f t="shared" si="219"/>
        <v>110</v>
      </c>
      <c r="AB420" s="130">
        <f t="shared" si="220"/>
        <v>0</v>
      </c>
      <c r="AC420" s="49">
        <f t="shared" si="221"/>
        <v>608.51</v>
      </c>
      <c r="AD420" s="49">
        <f t="shared" si="222"/>
        <v>2023.76</v>
      </c>
      <c r="AE420" s="136"/>
      <c r="AF420" s="139" t="s">
        <v>68</v>
      </c>
      <c r="AG420" s="140">
        <f t="shared" si="224"/>
        <v>47.05</v>
      </c>
      <c r="AH420" s="140">
        <f t="shared" si="227"/>
        <v>6.99</v>
      </c>
      <c r="AI420" s="140">
        <f t="shared" si="225"/>
        <v>940.93</v>
      </c>
      <c r="AJ420" s="140">
        <f t="shared" si="226"/>
        <v>139.62</v>
      </c>
      <c r="AK420" s="140">
        <f t="shared" si="228"/>
        <v>624.18</v>
      </c>
      <c r="AL420" s="140">
        <f t="shared" si="229"/>
        <v>39.2</v>
      </c>
      <c r="AM420" s="140">
        <f t="shared" si="230"/>
        <v>5.79</v>
      </c>
      <c r="AN420" s="140">
        <f t="shared" si="231"/>
        <v>220</v>
      </c>
      <c r="AO420" s="140">
        <f t="shared" si="232"/>
        <v>0</v>
      </c>
      <c r="AP420" s="140">
        <f t="shared" si="233"/>
        <v>2023.76</v>
      </c>
      <c r="AQ420" s="139" t="s">
        <v>32</v>
      </c>
    </row>
    <row r="421" ht="17" customHeight="1" spans="1:43">
      <c r="A421" s="129">
        <f t="shared" si="234"/>
        <v>418</v>
      </c>
      <c r="B421" s="49" t="s">
        <v>368</v>
      </c>
      <c r="C421" s="52" t="s">
        <v>1261</v>
      </c>
      <c r="D421" s="148" t="s">
        <v>1262</v>
      </c>
      <c r="E421" s="130">
        <v>3920.55</v>
      </c>
      <c r="F421" s="130">
        <v>3920.55</v>
      </c>
      <c r="G421" s="130">
        <v>6241.75</v>
      </c>
      <c r="H421" s="130">
        <v>3920.55</v>
      </c>
      <c r="I421" s="165">
        <v>3180</v>
      </c>
      <c r="J421" s="52"/>
      <c r="K421" s="49">
        <f t="shared" si="208"/>
        <v>47.05</v>
      </c>
      <c r="L421" s="49">
        <v>6.99</v>
      </c>
      <c r="M421" s="49">
        <f t="shared" si="209"/>
        <v>627.29</v>
      </c>
      <c r="N421" s="49">
        <v>93.09</v>
      </c>
      <c r="O421" s="130">
        <f t="shared" si="210"/>
        <v>499.34</v>
      </c>
      <c r="P421" s="49">
        <f t="shared" si="211"/>
        <v>27.44</v>
      </c>
      <c r="Q421" s="49">
        <v>4.05</v>
      </c>
      <c r="R421" s="130">
        <f t="shared" si="212"/>
        <v>159</v>
      </c>
      <c r="S421" s="130">
        <f t="shared" si="213"/>
        <v>0</v>
      </c>
      <c r="T421" s="130">
        <f t="shared" si="214"/>
        <v>1464.25</v>
      </c>
      <c r="U421" s="49">
        <f t="shared" si="215"/>
        <v>0</v>
      </c>
      <c r="V421" s="49">
        <f t="shared" si="216"/>
        <v>313.64</v>
      </c>
      <c r="W421" s="49">
        <v>46.53</v>
      </c>
      <c r="X421" s="130">
        <f t="shared" si="217"/>
        <v>124.84</v>
      </c>
      <c r="Y421" s="49">
        <f t="shared" si="218"/>
        <v>11.76</v>
      </c>
      <c r="Z421" s="49">
        <v>1.74</v>
      </c>
      <c r="AA421" s="130">
        <f t="shared" si="219"/>
        <v>159</v>
      </c>
      <c r="AB421" s="130">
        <f t="shared" si="220"/>
        <v>0</v>
      </c>
      <c r="AC421" s="49">
        <f t="shared" si="221"/>
        <v>657.51</v>
      </c>
      <c r="AD421" s="49">
        <f t="shared" si="222"/>
        <v>2121.76</v>
      </c>
      <c r="AE421" s="136"/>
      <c r="AF421" s="139" t="s">
        <v>88</v>
      </c>
      <c r="AG421" s="140">
        <f t="shared" si="224"/>
        <v>47.05</v>
      </c>
      <c r="AH421" s="140">
        <f t="shared" si="227"/>
        <v>6.99</v>
      </c>
      <c r="AI421" s="140">
        <f t="shared" si="225"/>
        <v>940.93</v>
      </c>
      <c r="AJ421" s="140">
        <f t="shared" si="226"/>
        <v>139.62</v>
      </c>
      <c r="AK421" s="140">
        <f t="shared" si="228"/>
        <v>624.18</v>
      </c>
      <c r="AL421" s="140">
        <f t="shared" si="229"/>
        <v>39.2</v>
      </c>
      <c r="AM421" s="140">
        <f t="shared" si="230"/>
        <v>5.79</v>
      </c>
      <c r="AN421" s="140">
        <f t="shared" si="231"/>
        <v>318</v>
      </c>
      <c r="AO421" s="140">
        <f t="shared" si="232"/>
        <v>0</v>
      </c>
      <c r="AP421" s="140">
        <f t="shared" si="233"/>
        <v>2121.76</v>
      </c>
      <c r="AQ421" s="139" t="s">
        <v>34</v>
      </c>
    </row>
    <row r="422" ht="17" customHeight="1" spans="1:43">
      <c r="A422" s="129">
        <f t="shared" si="234"/>
        <v>419</v>
      </c>
      <c r="B422" s="49" t="s">
        <v>50</v>
      </c>
      <c r="C422" s="52" t="s">
        <v>1263</v>
      </c>
      <c r="D422" s="148" t="s">
        <v>1264</v>
      </c>
      <c r="E422" s="130">
        <v>3920.55</v>
      </c>
      <c r="F422" s="130">
        <v>3920.55</v>
      </c>
      <c r="G422" s="130">
        <v>6241.75</v>
      </c>
      <c r="H422" s="130">
        <v>3920.55</v>
      </c>
      <c r="I422" s="193">
        <v>3180</v>
      </c>
      <c r="J422" s="52"/>
      <c r="K422" s="49">
        <f t="shared" si="208"/>
        <v>47.05</v>
      </c>
      <c r="L422" s="49">
        <v>6.99</v>
      </c>
      <c r="M422" s="49">
        <f t="shared" si="209"/>
        <v>627.29</v>
      </c>
      <c r="N422" s="49">
        <v>93.09</v>
      </c>
      <c r="O422" s="130">
        <f t="shared" si="210"/>
        <v>499.34</v>
      </c>
      <c r="P422" s="49">
        <f t="shared" si="211"/>
        <v>27.44</v>
      </c>
      <c r="Q422" s="49">
        <v>4.05</v>
      </c>
      <c r="R422" s="130">
        <f t="shared" si="212"/>
        <v>159</v>
      </c>
      <c r="S422" s="130">
        <f t="shared" si="213"/>
        <v>0</v>
      </c>
      <c r="T422" s="130">
        <f t="shared" si="214"/>
        <v>1464.25</v>
      </c>
      <c r="U422" s="49">
        <f t="shared" si="215"/>
        <v>0</v>
      </c>
      <c r="V422" s="49">
        <f t="shared" si="216"/>
        <v>313.64</v>
      </c>
      <c r="W422" s="49">
        <v>46.53</v>
      </c>
      <c r="X422" s="130">
        <f t="shared" si="217"/>
        <v>124.84</v>
      </c>
      <c r="Y422" s="49">
        <f t="shared" si="218"/>
        <v>11.76</v>
      </c>
      <c r="Z422" s="49">
        <v>1.74</v>
      </c>
      <c r="AA422" s="130">
        <f t="shared" si="219"/>
        <v>159</v>
      </c>
      <c r="AB422" s="130">
        <f t="shared" si="220"/>
        <v>0</v>
      </c>
      <c r="AC422" s="49">
        <f t="shared" si="221"/>
        <v>657.51</v>
      </c>
      <c r="AD422" s="49">
        <f t="shared" si="222"/>
        <v>2121.76</v>
      </c>
      <c r="AE422" s="136"/>
      <c r="AF422" s="139" t="s">
        <v>50</v>
      </c>
      <c r="AG422" s="140">
        <f t="shared" si="224"/>
        <v>47.05</v>
      </c>
      <c r="AH422" s="140">
        <f t="shared" si="227"/>
        <v>6.99</v>
      </c>
      <c r="AI422" s="140">
        <f t="shared" si="225"/>
        <v>940.93</v>
      </c>
      <c r="AJ422" s="140">
        <f t="shared" si="226"/>
        <v>139.62</v>
      </c>
      <c r="AK422" s="140">
        <f t="shared" si="228"/>
        <v>624.18</v>
      </c>
      <c r="AL422" s="140">
        <f t="shared" si="229"/>
        <v>39.2</v>
      </c>
      <c r="AM422" s="140">
        <f t="shared" si="230"/>
        <v>5.79</v>
      </c>
      <c r="AN422" s="140">
        <f t="shared" si="231"/>
        <v>318</v>
      </c>
      <c r="AO422" s="140">
        <f t="shared" si="232"/>
        <v>0</v>
      </c>
      <c r="AP422" s="140">
        <f t="shared" si="233"/>
        <v>2121.76</v>
      </c>
      <c r="AQ422" s="139" t="s">
        <v>31</v>
      </c>
    </row>
    <row r="423" s="225" customFormat="1" ht="17" customHeight="1" spans="1:43">
      <c r="A423" s="239">
        <f t="shared" ref="A423:A431" si="235">ROW()-3</f>
        <v>420</v>
      </c>
      <c r="B423" s="240" t="s">
        <v>411</v>
      </c>
      <c r="C423" s="252" t="s">
        <v>1267</v>
      </c>
      <c r="D423" s="253" t="s">
        <v>1268</v>
      </c>
      <c r="E423" s="242">
        <v>3920.55</v>
      </c>
      <c r="F423" s="242">
        <v>3920.55</v>
      </c>
      <c r="G423" s="242">
        <v>6241.75</v>
      </c>
      <c r="H423" s="242">
        <v>3920.55</v>
      </c>
      <c r="I423" s="255">
        <v>2200</v>
      </c>
      <c r="J423" s="267"/>
      <c r="K423" s="240">
        <f t="shared" ref="K423:K434" si="236">ROUND(E423*0.012,2)</f>
        <v>47.05</v>
      </c>
      <c r="L423" s="49">
        <v>6.99</v>
      </c>
      <c r="M423" s="240">
        <f t="shared" ref="M423:M434" si="237">ROUND(F423*0.16,2)</f>
        <v>627.29</v>
      </c>
      <c r="N423" s="240">
        <v>93.09</v>
      </c>
      <c r="O423" s="242">
        <f t="shared" ref="O423:O434" si="238">ROUND(G423*0.08,2)</f>
        <v>499.34</v>
      </c>
      <c r="P423" s="240">
        <f t="shared" ref="P423:P434" si="239">ROUND(H423*0.007,2)</f>
        <v>27.44</v>
      </c>
      <c r="Q423" s="240">
        <v>4.05</v>
      </c>
      <c r="R423" s="242">
        <f t="shared" ref="R423:R434" si="240">I423*5%</f>
        <v>110</v>
      </c>
      <c r="S423" s="242">
        <f t="shared" ref="S423:S434" si="241">J423*50%</f>
        <v>0</v>
      </c>
      <c r="T423" s="242">
        <f t="shared" ref="T423:T434" si="242">SUM(K423:S423)</f>
        <v>1415.25</v>
      </c>
      <c r="U423" s="240">
        <f t="shared" ref="U423:U434" si="243">E423*0</f>
        <v>0</v>
      </c>
      <c r="V423" s="240">
        <f t="shared" ref="V423:V434" si="244">ROUND(F423*0.08,2)</f>
        <v>313.64</v>
      </c>
      <c r="W423" s="240">
        <v>46.53</v>
      </c>
      <c r="X423" s="242">
        <f t="shared" ref="X423:X434" si="245">ROUND(G423*0.02,2)</f>
        <v>124.84</v>
      </c>
      <c r="Y423" s="240">
        <f t="shared" ref="Y423:Y434" si="246">ROUND(H423*0.003,2)</f>
        <v>11.76</v>
      </c>
      <c r="Z423" s="240">
        <v>1.74</v>
      </c>
      <c r="AA423" s="242">
        <f t="shared" ref="AA423:AA434" si="247">I423*5%</f>
        <v>110</v>
      </c>
      <c r="AB423" s="242">
        <f t="shared" ref="AB423:AB434" si="248">J423*50%</f>
        <v>0</v>
      </c>
      <c r="AC423" s="240">
        <f t="shared" ref="AC423:AC434" si="249">SUM(U423:AB423)</f>
        <v>608.51</v>
      </c>
      <c r="AD423" s="240">
        <f t="shared" ref="AD423:AD434" si="250">T423+AC423</f>
        <v>2023.76</v>
      </c>
      <c r="AE423" s="259"/>
      <c r="AF423" s="257" t="s">
        <v>76</v>
      </c>
      <c r="AG423" s="258">
        <f t="shared" si="224"/>
        <v>47.05</v>
      </c>
      <c r="AH423" s="140">
        <f t="shared" si="227"/>
        <v>6.99</v>
      </c>
      <c r="AI423" s="258">
        <f t="shared" si="225"/>
        <v>940.93</v>
      </c>
      <c r="AJ423" s="140">
        <f t="shared" si="226"/>
        <v>139.62</v>
      </c>
      <c r="AK423" s="258">
        <f t="shared" si="228"/>
        <v>624.18</v>
      </c>
      <c r="AL423" s="258">
        <f t="shared" si="229"/>
        <v>39.2</v>
      </c>
      <c r="AM423" s="140">
        <f t="shared" si="230"/>
        <v>5.79</v>
      </c>
      <c r="AN423" s="258">
        <f t="shared" si="231"/>
        <v>220</v>
      </c>
      <c r="AO423" s="258">
        <f t="shared" si="232"/>
        <v>0</v>
      </c>
      <c r="AP423" s="258">
        <f t="shared" si="233"/>
        <v>2023.76</v>
      </c>
      <c r="AQ423" s="257" t="s">
        <v>32</v>
      </c>
    </row>
    <row r="424" ht="17" customHeight="1" spans="1:43">
      <c r="A424" s="129">
        <f t="shared" si="235"/>
        <v>421</v>
      </c>
      <c r="B424" s="49" t="s">
        <v>262</v>
      </c>
      <c r="C424" s="52" t="s">
        <v>1269</v>
      </c>
      <c r="D424" s="148" t="s">
        <v>1270</v>
      </c>
      <c r="E424" s="130">
        <v>3920.55</v>
      </c>
      <c r="F424" s="130">
        <v>3920.55</v>
      </c>
      <c r="G424" s="130">
        <v>6241.75</v>
      </c>
      <c r="H424" s="130">
        <v>3920.55</v>
      </c>
      <c r="I424" s="193">
        <v>2200</v>
      </c>
      <c r="J424" s="52"/>
      <c r="K424" s="49">
        <f t="shared" si="236"/>
        <v>47.05</v>
      </c>
      <c r="L424" s="49">
        <v>6.99</v>
      </c>
      <c r="M424" s="49">
        <f t="shared" si="237"/>
        <v>627.29</v>
      </c>
      <c r="N424" s="49">
        <v>93.09</v>
      </c>
      <c r="O424" s="130">
        <f t="shared" si="238"/>
        <v>499.34</v>
      </c>
      <c r="P424" s="49">
        <f t="shared" si="239"/>
        <v>27.44</v>
      </c>
      <c r="Q424" s="49">
        <v>4.05</v>
      </c>
      <c r="R424" s="130">
        <f t="shared" si="240"/>
        <v>110</v>
      </c>
      <c r="S424" s="130">
        <f t="shared" si="241"/>
        <v>0</v>
      </c>
      <c r="T424" s="130">
        <f t="shared" si="242"/>
        <v>1415.25</v>
      </c>
      <c r="U424" s="49">
        <f t="shared" si="243"/>
        <v>0</v>
      </c>
      <c r="V424" s="49">
        <f t="shared" si="244"/>
        <v>313.64</v>
      </c>
      <c r="W424" s="49">
        <v>46.53</v>
      </c>
      <c r="X424" s="130">
        <f t="shared" si="245"/>
        <v>124.84</v>
      </c>
      <c r="Y424" s="49">
        <f t="shared" si="246"/>
        <v>11.76</v>
      </c>
      <c r="Z424" s="49">
        <v>1.74</v>
      </c>
      <c r="AA424" s="130">
        <f t="shared" si="247"/>
        <v>110</v>
      </c>
      <c r="AB424" s="130">
        <f t="shared" si="248"/>
        <v>0</v>
      </c>
      <c r="AC424" s="49">
        <f t="shared" si="249"/>
        <v>608.51</v>
      </c>
      <c r="AD424" s="49">
        <f t="shared" si="250"/>
        <v>2023.76</v>
      </c>
      <c r="AE424" s="136"/>
      <c r="AF424" s="139" t="s">
        <v>68</v>
      </c>
      <c r="AG424" s="140">
        <f t="shared" si="224"/>
        <v>47.05</v>
      </c>
      <c r="AH424" s="140">
        <f t="shared" si="227"/>
        <v>6.99</v>
      </c>
      <c r="AI424" s="140">
        <f t="shared" si="225"/>
        <v>940.93</v>
      </c>
      <c r="AJ424" s="140">
        <f t="shared" si="226"/>
        <v>139.62</v>
      </c>
      <c r="AK424" s="140">
        <f t="shared" si="228"/>
        <v>624.18</v>
      </c>
      <c r="AL424" s="140">
        <f t="shared" si="229"/>
        <v>39.2</v>
      </c>
      <c r="AM424" s="140">
        <f t="shared" si="230"/>
        <v>5.79</v>
      </c>
      <c r="AN424" s="140">
        <f t="shared" si="231"/>
        <v>220</v>
      </c>
      <c r="AO424" s="140">
        <f t="shared" si="232"/>
        <v>0</v>
      </c>
      <c r="AP424" s="140">
        <f t="shared" si="233"/>
        <v>2023.76</v>
      </c>
      <c r="AQ424" s="139" t="s">
        <v>32</v>
      </c>
    </row>
    <row r="425" ht="17" customHeight="1" spans="1:43">
      <c r="A425" s="129">
        <f t="shared" si="235"/>
        <v>422</v>
      </c>
      <c r="B425" s="49" t="s">
        <v>1193</v>
      </c>
      <c r="C425" s="52" t="s">
        <v>1273</v>
      </c>
      <c r="D425" s="148" t="s">
        <v>1274</v>
      </c>
      <c r="E425" s="130">
        <v>3920.55</v>
      </c>
      <c r="F425" s="130">
        <v>3920.55</v>
      </c>
      <c r="G425" s="130">
        <v>6241.75</v>
      </c>
      <c r="H425" s="130">
        <v>3920.55</v>
      </c>
      <c r="I425" s="165">
        <v>3180</v>
      </c>
      <c r="J425" s="52"/>
      <c r="K425" s="49">
        <f t="shared" si="236"/>
        <v>47.05</v>
      </c>
      <c r="L425" s="49">
        <v>6.99</v>
      </c>
      <c r="M425" s="49">
        <f t="shared" si="237"/>
        <v>627.29</v>
      </c>
      <c r="N425" s="49">
        <v>93.09</v>
      </c>
      <c r="O425" s="130">
        <f t="shared" si="238"/>
        <v>499.34</v>
      </c>
      <c r="P425" s="49">
        <f t="shared" si="239"/>
        <v>27.44</v>
      </c>
      <c r="Q425" s="49">
        <v>4.05</v>
      </c>
      <c r="R425" s="130">
        <f t="shared" si="240"/>
        <v>159</v>
      </c>
      <c r="S425" s="130">
        <f t="shared" si="241"/>
        <v>0</v>
      </c>
      <c r="T425" s="130">
        <f t="shared" si="242"/>
        <v>1464.25</v>
      </c>
      <c r="U425" s="49">
        <f t="shared" si="243"/>
        <v>0</v>
      </c>
      <c r="V425" s="49">
        <f t="shared" si="244"/>
        <v>313.64</v>
      </c>
      <c r="W425" s="49">
        <v>46.53</v>
      </c>
      <c r="X425" s="130">
        <f t="shared" si="245"/>
        <v>124.84</v>
      </c>
      <c r="Y425" s="49">
        <f t="shared" si="246"/>
        <v>11.76</v>
      </c>
      <c r="Z425" s="49">
        <v>1.74</v>
      </c>
      <c r="AA425" s="130">
        <f t="shared" si="247"/>
        <v>159</v>
      </c>
      <c r="AB425" s="130">
        <f t="shared" si="248"/>
        <v>0</v>
      </c>
      <c r="AC425" s="49">
        <f t="shared" si="249"/>
        <v>657.51</v>
      </c>
      <c r="AD425" s="49">
        <f t="shared" si="250"/>
        <v>2121.76</v>
      </c>
      <c r="AE425" s="136"/>
      <c r="AF425" s="139" t="s">
        <v>64</v>
      </c>
      <c r="AG425" s="140">
        <f t="shared" si="224"/>
        <v>47.05</v>
      </c>
      <c r="AH425" s="140">
        <f t="shared" si="227"/>
        <v>6.99</v>
      </c>
      <c r="AI425" s="140">
        <f t="shared" si="225"/>
        <v>940.93</v>
      </c>
      <c r="AJ425" s="140">
        <f t="shared" si="226"/>
        <v>139.62</v>
      </c>
      <c r="AK425" s="140">
        <f t="shared" si="228"/>
        <v>624.18</v>
      </c>
      <c r="AL425" s="140">
        <f t="shared" si="229"/>
        <v>39.2</v>
      </c>
      <c r="AM425" s="140">
        <f t="shared" si="230"/>
        <v>5.79</v>
      </c>
      <c r="AN425" s="140">
        <f t="shared" si="231"/>
        <v>318</v>
      </c>
      <c r="AO425" s="140">
        <f t="shared" si="232"/>
        <v>0</v>
      </c>
      <c r="AP425" s="140">
        <f t="shared" si="233"/>
        <v>2121.76</v>
      </c>
      <c r="AQ425" s="139" t="s">
        <v>34</v>
      </c>
    </row>
    <row r="426" ht="17" customHeight="1" spans="1:43">
      <c r="A426" s="129">
        <f t="shared" si="235"/>
        <v>423</v>
      </c>
      <c r="B426" s="49" t="s">
        <v>262</v>
      </c>
      <c r="C426" s="52" t="s">
        <v>1277</v>
      </c>
      <c r="D426" s="148" t="s">
        <v>1278</v>
      </c>
      <c r="E426" s="130">
        <v>3920.55</v>
      </c>
      <c r="F426" s="130">
        <v>3920.55</v>
      </c>
      <c r="G426" s="130">
        <v>6241.75</v>
      </c>
      <c r="H426" s="130">
        <v>3920.55</v>
      </c>
      <c r="I426" s="193">
        <v>2200</v>
      </c>
      <c r="J426" s="51"/>
      <c r="K426" s="49">
        <f t="shared" si="236"/>
        <v>47.05</v>
      </c>
      <c r="L426" s="49">
        <v>6.99</v>
      </c>
      <c r="M426" s="49">
        <f t="shared" si="237"/>
        <v>627.29</v>
      </c>
      <c r="N426" s="49">
        <v>93.09</v>
      </c>
      <c r="O426" s="130">
        <f t="shared" si="238"/>
        <v>499.34</v>
      </c>
      <c r="P426" s="49">
        <f t="shared" si="239"/>
        <v>27.44</v>
      </c>
      <c r="Q426" s="49">
        <v>4.05</v>
      </c>
      <c r="R426" s="130">
        <f t="shared" si="240"/>
        <v>110</v>
      </c>
      <c r="S426" s="130">
        <f t="shared" si="241"/>
        <v>0</v>
      </c>
      <c r="T426" s="130">
        <f t="shared" si="242"/>
        <v>1415.25</v>
      </c>
      <c r="U426" s="49">
        <f t="shared" si="243"/>
        <v>0</v>
      </c>
      <c r="V426" s="49">
        <f t="shared" si="244"/>
        <v>313.64</v>
      </c>
      <c r="W426" s="49">
        <v>46.53</v>
      </c>
      <c r="X426" s="130">
        <f t="shared" si="245"/>
        <v>124.84</v>
      </c>
      <c r="Y426" s="49">
        <f t="shared" si="246"/>
        <v>11.76</v>
      </c>
      <c r="Z426" s="49">
        <v>1.74</v>
      </c>
      <c r="AA426" s="130">
        <f t="shared" si="247"/>
        <v>110</v>
      </c>
      <c r="AB426" s="130">
        <f t="shared" si="248"/>
        <v>0</v>
      </c>
      <c r="AC426" s="49">
        <f t="shared" si="249"/>
        <v>608.51</v>
      </c>
      <c r="AD426" s="49">
        <f t="shared" si="250"/>
        <v>2023.76</v>
      </c>
      <c r="AE426" s="136"/>
      <c r="AF426" s="139" t="s">
        <v>68</v>
      </c>
      <c r="AG426" s="140">
        <f t="shared" si="224"/>
        <v>47.05</v>
      </c>
      <c r="AH426" s="140">
        <f t="shared" si="227"/>
        <v>6.99</v>
      </c>
      <c r="AI426" s="140">
        <f t="shared" si="225"/>
        <v>940.93</v>
      </c>
      <c r="AJ426" s="140">
        <f t="shared" si="226"/>
        <v>139.62</v>
      </c>
      <c r="AK426" s="140">
        <f t="shared" si="228"/>
        <v>624.18</v>
      </c>
      <c r="AL426" s="140">
        <f t="shared" si="229"/>
        <v>39.2</v>
      </c>
      <c r="AM426" s="140">
        <f t="shared" si="230"/>
        <v>5.79</v>
      </c>
      <c r="AN426" s="140">
        <f t="shared" si="231"/>
        <v>220</v>
      </c>
      <c r="AO426" s="140">
        <f t="shared" si="232"/>
        <v>0</v>
      </c>
      <c r="AP426" s="140">
        <f t="shared" si="233"/>
        <v>2023.76</v>
      </c>
      <c r="AQ426" s="139" t="s">
        <v>32</v>
      </c>
    </row>
    <row r="427" s="225" customFormat="1" ht="17" customHeight="1" spans="1:43">
      <c r="A427" s="239">
        <f t="shared" si="235"/>
        <v>424</v>
      </c>
      <c r="B427" s="240" t="s">
        <v>411</v>
      </c>
      <c r="C427" s="252" t="s">
        <v>1281</v>
      </c>
      <c r="D427" s="253" t="s">
        <v>1282</v>
      </c>
      <c r="E427" s="264">
        <v>3726.65</v>
      </c>
      <c r="F427" s="242">
        <v>0</v>
      </c>
      <c r="G427" s="242">
        <v>0</v>
      </c>
      <c r="H427" s="242">
        <v>0</v>
      </c>
      <c r="I427" s="255">
        <v>0</v>
      </c>
      <c r="J427" s="252"/>
      <c r="K427" s="240">
        <f t="shared" si="236"/>
        <v>44.72</v>
      </c>
      <c r="L427" s="49">
        <v>0</v>
      </c>
      <c r="M427" s="240">
        <f t="shared" si="237"/>
        <v>0</v>
      </c>
      <c r="N427" s="240">
        <v>0</v>
      </c>
      <c r="O427" s="242">
        <f t="shared" si="238"/>
        <v>0</v>
      </c>
      <c r="P427" s="240">
        <f t="shared" si="239"/>
        <v>0</v>
      </c>
      <c r="Q427" s="240">
        <v>0</v>
      </c>
      <c r="R427" s="242">
        <f t="shared" si="240"/>
        <v>0</v>
      </c>
      <c r="S427" s="242">
        <f t="shared" si="241"/>
        <v>0</v>
      </c>
      <c r="T427" s="242">
        <f t="shared" si="242"/>
        <v>44.72</v>
      </c>
      <c r="U427" s="240">
        <f t="shared" si="243"/>
        <v>0</v>
      </c>
      <c r="V427" s="240">
        <f t="shared" si="244"/>
        <v>0</v>
      </c>
      <c r="W427" s="240">
        <v>0</v>
      </c>
      <c r="X427" s="242">
        <f t="shared" si="245"/>
        <v>0</v>
      </c>
      <c r="Y427" s="240">
        <f t="shared" si="246"/>
        <v>0</v>
      </c>
      <c r="Z427" s="240">
        <v>0</v>
      </c>
      <c r="AA427" s="242">
        <f t="shared" si="247"/>
        <v>0</v>
      </c>
      <c r="AB427" s="242">
        <f t="shared" si="248"/>
        <v>0</v>
      </c>
      <c r="AC427" s="240">
        <f t="shared" si="249"/>
        <v>0</v>
      </c>
      <c r="AD427" s="240">
        <f t="shared" si="250"/>
        <v>44.72</v>
      </c>
      <c r="AE427" s="259"/>
      <c r="AF427" s="257" t="s">
        <v>76</v>
      </c>
      <c r="AG427" s="258">
        <f t="shared" si="224"/>
        <v>44.72</v>
      </c>
      <c r="AH427" s="140">
        <f t="shared" si="227"/>
        <v>0</v>
      </c>
      <c r="AI427" s="258">
        <f t="shared" si="225"/>
        <v>0</v>
      </c>
      <c r="AJ427" s="140">
        <f t="shared" si="226"/>
        <v>0</v>
      </c>
      <c r="AK427" s="258">
        <f t="shared" si="228"/>
        <v>0</v>
      </c>
      <c r="AL427" s="258">
        <f t="shared" si="229"/>
        <v>0</v>
      </c>
      <c r="AM427" s="140">
        <f t="shared" si="230"/>
        <v>0</v>
      </c>
      <c r="AN427" s="258">
        <f t="shared" si="231"/>
        <v>0</v>
      </c>
      <c r="AO427" s="258">
        <f t="shared" si="232"/>
        <v>0</v>
      </c>
      <c r="AP427" s="258">
        <f t="shared" si="233"/>
        <v>44.72</v>
      </c>
      <c r="AQ427" s="257" t="s">
        <v>32</v>
      </c>
    </row>
    <row r="428" ht="17" customHeight="1" spans="1:43">
      <c r="A428" s="129">
        <f t="shared" si="235"/>
        <v>425</v>
      </c>
      <c r="B428" s="49" t="s">
        <v>139</v>
      </c>
      <c r="C428" s="52" t="s">
        <v>1283</v>
      </c>
      <c r="D428" s="148" t="s">
        <v>1284</v>
      </c>
      <c r="E428" s="130">
        <v>3920.55</v>
      </c>
      <c r="F428" s="130">
        <v>3920.55</v>
      </c>
      <c r="G428" s="130">
        <v>6241.75</v>
      </c>
      <c r="H428" s="130">
        <v>3920.55</v>
      </c>
      <c r="I428" s="193">
        <v>2200</v>
      </c>
      <c r="J428" s="52"/>
      <c r="K428" s="49">
        <f t="shared" si="236"/>
        <v>47.05</v>
      </c>
      <c r="L428" s="49">
        <v>6.99</v>
      </c>
      <c r="M428" s="49">
        <f t="shared" si="237"/>
        <v>627.29</v>
      </c>
      <c r="N428" s="49">
        <v>93.09</v>
      </c>
      <c r="O428" s="130">
        <f t="shared" si="238"/>
        <v>499.34</v>
      </c>
      <c r="P428" s="49">
        <f t="shared" si="239"/>
        <v>27.44</v>
      </c>
      <c r="Q428" s="49">
        <v>4.05</v>
      </c>
      <c r="R428" s="130">
        <f t="shared" si="240"/>
        <v>110</v>
      </c>
      <c r="S428" s="130">
        <f t="shared" si="241"/>
        <v>0</v>
      </c>
      <c r="T428" s="130">
        <f t="shared" si="242"/>
        <v>1415.25</v>
      </c>
      <c r="U428" s="49">
        <f t="shared" si="243"/>
        <v>0</v>
      </c>
      <c r="V428" s="49">
        <f t="shared" si="244"/>
        <v>313.64</v>
      </c>
      <c r="W428" s="49">
        <v>46.53</v>
      </c>
      <c r="X428" s="130">
        <f t="shared" si="245"/>
        <v>124.84</v>
      </c>
      <c r="Y428" s="49">
        <f t="shared" si="246"/>
        <v>11.76</v>
      </c>
      <c r="Z428" s="49">
        <v>1.74</v>
      </c>
      <c r="AA428" s="130">
        <f t="shared" si="247"/>
        <v>110</v>
      </c>
      <c r="AB428" s="130">
        <f t="shared" si="248"/>
        <v>0</v>
      </c>
      <c r="AC428" s="49">
        <f t="shared" si="249"/>
        <v>608.51</v>
      </c>
      <c r="AD428" s="49">
        <f t="shared" si="250"/>
        <v>2023.76</v>
      </c>
      <c r="AE428" s="136"/>
      <c r="AF428" s="139" t="s">
        <v>77</v>
      </c>
      <c r="AG428" s="140">
        <f t="shared" si="224"/>
        <v>47.05</v>
      </c>
      <c r="AH428" s="140">
        <f t="shared" si="227"/>
        <v>6.99</v>
      </c>
      <c r="AI428" s="140">
        <f t="shared" si="225"/>
        <v>940.93</v>
      </c>
      <c r="AJ428" s="140">
        <f t="shared" si="226"/>
        <v>139.62</v>
      </c>
      <c r="AK428" s="140">
        <f t="shared" si="228"/>
        <v>624.18</v>
      </c>
      <c r="AL428" s="140">
        <f t="shared" si="229"/>
        <v>39.2</v>
      </c>
      <c r="AM428" s="140">
        <f t="shared" si="230"/>
        <v>5.79</v>
      </c>
      <c r="AN428" s="140">
        <f t="shared" si="231"/>
        <v>220</v>
      </c>
      <c r="AO428" s="140">
        <f t="shared" si="232"/>
        <v>0</v>
      </c>
      <c r="AP428" s="140">
        <f t="shared" si="233"/>
        <v>2023.76</v>
      </c>
      <c r="AQ428" s="139" t="s">
        <v>32</v>
      </c>
    </row>
    <row r="429" ht="17" customHeight="1" spans="1:43">
      <c r="A429" s="129">
        <f t="shared" si="235"/>
        <v>426</v>
      </c>
      <c r="B429" s="49" t="s">
        <v>1193</v>
      </c>
      <c r="C429" s="52" t="s">
        <v>1285</v>
      </c>
      <c r="D429" s="148" t="s">
        <v>1286</v>
      </c>
      <c r="E429" s="130">
        <v>3920.55</v>
      </c>
      <c r="F429" s="130">
        <v>3920.55</v>
      </c>
      <c r="G429" s="130">
        <v>6241.75</v>
      </c>
      <c r="H429" s="130">
        <v>3920.55</v>
      </c>
      <c r="I429" s="193">
        <v>2200</v>
      </c>
      <c r="J429" s="52"/>
      <c r="K429" s="49">
        <f t="shared" si="236"/>
        <v>47.05</v>
      </c>
      <c r="L429" s="49">
        <v>6.99</v>
      </c>
      <c r="M429" s="49">
        <f t="shared" si="237"/>
        <v>627.29</v>
      </c>
      <c r="N429" s="49">
        <v>93.09</v>
      </c>
      <c r="O429" s="130">
        <f t="shared" si="238"/>
        <v>499.34</v>
      </c>
      <c r="P429" s="49">
        <f t="shared" si="239"/>
        <v>27.44</v>
      </c>
      <c r="Q429" s="49">
        <v>4.05</v>
      </c>
      <c r="R429" s="130">
        <f t="shared" si="240"/>
        <v>110</v>
      </c>
      <c r="S429" s="130">
        <f t="shared" si="241"/>
        <v>0</v>
      </c>
      <c r="T429" s="130">
        <f t="shared" si="242"/>
        <v>1415.25</v>
      </c>
      <c r="U429" s="49">
        <f t="shared" si="243"/>
        <v>0</v>
      </c>
      <c r="V429" s="49">
        <f t="shared" si="244"/>
        <v>313.64</v>
      </c>
      <c r="W429" s="49">
        <v>46.53</v>
      </c>
      <c r="X429" s="130">
        <f t="shared" si="245"/>
        <v>124.84</v>
      </c>
      <c r="Y429" s="49">
        <f t="shared" si="246"/>
        <v>11.76</v>
      </c>
      <c r="Z429" s="49">
        <v>1.74</v>
      </c>
      <c r="AA429" s="130">
        <f t="shared" si="247"/>
        <v>110</v>
      </c>
      <c r="AB429" s="130">
        <f t="shared" si="248"/>
        <v>0</v>
      </c>
      <c r="AC429" s="49">
        <f t="shared" si="249"/>
        <v>608.51</v>
      </c>
      <c r="AD429" s="49">
        <f t="shared" si="250"/>
        <v>2023.76</v>
      </c>
      <c r="AE429" s="136"/>
      <c r="AF429" s="139" t="s">
        <v>76</v>
      </c>
      <c r="AG429" s="140">
        <f t="shared" si="224"/>
        <v>47.05</v>
      </c>
      <c r="AH429" s="140">
        <f t="shared" si="227"/>
        <v>6.99</v>
      </c>
      <c r="AI429" s="140">
        <f t="shared" si="225"/>
        <v>940.93</v>
      </c>
      <c r="AJ429" s="140">
        <f t="shared" si="226"/>
        <v>139.62</v>
      </c>
      <c r="AK429" s="140">
        <f t="shared" si="228"/>
        <v>624.18</v>
      </c>
      <c r="AL429" s="140">
        <f t="shared" si="229"/>
        <v>39.2</v>
      </c>
      <c r="AM429" s="140">
        <f t="shared" si="230"/>
        <v>5.79</v>
      </c>
      <c r="AN429" s="140">
        <f t="shared" si="231"/>
        <v>220</v>
      </c>
      <c r="AO429" s="140">
        <f t="shared" si="232"/>
        <v>0</v>
      </c>
      <c r="AP429" s="140">
        <f t="shared" si="233"/>
        <v>2023.76</v>
      </c>
      <c r="AQ429" s="139" t="s">
        <v>32</v>
      </c>
    </row>
    <row r="430" s="225" customFormat="1" ht="17" customHeight="1" spans="1:43">
      <c r="A430" s="239">
        <f t="shared" si="235"/>
        <v>427</v>
      </c>
      <c r="B430" s="240" t="s">
        <v>568</v>
      </c>
      <c r="C430" s="252" t="s">
        <v>1287</v>
      </c>
      <c r="D430" s="253" t="s">
        <v>1288</v>
      </c>
      <c r="E430" s="242">
        <v>3920.55</v>
      </c>
      <c r="F430" s="242">
        <v>3920.55</v>
      </c>
      <c r="G430" s="242">
        <v>6241.75</v>
      </c>
      <c r="H430" s="242">
        <v>3920.55</v>
      </c>
      <c r="I430" s="255">
        <v>2200</v>
      </c>
      <c r="J430" s="252"/>
      <c r="K430" s="240">
        <f t="shared" si="236"/>
        <v>47.05</v>
      </c>
      <c r="L430" s="49">
        <v>6.99</v>
      </c>
      <c r="M430" s="240">
        <f t="shared" si="237"/>
        <v>627.29</v>
      </c>
      <c r="N430" s="240">
        <v>93.09</v>
      </c>
      <c r="O430" s="242">
        <f t="shared" si="238"/>
        <v>499.34</v>
      </c>
      <c r="P430" s="240">
        <f t="shared" si="239"/>
        <v>27.44</v>
      </c>
      <c r="Q430" s="240">
        <v>4.05</v>
      </c>
      <c r="R430" s="242">
        <f t="shared" si="240"/>
        <v>110</v>
      </c>
      <c r="S430" s="242">
        <f t="shared" si="241"/>
        <v>0</v>
      </c>
      <c r="T430" s="242">
        <f t="shared" si="242"/>
        <v>1415.25</v>
      </c>
      <c r="U430" s="240">
        <f t="shared" si="243"/>
        <v>0</v>
      </c>
      <c r="V430" s="240">
        <f t="shared" si="244"/>
        <v>313.64</v>
      </c>
      <c r="W430" s="240">
        <v>46.53</v>
      </c>
      <c r="X430" s="242">
        <f t="shared" si="245"/>
        <v>124.84</v>
      </c>
      <c r="Y430" s="240">
        <f t="shared" si="246"/>
        <v>11.76</v>
      </c>
      <c r="Z430" s="240">
        <v>1.74</v>
      </c>
      <c r="AA430" s="242">
        <f t="shared" si="247"/>
        <v>110</v>
      </c>
      <c r="AB430" s="242">
        <f t="shared" si="248"/>
        <v>0</v>
      </c>
      <c r="AC430" s="240">
        <f t="shared" si="249"/>
        <v>608.51</v>
      </c>
      <c r="AD430" s="240">
        <f t="shared" si="250"/>
        <v>2023.76</v>
      </c>
      <c r="AE430" s="259"/>
      <c r="AF430" s="257" t="s">
        <v>54</v>
      </c>
      <c r="AG430" s="258">
        <f t="shared" si="224"/>
        <v>47.05</v>
      </c>
      <c r="AH430" s="140">
        <f t="shared" si="227"/>
        <v>6.99</v>
      </c>
      <c r="AI430" s="258">
        <f t="shared" si="225"/>
        <v>940.93</v>
      </c>
      <c r="AJ430" s="140">
        <f t="shared" si="226"/>
        <v>139.62</v>
      </c>
      <c r="AK430" s="258">
        <f t="shared" si="228"/>
        <v>624.18</v>
      </c>
      <c r="AL430" s="258">
        <f t="shared" si="229"/>
        <v>39.2</v>
      </c>
      <c r="AM430" s="140">
        <f t="shared" si="230"/>
        <v>5.79</v>
      </c>
      <c r="AN430" s="258">
        <f t="shared" si="231"/>
        <v>220</v>
      </c>
      <c r="AO430" s="258">
        <f t="shared" si="232"/>
        <v>0</v>
      </c>
      <c r="AP430" s="258">
        <f t="shared" si="233"/>
        <v>2023.76</v>
      </c>
      <c r="AQ430" s="257" t="s">
        <v>32</v>
      </c>
    </row>
    <row r="431" ht="17" customHeight="1" spans="1:43">
      <c r="A431" s="129">
        <f t="shared" si="235"/>
        <v>428</v>
      </c>
      <c r="B431" s="49" t="s">
        <v>209</v>
      </c>
      <c r="C431" s="100" t="s">
        <v>1289</v>
      </c>
      <c r="D431" s="229" t="s">
        <v>1290</v>
      </c>
      <c r="E431" s="130">
        <v>3920.55</v>
      </c>
      <c r="F431" s="130">
        <v>3920.55</v>
      </c>
      <c r="G431" s="130">
        <v>6241.75</v>
      </c>
      <c r="H431" s="130">
        <v>3920.55</v>
      </c>
      <c r="I431" s="165">
        <v>2200</v>
      </c>
      <c r="J431" s="52"/>
      <c r="K431" s="49">
        <f t="shared" si="236"/>
        <v>47.05</v>
      </c>
      <c r="L431" s="49">
        <v>4.66</v>
      </c>
      <c r="M431" s="49">
        <f t="shared" si="237"/>
        <v>627.29</v>
      </c>
      <c r="N431" s="49">
        <v>62.06</v>
      </c>
      <c r="O431" s="130">
        <f t="shared" si="238"/>
        <v>499.34</v>
      </c>
      <c r="P431" s="49">
        <f t="shared" si="239"/>
        <v>27.44</v>
      </c>
      <c r="Q431" s="49">
        <v>2.7</v>
      </c>
      <c r="R431" s="130">
        <f t="shared" si="240"/>
        <v>110</v>
      </c>
      <c r="S431" s="130">
        <f t="shared" si="241"/>
        <v>0</v>
      </c>
      <c r="T431" s="130">
        <f t="shared" si="242"/>
        <v>1380.54</v>
      </c>
      <c r="U431" s="49">
        <f t="shared" si="243"/>
        <v>0</v>
      </c>
      <c r="V431" s="49">
        <f t="shared" si="244"/>
        <v>313.64</v>
      </c>
      <c r="W431" s="49">
        <v>31.02</v>
      </c>
      <c r="X431" s="130">
        <f t="shared" si="245"/>
        <v>124.84</v>
      </c>
      <c r="Y431" s="49">
        <f t="shared" si="246"/>
        <v>11.76</v>
      </c>
      <c r="Z431" s="49">
        <v>1.16</v>
      </c>
      <c r="AA431" s="130">
        <f t="shared" si="247"/>
        <v>110</v>
      </c>
      <c r="AB431" s="130">
        <f t="shared" si="248"/>
        <v>0</v>
      </c>
      <c r="AC431" s="49">
        <f t="shared" si="249"/>
        <v>592.42</v>
      </c>
      <c r="AD431" s="49">
        <f t="shared" si="250"/>
        <v>1972.96</v>
      </c>
      <c r="AE431" s="136"/>
      <c r="AF431" s="139" t="s">
        <v>69</v>
      </c>
      <c r="AG431" s="140">
        <f t="shared" si="224"/>
        <v>47.05</v>
      </c>
      <c r="AH431" s="140">
        <f t="shared" si="227"/>
        <v>4.66</v>
      </c>
      <c r="AI431" s="140">
        <f t="shared" si="225"/>
        <v>940.93</v>
      </c>
      <c r="AJ431" s="140">
        <f t="shared" si="226"/>
        <v>93.08</v>
      </c>
      <c r="AK431" s="140">
        <f t="shared" si="228"/>
        <v>624.18</v>
      </c>
      <c r="AL431" s="140">
        <f t="shared" si="229"/>
        <v>39.2</v>
      </c>
      <c r="AM431" s="140">
        <f t="shared" si="230"/>
        <v>3.86</v>
      </c>
      <c r="AN431" s="140">
        <f t="shared" si="231"/>
        <v>220</v>
      </c>
      <c r="AO431" s="140">
        <f t="shared" si="232"/>
        <v>0</v>
      </c>
      <c r="AP431" s="140">
        <f t="shared" si="233"/>
        <v>1972.96</v>
      </c>
      <c r="AQ431" s="139" t="s">
        <v>32</v>
      </c>
    </row>
    <row r="432" s="225" customFormat="1" ht="17" customHeight="1" spans="1:43">
      <c r="A432" s="239">
        <f t="shared" ref="A432:A462" si="251">ROW()-3</f>
        <v>429</v>
      </c>
      <c r="B432" s="240" t="s">
        <v>262</v>
      </c>
      <c r="C432" s="252" t="s">
        <v>1296</v>
      </c>
      <c r="D432" s="266" t="s">
        <v>1297</v>
      </c>
      <c r="E432" s="242">
        <v>3920.55</v>
      </c>
      <c r="F432" s="242">
        <v>3920.55</v>
      </c>
      <c r="G432" s="242">
        <v>6241.75</v>
      </c>
      <c r="H432" s="242">
        <v>3920.55</v>
      </c>
      <c r="I432" s="255"/>
      <c r="J432" s="267"/>
      <c r="K432" s="240">
        <f t="shared" ref="K432:K462" si="252">ROUND(E432*0.012,2)</f>
        <v>47.05</v>
      </c>
      <c r="L432" s="49">
        <v>4.66</v>
      </c>
      <c r="M432" s="240">
        <f t="shared" ref="M432:M462" si="253">ROUND(F432*0.16,2)</f>
        <v>627.29</v>
      </c>
      <c r="N432" s="240">
        <v>62.06</v>
      </c>
      <c r="O432" s="242">
        <f t="shared" ref="O432:O462" si="254">ROUND(G432*0.08,2)</f>
        <v>499.34</v>
      </c>
      <c r="P432" s="240">
        <f t="shared" ref="P432:P462" si="255">ROUND(H432*0.007,2)</f>
        <v>27.44</v>
      </c>
      <c r="Q432" s="240">
        <v>2.7</v>
      </c>
      <c r="R432" s="242">
        <f t="shared" ref="R432:R462" si="256">I432*5%</f>
        <v>0</v>
      </c>
      <c r="S432" s="242">
        <f t="shared" ref="S432:S462" si="257">J432*50%</f>
        <v>0</v>
      </c>
      <c r="T432" s="242">
        <f t="shared" ref="T432:T462" si="258">SUM(K432:S432)</f>
        <v>1270.54</v>
      </c>
      <c r="U432" s="240">
        <f t="shared" ref="U432:U462" si="259">E432*0</f>
        <v>0</v>
      </c>
      <c r="V432" s="240">
        <f t="shared" ref="V432:V462" si="260">ROUND(F432*0.08,2)</f>
        <v>313.64</v>
      </c>
      <c r="W432" s="240">
        <v>31.02</v>
      </c>
      <c r="X432" s="242">
        <f t="shared" ref="X432:X462" si="261">ROUND(G432*0.02,2)</f>
        <v>124.84</v>
      </c>
      <c r="Y432" s="240">
        <f t="shared" ref="Y432:Y462" si="262">ROUND(H432*0.003,2)</f>
        <v>11.76</v>
      </c>
      <c r="Z432" s="240">
        <v>1.16</v>
      </c>
      <c r="AA432" s="242">
        <f t="shared" ref="AA432:AA462" si="263">I432*5%</f>
        <v>0</v>
      </c>
      <c r="AB432" s="242">
        <f t="shared" ref="AB432:AB462" si="264">J432*50%</f>
        <v>0</v>
      </c>
      <c r="AC432" s="240">
        <f t="shared" ref="AC432:AC462" si="265">SUM(U432:AB432)</f>
        <v>482.42</v>
      </c>
      <c r="AD432" s="240">
        <f t="shared" ref="AD432:AD462" si="266">T432+AC432</f>
        <v>1752.96</v>
      </c>
      <c r="AE432" s="259"/>
      <c r="AF432" s="257" t="s">
        <v>68</v>
      </c>
      <c r="AG432" s="258">
        <f t="shared" si="224"/>
        <v>47.05</v>
      </c>
      <c r="AH432" s="140">
        <f t="shared" si="227"/>
        <v>4.66</v>
      </c>
      <c r="AI432" s="258">
        <f t="shared" si="225"/>
        <v>940.93</v>
      </c>
      <c r="AJ432" s="140">
        <f t="shared" si="226"/>
        <v>93.08</v>
      </c>
      <c r="AK432" s="258">
        <f t="shared" si="228"/>
        <v>624.18</v>
      </c>
      <c r="AL432" s="258">
        <f t="shared" si="229"/>
        <v>39.2</v>
      </c>
      <c r="AM432" s="140">
        <f t="shared" si="230"/>
        <v>3.86</v>
      </c>
      <c r="AN432" s="258">
        <f t="shared" si="231"/>
        <v>0</v>
      </c>
      <c r="AO432" s="258">
        <f t="shared" si="232"/>
        <v>0</v>
      </c>
      <c r="AP432" s="258">
        <f t="shared" si="233"/>
        <v>1752.96</v>
      </c>
      <c r="AQ432" s="257" t="s">
        <v>32</v>
      </c>
    </row>
    <row r="433" s="225" customFormat="1" ht="17" customHeight="1" spans="1:43">
      <c r="A433" s="239">
        <f t="shared" si="251"/>
        <v>430</v>
      </c>
      <c r="B433" s="240" t="s">
        <v>411</v>
      </c>
      <c r="C433" s="252" t="s">
        <v>1298</v>
      </c>
      <c r="D433" s="266" t="s">
        <v>1299</v>
      </c>
      <c r="E433" s="264">
        <v>3726.65</v>
      </c>
      <c r="F433" s="242">
        <v>0</v>
      </c>
      <c r="G433" s="242">
        <v>0</v>
      </c>
      <c r="H433" s="242">
        <v>0</v>
      </c>
      <c r="I433" s="255">
        <v>0</v>
      </c>
      <c r="J433" s="252"/>
      <c r="K433" s="240">
        <f t="shared" si="252"/>
        <v>44.72</v>
      </c>
      <c r="L433" s="49">
        <v>0</v>
      </c>
      <c r="M433" s="240">
        <f t="shared" si="253"/>
        <v>0</v>
      </c>
      <c r="N433" s="240">
        <v>0</v>
      </c>
      <c r="O433" s="242">
        <f t="shared" si="254"/>
        <v>0</v>
      </c>
      <c r="P433" s="240">
        <f t="shared" si="255"/>
        <v>0</v>
      </c>
      <c r="Q433" s="240">
        <v>0</v>
      </c>
      <c r="R433" s="242">
        <f t="shared" si="256"/>
        <v>0</v>
      </c>
      <c r="S433" s="242">
        <f t="shared" si="257"/>
        <v>0</v>
      </c>
      <c r="T433" s="242">
        <f t="shared" si="258"/>
        <v>44.72</v>
      </c>
      <c r="U433" s="240">
        <f t="shared" si="259"/>
        <v>0</v>
      </c>
      <c r="V433" s="240">
        <f t="shared" si="260"/>
        <v>0</v>
      </c>
      <c r="W433" s="240">
        <v>0</v>
      </c>
      <c r="X433" s="242">
        <f t="shared" si="261"/>
        <v>0</v>
      </c>
      <c r="Y433" s="240">
        <f t="shared" si="262"/>
        <v>0</v>
      </c>
      <c r="Z433" s="240">
        <v>0</v>
      </c>
      <c r="AA433" s="242">
        <f t="shared" si="263"/>
        <v>0</v>
      </c>
      <c r="AB433" s="242">
        <f t="shared" si="264"/>
        <v>0</v>
      </c>
      <c r="AC433" s="240">
        <f t="shared" si="265"/>
        <v>0</v>
      </c>
      <c r="AD433" s="240">
        <f t="shared" si="266"/>
        <v>44.72</v>
      </c>
      <c r="AE433" s="259"/>
      <c r="AF433" s="257" t="s">
        <v>76</v>
      </c>
      <c r="AG433" s="258">
        <f t="shared" si="224"/>
        <v>44.72</v>
      </c>
      <c r="AH433" s="140">
        <f t="shared" si="227"/>
        <v>0</v>
      </c>
      <c r="AI433" s="258">
        <f t="shared" si="225"/>
        <v>0</v>
      </c>
      <c r="AJ433" s="140">
        <f t="shared" si="226"/>
        <v>0</v>
      </c>
      <c r="AK433" s="258">
        <f t="shared" si="228"/>
        <v>0</v>
      </c>
      <c r="AL433" s="258">
        <f t="shared" si="229"/>
        <v>0</v>
      </c>
      <c r="AM433" s="140">
        <f t="shared" si="230"/>
        <v>0</v>
      </c>
      <c r="AN433" s="258">
        <f t="shared" si="231"/>
        <v>0</v>
      </c>
      <c r="AO433" s="258">
        <f t="shared" si="232"/>
        <v>0</v>
      </c>
      <c r="AP433" s="258">
        <f t="shared" si="233"/>
        <v>44.72</v>
      </c>
      <c r="AQ433" s="257" t="s">
        <v>32</v>
      </c>
    </row>
    <row r="434" s="225" customFormat="1" ht="17" customHeight="1" spans="1:43">
      <c r="A434" s="239">
        <f t="shared" si="251"/>
        <v>431</v>
      </c>
      <c r="B434" s="240" t="s">
        <v>411</v>
      </c>
      <c r="C434" s="252" t="s">
        <v>1300</v>
      </c>
      <c r="D434" s="266" t="s">
        <v>1301</v>
      </c>
      <c r="E434" s="242">
        <v>3920.55</v>
      </c>
      <c r="F434" s="242">
        <v>3920.55</v>
      </c>
      <c r="G434" s="242">
        <v>6241.75</v>
      </c>
      <c r="H434" s="242">
        <v>3920.55</v>
      </c>
      <c r="I434" s="255">
        <v>0</v>
      </c>
      <c r="J434" s="252"/>
      <c r="K434" s="240">
        <f t="shared" si="252"/>
        <v>47.05</v>
      </c>
      <c r="L434" s="49">
        <v>4.66</v>
      </c>
      <c r="M434" s="240">
        <f t="shared" si="253"/>
        <v>627.29</v>
      </c>
      <c r="N434" s="240">
        <v>62.06</v>
      </c>
      <c r="O434" s="242">
        <f t="shared" si="254"/>
        <v>499.34</v>
      </c>
      <c r="P434" s="240">
        <f t="shared" si="255"/>
        <v>27.44</v>
      </c>
      <c r="Q434" s="240">
        <v>2.7</v>
      </c>
      <c r="R434" s="242">
        <f t="shared" si="256"/>
        <v>0</v>
      </c>
      <c r="S434" s="242">
        <f t="shared" si="257"/>
        <v>0</v>
      </c>
      <c r="T434" s="242">
        <f t="shared" si="258"/>
        <v>1270.54</v>
      </c>
      <c r="U434" s="240">
        <f t="shared" si="259"/>
        <v>0</v>
      </c>
      <c r="V434" s="240">
        <f t="shared" si="260"/>
        <v>313.64</v>
      </c>
      <c r="W434" s="240">
        <v>31.02</v>
      </c>
      <c r="X434" s="242">
        <f t="shared" si="261"/>
        <v>124.84</v>
      </c>
      <c r="Y434" s="240">
        <f t="shared" si="262"/>
        <v>11.76</v>
      </c>
      <c r="Z434" s="240">
        <v>1.16</v>
      </c>
      <c r="AA434" s="242">
        <f t="shared" si="263"/>
        <v>0</v>
      </c>
      <c r="AB434" s="242">
        <f t="shared" si="264"/>
        <v>0</v>
      </c>
      <c r="AC434" s="240">
        <f t="shared" si="265"/>
        <v>482.42</v>
      </c>
      <c r="AD434" s="240">
        <f t="shared" si="266"/>
        <v>1752.96</v>
      </c>
      <c r="AE434" s="259"/>
      <c r="AF434" s="257" t="s">
        <v>76</v>
      </c>
      <c r="AG434" s="258">
        <f t="shared" si="224"/>
        <v>47.05</v>
      </c>
      <c r="AH434" s="140">
        <f t="shared" si="227"/>
        <v>4.66</v>
      </c>
      <c r="AI434" s="258">
        <f t="shared" si="225"/>
        <v>940.93</v>
      </c>
      <c r="AJ434" s="140">
        <f t="shared" si="226"/>
        <v>93.08</v>
      </c>
      <c r="AK434" s="258">
        <f t="shared" si="228"/>
        <v>624.18</v>
      </c>
      <c r="AL434" s="258">
        <f t="shared" si="229"/>
        <v>39.2</v>
      </c>
      <c r="AM434" s="140">
        <f t="shared" si="230"/>
        <v>3.86</v>
      </c>
      <c r="AN434" s="258">
        <f t="shared" si="231"/>
        <v>0</v>
      </c>
      <c r="AO434" s="258">
        <f t="shared" si="232"/>
        <v>0</v>
      </c>
      <c r="AP434" s="258">
        <f t="shared" si="233"/>
        <v>1752.96</v>
      </c>
      <c r="AQ434" s="257" t="s">
        <v>32</v>
      </c>
    </row>
    <row r="435" s="39" customFormat="1" ht="17" customHeight="1" spans="1:43">
      <c r="A435" s="129">
        <f t="shared" si="251"/>
        <v>432</v>
      </c>
      <c r="B435" s="49" t="s">
        <v>262</v>
      </c>
      <c r="C435" s="51" t="s">
        <v>1302</v>
      </c>
      <c r="D435" s="229" t="s">
        <v>1303</v>
      </c>
      <c r="E435" s="130">
        <v>3920.55</v>
      </c>
      <c r="F435" s="130">
        <v>3920.55</v>
      </c>
      <c r="G435" s="130">
        <v>6241.75</v>
      </c>
      <c r="H435" s="130">
        <v>3920.55</v>
      </c>
      <c r="I435" s="193">
        <v>2200</v>
      </c>
      <c r="J435" s="52"/>
      <c r="K435" s="49">
        <f t="shared" si="252"/>
        <v>47.05</v>
      </c>
      <c r="L435" s="49">
        <v>4.66</v>
      </c>
      <c r="M435" s="49">
        <f t="shared" si="253"/>
        <v>627.29</v>
      </c>
      <c r="N435" s="49">
        <v>62.06</v>
      </c>
      <c r="O435" s="130">
        <f t="shared" si="254"/>
        <v>499.34</v>
      </c>
      <c r="P435" s="49">
        <f t="shared" si="255"/>
        <v>27.44</v>
      </c>
      <c r="Q435" s="49">
        <v>2.7</v>
      </c>
      <c r="R435" s="130">
        <f t="shared" si="256"/>
        <v>110</v>
      </c>
      <c r="S435" s="130">
        <f t="shared" si="257"/>
        <v>0</v>
      </c>
      <c r="T435" s="130">
        <f t="shared" si="258"/>
        <v>1380.54</v>
      </c>
      <c r="U435" s="49">
        <f t="shared" si="259"/>
        <v>0</v>
      </c>
      <c r="V435" s="49">
        <f t="shared" si="260"/>
        <v>313.64</v>
      </c>
      <c r="W435" s="49">
        <v>31.02</v>
      </c>
      <c r="X435" s="130">
        <f t="shared" si="261"/>
        <v>124.84</v>
      </c>
      <c r="Y435" s="49">
        <f t="shared" si="262"/>
        <v>11.76</v>
      </c>
      <c r="Z435" s="49">
        <v>1.16</v>
      </c>
      <c r="AA435" s="130">
        <f t="shared" si="263"/>
        <v>110</v>
      </c>
      <c r="AB435" s="130">
        <f t="shared" si="264"/>
        <v>0</v>
      </c>
      <c r="AC435" s="49">
        <f t="shared" si="265"/>
        <v>592.42</v>
      </c>
      <c r="AD435" s="49">
        <f t="shared" si="266"/>
        <v>1972.96</v>
      </c>
      <c r="AE435" s="136"/>
      <c r="AF435" s="139" t="s">
        <v>68</v>
      </c>
      <c r="AG435" s="140">
        <f t="shared" si="224"/>
        <v>47.05</v>
      </c>
      <c r="AH435" s="140">
        <f t="shared" si="227"/>
        <v>4.66</v>
      </c>
      <c r="AI435" s="140">
        <f t="shared" si="225"/>
        <v>940.93</v>
      </c>
      <c r="AJ435" s="140">
        <f t="shared" si="226"/>
        <v>93.08</v>
      </c>
      <c r="AK435" s="140">
        <f t="shared" si="228"/>
        <v>624.18</v>
      </c>
      <c r="AL435" s="140">
        <f t="shared" si="229"/>
        <v>39.2</v>
      </c>
      <c r="AM435" s="140">
        <f t="shared" si="230"/>
        <v>3.86</v>
      </c>
      <c r="AN435" s="140">
        <f t="shared" si="231"/>
        <v>220</v>
      </c>
      <c r="AO435" s="140">
        <f t="shared" si="232"/>
        <v>0</v>
      </c>
      <c r="AP435" s="140">
        <f t="shared" si="233"/>
        <v>1972.96</v>
      </c>
      <c r="AQ435" s="139" t="s">
        <v>32</v>
      </c>
    </row>
    <row r="436" s="39" customFormat="1" ht="17" customHeight="1" spans="1:43">
      <c r="A436" s="129">
        <f t="shared" si="251"/>
        <v>433</v>
      </c>
      <c r="B436" s="49" t="s">
        <v>262</v>
      </c>
      <c r="C436" s="51" t="s">
        <v>1304</v>
      </c>
      <c r="D436" s="229" t="s">
        <v>1305</v>
      </c>
      <c r="E436" s="130">
        <v>3920.55</v>
      </c>
      <c r="F436" s="130">
        <v>3920.55</v>
      </c>
      <c r="G436" s="130">
        <v>6241.75</v>
      </c>
      <c r="H436" s="130">
        <v>3920.55</v>
      </c>
      <c r="I436" s="193">
        <v>2200</v>
      </c>
      <c r="J436" s="52"/>
      <c r="K436" s="49">
        <f t="shared" si="252"/>
        <v>47.05</v>
      </c>
      <c r="L436" s="49">
        <v>4.66</v>
      </c>
      <c r="M436" s="49">
        <f t="shared" si="253"/>
        <v>627.29</v>
      </c>
      <c r="N436" s="49">
        <v>62.06</v>
      </c>
      <c r="O436" s="130">
        <f t="shared" si="254"/>
        <v>499.34</v>
      </c>
      <c r="P436" s="49">
        <f t="shared" si="255"/>
        <v>27.44</v>
      </c>
      <c r="Q436" s="49">
        <v>2.7</v>
      </c>
      <c r="R436" s="130">
        <f t="shared" si="256"/>
        <v>110</v>
      </c>
      <c r="S436" s="130">
        <f t="shared" si="257"/>
        <v>0</v>
      </c>
      <c r="T436" s="130">
        <f t="shared" si="258"/>
        <v>1380.54</v>
      </c>
      <c r="U436" s="49">
        <f t="shared" si="259"/>
        <v>0</v>
      </c>
      <c r="V436" s="49">
        <f t="shared" si="260"/>
        <v>313.64</v>
      </c>
      <c r="W436" s="49">
        <v>31.02</v>
      </c>
      <c r="X436" s="130">
        <f t="shared" si="261"/>
        <v>124.84</v>
      </c>
      <c r="Y436" s="49">
        <f t="shared" si="262"/>
        <v>11.76</v>
      </c>
      <c r="Z436" s="49">
        <v>1.16</v>
      </c>
      <c r="AA436" s="130">
        <f t="shared" si="263"/>
        <v>110</v>
      </c>
      <c r="AB436" s="130">
        <f t="shared" si="264"/>
        <v>0</v>
      </c>
      <c r="AC436" s="49">
        <f t="shared" si="265"/>
        <v>592.42</v>
      </c>
      <c r="AD436" s="49">
        <f t="shared" si="266"/>
        <v>1972.96</v>
      </c>
      <c r="AE436" s="136"/>
      <c r="AF436" s="139" t="s">
        <v>68</v>
      </c>
      <c r="AG436" s="140">
        <f t="shared" si="224"/>
        <v>47.05</v>
      </c>
      <c r="AH436" s="140">
        <f t="shared" si="227"/>
        <v>4.66</v>
      </c>
      <c r="AI436" s="140">
        <f t="shared" si="225"/>
        <v>940.93</v>
      </c>
      <c r="AJ436" s="140">
        <f t="shared" si="226"/>
        <v>93.08</v>
      </c>
      <c r="AK436" s="140">
        <f t="shared" si="228"/>
        <v>624.18</v>
      </c>
      <c r="AL436" s="140">
        <f t="shared" si="229"/>
        <v>39.2</v>
      </c>
      <c r="AM436" s="140">
        <f t="shared" si="230"/>
        <v>3.86</v>
      </c>
      <c r="AN436" s="140">
        <f t="shared" si="231"/>
        <v>220</v>
      </c>
      <c r="AO436" s="140">
        <f t="shared" si="232"/>
        <v>0</v>
      </c>
      <c r="AP436" s="140">
        <f t="shared" si="233"/>
        <v>1972.96</v>
      </c>
      <c r="AQ436" s="139" t="s">
        <v>32</v>
      </c>
    </row>
    <row r="437" s="39" customFormat="1" ht="17" customHeight="1" spans="1:43">
      <c r="A437" s="129">
        <f t="shared" si="251"/>
        <v>434</v>
      </c>
      <c r="B437" s="49" t="s">
        <v>568</v>
      </c>
      <c r="C437" s="51" t="s">
        <v>1306</v>
      </c>
      <c r="D437" s="229" t="s">
        <v>1307</v>
      </c>
      <c r="E437" s="130">
        <v>3920.55</v>
      </c>
      <c r="F437" s="130">
        <v>3920.55</v>
      </c>
      <c r="G437" s="130">
        <v>6241.75</v>
      </c>
      <c r="H437" s="130">
        <v>3920.55</v>
      </c>
      <c r="I437" s="193">
        <v>2200</v>
      </c>
      <c r="J437" s="52"/>
      <c r="K437" s="49">
        <f t="shared" si="252"/>
        <v>47.05</v>
      </c>
      <c r="L437" s="49">
        <v>4.66</v>
      </c>
      <c r="M437" s="49">
        <f t="shared" si="253"/>
        <v>627.29</v>
      </c>
      <c r="N437" s="49">
        <v>62.06</v>
      </c>
      <c r="O437" s="130">
        <f t="shared" si="254"/>
        <v>499.34</v>
      </c>
      <c r="P437" s="49">
        <f t="shared" si="255"/>
        <v>27.44</v>
      </c>
      <c r="Q437" s="49">
        <v>2.7</v>
      </c>
      <c r="R437" s="130">
        <f t="shared" si="256"/>
        <v>110</v>
      </c>
      <c r="S437" s="130">
        <f t="shared" si="257"/>
        <v>0</v>
      </c>
      <c r="T437" s="130">
        <f t="shared" si="258"/>
        <v>1380.54</v>
      </c>
      <c r="U437" s="49">
        <f t="shared" si="259"/>
        <v>0</v>
      </c>
      <c r="V437" s="49">
        <f t="shared" si="260"/>
        <v>313.64</v>
      </c>
      <c r="W437" s="49">
        <v>31.02</v>
      </c>
      <c r="X437" s="130">
        <f t="shared" si="261"/>
        <v>124.84</v>
      </c>
      <c r="Y437" s="49">
        <f t="shared" si="262"/>
        <v>11.76</v>
      </c>
      <c r="Z437" s="49">
        <v>1.16</v>
      </c>
      <c r="AA437" s="130">
        <f t="shared" si="263"/>
        <v>110</v>
      </c>
      <c r="AB437" s="130">
        <f t="shared" si="264"/>
        <v>0</v>
      </c>
      <c r="AC437" s="49">
        <f t="shared" si="265"/>
        <v>592.42</v>
      </c>
      <c r="AD437" s="49">
        <f t="shared" si="266"/>
        <v>1972.96</v>
      </c>
      <c r="AE437" s="136"/>
      <c r="AF437" s="139" t="s">
        <v>54</v>
      </c>
      <c r="AG437" s="140">
        <f t="shared" si="224"/>
        <v>47.05</v>
      </c>
      <c r="AH437" s="140">
        <f t="shared" si="227"/>
        <v>4.66</v>
      </c>
      <c r="AI437" s="140">
        <f t="shared" si="225"/>
        <v>940.93</v>
      </c>
      <c r="AJ437" s="140">
        <f t="shared" si="226"/>
        <v>93.08</v>
      </c>
      <c r="AK437" s="140">
        <f t="shared" si="228"/>
        <v>624.18</v>
      </c>
      <c r="AL437" s="140">
        <f t="shared" si="229"/>
        <v>39.2</v>
      </c>
      <c r="AM437" s="140">
        <f t="shared" si="230"/>
        <v>3.86</v>
      </c>
      <c r="AN437" s="140">
        <f t="shared" si="231"/>
        <v>220</v>
      </c>
      <c r="AO437" s="140">
        <f t="shared" si="232"/>
        <v>0</v>
      </c>
      <c r="AP437" s="140">
        <f t="shared" si="233"/>
        <v>1972.96</v>
      </c>
      <c r="AQ437" s="139" t="s">
        <v>32</v>
      </c>
    </row>
    <row r="438" ht="17" customHeight="1" spans="1:43">
      <c r="A438" s="129">
        <f t="shared" si="251"/>
        <v>435</v>
      </c>
      <c r="B438" s="49" t="s">
        <v>368</v>
      </c>
      <c r="C438" s="52" t="s">
        <v>1308</v>
      </c>
      <c r="D438" s="229" t="s">
        <v>1309</v>
      </c>
      <c r="E438" s="130">
        <v>3920.55</v>
      </c>
      <c r="F438" s="130">
        <v>3920.55</v>
      </c>
      <c r="G438" s="130">
        <v>6241.75</v>
      </c>
      <c r="H438" s="130">
        <v>3920.55</v>
      </c>
      <c r="I438" s="193">
        <v>3180</v>
      </c>
      <c r="J438" s="52"/>
      <c r="K438" s="49">
        <f t="shared" si="252"/>
        <v>47.05</v>
      </c>
      <c r="L438" s="49">
        <v>4.66</v>
      </c>
      <c r="M438" s="49">
        <f t="shared" si="253"/>
        <v>627.29</v>
      </c>
      <c r="N438" s="49">
        <v>62.06</v>
      </c>
      <c r="O438" s="130">
        <f t="shared" si="254"/>
        <v>499.34</v>
      </c>
      <c r="P438" s="49">
        <f t="shared" si="255"/>
        <v>27.44</v>
      </c>
      <c r="Q438" s="49">
        <v>2.7</v>
      </c>
      <c r="R438" s="130">
        <f t="shared" si="256"/>
        <v>159</v>
      </c>
      <c r="S438" s="130">
        <f t="shared" si="257"/>
        <v>0</v>
      </c>
      <c r="T438" s="130">
        <f t="shared" si="258"/>
        <v>1429.54</v>
      </c>
      <c r="U438" s="49">
        <f t="shared" si="259"/>
        <v>0</v>
      </c>
      <c r="V438" s="49">
        <f t="shared" si="260"/>
        <v>313.64</v>
      </c>
      <c r="W438" s="49">
        <v>31.02</v>
      </c>
      <c r="X438" s="130">
        <f t="shared" si="261"/>
        <v>124.84</v>
      </c>
      <c r="Y438" s="49">
        <f t="shared" si="262"/>
        <v>11.76</v>
      </c>
      <c r="Z438" s="49">
        <v>1.16</v>
      </c>
      <c r="AA438" s="130">
        <f t="shared" si="263"/>
        <v>159</v>
      </c>
      <c r="AB438" s="130">
        <f t="shared" si="264"/>
        <v>0</v>
      </c>
      <c r="AC438" s="49">
        <f t="shared" si="265"/>
        <v>641.42</v>
      </c>
      <c r="AD438" s="49">
        <f t="shared" si="266"/>
        <v>2070.96</v>
      </c>
      <c r="AE438" s="136"/>
      <c r="AF438" s="139" t="s">
        <v>88</v>
      </c>
      <c r="AG438" s="140">
        <f t="shared" si="224"/>
        <v>47.05</v>
      </c>
      <c r="AH438" s="140">
        <f t="shared" si="227"/>
        <v>4.66</v>
      </c>
      <c r="AI438" s="140">
        <f t="shared" si="225"/>
        <v>940.93</v>
      </c>
      <c r="AJ438" s="140">
        <f t="shared" si="226"/>
        <v>93.08</v>
      </c>
      <c r="AK438" s="140">
        <f t="shared" si="228"/>
        <v>624.18</v>
      </c>
      <c r="AL438" s="140">
        <f t="shared" si="229"/>
        <v>39.2</v>
      </c>
      <c r="AM438" s="140">
        <f t="shared" si="230"/>
        <v>3.86</v>
      </c>
      <c r="AN438" s="140">
        <f t="shared" si="231"/>
        <v>318</v>
      </c>
      <c r="AO438" s="140">
        <f t="shared" si="232"/>
        <v>0</v>
      </c>
      <c r="AP438" s="140">
        <f t="shared" si="233"/>
        <v>2070.96</v>
      </c>
      <c r="AQ438" s="139" t="s">
        <v>34</v>
      </c>
    </row>
    <row r="439" ht="17" customHeight="1" spans="1:43">
      <c r="A439" s="129">
        <f t="shared" si="251"/>
        <v>436</v>
      </c>
      <c r="B439" s="49" t="s">
        <v>411</v>
      </c>
      <c r="C439" s="52" t="s">
        <v>1310</v>
      </c>
      <c r="D439" s="229" t="s">
        <v>1311</v>
      </c>
      <c r="E439" s="130">
        <v>3920.55</v>
      </c>
      <c r="F439" s="130">
        <v>3920.55</v>
      </c>
      <c r="G439" s="130">
        <v>6241.75</v>
      </c>
      <c r="H439" s="130">
        <v>3920.55</v>
      </c>
      <c r="I439" s="193">
        <v>2200</v>
      </c>
      <c r="J439" s="52"/>
      <c r="K439" s="49">
        <f t="shared" si="252"/>
        <v>47.05</v>
      </c>
      <c r="L439" s="49">
        <v>4.66</v>
      </c>
      <c r="M439" s="49">
        <f t="shared" si="253"/>
        <v>627.29</v>
      </c>
      <c r="N439" s="49">
        <v>62.06</v>
      </c>
      <c r="O439" s="130">
        <f t="shared" si="254"/>
        <v>499.34</v>
      </c>
      <c r="P439" s="49">
        <f t="shared" si="255"/>
        <v>27.44</v>
      </c>
      <c r="Q439" s="49">
        <v>2.7</v>
      </c>
      <c r="R439" s="130">
        <f t="shared" si="256"/>
        <v>110</v>
      </c>
      <c r="S439" s="130">
        <f t="shared" si="257"/>
        <v>0</v>
      </c>
      <c r="T439" s="130">
        <f t="shared" si="258"/>
        <v>1380.54</v>
      </c>
      <c r="U439" s="49">
        <f t="shared" si="259"/>
        <v>0</v>
      </c>
      <c r="V439" s="49">
        <f t="shared" si="260"/>
        <v>313.64</v>
      </c>
      <c r="W439" s="49">
        <v>31.02</v>
      </c>
      <c r="X439" s="130">
        <f t="shared" si="261"/>
        <v>124.84</v>
      </c>
      <c r="Y439" s="49">
        <f t="shared" si="262"/>
        <v>11.76</v>
      </c>
      <c r="Z439" s="49">
        <v>1.16</v>
      </c>
      <c r="AA439" s="130">
        <f t="shared" si="263"/>
        <v>110</v>
      </c>
      <c r="AB439" s="130">
        <f t="shared" si="264"/>
        <v>0</v>
      </c>
      <c r="AC439" s="49">
        <f t="shared" si="265"/>
        <v>592.42</v>
      </c>
      <c r="AD439" s="49">
        <f t="shared" si="266"/>
        <v>1972.96</v>
      </c>
      <c r="AE439" s="136"/>
      <c r="AF439" s="139" t="s">
        <v>76</v>
      </c>
      <c r="AG439" s="140">
        <f t="shared" si="224"/>
        <v>47.05</v>
      </c>
      <c r="AH439" s="140">
        <f t="shared" si="227"/>
        <v>4.66</v>
      </c>
      <c r="AI439" s="140">
        <f t="shared" si="225"/>
        <v>940.93</v>
      </c>
      <c r="AJ439" s="140">
        <f t="shared" si="226"/>
        <v>93.08</v>
      </c>
      <c r="AK439" s="140">
        <f t="shared" si="228"/>
        <v>624.18</v>
      </c>
      <c r="AL439" s="140">
        <f t="shared" si="229"/>
        <v>39.2</v>
      </c>
      <c r="AM439" s="140">
        <f t="shared" si="230"/>
        <v>3.86</v>
      </c>
      <c r="AN439" s="140">
        <f t="shared" si="231"/>
        <v>220</v>
      </c>
      <c r="AO439" s="140">
        <f t="shared" si="232"/>
        <v>0</v>
      </c>
      <c r="AP439" s="140">
        <f t="shared" si="233"/>
        <v>1972.96</v>
      </c>
      <c r="AQ439" s="139" t="s">
        <v>32</v>
      </c>
    </row>
    <row r="440" ht="17" customHeight="1" spans="1:43">
      <c r="A440" s="129">
        <f t="shared" si="251"/>
        <v>437</v>
      </c>
      <c r="B440" s="49" t="s">
        <v>568</v>
      </c>
      <c r="C440" s="52" t="s">
        <v>1312</v>
      </c>
      <c r="D440" s="229" t="s">
        <v>1313</v>
      </c>
      <c r="E440" s="130">
        <v>3920.55</v>
      </c>
      <c r="F440" s="130">
        <v>3920.55</v>
      </c>
      <c r="G440" s="130">
        <v>6241.75</v>
      </c>
      <c r="H440" s="130">
        <v>3920.55</v>
      </c>
      <c r="I440" s="193">
        <v>2200</v>
      </c>
      <c r="J440" s="130"/>
      <c r="K440" s="49">
        <f t="shared" si="252"/>
        <v>47.05</v>
      </c>
      <c r="L440" s="49">
        <v>4.66</v>
      </c>
      <c r="M440" s="49">
        <f t="shared" si="253"/>
        <v>627.29</v>
      </c>
      <c r="N440" s="49">
        <v>62.06</v>
      </c>
      <c r="O440" s="130">
        <f t="shared" si="254"/>
        <v>499.34</v>
      </c>
      <c r="P440" s="49">
        <f t="shared" si="255"/>
        <v>27.44</v>
      </c>
      <c r="Q440" s="49">
        <v>2.7</v>
      </c>
      <c r="R440" s="130">
        <f t="shared" si="256"/>
        <v>110</v>
      </c>
      <c r="S440" s="130">
        <f t="shared" si="257"/>
        <v>0</v>
      </c>
      <c r="T440" s="130">
        <f t="shared" si="258"/>
        <v>1380.54</v>
      </c>
      <c r="U440" s="49">
        <f t="shared" si="259"/>
        <v>0</v>
      </c>
      <c r="V440" s="49">
        <f t="shared" si="260"/>
        <v>313.64</v>
      </c>
      <c r="W440" s="49">
        <v>31.02</v>
      </c>
      <c r="X440" s="130">
        <f t="shared" si="261"/>
        <v>124.84</v>
      </c>
      <c r="Y440" s="49">
        <f t="shared" si="262"/>
        <v>11.76</v>
      </c>
      <c r="Z440" s="49">
        <v>1.16</v>
      </c>
      <c r="AA440" s="130">
        <f t="shared" si="263"/>
        <v>110</v>
      </c>
      <c r="AB440" s="130">
        <f t="shared" si="264"/>
        <v>0</v>
      </c>
      <c r="AC440" s="49">
        <f t="shared" si="265"/>
        <v>592.42</v>
      </c>
      <c r="AD440" s="49">
        <f t="shared" si="266"/>
        <v>1972.96</v>
      </c>
      <c r="AE440" s="136"/>
      <c r="AF440" s="139" t="s">
        <v>54</v>
      </c>
      <c r="AG440" s="140">
        <f t="shared" si="224"/>
        <v>47.05</v>
      </c>
      <c r="AH440" s="140">
        <f t="shared" si="227"/>
        <v>4.66</v>
      </c>
      <c r="AI440" s="140">
        <f t="shared" si="225"/>
        <v>940.93</v>
      </c>
      <c r="AJ440" s="140">
        <f t="shared" si="226"/>
        <v>93.08</v>
      </c>
      <c r="AK440" s="140">
        <f t="shared" si="228"/>
        <v>624.18</v>
      </c>
      <c r="AL440" s="140">
        <f t="shared" si="229"/>
        <v>39.2</v>
      </c>
      <c r="AM440" s="140">
        <f t="shared" si="230"/>
        <v>3.86</v>
      </c>
      <c r="AN440" s="140">
        <f t="shared" si="231"/>
        <v>220</v>
      </c>
      <c r="AO440" s="140">
        <f t="shared" si="232"/>
        <v>0</v>
      </c>
      <c r="AP440" s="140">
        <f t="shared" si="233"/>
        <v>1972.96</v>
      </c>
      <c r="AQ440" s="139" t="s">
        <v>32</v>
      </c>
    </row>
    <row r="441" ht="17" customHeight="1" spans="1:43">
      <c r="A441" s="129">
        <f t="shared" si="251"/>
        <v>438</v>
      </c>
      <c r="B441" s="49" t="s">
        <v>212</v>
      </c>
      <c r="C441" s="52" t="s">
        <v>1314</v>
      </c>
      <c r="D441" s="229" t="s">
        <v>1315</v>
      </c>
      <c r="E441" s="130">
        <v>3920.55</v>
      </c>
      <c r="F441" s="130">
        <v>3920.55</v>
      </c>
      <c r="G441" s="130">
        <v>6241.75</v>
      </c>
      <c r="H441" s="130">
        <v>3920.55</v>
      </c>
      <c r="I441" s="193">
        <v>2200</v>
      </c>
      <c r="J441" s="130"/>
      <c r="K441" s="49">
        <f t="shared" si="252"/>
        <v>47.05</v>
      </c>
      <c r="L441" s="49">
        <v>4.66</v>
      </c>
      <c r="M441" s="49">
        <f t="shared" si="253"/>
        <v>627.29</v>
      </c>
      <c r="N441" s="49">
        <v>62.06</v>
      </c>
      <c r="O441" s="130">
        <f t="shared" si="254"/>
        <v>499.34</v>
      </c>
      <c r="P441" s="49">
        <f t="shared" si="255"/>
        <v>27.44</v>
      </c>
      <c r="Q441" s="49">
        <v>2.7</v>
      </c>
      <c r="R441" s="130">
        <f t="shared" si="256"/>
        <v>110</v>
      </c>
      <c r="S441" s="130">
        <f t="shared" si="257"/>
        <v>0</v>
      </c>
      <c r="T441" s="130">
        <f t="shared" si="258"/>
        <v>1380.54</v>
      </c>
      <c r="U441" s="49">
        <f t="shared" si="259"/>
        <v>0</v>
      </c>
      <c r="V441" s="49">
        <f t="shared" si="260"/>
        <v>313.64</v>
      </c>
      <c r="W441" s="49">
        <v>31.02</v>
      </c>
      <c r="X441" s="130">
        <f t="shared" si="261"/>
        <v>124.84</v>
      </c>
      <c r="Y441" s="49">
        <f t="shared" si="262"/>
        <v>11.76</v>
      </c>
      <c r="Z441" s="49">
        <v>1.16</v>
      </c>
      <c r="AA441" s="130">
        <f t="shared" si="263"/>
        <v>110</v>
      </c>
      <c r="AB441" s="130">
        <f t="shared" si="264"/>
        <v>0</v>
      </c>
      <c r="AC441" s="49">
        <f t="shared" si="265"/>
        <v>592.42</v>
      </c>
      <c r="AD441" s="49">
        <f t="shared" si="266"/>
        <v>1972.96</v>
      </c>
      <c r="AE441" s="136"/>
      <c r="AF441" s="139" t="s">
        <v>67</v>
      </c>
      <c r="AG441" s="140">
        <f t="shared" si="224"/>
        <v>47.05</v>
      </c>
      <c r="AH441" s="140">
        <f t="shared" si="227"/>
        <v>4.66</v>
      </c>
      <c r="AI441" s="140">
        <f t="shared" si="225"/>
        <v>940.93</v>
      </c>
      <c r="AJ441" s="140">
        <f t="shared" si="226"/>
        <v>93.08</v>
      </c>
      <c r="AK441" s="140">
        <f t="shared" si="228"/>
        <v>624.18</v>
      </c>
      <c r="AL441" s="140">
        <f t="shared" si="229"/>
        <v>39.2</v>
      </c>
      <c r="AM441" s="140">
        <f t="shared" si="230"/>
        <v>3.86</v>
      </c>
      <c r="AN441" s="140">
        <f t="shared" si="231"/>
        <v>220</v>
      </c>
      <c r="AO441" s="140">
        <f t="shared" si="232"/>
        <v>0</v>
      </c>
      <c r="AP441" s="140">
        <f t="shared" si="233"/>
        <v>1972.96</v>
      </c>
      <c r="AQ441" s="139" t="s">
        <v>32</v>
      </c>
    </row>
    <row r="442" s="225" customFormat="1" ht="17" customHeight="1" spans="1:43">
      <c r="A442" s="239">
        <f t="shared" si="251"/>
        <v>439</v>
      </c>
      <c r="B442" s="240" t="s">
        <v>262</v>
      </c>
      <c r="C442" s="252" t="s">
        <v>1261</v>
      </c>
      <c r="D442" s="266" t="s">
        <v>1316</v>
      </c>
      <c r="E442" s="264">
        <v>3726.65</v>
      </c>
      <c r="F442" s="242">
        <v>0</v>
      </c>
      <c r="G442" s="242">
        <v>0</v>
      </c>
      <c r="H442" s="242">
        <v>0</v>
      </c>
      <c r="I442" s="255">
        <v>0</v>
      </c>
      <c r="J442" s="242"/>
      <c r="K442" s="240">
        <f t="shared" si="252"/>
        <v>44.72</v>
      </c>
      <c r="L442" s="49">
        <v>0</v>
      </c>
      <c r="M442" s="240">
        <f t="shared" si="253"/>
        <v>0</v>
      </c>
      <c r="N442" s="240">
        <v>0</v>
      </c>
      <c r="O442" s="242">
        <f t="shared" si="254"/>
        <v>0</v>
      </c>
      <c r="P442" s="240">
        <f t="shared" si="255"/>
        <v>0</v>
      </c>
      <c r="Q442" s="240">
        <v>0</v>
      </c>
      <c r="R442" s="242">
        <f t="shared" si="256"/>
        <v>0</v>
      </c>
      <c r="S442" s="242">
        <f t="shared" si="257"/>
        <v>0</v>
      </c>
      <c r="T442" s="242">
        <f t="shared" si="258"/>
        <v>44.72</v>
      </c>
      <c r="U442" s="240">
        <f t="shared" si="259"/>
        <v>0</v>
      </c>
      <c r="V442" s="240">
        <f t="shared" si="260"/>
        <v>0</v>
      </c>
      <c r="W442" s="240">
        <v>0</v>
      </c>
      <c r="X442" s="242">
        <f t="shared" si="261"/>
        <v>0</v>
      </c>
      <c r="Y442" s="240">
        <f t="shared" si="262"/>
        <v>0</v>
      </c>
      <c r="Z442" s="240">
        <v>0</v>
      </c>
      <c r="AA442" s="242">
        <f t="shared" si="263"/>
        <v>0</v>
      </c>
      <c r="AB442" s="242">
        <f t="shared" si="264"/>
        <v>0</v>
      </c>
      <c r="AC442" s="240">
        <f t="shared" si="265"/>
        <v>0</v>
      </c>
      <c r="AD442" s="240">
        <f t="shared" si="266"/>
        <v>44.72</v>
      </c>
      <c r="AE442" s="259"/>
      <c r="AF442" s="257" t="s">
        <v>68</v>
      </c>
      <c r="AG442" s="258">
        <f t="shared" si="224"/>
        <v>44.72</v>
      </c>
      <c r="AH442" s="140">
        <f t="shared" si="227"/>
        <v>0</v>
      </c>
      <c r="AI442" s="258">
        <f t="shared" si="225"/>
        <v>0</v>
      </c>
      <c r="AJ442" s="140">
        <f t="shared" si="226"/>
        <v>0</v>
      </c>
      <c r="AK442" s="258">
        <f t="shared" si="228"/>
        <v>0</v>
      </c>
      <c r="AL442" s="258">
        <f t="shared" si="229"/>
        <v>0</v>
      </c>
      <c r="AM442" s="140">
        <f t="shared" si="230"/>
        <v>0</v>
      </c>
      <c r="AN442" s="258">
        <f t="shared" si="231"/>
        <v>0</v>
      </c>
      <c r="AO442" s="258">
        <f t="shared" si="232"/>
        <v>0</v>
      </c>
      <c r="AP442" s="258">
        <f t="shared" si="233"/>
        <v>44.72</v>
      </c>
      <c r="AQ442" s="257" t="s">
        <v>32</v>
      </c>
    </row>
    <row r="443" ht="17" customHeight="1" spans="1:43">
      <c r="A443" s="129">
        <f t="shared" si="251"/>
        <v>440</v>
      </c>
      <c r="B443" s="49" t="s">
        <v>220</v>
      </c>
      <c r="C443" s="52" t="s">
        <v>1144</v>
      </c>
      <c r="D443" s="229" t="s">
        <v>1317</v>
      </c>
      <c r="E443" s="130">
        <v>3920.55</v>
      </c>
      <c r="F443" s="130">
        <v>3920.55</v>
      </c>
      <c r="G443" s="130">
        <v>6241.75</v>
      </c>
      <c r="H443" s="130">
        <v>3920.55</v>
      </c>
      <c r="I443" s="165"/>
      <c r="J443" s="130"/>
      <c r="K443" s="49">
        <f t="shared" si="252"/>
        <v>47.05</v>
      </c>
      <c r="L443" s="49">
        <v>4.66</v>
      </c>
      <c r="M443" s="49">
        <f t="shared" si="253"/>
        <v>627.29</v>
      </c>
      <c r="N443" s="49">
        <v>62.06</v>
      </c>
      <c r="O443" s="130">
        <f t="shared" si="254"/>
        <v>499.34</v>
      </c>
      <c r="P443" s="49">
        <f t="shared" si="255"/>
        <v>27.44</v>
      </c>
      <c r="Q443" s="49">
        <v>2.7</v>
      </c>
      <c r="R443" s="130">
        <f t="shared" si="256"/>
        <v>0</v>
      </c>
      <c r="S443" s="130">
        <f t="shared" si="257"/>
        <v>0</v>
      </c>
      <c r="T443" s="130">
        <f t="shared" si="258"/>
        <v>1270.54</v>
      </c>
      <c r="U443" s="49">
        <f t="shared" si="259"/>
        <v>0</v>
      </c>
      <c r="V443" s="49">
        <f t="shared" si="260"/>
        <v>313.64</v>
      </c>
      <c r="W443" s="49">
        <v>31.02</v>
      </c>
      <c r="X443" s="130">
        <f t="shared" si="261"/>
        <v>124.84</v>
      </c>
      <c r="Y443" s="49">
        <f t="shared" si="262"/>
        <v>11.76</v>
      </c>
      <c r="Z443" s="49">
        <v>1.16</v>
      </c>
      <c r="AA443" s="130">
        <f t="shared" si="263"/>
        <v>0</v>
      </c>
      <c r="AB443" s="130">
        <f t="shared" si="264"/>
        <v>0</v>
      </c>
      <c r="AC443" s="49">
        <f t="shared" si="265"/>
        <v>482.42</v>
      </c>
      <c r="AD443" s="49">
        <f t="shared" si="266"/>
        <v>1752.96</v>
      </c>
      <c r="AE443" s="136"/>
      <c r="AF443" s="139" t="s">
        <v>90</v>
      </c>
      <c r="AG443" s="140">
        <f t="shared" si="224"/>
        <v>47.05</v>
      </c>
      <c r="AH443" s="140">
        <f t="shared" si="227"/>
        <v>4.66</v>
      </c>
      <c r="AI443" s="140">
        <f t="shared" si="225"/>
        <v>940.93</v>
      </c>
      <c r="AJ443" s="140">
        <f t="shared" si="226"/>
        <v>93.08</v>
      </c>
      <c r="AK443" s="140">
        <f t="shared" si="228"/>
        <v>624.18</v>
      </c>
      <c r="AL443" s="140">
        <f t="shared" si="229"/>
        <v>39.2</v>
      </c>
      <c r="AM443" s="140">
        <f t="shared" si="230"/>
        <v>3.86</v>
      </c>
      <c r="AN443" s="140">
        <f t="shared" si="231"/>
        <v>0</v>
      </c>
      <c r="AO443" s="140">
        <f t="shared" si="232"/>
        <v>0</v>
      </c>
      <c r="AP443" s="140">
        <f t="shared" si="233"/>
        <v>1752.96</v>
      </c>
      <c r="AQ443" s="139" t="s">
        <v>31</v>
      </c>
    </row>
    <row r="444" ht="17" customHeight="1" spans="1:43">
      <c r="A444" s="129">
        <f t="shared" si="251"/>
        <v>441</v>
      </c>
      <c r="B444" s="49" t="s">
        <v>262</v>
      </c>
      <c r="C444" s="52" t="s">
        <v>1318</v>
      </c>
      <c r="D444" s="229" t="s">
        <v>1319</v>
      </c>
      <c r="E444" s="130">
        <v>3920.55</v>
      </c>
      <c r="F444" s="130">
        <v>3920.55</v>
      </c>
      <c r="G444" s="130">
        <v>6241.75</v>
      </c>
      <c r="H444" s="130">
        <v>3920.55</v>
      </c>
      <c r="I444" s="165"/>
      <c r="J444" s="130"/>
      <c r="K444" s="49">
        <f t="shared" si="252"/>
        <v>47.05</v>
      </c>
      <c r="L444" s="49">
        <v>4.66</v>
      </c>
      <c r="M444" s="49">
        <f t="shared" si="253"/>
        <v>627.29</v>
      </c>
      <c r="N444" s="49">
        <v>62.06</v>
      </c>
      <c r="O444" s="130">
        <f t="shared" si="254"/>
        <v>499.34</v>
      </c>
      <c r="P444" s="49">
        <f t="shared" si="255"/>
        <v>27.44</v>
      </c>
      <c r="Q444" s="49">
        <v>2.7</v>
      </c>
      <c r="R444" s="130">
        <f t="shared" si="256"/>
        <v>0</v>
      </c>
      <c r="S444" s="130">
        <f t="shared" si="257"/>
        <v>0</v>
      </c>
      <c r="T444" s="130">
        <f t="shared" si="258"/>
        <v>1270.54</v>
      </c>
      <c r="U444" s="49">
        <f t="shared" si="259"/>
        <v>0</v>
      </c>
      <c r="V444" s="49">
        <f t="shared" si="260"/>
        <v>313.64</v>
      </c>
      <c r="W444" s="49">
        <v>31.02</v>
      </c>
      <c r="X444" s="130">
        <f t="shared" si="261"/>
        <v>124.84</v>
      </c>
      <c r="Y444" s="49">
        <f t="shared" si="262"/>
        <v>11.76</v>
      </c>
      <c r="Z444" s="49">
        <v>1.16</v>
      </c>
      <c r="AA444" s="130">
        <f t="shared" si="263"/>
        <v>0</v>
      </c>
      <c r="AB444" s="130">
        <f t="shared" si="264"/>
        <v>0</v>
      </c>
      <c r="AC444" s="49">
        <f t="shared" si="265"/>
        <v>482.42</v>
      </c>
      <c r="AD444" s="49">
        <f t="shared" si="266"/>
        <v>1752.96</v>
      </c>
      <c r="AE444" s="136"/>
      <c r="AF444" s="139" t="s">
        <v>68</v>
      </c>
      <c r="AG444" s="140">
        <f t="shared" si="224"/>
        <v>47.05</v>
      </c>
      <c r="AH444" s="140">
        <f t="shared" si="227"/>
        <v>4.66</v>
      </c>
      <c r="AI444" s="140">
        <f t="shared" si="225"/>
        <v>940.93</v>
      </c>
      <c r="AJ444" s="140">
        <f t="shared" si="226"/>
        <v>93.08</v>
      </c>
      <c r="AK444" s="140">
        <f t="shared" si="228"/>
        <v>624.18</v>
      </c>
      <c r="AL444" s="140">
        <f t="shared" si="229"/>
        <v>39.2</v>
      </c>
      <c r="AM444" s="140">
        <f t="shared" si="230"/>
        <v>3.86</v>
      </c>
      <c r="AN444" s="140">
        <f t="shared" si="231"/>
        <v>0</v>
      </c>
      <c r="AO444" s="140">
        <f t="shared" si="232"/>
        <v>0</v>
      </c>
      <c r="AP444" s="140">
        <f t="shared" si="233"/>
        <v>1752.96</v>
      </c>
      <c r="AQ444" s="139" t="s">
        <v>32</v>
      </c>
    </row>
    <row r="445" ht="17" customHeight="1" spans="1:43">
      <c r="A445" s="129">
        <f t="shared" si="251"/>
        <v>442</v>
      </c>
      <c r="B445" s="49" t="s">
        <v>223</v>
      </c>
      <c r="C445" s="52" t="s">
        <v>1320</v>
      </c>
      <c r="D445" s="229" t="s">
        <v>1321</v>
      </c>
      <c r="E445" s="130">
        <v>3920.55</v>
      </c>
      <c r="F445" s="130">
        <v>3920.55</v>
      </c>
      <c r="G445" s="130">
        <v>6241.75</v>
      </c>
      <c r="H445" s="130">
        <v>3920.55</v>
      </c>
      <c r="I445" s="165"/>
      <c r="J445" s="130"/>
      <c r="K445" s="49">
        <f t="shared" si="252"/>
        <v>47.05</v>
      </c>
      <c r="L445" s="49">
        <v>4.66</v>
      </c>
      <c r="M445" s="49">
        <f t="shared" si="253"/>
        <v>627.29</v>
      </c>
      <c r="N445" s="49">
        <v>62.06</v>
      </c>
      <c r="O445" s="130">
        <f t="shared" si="254"/>
        <v>499.34</v>
      </c>
      <c r="P445" s="49">
        <f t="shared" si="255"/>
        <v>27.44</v>
      </c>
      <c r="Q445" s="49">
        <v>2.7</v>
      </c>
      <c r="R445" s="130">
        <f t="shared" si="256"/>
        <v>0</v>
      </c>
      <c r="S445" s="130">
        <f t="shared" si="257"/>
        <v>0</v>
      </c>
      <c r="T445" s="130">
        <f t="shared" si="258"/>
        <v>1270.54</v>
      </c>
      <c r="U445" s="49">
        <f t="shared" si="259"/>
        <v>0</v>
      </c>
      <c r="V445" s="49">
        <f t="shared" si="260"/>
        <v>313.64</v>
      </c>
      <c r="W445" s="49">
        <v>31.02</v>
      </c>
      <c r="X445" s="130">
        <f t="shared" si="261"/>
        <v>124.84</v>
      </c>
      <c r="Y445" s="49">
        <f t="shared" si="262"/>
        <v>11.76</v>
      </c>
      <c r="Z445" s="49">
        <v>1.16</v>
      </c>
      <c r="AA445" s="130">
        <f t="shared" si="263"/>
        <v>0</v>
      </c>
      <c r="AB445" s="130">
        <f t="shared" si="264"/>
        <v>0</v>
      </c>
      <c r="AC445" s="49">
        <f t="shared" si="265"/>
        <v>482.42</v>
      </c>
      <c r="AD445" s="49">
        <f t="shared" si="266"/>
        <v>1752.96</v>
      </c>
      <c r="AE445" s="136"/>
      <c r="AF445" s="139" t="s">
        <v>80</v>
      </c>
      <c r="AG445" s="140">
        <f t="shared" si="224"/>
        <v>47.05</v>
      </c>
      <c r="AH445" s="140">
        <f t="shared" si="227"/>
        <v>4.66</v>
      </c>
      <c r="AI445" s="140">
        <f t="shared" si="225"/>
        <v>940.93</v>
      </c>
      <c r="AJ445" s="140">
        <f t="shared" si="226"/>
        <v>93.08</v>
      </c>
      <c r="AK445" s="140">
        <f t="shared" si="228"/>
        <v>624.18</v>
      </c>
      <c r="AL445" s="140">
        <f t="shared" si="229"/>
        <v>39.2</v>
      </c>
      <c r="AM445" s="140">
        <f t="shared" si="230"/>
        <v>3.86</v>
      </c>
      <c r="AN445" s="140">
        <f t="shared" si="231"/>
        <v>0</v>
      </c>
      <c r="AO445" s="140">
        <f t="shared" si="232"/>
        <v>0</v>
      </c>
      <c r="AP445" s="140">
        <f t="shared" si="233"/>
        <v>1752.96</v>
      </c>
      <c r="AQ445" s="139" t="s">
        <v>35</v>
      </c>
    </row>
    <row r="446" s="225" customFormat="1" ht="17" customHeight="1" spans="1:43">
      <c r="A446" s="239">
        <f t="shared" si="251"/>
        <v>443</v>
      </c>
      <c r="B446" s="240" t="s">
        <v>223</v>
      </c>
      <c r="C446" s="252" t="s">
        <v>1322</v>
      </c>
      <c r="D446" s="266" t="s">
        <v>1323</v>
      </c>
      <c r="E446" s="242">
        <v>3920.55</v>
      </c>
      <c r="F446" s="242">
        <v>3920.55</v>
      </c>
      <c r="G446" s="242">
        <v>6241.75</v>
      </c>
      <c r="H446" s="242">
        <v>3920.55</v>
      </c>
      <c r="I446" s="255"/>
      <c r="J446" s="242"/>
      <c r="K446" s="240">
        <f t="shared" si="252"/>
        <v>47.05</v>
      </c>
      <c r="L446" s="49">
        <v>4.66</v>
      </c>
      <c r="M446" s="240">
        <f t="shared" si="253"/>
        <v>627.29</v>
      </c>
      <c r="N446" s="240">
        <v>62.06</v>
      </c>
      <c r="O446" s="242">
        <f t="shared" si="254"/>
        <v>499.34</v>
      </c>
      <c r="P446" s="240">
        <f t="shared" si="255"/>
        <v>27.44</v>
      </c>
      <c r="Q446" s="240">
        <v>2.7</v>
      </c>
      <c r="R446" s="242">
        <f t="shared" si="256"/>
        <v>0</v>
      </c>
      <c r="S446" s="242">
        <f t="shared" si="257"/>
        <v>0</v>
      </c>
      <c r="T446" s="242">
        <f t="shared" si="258"/>
        <v>1270.54</v>
      </c>
      <c r="U446" s="240">
        <f t="shared" si="259"/>
        <v>0</v>
      </c>
      <c r="V446" s="240">
        <f t="shared" si="260"/>
        <v>313.64</v>
      </c>
      <c r="W446" s="240">
        <v>31.02</v>
      </c>
      <c r="X446" s="242">
        <f t="shared" si="261"/>
        <v>124.84</v>
      </c>
      <c r="Y446" s="240">
        <f t="shared" si="262"/>
        <v>11.76</v>
      </c>
      <c r="Z446" s="240">
        <v>1.16</v>
      </c>
      <c r="AA446" s="242">
        <f t="shared" si="263"/>
        <v>0</v>
      </c>
      <c r="AB446" s="242">
        <f t="shared" si="264"/>
        <v>0</v>
      </c>
      <c r="AC446" s="240">
        <f t="shared" si="265"/>
        <v>482.42</v>
      </c>
      <c r="AD446" s="240">
        <f t="shared" si="266"/>
        <v>1752.96</v>
      </c>
      <c r="AE446" s="259"/>
      <c r="AF446" s="257" t="s">
        <v>71</v>
      </c>
      <c r="AG446" s="258">
        <f t="shared" si="224"/>
        <v>47.05</v>
      </c>
      <c r="AH446" s="140">
        <f t="shared" si="227"/>
        <v>4.66</v>
      </c>
      <c r="AI446" s="258">
        <f t="shared" si="225"/>
        <v>940.93</v>
      </c>
      <c r="AJ446" s="140">
        <f t="shared" si="226"/>
        <v>93.08</v>
      </c>
      <c r="AK446" s="258">
        <f t="shared" si="228"/>
        <v>624.18</v>
      </c>
      <c r="AL446" s="258">
        <f t="shared" si="229"/>
        <v>39.2</v>
      </c>
      <c r="AM446" s="140">
        <f t="shared" si="230"/>
        <v>3.86</v>
      </c>
      <c r="AN446" s="258">
        <f t="shared" si="231"/>
        <v>0</v>
      </c>
      <c r="AO446" s="258">
        <f t="shared" si="232"/>
        <v>0</v>
      </c>
      <c r="AP446" s="258">
        <f t="shared" si="233"/>
        <v>1752.96</v>
      </c>
      <c r="AQ446" s="257" t="s">
        <v>35</v>
      </c>
    </row>
    <row r="447" s="225" customFormat="1" ht="17" customHeight="1" spans="1:43">
      <c r="A447" s="239">
        <f t="shared" si="251"/>
        <v>444</v>
      </c>
      <c r="B447" s="240" t="s">
        <v>568</v>
      </c>
      <c r="C447" s="252" t="s">
        <v>1324</v>
      </c>
      <c r="D447" s="266" t="s">
        <v>1325</v>
      </c>
      <c r="E447" s="242">
        <v>3920.55</v>
      </c>
      <c r="F447" s="242">
        <v>3920.55</v>
      </c>
      <c r="G447" s="242">
        <v>6241.75</v>
      </c>
      <c r="H447" s="242">
        <v>3920.55</v>
      </c>
      <c r="I447" s="255"/>
      <c r="J447" s="242"/>
      <c r="K447" s="240">
        <f t="shared" si="252"/>
        <v>47.05</v>
      </c>
      <c r="L447" s="49">
        <v>4.66</v>
      </c>
      <c r="M447" s="240">
        <f t="shared" si="253"/>
        <v>627.29</v>
      </c>
      <c r="N447" s="240">
        <v>62.06</v>
      </c>
      <c r="O447" s="242">
        <f t="shared" si="254"/>
        <v>499.34</v>
      </c>
      <c r="P447" s="240">
        <f t="shared" si="255"/>
        <v>27.44</v>
      </c>
      <c r="Q447" s="240">
        <v>2.7</v>
      </c>
      <c r="R447" s="242">
        <f t="shared" si="256"/>
        <v>0</v>
      </c>
      <c r="S447" s="242">
        <f t="shared" si="257"/>
        <v>0</v>
      </c>
      <c r="T447" s="242">
        <f t="shared" si="258"/>
        <v>1270.54</v>
      </c>
      <c r="U447" s="240">
        <f t="shared" si="259"/>
        <v>0</v>
      </c>
      <c r="V447" s="240">
        <f t="shared" si="260"/>
        <v>313.64</v>
      </c>
      <c r="W447" s="240">
        <v>31.02</v>
      </c>
      <c r="X447" s="242">
        <f t="shared" si="261"/>
        <v>124.84</v>
      </c>
      <c r="Y447" s="240">
        <f t="shared" si="262"/>
        <v>11.76</v>
      </c>
      <c r="Z447" s="240">
        <v>1.16</v>
      </c>
      <c r="AA447" s="242">
        <f t="shared" si="263"/>
        <v>0</v>
      </c>
      <c r="AB447" s="242">
        <f t="shared" si="264"/>
        <v>0</v>
      </c>
      <c r="AC447" s="240">
        <f t="shared" si="265"/>
        <v>482.42</v>
      </c>
      <c r="AD447" s="240">
        <f t="shared" si="266"/>
        <v>1752.96</v>
      </c>
      <c r="AE447" s="259"/>
      <c r="AF447" s="257" t="s">
        <v>54</v>
      </c>
      <c r="AG447" s="258">
        <f t="shared" si="224"/>
        <v>47.05</v>
      </c>
      <c r="AH447" s="140">
        <f t="shared" si="227"/>
        <v>4.66</v>
      </c>
      <c r="AI447" s="258">
        <f t="shared" si="225"/>
        <v>940.93</v>
      </c>
      <c r="AJ447" s="140">
        <f t="shared" si="226"/>
        <v>93.08</v>
      </c>
      <c r="AK447" s="258">
        <f t="shared" si="228"/>
        <v>624.18</v>
      </c>
      <c r="AL447" s="258">
        <f t="shared" si="229"/>
        <v>39.2</v>
      </c>
      <c r="AM447" s="140">
        <f t="shared" si="230"/>
        <v>3.86</v>
      </c>
      <c r="AN447" s="258">
        <f t="shared" si="231"/>
        <v>0</v>
      </c>
      <c r="AO447" s="258">
        <f t="shared" si="232"/>
        <v>0</v>
      </c>
      <c r="AP447" s="258">
        <f t="shared" si="233"/>
        <v>1752.96</v>
      </c>
      <c r="AQ447" s="257" t="s">
        <v>32</v>
      </c>
    </row>
    <row r="448" ht="17" customHeight="1" spans="1:43">
      <c r="A448" s="129">
        <f t="shared" si="251"/>
        <v>445</v>
      </c>
      <c r="B448" s="49" t="s">
        <v>146</v>
      </c>
      <c r="C448" s="52" t="s">
        <v>1326</v>
      </c>
      <c r="D448" s="229" t="s">
        <v>1327</v>
      </c>
      <c r="E448" s="130">
        <v>3920.55</v>
      </c>
      <c r="F448" s="130">
        <v>3920.55</v>
      </c>
      <c r="G448" s="130">
        <v>6241.75</v>
      </c>
      <c r="H448" s="130">
        <v>3920.55</v>
      </c>
      <c r="I448" s="165"/>
      <c r="J448" s="130"/>
      <c r="K448" s="49">
        <f t="shared" si="252"/>
        <v>47.05</v>
      </c>
      <c r="L448" s="49">
        <v>4.66</v>
      </c>
      <c r="M448" s="49">
        <f t="shared" si="253"/>
        <v>627.29</v>
      </c>
      <c r="N448" s="49">
        <v>62.06</v>
      </c>
      <c r="O448" s="130">
        <f t="shared" si="254"/>
        <v>499.34</v>
      </c>
      <c r="P448" s="49">
        <f t="shared" si="255"/>
        <v>27.44</v>
      </c>
      <c r="Q448" s="49">
        <v>2.7</v>
      </c>
      <c r="R448" s="130">
        <f t="shared" si="256"/>
        <v>0</v>
      </c>
      <c r="S448" s="130">
        <f t="shared" si="257"/>
        <v>0</v>
      </c>
      <c r="T448" s="130">
        <f t="shared" si="258"/>
        <v>1270.54</v>
      </c>
      <c r="U448" s="49">
        <f t="shared" si="259"/>
        <v>0</v>
      </c>
      <c r="V448" s="49">
        <f t="shared" si="260"/>
        <v>313.64</v>
      </c>
      <c r="W448" s="49">
        <v>31.02</v>
      </c>
      <c r="X448" s="130">
        <f t="shared" si="261"/>
        <v>124.84</v>
      </c>
      <c r="Y448" s="49">
        <f t="shared" si="262"/>
        <v>11.76</v>
      </c>
      <c r="Z448" s="49">
        <v>1.16</v>
      </c>
      <c r="AA448" s="130">
        <f t="shared" si="263"/>
        <v>0</v>
      </c>
      <c r="AB448" s="130">
        <f t="shared" si="264"/>
        <v>0</v>
      </c>
      <c r="AC448" s="49">
        <f t="shared" si="265"/>
        <v>482.42</v>
      </c>
      <c r="AD448" s="49">
        <f t="shared" si="266"/>
        <v>1752.96</v>
      </c>
      <c r="AE448" s="136"/>
      <c r="AF448" s="139" t="s">
        <v>87</v>
      </c>
      <c r="AG448" s="140">
        <f t="shared" si="224"/>
        <v>47.05</v>
      </c>
      <c r="AH448" s="140">
        <f t="shared" si="227"/>
        <v>4.66</v>
      </c>
      <c r="AI448" s="140">
        <f t="shared" si="225"/>
        <v>940.93</v>
      </c>
      <c r="AJ448" s="140">
        <f t="shared" si="226"/>
        <v>93.08</v>
      </c>
      <c r="AK448" s="140">
        <f t="shared" si="228"/>
        <v>624.18</v>
      </c>
      <c r="AL448" s="140">
        <f t="shared" si="229"/>
        <v>39.2</v>
      </c>
      <c r="AM448" s="140">
        <f t="shared" si="230"/>
        <v>3.86</v>
      </c>
      <c r="AN448" s="140">
        <f t="shared" si="231"/>
        <v>0</v>
      </c>
      <c r="AO448" s="140">
        <f t="shared" si="232"/>
        <v>0</v>
      </c>
      <c r="AP448" s="140">
        <f t="shared" si="233"/>
        <v>1752.96</v>
      </c>
      <c r="AQ448" s="139" t="s">
        <v>34</v>
      </c>
    </row>
    <row r="449" ht="17" customHeight="1" spans="1:43">
      <c r="A449" s="129">
        <f t="shared" si="251"/>
        <v>446</v>
      </c>
      <c r="B449" s="49" t="s">
        <v>262</v>
      </c>
      <c r="C449" s="52" t="s">
        <v>1328</v>
      </c>
      <c r="D449" s="229" t="s">
        <v>1329</v>
      </c>
      <c r="E449" s="130">
        <v>3920.55</v>
      </c>
      <c r="F449" s="130">
        <v>3920.55</v>
      </c>
      <c r="G449" s="130">
        <v>6241.75</v>
      </c>
      <c r="H449" s="130">
        <v>3920.55</v>
      </c>
      <c r="I449" s="165"/>
      <c r="J449" s="130"/>
      <c r="K449" s="49">
        <f t="shared" si="252"/>
        <v>47.05</v>
      </c>
      <c r="L449" s="49">
        <v>4.66</v>
      </c>
      <c r="M449" s="49">
        <f t="shared" si="253"/>
        <v>627.29</v>
      </c>
      <c r="N449" s="49">
        <v>62.06</v>
      </c>
      <c r="O449" s="130">
        <f t="shared" si="254"/>
        <v>499.34</v>
      </c>
      <c r="P449" s="49">
        <f t="shared" si="255"/>
        <v>27.44</v>
      </c>
      <c r="Q449" s="49">
        <v>2.7</v>
      </c>
      <c r="R449" s="130">
        <f t="shared" si="256"/>
        <v>0</v>
      </c>
      <c r="S449" s="130">
        <f t="shared" si="257"/>
        <v>0</v>
      </c>
      <c r="T449" s="130">
        <f t="shared" si="258"/>
        <v>1270.54</v>
      </c>
      <c r="U449" s="49">
        <f t="shared" si="259"/>
        <v>0</v>
      </c>
      <c r="V449" s="49">
        <f t="shared" si="260"/>
        <v>313.64</v>
      </c>
      <c r="W449" s="49">
        <v>31.02</v>
      </c>
      <c r="X449" s="130">
        <f t="shared" si="261"/>
        <v>124.84</v>
      </c>
      <c r="Y449" s="49">
        <f t="shared" si="262"/>
        <v>11.76</v>
      </c>
      <c r="Z449" s="49">
        <v>1.16</v>
      </c>
      <c r="AA449" s="130">
        <f t="shared" si="263"/>
        <v>0</v>
      </c>
      <c r="AB449" s="130">
        <f t="shared" si="264"/>
        <v>0</v>
      </c>
      <c r="AC449" s="49">
        <f t="shared" si="265"/>
        <v>482.42</v>
      </c>
      <c r="AD449" s="49">
        <f t="shared" si="266"/>
        <v>1752.96</v>
      </c>
      <c r="AE449" s="136"/>
      <c r="AF449" s="139" t="s">
        <v>68</v>
      </c>
      <c r="AG449" s="140">
        <f t="shared" si="224"/>
        <v>47.05</v>
      </c>
      <c r="AH449" s="140">
        <f t="shared" si="227"/>
        <v>4.66</v>
      </c>
      <c r="AI449" s="140">
        <f t="shared" si="225"/>
        <v>940.93</v>
      </c>
      <c r="AJ449" s="140">
        <f t="shared" si="226"/>
        <v>93.08</v>
      </c>
      <c r="AK449" s="140">
        <f t="shared" si="228"/>
        <v>624.18</v>
      </c>
      <c r="AL449" s="140">
        <f t="shared" si="229"/>
        <v>39.2</v>
      </c>
      <c r="AM449" s="140">
        <f t="shared" si="230"/>
        <v>3.86</v>
      </c>
      <c r="AN449" s="140">
        <f t="shared" si="231"/>
        <v>0</v>
      </c>
      <c r="AO449" s="140">
        <f t="shared" si="232"/>
        <v>0</v>
      </c>
      <c r="AP449" s="140">
        <f t="shared" si="233"/>
        <v>1752.96</v>
      </c>
      <c r="AQ449" s="139" t="s">
        <v>32</v>
      </c>
    </row>
    <row r="450" ht="17" customHeight="1" spans="1:43">
      <c r="A450" s="129">
        <f t="shared" si="251"/>
        <v>447</v>
      </c>
      <c r="B450" s="49" t="s">
        <v>411</v>
      </c>
      <c r="C450" s="52" t="s">
        <v>1330</v>
      </c>
      <c r="D450" s="472" t="s">
        <v>1331</v>
      </c>
      <c r="E450" s="130">
        <v>3920.55</v>
      </c>
      <c r="F450" s="130">
        <v>3920.55</v>
      </c>
      <c r="G450" s="130">
        <v>6241.75</v>
      </c>
      <c r="H450" s="130">
        <v>3920.55</v>
      </c>
      <c r="I450" s="193">
        <v>2200</v>
      </c>
      <c r="J450" s="130"/>
      <c r="K450" s="49">
        <f t="shared" si="252"/>
        <v>47.05</v>
      </c>
      <c r="L450" s="49">
        <v>4.66</v>
      </c>
      <c r="M450" s="49">
        <f t="shared" si="253"/>
        <v>627.29</v>
      </c>
      <c r="N450" s="49">
        <v>62.06</v>
      </c>
      <c r="O450" s="130">
        <f t="shared" si="254"/>
        <v>499.34</v>
      </c>
      <c r="P450" s="49">
        <f t="shared" si="255"/>
        <v>27.44</v>
      </c>
      <c r="Q450" s="49">
        <v>2.7</v>
      </c>
      <c r="R450" s="130">
        <f t="shared" si="256"/>
        <v>110</v>
      </c>
      <c r="S450" s="130">
        <f t="shared" si="257"/>
        <v>0</v>
      </c>
      <c r="T450" s="130">
        <f t="shared" si="258"/>
        <v>1380.54</v>
      </c>
      <c r="U450" s="49">
        <f t="shared" si="259"/>
        <v>0</v>
      </c>
      <c r="V450" s="49">
        <f t="shared" si="260"/>
        <v>313.64</v>
      </c>
      <c r="W450" s="49">
        <v>31.02</v>
      </c>
      <c r="X450" s="130">
        <f t="shared" si="261"/>
        <v>124.84</v>
      </c>
      <c r="Y450" s="49">
        <f t="shared" si="262"/>
        <v>11.76</v>
      </c>
      <c r="Z450" s="49">
        <v>1.16</v>
      </c>
      <c r="AA450" s="130">
        <f t="shared" si="263"/>
        <v>110</v>
      </c>
      <c r="AB450" s="130">
        <f t="shared" si="264"/>
        <v>0</v>
      </c>
      <c r="AC450" s="49">
        <f t="shared" si="265"/>
        <v>592.42</v>
      </c>
      <c r="AD450" s="49">
        <f t="shared" si="266"/>
        <v>1972.96</v>
      </c>
      <c r="AE450" s="136"/>
      <c r="AF450" s="139" t="s">
        <v>76</v>
      </c>
      <c r="AG450" s="140">
        <f t="shared" si="224"/>
        <v>47.05</v>
      </c>
      <c r="AH450" s="140">
        <f t="shared" si="227"/>
        <v>4.66</v>
      </c>
      <c r="AI450" s="140">
        <f t="shared" si="225"/>
        <v>940.93</v>
      </c>
      <c r="AJ450" s="140">
        <f t="shared" si="226"/>
        <v>93.08</v>
      </c>
      <c r="AK450" s="140">
        <f t="shared" si="228"/>
        <v>624.18</v>
      </c>
      <c r="AL450" s="140">
        <f t="shared" si="229"/>
        <v>39.2</v>
      </c>
      <c r="AM450" s="140">
        <f t="shared" si="230"/>
        <v>3.86</v>
      </c>
      <c r="AN450" s="140">
        <f t="shared" si="231"/>
        <v>220</v>
      </c>
      <c r="AO450" s="140">
        <f t="shared" si="232"/>
        <v>0</v>
      </c>
      <c r="AP450" s="140">
        <f t="shared" si="233"/>
        <v>1972.96</v>
      </c>
      <c r="AQ450" s="139" t="s">
        <v>32</v>
      </c>
    </row>
    <row r="451" ht="17" customHeight="1" spans="1:43">
      <c r="A451" s="129">
        <f t="shared" si="251"/>
        <v>448</v>
      </c>
      <c r="B451" s="49" t="s">
        <v>119</v>
      </c>
      <c r="C451" s="52" t="s">
        <v>1332</v>
      </c>
      <c r="D451" s="229" t="s">
        <v>1333</v>
      </c>
      <c r="E451" s="130">
        <v>3920.55</v>
      </c>
      <c r="F451" s="130">
        <v>3920.55</v>
      </c>
      <c r="G451" s="130">
        <v>6241.75</v>
      </c>
      <c r="H451" s="130">
        <v>3920.55</v>
      </c>
      <c r="I451" s="165">
        <v>2200</v>
      </c>
      <c r="J451" s="130"/>
      <c r="K451" s="49">
        <f t="shared" si="252"/>
        <v>47.05</v>
      </c>
      <c r="L451" s="49">
        <v>4.66</v>
      </c>
      <c r="M451" s="49">
        <f t="shared" si="253"/>
        <v>627.29</v>
      </c>
      <c r="N451" s="49">
        <v>62.06</v>
      </c>
      <c r="O451" s="130">
        <f t="shared" si="254"/>
        <v>499.34</v>
      </c>
      <c r="P451" s="49">
        <f t="shared" si="255"/>
        <v>27.44</v>
      </c>
      <c r="Q451" s="49">
        <v>2.7</v>
      </c>
      <c r="R451" s="130">
        <f t="shared" si="256"/>
        <v>110</v>
      </c>
      <c r="S451" s="130">
        <f t="shared" si="257"/>
        <v>0</v>
      </c>
      <c r="T451" s="130">
        <f t="shared" si="258"/>
        <v>1380.54</v>
      </c>
      <c r="U451" s="49">
        <f t="shared" si="259"/>
        <v>0</v>
      </c>
      <c r="V451" s="49">
        <f t="shared" si="260"/>
        <v>313.64</v>
      </c>
      <c r="W451" s="49">
        <v>31.02</v>
      </c>
      <c r="X451" s="130">
        <f t="shared" si="261"/>
        <v>124.84</v>
      </c>
      <c r="Y451" s="49">
        <f t="shared" si="262"/>
        <v>11.76</v>
      </c>
      <c r="Z451" s="49">
        <v>1.16</v>
      </c>
      <c r="AA451" s="130">
        <f t="shared" si="263"/>
        <v>110</v>
      </c>
      <c r="AB451" s="130">
        <f t="shared" si="264"/>
        <v>0</v>
      </c>
      <c r="AC451" s="49">
        <f t="shared" si="265"/>
        <v>592.42</v>
      </c>
      <c r="AD451" s="49">
        <f t="shared" si="266"/>
        <v>1972.96</v>
      </c>
      <c r="AE451" s="136"/>
      <c r="AF451" s="139" t="s">
        <v>89</v>
      </c>
      <c r="AG451" s="140">
        <f t="shared" si="224"/>
        <v>47.05</v>
      </c>
      <c r="AH451" s="140">
        <f t="shared" si="227"/>
        <v>4.66</v>
      </c>
      <c r="AI451" s="140">
        <f t="shared" si="225"/>
        <v>940.93</v>
      </c>
      <c r="AJ451" s="140">
        <f t="shared" si="226"/>
        <v>93.08</v>
      </c>
      <c r="AK451" s="140">
        <f t="shared" si="228"/>
        <v>624.18</v>
      </c>
      <c r="AL451" s="140">
        <f t="shared" si="229"/>
        <v>39.2</v>
      </c>
      <c r="AM451" s="140">
        <f t="shared" si="230"/>
        <v>3.86</v>
      </c>
      <c r="AN451" s="140">
        <f t="shared" si="231"/>
        <v>220</v>
      </c>
      <c r="AO451" s="140">
        <f t="shared" si="232"/>
        <v>0</v>
      </c>
      <c r="AP451" s="140">
        <f t="shared" si="233"/>
        <v>1972.96</v>
      </c>
      <c r="AQ451" s="139" t="s">
        <v>32</v>
      </c>
    </row>
    <row r="452" ht="17" customHeight="1" spans="1:43">
      <c r="A452" s="129">
        <f t="shared" si="251"/>
        <v>449</v>
      </c>
      <c r="B452" s="49" t="s">
        <v>223</v>
      </c>
      <c r="C452" s="52" t="s">
        <v>1334</v>
      </c>
      <c r="D452" s="229" t="s">
        <v>1335</v>
      </c>
      <c r="E452" s="130">
        <v>3920.55</v>
      </c>
      <c r="F452" s="130">
        <v>3920.55</v>
      </c>
      <c r="G452" s="130">
        <v>6241.75</v>
      </c>
      <c r="H452" s="130">
        <v>3920.55</v>
      </c>
      <c r="I452" s="165">
        <v>3180</v>
      </c>
      <c r="J452" s="130"/>
      <c r="K452" s="49">
        <f t="shared" si="252"/>
        <v>47.05</v>
      </c>
      <c r="L452" s="49">
        <v>4.66</v>
      </c>
      <c r="M452" s="49">
        <f t="shared" si="253"/>
        <v>627.29</v>
      </c>
      <c r="N452" s="49">
        <v>62.06</v>
      </c>
      <c r="O452" s="130">
        <f t="shared" si="254"/>
        <v>499.34</v>
      </c>
      <c r="P452" s="49">
        <f t="shared" si="255"/>
        <v>27.44</v>
      </c>
      <c r="Q452" s="49">
        <v>2.7</v>
      </c>
      <c r="R452" s="130">
        <f t="shared" si="256"/>
        <v>159</v>
      </c>
      <c r="S452" s="130">
        <f t="shared" si="257"/>
        <v>0</v>
      </c>
      <c r="T452" s="130">
        <f t="shared" si="258"/>
        <v>1429.54</v>
      </c>
      <c r="U452" s="49">
        <f t="shared" si="259"/>
        <v>0</v>
      </c>
      <c r="V452" s="49">
        <f t="shared" si="260"/>
        <v>313.64</v>
      </c>
      <c r="W452" s="49">
        <v>31.02</v>
      </c>
      <c r="X452" s="130">
        <f t="shared" si="261"/>
        <v>124.84</v>
      </c>
      <c r="Y452" s="49">
        <f t="shared" si="262"/>
        <v>11.76</v>
      </c>
      <c r="Z452" s="49">
        <v>1.16</v>
      </c>
      <c r="AA452" s="130">
        <f t="shared" si="263"/>
        <v>159</v>
      </c>
      <c r="AB452" s="130">
        <f t="shared" si="264"/>
        <v>0</v>
      </c>
      <c r="AC452" s="49">
        <f t="shared" si="265"/>
        <v>641.42</v>
      </c>
      <c r="AD452" s="49">
        <f t="shared" si="266"/>
        <v>2070.96</v>
      </c>
      <c r="AE452" s="136"/>
      <c r="AF452" s="139" t="s">
        <v>59</v>
      </c>
      <c r="AG452" s="140">
        <f t="shared" ref="AG452:AG462" si="267">K452+U452</f>
        <v>47.05</v>
      </c>
      <c r="AH452" s="140">
        <f t="shared" si="227"/>
        <v>4.66</v>
      </c>
      <c r="AI452" s="140">
        <f t="shared" si="225"/>
        <v>940.93</v>
      </c>
      <c r="AJ452" s="140">
        <f t="shared" si="226"/>
        <v>93.08</v>
      </c>
      <c r="AK452" s="140">
        <f t="shared" si="228"/>
        <v>624.18</v>
      </c>
      <c r="AL452" s="140">
        <f t="shared" si="229"/>
        <v>39.2</v>
      </c>
      <c r="AM452" s="140">
        <f t="shared" si="230"/>
        <v>3.86</v>
      </c>
      <c r="AN452" s="140">
        <f t="shared" si="231"/>
        <v>318</v>
      </c>
      <c r="AO452" s="140">
        <f t="shared" si="232"/>
        <v>0</v>
      </c>
      <c r="AP452" s="140">
        <f t="shared" si="233"/>
        <v>2070.96</v>
      </c>
      <c r="AQ452" s="139" t="s">
        <v>33</v>
      </c>
    </row>
    <row r="453" s="225" customFormat="1" ht="17" customHeight="1" spans="1:43">
      <c r="A453" s="239">
        <f t="shared" si="251"/>
        <v>450</v>
      </c>
      <c r="B453" s="240" t="s">
        <v>209</v>
      </c>
      <c r="C453" s="252" t="s">
        <v>1336</v>
      </c>
      <c r="D453" s="266" t="s">
        <v>1337</v>
      </c>
      <c r="E453" s="264">
        <v>3726.65</v>
      </c>
      <c r="F453" s="242">
        <v>0</v>
      </c>
      <c r="G453" s="242">
        <v>0</v>
      </c>
      <c r="H453" s="242">
        <v>0</v>
      </c>
      <c r="I453" s="255"/>
      <c r="J453" s="242"/>
      <c r="K453" s="240">
        <f t="shared" si="252"/>
        <v>44.72</v>
      </c>
      <c r="L453" s="49">
        <v>0</v>
      </c>
      <c r="M453" s="240">
        <f t="shared" si="253"/>
        <v>0</v>
      </c>
      <c r="N453" s="240">
        <v>0</v>
      </c>
      <c r="O453" s="242">
        <f t="shared" si="254"/>
        <v>0</v>
      </c>
      <c r="P453" s="240">
        <f t="shared" si="255"/>
        <v>0</v>
      </c>
      <c r="Q453" s="240">
        <v>0</v>
      </c>
      <c r="R453" s="242">
        <f t="shared" si="256"/>
        <v>0</v>
      </c>
      <c r="S453" s="242">
        <f t="shared" si="257"/>
        <v>0</v>
      </c>
      <c r="T453" s="242">
        <f t="shared" si="258"/>
        <v>44.72</v>
      </c>
      <c r="U453" s="240">
        <f t="shared" si="259"/>
        <v>0</v>
      </c>
      <c r="V453" s="240">
        <f t="shared" si="260"/>
        <v>0</v>
      </c>
      <c r="W453" s="240">
        <v>0</v>
      </c>
      <c r="X453" s="242">
        <f t="shared" si="261"/>
        <v>0</v>
      </c>
      <c r="Y453" s="240">
        <f t="shared" si="262"/>
        <v>0</v>
      </c>
      <c r="Z453" s="240">
        <v>0</v>
      </c>
      <c r="AA453" s="242">
        <f t="shared" si="263"/>
        <v>0</v>
      </c>
      <c r="AB453" s="242">
        <f t="shared" si="264"/>
        <v>0</v>
      </c>
      <c r="AC453" s="240">
        <f t="shared" si="265"/>
        <v>0</v>
      </c>
      <c r="AD453" s="240">
        <f t="shared" si="266"/>
        <v>44.72</v>
      </c>
      <c r="AE453" s="259"/>
      <c r="AF453" s="257" t="s">
        <v>69</v>
      </c>
      <c r="AG453" s="258">
        <f t="shared" si="267"/>
        <v>44.72</v>
      </c>
      <c r="AH453" s="140">
        <f t="shared" si="227"/>
        <v>0</v>
      </c>
      <c r="AI453" s="258">
        <f>M453+V453</f>
        <v>0</v>
      </c>
      <c r="AJ453" s="140">
        <f>N453+W453</f>
        <v>0</v>
      </c>
      <c r="AK453" s="258">
        <f t="shared" si="228"/>
        <v>0</v>
      </c>
      <c r="AL453" s="258">
        <f t="shared" si="229"/>
        <v>0</v>
      </c>
      <c r="AM453" s="140">
        <f t="shared" si="230"/>
        <v>0</v>
      </c>
      <c r="AN453" s="258">
        <f t="shared" si="231"/>
        <v>0</v>
      </c>
      <c r="AO453" s="258">
        <f t="shared" si="232"/>
        <v>0</v>
      </c>
      <c r="AP453" s="258">
        <f t="shared" si="233"/>
        <v>44.72</v>
      </c>
      <c r="AQ453" s="257" t="s">
        <v>32</v>
      </c>
    </row>
    <row r="454" ht="17" customHeight="1" spans="1:43">
      <c r="A454" s="129">
        <f t="shared" si="251"/>
        <v>451</v>
      </c>
      <c r="B454" s="49" t="s">
        <v>209</v>
      </c>
      <c r="C454" s="52" t="s">
        <v>1338</v>
      </c>
      <c r="D454" s="229" t="s">
        <v>1339</v>
      </c>
      <c r="E454" s="130">
        <v>3920.55</v>
      </c>
      <c r="F454" s="130">
        <v>3920.55</v>
      </c>
      <c r="G454" s="130">
        <v>6241.75</v>
      </c>
      <c r="H454" s="130">
        <v>3920.55</v>
      </c>
      <c r="I454" s="165"/>
      <c r="J454" s="130"/>
      <c r="K454" s="49">
        <f t="shared" si="252"/>
        <v>47.05</v>
      </c>
      <c r="L454" s="49">
        <v>4.66</v>
      </c>
      <c r="M454" s="49">
        <f t="shared" si="253"/>
        <v>627.29</v>
      </c>
      <c r="N454" s="49">
        <v>62.06</v>
      </c>
      <c r="O454" s="130">
        <f t="shared" si="254"/>
        <v>499.34</v>
      </c>
      <c r="P454" s="49">
        <f t="shared" si="255"/>
        <v>27.44</v>
      </c>
      <c r="Q454" s="49">
        <v>2.7</v>
      </c>
      <c r="R454" s="130">
        <f t="shared" si="256"/>
        <v>0</v>
      </c>
      <c r="S454" s="130">
        <f t="shared" si="257"/>
        <v>0</v>
      </c>
      <c r="T454" s="130">
        <f t="shared" si="258"/>
        <v>1270.54</v>
      </c>
      <c r="U454" s="49">
        <f t="shared" si="259"/>
        <v>0</v>
      </c>
      <c r="V454" s="49">
        <f t="shared" si="260"/>
        <v>313.64</v>
      </c>
      <c r="W454" s="49">
        <v>31.02</v>
      </c>
      <c r="X454" s="130">
        <f t="shared" si="261"/>
        <v>124.84</v>
      </c>
      <c r="Y454" s="49">
        <f t="shared" si="262"/>
        <v>11.76</v>
      </c>
      <c r="Z454" s="49">
        <v>1.16</v>
      </c>
      <c r="AA454" s="130">
        <f t="shared" si="263"/>
        <v>0</v>
      </c>
      <c r="AB454" s="130">
        <f t="shared" si="264"/>
        <v>0</v>
      </c>
      <c r="AC454" s="49">
        <f t="shared" si="265"/>
        <v>482.42</v>
      </c>
      <c r="AD454" s="49">
        <f t="shared" si="266"/>
        <v>1752.96</v>
      </c>
      <c r="AE454" s="136"/>
      <c r="AF454" s="139" t="s">
        <v>69</v>
      </c>
      <c r="AG454" s="140">
        <f t="shared" si="267"/>
        <v>47.05</v>
      </c>
      <c r="AH454" s="140">
        <f t="shared" si="227"/>
        <v>4.66</v>
      </c>
      <c r="AI454" s="140">
        <f>M454+V454</f>
        <v>940.93</v>
      </c>
      <c r="AJ454" s="140">
        <f>N454+W454</f>
        <v>93.08</v>
      </c>
      <c r="AK454" s="140">
        <f t="shared" si="228"/>
        <v>624.18</v>
      </c>
      <c r="AL454" s="140">
        <f t="shared" si="229"/>
        <v>39.2</v>
      </c>
      <c r="AM454" s="140">
        <f t="shared" si="230"/>
        <v>3.86</v>
      </c>
      <c r="AN454" s="140">
        <f t="shared" si="231"/>
        <v>0</v>
      </c>
      <c r="AO454" s="140">
        <f t="shared" si="232"/>
        <v>0</v>
      </c>
      <c r="AP454" s="140">
        <f t="shared" si="233"/>
        <v>1752.96</v>
      </c>
      <c r="AQ454" s="139" t="s">
        <v>32</v>
      </c>
    </row>
    <row r="455" ht="17" customHeight="1" spans="1:43">
      <c r="A455" s="129">
        <f t="shared" si="251"/>
        <v>452</v>
      </c>
      <c r="B455" s="49" t="s">
        <v>533</v>
      </c>
      <c r="C455" s="52" t="s">
        <v>1340</v>
      </c>
      <c r="D455" s="229" t="s">
        <v>1341</v>
      </c>
      <c r="E455" s="130">
        <v>3920.55</v>
      </c>
      <c r="F455" s="130">
        <v>3920.55</v>
      </c>
      <c r="G455" s="130">
        <v>6241.75</v>
      </c>
      <c r="H455" s="130">
        <v>3920.55</v>
      </c>
      <c r="I455" s="165"/>
      <c r="J455" s="130"/>
      <c r="K455" s="49">
        <f t="shared" si="252"/>
        <v>47.05</v>
      </c>
      <c r="L455" s="49">
        <v>4.66</v>
      </c>
      <c r="M455" s="49">
        <f t="shared" si="253"/>
        <v>627.29</v>
      </c>
      <c r="N455" s="49">
        <v>62.06</v>
      </c>
      <c r="O455" s="130">
        <f t="shared" si="254"/>
        <v>499.34</v>
      </c>
      <c r="P455" s="49">
        <f t="shared" si="255"/>
        <v>27.44</v>
      </c>
      <c r="Q455" s="49">
        <v>2.7</v>
      </c>
      <c r="R455" s="130">
        <f t="shared" si="256"/>
        <v>0</v>
      </c>
      <c r="S455" s="130">
        <f t="shared" si="257"/>
        <v>0</v>
      </c>
      <c r="T455" s="130">
        <f t="shared" si="258"/>
        <v>1270.54</v>
      </c>
      <c r="U455" s="49">
        <f t="shared" si="259"/>
        <v>0</v>
      </c>
      <c r="V455" s="49">
        <f t="shared" si="260"/>
        <v>313.64</v>
      </c>
      <c r="W455" s="49">
        <v>31.02</v>
      </c>
      <c r="X455" s="130">
        <f t="shared" si="261"/>
        <v>124.84</v>
      </c>
      <c r="Y455" s="49">
        <f t="shared" si="262"/>
        <v>11.76</v>
      </c>
      <c r="Z455" s="49">
        <v>1.16</v>
      </c>
      <c r="AA455" s="130">
        <f t="shared" si="263"/>
        <v>0</v>
      </c>
      <c r="AB455" s="130">
        <f t="shared" si="264"/>
        <v>0</v>
      </c>
      <c r="AC455" s="49">
        <f t="shared" si="265"/>
        <v>482.42</v>
      </c>
      <c r="AD455" s="49">
        <f t="shared" si="266"/>
        <v>1752.96</v>
      </c>
      <c r="AE455" s="136"/>
      <c r="AF455" s="139" t="s">
        <v>55</v>
      </c>
      <c r="AG455" s="140">
        <f t="shared" si="267"/>
        <v>47.05</v>
      </c>
      <c r="AH455" s="140">
        <f t="shared" si="227"/>
        <v>4.66</v>
      </c>
      <c r="AI455" s="140">
        <f>M455+V455</f>
        <v>940.93</v>
      </c>
      <c r="AJ455" s="140">
        <f>N455+W455</f>
        <v>93.08</v>
      </c>
      <c r="AK455" s="140">
        <f t="shared" si="228"/>
        <v>624.18</v>
      </c>
      <c r="AL455" s="140">
        <f t="shared" si="229"/>
        <v>39.2</v>
      </c>
      <c r="AM455" s="140">
        <f t="shared" si="230"/>
        <v>3.86</v>
      </c>
      <c r="AN455" s="140">
        <f t="shared" si="231"/>
        <v>0</v>
      </c>
      <c r="AO455" s="140">
        <f t="shared" si="232"/>
        <v>0</v>
      </c>
      <c r="AP455" s="140">
        <f t="shared" si="233"/>
        <v>1752.96</v>
      </c>
      <c r="AQ455" s="139" t="s">
        <v>32</v>
      </c>
    </row>
    <row r="456" s="225" customFormat="1" ht="17" customHeight="1" spans="1:43">
      <c r="A456" s="239">
        <f t="shared" si="251"/>
        <v>453</v>
      </c>
      <c r="B456" s="240" t="s">
        <v>262</v>
      </c>
      <c r="C456" s="252" t="s">
        <v>1344</v>
      </c>
      <c r="D456" s="266" t="s">
        <v>1345</v>
      </c>
      <c r="E456" s="264">
        <v>3726.65</v>
      </c>
      <c r="F456" s="242">
        <v>0</v>
      </c>
      <c r="G456" s="242">
        <v>0</v>
      </c>
      <c r="H456" s="242">
        <v>0</v>
      </c>
      <c r="I456" s="255"/>
      <c r="J456" s="242"/>
      <c r="K456" s="240">
        <f t="shared" si="252"/>
        <v>44.72</v>
      </c>
      <c r="L456" s="49">
        <v>0</v>
      </c>
      <c r="M456" s="240">
        <f t="shared" si="253"/>
        <v>0</v>
      </c>
      <c r="N456" s="240">
        <v>0</v>
      </c>
      <c r="O456" s="242">
        <f t="shared" si="254"/>
        <v>0</v>
      </c>
      <c r="P456" s="240">
        <f t="shared" si="255"/>
        <v>0</v>
      </c>
      <c r="Q456" s="240">
        <v>0</v>
      </c>
      <c r="R456" s="242">
        <f t="shared" si="256"/>
        <v>0</v>
      </c>
      <c r="S456" s="242">
        <f t="shared" si="257"/>
        <v>0</v>
      </c>
      <c r="T456" s="242">
        <f t="shared" si="258"/>
        <v>44.72</v>
      </c>
      <c r="U456" s="240">
        <f t="shared" si="259"/>
        <v>0</v>
      </c>
      <c r="V456" s="240">
        <f t="shared" si="260"/>
        <v>0</v>
      </c>
      <c r="W456" s="240">
        <v>0</v>
      </c>
      <c r="X456" s="242">
        <f t="shared" si="261"/>
        <v>0</v>
      </c>
      <c r="Y456" s="240">
        <f t="shared" si="262"/>
        <v>0</v>
      </c>
      <c r="Z456" s="240">
        <v>0</v>
      </c>
      <c r="AA456" s="242">
        <f t="shared" si="263"/>
        <v>0</v>
      </c>
      <c r="AB456" s="242">
        <f t="shared" si="264"/>
        <v>0</v>
      </c>
      <c r="AC456" s="240">
        <f t="shared" si="265"/>
        <v>0</v>
      </c>
      <c r="AD456" s="240">
        <f t="shared" si="266"/>
        <v>44.72</v>
      </c>
      <c r="AE456" s="259"/>
      <c r="AF456" s="257" t="s">
        <v>68</v>
      </c>
      <c r="AG456" s="258">
        <f t="shared" si="267"/>
        <v>44.72</v>
      </c>
      <c r="AH456" s="140">
        <f t="shared" ref="AH456:AH462" si="268">L456</f>
        <v>0</v>
      </c>
      <c r="AI456" s="258">
        <f t="shared" ref="AI456:AP456" si="269">M456+V456</f>
        <v>0</v>
      </c>
      <c r="AJ456" s="140">
        <f t="shared" si="269"/>
        <v>0</v>
      </c>
      <c r="AK456" s="258">
        <f t="shared" si="269"/>
        <v>0</v>
      </c>
      <c r="AL456" s="258">
        <f t="shared" si="269"/>
        <v>0</v>
      </c>
      <c r="AM456" s="140">
        <f t="shared" si="269"/>
        <v>0</v>
      </c>
      <c r="AN456" s="258">
        <f t="shared" si="269"/>
        <v>0</v>
      </c>
      <c r="AO456" s="258">
        <f t="shared" si="269"/>
        <v>0</v>
      </c>
      <c r="AP456" s="258">
        <f t="shared" si="269"/>
        <v>44.72</v>
      </c>
      <c r="AQ456" s="257" t="s">
        <v>32</v>
      </c>
    </row>
    <row r="457" s="225" customFormat="1" ht="17" customHeight="1" spans="1:43">
      <c r="A457" s="239">
        <f t="shared" si="251"/>
        <v>454</v>
      </c>
      <c r="B457" s="240" t="s">
        <v>262</v>
      </c>
      <c r="C457" s="252" t="s">
        <v>1346</v>
      </c>
      <c r="D457" s="266" t="s">
        <v>1347</v>
      </c>
      <c r="E457" s="264">
        <v>3726.65</v>
      </c>
      <c r="F457" s="242">
        <v>0</v>
      </c>
      <c r="G457" s="242">
        <v>0</v>
      </c>
      <c r="H457" s="242">
        <v>0</v>
      </c>
      <c r="I457" s="255"/>
      <c r="J457" s="242"/>
      <c r="K457" s="240">
        <f t="shared" si="252"/>
        <v>44.72</v>
      </c>
      <c r="L457" s="49">
        <v>0</v>
      </c>
      <c r="M457" s="240">
        <f t="shared" si="253"/>
        <v>0</v>
      </c>
      <c r="N457" s="240">
        <v>0</v>
      </c>
      <c r="O457" s="242">
        <f t="shared" si="254"/>
        <v>0</v>
      </c>
      <c r="P457" s="240">
        <f t="shared" si="255"/>
        <v>0</v>
      </c>
      <c r="Q457" s="240">
        <v>0</v>
      </c>
      <c r="R457" s="242">
        <f t="shared" si="256"/>
        <v>0</v>
      </c>
      <c r="S457" s="242">
        <f t="shared" si="257"/>
        <v>0</v>
      </c>
      <c r="T457" s="242">
        <f t="shared" si="258"/>
        <v>44.72</v>
      </c>
      <c r="U457" s="240">
        <f t="shared" si="259"/>
        <v>0</v>
      </c>
      <c r="V457" s="240">
        <f t="shared" si="260"/>
        <v>0</v>
      </c>
      <c r="W457" s="240">
        <v>0</v>
      </c>
      <c r="X457" s="242">
        <f t="shared" si="261"/>
        <v>0</v>
      </c>
      <c r="Y457" s="240">
        <f t="shared" si="262"/>
        <v>0</v>
      </c>
      <c r="Z457" s="240">
        <v>0</v>
      </c>
      <c r="AA457" s="242">
        <f t="shared" si="263"/>
        <v>0</v>
      </c>
      <c r="AB457" s="242">
        <f t="shared" si="264"/>
        <v>0</v>
      </c>
      <c r="AC457" s="240">
        <f t="shared" si="265"/>
        <v>0</v>
      </c>
      <c r="AD457" s="240">
        <f t="shared" si="266"/>
        <v>44.72</v>
      </c>
      <c r="AE457" s="259"/>
      <c r="AF457" s="257" t="s">
        <v>68</v>
      </c>
      <c r="AG457" s="258">
        <f t="shared" si="267"/>
        <v>44.72</v>
      </c>
      <c r="AH457" s="140">
        <f t="shared" si="268"/>
        <v>0</v>
      </c>
      <c r="AI457" s="258">
        <f t="shared" ref="AI457:AP457" si="270">M457+V457</f>
        <v>0</v>
      </c>
      <c r="AJ457" s="140">
        <f t="shared" si="270"/>
        <v>0</v>
      </c>
      <c r="AK457" s="258">
        <f t="shared" si="270"/>
        <v>0</v>
      </c>
      <c r="AL457" s="258">
        <f t="shared" si="270"/>
        <v>0</v>
      </c>
      <c r="AM457" s="140">
        <f t="shared" si="270"/>
        <v>0</v>
      </c>
      <c r="AN457" s="258">
        <f t="shared" si="270"/>
        <v>0</v>
      </c>
      <c r="AO457" s="258">
        <f t="shared" si="270"/>
        <v>0</v>
      </c>
      <c r="AP457" s="258">
        <f t="shared" si="270"/>
        <v>44.72</v>
      </c>
      <c r="AQ457" s="257" t="s">
        <v>32</v>
      </c>
    </row>
    <row r="458" ht="17" customHeight="1" spans="1:43">
      <c r="A458" s="129">
        <f t="shared" si="251"/>
        <v>455</v>
      </c>
      <c r="B458" s="49" t="s">
        <v>262</v>
      </c>
      <c r="C458" s="52" t="s">
        <v>1348</v>
      </c>
      <c r="D458" s="229" t="s">
        <v>1349</v>
      </c>
      <c r="E458" s="130">
        <v>3920.55</v>
      </c>
      <c r="F458" s="130">
        <v>3920.55</v>
      </c>
      <c r="G458" s="130">
        <v>6241.75</v>
      </c>
      <c r="H458" s="130">
        <v>3920.55</v>
      </c>
      <c r="I458" s="165"/>
      <c r="J458" s="130"/>
      <c r="K458" s="49">
        <f t="shared" si="252"/>
        <v>47.05</v>
      </c>
      <c r="L458" s="49">
        <v>2.33</v>
      </c>
      <c r="M458" s="49">
        <f t="shared" si="253"/>
        <v>627.29</v>
      </c>
      <c r="N458" s="49">
        <v>31.03</v>
      </c>
      <c r="O458" s="130">
        <f t="shared" si="254"/>
        <v>499.34</v>
      </c>
      <c r="P458" s="49">
        <f t="shared" si="255"/>
        <v>27.44</v>
      </c>
      <c r="Q458" s="49">
        <v>1.35</v>
      </c>
      <c r="R458" s="130">
        <f t="shared" si="256"/>
        <v>0</v>
      </c>
      <c r="S458" s="130">
        <f t="shared" si="257"/>
        <v>0</v>
      </c>
      <c r="T458" s="130">
        <f t="shared" si="258"/>
        <v>1235.83</v>
      </c>
      <c r="U458" s="49">
        <f t="shared" si="259"/>
        <v>0</v>
      </c>
      <c r="V458" s="49">
        <f t="shared" si="260"/>
        <v>313.64</v>
      </c>
      <c r="W458" s="49">
        <v>15.51</v>
      </c>
      <c r="X458" s="130">
        <f t="shared" si="261"/>
        <v>124.84</v>
      </c>
      <c r="Y458" s="49">
        <f t="shared" si="262"/>
        <v>11.76</v>
      </c>
      <c r="Z458" s="49">
        <v>0.58</v>
      </c>
      <c r="AA458" s="130">
        <f t="shared" si="263"/>
        <v>0</v>
      </c>
      <c r="AB458" s="130">
        <f t="shared" si="264"/>
        <v>0</v>
      </c>
      <c r="AC458" s="49">
        <f t="shared" si="265"/>
        <v>466.33</v>
      </c>
      <c r="AD458" s="49">
        <f t="shared" si="266"/>
        <v>1702.16</v>
      </c>
      <c r="AE458" s="136"/>
      <c r="AF458" s="139" t="s">
        <v>68</v>
      </c>
      <c r="AG458" s="140">
        <f t="shared" si="267"/>
        <v>47.05</v>
      </c>
      <c r="AH458" s="140">
        <f t="shared" si="268"/>
        <v>2.33</v>
      </c>
      <c r="AI458" s="140">
        <f t="shared" ref="AI458:AP458" si="271">M458+V458</f>
        <v>940.93</v>
      </c>
      <c r="AJ458" s="140">
        <f t="shared" si="271"/>
        <v>46.54</v>
      </c>
      <c r="AK458" s="140">
        <f t="shared" si="271"/>
        <v>624.18</v>
      </c>
      <c r="AL458" s="140">
        <f t="shared" si="271"/>
        <v>39.2</v>
      </c>
      <c r="AM458" s="140">
        <f t="shared" si="271"/>
        <v>1.93</v>
      </c>
      <c r="AN458" s="140">
        <f t="shared" si="271"/>
        <v>0</v>
      </c>
      <c r="AO458" s="140">
        <f t="shared" si="271"/>
        <v>0</v>
      </c>
      <c r="AP458" s="140">
        <f t="shared" si="271"/>
        <v>1702.16</v>
      </c>
      <c r="AQ458" s="139" t="s">
        <v>32</v>
      </c>
    </row>
    <row r="459" ht="17" customHeight="1" spans="1:43">
      <c r="A459" s="129">
        <f t="shared" si="251"/>
        <v>456</v>
      </c>
      <c r="B459" s="49" t="s">
        <v>209</v>
      </c>
      <c r="C459" s="52" t="s">
        <v>1350</v>
      </c>
      <c r="D459" s="229" t="s">
        <v>1351</v>
      </c>
      <c r="E459" s="130">
        <v>3920.55</v>
      </c>
      <c r="F459" s="130">
        <v>3920.55</v>
      </c>
      <c r="G459" s="130">
        <v>6241.75</v>
      </c>
      <c r="H459" s="130">
        <v>3920.55</v>
      </c>
      <c r="I459" s="165"/>
      <c r="J459" s="130"/>
      <c r="K459" s="49">
        <f t="shared" si="252"/>
        <v>47.05</v>
      </c>
      <c r="L459" s="49">
        <v>2.33</v>
      </c>
      <c r="M459" s="49">
        <f t="shared" si="253"/>
        <v>627.29</v>
      </c>
      <c r="N459" s="49">
        <v>31.03</v>
      </c>
      <c r="O459" s="130">
        <f t="shared" si="254"/>
        <v>499.34</v>
      </c>
      <c r="P459" s="49">
        <f t="shared" si="255"/>
        <v>27.44</v>
      </c>
      <c r="Q459" s="49">
        <v>1.35</v>
      </c>
      <c r="R459" s="130">
        <f t="shared" si="256"/>
        <v>0</v>
      </c>
      <c r="S459" s="130">
        <f t="shared" si="257"/>
        <v>0</v>
      </c>
      <c r="T459" s="130">
        <f t="shared" si="258"/>
        <v>1235.83</v>
      </c>
      <c r="U459" s="49">
        <f t="shared" si="259"/>
        <v>0</v>
      </c>
      <c r="V459" s="49">
        <f t="shared" si="260"/>
        <v>313.64</v>
      </c>
      <c r="W459" s="49">
        <v>15.51</v>
      </c>
      <c r="X459" s="130">
        <f t="shared" si="261"/>
        <v>124.84</v>
      </c>
      <c r="Y459" s="49">
        <f t="shared" si="262"/>
        <v>11.76</v>
      </c>
      <c r="Z459" s="49">
        <v>0.58</v>
      </c>
      <c r="AA459" s="130">
        <f t="shared" si="263"/>
        <v>0</v>
      </c>
      <c r="AB459" s="130">
        <f t="shared" si="264"/>
        <v>0</v>
      </c>
      <c r="AC459" s="49">
        <f t="shared" si="265"/>
        <v>466.33</v>
      </c>
      <c r="AD459" s="49">
        <f t="shared" si="266"/>
        <v>1702.16</v>
      </c>
      <c r="AE459" s="136"/>
      <c r="AF459" s="139" t="s">
        <v>69</v>
      </c>
      <c r="AG459" s="140">
        <f t="shared" si="267"/>
        <v>47.05</v>
      </c>
      <c r="AH459" s="140">
        <f t="shared" si="268"/>
        <v>2.33</v>
      </c>
      <c r="AI459" s="140">
        <f t="shared" ref="AI459:AP459" si="272">M459+V459</f>
        <v>940.93</v>
      </c>
      <c r="AJ459" s="140">
        <f t="shared" si="272"/>
        <v>46.54</v>
      </c>
      <c r="AK459" s="140">
        <f t="shared" si="272"/>
        <v>624.18</v>
      </c>
      <c r="AL459" s="140">
        <f t="shared" si="272"/>
        <v>39.2</v>
      </c>
      <c r="AM459" s="140">
        <f t="shared" si="272"/>
        <v>1.93</v>
      </c>
      <c r="AN459" s="140">
        <f t="shared" si="272"/>
        <v>0</v>
      </c>
      <c r="AO459" s="140">
        <f t="shared" si="272"/>
        <v>0</v>
      </c>
      <c r="AP459" s="140">
        <f t="shared" si="272"/>
        <v>1702.16</v>
      </c>
      <c r="AQ459" s="139" t="s">
        <v>32</v>
      </c>
    </row>
    <row r="460" ht="17" customHeight="1" spans="1:43">
      <c r="A460" s="129">
        <f t="shared" si="251"/>
        <v>457</v>
      </c>
      <c r="B460" s="49" t="s">
        <v>262</v>
      </c>
      <c r="C460" s="52" t="s">
        <v>1352</v>
      </c>
      <c r="D460" s="229" t="s">
        <v>1353</v>
      </c>
      <c r="E460" s="130">
        <v>3920.55</v>
      </c>
      <c r="F460" s="130">
        <v>3920.55</v>
      </c>
      <c r="G460" s="130">
        <v>6241.75</v>
      </c>
      <c r="H460" s="130">
        <v>3920.55</v>
      </c>
      <c r="I460" s="165"/>
      <c r="J460" s="130"/>
      <c r="K460" s="49">
        <f t="shared" si="252"/>
        <v>47.05</v>
      </c>
      <c r="L460" s="49">
        <v>2.33</v>
      </c>
      <c r="M460" s="49">
        <f t="shared" si="253"/>
        <v>627.29</v>
      </c>
      <c r="N460" s="49">
        <v>31.03</v>
      </c>
      <c r="O460" s="130">
        <f t="shared" si="254"/>
        <v>499.34</v>
      </c>
      <c r="P460" s="49">
        <f t="shared" si="255"/>
        <v>27.44</v>
      </c>
      <c r="Q460" s="49">
        <v>1.35</v>
      </c>
      <c r="R460" s="130">
        <f t="shared" si="256"/>
        <v>0</v>
      </c>
      <c r="S460" s="130">
        <f t="shared" si="257"/>
        <v>0</v>
      </c>
      <c r="T460" s="130">
        <f t="shared" si="258"/>
        <v>1235.83</v>
      </c>
      <c r="U460" s="49">
        <f t="shared" si="259"/>
        <v>0</v>
      </c>
      <c r="V460" s="49">
        <f t="shared" si="260"/>
        <v>313.64</v>
      </c>
      <c r="W460" s="49">
        <v>15.51</v>
      </c>
      <c r="X460" s="130">
        <f t="shared" si="261"/>
        <v>124.84</v>
      </c>
      <c r="Y460" s="49">
        <f t="shared" si="262"/>
        <v>11.76</v>
      </c>
      <c r="Z460" s="49">
        <v>0.58</v>
      </c>
      <c r="AA460" s="130">
        <f t="shared" si="263"/>
        <v>0</v>
      </c>
      <c r="AB460" s="130">
        <f t="shared" si="264"/>
        <v>0</v>
      </c>
      <c r="AC460" s="49">
        <f t="shared" si="265"/>
        <v>466.33</v>
      </c>
      <c r="AD460" s="49">
        <f t="shared" si="266"/>
        <v>1702.16</v>
      </c>
      <c r="AE460" s="136"/>
      <c r="AF460" s="139" t="s">
        <v>68</v>
      </c>
      <c r="AG460" s="140">
        <f t="shared" si="267"/>
        <v>47.05</v>
      </c>
      <c r="AH460" s="140">
        <f t="shared" si="268"/>
        <v>2.33</v>
      </c>
      <c r="AI460" s="140">
        <f t="shared" ref="AI460:AP460" si="273">M460+V460</f>
        <v>940.93</v>
      </c>
      <c r="AJ460" s="140">
        <f t="shared" si="273"/>
        <v>46.54</v>
      </c>
      <c r="AK460" s="140">
        <f t="shared" si="273"/>
        <v>624.18</v>
      </c>
      <c r="AL460" s="140">
        <f t="shared" si="273"/>
        <v>39.2</v>
      </c>
      <c r="AM460" s="140">
        <f t="shared" si="273"/>
        <v>1.93</v>
      </c>
      <c r="AN460" s="140">
        <f t="shared" si="273"/>
        <v>0</v>
      </c>
      <c r="AO460" s="140">
        <f t="shared" si="273"/>
        <v>0</v>
      </c>
      <c r="AP460" s="140">
        <f t="shared" si="273"/>
        <v>1702.16</v>
      </c>
      <c r="AQ460" s="139" t="s">
        <v>32</v>
      </c>
    </row>
    <row r="461" ht="17" customHeight="1" spans="1:43">
      <c r="A461" s="129">
        <f t="shared" si="251"/>
        <v>458</v>
      </c>
      <c r="B461" s="49" t="s">
        <v>119</v>
      </c>
      <c r="C461" s="52" t="s">
        <v>1354</v>
      </c>
      <c r="D461" s="229" t="s">
        <v>1355</v>
      </c>
      <c r="E461" s="130">
        <v>3920.55</v>
      </c>
      <c r="F461" s="130">
        <v>3920.55</v>
      </c>
      <c r="G461" s="130">
        <v>6241.75</v>
      </c>
      <c r="H461" s="130">
        <v>3920.55</v>
      </c>
      <c r="I461" s="165"/>
      <c r="J461" s="130"/>
      <c r="K461" s="49">
        <f t="shared" si="252"/>
        <v>47.05</v>
      </c>
      <c r="L461" s="49">
        <v>2.33</v>
      </c>
      <c r="M461" s="49">
        <f t="shared" si="253"/>
        <v>627.29</v>
      </c>
      <c r="N461" s="49">
        <v>31.03</v>
      </c>
      <c r="O461" s="130">
        <f t="shared" si="254"/>
        <v>499.34</v>
      </c>
      <c r="P461" s="49">
        <f t="shared" si="255"/>
        <v>27.44</v>
      </c>
      <c r="Q461" s="49">
        <v>1.35</v>
      </c>
      <c r="R461" s="130">
        <f t="shared" si="256"/>
        <v>0</v>
      </c>
      <c r="S461" s="130">
        <f t="shared" si="257"/>
        <v>0</v>
      </c>
      <c r="T461" s="130">
        <f t="shared" si="258"/>
        <v>1235.83</v>
      </c>
      <c r="U461" s="49">
        <f t="shared" si="259"/>
        <v>0</v>
      </c>
      <c r="V461" s="49">
        <f t="shared" si="260"/>
        <v>313.64</v>
      </c>
      <c r="W461" s="49">
        <v>15.51</v>
      </c>
      <c r="X461" s="130">
        <f t="shared" si="261"/>
        <v>124.84</v>
      </c>
      <c r="Y461" s="49">
        <f t="shared" si="262"/>
        <v>11.76</v>
      </c>
      <c r="Z461" s="49">
        <v>0.58</v>
      </c>
      <c r="AA461" s="130">
        <f t="shared" si="263"/>
        <v>0</v>
      </c>
      <c r="AB461" s="130">
        <f t="shared" si="264"/>
        <v>0</v>
      </c>
      <c r="AC461" s="49">
        <f t="shared" si="265"/>
        <v>466.33</v>
      </c>
      <c r="AD461" s="49">
        <f t="shared" si="266"/>
        <v>1702.16</v>
      </c>
      <c r="AE461" s="136"/>
      <c r="AF461" s="139" t="s">
        <v>51</v>
      </c>
      <c r="AG461" s="140">
        <f t="shared" si="267"/>
        <v>47.05</v>
      </c>
      <c r="AH461" s="140">
        <f t="shared" si="268"/>
        <v>2.33</v>
      </c>
      <c r="AI461" s="140">
        <f t="shared" ref="AI461:AP461" si="274">M461+V461</f>
        <v>940.93</v>
      </c>
      <c r="AJ461" s="140">
        <f t="shared" si="274"/>
        <v>46.54</v>
      </c>
      <c r="AK461" s="140">
        <f t="shared" si="274"/>
        <v>624.18</v>
      </c>
      <c r="AL461" s="140">
        <f t="shared" si="274"/>
        <v>39.2</v>
      </c>
      <c r="AM461" s="140">
        <f t="shared" si="274"/>
        <v>1.93</v>
      </c>
      <c r="AN461" s="140">
        <f t="shared" si="274"/>
        <v>0</v>
      </c>
      <c r="AO461" s="140">
        <f t="shared" si="274"/>
        <v>0</v>
      </c>
      <c r="AP461" s="140">
        <f t="shared" si="274"/>
        <v>1702.16</v>
      </c>
      <c r="AQ461" s="139" t="s">
        <v>32</v>
      </c>
    </row>
    <row r="462" s="225" customFormat="1" ht="17" customHeight="1" spans="1:43">
      <c r="A462" s="239">
        <f t="shared" si="251"/>
        <v>459</v>
      </c>
      <c r="B462" s="240" t="s">
        <v>368</v>
      </c>
      <c r="C462" s="252" t="s">
        <v>1363</v>
      </c>
      <c r="D462" s="266" t="s">
        <v>1364</v>
      </c>
      <c r="E462" s="241">
        <v>3920.55</v>
      </c>
      <c r="F462" s="241">
        <v>3920.55</v>
      </c>
      <c r="G462" s="241">
        <v>6241.75</v>
      </c>
      <c r="H462" s="241">
        <v>3920.55</v>
      </c>
      <c r="I462" s="255"/>
      <c r="J462" s="242">
        <v>108</v>
      </c>
      <c r="K462" s="240">
        <f t="shared" si="252"/>
        <v>47.05</v>
      </c>
      <c r="L462" s="49">
        <v>0</v>
      </c>
      <c r="M462" s="240">
        <f t="shared" si="253"/>
        <v>627.29</v>
      </c>
      <c r="N462" s="240">
        <v>0</v>
      </c>
      <c r="O462" s="242">
        <f t="shared" si="254"/>
        <v>499.34</v>
      </c>
      <c r="P462" s="240">
        <f t="shared" si="255"/>
        <v>27.44</v>
      </c>
      <c r="Q462" s="240">
        <v>0</v>
      </c>
      <c r="R462" s="242">
        <f t="shared" si="256"/>
        <v>0</v>
      </c>
      <c r="S462" s="242">
        <f t="shared" si="257"/>
        <v>54</v>
      </c>
      <c r="T462" s="242">
        <f t="shared" si="258"/>
        <v>1255.12</v>
      </c>
      <c r="U462" s="240">
        <f t="shared" si="259"/>
        <v>0</v>
      </c>
      <c r="V462" s="240">
        <f t="shared" si="260"/>
        <v>313.64</v>
      </c>
      <c r="W462" s="240">
        <v>0</v>
      </c>
      <c r="X462" s="242">
        <f t="shared" si="261"/>
        <v>124.84</v>
      </c>
      <c r="Y462" s="240">
        <f t="shared" si="262"/>
        <v>11.76</v>
      </c>
      <c r="Z462" s="240">
        <v>0</v>
      </c>
      <c r="AA462" s="242">
        <f t="shared" si="263"/>
        <v>0</v>
      </c>
      <c r="AB462" s="242">
        <f t="shared" si="264"/>
        <v>54</v>
      </c>
      <c r="AC462" s="240">
        <f t="shared" si="265"/>
        <v>504.24</v>
      </c>
      <c r="AD462" s="240">
        <f t="shared" si="266"/>
        <v>1759.36</v>
      </c>
      <c r="AE462" s="259"/>
      <c r="AF462" s="257" t="s">
        <v>88</v>
      </c>
      <c r="AG462" s="258">
        <f t="shared" si="267"/>
        <v>47.05</v>
      </c>
      <c r="AH462" s="140">
        <f t="shared" si="268"/>
        <v>0</v>
      </c>
      <c r="AI462" s="258">
        <f t="shared" ref="AI462:AP462" si="275">M462+V462</f>
        <v>940.93</v>
      </c>
      <c r="AJ462" s="140">
        <f t="shared" si="275"/>
        <v>0</v>
      </c>
      <c r="AK462" s="258">
        <f t="shared" si="275"/>
        <v>624.18</v>
      </c>
      <c r="AL462" s="258">
        <f t="shared" si="275"/>
        <v>39.2</v>
      </c>
      <c r="AM462" s="140">
        <f t="shared" si="275"/>
        <v>0</v>
      </c>
      <c r="AN462" s="258">
        <f t="shared" si="275"/>
        <v>0</v>
      </c>
      <c r="AO462" s="258">
        <f t="shared" si="275"/>
        <v>108</v>
      </c>
      <c r="AP462" s="258">
        <f t="shared" si="275"/>
        <v>1759.36</v>
      </c>
      <c r="AQ462" s="257" t="s">
        <v>34</v>
      </c>
    </row>
    <row r="463" ht="17" customHeight="1" spans="1:43">
      <c r="A463" s="129"/>
      <c r="B463" s="157"/>
      <c r="C463" s="52"/>
      <c r="D463" s="229"/>
      <c r="E463" s="130"/>
      <c r="F463" s="130"/>
      <c r="G463" s="130"/>
      <c r="H463" s="130"/>
      <c r="I463" s="165"/>
      <c r="J463" s="130"/>
      <c r="K463" s="49"/>
      <c r="L463" s="49"/>
      <c r="M463" s="49"/>
      <c r="N463" s="49"/>
      <c r="O463" s="130"/>
      <c r="P463" s="49"/>
      <c r="Q463" s="49"/>
      <c r="R463" s="130"/>
      <c r="S463" s="130"/>
      <c r="T463" s="130"/>
      <c r="U463" s="49"/>
      <c r="V463" s="49"/>
      <c r="W463" s="49"/>
      <c r="X463" s="130"/>
      <c r="Y463" s="49"/>
      <c r="Z463" s="49"/>
      <c r="AA463" s="130"/>
      <c r="AB463" s="130"/>
      <c r="AC463" s="49"/>
      <c r="AD463" s="49"/>
      <c r="AE463" s="136"/>
      <c r="AF463" s="139"/>
      <c r="AG463" s="140"/>
      <c r="AH463" s="140"/>
      <c r="AI463" s="140"/>
      <c r="AJ463" s="140"/>
      <c r="AK463" s="140"/>
      <c r="AL463" s="140"/>
      <c r="AM463" s="140"/>
      <c r="AN463" s="140"/>
      <c r="AO463" s="140"/>
      <c r="AP463" s="140"/>
      <c r="AQ463" s="139"/>
    </row>
    <row r="464" spans="1:43">
      <c r="A464" s="129"/>
      <c r="B464" s="157"/>
      <c r="C464" s="285"/>
      <c r="D464" s="233"/>
      <c r="E464" s="130"/>
      <c r="F464" s="130"/>
      <c r="G464" s="130"/>
      <c r="H464" s="130"/>
      <c r="I464" s="164"/>
      <c r="J464" s="130"/>
      <c r="K464" s="49">
        <f>ROUND(E464*0.012,2)</f>
        <v>0</v>
      </c>
      <c r="L464" s="49"/>
      <c r="M464" s="49">
        <f>ROUND(F464*0.16,2)</f>
        <v>0</v>
      </c>
      <c r="N464" s="49"/>
      <c r="O464" s="130">
        <f>ROUND(G464*0.08,2)</f>
        <v>0</v>
      </c>
      <c r="P464" s="49">
        <f>ROUND(H464*0.007,2)</f>
        <v>0</v>
      </c>
      <c r="Q464" s="49"/>
      <c r="R464" s="130">
        <f>I464*5%</f>
        <v>0</v>
      </c>
      <c r="S464" s="130">
        <f>J464*50%</f>
        <v>0</v>
      </c>
      <c r="T464" s="130">
        <f>SUM(K464:S464)</f>
        <v>0</v>
      </c>
      <c r="U464" s="49">
        <f>E464*0</f>
        <v>0</v>
      </c>
      <c r="V464" s="49">
        <f>ROUND(F464*0.08,2)</f>
        <v>0</v>
      </c>
      <c r="W464" s="49"/>
      <c r="X464" s="130">
        <f>ROUND(G464*0.02,2)</f>
        <v>0</v>
      </c>
      <c r="Y464" s="49">
        <f>ROUND(H464*0.003,2)</f>
        <v>0</v>
      </c>
      <c r="Z464" s="49"/>
      <c r="AA464" s="130">
        <f>I464*5%</f>
        <v>0</v>
      </c>
      <c r="AB464" s="130">
        <f>J464*50%</f>
        <v>0</v>
      </c>
      <c r="AC464" s="49">
        <f>SUM(U464:AB464)</f>
        <v>0</v>
      </c>
      <c r="AD464" s="49">
        <f>T464+AC464</f>
        <v>0</v>
      </c>
      <c r="AE464" s="136"/>
      <c r="AF464" s="139"/>
      <c r="AG464" s="140">
        <f>K464+U464</f>
        <v>0</v>
      </c>
      <c r="AH464" s="140"/>
      <c r="AI464" s="140">
        <f>M464+V464</f>
        <v>0</v>
      </c>
      <c r="AJ464" s="140"/>
      <c r="AK464" s="140">
        <f>O464+X464</f>
        <v>0</v>
      </c>
      <c r="AL464" s="140">
        <f>P464+Y464</f>
        <v>0</v>
      </c>
      <c r="AM464" s="140"/>
      <c r="AN464" s="140">
        <f>R464+AA464</f>
        <v>0</v>
      </c>
      <c r="AO464" s="140">
        <f>S464+AB464</f>
        <v>0</v>
      </c>
      <c r="AP464" s="140">
        <f>T464+AC464</f>
        <v>0</v>
      </c>
      <c r="AQ464" s="139"/>
    </row>
    <row r="465" ht="21" customHeight="1" spans="1:43">
      <c r="A465" s="172" t="s">
        <v>10</v>
      </c>
      <c r="B465" s="172"/>
      <c r="C465" s="173"/>
      <c r="D465" s="174"/>
      <c r="E465" s="136">
        <f t="shared" ref="E465:W465" si="276">SUM(E1:E464)</f>
        <v>1802997.40000001</v>
      </c>
      <c r="F465" s="136">
        <f t="shared" si="276"/>
        <v>1753577.60000001</v>
      </c>
      <c r="G465" s="136">
        <f t="shared" si="276"/>
        <v>2790062.25</v>
      </c>
      <c r="H465" s="136">
        <f t="shared" si="276"/>
        <v>1758277.60000001</v>
      </c>
      <c r="I465" s="136">
        <f t="shared" si="276"/>
        <v>1106728</v>
      </c>
      <c r="J465" s="136">
        <f t="shared" si="276"/>
        <v>108</v>
      </c>
      <c r="K465" s="136">
        <f t="shared" si="276"/>
        <v>21637.4399999998</v>
      </c>
      <c r="L465" s="136">
        <f t="shared" si="276"/>
        <v>5996.80999999995</v>
      </c>
      <c r="M465" s="136">
        <f t="shared" si="276"/>
        <v>280573.28</v>
      </c>
      <c r="N465" s="136">
        <f t="shared" si="276"/>
        <v>78905.6799999996</v>
      </c>
      <c r="O465" s="136">
        <f t="shared" si="276"/>
        <v>223204.979999999</v>
      </c>
      <c r="P465" s="136">
        <f t="shared" si="276"/>
        <v>12306.28</v>
      </c>
      <c r="Q465" s="136">
        <f t="shared" si="276"/>
        <v>3471.33999999998</v>
      </c>
      <c r="R465" s="136">
        <f t="shared" si="276"/>
        <v>55336.4</v>
      </c>
      <c r="S465" s="136">
        <f t="shared" si="276"/>
        <v>54</v>
      </c>
      <c r="T465" s="136">
        <f t="shared" si="276"/>
        <v>681486.210000001</v>
      </c>
      <c r="U465" s="136">
        <f t="shared" si="276"/>
        <v>0</v>
      </c>
      <c r="V465" s="136">
        <f t="shared" si="276"/>
        <v>140284.48</v>
      </c>
      <c r="W465" s="136">
        <f t="shared" si="276"/>
        <v>39441.08</v>
      </c>
      <c r="X465" s="136">
        <f t="shared" ref="X465:AD465" si="277">SUM(X1:X464)</f>
        <v>55803.4799999994</v>
      </c>
      <c r="Y465" s="136">
        <f t="shared" si="277"/>
        <v>5274.12000000006</v>
      </c>
      <c r="Z465" s="136">
        <f t="shared" si="277"/>
        <v>1491.06000000001</v>
      </c>
      <c r="AA465" s="136">
        <f t="shared" si="277"/>
        <v>55336.4</v>
      </c>
      <c r="AB465" s="136">
        <f t="shared" si="277"/>
        <v>54</v>
      </c>
      <c r="AC465" s="136">
        <f t="shared" si="277"/>
        <v>297684.62</v>
      </c>
      <c r="AD465" s="136">
        <f t="shared" si="277"/>
        <v>979170.830000002</v>
      </c>
      <c r="AE465" s="136"/>
      <c r="AF465" s="136"/>
      <c r="AG465" s="136">
        <f t="shared" ref="AG465:AP465" si="278">SUM(AG1:AG464)</f>
        <v>21637.4399999998</v>
      </c>
      <c r="AH465" s="136">
        <f t="shared" si="278"/>
        <v>5996.80999999995</v>
      </c>
      <c r="AI465" s="136">
        <f t="shared" si="278"/>
        <v>420857.759999997</v>
      </c>
      <c r="AJ465" s="136">
        <f t="shared" si="278"/>
        <v>118346.760000001</v>
      </c>
      <c r="AK465" s="136">
        <f t="shared" si="278"/>
        <v>279008.459999998</v>
      </c>
      <c r="AL465" s="136">
        <f t="shared" si="278"/>
        <v>17580.4000000001</v>
      </c>
      <c r="AM465" s="136">
        <f t="shared" si="278"/>
        <v>4962.39999999998</v>
      </c>
      <c r="AN465" s="136">
        <f t="shared" si="278"/>
        <v>110672.8</v>
      </c>
      <c r="AO465" s="136">
        <f t="shared" si="278"/>
        <v>108</v>
      </c>
      <c r="AP465" s="136">
        <f t="shared" si="278"/>
        <v>979170.830000002</v>
      </c>
      <c r="AQ465" s="139"/>
    </row>
    <row r="466" spans="1:32">
      <c r="A466" s="119"/>
      <c r="B466" s="119"/>
      <c r="E466" s="119"/>
      <c r="AF466" s="197"/>
    </row>
    <row r="467" ht="15" customHeight="1" spans="1:47">
      <c r="A467" s="15" t="s">
        <v>1063</v>
      </c>
      <c r="B467" s="15"/>
      <c r="C467" s="15" t="s">
        <v>1064</v>
      </c>
      <c r="D467" s="15"/>
      <c r="E467" s="15" t="s">
        <v>1065</v>
      </c>
      <c r="F467" s="15"/>
      <c r="G467" s="16" t="s">
        <v>1066</v>
      </c>
      <c r="H467" s="16"/>
      <c r="I467" s="15" t="s">
        <v>1067</v>
      </c>
      <c r="J467" s="23" t="s">
        <v>1365</v>
      </c>
      <c r="K467" s="23" t="s">
        <v>1366</v>
      </c>
      <c r="L467" s="23" t="s">
        <v>1069</v>
      </c>
      <c r="P467" s="194"/>
      <c r="Q467" s="194"/>
      <c r="AC467" s="118"/>
      <c r="AD467" s="118"/>
      <c r="AI467" s="198"/>
      <c r="AJ467" s="198"/>
      <c r="AQ467" s="39"/>
      <c r="AR467" s="39"/>
      <c r="AS467" s="39"/>
      <c r="AT467" s="39"/>
      <c r="AU467" s="121"/>
    </row>
    <row r="468" ht="15" customHeight="1" spans="1:47">
      <c r="A468" s="17" t="s">
        <v>1070</v>
      </c>
      <c r="B468" s="17"/>
      <c r="C468" s="18">
        <f>SUM(K4:K464)</f>
        <v>21637.4399999998</v>
      </c>
      <c r="D468" s="18"/>
      <c r="E468" s="19">
        <f>SUM(U4:U464)</f>
        <v>0</v>
      </c>
      <c r="F468" s="19"/>
      <c r="G468" s="20">
        <f>C468+E468</f>
        <v>21637.4399999998</v>
      </c>
      <c r="H468" s="21"/>
      <c r="I468" s="15">
        <f>COUNTIFS(E4:E464,"&lt;&gt;",E4:E464,"&lt;&gt;0")</f>
        <v>459</v>
      </c>
      <c r="J468" s="23">
        <f>SUM(L4:L464)</f>
        <v>5996.80999999995</v>
      </c>
      <c r="K468" s="23">
        <v>0</v>
      </c>
      <c r="L468" s="23">
        <f t="shared" ref="L468:L473" si="279">G468+J468+K468</f>
        <v>27634.2499999998</v>
      </c>
      <c r="P468" s="194"/>
      <c r="Q468" s="194"/>
      <c r="AC468" s="118"/>
      <c r="AD468" s="118"/>
      <c r="AG468" s="197"/>
      <c r="AH468" s="198"/>
      <c r="AQ468" s="39"/>
      <c r="AR468" s="39"/>
      <c r="AS468" s="39"/>
      <c r="AT468" s="39"/>
      <c r="AU468" s="121"/>
    </row>
    <row r="469" ht="15" customHeight="1" spans="1:47">
      <c r="A469" s="17" t="s">
        <v>1071</v>
      </c>
      <c r="B469" s="17"/>
      <c r="C469" s="18">
        <f>SUM(M4:M464)</f>
        <v>280573.28</v>
      </c>
      <c r="D469" s="18"/>
      <c r="E469" s="19">
        <f>SUM(V4:V464)</f>
        <v>140284.48</v>
      </c>
      <c r="F469" s="19"/>
      <c r="G469" s="20">
        <f t="shared" ref="G468:G474" si="280">C469+E469</f>
        <v>420857.76</v>
      </c>
      <c r="H469" s="21"/>
      <c r="I469" s="15">
        <f>COUNTIFS(F4:F464,"&lt;&gt;",F4:F464,"&lt;&gt;0")</f>
        <v>446</v>
      </c>
      <c r="J469" s="23">
        <f>SUM(N4:N464)</f>
        <v>78905.6799999996</v>
      </c>
      <c r="K469" s="23">
        <f>SUM(W4:W464)</f>
        <v>39441.08</v>
      </c>
      <c r="L469" s="23">
        <f t="shared" si="279"/>
        <v>539204.52</v>
      </c>
      <c r="P469" s="194"/>
      <c r="Q469" s="194"/>
      <c r="AC469" s="118"/>
      <c r="AD469" s="118"/>
      <c r="AI469" s="197"/>
      <c r="AJ469" s="198"/>
      <c r="AQ469" s="39"/>
      <c r="AR469" s="39"/>
      <c r="AS469" s="39"/>
      <c r="AT469" s="39"/>
      <c r="AU469" s="121"/>
    </row>
    <row r="470" ht="15" customHeight="1" spans="1:47">
      <c r="A470" s="17" t="s">
        <v>1072</v>
      </c>
      <c r="B470" s="17"/>
      <c r="C470" s="18">
        <f>SUM(P4:P464)</f>
        <v>12306.28</v>
      </c>
      <c r="D470" s="18"/>
      <c r="E470" s="19">
        <f>SUM(Y4:Y464)</f>
        <v>5274.12000000006</v>
      </c>
      <c r="F470" s="19"/>
      <c r="G470" s="20">
        <f t="shared" si="280"/>
        <v>17580.4000000001</v>
      </c>
      <c r="H470" s="21"/>
      <c r="I470" s="15">
        <f>COUNTIFS(H4:H464,"&lt;&gt;",H4:H464,"&lt;&gt;0")</f>
        <v>447</v>
      </c>
      <c r="J470" s="23">
        <f>SUM(Q4:Q464)</f>
        <v>3471.33999999998</v>
      </c>
      <c r="K470" s="23">
        <f>SUM(Z4:Z464)</f>
        <v>1491.06000000001</v>
      </c>
      <c r="L470" s="23">
        <f t="shared" si="279"/>
        <v>22542.8</v>
      </c>
      <c r="P470" s="194"/>
      <c r="Q470" s="194"/>
      <c r="AC470" s="118"/>
      <c r="AD470" s="118"/>
      <c r="AQ470" s="39"/>
      <c r="AR470" s="39"/>
      <c r="AS470" s="39"/>
      <c r="AT470" s="39"/>
      <c r="AU470" s="121"/>
    </row>
    <row r="471" ht="15" customHeight="1" spans="1:47">
      <c r="A471" s="22" t="s">
        <v>1073</v>
      </c>
      <c r="B471" s="22"/>
      <c r="C471" s="18">
        <f>SUM(O4:O464)</f>
        <v>223204.979999999</v>
      </c>
      <c r="D471" s="18"/>
      <c r="E471" s="19">
        <f>SUM(X4:X464)</f>
        <v>55803.4799999994</v>
      </c>
      <c r="F471" s="19"/>
      <c r="G471" s="20">
        <f t="shared" si="280"/>
        <v>279008.459999998</v>
      </c>
      <c r="H471" s="21"/>
      <c r="I471" s="15">
        <f>COUNTIFS(G4:G464,"&lt;&gt;",G4:G464,"&lt;&gt;0")</f>
        <v>447</v>
      </c>
      <c r="J471" s="23">
        <v>0</v>
      </c>
      <c r="K471" s="23">
        <v>0</v>
      </c>
      <c r="L471" s="23">
        <f t="shared" si="279"/>
        <v>279008.459999998</v>
      </c>
      <c r="P471" s="194"/>
      <c r="Q471" s="194"/>
      <c r="AC471" s="118"/>
      <c r="AD471" s="118"/>
      <c r="AQ471" s="39"/>
      <c r="AR471" s="39"/>
      <c r="AS471" s="39"/>
      <c r="AT471" s="39"/>
      <c r="AU471" s="121"/>
    </row>
    <row r="472" ht="15" customHeight="1" spans="1:47">
      <c r="A472" s="22" t="s">
        <v>1074</v>
      </c>
      <c r="B472" s="22"/>
      <c r="C472" s="18">
        <f>SUM(S4:S464)</f>
        <v>54</v>
      </c>
      <c r="D472" s="18"/>
      <c r="E472" s="19">
        <f>SUM(AB4:AB464)</f>
        <v>54</v>
      </c>
      <c r="F472" s="19"/>
      <c r="G472" s="20">
        <f t="shared" si="280"/>
        <v>108</v>
      </c>
      <c r="H472" s="21"/>
      <c r="I472" s="15">
        <f>COUNTIFS(J4:J464,"&lt;&gt;",J4:J464,"&lt;&gt;0")</f>
        <v>1</v>
      </c>
      <c r="J472" s="23">
        <v>0</v>
      </c>
      <c r="K472" s="23">
        <v>0</v>
      </c>
      <c r="L472" s="23">
        <f t="shared" si="279"/>
        <v>108</v>
      </c>
      <c r="P472" s="194"/>
      <c r="Q472" s="194"/>
      <c r="AC472" s="118"/>
      <c r="AD472" s="118"/>
      <c r="AQ472" s="39"/>
      <c r="AR472" s="39"/>
      <c r="AS472" s="39"/>
      <c r="AT472" s="39"/>
      <c r="AU472" s="121"/>
    </row>
    <row r="473" ht="21" customHeight="1" spans="1:47">
      <c r="A473" s="22" t="s">
        <v>1075</v>
      </c>
      <c r="B473" s="22"/>
      <c r="C473" s="18">
        <f>SUM(R4:R464)</f>
        <v>55336.4</v>
      </c>
      <c r="D473" s="18"/>
      <c r="E473" s="19">
        <f>SUM(AA4:AA464)</f>
        <v>55336.4</v>
      </c>
      <c r="F473" s="19"/>
      <c r="G473" s="20">
        <f t="shared" si="280"/>
        <v>110672.8</v>
      </c>
      <c r="H473" s="21"/>
      <c r="I473" s="15">
        <f>COUNTIFS(I4:I464,"&lt;&gt;",I4:I464,"&lt;&gt;0")</f>
        <v>416</v>
      </c>
      <c r="J473" s="23">
        <v>0</v>
      </c>
      <c r="K473" s="23">
        <v>0</v>
      </c>
      <c r="L473" s="23">
        <f t="shared" si="279"/>
        <v>110672.8</v>
      </c>
      <c r="P473" s="194"/>
      <c r="Q473" s="194"/>
      <c r="AC473" s="118"/>
      <c r="AD473" s="118"/>
      <c r="AQ473" s="39"/>
      <c r="AR473" s="39"/>
      <c r="AS473" s="39"/>
      <c r="AT473" s="39"/>
      <c r="AU473" s="121"/>
    </row>
    <row r="474" ht="17" customHeight="1" spans="1:47">
      <c r="A474" s="23" t="s">
        <v>46</v>
      </c>
      <c r="B474" s="23"/>
      <c r="C474" s="24">
        <f>SUM(C468:D473)</f>
        <v>593112.379999999</v>
      </c>
      <c r="D474" s="25"/>
      <c r="E474" s="26">
        <f>SUM(E468:F473)</f>
        <v>256752.479999999</v>
      </c>
      <c r="F474" s="27"/>
      <c r="G474" s="28">
        <f t="shared" si="280"/>
        <v>849864.859999998</v>
      </c>
      <c r="H474" s="29"/>
      <c r="I474" s="23"/>
      <c r="J474" s="23">
        <f>SUM(J468:J473)</f>
        <v>88373.8299999995</v>
      </c>
      <c r="K474" s="23">
        <f>SUM(K468:K473)</f>
        <v>40932.14</v>
      </c>
      <c r="L474" s="35">
        <f>SUM(L468:L473)</f>
        <v>979170.829999998</v>
      </c>
      <c r="P474" s="194"/>
      <c r="Q474" s="194"/>
      <c r="AC474" s="118"/>
      <c r="AD474" s="118"/>
      <c r="AQ474" s="39"/>
      <c r="AR474" s="39"/>
      <c r="AS474" s="39"/>
      <c r="AT474" s="39"/>
      <c r="AU474" s="121"/>
    </row>
    <row r="475" spans="1:40">
      <c r="A475" s="175" t="s">
        <v>1076</v>
      </c>
      <c r="B475" s="175"/>
      <c r="C475" s="176"/>
      <c r="D475" s="175"/>
      <c r="E475" s="175"/>
      <c r="F475" s="175"/>
      <c r="G475" s="177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5"/>
      <c r="AI475" s="175"/>
      <c r="AJ475" s="175"/>
      <c r="AK475" s="175"/>
      <c r="AL475" s="175"/>
      <c r="AM475" s="175"/>
      <c r="AN475" s="175"/>
    </row>
    <row r="476" spans="1:40">
      <c r="A476" s="175"/>
      <c r="B476" s="175"/>
      <c r="C476" s="176"/>
      <c r="D476" s="175"/>
      <c r="E476" s="175"/>
      <c r="F476" s="175"/>
      <c r="G476" s="177"/>
      <c r="H476" s="175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  <c r="AG476" s="175"/>
      <c r="AH476" s="175"/>
      <c r="AI476" s="175"/>
      <c r="AJ476" s="175"/>
      <c r="AK476" s="175"/>
      <c r="AL476" s="175"/>
      <c r="AM476" s="175"/>
      <c r="AN476" s="175"/>
    </row>
    <row r="477" spans="1:40">
      <c r="A477" s="175"/>
      <c r="B477" s="175"/>
      <c r="C477" s="176"/>
      <c r="D477" s="175"/>
      <c r="E477" s="175"/>
      <c r="F477" s="175"/>
      <c r="G477" s="177"/>
      <c r="H477" s="175"/>
      <c r="I477" s="175"/>
      <c r="J477" s="175"/>
      <c r="K477" s="175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  <c r="AG477" s="175"/>
      <c r="AH477" s="175"/>
      <c r="AI477" s="175"/>
      <c r="AJ477" s="175"/>
      <c r="AK477" s="175"/>
      <c r="AL477" s="175"/>
      <c r="AM477" s="175"/>
      <c r="AN477" s="175"/>
    </row>
    <row r="478" spans="1:40">
      <c r="A478" s="175"/>
      <c r="B478" s="175"/>
      <c r="C478" s="176"/>
      <c r="D478" s="175"/>
      <c r="E478" s="175"/>
      <c r="F478" s="175"/>
      <c r="G478" s="177"/>
      <c r="H478" s="175"/>
      <c r="I478" s="175"/>
      <c r="J478" s="175"/>
      <c r="K478" s="175"/>
      <c r="L478" s="175"/>
      <c r="M478" s="175"/>
      <c r="N478" s="175"/>
      <c r="O478" s="175"/>
      <c r="P478" s="175"/>
      <c r="Q478" s="175"/>
      <c r="R478" s="175"/>
      <c r="S478" s="175"/>
      <c r="T478" s="175"/>
      <c r="U478" s="175"/>
      <c r="V478" s="175"/>
      <c r="W478" s="175"/>
      <c r="X478" s="175"/>
      <c r="Y478" s="175"/>
      <c r="Z478" s="175"/>
      <c r="AA478" s="175"/>
      <c r="AB478" s="175"/>
      <c r="AC478" s="175"/>
      <c r="AD478" s="175"/>
      <c r="AE478" s="175"/>
      <c r="AF478" s="175"/>
      <c r="AG478" s="175"/>
      <c r="AH478" s="175"/>
      <c r="AI478" s="175"/>
      <c r="AJ478" s="175"/>
      <c r="AK478" s="175"/>
      <c r="AL478" s="175"/>
      <c r="AM478" s="175"/>
      <c r="AN478" s="175"/>
    </row>
    <row r="479" spans="1:40">
      <c r="A479" s="175"/>
      <c r="B479" s="175"/>
      <c r="C479" s="176"/>
      <c r="D479" s="175"/>
      <c r="E479" s="175"/>
      <c r="F479" s="175"/>
      <c r="G479" s="177"/>
      <c r="H479" s="175"/>
      <c r="I479" s="175"/>
      <c r="J479" s="175"/>
      <c r="K479" s="175"/>
      <c r="L479" s="175"/>
      <c r="M479" s="175"/>
      <c r="N479" s="175"/>
      <c r="O479" s="175"/>
      <c r="P479" s="175"/>
      <c r="Q479" s="175"/>
      <c r="R479" s="175"/>
      <c r="S479" s="175"/>
      <c r="T479" s="175"/>
      <c r="U479" s="175"/>
      <c r="V479" s="175"/>
      <c r="W479" s="175"/>
      <c r="X479" s="175"/>
      <c r="Y479" s="175"/>
      <c r="Z479" s="175"/>
      <c r="AA479" s="175"/>
      <c r="AB479" s="175"/>
      <c r="AC479" s="175"/>
      <c r="AD479" s="175"/>
      <c r="AE479" s="175"/>
      <c r="AF479" s="175"/>
      <c r="AG479" s="175"/>
      <c r="AH479" s="175"/>
      <c r="AI479" s="175"/>
      <c r="AJ479" s="175"/>
      <c r="AK479" s="175"/>
      <c r="AL479" s="175"/>
      <c r="AM479" s="175"/>
      <c r="AN479" s="175"/>
    </row>
    <row r="480" spans="1:28">
      <c r="A480" s="175"/>
      <c r="B480" s="177"/>
      <c r="C480" s="176"/>
      <c r="D480" s="178"/>
      <c r="E480" s="175"/>
      <c r="F480" s="175"/>
      <c r="G480" s="177"/>
      <c r="H480" s="175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175"/>
      <c r="T480" s="175"/>
      <c r="V480" s="39"/>
      <c r="W480" s="39"/>
      <c r="X480" s="39"/>
      <c r="Y480" s="39"/>
      <c r="Z480" s="39"/>
      <c r="AA480" s="39"/>
      <c r="AB480" s="39"/>
    </row>
    <row r="481" spans="1:28">
      <c r="A481" s="175"/>
      <c r="B481" s="177"/>
      <c r="C481" s="176"/>
      <c r="D481" s="178"/>
      <c r="E481" s="175"/>
      <c r="F481" s="175"/>
      <c r="G481" s="177"/>
      <c r="H481" s="175"/>
      <c r="I481" s="175"/>
      <c r="J481" s="175"/>
      <c r="K481" s="175"/>
      <c r="L481" s="175"/>
      <c r="M481" s="175"/>
      <c r="N481" s="175"/>
      <c r="O481" s="175"/>
      <c r="P481" s="175"/>
      <c r="Q481" s="175"/>
      <c r="R481" s="175"/>
      <c r="S481" s="175"/>
      <c r="T481" s="175"/>
      <c r="V481" s="39"/>
      <c r="W481" s="39"/>
      <c r="X481" s="39"/>
      <c r="Y481" s="39"/>
      <c r="Z481" s="39"/>
      <c r="AA481" s="39"/>
      <c r="AB481" s="39"/>
    </row>
    <row r="482" spans="1:28">
      <c r="A482" s="175"/>
      <c r="B482" s="177"/>
      <c r="C482" s="176"/>
      <c r="D482" s="178"/>
      <c r="E482" s="175"/>
      <c r="F482" s="175"/>
      <c r="G482" s="177"/>
      <c r="H482" s="175"/>
      <c r="I482" s="175"/>
      <c r="J482" s="175"/>
      <c r="K482" s="175"/>
      <c r="L482" s="175"/>
      <c r="M482" s="175"/>
      <c r="N482" s="175"/>
      <c r="O482" s="175"/>
      <c r="P482" s="175"/>
      <c r="Q482" s="175"/>
      <c r="R482" s="175"/>
      <c r="S482" s="175"/>
      <c r="T482" s="175"/>
      <c r="V482" s="39"/>
      <c r="W482" s="39"/>
      <c r="X482" s="39"/>
      <c r="Y482" s="39"/>
      <c r="Z482" s="39"/>
      <c r="AA482" s="39"/>
      <c r="AB482" s="39"/>
    </row>
    <row r="483" spans="1:28">
      <c r="A483" s="179" t="s">
        <v>1077</v>
      </c>
      <c r="B483" s="180"/>
      <c r="C483" s="181"/>
      <c r="D483" s="178"/>
      <c r="E483" s="175"/>
      <c r="F483" s="175"/>
      <c r="G483" s="177"/>
      <c r="H483" s="175"/>
      <c r="I483" s="175"/>
      <c r="J483" s="175"/>
      <c r="K483" s="175"/>
      <c r="L483" s="175"/>
      <c r="M483" s="175"/>
      <c r="N483" s="175"/>
      <c r="O483" s="175"/>
      <c r="P483" s="175"/>
      <c r="Q483" s="175"/>
      <c r="R483" s="175"/>
      <c r="S483" s="175"/>
      <c r="T483" s="175"/>
      <c r="U483" s="175"/>
      <c r="V483" s="175"/>
      <c r="W483" s="175"/>
      <c r="X483" s="175"/>
      <c r="Y483" s="175"/>
      <c r="Z483" s="175"/>
      <c r="AB483" s="39"/>
    </row>
    <row r="484" spans="1:28">
      <c r="A484" s="179"/>
      <c r="B484" s="180"/>
      <c r="C484" s="181"/>
      <c r="AB484" s="39"/>
    </row>
    <row r="485" s="225" customFormat="1" ht="17" customHeight="1" spans="1:43">
      <c r="A485" s="239">
        <f t="shared" ref="A485:A517" si="281">ROW()-3</f>
        <v>482</v>
      </c>
      <c r="B485" s="293" t="s">
        <v>119</v>
      </c>
      <c r="C485" s="252" t="s">
        <v>1292</v>
      </c>
      <c r="D485" s="266" t="s">
        <v>1293</v>
      </c>
      <c r="E485" s="241">
        <v>3726.65</v>
      </c>
      <c r="F485" s="241">
        <v>3726.65</v>
      </c>
      <c r="G485" s="241">
        <v>6014.67</v>
      </c>
      <c r="H485" s="241">
        <v>3726.65</v>
      </c>
      <c r="I485" s="165"/>
      <c r="J485" s="267"/>
      <c r="K485" s="240">
        <f t="shared" ref="K485:K517" si="282">ROUND(E485*0.012,2)</f>
        <v>44.72</v>
      </c>
      <c r="L485" s="240"/>
      <c r="M485" s="240">
        <f t="shared" ref="M485:M517" si="283">ROUND(F485*0.16,2)</f>
        <v>596.26</v>
      </c>
      <c r="N485" s="240"/>
      <c r="O485" s="242">
        <f t="shared" ref="O485:O517" si="284">ROUND(G485*0.08,2)</f>
        <v>481.17</v>
      </c>
      <c r="P485" s="240">
        <f t="shared" ref="P485:P517" si="285">ROUND(H485*0.007,2)</f>
        <v>26.09</v>
      </c>
      <c r="Q485" s="240"/>
      <c r="R485" s="242">
        <f t="shared" ref="R485:R517" si="286">I485*5%</f>
        <v>0</v>
      </c>
      <c r="S485" s="242">
        <f t="shared" ref="S485:S517" si="287">J485*50%</f>
        <v>0</v>
      </c>
      <c r="T485" s="242">
        <f t="shared" ref="T485:T517" si="288">SUM(K485:S485)</f>
        <v>1148.24</v>
      </c>
      <c r="U485" s="240">
        <f t="shared" ref="U485:U517" si="289">E485*0</f>
        <v>0</v>
      </c>
      <c r="V485" s="240">
        <f t="shared" ref="V485:V517" si="290">ROUND(F485*0.08,2)</f>
        <v>298.13</v>
      </c>
      <c r="W485" s="240"/>
      <c r="X485" s="242">
        <f t="shared" ref="X485:X517" si="291">ROUND(G485*0.02,2)</f>
        <v>120.29</v>
      </c>
      <c r="Y485" s="240">
        <f t="shared" ref="Y485:Y517" si="292">ROUND(H485*0.003,2)</f>
        <v>11.18</v>
      </c>
      <c r="Z485" s="240"/>
      <c r="AA485" s="242">
        <f t="shared" ref="AA485:AA517" si="293">I485*5%</f>
        <v>0</v>
      </c>
      <c r="AB485" s="242">
        <f t="shared" ref="AB485:AB517" si="294">J485*50%</f>
        <v>0</v>
      </c>
      <c r="AC485" s="240">
        <f t="shared" ref="AC485:AC517" si="295">SUM(U485:AB485)</f>
        <v>429.6</v>
      </c>
      <c r="AD485" s="240">
        <f t="shared" ref="AD485:AD517" si="296">T485+AC485</f>
        <v>1577.84</v>
      </c>
      <c r="AE485" s="259"/>
      <c r="AF485" s="257" t="s">
        <v>51</v>
      </c>
      <c r="AG485" s="258">
        <f t="shared" ref="AG485:AG517" si="297">K485+U485</f>
        <v>44.72</v>
      </c>
      <c r="AH485" s="258"/>
      <c r="AI485" s="258">
        <f t="shared" ref="AI485:AI517" si="298">M485+V485</f>
        <v>894.39</v>
      </c>
      <c r="AJ485" s="258"/>
      <c r="AK485" s="258">
        <f t="shared" ref="AK485:AK517" si="299">O485+X485</f>
        <v>601.46</v>
      </c>
      <c r="AL485" s="258">
        <f t="shared" ref="AL485:AL517" si="300">P485+Y485</f>
        <v>37.27</v>
      </c>
      <c r="AM485" s="258"/>
      <c r="AN485" s="258">
        <f t="shared" ref="AN485:AN517" si="301">R485+AA485</f>
        <v>0</v>
      </c>
      <c r="AO485" s="258">
        <f t="shared" ref="AO485:AO517" si="302">S485+AB485</f>
        <v>0</v>
      </c>
      <c r="AP485" s="258">
        <f t="shared" ref="AP485:AP517" si="303">T485+AC485</f>
        <v>1577.84</v>
      </c>
      <c r="AQ485" s="257" t="s">
        <v>32</v>
      </c>
    </row>
    <row r="486" s="225" customFormat="1" ht="17" customHeight="1" spans="1:43">
      <c r="A486" s="239">
        <f t="shared" si="281"/>
        <v>483</v>
      </c>
      <c r="B486" s="240" t="s">
        <v>132</v>
      </c>
      <c r="C486" s="252" t="s">
        <v>1279</v>
      </c>
      <c r="D486" s="253" t="s">
        <v>1280</v>
      </c>
      <c r="E486" s="241">
        <v>3726.65</v>
      </c>
      <c r="F486" s="241">
        <v>3726.65</v>
      </c>
      <c r="G486" s="241">
        <v>6014.67</v>
      </c>
      <c r="H486" s="241">
        <v>3726.65</v>
      </c>
      <c r="I486" s="165"/>
      <c r="J486" s="252"/>
      <c r="K486" s="240">
        <f t="shared" si="282"/>
        <v>44.72</v>
      </c>
      <c r="L486" s="240"/>
      <c r="M486" s="240">
        <f t="shared" si="283"/>
        <v>596.26</v>
      </c>
      <c r="N486" s="240"/>
      <c r="O486" s="242">
        <f t="shared" si="284"/>
        <v>481.17</v>
      </c>
      <c r="P486" s="240">
        <f t="shared" si="285"/>
        <v>26.09</v>
      </c>
      <c r="Q486" s="240"/>
      <c r="R486" s="242">
        <f t="shared" si="286"/>
        <v>0</v>
      </c>
      <c r="S486" s="242">
        <f t="shared" si="287"/>
        <v>0</v>
      </c>
      <c r="T486" s="242">
        <f t="shared" si="288"/>
        <v>1148.24</v>
      </c>
      <c r="U486" s="240">
        <f t="shared" si="289"/>
        <v>0</v>
      </c>
      <c r="V486" s="240">
        <f t="shared" si="290"/>
        <v>298.13</v>
      </c>
      <c r="W486" s="240"/>
      <c r="X486" s="242">
        <f t="shared" si="291"/>
        <v>120.29</v>
      </c>
      <c r="Y486" s="240">
        <f t="shared" si="292"/>
        <v>11.18</v>
      </c>
      <c r="Z486" s="240"/>
      <c r="AA486" s="242">
        <f t="shared" si="293"/>
        <v>0</v>
      </c>
      <c r="AB486" s="242">
        <f t="shared" si="294"/>
        <v>0</v>
      </c>
      <c r="AC486" s="240">
        <f t="shared" si="295"/>
        <v>429.6</v>
      </c>
      <c r="AD486" s="240">
        <f t="shared" si="296"/>
        <v>1577.84</v>
      </c>
      <c r="AE486" s="259"/>
      <c r="AF486" s="257" t="s">
        <v>64</v>
      </c>
      <c r="AG486" s="258">
        <f t="shared" si="297"/>
        <v>44.72</v>
      </c>
      <c r="AH486" s="258"/>
      <c r="AI486" s="258">
        <f t="shared" si="298"/>
        <v>894.39</v>
      </c>
      <c r="AJ486" s="258"/>
      <c r="AK486" s="258">
        <f t="shared" si="299"/>
        <v>601.46</v>
      </c>
      <c r="AL486" s="258">
        <f t="shared" si="300"/>
        <v>37.27</v>
      </c>
      <c r="AM486" s="258"/>
      <c r="AN486" s="258">
        <f t="shared" si="301"/>
        <v>0</v>
      </c>
      <c r="AO486" s="258">
        <f t="shared" si="302"/>
        <v>0</v>
      </c>
      <c r="AP486" s="258">
        <f t="shared" si="303"/>
        <v>1577.84</v>
      </c>
      <c r="AQ486" s="257" t="s">
        <v>34</v>
      </c>
    </row>
    <row r="487" s="225" customFormat="1" ht="17" customHeight="1" spans="1:43">
      <c r="A487" s="239">
        <f t="shared" si="281"/>
        <v>484</v>
      </c>
      <c r="B487" s="240" t="s">
        <v>411</v>
      </c>
      <c r="C487" s="252" t="s">
        <v>1207</v>
      </c>
      <c r="D487" s="253" t="s">
        <v>1208</v>
      </c>
      <c r="E487" s="241">
        <v>3726.65</v>
      </c>
      <c r="F487" s="241">
        <v>3726.65</v>
      </c>
      <c r="G487" s="241">
        <v>6014.67</v>
      </c>
      <c r="H487" s="241">
        <v>3726.65</v>
      </c>
      <c r="I487" s="165">
        <v>0</v>
      </c>
      <c r="J487" s="242"/>
      <c r="K487" s="240">
        <f t="shared" si="282"/>
        <v>44.72</v>
      </c>
      <c r="L487" s="240"/>
      <c r="M487" s="240">
        <f t="shared" si="283"/>
        <v>596.26</v>
      </c>
      <c r="N487" s="240"/>
      <c r="O487" s="242">
        <f t="shared" si="284"/>
        <v>481.17</v>
      </c>
      <c r="P487" s="240">
        <f t="shared" si="285"/>
        <v>26.09</v>
      </c>
      <c r="Q487" s="240"/>
      <c r="R487" s="242">
        <f t="shared" si="286"/>
        <v>0</v>
      </c>
      <c r="S487" s="242">
        <f t="shared" si="287"/>
        <v>0</v>
      </c>
      <c r="T487" s="242">
        <f t="shared" si="288"/>
        <v>1148.24</v>
      </c>
      <c r="U487" s="240">
        <f t="shared" si="289"/>
        <v>0</v>
      </c>
      <c r="V487" s="240">
        <f t="shared" si="290"/>
        <v>298.13</v>
      </c>
      <c r="W487" s="240"/>
      <c r="X487" s="242">
        <f t="shared" si="291"/>
        <v>120.29</v>
      </c>
      <c r="Y487" s="240">
        <f t="shared" si="292"/>
        <v>11.18</v>
      </c>
      <c r="Z487" s="240"/>
      <c r="AA487" s="242">
        <f t="shared" si="293"/>
        <v>0</v>
      </c>
      <c r="AB487" s="242">
        <f t="shared" si="294"/>
        <v>0</v>
      </c>
      <c r="AC487" s="240">
        <f t="shared" si="295"/>
        <v>429.6</v>
      </c>
      <c r="AD487" s="240">
        <f t="shared" si="296"/>
        <v>1577.84</v>
      </c>
      <c r="AE487" s="259"/>
      <c r="AF487" s="257" t="s">
        <v>76</v>
      </c>
      <c r="AG487" s="258">
        <f t="shared" si="297"/>
        <v>44.72</v>
      </c>
      <c r="AH487" s="258"/>
      <c r="AI487" s="258">
        <f t="shared" si="298"/>
        <v>894.39</v>
      </c>
      <c r="AJ487" s="258"/>
      <c r="AK487" s="258">
        <f t="shared" si="299"/>
        <v>601.46</v>
      </c>
      <c r="AL487" s="258">
        <f t="shared" si="300"/>
        <v>37.27</v>
      </c>
      <c r="AM487" s="258"/>
      <c r="AN487" s="258">
        <f t="shared" si="301"/>
        <v>0</v>
      </c>
      <c r="AO487" s="258">
        <f t="shared" si="302"/>
        <v>0</v>
      </c>
      <c r="AP487" s="258">
        <f t="shared" si="303"/>
        <v>1577.84</v>
      </c>
      <c r="AQ487" s="257" t="s">
        <v>32</v>
      </c>
    </row>
    <row r="488" s="226" customFormat="1" ht="17" customHeight="1" spans="1:43">
      <c r="A488" s="239">
        <f t="shared" si="281"/>
        <v>485</v>
      </c>
      <c r="B488" s="240" t="s">
        <v>568</v>
      </c>
      <c r="C488" s="252" t="s">
        <v>1176</v>
      </c>
      <c r="D488" s="268" t="s">
        <v>1177</v>
      </c>
      <c r="E488" s="241">
        <v>3726.65</v>
      </c>
      <c r="F488" s="241">
        <v>3726.65</v>
      </c>
      <c r="G488" s="241">
        <v>6014.67</v>
      </c>
      <c r="H488" s="241">
        <v>3726.65</v>
      </c>
      <c r="I488" s="165">
        <v>0</v>
      </c>
      <c r="J488" s="242"/>
      <c r="K488" s="240">
        <f t="shared" si="282"/>
        <v>44.72</v>
      </c>
      <c r="L488" s="240"/>
      <c r="M488" s="240">
        <f t="shared" si="283"/>
        <v>596.26</v>
      </c>
      <c r="N488" s="240"/>
      <c r="O488" s="242">
        <f t="shared" si="284"/>
        <v>481.17</v>
      </c>
      <c r="P488" s="240">
        <f t="shared" si="285"/>
        <v>26.09</v>
      </c>
      <c r="Q488" s="240"/>
      <c r="R488" s="242">
        <f t="shared" si="286"/>
        <v>0</v>
      </c>
      <c r="S488" s="242">
        <f t="shared" si="287"/>
        <v>0</v>
      </c>
      <c r="T488" s="242">
        <f t="shared" si="288"/>
        <v>1148.24</v>
      </c>
      <c r="U488" s="240">
        <f t="shared" si="289"/>
        <v>0</v>
      </c>
      <c r="V488" s="240">
        <f t="shared" si="290"/>
        <v>298.13</v>
      </c>
      <c r="W488" s="240"/>
      <c r="X488" s="242">
        <f t="shared" si="291"/>
        <v>120.29</v>
      </c>
      <c r="Y488" s="240">
        <f t="shared" si="292"/>
        <v>11.18</v>
      </c>
      <c r="Z488" s="240"/>
      <c r="AA488" s="242">
        <f t="shared" si="293"/>
        <v>0</v>
      </c>
      <c r="AB488" s="242">
        <f t="shared" si="294"/>
        <v>0</v>
      </c>
      <c r="AC488" s="240">
        <f t="shared" si="295"/>
        <v>429.6</v>
      </c>
      <c r="AD488" s="240">
        <f t="shared" si="296"/>
        <v>1577.84</v>
      </c>
      <c r="AE488" s="259"/>
      <c r="AF488" s="257" t="s">
        <v>54</v>
      </c>
      <c r="AG488" s="258">
        <f t="shared" si="297"/>
        <v>44.72</v>
      </c>
      <c r="AH488" s="258"/>
      <c r="AI488" s="258">
        <f t="shared" si="298"/>
        <v>894.39</v>
      </c>
      <c r="AJ488" s="258"/>
      <c r="AK488" s="258">
        <f t="shared" si="299"/>
        <v>601.46</v>
      </c>
      <c r="AL488" s="258">
        <f t="shared" si="300"/>
        <v>37.27</v>
      </c>
      <c r="AM488" s="258"/>
      <c r="AN488" s="258">
        <f t="shared" si="301"/>
        <v>0</v>
      </c>
      <c r="AO488" s="258">
        <f t="shared" si="302"/>
        <v>0</v>
      </c>
      <c r="AP488" s="258">
        <f t="shared" si="303"/>
        <v>1577.84</v>
      </c>
      <c r="AQ488" s="257" t="s">
        <v>32</v>
      </c>
    </row>
    <row r="489" s="226" customFormat="1" ht="19" customHeight="1" spans="1:43">
      <c r="A489" s="239">
        <f t="shared" si="281"/>
        <v>486</v>
      </c>
      <c r="B489" s="240" t="s">
        <v>1196</v>
      </c>
      <c r="C489" s="252" t="s">
        <v>975</v>
      </c>
      <c r="D489" s="286" t="s">
        <v>976</v>
      </c>
      <c r="E489" s="241">
        <v>3726.65</v>
      </c>
      <c r="F489" s="241">
        <v>3726.65</v>
      </c>
      <c r="G489" s="241">
        <v>6014.67</v>
      </c>
      <c r="H489" s="241">
        <v>3726.65</v>
      </c>
      <c r="I489" s="205">
        <v>3180</v>
      </c>
      <c r="J489" s="267"/>
      <c r="K489" s="240">
        <f t="shared" si="282"/>
        <v>44.72</v>
      </c>
      <c r="L489" s="240"/>
      <c r="M489" s="240">
        <f t="shared" si="283"/>
        <v>596.26</v>
      </c>
      <c r="N489" s="240"/>
      <c r="O489" s="242">
        <f t="shared" si="284"/>
        <v>481.17</v>
      </c>
      <c r="P489" s="240">
        <f t="shared" si="285"/>
        <v>26.09</v>
      </c>
      <c r="Q489" s="240"/>
      <c r="R489" s="242">
        <f t="shared" si="286"/>
        <v>159</v>
      </c>
      <c r="S489" s="242">
        <f t="shared" si="287"/>
        <v>0</v>
      </c>
      <c r="T489" s="242">
        <f t="shared" si="288"/>
        <v>1307.24</v>
      </c>
      <c r="U489" s="240">
        <f t="shared" si="289"/>
        <v>0</v>
      </c>
      <c r="V489" s="240">
        <f t="shared" si="290"/>
        <v>298.13</v>
      </c>
      <c r="W489" s="240"/>
      <c r="X489" s="242">
        <f t="shared" si="291"/>
        <v>120.29</v>
      </c>
      <c r="Y489" s="240">
        <f t="shared" si="292"/>
        <v>11.18</v>
      </c>
      <c r="Z489" s="240"/>
      <c r="AA489" s="242">
        <f t="shared" si="293"/>
        <v>159</v>
      </c>
      <c r="AB489" s="242">
        <f t="shared" si="294"/>
        <v>0</v>
      </c>
      <c r="AC489" s="240">
        <f t="shared" si="295"/>
        <v>588.6</v>
      </c>
      <c r="AD489" s="240">
        <f t="shared" si="296"/>
        <v>1895.84</v>
      </c>
      <c r="AE489" s="259"/>
      <c r="AF489" s="257" t="s">
        <v>66</v>
      </c>
      <c r="AG489" s="258">
        <f t="shared" si="297"/>
        <v>44.72</v>
      </c>
      <c r="AH489" s="258"/>
      <c r="AI489" s="258">
        <f t="shared" si="298"/>
        <v>894.39</v>
      </c>
      <c r="AJ489" s="258"/>
      <c r="AK489" s="258">
        <f t="shared" si="299"/>
        <v>601.46</v>
      </c>
      <c r="AL489" s="258">
        <f t="shared" si="300"/>
        <v>37.27</v>
      </c>
      <c r="AM489" s="258"/>
      <c r="AN489" s="258">
        <f t="shared" si="301"/>
        <v>318</v>
      </c>
      <c r="AO489" s="258">
        <f t="shared" si="302"/>
        <v>0</v>
      </c>
      <c r="AP489" s="258">
        <f t="shared" si="303"/>
        <v>1895.84</v>
      </c>
      <c r="AQ489" s="257" t="s">
        <v>35</v>
      </c>
    </row>
    <row r="490" s="225" customFormat="1" ht="16" customHeight="1" spans="1:43">
      <c r="A490" s="239">
        <f t="shared" si="281"/>
        <v>487</v>
      </c>
      <c r="B490" s="240" t="s">
        <v>368</v>
      </c>
      <c r="C490" s="243" t="s">
        <v>369</v>
      </c>
      <c r="D490" s="243" t="s">
        <v>370</v>
      </c>
      <c r="E490" s="241">
        <v>3726.65</v>
      </c>
      <c r="F490" s="241">
        <v>3726.65</v>
      </c>
      <c r="G490" s="241">
        <v>6014.67</v>
      </c>
      <c r="H490" s="241">
        <v>3726.65</v>
      </c>
      <c r="I490" s="203">
        <v>2200</v>
      </c>
      <c r="J490" s="242"/>
      <c r="K490" s="240">
        <f t="shared" si="282"/>
        <v>44.72</v>
      </c>
      <c r="L490" s="240"/>
      <c r="M490" s="240">
        <f t="shared" si="283"/>
        <v>596.26</v>
      </c>
      <c r="N490" s="240"/>
      <c r="O490" s="242">
        <f t="shared" si="284"/>
        <v>481.17</v>
      </c>
      <c r="P490" s="240">
        <f t="shared" si="285"/>
        <v>26.09</v>
      </c>
      <c r="Q490" s="240"/>
      <c r="R490" s="242">
        <f t="shared" si="286"/>
        <v>110</v>
      </c>
      <c r="S490" s="242">
        <f t="shared" si="287"/>
        <v>0</v>
      </c>
      <c r="T490" s="242">
        <f t="shared" si="288"/>
        <v>1258.24</v>
      </c>
      <c r="U490" s="240">
        <f t="shared" si="289"/>
        <v>0</v>
      </c>
      <c r="V490" s="240">
        <f t="shared" si="290"/>
        <v>298.13</v>
      </c>
      <c r="W490" s="240"/>
      <c r="X490" s="242">
        <f t="shared" si="291"/>
        <v>120.29</v>
      </c>
      <c r="Y490" s="240">
        <f t="shared" si="292"/>
        <v>11.18</v>
      </c>
      <c r="Z490" s="240"/>
      <c r="AA490" s="242">
        <f t="shared" si="293"/>
        <v>110</v>
      </c>
      <c r="AB490" s="242">
        <f t="shared" si="294"/>
        <v>0</v>
      </c>
      <c r="AC490" s="240">
        <f t="shared" si="295"/>
        <v>539.6</v>
      </c>
      <c r="AD490" s="240">
        <f t="shared" si="296"/>
        <v>1797.84</v>
      </c>
      <c r="AE490" s="240"/>
      <c r="AF490" s="257" t="s">
        <v>88</v>
      </c>
      <c r="AG490" s="258">
        <f t="shared" si="297"/>
        <v>44.72</v>
      </c>
      <c r="AH490" s="258"/>
      <c r="AI490" s="258">
        <f t="shared" si="298"/>
        <v>894.39</v>
      </c>
      <c r="AJ490" s="258"/>
      <c r="AK490" s="258">
        <f t="shared" si="299"/>
        <v>601.46</v>
      </c>
      <c r="AL490" s="258">
        <f t="shared" si="300"/>
        <v>37.27</v>
      </c>
      <c r="AM490" s="258"/>
      <c r="AN490" s="258">
        <f t="shared" si="301"/>
        <v>220</v>
      </c>
      <c r="AO490" s="258">
        <f t="shared" si="302"/>
        <v>0</v>
      </c>
      <c r="AP490" s="258">
        <f t="shared" si="303"/>
        <v>1797.84</v>
      </c>
      <c r="AQ490" s="257" t="s">
        <v>34</v>
      </c>
    </row>
    <row r="491" s="115" customFormat="1" ht="19" customHeight="1" spans="1:43">
      <c r="A491" s="129">
        <f t="shared" si="281"/>
        <v>488</v>
      </c>
      <c r="B491" s="49" t="s">
        <v>411</v>
      </c>
      <c r="C491" s="52" t="s">
        <v>959</v>
      </c>
      <c r="D491" s="237" t="s">
        <v>960</v>
      </c>
      <c r="E491" s="203">
        <v>3726.65</v>
      </c>
      <c r="F491" s="203">
        <v>3726.65</v>
      </c>
      <c r="G491" s="203">
        <v>6014.67</v>
      </c>
      <c r="H491" s="203">
        <v>3726.65</v>
      </c>
      <c r="I491" s="205">
        <v>2200</v>
      </c>
      <c r="J491" s="130"/>
      <c r="K491" s="49">
        <f t="shared" si="282"/>
        <v>44.72</v>
      </c>
      <c r="L491" s="49"/>
      <c r="M491" s="49">
        <f t="shared" si="283"/>
        <v>596.26</v>
      </c>
      <c r="N491" s="49"/>
      <c r="O491" s="130">
        <f t="shared" si="284"/>
        <v>481.17</v>
      </c>
      <c r="P491" s="49">
        <f t="shared" si="285"/>
        <v>26.09</v>
      </c>
      <c r="Q491" s="49"/>
      <c r="R491" s="130">
        <f t="shared" si="286"/>
        <v>110</v>
      </c>
      <c r="S491" s="130">
        <f t="shared" si="287"/>
        <v>0</v>
      </c>
      <c r="T491" s="130">
        <f t="shared" si="288"/>
        <v>1258.24</v>
      </c>
      <c r="U491" s="49">
        <f t="shared" si="289"/>
        <v>0</v>
      </c>
      <c r="V491" s="49">
        <f t="shared" si="290"/>
        <v>298.13</v>
      </c>
      <c r="W491" s="49"/>
      <c r="X491" s="130">
        <f t="shared" si="291"/>
        <v>120.29</v>
      </c>
      <c r="Y491" s="49">
        <f t="shared" si="292"/>
        <v>11.18</v>
      </c>
      <c r="Z491" s="49"/>
      <c r="AA491" s="130">
        <f t="shared" si="293"/>
        <v>110</v>
      </c>
      <c r="AB491" s="130">
        <f t="shared" si="294"/>
        <v>0</v>
      </c>
      <c r="AC491" s="49">
        <f t="shared" si="295"/>
        <v>539.6</v>
      </c>
      <c r="AD491" s="49">
        <f t="shared" si="296"/>
        <v>1797.84</v>
      </c>
      <c r="AE491" s="136"/>
      <c r="AF491" s="139" t="s">
        <v>76</v>
      </c>
      <c r="AG491" s="140">
        <f t="shared" si="297"/>
        <v>44.72</v>
      </c>
      <c r="AH491" s="140"/>
      <c r="AI491" s="140">
        <f t="shared" si="298"/>
        <v>894.39</v>
      </c>
      <c r="AJ491" s="140"/>
      <c r="AK491" s="140">
        <f t="shared" si="299"/>
        <v>601.46</v>
      </c>
      <c r="AL491" s="140">
        <f t="shared" si="300"/>
        <v>37.27</v>
      </c>
      <c r="AM491" s="140"/>
      <c r="AN491" s="140">
        <f t="shared" si="301"/>
        <v>220</v>
      </c>
      <c r="AO491" s="140">
        <f t="shared" si="302"/>
        <v>0</v>
      </c>
      <c r="AP491" s="140">
        <f t="shared" si="303"/>
        <v>1797.84</v>
      </c>
      <c r="AQ491" s="139" t="s">
        <v>32</v>
      </c>
    </row>
    <row r="492" s="39" customFormat="1" ht="16" customHeight="1" spans="1:43">
      <c r="A492" s="129">
        <f t="shared" si="281"/>
        <v>489</v>
      </c>
      <c r="B492" s="49" t="s">
        <v>217</v>
      </c>
      <c r="C492" s="46" t="s">
        <v>759</v>
      </c>
      <c r="D492" s="450" t="s">
        <v>760</v>
      </c>
      <c r="E492" s="204">
        <v>3726.65</v>
      </c>
      <c r="F492" s="203">
        <v>3726.65</v>
      </c>
      <c r="G492" s="203">
        <v>6014.67</v>
      </c>
      <c r="H492" s="203">
        <v>3726.65</v>
      </c>
      <c r="I492" s="205">
        <v>2200</v>
      </c>
      <c r="J492" s="130"/>
      <c r="K492" s="49">
        <f t="shared" si="282"/>
        <v>44.72</v>
      </c>
      <c r="L492" s="49"/>
      <c r="M492" s="49">
        <f t="shared" si="283"/>
        <v>596.26</v>
      </c>
      <c r="N492" s="49"/>
      <c r="O492" s="130">
        <f t="shared" si="284"/>
        <v>481.17</v>
      </c>
      <c r="P492" s="49">
        <f t="shared" si="285"/>
        <v>26.09</v>
      </c>
      <c r="Q492" s="49"/>
      <c r="R492" s="130">
        <f t="shared" si="286"/>
        <v>110</v>
      </c>
      <c r="S492" s="130">
        <f t="shared" si="287"/>
        <v>0</v>
      </c>
      <c r="T492" s="130">
        <f t="shared" si="288"/>
        <v>1258.24</v>
      </c>
      <c r="U492" s="49">
        <f t="shared" si="289"/>
        <v>0</v>
      </c>
      <c r="V492" s="49">
        <f t="shared" si="290"/>
        <v>298.13</v>
      </c>
      <c r="W492" s="49"/>
      <c r="X492" s="130">
        <f t="shared" si="291"/>
        <v>120.29</v>
      </c>
      <c r="Y492" s="49">
        <f t="shared" si="292"/>
        <v>11.18</v>
      </c>
      <c r="Z492" s="49"/>
      <c r="AA492" s="130">
        <f t="shared" si="293"/>
        <v>110</v>
      </c>
      <c r="AB492" s="130">
        <f t="shared" si="294"/>
        <v>0</v>
      </c>
      <c r="AC492" s="49">
        <f t="shared" si="295"/>
        <v>539.6</v>
      </c>
      <c r="AD492" s="49">
        <f t="shared" si="296"/>
        <v>1797.84</v>
      </c>
      <c r="AE492" s="164"/>
      <c r="AF492" s="139" t="s">
        <v>57</v>
      </c>
      <c r="AG492" s="140">
        <f t="shared" si="297"/>
        <v>44.72</v>
      </c>
      <c r="AH492" s="140"/>
      <c r="AI492" s="140">
        <f t="shared" si="298"/>
        <v>894.39</v>
      </c>
      <c r="AJ492" s="140"/>
      <c r="AK492" s="140">
        <f t="shared" si="299"/>
        <v>601.46</v>
      </c>
      <c r="AL492" s="140">
        <f t="shared" si="300"/>
        <v>37.27</v>
      </c>
      <c r="AM492" s="140"/>
      <c r="AN492" s="140">
        <f t="shared" si="301"/>
        <v>220</v>
      </c>
      <c r="AO492" s="140">
        <f t="shared" si="302"/>
        <v>0</v>
      </c>
      <c r="AP492" s="140">
        <f t="shared" si="303"/>
        <v>1797.84</v>
      </c>
      <c r="AQ492" s="139" t="s">
        <v>32</v>
      </c>
    </row>
    <row r="493" s="115" customFormat="1" ht="19" customHeight="1" spans="1:43">
      <c r="A493" s="129">
        <f t="shared" si="281"/>
        <v>490</v>
      </c>
      <c r="B493" s="49" t="s">
        <v>119</v>
      </c>
      <c r="C493" s="44" t="s">
        <v>834</v>
      </c>
      <c r="D493" s="449" t="s">
        <v>835</v>
      </c>
      <c r="E493" s="204">
        <v>3726.65</v>
      </c>
      <c r="F493" s="203">
        <v>3726.65</v>
      </c>
      <c r="G493" s="203">
        <v>6014.67</v>
      </c>
      <c r="H493" s="203">
        <v>3726.65</v>
      </c>
      <c r="I493" s="205">
        <v>2200</v>
      </c>
      <c r="J493" s="130"/>
      <c r="K493" s="49">
        <f t="shared" si="282"/>
        <v>44.72</v>
      </c>
      <c r="L493" s="49"/>
      <c r="M493" s="49">
        <f t="shared" si="283"/>
        <v>596.26</v>
      </c>
      <c r="N493" s="49"/>
      <c r="O493" s="130">
        <f t="shared" si="284"/>
        <v>481.17</v>
      </c>
      <c r="P493" s="49">
        <f t="shared" si="285"/>
        <v>26.09</v>
      </c>
      <c r="Q493" s="49"/>
      <c r="R493" s="130">
        <f t="shared" si="286"/>
        <v>110</v>
      </c>
      <c r="S493" s="130">
        <f t="shared" si="287"/>
        <v>0</v>
      </c>
      <c r="T493" s="130">
        <f t="shared" si="288"/>
        <v>1258.24</v>
      </c>
      <c r="U493" s="49">
        <f t="shared" si="289"/>
        <v>0</v>
      </c>
      <c r="V493" s="49">
        <f t="shared" si="290"/>
        <v>298.13</v>
      </c>
      <c r="W493" s="49"/>
      <c r="X493" s="130">
        <f t="shared" si="291"/>
        <v>120.29</v>
      </c>
      <c r="Y493" s="49">
        <f t="shared" si="292"/>
        <v>11.18</v>
      </c>
      <c r="Z493" s="49"/>
      <c r="AA493" s="130">
        <f t="shared" si="293"/>
        <v>110</v>
      </c>
      <c r="AB493" s="130">
        <f t="shared" si="294"/>
        <v>0</v>
      </c>
      <c r="AC493" s="49">
        <f t="shared" si="295"/>
        <v>539.6</v>
      </c>
      <c r="AD493" s="49">
        <f t="shared" si="296"/>
        <v>1797.84</v>
      </c>
      <c r="AE493" s="136"/>
      <c r="AF493" s="139" t="s">
        <v>78</v>
      </c>
      <c r="AG493" s="140">
        <f t="shared" si="297"/>
        <v>44.72</v>
      </c>
      <c r="AH493" s="140"/>
      <c r="AI493" s="140">
        <f t="shared" si="298"/>
        <v>894.39</v>
      </c>
      <c r="AJ493" s="140"/>
      <c r="AK493" s="140">
        <f t="shared" si="299"/>
        <v>601.46</v>
      </c>
      <c r="AL493" s="140">
        <f t="shared" si="300"/>
        <v>37.27</v>
      </c>
      <c r="AM493" s="140"/>
      <c r="AN493" s="140">
        <f t="shared" si="301"/>
        <v>220</v>
      </c>
      <c r="AO493" s="140">
        <f t="shared" si="302"/>
        <v>0</v>
      </c>
      <c r="AP493" s="140">
        <f t="shared" si="303"/>
        <v>1797.84</v>
      </c>
      <c r="AQ493" s="139" t="s">
        <v>32</v>
      </c>
    </row>
    <row r="494" s="39" customFormat="1" ht="16" customHeight="1" spans="1:43">
      <c r="A494" s="129">
        <f t="shared" si="281"/>
        <v>491</v>
      </c>
      <c r="B494" s="49" t="s">
        <v>411</v>
      </c>
      <c r="C494" s="46" t="s">
        <v>420</v>
      </c>
      <c r="D494" s="46" t="s">
        <v>421</v>
      </c>
      <c r="E494" s="203">
        <v>3726.65</v>
      </c>
      <c r="F494" s="203">
        <v>3726.65</v>
      </c>
      <c r="G494" s="203">
        <v>6014.67</v>
      </c>
      <c r="H494" s="203">
        <v>3726.65</v>
      </c>
      <c r="I494" s="203">
        <v>2200</v>
      </c>
      <c r="J494" s="130"/>
      <c r="K494" s="49">
        <f t="shared" si="282"/>
        <v>44.72</v>
      </c>
      <c r="L494" s="49"/>
      <c r="M494" s="49">
        <f t="shared" si="283"/>
        <v>596.26</v>
      </c>
      <c r="N494" s="49"/>
      <c r="O494" s="130">
        <f t="shared" si="284"/>
        <v>481.17</v>
      </c>
      <c r="P494" s="49">
        <f t="shared" si="285"/>
        <v>26.09</v>
      </c>
      <c r="Q494" s="49"/>
      <c r="R494" s="130">
        <f t="shared" si="286"/>
        <v>110</v>
      </c>
      <c r="S494" s="130">
        <f t="shared" si="287"/>
        <v>0</v>
      </c>
      <c r="T494" s="130">
        <f t="shared" si="288"/>
        <v>1258.24</v>
      </c>
      <c r="U494" s="49">
        <f t="shared" si="289"/>
        <v>0</v>
      </c>
      <c r="V494" s="49">
        <f t="shared" si="290"/>
        <v>298.13</v>
      </c>
      <c r="W494" s="49"/>
      <c r="X494" s="130">
        <f t="shared" si="291"/>
        <v>120.29</v>
      </c>
      <c r="Y494" s="49">
        <f t="shared" si="292"/>
        <v>11.18</v>
      </c>
      <c r="Z494" s="49"/>
      <c r="AA494" s="130">
        <f t="shared" si="293"/>
        <v>110</v>
      </c>
      <c r="AB494" s="130">
        <f t="shared" si="294"/>
        <v>0</v>
      </c>
      <c r="AC494" s="49">
        <f t="shared" si="295"/>
        <v>539.6</v>
      </c>
      <c r="AD494" s="49">
        <f t="shared" si="296"/>
        <v>1797.84</v>
      </c>
      <c r="AE494" s="164"/>
      <c r="AF494" s="139" t="s">
        <v>76</v>
      </c>
      <c r="AG494" s="140">
        <f t="shared" si="297"/>
        <v>44.72</v>
      </c>
      <c r="AH494" s="140"/>
      <c r="AI494" s="140">
        <f t="shared" si="298"/>
        <v>894.39</v>
      </c>
      <c r="AJ494" s="140"/>
      <c r="AK494" s="140">
        <f t="shared" si="299"/>
        <v>601.46</v>
      </c>
      <c r="AL494" s="140">
        <f t="shared" si="300"/>
        <v>37.27</v>
      </c>
      <c r="AM494" s="140"/>
      <c r="AN494" s="140">
        <f t="shared" si="301"/>
        <v>220</v>
      </c>
      <c r="AO494" s="140">
        <f t="shared" si="302"/>
        <v>0</v>
      </c>
      <c r="AP494" s="140">
        <f t="shared" si="303"/>
        <v>1797.84</v>
      </c>
      <c r="AQ494" s="139" t="s">
        <v>32</v>
      </c>
    </row>
    <row r="495" s="39" customFormat="1" ht="17" customHeight="1" spans="1:43">
      <c r="A495" s="129">
        <f t="shared" si="281"/>
        <v>492</v>
      </c>
      <c r="B495" s="157" t="s">
        <v>119</v>
      </c>
      <c r="C495" s="52" t="s">
        <v>1294</v>
      </c>
      <c r="D495" s="229" t="s">
        <v>1295</v>
      </c>
      <c r="E495" s="203">
        <v>3726.65</v>
      </c>
      <c r="F495" s="203">
        <v>3726.65</v>
      </c>
      <c r="G495" s="203">
        <v>6014.67</v>
      </c>
      <c r="H495" s="203">
        <v>3726.65</v>
      </c>
      <c r="I495" s="205"/>
      <c r="J495" s="52"/>
      <c r="K495" s="49">
        <f t="shared" si="282"/>
        <v>44.72</v>
      </c>
      <c r="L495" s="49"/>
      <c r="M495" s="49">
        <f t="shared" si="283"/>
        <v>596.26</v>
      </c>
      <c r="N495" s="49"/>
      <c r="O495" s="130">
        <f t="shared" si="284"/>
        <v>481.17</v>
      </c>
      <c r="P495" s="49">
        <f t="shared" si="285"/>
        <v>26.09</v>
      </c>
      <c r="Q495" s="49"/>
      <c r="R495" s="130">
        <f t="shared" si="286"/>
        <v>0</v>
      </c>
      <c r="S495" s="130">
        <f t="shared" si="287"/>
        <v>0</v>
      </c>
      <c r="T495" s="130">
        <f t="shared" si="288"/>
        <v>1148.24</v>
      </c>
      <c r="U495" s="49">
        <f t="shared" si="289"/>
        <v>0</v>
      </c>
      <c r="V495" s="49">
        <f t="shared" si="290"/>
        <v>298.13</v>
      </c>
      <c r="W495" s="49"/>
      <c r="X495" s="130">
        <f t="shared" si="291"/>
        <v>120.29</v>
      </c>
      <c r="Y495" s="49">
        <f t="shared" si="292"/>
        <v>11.18</v>
      </c>
      <c r="Z495" s="49"/>
      <c r="AA495" s="130">
        <f t="shared" si="293"/>
        <v>0</v>
      </c>
      <c r="AB495" s="130">
        <f t="shared" si="294"/>
        <v>0</v>
      </c>
      <c r="AC495" s="49">
        <f t="shared" si="295"/>
        <v>429.6</v>
      </c>
      <c r="AD495" s="49">
        <f t="shared" si="296"/>
        <v>1577.84</v>
      </c>
      <c r="AE495" s="136"/>
      <c r="AF495" s="139" t="s">
        <v>89</v>
      </c>
      <c r="AG495" s="140">
        <f t="shared" si="297"/>
        <v>44.72</v>
      </c>
      <c r="AH495" s="140"/>
      <c r="AI495" s="140">
        <f t="shared" si="298"/>
        <v>894.39</v>
      </c>
      <c r="AJ495" s="140"/>
      <c r="AK495" s="140">
        <f t="shared" si="299"/>
        <v>601.46</v>
      </c>
      <c r="AL495" s="140">
        <f t="shared" si="300"/>
        <v>37.27</v>
      </c>
      <c r="AM495" s="140"/>
      <c r="AN495" s="140">
        <f t="shared" si="301"/>
        <v>0</v>
      </c>
      <c r="AO495" s="140">
        <f t="shared" si="302"/>
        <v>0</v>
      </c>
      <c r="AP495" s="140">
        <f t="shared" si="303"/>
        <v>1577.84</v>
      </c>
      <c r="AQ495" s="139" t="s">
        <v>32</v>
      </c>
    </row>
    <row r="496" s="39" customFormat="1" ht="16" customHeight="1" spans="1:43">
      <c r="A496" s="129">
        <f t="shared" si="281"/>
        <v>493</v>
      </c>
      <c r="B496" s="49" t="s">
        <v>119</v>
      </c>
      <c r="C496" s="52" t="s">
        <v>1123</v>
      </c>
      <c r="D496" s="168" t="s">
        <v>1124</v>
      </c>
      <c r="E496" s="203">
        <v>3726.65</v>
      </c>
      <c r="F496" s="203">
        <v>3726.65</v>
      </c>
      <c r="G496" s="203">
        <v>6014.67</v>
      </c>
      <c r="H496" s="203">
        <v>3726.65</v>
      </c>
      <c r="I496" s="205">
        <v>2200</v>
      </c>
      <c r="J496" s="130"/>
      <c r="K496" s="49">
        <f t="shared" si="282"/>
        <v>44.72</v>
      </c>
      <c r="L496" s="49"/>
      <c r="M496" s="49">
        <f t="shared" si="283"/>
        <v>596.26</v>
      </c>
      <c r="N496" s="49"/>
      <c r="O496" s="130">
        <f t="shared" si="284"/>
        <v>481.17</v>
      </c>
      <c r="P496" s="49">
        <f t="shared" si="285"/>
        <v>26.09</v>
      </c>
      <c r="Q496" s="49"/>
      <c r="R496" s="130">
        <f t="shared" si="286"/>
        <v>110</v>
      </c>
      <c r="S496" s="130">
        <f t="shared" si="287"/>
        <v>0</v>
      </c>
      <c r="T496" s="130">
        <f t="shared" si="288"/>
        <v>1258.24</v>
      </c>
      <c r="U496" s="49">
        <f t="shared" si="289"/>
        <v>0</v>
      </c>
      <c r="V496" s="49">
        <f t="shared" si="290"/>
        <v>298.13</v>
      </c>
      <c r="W496" s="49"/>
      <c r="X496" s="130">
        <f t="shared" si="291"/>
        <v>120.29</v>
      </c>
      <c r="Y496" s="49">
        <f t="shared" si="292"/>
        <v>11.18</v>
      </c>
      <c r="Z496" s="49"/>
      <c r="AA496" s="130">
        <f t="shared" si="293"/>
        <v>110</v>
      </c>
      <c r="AB496" s="130">
        <f t="shared" si="294"/>
        <v>0</v>
      </c>
      <c r="AC496" s="49">
        <f t="shared" si="295"/>
        <v>539.6</v>
      </c>
      <c r="AD496" s="49">
        <f t="shared" si="296"/>
        <v>1797.84</v>
      </c>
      <c r="AE496" s="136"/>
      <c r="AF496" s="139" t="s">
        <v>78</v>
      </c>
      <c r="AG496" s="140">
        <f t="shared" si="297"/>
        <v>44.72</v>
      </c>
      <c r="AH496" s="140"/>
      <c r="AI496" s="140">
        <f t="shared" si="298"/>
        <v>894.39</v>
      </c>
      <c r="AJ496" s="140"/>
      <c r="AK496" s="140">
        <f t="shared" si="299"/>
        <v>601.46</v>
      </c>
      <c r="AL496" s="140">
        <f t="shared" si="300"/>
        <v>37.27</v>
      </c>
      <c r="AM496" s="140"/>
      <c r="AN496" s="140">
        <f t="shared" si="301"/>
        <v>220</v>
      </c>
      <c r="AO496" s="140">
        <f t="shared" si="302"/>
        <v>0</v>
      </c>
      <c r="AP496" s="140">
        <f t="shared" si="303"/>
        <v>1797.84</v>
      </c>
      <c r="AQ496" s="139" t="s">
        <v>32</v>
      </c>
    </row>
    <row r="497" ht="17" customHeight="1" spans="1:43">
      <c r="A497" s="129">
        <f t="shared" si="281"/>
        <v>494</v>
      </c>
      <c r="B497" s="49" t="s">
        <v>119</v>
      </c>
      <c r="C497" s="52" t="s">
        <v>1213</v>
      </c>
      <c r="D497" s="148" t="s">
        <v>1214</v>
      </c>
      <c r="E497" s="203">
        <v>3726.65</v>
      </c>
      <c r="F497" s="203">
        <v>3726.65</v>
      </c>
      <c r="G497" s="203">
        <v>6014.67</v>
      </c>
      <c r="H497" s="203">
        <v>3726.65</v>
      </c>
      <c r="I497" s="205">
        <v>0</v>
      </c>
      <c r="J497" s="130"/>
      <c r="K497" s="49">
        <f t="shared" si="282"/>
        <v>44.72</v>
      </c>
      <c r="L497" s="49"/>
      <c r="M497" s="49">
        <f t="shared" si="283"/>
        <v>596.26</v>
      </c>
      <c r="N497" s="49"/>
      <c r="O497" s="130">
        <f t="shared" si="284"/>
        <v>481.17</v>
      </c>
      <c r="P497" s="49">
        <f t="shared" si="285"/>
        <v>26.09</v>
      </c>
      <c r="Q497" s="49"/>
      <c r="R497" s="130">
        <f t="shared" si="286"/>
        <v>0</v>
      </c>
      <c r="S497" s="130">
        <f t="shared" si="287"/>
        <v>0</v>
      </c>
      <c r="T497" s="130">
        <f t="shared" si="288"/>
        <v>1148.24</v>
      </c>
      <c r="U497" s="49">
        <f t="shared" si="289"/>
        <v>0</v>
      </c>
      <c r="V497" s="49">
        <f t="shared" si="290"/>
        <v>298.13</v>
      </c>
      <c r="W497" s="49"/>
      <c r="X497" s="130">
        <f t="shared" si="291"/>
        <v>120.29</v>
      </c>
      <c r="Y497" s="49">
        <f t="shared" si="292"/>
        <v>11.18</v>
      </c>
      <c r="Z497" s="49"/>
      <c r="AA497" s="130">
        <f t="shared" si="293"/>
        <v>0</v>
      </c>
      <c r="AB497" s="130">
        <f t="shared" si="294"/>
        <v>0</v>
      </c>
      <c r="AC497" s="49">
        <f t="shared" si="295"/>
        <v>429.6</v>
      </c>
      <c r="AD497" s="49">
        <f t="shared" si="296"/>
        <v>1577.84</v>
      </c>
      <c r="AE497" s="136"/>
      <c r="AF497" s="139" t="s">
        <v>75</v>
      </c>
      <c r="AG497" s="140">
        <f t="shared" si="297"/>
        <v>44.72</v>
      </c>
      <c r="AH497" s="140"/>
      <c r="AI497" s="140">
        <f t="shared" si="298"/>
        <v>894.39</v>
      </c>
      <c r="AJ497" s="140"/>
      <c r="AK497" s="140">
        <f t="shared" si="299"/>
        <v>601.46</v>
      </c>
      <c r="AL497" s="140">
        <f t="shared" si="300"/>
        <v>37.27</v>
      </c>
      <c r="AM497" s="140"/>
      <c r="AN497" s="140">
        <f t="shared" si="301"/>
        <v>0</v>
      </c>
      <c r="AO497" s="140">
        <f t="shared" si="302"/>
        <v>0</v>
      </c>
      <c r="AP497" s="140">
        <f t="shared" si="303"/>
        <v>1577.84</v>
      </c>
      <c r="AQ497" s="139" t="s">
        <v>32</v>
      </c>
    </row>
    <row r="498" s="115" customFormat="1" ht="19" customHeight="1" spans="1:43">
      <c r="A498" s="129">
        <f t="shared" si="281"/>
        <v>495</v>
      </c>
      <c r="B498" s="49" t="s">
        <v>119</v>
      </c>
      <c r="C498" s="162" t="s">
        <v>949</v>
      </c>
      <c r="D498" s="217" t="s">
        <v>950</v>
      </c>
      <c r="E498" s="203">
        <v>3726.65</v>
      </c>
      <c r="F498" s="203">
        <v>3726.65</v>
      </c>
      <c r="G498" s="203">
        <v>6014.67</v>
      </c>
      <c r="H498" s="203">
        <v>3726.65</v>
      </c>
      <c r="I498" s="205">
        <v>2200</v>
      </c>
      <c r="J498" s="130"/>
      <c r="K498" s="49">
        <f t="shared" si="282"/>
        <v>44.72</v>
      </c>
      <c r="L498" s="49"/>
      <c r="M498" s="49">
        <f t="shared" si="283"/>
        <v>596.26</v>
      </c>
      <c r="N498" s="49"/>
      <c r="O498" s="130">
        <f t="shared" si="284"/>
        <v>481.17</v>
      </c>
      <c r="P498" s="49">
        <f t="shared" si="285"/>
        <v>26.09</v>
      </c>
      <c r="Q498" s="49"/>
      <c r="R498" s="130">
        <f t="shared" si="286"/>
        <v>110</v>
      </c>
      <c r="S498" s="130">
        <f t="shared" si="287"/>
        <v>0</v>
      </c>
      <c r="T498" s="130">
        <f t="shared" si="288"/>
        <v>1258.24</v>
      </c>
      <c r="U498" s="49">
        <f t="shared" si="289"/>
        <v>0</v>
      </c>
      <c r="V498" s="49">
        <f t="shared" si="290"/>
        <v>298.13</v>
      </c>
      <c r="W498" s="49"/>
      <c r="X498" s="130">
        <f t="shared" si="291"/>
        <v>120.29</v>
      </c>
      <c r="Y498" s="49">
        <f t="shared" si="292"/>
        <v>11.18</v>
      </c>
      <c r="Z498" s="49"/>
      <c r="AA498" s="130">
        <f t="shared" si="293"/>
        <v>110</v>
      </c>
      <c r="AB498" s="130">
        <f t="shared" si="294"/>
        <v>0</v>
      </c>
      <c r="AC498" s="49">
        <f t="shared" si="295"/>
        <v>539.6</v>
      </c>
      <c r="AD498" s="49">
        <f t="shared" si="296"/>
        <v>1797.84</v>
      </c>
      <c r="AE498" s="136"/>
      <c r="AF498" s="139" t="s">
        <v>89</v>
      </c>
      <c r="AG498" s="140">
        <f t="shared" si="297"/>
        <v>44.72</v>
      </c>
      <c r="AH498" s="140"/>
      <c r="AI498" s="140">
        <f t="shared" si="298"/>
        <v>894.39</v>
      </c>
      <c r="AJ498" s="140"/>
      <c r="AK498" s="140">
        <f t="shared" si="299"/>
        <v>601.46</v>
      </c>
      <c r="AL498" s="140">
        <f t="shared" si="300"/>
        <v>37.27</v>
      </c>
      <c r="AM498" s="140"/>
      <c r="AN498" s="140">
        <f t="shared" si="301"/>
        <v>220</v>
      </c>
      <c r="AO498" s="140">
        <f t="shared" si="302"/>
        <v>0</v>
      </c>
      <c r="AP498" s="140">
        <f t="shared" si="303"/>
        <v>1797.84</v>
      </c>
      <c r="AQ498" s="139" t="s">
        <v>32</v>
      </c>
    </row>
    <row r="499" ht="17" customHeight="1" spans="1:43">
      <c r="A499" s="129">
        <f t="shared" si="281"/>
        <v>496</v>
      </c>
      <c r="B499" s="49" t="s">
        <v>262</v>
      </c>
      <c r="C499" s="52" t="s">
        <v>1249</v>
      </c>
      <c r="D499" s="148" t="s">
        <v>1250</v>
      </c>
      <c r="E499" s="203">
        <v>3726.65</v>
      </c>
      <c r="F499" s="203">
        <v>3726.65</v>
      </c>
      <c r="G499" s="203">
        <v>6014.67</v>
      </c>
      <c r="H499" s="203">
        <v>3726.65</v>
      </c>
      <c r="I499" s="205"/>
      <c r="J499" s="130"/>
      <c r="K499" s="49">
        <f t="shared" si="282"/>
        <v>44.72</v>
      </c>
      <c r="L499" s="49"/>
      <c r="M499" s="49">
        <f t="shared" si="283"/>
        <v>596.26</v>
      </c>
      <c r="N499" s="49"/>
      <c r="O499" s="130">
        <f t="shared" si="284"/>
        <v>481.17</v>
      </c>
      <c r="P499" s="49">
        <f t="shared" si="285"/>
        <v>26.09</v>
      </c>
      <c r="Q499" s="49"/>
      <c r="R499" s="130">
        <f t="shared" si="286"/>
        <v>0</v>
      </c>
      <c r="S499" s="130">
        <f t="shared" si="287"/>
        <v>0</v>
      </c>
      <c r="T499" s="130">
        <f t="shared" si="288"/>
        <v>1148.24</v>
      </c>
      <c r="U499" s="49">
        <f t="shared" si="289"/>
        <v>0</v>
      </c>
      <c r="V499" s="49">
        <f t="shared" si="290"/>
        <v>298.13</v>
      </c>
      <c r="W499" s="49"/>
      <c r="X499" s="130">
        <f t="shared" si="291"/>
        <v>120.29</v>
      </c>
      <c r="Y499" s="49">
        <f t="shared" si="292"/>
        <v>11.18</v>
      </c>
      <c r="Z499" s="49"/>
      <c r="AA499" s="130">
        <f t="shared" si="293"/>
        <v>0</v>
      </c>
      <c r="AB499" s="130">
        <f t="shared" si="294"/>
        <v>0</v>
      </c>
      <c r="AC499" s="49">
        <f t="shared" si="295"/>
        <v>429.6</v>
      </c>
      <c r="AD499" s="49">
        <f t="shared" si="296"/>
        <v>1577.84</v>
      </c>
      <c r="AE499" s="136"/>
      <c r="AF499" s="139" t="s">
        <v>68</v>
      </c>
      <c r="AG499" s="140">
        <f t="shared" si="297"/>
        <v>44.72</v>
      </c>
      <c r="AH499" s="140"/>
      <c r="AI499" s="140">
        <f t="shared" si="298"/>
        <v>894.39</v>
      </c>
      <c r="AJ499" s="140"/>
      <c r="AK499" s="140">
        <f t="shared" si="299"/>
        <v>601.46</v>
      </c>
      <c r="AL499" s="140">
        <f t="shared" si="300"/>
        <v>37.27</v>
      </c>
      <c r="AM499" s="140"/>
      <c r="AN499" s="140">
        <f t="shared" si="301"/>
        <v>0</v>
      </c>
      <c r="AO499" s="140">
        <f t="shared" si="302"/>
        <v>0</v>
      </c>
      <c r="AP499" s="140">
        <f t="shared" si="303"/>
        <v>1577.84</v>
      </c>
      <c r="AQ499" s="139" t="s">
        <v>32</v>
      </c>
    </row>
    <row r="500" ht="17" customHeight="1" spans="1:43">
      <c r="A500" s="129">
        <f t="shared" si="281"/>
        <v>497</v>
      </c>
      <c r="B500" s="49" t="s">
        <v>217</v>
      </c>
      <c r="C500" s="51" t="s">
        <v>1199</v>
      </c>
      <c r="D500" s="148" t="s">
        <v>1200</v>
      </c>
      <c r="E500" s="203">
        <v>3726.65</v>
      </c>
      <c r="F500" s="203">
        <v>3726.65</v>
      </c>
      <c r="G500" s="203">
        <v>6014.67</v>
      </c>
      <c r="H500" s="203">
        <v>3726.65</v>
      </c>
      <c r="I500" s="205">
        <v>0</v>
      </c>
      <c r="J500" s="130"/>
      <c r="K500" s="49">
        <f t="shared" si="282"/>
        <v>44.72</v>
      </c>
      <c r="L500" s="49"/>
      <c r="M500" s="49">
        <f t="shared" si="283"/>
        <v>596.26</v>
      </c>
      <c r="N500" s="49"/>
      <c r="O500" s="130">
        <f t="shared" si="284"/>
        <v>481.17</v>
      </c>
      <c r="P500" s="49">
        <f t="shared" si="285"/>
        <v>26.09</v>
      </c>
      <c r="Q500" s="49"/>
      <c r="R500" s="130">
        <f t="shared" si="286"/>
        <v>0</v>
      </c>
      <c r="S500" s="130">
        <f t="shared" si="287"/>
        <v>0</v>
      </c>
      <c r="T500" s="130">
        <f t="shared" si="288"/>
        <v>1148.24</v>
      </c>
      <c r="U500" s="49">
        <f t="shared" si="289"/>
        <v>0</v>
      </c>
      <c r="V500" s="49">
        <f t="shared" si="290"/>
        <v>298.13</v>
      </c>
      <c r="W500" s="49"/>
      <c r="X500" s="130">
        <f t="shared" si="291"/>
        <v>120.29</v>
      </c>
      <c r="Y500" s="49">
        <f t="shared" si="292"/>
        <v>11.18</v>
      </c>
      <c r="Z500" s="49"/>
      <c r="AA500" s="130">
        <f t="shared" si="293"/>
        <v>0</v>
      </c>
      <c r="AB500" s="130">
        <f t="shared" si="294"/>
        <v>0</v>
      </c>
      <c r="AC500" s="49">
        <f t="shared" si="295"/>
        <v>429.6</v>
      </c>
      <c r="AD500" s="49">
        <f t="shared" si="296"/>
        <v>1577.84</v>
      </c>
      <c r="AE500" s="136"/>
      <c r="AF500" s="139" t="s">
        <v>57</v>
      </c>
      <c r="AG500" s="140">
        <f t="shared" si="297"/>
        <v>44.72</v>
      </c>
      <c r="AH500" s="140"/>
      <c r="AI500" s="140">
        <f t="shared" si="298"/>
        <v>894.39</v>
      </c>
      <c r="AJ500" s="140"/>
      <c r="AK500" s="140">
        <f t="shared" si="299"/>
        <v>601.46</v>
      </c>
      <c r="AL500" s="140">
        <f t="shared" si="300"/>
        <v>37.27</v>
      </c>
      <c r="AM500" s="140"/>
      <c r="AN500" s="140">
        <f t="shared" si="301"/>
        <v>0</v>
      </c>
      <c r="AO500" s="140">
        <f t="shared" si="302"/>
        <v>0</v>
      </c>
      <c r="AP500" s="140">
        <f t="shared" si="303"/>
        <v>1577.84</v>
      </c>
      <c r="AQ500" s="139" t="s">
        <v>32</v>
      </c>
    </row>
    <row r="501" ht="17" customHeight="1" spans="1:43">
      <c r="A501" s="129">
        <f t="shared" si="281"/>
        <v>498</v>
      </c>
      <c r="B501" s="49" t="s">
        <v>411</v>
      </c>
      <c r="C501" s="52" t="s">
        <v>1265</v>
      </c>
      <c r="D501" s="148" t="s">
        <v>1266</v>
      </c>
      <c r="E501" s="203">
        <v>3726.65</v>
      </c>
      <c r="F501" s="203">
        <v>3726.65</v>
      </c>
      <c r="G501" s="203">
        <v>6014.67</v>
      </c>
      <c r="H501" s="203">
        <v>3726.65</v>
      </c>
      <c r="I501" s="205"/>
      <c r="J501" s="100"/>
      <c r="K501" s="49">
        <f t="shared" si="282"/>
        <v>44.72</v>
      </c>
      <c r="L501" s="49"/>
      <c r="M501" s="49">
        <f t="shared" si="283"/>
        <v>596.26</v>
      </c>
      <c r="N501" s="49"/>
      <c r="O501" s="130">
        <f t="shared" si="284"/>
        <v>481.17</v>
      </c>
      <c r="P501" s="49">
        <f t="shared" si="285"/>
        <v>26.09</v>
      </c>
      <c r="Q501" s="49"/>
      <c r="R501" s="130">
        <f t="shared" si="286"/>
        <v>0</v>
      </c>
      <c r="S501" s="130">
        <f t="shared" si="287"/>
        <v>0</v>
      </c>
      <c r="T501" s="130">
        <f t="shared" si="288"/>
        <v>1148.24</v>
      </c>
      <c r="U501" s="49">
        <f t="shared" si="289"/>
        <v>0</v>
      </c>
      <c r="V501" s="49">
        <f t="shared" si="290"/>
        <v>298.13</v>
      </c>
      <c r="W501" s="49"/>
      <c r="X501" s="130">
        <f t="shared" si="291"/>
        <v>120.29</v>
      </c>
      <c r="Y501" s="49">
        <f t="shared" si="292"/>
        <v>11.18</v>
      </c>
      <c r="Z501" s="49"/>
      <c r="AA501" s="130">
        <f t="shared" si="293"/>
        <v>0</v>
      </c>
      <c r="AB501" s="130">
        <f t="shared" si="294"/>
        <v>0</v>
      </c>
      <c r="AC501" s="49">
        <f t="shared" si="295"/>
        <v>429.6</v>
      </c>
      <c r="AD501" s="49">
        <f t="shared" si="296"/>
        <v>1577.84</v>
      </c>
      <c r="AE501" s="136"/>
      <c r="AF501" s="139" t="s">
        <v>76</v>
      </c>
      <c r="AG501" s="140">
        <f t="shared" si="297"/>
        <v>44.72</v>
      </c>
      <c r="AH501" s="140"/>
      <c r="AI501" s="140">
        <f t="shared" si="298"/>
        <v>894.39</v>
      </c>
      <c r="AJ501" s="140"/>
      <c r="AK501" s="140">
        <f t="shared" si="299"/>
        <v>601.46</v>
      </c>
      <c r="AL501" s="140">
        <f t="shared" si="300"/>
        <v>37.27</v>
      </c>
      <c r="AM501" s="140"/>
      <c r="AN501" s="140">
        <f t="shared" si="301"/>
        <v>0</v>
      </c>
      <c r="AO501" s="140">
        <f t="shared" si="302"/>
        <v>0</v>
      </c>
      <c r="AP501" s="140">
        <f t="shared" si="303"/>
        <v>1577.84</v>
      </c>
      <c r="AQ501" s="139" t="s">
        <v>32</v>
      </c>
    </row>
    <row r="502" s="39" customFormat="1" ht="16" customHeight="1" spans="1:43">
      <c r="A502" s="129">
        <f t="shared" si="281"/>
        <v>499</v>
      </c>
      <c r="B502" s="49" t="s">
        <v>50</v>
      </c>
      <c r="C502" s="52" t="s">
        <v>713</v>
      </c>
      <c r="D502" s="459" t="s">
        <v>714</v>
      </c>
      <c r="E502" s="203">
        <v>3726.65</v>
      </c>
      <c r="F502" s="203">
        <v>3726.65</v>
      </c>
      <c r="G502" s="203">
        <v>6014.67</v>
      </c>
      <c r="H502" s="203">
        <v>3726.65</v>
      </c>
      <c r="I502" s="205">
        <v>3180</v>
      </c>
      <c r="J502" s="130"/>
      <c r="K502" s="49">
        <f t="shared" si="282"/>
        <v>44.72</v>
      </c>
      <c r="L502" s="49"/>
      <c r="M502" s="49">
        <f t="shared" si="283"/>
        <v>596.26</v>
      </c>
      <c r="N502" s="49"/>
      <c r="O502" s="130">
        <f t="shared" si="284"/>
        <v>481.17</v>
      </c>
      <c r="P502" s="49">
        <f t="shared" si="285"/>
        <v>26.09</v>
      </c>
      <c r="Q502" s="49"/>
      <c r="R502" s="130">
        <f t="shared" si="286"/>
        <v>159</v>
      </c>
      <c r="S502" s="130">
        <f t="shared" si="287"/>
        <v>0</v>
      </c>
      <c r="T502" s="130">
        <f t="shared" si="288"/>
        <v>1307.24</v>
      </c>
      <c r="U502" s="49">
        <f t="shared" si="289"/>
        <v>0</v>
      </c>
      <c r="V502" s="49">
        <f t="shared" si="290"/>
        <v>298.13</v>
      </c>
      <c r="W502" s="49"/>
      <c r="X502" s="130">
        <f t="shared" si="291"/>
        <v>120.29</v>
      </c>
      <c r="Y502" s="49">
        <f t="shared" si="292"/>
        <v>11.18</v>
      </c>
      <c r="Z502" s="49"/>
      <c r="AA502" s="130">
        <f t="shared" si="293"/>
        <v>159</v>
      </c>
      <c r="AB502" s="130">
        <f t="shared" si="294"/>
        <v>0</v>
      </c>
      <c r="AC502" s="49">
        <f t="shared" si="295"/>
        <v>588.6</v>
      </c>
      <c r="AD502" s="49">
        <f t="shared" si="296"/>
        <v>1895.84</v>
      </c>
      <c r="AE502" s="164"/>
      <c r="AF502" s="139" t="s">
        <v>50</v>
      </c>
      <c r="AG502" s="140">
        <f t="shared" si="297"/>
        <v>44.72</v>
      </c>
      <c r="AH502" s="140"/>
      <c r="AI502" s="140">
        <f t="shared" si="298"/>
        <v>894.39</v>
      </c>
      <c r="AJ502" s="140"/>
      <c r="AK502" s="140">
        <f t="shared" si="299"/>
        <v>601.46</v>
      </c>
      <c r="AL502" s="140">
        <f t="shared" si="300"/>
        <v>37.27</v>
      </c>
      <c r="AM502" s="140"/>
      <c r="AN502" s="140">
        <f t="shared" si="301"/>
        <v>318</v>
      </c>
      <c r="AO502" s="140">
        <f t="shared" si="302"/>
        <v>0</v>
      </c>
      <c r="AP502" s="140">
        <f t="shared" si="303"/>
        <v>1895.84</v>
      </c>
      <c r="AQ502" s="139" t="s">
        <v>31</v>
      </c>
    </row>
    <row r="503" s="39" customFormat="1" ht="16" customHeight="1" spans="1:43">
      <c r="A503" s="129">
        <f t="shared" si="281"/>
        <v>500</v>
      </c>
      <c r="B503" s="49" t="s">
        <v>139</v>
      </c>
      <c r="C503" s="49" t="s">
        <v>442</v>
      </c>
      <c r="D503" s="49" t="s">
        <v>443</v>
      </c>
      <c r="E503" s="203">
        <v>3726.65</v>
      </c>
      <c r="F503" s="203">
        <v>3726.65</v>
      </c>
      <c r="G503" s="203">
        <v>6014.67</v>
      </c>
      <c r="H503" s="203">
        <v>3726.65</v>
      </c>
      <c r="I503" s="203">
        <v>2200</v>
      </c>
      <c r="J503" s="130"/>
      <c r="K503" s="49">
        <f t="shared" si="282"/>
        <v>44.72</v>
      </c>
      <c r="L503" s="49"/>
      <c r="M503" s="49">
        <f t="shared" si="283"/>
        <v>596.26</v>
      </c>
      <c r="N503" s="49"/>
      <c r="O503" s="130">
        <f t="shared" si="284"/>
        <v>481.17</v>
      </c>
      <c r="P503" s="49">
        <f t="shared" si="285"/>
        <v>26.09</v>
      </c>
      <c r="Q503" s="49"/>
      <c r="R503" s="130">
        <f t="shared" si="286"/>
        <v>110</v>
      </c>
      <c r="S503" s="130">
        <f t="shared" si="287"/>
        <v>0</v>
      </c>
      <c r="T503" s="130">
        <f t="shared" si="288"/>
        <v>1258.24</v>
      </c>
      <c r="U503" s="49">
        <f t="shared" si="289"/>
        <v>0</v>
      </c>
      <c r="V503" s="49">
        <f t="shared" si="290"/>
        <v>298.13</v>
      </c>
      <c r="W503" s="49"/>
      <c r="X503" s="130">
        <f t="shared" si="291"/>
        <v>120.29</v>
      </c>
      <c r="Y503" s="49">
        <f t="shared" si="292"/>
        <v>11.18</v>
      </c>
      <c r="Z503" s="49"/>
      <c r="AA503" s="130">
        <f t="shared" si="293"/>
        <v>110</v>
      </c>
      <c r="AB503" s="130">
        <f t="shared" si="294"/>
        <v>0</v>
      </c>
      <c r="AC503" s="49">
        <f t="shared" si="295"/>
        <v>539.6</v>
      </c>
      <c r="AD503" s="49">
        <f t="shared" si="296"/>
        <v>1797.84</v>
      </c>
      <c r="AE503" s="49"/>
      <c r="AF503" s="139" t="s">
        <v>77</v>
      </c>
      <c r="AG503" s="140">
        <f t="shared" si="297"/>
        <v>44.72</v>
      </c>
      <c r="AH503" s="140"/>
      <c r="AI503" s="140">
        <f t="shared" si="298"/>
        <v>894.39</v>
      </c>
      <c r="AJ503" s="140"/>
      <c r="AK503" s="140">
        <f t="shared" si="299"/>
        <v>601.46</v>
      </c>
      <c r="AL503" s="140">
        <f t="shared" si="300"/>
        <v>37.27</v>
      </c>
      <c r="AM503" s="140"/>
      <c r="AN503" s="140">
        <f t="shared" si="301"/>
        <v>220</v>
      </c>
      <c r="AO503" s="140">
        <f t="shared" si="302"/>
        <v>0</v>
      </c>
      <c r="AP503" s="140">
        <f t="shared" si="303"/>
        <v>1797.84</v>
      </c>
      <c r="AQ503" s="139" t="s">
        <v>32</v>
      </c>
    </row>
    <row r="504" s="39" customFormat="1" ht="16" customHeight="1" spans="1:43">
      <c r="A504" s="129">
        <f t="shared" si="281"/>
        <v>501</v>
      </c>
      <c r="B504" s="49" t="s">
        <v>139</v>
      </c>
      <c r="C504" s="49" t="s">
        <v>424</v>
      </c>
      <c r="D504" s="49" t="s">
        <v>425</v>
      </c>
      <c r="E504" s="203">
        <v>3726.65</v>
      </c>
      <c r="F504" s="203">
        <v>3726.65</v>
      </c>
      <c r="G504" s="203">
        <v>6014.67</v>
      </c>
      <c r="H504" s="203">
        <v>3726.65</v>
      </c>
      <c r="I504" s="203">
        <v>2200</v>
      </c>
      <c r="J504" s="130"/>
      <c r="K504" s="49">
        <f t="shared" si="282"/>
        <v>44.72</v>
      </c>
      <c r="L504" s="49"/>
      <c r="M504" s="49">
        <f t="shared" si="283"/>
        <v>596.26</v>
      </c>
      <c r="N504" s="49"/>
      <c r="O504" s="130">
        <f t="shared" si="284"/>
        <v>481.17</v>
      </c>
      <c r="P504" s="49">
        <f t="shared" si="285"/>
        <v>26.09</v>
      </c>
      <c r="Q504" s="49"/>
      <c r="R504" s="130">
        <f t="shared" si="286"/>
        <v>110</v>
      </c>
      <c r="S504" s="130">
        <f t="shared" si="287"/>
        <v>0</v>
      </c>
      <c r="T504" s="130">
        <f t="shared" si="288"/>
        <v>1258.24</v>
      </c>
      <c r="U504" s="49">
        <f t="shared" si="289"/>
        <v>0</v>
      </c>
      <c r="V504" s="49">
        <f t="shared" si="290"/>
        <v>298.13</v>
      </c>
      <c r="W504" s="49"/>
      <c r="X504" s="130">
        <f t="shared" si="291"/>
        <v>120.29</v>
      </c>
      <c r="Y504" s="49">
        <f t="shared" si="292"/>
        <v>11.18</v>
      </c>
      <c r="Z504" s="49"/>
      <c r="AA504" s="130">
        <f t="shared" si="293"/>
        <v>110</v>
      </c>
      <c r="AB504" s="130">
        <f t="shared" si="294"/>
        <v>0</v>
      </c>
      <c r="AC504" s="49">
        <f t="shared" si="295"/>
        <v>539.6</v>
      </c>
      <c r="AD504" s="49">
        <f t="shared" si="296"/>
        <v>1797.84</v>
      </c>
      <c r="AE504" s="49"/>
      <c r="AF504" s="139" t="s">
        <v>77</v>
      </c>
      <c r="AG504" s="140">
        <f t="shared" si="297"/>
        <v>44.72</v>
      </c>
      <c r="AH504" s="140"/>
      <c r="AI504" s="140">
        <f t="shared" si="298"/>
        <v>894.39</v>
      </c>
      <c r="AJ504" s="140"/>
      <c r="AK504" s="140">
        <f t="shared" si="299"/>
        <v>601.46</v>
      </c>
      <c r="AL504" s="140">
        <f t="shared" si="300"/>
        <v>37.27</v>
      </c>
      <c r="AM504" s="140"/>
      <c r="AN504" s="140">
        <f t="shared" si="301"/>
        <v>220</v>
      </c>
      <c r="AO504" s="140">
        <f t="shared" si="302"/>
        <v>0</v>
      </c>
      <c r="AP504" s="140">
        <f t="shared" si="303"/>
        <v>1797.84</v>
      </c>
      <c r="AQ504" s="139" t="s">
        <v>32</v>
      </c>
    </row>
    <row r="505" s="226" customFormat="1" ht="17" customHeight="1" spans="1:43">
      <c r="A505" s="239">
        <f t="shared" si="281"/>
        <v>502</v>
      </c>
      <c r="B505" s="240" t="s">
        <v>262</v>
      </c>
      <c r="C505" s="252" t="s">
        <v>1170</v>
      </c>
      <c r="D505" s="268" t="s">
        <v>1171</v>
      </c>
      <c r="E505" s="242">
        <v>0</v>
      </c>
      <c r="F505" s="241">
        <v>3726.65</v>
      </c>
      <c r="G505" s="241">
        <v>6014.67</v>
      </c>
      <c r="H505" s="241">
        <v>3726.65</v>
      </c>
      <c r="I505" s="255">
        <v>0</v>
      </c>
      <c r="J505" s="242"/>
      <c r="K505" s="240">
        <f t="shared" si="282"/>
        <v>0</v>
      </c>
      <c r="L505" s="240"/>
      <c r="M505" s="240">
        <f t="shared" si="283"/>
        <v>596.26</v>
      </c>
      <c r="N505" s="240"/>
      <c r="O505" s="242">
        <f t="shared" si="284"/>
        <v>481.17</v>
      </c>
      <c r="P505" s="240">
        <f t="shared" si="285"/>
        <v>26.09</v>
      </c>
      <c r="Q505" s="240"/>
      <c r="R505" s="242">
        <f t="shared" si="286"/>
        <v>0</v>
      </c>
      <c r="S505" s="242">
        <f t="shared" si="287"/>
        <v>0</v>
      </c>
      <c r="T505" s="242">
        <f t="shared" si="288"/>
        <v>1103.52</v>
      </c>
      <c r="U505" s="240">
        <f t="shared" si="289"/>
        <v>0</v>
      </c>
      <c r="V505" s="240">
        <f t="shared" si="290"/>
        <v>298.13</v>
      </c>
      <c r="W505" s="240"/>
      <c r="X505" s="242">
        <f t="shared" si="291"/>
        <v>120.29</v>
      </c>
      <c r="Y505" s="240">
        <f t="shared" si="292"/>
        <v>11.18</v>
      </c>
      <c r="Z505" s="240"/>
      <c r="AA505" s="242">
        <f t="shared" si="293"/>
        <v>0</v>
      </c>
      <c r="AB505" s="242">
        <f t="shared" si="294"/>
        <v>0</v>
      </c>
      <c r="AC505" s="240">
        <f t="shared" si="295"/>
        <v>429.6</v>
      </c>
      <c r="AD505" s="240">
        <f t="shared" si="296"/>
        <v>1533.12</v>
      </c>
      <c r="AE505" s="259"/>
      <c r="AF505" s="257" t="s">
        <v>68</v>
      </c>
      <c r="AG505" s="258">
        <f t="shared" si="297"/>
        <v>0</v>
      </c>
      <c r="AH505" s="258"/>
      <c r="AI505" s="258">
        <f t="shared" si="298"/>
        <v>894.39</v>
      </c>
      <c r="AJ505" s="258"/>
      <c r="AK505" s="258">
        <f t="shared" si="299"/>
        <v>601.46</v>
      </c>
      <c r="AL505" s="258">
        <f t="shared" si="300"/>
        <v>37.27</v>
      </c>
      <c r="AM505" s="258"/>
      <c r="AN505" s="258">
        <f t="shared" si="301"/>
        <v>0</v>
      </c>
      <c r="AO505" s="258">
        <f t="shared" si="302"/>
        <v>0</v>
      </c>
      <c r="AP505" s="258">
        <f t="shared" si="303"/>
        <v>1533.12</v>
      </c>
      <c r="AQ505" s="257" t="s">
        <v>32</v>
      </c>
    </row>
    <row r="506" s="225" customFormat="1" ht="17" customHeight="1" spans="1:43">
      <c r="A506" s="239">
        <f t="shared" si="281"/>
        <v>503</v>
      </c>
      <c r="B506" s="240" t="s">
        <v>262</v>
      </c>
      <c r="C506" s="252" t="s">
        <v>1344</v>
      </c>
      <c r="D506" s="266" t="s">
        <v>1345</v>
      </c>
      <c r="E506" s="242">
        <v>0</v>
      </c>
      <c r="F506" s="241">
        <v>3726.65</v>
      </c>
      <c r="G506" s="241">
        <v>6241.75</v>
      </c>
      <c r="H506" s="241">
        <v>3726.65</v>
      </c>
      <c r="I506" s="255"/>
      <c r="J506" s="242"/>
      <c r="K506" s="240">
        <f t="shared" si="282"/>
        <v>0</v>
      </c>
      <c r="L506" s="240"/>
      <c r="M506" s="240">
        <f t="shared" si="283"/>
        <v>596.26</v>
      </c>
      <c r="N506" s="240"/>
      <c r="O506" s="242">
        <f t="shared" si="284"/>
        <v>499.34</v>
      </c>
      <c r="P506" s="240">
        <f t="shared" si="285"/>
        <v>26.09</v>
      </c>
      <c r="Q506" s="240"/>
      <c r="R506" s="242">
        <f t="shared" si="286"/>
        <v>0</v>
      </c>
      <c r="S506" s="242">
        <f t="shared" si="287"/>
        <v>0</v>
      </c>
      <c r="T506" s="242">
        <f t="shared" si="288"/>
        <v>1121.69</v>
      </c>
      <c r="U506" s="240">
        <f t="shared" si="289"/>
        <v>0</v>
      </c>
      <c r="V506" s="240">
        <f t="shared" si="290"/>
        <v>298.13</v>
      </c>
      <c r="W506" s="240"/>
      <c r="X506" s="242">
        <f t="shared" si="291"/>
        <v>124.84</v>
      </c>
      <c r="Y506" s="240">
        <f t="shared" si="292"/>
        <v>11.18</v>
      </c>
      <c r="Z506" s="240"/>
      <c r="AA506" s="242">
        <f t="shared" si="293"/>
        <v>0</v>
      </c>
      <c r="AB506" s="242">
        <f t="shared" si="294"/>
        <v>0</v>
      </c>
      <c r="AC506" s="240">
        <f t="shared" si="295"/>
        <v>434.15</v>
      </c>
      <c r="AD506" s="240">
        <f t="shared" si="296"/>
        <v>1555.84</v>
      </c>
      <c r="AE506" s="259"/>
      <c r="AF506" s="257" t="s">
        <v>68</v>
      </c>
      <c r="AG506" s="258">
        <f t="shared" si="297"/>
        <v>0</v>
      </c>
      <c r="AH506" s="258"/>
      <c r="AI506" s="258">
        <f t="shared" si="298"/>
        <v>894.39</v>
      </c>
      <c r="AJ506" s="258"/>
      <c r="AK506" s="258">
        <f t="shared" si="299"/>
        <v>624.18</v>
      </c>
      <c r="AL506" s="258">
        <f t="shared" si="300"/>
        <v>37.27</v>
      </c>
      <c r="AM506" s="258"/>
      <c r="AN506" s="258">
        <f t="shared" si="301"/>
        <v>0</v>
      </c>
      <c r="AO506" s="258">
        <f t="shared" si="302"/>
        <v>0</v>
      </c>
      <c r="AP506" s="258">
        <f t="shared" si="303"/>
        <v>1555.84</v>
      </c>
      <c r="AQ506" s="257" t="s">
        <v>32</v>
      </c>
    </row>
    <row r="507" s="226" customFormat="1" ht="19" customHeight="1" spans="1:43">
      <c r="A507" s="239">
        <f t="shared" si="281"/>
        <v>504</v>
      </c>
      <c r="B507" s="240" t="s">
        <v>411</v>
      </c>
      <c r="C507" s="252" t="s">
        <v>1047</v>
      </c>
      <c r="D507" s="269" t="s">
        <v>1048</v>
      </c>
      <c r="E507" s="242">
        <v>0</v>
      </c>
      <c r="F507" s="241">
        <v>3726.65</v>
      </c>
      <c r="G507" s="241">
        <v>6241.75</v>
      </c>
      <c r="H507" s="241">
        <v>3726.65</v>
      </c>
      <c r="I507" s="256">
        <v>2200</v>
      </c>
      <c r="J507" s="242"/>
      <c r="K507" s="240">
        <f t="shared" si="282"/>
        <v>0</v>
      </c>
      <c r="L507" s="240"/>
      <c r="M507" s="240">
        <f t="shared" si="283"/>
        <v>596.26</v>
      </c>
      <c r="N507" s="240"/>
      <c r="O507" s="242">
        <f t="shared" si="284"/>
        <v>499.34</v>
      </c>
      <c r="P507" s="240">
        <f t="shared" si="285"/>
        <v>26.09</v>
      </c>
      <c r="Q507" s="240"/>
      <c r="R507" s="242">
        <f t="shared" si="286"/>
        <v>110</v>
      </c>
      <c r="S507" s="242">
        <f t="shared" si="287"/>
        <v>0</v>
      </c>
      <c r="T507" s="242">
        <f t="shared" si="288"/>
        <v>1231.69</v>
      </c>
      <c r="U507" s="240">
        <f t="shared" si="289"/>
        <v>0</v>
      </c>
      <c r="V507" s="240">
        <f t="shared" si="290"/>
        <v>298.13</v>
      </c>
      <c r="W507" s="240"/>
      <c r="X507" s="242">
        <f t="shared" si="291"/>
        <v>124.84</v>
      </c>
      <c r="Y507" s="240">
        <f t="shared" si="292"/>
        <v>11.18</v>
      </c>
      <c r="Z507" s="240"/>
      <c r="AA507" s="242">
        <f t="shared" si="293"/>
        <v>110</v>
      </c>
      <c r="AB507" s="242">
        <f t="shared" si="294"/>
        <v>0</v>
      </c>
      <c r="AC507" s="240">
        <f t="shared" si="295"/>
        <v>544.15</v>
      </c>
      <c r="AD507" s="240">
        <f t="shared" si="296"/>
        <v>1775.84</v>
      </c>
      <c r="AE507" s="259"/>
      <c r="AF507" s="257" t="s">
        <v>76</v>
      </c>
      <c r="AG507" s="258">
        <f t="shared" si="297"/>
        <v>0</v>
      </c>
      <c r="AH507" s="258"/>
      <c r="AI507" s="258">
        <f t="shared" si="298"/>
        <v>894.39</v>
      </c>
      <c r="AJ507" s="258"/>
      <c r="AK507" s="258">
        <f t="shared" si="299"/>
        <v>624.18</v>
      </c>
      <c r="AL507" s="258">
        <f t="shared" si="300"/>
        <v>37.27</v>
      </c>
      <c r="AM507" s="258"/>
      <c r="AN507" s="258">
        <f t="shared" si="301"/>
        <v>220</v>
      </c>
      <c r="AO507" s="258">
        <f t="shared" si="302"/>
        <v>0</v>
      </c>
      <c r="AP507" s="258">
        <f t="shared" si="303"/>
        <v>1775.84</v>
      </c>
      <c r="AQ507" s="257" t="s">
        <v>32</v>
      </c>
    </row>
    <row r="508" s="225" customFormat="1" ht="17" customHeight="1" spans="1:43">
      <c r="A508" s="239">
        <f t="shared" si="281"/>
        <v>505</v>
      </c>
      <c r="B508" s="240" t="s">
        <v>411</v>
      </c>
      <c r="C508" s="252" t="s">
        <v>1298</v>
      </c>
      <c r="D508" s="266" t="s">
        <v>1299</v>
      </c>
      <c r="E508" s="242">
        <v>0</v>
      </c>
      <c r="F508" s="241">
        <v>3726.65</v>
      </c>
      <c r="G508" s="241">
        <v>6241.75</v>
      </c>
      <c r="H508" s="241">
        <v>3726.65</v>
      </c>
      <c r="I508" s="256">
        <v>2200</v>
      </c>
      <c r="J508" s="252"/>
      <c r="K508" s="240">
        <f t="shared" si="282"/>
        <v>0</v>
      </c>
      <c r="L508" s="240"/>
      <c r="M508" s="240">
        <f t="shared" si="283"/>
        <v>596.26</v>
      </c>
      <c r="N508" s="240"/>
      <c r="O508" s="242">
        <f t="shared" si="284"/>
        <v>499.34</v>
      </c>
      <c r="P508" s="240">
        <f t="shared" si="285"/>
        <v>26.09</v>
      </c>
      <c r="Q508" s="240"/>
      <c r="R508" s="242">
        <f t="shared" si="286"/>
        <v>110</v>
      </c>
      <c r="S508" s="242">
        <f t="shared" si="287"/>
        <v>0</v>
      </c>
      <c r="T508" s="242">
        <f t="shared" si="288"/>
        <v>1231.69</v>
      </c>
      <c r="U508" s="240">
        <f t="shared" si="289"/>
        <v>0</v>
      </c>
      <c r="V508" s="240">
        <f t="shared" si="290"/>
        <v>298.13</v>
      </c>
      <c r="W508" s="240"/>
      <c r="X508" s="242">
        <f t="shared" si="291"/>
        <v>124.84</v>
      </c>
      <c r="Y508" s="240">
        <f t="shared" si="292"/>
        <v>11.18</v>
      </c>
      <c r="Z508" s="240"/>
      <c r="AA508" s="242">
        <f t="shared" si="293"/>
        <v>110</v>
      </c>
      <c r="AB508" s="242">
        <f t="shared" si="294"/>
        <v>0</v>
      </c>
      <c r="AC508" s="240">
        <f t="shared" si="295"/>
        <v>544.15</v>
      </c>
      <c r="AD508" s="240">
        <f t="shared" si="296"/>
        <v>1775.84</v>
      </c>
      <c r="AE508" s="259"/>
      <c r="AF508" s="257" t="s">
        <v>76</v>
      </c>
      <c r="AG508" s="258">
        <f t="shared" si="297"/>
        <v>0</v>
      </c>
      <c r="AH508" s="258"/>
      <c r="AI508" s="258">
        <f t="shared" si="298"/>
        <v>894.39</v>
      </c>
      <c r="AJ508" s="258"/>
      <c r="AK508" s="258">
        <f t="shared" si="299"/>
        <v>624.18</v>
      </c>
      <c r="AL508" s="258">
        <f t="shared" si="300"/>
        <v>37.27</v>
      </c>
      <c r="AM508" s="258"/>
      <c r="AN508" s="258">
        <f t="shared" si="301"/>
        <v>220</v>
      </c>
      <c r="AO508" s="258">
        <f t="shared" si="302"/>
        <v>0</v>
      </c>
      <c r="AP508" s="258">
        <f t="shared" si="303"/>
        <v>1775.84</v>
      </c>
      <c r="AQ508" s="257" t="s">
        <v>32</v>
      </c>
    </row>
    <row r="509" s="226" customFormat="1" ht="19" customHeight="1" spans="1:43">
      <c r="A509" s="239">
        <f t="shared" si="281"/>
        <v>506</v>
      </c>
      <c r="B509" s="240" t="s">
        <v>411</v>
      </c>
      <c r="C509" s="246" t="s">
        <v>858</v>
      </c>
      <c r="D509" s="278" t="s">
        <v>859</v>
      </c>
      <c r="E509" s="264">
        <v>0</v>
      </c>
      <c r="F509" s="241">
        <v>3726.65</v>
      </c>
      <c r="G509" s="241">
        <v>6241.75</v>
      </c>
      <c r="H509" s="241">
        <v>3726.65</v>
      </c>
      <c r="I509" s="256">
        <v>2200</v>
      </c>
      <c r="J509" s="242"/>
      <c r="K509" s="240">
        <f t="shared" si="282"/>
        <v>0</v>
      </c>
      <c r="L509" s="240"/>
      <c r="M509" s="240">
        <f t="shared" si="283"/>
        <v>596.26</v>
      </c>
      <c r="N509" s="240"/>
      <c r="O509" s="242">
        <f t="shared" si="284"/>
        <v>499.34</v>
      </c>
      <c r="P509" s="240">
        <f t="shared" si="285"/>
        <v>26.09</v>
      </c>
      <c r="Q509" s="240"/>
      <c r="R509" s="242">
        <f t="shared" si="286"/>
        <v>110</v>
      </c>
      <c r="S509" s="242">
        <f t="shared" si="287"/>
        <v>0</v>
      </c>
      <c r="T509" s="242">
        <f t="shared" si="288"/>
        <v>1231.69</v>
      </c>
      <c r="U509" s="240">
        <f t="shared" si="289"/>
        <v>0</v>
      </c>
      <c r="V509" s="240">
        <f t="shared" si="290"/>
        <v>298.13</v>
      </c>
      <c r="W509" s="240"/>
      <c r="X509" s="242">
        <f t="shared" si="291"/>
        <v>124.84</v>
      </c>
      <c r="Y509" s="240">
        <f t="shared" si="292"/>
        <v>11.18</v>
      </c>
      <c r="Z509" s="240"/>
      <c r="AA509" s="242">
        <f t="shared" si="293"/>
        <v>110</v>
      </c>
      <c r="AB509" s="242">
        <f t="shared" si="294"/>
        <v>0</v>
      </c>
      <c r="AC509" s="240">
        <f t="shared" si="295"/>
        <v>544.15</v>
      </c>
      <c r="AD509" s="240">
        <f t="shared" si="296"/>
        <v>1775.84</v>
      </c>
      <c r="AE509" s="259"/>
      <c r="AF509" s="257" t="s">
        <v>76</v>
      </c>
      <c r="AG509" s="258">
        <f t="shared" si="297"/>
        <v>0</v>
      </c>
      <c r="AH509" s="258"/>
      <c r="AI509" s="258">
        <f t="shared" si="298"/>
        <v>894.39</v>
      </c>
      <c r="AJ509" s="258"/>
      <c r="AK509" s="258">
        <f t="shared" si="299"/>
        <v>624.18</v>
      </c>
      <c r="AL509" s="258">
        <f t="shared" si="300"/>
        <v>37.27</v>
      </c>
      <c r="AM509" s="258"/>
      <c r="AN509" s="258">
        <f t="shared" si="301"/>
        <v>220</v>
      </c>
      <c r="AO509" s="258">
        <f t="shared" si="302"/>
        <v>0</v>
      </c>
      <c r="AP509" s="258">
        <f t="shared" si="303"/>
        <v>1775.84</v>
      </c>
      <c r="AQ509" s="257" t="s">
        <v>32</v>
      </c>
    </row>
    <row r="510" s="225" customFormat="1" ht="17" customHeight="1" spans="1:43">
      <c r="A510" s="239">
        <f t="shared" si="281"/>
        <v>507</v>
      </c>
      <c r="B510" s="240" t="s">
        <v>262</v>
      </c>
      <c r="C510" s="252" t="s">
        <v>1261</v>
      </c>
      <c r="D510" s="266" t="s">
        <v>1316</v>
      </c>
      <c r="E510" s="242">
        <v>0</v>
      </c>
      <c r="F510" s="241">
        <v>3726.65</v>
      </c>
      <c r="G510" s="241">
        <v>6241.75</v>
      </c>
      <c r="H510" s="241">
        <v>3726.65</v>
      </c>
      <c r="I510" s="256">
        <v>0</v>
      </c>
      <c r="J510" s="242"/>
      <c r="K510" s="240">
        <f t="shared" si="282"/>
        <v>0</v>
      </c>
      <c r="L510" s="240"/>
      <c r="M510" s="240">
        <f t="shared" si="283"/>
        <v>596.26</v>
      </c>
      <c r="N510" s="240"/>
      <c r="O510" s="242">
        <f t="shared" si="284"/>
        <v>499.34</v>
      </c>
      <c r="P510" s="240">
        <f t="shared" si="285"/>
        <v>26.09</v>
      </c>
      <c r="Q510" s="240"/>
      <c r="R510" s="242">
        <f t="shared" si="286"/>
        <v>0</v>
      </c>
      <c r="S510" s="242">
        <f t="shared" si="287"/>
        <v>0</v>
      </c>
      <c r="T510" s="242">
        <f t="shared" si="288"/>
        <v>1121.69</v>
      </c>
      <c r="U510" s="240">
        <f t="shared" si="289"/>
        <v>0</v>
      </c>
      <c r="V510" s="240">
        <f t="shared" si="290"/>
        <v>298.13</v>
      </c>
      <c r="W510" s="240"/>
      <c r="X510" s="242">
        <f t="shared" si="291"/>
        <v>124.84</v>
      </c>
      <c r="Y510" s="240">
        <f t="shared" si="292"/>
        <v>11.18</v>
      </c>
      <c r="Z510" s="240"/>
      <c r="AA510" s="242">
        <f t="shared" si="293"/>
        <v>0</v>
      </c>
      <c r="AB510" s="242">
        <f t="shared" si="294"/>
        <v>0</v>
      </c>
      <c r="AC510" s="240">
        <f t="shared" si="295"/>
        <v>434.15</v>
      </c>
      <c r="AD510" s="240">
        <f t="shared" si="296"/>
        <v>1555.84</v>
      </c>
      <c r="AE510" s="259"/>
      <c r="AF510" s="257" t="s">
        <v>68</v>
      </c>
      <c r="AG510" s="258">
        <f t="shared" si="297"/>
        <v>0</v>
      </c>
      <c r="AH510" s="258"/>
      <c r="AI510" s="258">
        <f t="shared" si="298"/>
        <v>894.39</v>
      </c>
      <c r="AJ510" s="258"/>
      <c r="AK510" s="258">
        <f t="shared" si="299"/>
        <v>624.18</v>
      </c>
      <c r="AL510" s="258">
        <f t="shared" si="300"/>
        <v>37.27</v>
      </c>
      <c r="AM510" s="258"/>
      <c r="AN510" s="258">
        <f t="shared" si="301"/>
        <v>0</v>
      </c>
      <c r="AO510" s="258">
        <f t="shared" si="302"/>
        <v>0</v>
      </c>
      <c r="AP510" s="258">
        <f t="shared" si="303"/>
        <v>1555.84</v>
      </c>
      <c r="AQ510" s="257" t="s">
        <v>32</v>
      </c>
    </row>
    <row r="511" s="225" customFormat="1" ht="17" customHeight="1" spans="1:43">
      <c r="A511" s="239">
        <f t="shared" si="281"/>
        <v>508</v>
      </c>
      <c r="B511" s="240" t="s">
        <v>411</v>
      </c>
      <c r="C511" s="252" t="s">
        <v>1281</v>
      </c>
      <c r="D511" s="253" t="s">
        <v>1282</v>
      </c>
      <c r="E511" s="242">
        <v>0</v>
      </c>
      <c r="F511" s="241">
        <v>3726.65</v>
      </c>
      <c r="G511" s="241">
        <v>6241.75</v>
      </c>
      <c r="H511" s="241">
        <v>3726.65</v>
      </c>
      <c r="I511" s="256">
        <v>0</v>
      </c>
      <c r="J511" s="252"/>
      <c r="K511" s="240">
        <f t="shared" si="282"/>
        <v>0</v>
      </c>
      <c r="L511" s="240"/>
      <c r="M511" s="240">
        <f t="shared" si="283"/>
        <v>596.26</v>
      </c>
      <c r="N511" s="240"/>
      <c r="O511" s="242">
        <f t="shared" si="284"/>
        <v>499.34</v>
      </c>
      <c r="P511" s="240">
        <f t="shared" si="285"/>
        <v>26.09</v>
      </c>
      <c r="Q511" s="240"/>
      <c r="R511" s="242">
        <f t="shared" si="286"/>
        <v>0</v>
      </c>
      <c r="S511" s="242">
        <f t="shared" si="287"/>
        <v>0</v>
      </c>
      <c r="T511" s="242">
        <f t="shared" si="288"/>
        <v>1121.69</v>
      </c>
      <c r="U511" s="240">
        <f t="shared" si="289"/>
        <v>0</v>
      </c>
      <c r="V511" s="240">
        <f t="shared" si="290"/>
        <v>298.13</v>
      </c>
      <c r="W511" s="240"/>
      <c r="X511" s="242">
        <f t="shared" si="291"/>
        <v>124.84</v>
      </c>
      <c r="Y511" s="240">
        <f t="shared" si="292"/>
        <v>11.18</v>
      </c>
      <c r="Z511" s="240"/>
      <c r="AA511" s="242">
        <f t="shared" si="293"/>
        <v>0</v>
      </c>
      <c r="AB511" s="242">
        <f t="shared" si="294"/>
        <v>0</v>
      </c>
      <c r="AC511" s="240">
        <f t="shared" si="295"/>
        <v>434.15</v>
      </c>
      <c r="AD511" s="240">
        <f t="shared" si="296"/>
        <v>1555.84</v>
      </c>
      <c r="AE511" s="259"/>
      <c r="AF511" s="257" t="s">
        <v>76</v>
      </c>
      <c r="AG511" s="258">
        <f t="shared" si="297"/>
        <v>0</v>
      </c>
      <c r="AH511" s="258"/>
      <c r="AI511" s="258">
        <f t="shared" si="298"/>
        <v>894.39</v>
      </c>
      <c r="AJ511" s="258"/>
      <c r="AK511" s="258">
        <f t="shared" si="299"/>
        <v>624.18</v>
      </c>
      <c r="AL511" s="258">
        <f t="shared" si="300"/>
        <v>37.27</v>
      </c>
      <c r="AM511" s="258"/>
      <c r="AN511" s="258">
        <f t="shared" si="301"/>
        <v>0</v>
      </c>
      <c r="AO511" s="258">
        <f t="shared" si="302"/>
        <v>0</v>
      </c>
      <c r="AP511" s="258">
        <f t="shared" si="303"/>
        <v>1555.84</v>
      </c>
      <c r="AQ511" s="257" t="s">
        <v>32</v>
      </c>
    </row>
    <row r="512" s="226" customFormat="1" ht="19" customHeight="1" spans="1:43">
      <c r="A512" s="239">
        <f t="shared" si="281"/>
        <v>509</v>
      </c>
      <c r="B512" s="240" t="s">
        <v>411</v>
      </c>
      <c r="C512" s="266" t="s">
        <v>912</v>
      </c>
      <c r="D512" s="286" t="s">
        <v>913</v>
      </c>
      <c r="E512" s="242">
        <v>0</v>
      </c>
      <c r="F512" s="241">
        <v>3726.65</v>
      </c>
      <c r="G512" s="241">
        <v>6241.75</v>
      </c>
      <c r="H512" s="241">
        <v>3726.65</v>
      </c>
      <c r="I512" s="256">
        <v>2200</v>
      </c>
      <c r="J512" s="242"/>
      <c r="K512" s="240">
        <f t="shared" si="282"/>
        <v>0</v>
      </c>
      <c r="L512" s="240"/>
      <c r="M512" s="240">
        <f t="shared" si="283"/>
        <v>596.26</v>
      </c>
      <c r="N512" s="240"/>
      <c r="O512" s="242">
        <f t="shared" si="284"/>
        <v>499.34</v>
      </c>
      <c r="P512" s="240">
        <f t="shared" si="285"/>
        <v>26.09</v>
      </c>
      <c r="Q512" s="240"/>
      <c r="R512" s="242">
        <f t="shared" si="286"/>
        <v>110</v>
      </c>
      <c r="S512" s="242">
        <f t="shared" si="287"/>
        <v>0</v>
      </c>
      <c r="T512" s="242">
        <f t="shared" si="288"/>
        <v>1231.69</v>
      </c>
      <c r="U512" s="240">
        <f t="shared" si="289"/>
        <v>0</v>
      </c>
      <c r="V512" s="240">
        <f t="shared" si="290"/>
        <v>298.13</v>
      </c>
      <c r="W512" s="240"/>
      <c r="X512" s="242">
        <f t="shared" si="291"/>
        <v>124.84</v>
      </c>
      <c r="Y512" s="240">
        <f t="shared" si="292"/>
        <v>11.18</v>
      </c>
      <c r="Z512" s="240"/>
      <c r="AA512" s="242">
        <f t="shared" si="293"/>
        <v>110</v>
      </c>
      <c r="AB512" s="242">
        <f t="shared" si="294"/>
        <v>0</v>
      </c>
      <c r="AC512" s="240">
        <f t="shared" si="295"/>
        <v>544.15</v>
      </c>
      <c r="AD512" s="240">
        <f t="shared" si="296"/>
        <v>1775.84</v>
      </c>
      <c r="AE512" s="259"/>
      <c r="AF512" s="257" t="s">
        <v>76</v>
      </c>
      <c r="AG512" s="258">
        <f t="shared" si="297"/>
        <v>0</v>
      </c>
      <c r="AH512" s="258"/>
      <c r="AI512" s="258">
        <f t="shared" si="298"/>
        <v>894.39</v>
      </c>
      <c r="AJ512" s="258"/>
      <c r="AK512" s="258">
        <f t="shared" si="299"/>
        <v>624.18</v>
      </c>
      <c r="AL512" s="258">
        <f t="shared" si="300"/>
        <v>37.27</v>
      </c>
      <c r="AM512" s="258"/>
      <c r="AN512" s="258">
        <f t="shared" si="301"/>
        <v>220</v>
      </c>
      <c r="AO512" s="258">
        <f t="shared" si="302"/>
        <v>0</v>
      </c>
      <c r="AP512" s="258">
        <f t="shared" si="303"/>
        <v>1775.84</v>
      </c>
      <c r="AQ512" s="257" t="s">
        <v>32</v>
      </c>
    </row>
    <row r="513" s="226" customFormat="1" ht="19" customHeight="1" spans="1:43">
      <c r="A513" s="239">
        <f t="shared" si="281"/>
        <v>510</v>
      </c>
      <c r="B513" s="240" t="s">
        <v>129</v>
      </c>
      <c r="C513" s="252" t="s">
        <v>1001</v>
      </c>
      <c r="D513" s="286" t="s">
        <v>1002</v>
      </c>
      <c r="E513" s="242">
        <v>0</v>
      </c>
      <c r="F513" s="241">
        <v>3726.65</v>
      </c>
      <c r="G513" s="241">
        <v>6241.75</v>
      </c>
      <c r="H513" s="241">
        <v>3726.65</v>
      </c>
      <c r="I513" s="256">
        <v>2200</v>
      </c>
      <c r="J513" s="252"/>
      <c r="K513" s="240">
        <f t="shared" si="282"/>
        <v>0</v>
      </c>
      <c r="L513" s="240"/>
      <c r="M513" s="240">
        <f t="shared" si="283"/>
        <v>596.26</v>
      </c>
      <c r="N513" s="240"/>
      <c r="O513" s="242">
        <f t="shared" si="284"/>
        <v>499.34</v>
      </c>
      <c r="P513" s="240">
        <f t="shared" si="285"/>
        <v>26.09</v>
      </c>
      <c r="Q513" s="240"/>
      <c r="R513" s="242">
        <f t="shared" si="286"/>
        <v>110</v>
      </c>
      <c r="S513" s="242">
        <f t="shared" si="287"/>
        <v>0</v>
      </c>
      <c r="T513" s="242">
        <f t="shared" si="288"/>
        <v>1231.69</v>
      </c>
      <c r="U513" s="240">
        <f t="shared" si="289"/>
        <v>0</v>
      </c>
      <c r="V513" s="240">
        <f t="shared" si="290"/>
        <v>298.13</v>
      </c>
      <c r="W513" s="240"/>
      <c r="X513" s="242">
        <f t="shared" si="291"/>
        <v>124.84</v>
      </c>
      <c r="Y513" s="240">
        <f t="shared" si="292"/>
        <v>11.18</v>
      </c>
      <c r="Z513" s="240"/>
      <c r="AA513" s="242">
        <f t="shared" si="293"/>
        <v>110</v>
      </c>
      <c r="AB513" s="242">
        <f t="shared" si="294"/>
        <v>0</v>
      </c>
      <c r="AC513" s="240">
        <f t="shared" si="295"/>
        <v>544.15</v>
      </c>
      <c r="AD513" s="240">
        <f t="shared" si="296"/>
        <v>1775.84</v>
      </c>
      <c r="AE513" s="259"/>
      <c r="AF513" s="257" t="s">
        <v>82</v>
      </c>
      <c r="AG513" s="258">
        <f t="shared" si="297"/>
        <v>0</v>
      </c>
      <c r="AH513" s="258"/>
      <c r="AI513" s="258">
        <f t="shared" si="298"/>
        <v>894.39</v>
      </c>
      <c r="AJ513" s="258"/>
      <c r="AK513" s="258">
        <f t="shared" si="299"/>
        <v>624.18</v>
      </c>
      <c r="AL513" s="258">
        <f t="shared" si="300"/>
        <v>37.27</v>
      </c>
      <c r="AM513" s="258"/>
      <c r="AN513" s="258">
        <f t="shared" si="301"/>
        <v>220</v>
      </c>
      <c r="AO513" s="258">
        <f t="shared" si="302"/>
        <v>0</v>
      </c>
      <c r="AP513" s="258">
        <f t="shared" si="303"/>
        <v>1775.84</v>
      </c>
      <c r="AQ513" s="257" t="s">
        <v>35</v>
      </c>
    </row>
    <row r="514" s="225" customFormat="1" ht="17" customHeight="1" spans="1:43">
      <c r="A514" s="239">
        <f t="shared" si="281"/>
        <v>511</v>
      </c>
      <c r="B514" s="240" t="s">
        <v>209</v>
      </c>
      <c r="C514" s="252" t="s">
        <v>1336</v>
      </c>
      <c r="D514" s="266" t="s">
        <v>1337</v>
      </c>
      <c r="E514" s="242">
        <v>0</v>
      </c>
      <c r="F514" s="241">
        <v>3726.65</v>
      </c>
      <c r="G514" s="241">
        <v>6241.75</v>
      </c>
      <c r="H514" s="241">
        <v>3726.65</v>
      </c>
      <c r="I514" s="256"/>
      <c r="J514" s="242"/>
      <c r="K514" s="240">
        <f t="shared" si="282"/>
        <v>0</v>
      </c>
      <c r="L514" s="240"/>
      <c r="M514" s="240">
        <f t="shared" si="283"/>
        <v>596.26</v>
      </c>
      <c r="N514" s="240"/>
      <c r="O514" s="242">
        <f t="shared" si="284"/>
        <v>499.34</v>
      </c>
      <c r="P514" s="240">
        <f t="shared" si="285"/>
        <v>26.09</v>
      </c>
      <c r="Q514" s="240"/>
      <c r="R514" s="242">
        <f t="shared" si="286"/>
        <v>0</v>
      </c>
      <c r="S514" s="242">
        <f t="shared" si="287"/>
        <v>0</v>
      </c>
      <c r="T514" s="242">
        <f t="shared" si="288"/>
        <v>1121.69</v>
      </c>
      <c r="U514" s="240">
        <f t="shared" si="289"/>
        <v>0</v>
      </c>
      <c r="V514" s="240">
        <f t="shared" si="290"/>
        <v>298.13</v>
      </c>
      <c r="W514" s="240"/>
      <c r="X514" s="242">
        <f t="shared" si="291"/>
        <v>124.84</v>
      </c>
      <c r="Y514" s="240">
        <f t="shared" si="292"/>
        <v>11.18</v>
      </c>
      <c r="Z514" s="240"/>
      <c r="AA514" s="242">
        <f t="shared" si="293"/>
        <v>0</v>
      </c>
      <c r="AB514" s="242">
        <f t="shared" si="294"/>
        <v>0</v>
      </c>
      <c r="AC514" s="240">
        <f t="shared" si="295"/>
        <v>434.15</v>
      </c>
      <c r="AD514" s="240">
        <f t="shared" si="296"/>
        <v>1555.84</v>
      </c>
      <c r="AE514" s="259"/>
      <c r="AF514" s="257" t="s">
        <v>69</v>
      </c>
      <c r="AG514" s="258">
        <f t="shared" si="297"/>
        <v>0</v>
      </c>
      <c r="AH514" s="258"/>
      <c r="AI514" s="258">
        <f t="shared" si="298"/>
        <v>894.39</v>
      </c>
      <c r="AJ514" s="258"/>
      <c r="AK514" s="258">
        <f t="shared" si="299"/>
        <v>624.18</v>
      </c>
      <c r="AL514" s="258">
        <f t="shared" si="300"/>
        <v>37.27</v>
      </c>
      <c r="AM514" s="258"/>
      <c r="AN514" s="258">
        <f t="shared" si="301"/>
        <v>0</v>
      </c>
      <c r="AO514" s="258">
        <f t="shared" si="302"/>
        <v>0</v>
      </c>
      <c r="AP514" s="258">
        <f t="shared" si="303"/>
        <v>1555.84</v>
      </c>
      <c r="AQ514" s="257" t="s">
        <v>32</v>
      </c>
    </row>
    <row r="515" s="225" customFormat="1" ht="17" customHeight="1" spans="1:43">
      <c r="A515" s="239">
        <f t="shared" si="281"/>
        <v>512</v>
      </c>
      <c r="B515" s="240" t="s">
        <v>262</v>
      </c>
      <c r="C515" s="252" t="s">
        <v>1346</v>
      </c>
      <c r="D515" s="266" t="s">
        <v>1347</v>
      </c>
      <c r="E515" s="242">
        <v>0</v>
      </c>
      <c r="F515" s="241">
        <v>3726.65</v>
      </c>
      <c r="G515" s="241">
        <v>6241.75</v>
      </c>
      <c r="H515" s="241">
        <v>3726.65</v>
      </c>
      <c r="I515" s="256"/>
      <c r="J515" s="242"/>
      <c r="K515" s="240">
        <f t="shared" si="282"/>
        <v>0</v>
      </c>
      <c r="L515" s="240"/>
      <c r="M515" s="240">
        <f t="shared" si="283"/>
        <v>596.26</v>
      </c>
      <c r="N515" s="240"/>
      <c r="O515" s="242">
        <f t="shared" si="284"/>
        <v>499.34</v>
      </c>
      <c r="P515" s="240">
        <f t="shared" si="285"/>
        <v>26.09</v>
      </c>
      <c r="Q515" s="240"/>
      <c r="R515" s="242">
        <f t="shared" si="286"/>
        <v>0</v>
      </c>
      <c r="S515" s="242">
        <f t="shared" si="287"/>
        <v>0</v>
      </c>
      <c r="T515" s="242">
        <f t="shared" si="288"/>
        <v>1121.69</v>
      </c>
      <c r="U515" s="240">
        <f t="shared" si="289"/>
        <v>0</v>
      </c>
      <c r="V515" s="240">
        <f t="shared" si="290"/>
        <v>298.13</v>
      </c>
      <c r="W515" s="240"/>
      <c r="X515" s="242">
        <f t="shared" si="291"/>
        <v>124.84</v>
      </c>
      <c r="Y515" s="240">
        <f t="shared" si="292"/>
        <v>11.18</v>
      </c>
      <c r="Z515" s="240"/>
      <c r="AA515" s="242">
        <f t="shared" si="293"/>
        <v>0</v>
      </c>
      <c r="AB515" s="242">
        <f t="shared" si="294"/>
        <v>0</v>
      </c>
      <c r="AC515" s="240">
        <f t="shared" si="295"/>
        <v>434.15</v>
      </c>
      <c r="AD515" s="240">
        <f t="shared" si="296"/>
        <v>1555.84</v>
      </c>
      <c r="AE515" s="259"/>
      <c r="AF515" s="257" t="s">
        <v>68</v>
      </c>
      <c r="AG515" s="258">
        <f t="shared" si="297"/>
        <v>0</v>
      </c>
      <c r="AH515" s="258"/>
      <c r="AI515" s="258">
        <f t="shared" si="298"/>
        <v>894.39</v>
      </c>
      <c r="AJ515" s="258"/>
      <c r="AK515" s="258">
        <f t="shared" si="299"/>
        <v>624.18</v>
      </c>
      <c r="AL515" s="258">
        <f t="shared" si="300"/>
        <v>37.27</v>
      </c>
      <c r="AM515" s="258"/>
      <c r="AN515" s="258">
        <f t="shared" si="301"/>
        <v>0</v>
      </c>
      <c r="AO515" s="258">
        <f t="shared" si="302"/>
        <v>0</v>
      </c>
      <c r="AP515" s="258">
        <f t="shared" si="303"/>
        <v>1555.84</v>
      </c>
      <c r="AQ515" s="257" t="s">
        <v>32</v>
      </c>
    </row>
    <row r="516" s="226" customFormat="1" ht="19" customHeight="1" spans="1:43">
      <c r="A516" s="239">
        <f t="shared" si="281"/>
        <v>513</v>
      </c>
      <c r="B516" s="240" t="s">
        <v>411</v>
      </c>
      <c r="C516" s="252" t="s">
        <v>989</v>
      </c>
      <c r="D516" s="286" t="s">
        <v>990</v>
      </c>
      <c r="E516" s="242">
        <v>0</v>
      </c>
      <c r="F516" s="241">
        <v>3726.65</v>
      </c>
      <c r="G516" s="241">
        <v>6241.75</v>
      </c>
      <c r="H516" s="241">
        <v>3726.65</v>
      </c>
      <c r="I516" s="256">
        <v>2200</v>
      </c>
      <c r="J516" s="252"/>
      <c r="K516" s="240">
        <f t="shared" si="282"/>
        <v>0</v>
      </c>
      <c r="L516" s="240"/>
      <c r="M516" s="240">
        <f t="shared" si="283"/>
        <v>596.26</v>
      </c>
      <c r="N516" s="240"/>
      <c r="O516" s="242">
        <f t="shared" si="284"/>
        <v>499.34</v>
      </c>
      <c r="P516" s="240">
        <f t="shared" si="285"/>
        <v>26.09</v>
      </c>
      <c r="Q516" s="240"/>
      <c r="R516" s="242">
        <f t="shared" si="286"/>
        <v>110</v>
      </c>
      <c r="S516" s="242">
        <f t="shared" si="287"/>
        <v>0</v>
      </c>
      <c r="T516" s="242">
        <f t="shared" si="288"/>
        <v>1231.69</v>
      </c>
      <c r="U516" s="240">
        <f t="shared" si="289"/>
        <v>0</v>
      </c>
      <c r="V516" s="240">
        <f t="shared" si="290"/>
        <v>298.13</v>
      </c>
      <c r="W516" s="240"/>
      <c r="X516" s="242">
        <f t="shared" si="291"/>
        <v>124.84</v>
      </c>
      <c r="Y516" s="240">
        <f t="shared" si="292"/>
        <v>11.18</v>
      </c>
      <c r="Z516" s="240"/>
      <c r="AA516" s="242">
        <f t="shared" si="293"/>
        <v>110</v>
      </c>
      <c r="AB516" s="242">
        <f t="shared" si="294"/>
        <v>0</v>
      </c>
      <c r="AC516" s="240">
        <f t="shared" si="295"/>
        <v>544.15</v>
      </c>
      <c r="AD516" s="240">
        <f t="shared" si="296"/>
        <v>1775.84</v>
      </c>
      <c r="AE516" s="259"/>
      <c r="AF516" s="257" t="s">
        <v>76</v>
      </c>
      <c r="AG516" s="258">
        <f t="shared" si="297"/>
        <v>0</v>
      </c>
      <c r="AH516" s="258"/>
      <c r="AI516" s="258">
        <f t="shared" si="298"/>
        <v>894.39</v>
      </c>
      <c r="AJ516" s="258"/>
      <c r="AK516" s="258">
        <f t="shared" si="299"/>
        <v>624.18</v>
      </c>
      <c r="AL516" s="258">
        <f t="shared" si="300"/>
        <v>37.27</v>
      </c>
      <c r="AM516" s="258"/>
      <c r="AN516" s="258">
        <f t="shared" si="301"/>
        <v>220</v>
      </c>
      <c r="AO516" s="258">
        <f t="shared" si="302"/>
        <v>0</v>
      </c>
      <c r="AP516" s="258">
        <f t="shared" si="303"/>
        <v>1775.84</v>
      </c>
      <c r="AQ516" s="257" t="s">
        <v>32</v>
      </c>
    </row>
    <row r="517" s="225" customFormat="1" ht="17" customHeight="1" spans="1:43">
      <c r="A517" s="239">
        <f t="shared" si="281"/>
        <v>514</v>
      </c>
      <c r="B517" s="240" t="s">
        <v>262</v>
      </c>
      <c r="C517" s="252" t="s">
        <v>1296</v>
      </c>
      <c r="D517" s="266" t="s">
        <v>1297</v>
      </c>
      <c r="E517" s="242">
        <v>0</v>
      </c>
      <c r="F517" s="241">
        <v>0</v>
      </c>
      <c r="G517" s="241">
        <v>0</v>
      </c>
      <c r="H517" s="241">
        <v>0</v>
      </c>
      <c r="I517" s="256">
        <v>2200</v>
      </c>
      <c r="J517" s="267"/>
      <c r="K517" s="240">
        <f t="shared" si="282"/>
        <v>0</v>
      </c>
      <c r="L517" s="240"/>
      <c r="M517" s="240">
        <f t="shared" si="283"/>
        <v>0</v>
      </c>
      <c r="N517" s="240"/>
      <c r="O517" s="242">
        <f t="shared" si="284"/>
        <v>0</v>
      </c>
      <c r="P517" s="240">
        <f t="shared" si="285"/>
        <v>0</v>
      </c>
      <c r="Q517" s="240"/>
      <c r="R517" s="242">
        <f t="shared" si="286"/>
        <v>110</v>
      </c>
      <c r="S517" s="242">
        <f t="shared" si="287"/>
        <v>0</v>
      </c>
      <c r="T517" s="242">
        <f t="shared" si="288"/>
        <v>110</v>
      </c>
      <c r="U517" s="240">
        <f t="shared" si="289"/>
        <v>0</v>
      </c>
      <c r="V517" s="240">
        <f t="shared" si="290"/>
        <v>0</v>
      </c>
      <c r="W517" s="240"/>
      <c r="X517" s="242">
        <f t="shared" si="291"/>
        <v>0</v>
      </c>
      <c r="Y517" s="240">
        <f t="shared" si="292"/>
        <v>0</v>
      </c>
      <c r="Z517" s="240"/>
      <c r="AA517" s="242">
        <f t="shared" si="293"/>
        <v>110</v>
      </c>
      <c r="AB517" s="242">
        <f t="shared" si="294"/>
        <v>0</v>
      </c>
      <c r="AC517" s="240">
        <f t="shared" si="295"/>
        <v>110</v>
      </c>
      <c r="AD517" s="240">
        <f t="shared" si="296"/>
        <v>220</v>
      </c>
      <c r="AE517" s="259"/>
      <c r="AF517" s="257" t="s">
        <v>68</v>
      </c>
      <c r="AG517" s="258">
        <f t="shared" si="297"/>
        <v>0</v>
      </c>
      <c r="AH517" s="258"/>
      <c r="AI517" s="258">
        <f t="shared" si="298"/>
        <v>0</v>
      </c>
      <c r="AJ517" s="258"/>
      <c r="AK517" s="258">
        <f t="shared" si="299"/>
        <v>0</v>
      </c>
      <c r="AL517" s="258">
        <f t="shared" si="300"/>
        <v>0</v>
      </c>
      <c r="AM517" s="258"/>
      <c r="AN517" s="258">
        <f t="shared" si="301"/>
        <v>220</v>
      </c>
      <c r="AO517" s="258">
        <f t="shared" si="302"/>
        <v>0</v>
      </c>
      <c r="AP517" s="258">
        <f t="shared" si="303"/>
        <v>220</v>
      </c>
      <c r="AQ517" s="257" t="s">
        <v>32</v>
      </c>
    </row>
  </sheetData>
  <sheetProtection password="CF42" sheet="1" sort="0" autoFilter="0" pivotTables="0" objects="1"/>
  <autoFilter xmlns:etc="http://www.wps.cn/officeDocument/2017/etCustomData" ref="A3:AQ465" etc:filterBottomFollowUsedRange="0">
    <sortState ref="A3:AQ465">
      <sortCondition ref="A3:A48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AE1"/>
    <mergeCell ref="E2:J2"/>
    <mergeCell ref="K2:T2"/>
    <mergeCell ref="U2:AC2"/>
    <mergeCell ref="AG2:AP2"/>
    <mergeCell ref="A466:B466"/>
    <mergeCell ref="C466:D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473:B473"/>
    <mergeCell ref="C473:D473"/>
    <mergeCell ref="E473:F473"/>
    <mergeCell ref="G473:H473"/>
    <mergeCell ref="A474:B474"/>
    <mergeCell ref="C474:D474"/>
    <mergeCell ref="E474:F474"/>
    <mergeCell ref="G474:H474"/>
    <mergeCell ref="A2:A3"/>
    <mergeCell ref="B2:B3"/>
    <mergeCell ref="C2:C3"/>
    <mergeCell ref="D2:D3"/>
    <mergeCell ref="A483:C484"/>
    <mergeCell ref="A475:AN479"/>
  </mergeCells>
  <conditionalFormatting sqref="D84">
    <cfRule type="duplicateValues" dxfId="124" priority="465"/>
  </conditionalFormatting>
  <conditionalFormatting sqref="C252">
    <cfRule type="duplicateValues" dxfId="125" priority="935"/>
  </conditionalFormatting>
  <conditionalFormatting sqref="C253">
    <cfRule type="duplicateValues" dxfId="125" priority="933"/>
  </conditionalFormatting>
  <conditionalFormatting sqref="C261">
    <cfRule type="duplicateValues" dxfId="124" priority="921"/>
    <cfRule type="duplicateValues" dxfId="124" priority="922"/>
    <cfRule type="duplicateValues" dxfId="124" priority="923"/>
    <cfRule type="duplicateValues" dxfId="124" priority="924"/>
    <cfRule type="duplicateValues" dxfId="124" priority="925"/>
    <cfRule type="duplicateValues" dxfId="124" priority="926"/>
    <cfRule type="duplicateValues" dxfId="124" priority="927"/>
    <cfRule type="duplicateValues" dxfId="124" priority="928"/>
    <cfRule type="duplicateValues" dxfId="125" priority="929"/>
  </conditionalFormatting>
  <conditionalFormatting sqref="C262">
    <cfRule type="duplicateValues" dxfId="125" priority="919"/>
  </conditionalFormatting>
  <conditionalFormatting sqref="C268">
    <cfRule type="duplicateValues" dxfId="124" priority="887"/>
  </conditionalFormatting>
  <conditionalFormatting sqref="C269">
    <cfRule type="duplicateValues" dxfId="124" priority="897"/>
    <cfRule type="duplicateValues" dxfId="124" priority="898"/>
    <cfRule type="duplicateValues" dxfId="124" priority="899"/>
    <cfRule type="duplicateValues" dxfId="124" priority="900"/>
    <cfRule type="duplicateValues" dxfId="124" priority="901"/>
    <cfRule type="duplicateValues" dxfId="124" priority="902"/>
    <cfRule type="duplicateValues" dxfId="124" priority="903"/>
  </conditionalFormatting>
  <conditionalFormatting sqref="D269">
    <cfRule type="duplicateValues" dxfId="124" priority="896"/>
  </conditionalFormatting>
  <conditionalFormatting sqref="C270">
    <cfRule type="duplicateValues" dxfId="124" priority="895"/>
  </conditionalFormatting>
  <conditionalFormatting sqref="D270">
    <cfRule type="duplicateValues" dxfId="124" priority="894"/>
  </conditionalFormatting>
  <conditionalFormatting sqref="C271">
    <cfRule type="duplicateValues" dxfId="124" priority="886"/>
  </conditionalFormatting>
  <conditionalFormatting sqref="D271">
    <cfRule type="duplicateValues" dxfId="124" priority="882"/>
  </conditionalFormatting>
  <conditionalFormatting sqref="C272">
    <cfRule type="duplicateValues" dxfId="124" priority="885"/>
  </conditionalFormatting>
  <conditionalFormatting sqref="D272">
    <cfRule type="duplicateValues" dxfId="124" priority="879"/>
    <cfRule type="duplicateValues" dxfId="124" priority="880"/>
    <cfRule type="duplicateValues" dxfId="124" priority="881"/>
  </conditionalFormatting>
  <conditionalFormatting sqref="C273">
    <cfRule type="duplicateValues" dxfId="124" priority="884"/>
  </conditionalFormatting>
  <conditionalFormatting sqref="D273">
    <cfRule type="duplicateValues" dxfId="124" priority="877"/>
  </conditionalFormatting>
  <conditionalFormatting sqref="C274">
    <cfRule type="duplicateValues" dxfId="124" priority="883"/>
  </conditionalFormatting>
  <conditionalFormatting sqref="D274">
    <cfRule type="duplicateValues" dxfId="124" priority="876"/>
  </conditionalFormatting>
  <conditionalFormatting sqref="C275">
    <cfRule type="duplicateValues" dxfId="124" priority="862"/>
    <cfRule type="duplicateValues" dxfId="124" priority="863"/>
    <cfRule type="duplicateValues" dxfId="124" priority="864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</conditionalFormatting>
  <conditionalFormatting sqref="D275">
    <cfRule type="duplicateValues" dxfId="124" priority="865"/>
    <cfRule type="duplicateValues" dxfId="124" priority="871"/>
  </conditionalFormatting>
  <conditionalFormatting sqref="D276">
    <cfRule type="duplicateValues" dxfId="124" priority="859"/>
    <cfRule type="duplicateValues" dxfId="124" priority="860"/>
    <cfRule type="duplicateValues" dxfId="124" priority="861"/>
  </conditionalFormatting>
  <conditionalFormatting sqref="D278">
    <cfRule type="duplicateValues" dxfId="124" priority="857"/>
  </conditionalFormatting>
  <conditionalFormatting sqref="C282"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</conditionalFormatting>
  <conditionalFormatting sqref="C290">
    <cfRule type="duplicateValues" dxfId="124" priority="781"/>
    <cfRule type="duplicateValues" dxfId="124" priority="782"/>
    <cfRule type="duplicateValues" dxfId="124" priority="783"/>
    <cfRule type="duplicateValues" dxfId="124" priority="784"/>
    <cfRule type="duplicateValues" dxfId="124" priority="785"/>
    <cfRule type="duplicateValues" dxfId="124" priority="786"/>
    <cfRule type="duplicateValues" dxfId="124" priority="787"/>
    <cfRule type="duplicateValues" dxfId="124" priority="788"/>
    <cfRule type="duplicateValues" dxfId="124" priority="789"/>
    <cfRule type="duplicateValues" dxfId="124" priority="790"/>
    <cfRule type="duplicateValues" dxfId="124" priority="791"/>
    <cfRule type="duplicateValues" dxfId="124" priority="792"/>
    <cfRule type="duplicateValues" dxfId="124" priority="793"/>
    <cfRule type="duplicateValues" dxfId="124" priority="794"/>
    <cfRule type="duplicateValues" dxfId="124" priority="795"/>
    <cfRule type="duplicateValues" dxfId="124" priority="796"/>
    <cfRule type="duplicateValues" dxfId="124" priority="797"/>
    <cfRule type="duplicateValues" dxfId="124" priority="798"/>
    <cfRule type="duplicateValues" dxfId="124" priority="799"/>
    <cfRule type="duplicateValues" dxfId="124" priority="800"/>
    <cfRule type="duplicateValues" dxfId="124" priority="801"/>
    <cfRule type="duplicateValues" dxfId="124" priority="802"/>
    <cfRule type="duplicateValues" dxfId="124" priority="803"/>
    <cfRule type="duplicateValues" dxfId="124" priority="804"/>
    <cfRule type="duplicateValues" dxfId="124" priority="805"/>
    <cfRule type="duplicateValues" dxfId="124" priority="806"/>
    <cfRule type="duplicateValues" dxfId="124" priority="807"/>
    <cfRule type="duplicateValues" dxfId="124" priority="808"/>
    <cfRule type="duplicateValues" dxfId="124" priority="809"/>
    <cfRule type="duplicateValues" dxfId="124" priority="810"/>
  </conditionalFormatting>
  <conditionalFormatting sqref="C291">
    <cfRule type="duplicateValues" dxfId="124" priority="472"/>
    <cfRule type="duplicateValues" dxfId="124" priority="473"/>
    <cfRule type="duplicateValues" dxfId="124" priority="474"/>
    <cfRule type="duplicateValues" dxfId="124" priority="475"/>
    <cfRule type="duplicateValues" dxfId="124" priority="476"/>
    <cfRule type="duplicateValues" dxfId="124" priority="477"/>
    <cfRule type="duplicateValues" dxfId="124" priority="478"/>
    <cfRule type="duplicateValues" dxfId="124" priority="479"/>
    <cfRule type="duplicateValues" dxfId="124" priority="480"/>
    <cfRule type="duplicateValues" dxfId="124" priority="481"/>
    <cfRule type="duplicateValues" dxfId="124" priority="482"/>
    <cfRule type="duplicateValues" dxfId="124" priority="483"/>
    <cfRule type="duplicateValues" dxfId="124" priority="484"/>
    <cfRule type="duplicateValues" dxfId="124" priority="485"/>
    <cfRule type="duplicateValues" dxfId="124" priority="486"/>
    <cfRule type="duplicateValues" dxfId="124" priority="487"/>
    <cfRule type="duplicateValues" dxfId="124" priority="488"/>
    <cfRule type="duplicateValues" dxfId="124" priority="489"/>
    <cfRule type="duplicateValues" dxfId="124" priority="490"/>
    <cfRule type="duplicateValues" dxfId="124" priority="491"/>
    <cfRule type="duplicateValues" dxfId="124" priority="492"/>
    <cfRule type="duplicateValues" dxfId="124" priority="493"/>
    <cfRule type="duplicateValues" dxfId="124" priority="494"/>
    <cfRule type="duplicateValues" dxfId="124" priority="495"/>
    <cfRule type="duplicateValues" dxfId="124" priority="496"/>
    <cfRule type="duplicateValues" dxfId="124" priority="497"/>
    <cfRule type="duplicateValues" dxfId="124" priority="498"/>
    <cfRule type="duplicateValues" dxfId="124" priority="499"/>
    <cfRule type="duplicateValues" dxfId="124" priority="500"/>
    <cfRule type="duplicateValues" dxfId="124" priority="501"/>
    <cfRule type="duplicateValues" dxfId="124" priority="502"/>
    <cfRule type="duplicateValues" dxfId="124" priority="503"/>
    <cfRule type="duplicateValues" dxfId="124" priority="504"/>
    <cfRule type="duplicateValues" dxfId="124" priority="505"/>
    <cfRule type="duplicateValues" dxfId="124" priority="506"/>
    <cfRule type="duplicateValues" dxfId="124" priority="507"/>
    <cfRule type="duplicateValues" dxfId="124" priority="508"/>
    <cfRule type="duplicateValues" dxfId="124" priority="509"/>
    <cfRule type="duplicateValues" dxfId="124" priority="510"/>
    <cfRule type="duplicateValues" dxfId="124" priority="511"/>
    <cfRule type="duplicateValues" dxfId="124" priority="512"/>
    <cfRule type="duplicateValues" dxfId="124" priority="513"/>
    <cfRule type="duplicateValues" dxfId="124" priority="514"/>
    <cfRule type="duplicateValues" dxfId="124" priority="515"/>
    <cfRule type="duplicateValues" dxfId="124" priority="516"/>
    <cfRule type="duplicateValues" dxfId="124" priority="517"/>
    <cfRule type="duplicateValues" dxfId="124" priority="518"/>
    <cfRule type="duplicateValues" dxfId="124" priority="519"/>
    <cfRule type="duplicateValues" dxfId="124" priority="520"/>
    <cfRule type="duplicateValues" dxfId="124" priority="521"/>
    <cfRule type="duplicateValues" dxfId="124" priority="522"/>
  </conditionalFormatting>
  <conditionalFormatting sqref="C298">
    <cfRule type="duplicateValues" dxfId="124" priority="627"/>
    <cfRule type="duplicateValues" dxfId="124" priority="630"/>
    <cfRule type="duplicateValues" dxfId="124" priority="633"/>
    <cfRule type="duplicateValues" dxfId="124" priority="636"/>
    <cfRule type="duplicateValues" dxfId="124" priority="639"/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  <cfRule type="duplicateValues" dxfId="124" priority="681"/>
    <cfRule type="duplicateValues" dxfId="124" priority="684"/>
    <cfRule type="duplicateValues" dxfId="124" priority="687"/>
    <cfRule type="duplicateValues" dxfId="124" priority="690"/>
    <cfRule type="duplicateValues" dxfId="124" priority="693"/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</conditionalFormatting>
  <conditionalFormatting sqref="C301">
    <cfRule type="duplicateValues" dxfId="124" priority="625"/>
    <cfRule type="duplicateValues" dxfId="124" priority="628"/>
    <cfRule type="duplicateValues" dxfId="124" priority="631"/>
    <cfRule type="duplicateValues" dxfId="124" priority="634"/>
    <cfRule type="duplicateValues" dxfId="124" priority="637"/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  <cfRule type="duplicateValues" dxfId="124" priority="682"/>
    <cfRule type="duplicateValues" dxfId="124" priority="685"/>
    <cfRule type="duplicateValues" dxfId="124" priority="688"/>
    <cfRule type="duplicateValues" dxfId="124" priority="691"/>
    <cfRule type="duplicateValues" dxfId="124" priority="694"/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</conditionalFormatting>
  <conditionalFormatting sqref="C302">
    <cfRule type="duplicateValues" dxfId="124" priority="523"/>
    <cfRule type="duplicateValues" dxfId="124" priority="525"/>
    <cfRule type="duplicateValues" dxfId="124" priority="527"/>
    <cfRule type="duplicateValues" dxfId="124" priority="529"/>
    <cfRule type="duplicateValues" dxfId="124" priority="531"/>
    <cfRule type="duplicateValues" dxfId="124" priority="533"/>
    <cfRule type="duplicateValues" dxfId="124" priority="535"/>
    <cfRule type="duplicateValues" dxfId="124" priority="537"/>
    <cfRule type="duplicateValues" dxfId="124" priority="539"/>
    <cfRule type="duplicateValues" dxfId="124" priority="541"/>
    <cfRule type="duplicateValues" dxfId="124" priority="543"/>
    <cfRule type="duplicateValues" dxfId="124" priority="545"/>
    <cfRule type="duplicateValues" dxfId="124" priority="547"/>
    <cfRule type="duplicateValues" dxfId="124" priority="549"/>
    <cfRule type="duplicateValues" dxfId="124" priority="551"/>
    <cfRule type="duplicateValues" dxfId="124" priority="553"/>
    <cfRule type="duplicateValues" dxfId="124" priority="555"/>
    <cfRule type="duplicateValues" dxfId="124" priority="557"/>
    <cfRule type="duplicateValues" dxfId="124" priority="559"/>
    <cfRule type="duplicateValues" dxfId="124" priority="561"/>
    <cfRule type="duplicateValues" dxfId="124" priority="563"/>
    <cfRule type="duplicateValues" dxfId="124" priority="565"/>
    <cfRule type="duplicateValues" dxfId="124" priority="567"/>
    <cfRule type="duplicateValues" dxfId="124" priority="569"/>
    <cfRule type="duplicateValues" dxfId="124" priority="571"/>
    <cfRule type="duplicateValues" dxfId="124" priority="573"/>
    <cfRule type="duplicateValues" dxfId="124" priority="575"/>
    <cfRule type="duplicateValues" dxfId="124" priority="577"/>
    <cfRule type="duplicateValues" dxfId="124" priority="579"/>
    <cfRule type="duplicateValues" dxfId="124" priority="581"/>
    <cfRule type="duplicateValues" dxfId="124" priority="583"/>
    <cfRule type="duplicateValues" dxfId="124" priority="585"/>
    <cfRule type="duplicateValues" dxfId="124" priority="587"/>
    <cfRule type="duplicateValues" dxfId="124" priority="589"/>
    <cfRule type="duplicateValues" dxfId="124" priority="591"/>
    <cfRule type="duplicateValues" dxfId="124" priority="593"/>
    <cfRule type="duplicateValues" dxfId="124" priority="595"/>
    <cfRule type="duplicateValues" dxfId="124" priority="597"/>
    <cfRule type="duplicateValues" dxfId="124" priority="599"/>
    <cfRule type="duplicateValues" dxfId="124" priority="601"/>
    <cfRule type="duplicateValues" dxfId="124" priority="603"/>
    <cfRule type="duplicateValues" dxfId="124" priority="605"/>
    <cfRule type="duplicateValues" dxfId="124" priority="607"/>
    <cfRule type="duplicateValues" dxfId="124" priority="609"/>
    <cfRule type="duplicateValues" dxfId="124" priority="611"/>
    <cfRule type="duplicateValues" dxfId="124" priority="613"/>
    <cfRule type="duplicateValues" dxfId="124" priority="615"/>
    <cfRule type="duplicateValues" dxfId="124" priority="617"/>
    <cfRule type="duplicateValues" dxfId="124" priority="619"/>
    <cfRule type="duplicateValues" dxfId="124" priority="621"/>
    <cfRule type="duplicateValues" dxfId="124" priority="623"/>
  </conditionalFormatting>
  <conditionalFormatting sqref="C344">
    <cfRule type="duplicateValues" dxfId="124" priority="446"/>
  </conditionalFormatting>
  <conditionalFormatting sqref="D359">
    <cfRule type="duplicateValues" dxfId="124" priority="382"/>
  </conditionalFormatting>
  <conditionalFormatting sqref="C360">
    <cfRule type="duplicateValues" dxfId="124" priority="383"/>
    <cfRule type="duplicateValues" dxfId="124" priority="384"/>
    <cfRule type="duplicateValues" dxfId="124" priority="385"/>
    <cfRule type="duplicateValues" dxfId="124" priority="386"/>
    <cfRule type="duplicateValues" dxfId="124" priority="387"/>
    <cfRule type="duplicateValues" dxfId="124" priority="388"/>
    <cfRule type="duplicateValues" dxfId="124" priority="389"/>
    <cfRule type="duplicateValues" dxfId="124" priority="390"/>
    <cfRule type="duplicateValues" dxfId="124" priority="391"/>
    <cfRule type="duplicateValues" dxfId="124" priority="392"/>
    <cfRule type="duplicateValues" dxfId="124" priority="393"/>
    <cfRule type="duplicateValues" dxfId="124" priority="394"/>
    <cfRule type="duplicateValues" dxfId="124" priority="395"/>
    <cfRule type="duplicateValues" dxfId="124" priority="396"/>
    <cfRule type="duplicateValues" dxfId="124" priority="397"/>
    <cfRule type="duplicateValues" dxfId="124" priority="398"/>
    <cfRule type="duplicateValues" dxfId="124" priority="399"/>
    <cfRule type="duplicateValues" dxfId="124" priority="400"/>
    <cfRule type="duplicateValues" dxfId="124" priority="401"/>
    <cfRule type="duplicateValues" dxfId="124" priority="402"/>
    <cfRule type="duplicateValues" dxfId="124" priority="403"/>
    <cfRule type="duplicateValues" dxfId="124" priority="404"/>
    <cfRule type="duplicateValues" dxfId="124" priority="405"/>
    <cfRule type="duplicateValues" dxfId="124" priority="406"/>
    <cfRule type="duplicateValues" dxfId="124" priority="407"/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  <cfRule type="duplicateValues" dxfId="124" priority="418"/>
    <cfRule type="duplicateValues" dxfId="124" priority="419"/>
    <cfRule type="duplicateValues" dxfId="124" priority="420"/>
    <cfRule type="duplicateValues" dxfId="124" priority="421"/>
    <cfRule type="duplicateValues" dxfId="124" priority="422"/>
    <cfRule type="duplicateValues" dxfId="124" priority="423"/>
    <cfRule type="duplicateValues" dxfId="124" priority="424"/>
    <cfRule type="duplicateValues" dxfId="124" priority="425"/>
    <cfRule type="duplicateValues" dxfId="124" priority="426"/>
    <cfRule type="duplicateValues" dxfId="124" priority="427"/>
    <cfRule type="duplicateValues" dxfId="124" priority="428"/>
    <cfRule type="duplicateValues" dxfId="124" priority="429"/>
    <cfRule type="duplicateValues" dxfId="124" priority="430"/>
    <cfRule type="duplicateValues" dxfId="124" priority="431"/>
    <cfRule type="duplicateValues" dxfId="124" priority="432"/>
    <cfRule type="duplicateValues" dxfId="124" priority="433"/>
  </conditionalFormatting>
  <conditionalFormatting sqref="D360">
    <cfRule type="duplicateValues" dxfId="124" priority="381"/>
  </conditionalFormatting>
  <conditionalFormatting sqref="C369">
    <cfRule type="duplicateValues" dxfId="124" priority="379"/>
    <cfRule type="duplicateValues" dxfId="124" priority="380"/>
  </conditionalFormatting>
  <conditionalFormatting sqref="J369">
    <cfRule type="duplicateValues" dxfId="124" priority="354"/>
    <cfRule type="duplicateValues" dxfId="124" priority="355"/>
  </conditionalFormatting>
  <conditionalFormatting sqref="C386">
    <cfRule type="duplicateValues" dxfId="124" priority="363"/>
    <cfRule type="duplicateValues" dxfId="124" priority="364"/>
    <cfRule type="duplicateValues" dxfId="124" priority="365"/>
    <cfRule type="duplicateValues" dxfId="124" priority="366"/>
    <cfRule type="duplicateValues" dxfId="124" priority="367"/>
  </conditionalFormatting>
  <conditionalFormatting sqref="C396"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  <cfRule type="duplicateValues" dxfId="124" priority="305"/>
    <cfRule type="duplicateValues" dxfId="124" priority="306"/>
    <cfRule type="duplicateValues" dxfId="124" priority="307"/>
    <cfRule type="duplicateValues" dxfId="124" priority="308"/>
    <cfRule type="duplicateValues" dxfId="124" priority="309"/>
    <cfRule type="duplicateValues" dxfId="124" priority="310"/>
    <cfRule type="duplicateValues" dxfId="124" priority="311"/>
    <cfRule type="duplicateValues" dxfId="124" priority="312"/>
    <cfRule type="duplicateValues" dxfId="124" priority="313"/>
    <cfRule type="duplicateValues" dxfId="124" priority="314"/>
    <cfRule type="duplicateValues" dxfId="124" priority="315"/>
    <cfRule type="duplicateValues" dxfId="124" priority="316"/>
    <cfRule type="duplicateValues" dxfId="124" priority="317"/>
    <cfRule type="duplicateValues" dxfId="124" priority="318"/>
    <cfRule type="duplicateValues" dxfId="124" priority="319"/>
    <cfRule type="duplicateValues" dxfId="124" priority="320"/>
    <cfRule type="duplicateValues" dxfId="124" priority="321"/>
    <cfRule type="duplicateValues" dxfId="124" priority="322"/>
    <cfRule type="duplicateValues" dxfId="124" priority="323"/>
    <cfRule type="duplicateValues" dxfId="124" priority="324"/>
    <cfRule type="duplicateValues" dxfId="124" priority="325"/>
    <cfRule type="duplicateValues" dxfId="124" priority="326"/>
    <cfRule type="duplicateValues" dxfId="124" priority="327"/>
    <cfRule type="duplicateValues" dxfId="124" priority="328"/>
    <cfRule type="duplicateValues" dxfId="124" priority="329"/>
    <cfRule type="duplicateValues" dxfId="124" priority="330"/>
    <cfRule type="duplicateValues" dxfId="124" priority="331"/>
    <cfRule type="duplicateValues" dxfId="124" priority="332"/>
    <cfRule type="duplicateValues" dxfId="124" priority="333"/>
    <cfRule type="duplicateValues" dxfId="124" priority="334"/>
    <cfRule type="duplicateValues" dxfId="124" priority="335"/>
    <cfRule type="duplicateValues" dxfId="124" priority="336"/>
    <cfRule type="duplicateValues" dxfId="124" priority="337"/>
    <cfRule type="duplicateValues" dxfId="124" priority="338"/>
    <cfRule type="duplicateValues" dxfId="124" priority="339"/>
    <cfRule type="duplicateValues" dxfId="124" priority="340"/>
    <cfRule type="duplicateValues" dxfId="124" priority="341"/>
    <cfRule type="duplicateValues" dxfId="124" priority="342"/>
    <cfRule type="duplicateValues" dxfId="124" priority="343"/>
  </conditionalFormatting>
  <conditionalFormatting sqref="D396">
    <cfRule type="duplicateValues" dxfId="124" priority="289"/>
  </conditionalFormatting>
  <conditionalFormatting sqref="C398">
    <cfRule type="duplicateValues" dxfId="124" priority="283"/>
    <cfRule type="duplicateValues" dxfId="124" priority="284"/>
    <cfRule type="duplicateValues" dxfId="124" priority="285"/>
  </conditionalFormatting>
  <conditionalFormatting sqref="C419">
    <cfRule type="duplicateValues" dxfId="124" priority="279"/>
    <cfRule type="duplicateValues" dxfId="124" priority="280"/>
    <cfRule type="duplicateValues" dxfId="124" priority="281"/>
    <cfRule type="duplicateValues" dxfId="124" priority="282"/>
  </conditionalFormatting>
  <conditionalFormatting sqref="J421">
    <cfRule type="duplicateValues" dxfId="124" priority="245"/>
    <cfRule type="duplicateValues" dxfId="124" priority="246"/>
    <cfRule type="duplicateValues" dxfId="124" priority="247"/>
    <cfRule type="duplicateValues" dxfId="124" priority="248"/>
    <cfRule type="duplicateValues" dxfId="124" priority="249"/>
  </conditionalFormatting>
  <conditionalFormatting sqref="J429">
    <cfRule type="duplicateValues" dxfId="124" priority="183"/>
    <cfRule type="duplicateValues" dxfId="124" priority="184"/>
    <cfRule type="duplicateValues" dxfId="124" priority="185"/>
    <cfRule type="duplicateValues" dxfId="124" priority="186"/>
    <cfRule type="duplicateValues" dxfId="124" priority="187"/>
    <cfRule type="duplicateValues" dxfId="124" priority="188"/>
    <cfRule type="duplicateValues" dxfId="124" priority="189"/>
    <cfRule type="duplicateValues" dxfId="124" priority="190"/>
    <cfRule type="duplicateValues" dxfId="124" priority="191"/>
    <cfRule type="duplicateValues" dxfId="124" priority="192"/>
    <cfRule type="duplicateValues" dxfId="124" priority="193"/>
    <cfRule type="duplicateValues" dxfId="124" priority="194"/>
    <cfRule type="duplicateValues" dxfId="124" priority="195"/>
    <cfRule type="duplicateValues" dxfId="124" priority="196"/>
    <cfRule type="duplicateValues" dxfId="124" priority="197"/>
    <cfRule type="duplicateValues" dxfId="124" priority="198"/>
    <cfRule type="duplicateValues" dxfId="124" priority="199"/>
    <cfRule type="duplicateValues" dxfId="124" priority="200"/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  <cfRule type="duplicateValues" dxfId="124" priority="213"/>
    <cfRule type="duplicateValues" dxfId="124" priority="214"/>
    <cfRule type="duplicateValues" dxfId="124" priority="215"/>
    <cfRule type="duplicateValues" dxfId="124" priority="216"/>
    <cfRule type="duplicateValues" dxfId="124" priority="217"/>
    <cfRule type="duplicateValues" dxfId="124" priority="218"/>
    <cfRule type="duplicateValues" dxfId="124" priority="219"/>
    <cfRule type="duplicateValues" dxfId="124" priority="220"/>
    <cfRule type="duplicateValues" dxfId="124" priority="221"/>
    <cfRule type="duplicateValues" dxfId="124" priority="222"/>
    <cfRule type="duplicateValues" dxfId="124" priority="223"/>
    <cfRule type="duplicateValues" dxfId="124" priority="224"/>
    <cfRule type="duplicateValues" dxfId="124" priority="225"/>
    <cfRule type="duplicateValues" dxfId="124" priority="226"/>
    <cfRule type="duplicateValues" dxfId="124" priority="227"/>
    <cfRule type="duplicateValues" dxfId="124" priority="228"/>
    <cfRule type="duplicateValues" dxfId="124" priority="229"/>
    <cfRule type="duplicateValues" dxfId="124" priority="230"/>
    <cfRule type="duplicateValues" dxfId="124" priority="231"/>
    <cfRule type="duplicateValues" dxfId="124" priority="232"/>
    <cfRule type="duplicateValues" dxfId="124" priority="233"/>
    <cfRule type="duplicateValues" dxfId="124" priority="234"/>
    <cfRule type="duplicateValues" dxfId="124" priority="235"/>
  </conditionalFormatting>
  <conditionalFormatting sqref="J431">
    <cfRule type="duplicateValues" dxfId="124" priority="177"/>
    <cfRule type="duplicateValues" dxfId="124" priority="178"/>
    <cfRule type="duplicateValues" dxfId="124" priority="179"/>
  </conditionalFormatting>
  <conditionalFormatting sqref="J439">
    <cfRule type="duplicateValues" dxfId="124" priority="119"/>
    <cfRule type="duplicateValues" dxfId="124" priority="120"/>
    <cfRule type="duplicateValues" dxfId="124" priority="121"/>
    <cfRule type="duplicateValues" dxfId="124" priority="122"/>
    <cfRule type="duplicateValues" dxfId="124" priority="123"/>
    <cfRule type="duplicateValues" dxfId="124" priority="124"/>
    <cfRule type="duplicateValues" dxfId="124" priority="125"/>
    <cfRule type="duplicateValues" dxfId="124" priority="126"/>
    <cfRule type="duplicateValues" dxfId="124" priority="127"/>
    <cfRule type="duplicateValues" dxfId="124" priority="128"/>
    <cfRule type="duplicateValues" dxfId="124" priority="129"/>
    <cfRule type="duplicateValues" dxfId="124" priority="130"/>
    <cfRule type="duplicateValues" dxfId="124" priority="131"/>
    <cfRule type="duplicateValues" dxfId="124" priority="132"/>
    <cfRule type="duplicateValues" dxfId="124" priority="133"/>
    <cfRule type="duplicateValues" dxfId="124" priority="134"/>
    <cfRule type="duplicateValues" dxfId="124" priority="135"/>
    <cfRule type="duplicateValues" dxfId="124" priority="136"/>
    <cfRule type="duplicateValues" dxfId="124" priority="137"/>
    <cfRule type="duplicateValues" dxfId="124" priority="138"/>
    <cfRule type="duplicateValues" dxfId="124" priority="139"/>
    <cfRule type="duplicateValues" dxfId="124" priority="140"/>
    <cfRule type="duplicateValues" dxfId="124" priority="141"/>
    <cfRule type="duplicateValues" dxfId="124" priority="142"/>
    <cfRule type="duplicateValues" dxfId="124" priority="143"/>
    <cfRule type="duplicateValues" dxfId="124" priority="144"/>
    <cfRule type="duplicateValues" dxfId="124" priority="145"/>
    <cfRule type="duplicateValues" dxfId="124" priority="146"/>
    <cfRule type="duplicateValues" dxfId="124" priority="147"/>
    <cfRule type="duplicateValues" dxfId="124" priority="148"/>
    <cfRule type="duplicateValues" dxfId="124" priority="149"/>
    <cfRule type="duplicateValues" dxfId="124" priority="150"/>
    <cfRule type="duplicateValues" dxfId="124" priority="151"/>
    <cfRule type="duplicateValues" dxfId="124" priority="152"/>
    <cfRule type="duplicateValues" dxfId="124" priority="153"/>
    <cfRule type="duplicateValues" dxfId="124" priority="154"/>
    <cfRule type="duplicateValues" dxfId="124" priority="155"/>
    <cfRule type="duplicateValues" dxfId="124" priority="156"/>
    <cfRule type="duplicateValues" dxfId="124" priority="157"/>
    <cfRule type="duplicateValues" dxfId="124" priority="158"/>
    <cfRule type="duplicateValues" dxfId="124" priority="159"/>
    <cfRule type="duplicateValues" dxfId="124" priority="160"/>
    <cfRule type="duplicateValues" dxfId="124" priority="161"/>
    <cfRule type="duplicateValues" dxfId="124" priority="162"/>
    <cfRule type="duplicateValues" dxfId="124" priority="163"/>
    <cfRule type="duplicateValues" dxfId="124" priority="164"/>
    <cfRule type="duplicateValues" dxfId="124" priority="165"/>
    <cfRule type="duplicateValues" dxfId="124" priority="166"/>
    <cfRule type="duplicateValues" dxfId="124" priority="167"/>
    <cfRule type="duplicateValues" dxfId="124" priority="168"/>
    <cfRule type="duplicateValues" dxfId="124" priority="169"/>
    <cfRule type="duplicateValues" dxfId="124" priority="170"/>
    <cfRule type="duplicateValues" dxfId="124" priority="171"/>
    <cfRule type="duplicateValues" dxfId="124" priority="172"/>
    <cfRule type="duplicateValues" dxfId="124" priority="173"/>
  </conditionalFormatting>
  <conditionalFormatting sqref="J501"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</conditionalFormatting>
  <conditionalFormatting sqref="C502">
    <cfRule type="duplicateValues" dxfId="125" priority="920"/>
  </conditionalFormatting>
  <conditionalFormatting sqref="C505">
    <cfRule type="duplicateValues" dxfId="124" priority="116"/>
    <cfRule type="duplicateValues" dxfId="124" priority="115"/>
    <cfRule type="duplicateValues" dxfId="124" priority="114"/>
    <cfRule type="duplicateValues" dxfId="124" priority="112"/>
    <cfRule type="duplicateValues" dxfId="124" priority="111"/>
  </conditionalFormatting>
  <conditionalFormatting sqref="D505">
    <cfRule type="duplicateValues" dxfId="124" priority="113"/>
  </conditionalFormatting>
  <conditionalFormatting sqref="C506">
    <cfRule type="duplicateValues" dxfId="124" priority="110"/>
    <cfRule type="duplicateValues" dxfId="124" priority="109"/>
    <cfRule type="duplicateValues" dxfId="124" priority="108"/>
    <cfRule type="duplicateValues" dxfId="124" priority="107"/>
    <cfRule type="duplicateValues" dxfId="124" priority="106"/>
    <cfRule type="duplicateValues" dxfId="124" priority="105"/>
  </conditionalFormatting>
  <conditionalFormatting sqref="C507">
    <cfRule type="duplicateValues" dxfId="124" priority="104"/>
    <cfRule type="duplicateValues" dxfId="124" priority="103"/>
    <cfRule type="duplicateValues" dxfId="124" priority="102"/>
    <cfRule type="duplicateValues" dxfId="124" priority="101"/>
    <cfRule type="duplicateValues" dxfId="124" priority="99"/>
    <cfRule type="duplicateValues" dxfId="124" priority="98"/>
    <cfRule type="duplicateValues" dxfId="124" priority="97"/>
  </conditionalFormatting>
  <conditionalFormatting sqref="C508">
    <cfRule type="duplicateValues" dxfId="124" priority="96"/>
    <cfRule type="duplicateValues" dxfId="124" priority="95"/>
    <cfRule type="duplicateValues" dxfId="124" priority="94"/>
    <cfRule type="duplicateValues" dxfId="124" priority="93"/>
    <cfRule type="duplicateValues" dxfId="124" priority="92"/>
  </conditionalFormatting>
  <conditionalFormatting sqref="J508">
    <cfRule type="duplicateValues" dxfId="124" priority="91"/>
    <cfRule type="duplicateValues" dxfId="124" priority="90"/>
    <cfRule type="duplicateValues" dxfId="124" priority="89"/>
    <cfRule type="duplicateValues" dxfId="124" priority="88"/>
    <cfRule type="duplicateValues" dxfId="124" priority="87"/>
    <cfRule type="duplicateValues" dxfId="124" priority="86"/>
  </conditionalFormatting>
  <conditionalFormatting sqref="C509">
    <cfRule type="duplicateValues" dxfId="124" priority="84"/>
    <cfRule type="duplicateValues" dxfId="124" priority="83"/>
    <cfRule type="duplicateValues" dxfId="124" priority="82"/>
    <cfRule type="duplicateValues" dxfId="124" priority="81"/>
    <cfRule type="duplicateValues" dxfId="124" priority="80"/>
    <cfRule type="duplicateValues" dxfId="124" priority="79"/>
    <cfRule type="duplicateValues" dxfId="124" priority="78"/>
    <cfRule type="duplicateValues" dxfId="124" priority="77"/>
    <cfRule type="duplicateValues" dxfId="124" priority="76"/>
    <cfRule type="duplicateValues" dxfId="124" priority="75"/>
    <cfRule type="duplicateValues" dxfId="124" priority="74"/>
  </conditionalFormatting>
  <conditionalFormatting sqref="C510">
    <cfRule type="duplicateValues" dxfId="124" priority="73"/>
    <cfRule type="duplicateValues" dxfId="124" priority="72"/>
    <cfRule type="duplicateValues" dxfId="124" priority="71"/>
    <cfRule type="duplicateValues" dxfId="124" priority="70"/>
    <cfRule type="duplicateValues" dxfId="124" priority="69"/>
    <cfRule type="duplicateValues" dxfId="124" priority="68"/>
  </conditionalFormatting>
  <conditionalFormatting sqref="C511">
    <cfRule type="duplicateValues" dxfId="124" priority="67"/>
    <cfRule type="duplicateValues" dxfId="124" priority="66"/>
    <cfRule type="duplicateValues" dxfId="124" priority="65"/>
    <cfRule type="duplicateValues" dxfId="124" priority="64"/>
    <cfRule type="duplicateValues" dxfId="124" priority="63"/>
    <cfRule type="duplicateValues" dxfId="124" priority="62"/>
  </conditionalFormatting>
  <conditionalFormatting sqref="J511">
    <cfRule type="duplicateValues" dxfId="124" priority="61"/>
    <cfRule type="duplicateValues" dxfId="124" priority="60"/>
    <cfRule type="duplicateValues" dxfId="124" priority="59"/>
    <cfRule type="duplicateValues" dxfId="124" priority="58"/>
  </conditionalFormatting>
  <conditionalFormatting sqref="C512">
    <cfRule type="duplicateValues" dxfId="124" priority="55"/>
    <cfRule type="duplicateValues" dxfId="124" priority="54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  <cfRule type="duplicateValues" dxfId="124" priority="48"/>
    <cfRule type="duplicateValues" dxfId="124" priority="47"/>
  </conditionalFormatting>
  <conditionalFormatting sqref="D512">
    <cfRule type="duplicateValues" dxfId="124" priority="56"/>
  </conditionalFormatting>
  <conditionalFormatting sqref="C513">
    <cfRule type="duplicateValues" dxfId="124" priority="46"/>
    <cfRule type="duplicateValues" dxfId="124" priority="45"/>
    <cfRule type="duplicateValues" dxfId="124" priority="44"/>
    <cfRule type="duplicateValues" dxfId="124" priority="43"/>
    <cfRule type="duplicateValues" dxfId="124" priority="37"/>
    <cfRule type="duplicateValues" dxfId="124" priority="36"/>
  </conditionalFormatting>
  <conditionalFormatting sqref="J513">
    <cfRule type="duplicateValues" dxfId="124" priority="42"/>
    <cfRule type="duplicateValues" dxfId="124" priority="41"/>
    <cfRule type="duplicateValues" dxfId="124" priority="40"/>
    <cfRule type="duplicateValues" dxfId="124" priority="39"/>
  </conditionalFormatting>
  <conditionalFormatting sqref="C514"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</conditionalFormatting>
  <conditionalFormatting sqref="C515"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</conditionalFormatting>
  <conditionalFormatting sqref="C516">
    <cfRule type="duplicateValues" dxfId="124" priority="23"/>
    <cfRule type="duplicateValues" dxfId="124" priority="22"/>
    <cfRule type="duplicateValues" dxfId="124" priority="21"/>
    <cfRule type="duplicateValues" dxfId="124" priority="20"/>
    <cfRule type="duplicateValues" dxfId="124" priority="14"/>
    <cfRule type="duplicateValues" dxfId="124" priority="13"/>
  </conditionalFormatting>
  <conditionalFormatting sqref="J516">
    <cfRule type="duplicateValues" dxfId="124" priority="19"/>
    <cfRule type="duplicateValues" dxfId="124" priority="18"/>
    <cfRule type="duplicateValues" dxfId="124" priority="17"/>
    <cfRule type="duplicateValues" dxfId="124" priority="16"/>
  </conditionalFormatting>
  <conditionalFormatting sqref="C517"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</conditionalFormatting>
  <conditionalFormatting sqref="J517">
    <cfRule type="duplicateValues" dxfId="124" priority="7"/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C185:C189">
    <cfRule type="duplicateValues" dxfId="125" priority="946"/>
  </conditionalFormatting>
  <conditionalFormatting sqref="C230:C231">
    <cfRule type="duplicateValues" dxfId="125" priority="943"/>
  </conditionalFormatting>
  <conditionalFormatting sqref="C232:C233">
    <cfRule type="duplicateValues" dxfId="125" priority="942"/>
  </conditionalFormatting>
  <conditionalFormatting sqref="C244:C246">
    <cfRule type="duplicateValues" dxfId="125" priority="937"/>
  </conditionalFormatting>
  <conditionalFormatting sqref="C250:C251">
    <cfRule type="duplicateValues" dxfId="125" priority="934"/>
  </conditionalFormatting>
  <conditionalFormatting sqref="C269:C270">
    <cfRule type="duplicateValues" dxfId="124" priority="889"/>
  </conditionalFormatting>
  <conditionalFormatting sqref="C283:C287">
    <cfRule type="duplicateValues" dxfId="124" priority="847"/>
    <cfRule type="duplicateValues" dxfId="124" priority="849"/>
    <cfRule type="duplicateValues" dxfId="124" priority="850"/>
  </conditionalFormatting>
  <conditionalFormatting sqref="C288:C289">
    <cfRule type="duplicateValues" dxfId="124" priority="811"/>
    <cfRule type="duplicateValues" dxfId="124" priority="812"/>
    <cfRule type="duplicateValues" dxfId="124" priority="813"/>
    <cfRule type="duplicateValues" dxfId="124" priority="814"/>
    <cfRule type="duplicateValues" dxfId="124" priority="815"/>
    <cfRule type="duplicateValues" dxfId="124" priority="816"/>
    <cfRule type="duplicateValues" dxfId="124" priority="817"/>
    <cfRule type="duplicateValues" dxfId="124" priority="818"/>
    <cfRule type="duplicateValues" dxfId="124" priority="819"/>
    <cfRule type="duplicateValues" dxfId="124" priority="820"/>
    <cfRule type="duplicateValues" dxfId="124" priority="821"/>
    <cfRule type="duplicateValues" dxfId="124" priority="822"/>
    <cfRule type="duplicateValues" dxfId="124" priority="823"/>
    <cfRule type="duplicateValues" dxfId="124" priority="824"/>
    <cfRule type="duplicateValues" dxfId="124" priority="825"/>
    <cfRule type="duplicateValues" dxfId="124" priority="826"/>
    <cfRule type="duplicateValues" dxfId="124" priority="827"/>
    <cfRule type="duplicateValues" dxfId="124" priority="828"/>
    <cfRule type="duplicateValues" dxfId="124" priority="829"/>
    <cfRule type="duplicateValues" dxfId="124" priority="830"/>
    <cfRule type="duplicateValues" dxfId="124" priority="831"/>
    <cfRule type="duplicateValues" dxfId="124" priority="832"/>
    <cfRule type="duplicateValues" dxfId="124" priority="833"/>
    <cfRule type="duplicateValues" dxfId="124" priority="834"/>
    <cfRule type="duplicateValues" dxfId="124" priority="835"/>
    <cfRule type="duplicateValues" dxfId="124" priority="836"/>
    <cfRule type="duplicateValues" dxfId="124" priority="837"/>
    <cfRule type="duplicateValues" dxfId="124" priority="838"/>
    <cfRule type="duplicateValues" dxfId="124" priority="839"/>
    <cfRule type="duplicateValues" dxfId="124" priority="840"/>
    <cfRule type="duplicateValues" dxfId="124" priority="841"/>
    <cfRule type="duplicateValues" dxfId="124" priority="842"/>
    <cfRule type="duplicateValues" dxfId="124" priority="843"/>
    <cfRule type="duplicateValues" dxfId="124" priority="844"/>
    <cfRule type="duplicateValues" dxfId="124" priority="845"/>
    <cfRule type="duplicateValues" dxfId="124" priority="846"/>
  </conditionalFormatting>
  <conditionalFormatting sqref="C299:C300">
    <cfRule type="duplicateValues" dxfId="124" priority="524"/>
    <cfRule type="duplicateValues" dxfId="124" priority="526"/>
    <cfRule type="duplicateValues" dxfId="124" priority="528"/>
    <cfRule type="duplicateValues" dxfId="124" priority="530"/>
    <cfRule type="duplicateValues" dxfId="124" priority="532"/>
    <cfRule type="duplicateValues" dxfId="124" priority="534"/>
    <cfRule type="duplicateValues" dxfId="124" priority="536"/>
    <cfRule type="duplicateValues" dxfId="124" priority="538"/>
    <cfRule type="duplicateValues" dxfId="124" priority="540"/>
    <cfRule type="duplicateValues" dxfId="124" priority="542"/>
    <cfRule type="duplicateValues" dxfId="124" priority="544"/>
    <cfRule type="duplicateValues" dxfId="124" priority="546"/>
    <cfRule type="duplicateValues" dxfId="124" priority="548"/>
    <cfRule type="duplicateValues" dxfId="124" priority="550"/>
    <cfRule type="duplicateValues" dxfId="124" priority="552"/>
    <cfRule type="duplicateValues" dxfId="124" priority="554"/>
    <cfRule type="duplicateValues" dxfId="124" priority="556"/>
    <cfRule type="duplicateValues" dxfId="124" priority="558"/>
    <cfRule type="duplicateValues" dxfId="124" priority="560"/>
    <cfRule type="duplicateValues" dxfId="124" priority="562"/>
    <cfRule type="duplicateValues" dxfId="124" priority="564"/>
    <cfRule type="duplicateValues" dxfId="124" priority="566"/>
    <cfRule type="duplicateValues" dxfId="124" priority="568"/>
    <cfRule type="duplicateValues" dxfId="124" priority="570"/>
    <cfRule type="duplicateValues" dxfId="124" priority="572"/>
    <cfRule type="duplicateValues" dxfId="124" priority="574"/>
    <cfRule type="duplicateValues" dxfId="124" priority="576"/>
    <cfRule type="duplicateValues" dxfId="124" priority="578"/>
    <cfRule type="duplicateValues" dxfId="124" priority="580"/>
    <cfRule type="duplicateValues" dxfId="124" priority="582"/>
    <cfRule type="duplicateValues" dxfId="124" priority="584"/>
    <cfRule type="duplicateValues" dxfId="124" priority="586"/>
    <cfRule type="duplicateValues" dxfId="124" priority="588"/>
    <cfRule type="duplicateValues" dxfId="124" priority="590"/>
    <cfRule type="duplicateValues" dxfId="124" priority="592"/>
    <cfRule type="duplicateValues" dxfId="124" priority="594"/>
    <cfRule type="duplicateValues" dxfId="124" priority="596"/>
    <cfRule type="duplicateValues" dxfId="124" priority="598"/>
    <cfRule type="duplicateValues" dxfId="124" priority="600"/>
    <cfRule type="duplicateValues" dxfId="124" priority="602"/>
    <cfRule type="duplicateValues" dxfId="124" priority="604"/>
    <cfRule type="duplicateValues" dxfId="124" priority="606"/>
    <cfRule type="duplicateValues" dxfId="124" priority="608"/>
    <cfRule type="duplicateValues" dxfId="124" priority="610"/>
    <cfRule type="duplicateValues" dxfId="124" priority="612"/>
    <cfRule type="duplicateValues" dxfId="124" priority="614"/>
    <cfRule type="duplicateValues" dxfId="124" priority="616"/>
    <cfRule type="duplicateValues" dxfId="124" priority="618"/>
    <cfRule type="duplicateValues" dxfId="124" priority="620"/>
    <cfRule type="duplicateValues" dxfId="124" priority="622"/>
    <cfRule type="duplicateValues" dxfId="124" priority="624"/>
  </conditionalFormatting>
  <conditionalFormatting sqref="C317:C326">
    <cfRule type="duplicateValues" dxfId="124" priority="456"/>
    <cfRule type="duplicateValues" dxfId="124" priority="457"/>
    <cfRule type="duplicateValues" dxfId="124" priority="458"/>
    <cfRule type="duplicateValues" dxfId="124" priority="459"/>
    <cfRule type="duplicateValues" dxfId="124" priority="460"/>
  </conditionalFormatting>
  <conditionalFormatting sqref="C327:C335">
    <cfRule type="duplicateValues" dxfId="124" priority="449"/>
    <cfRule type="duplicateValues" dxfId="124" priority="451"/>
    <cfRule type="duplicateValues" dxfId="124" priority="452"/>
    <cfRule type="duplicateValues" dxfId="124" priority="453"/>
    <cfRule type="duplicateValues" dxfId="124" priority="454"/>
    <cfRule type="duplicateValues" dxfId="124" priority="455"/>
  </conditionalFormatting>
  <conditionalFormatting sqref="C337:C343">
    <cfRule type="duplicateValues" dxfId="124" priority="447"/>
    <cfRule type="duplicateValues" dxfId="124" priority="448"/>
  </conditionalFormatting>
  <conditionalFormatting sqref="C337:C346">
    <cfRule type="duplicateValues" dxfId="124" priority="444"/>
  </conditionalFormatting>
  <conditionalFormatting sqref="C359:C369">
    <cfRule type="duplicateValues" dxfId="124" priority="378"/>
  </conditionalFormatting>
  <conditionalFormatting sqref="C388:C389">
    <cfRule type="duplicateValues" dxfId="124" priority="358"/>
    <cfRule type="duplicateValues" dxfId="124" priority="359"/>
    <cfRule type="duplicateValues" dxfId="124" priority="360"/>
    <cfRule type="duplicateValues" dxfId="124" priority="361"/>
    <cfRule type="duplicateValues" dxfId="124" priority="362"/>
  </conditionalFormatting>
  <conditionalFormatting sqref="C429:C430">
    <cfRule type="duplicateValues" dxfId="124" priority="274"/>
    <cfRule type="duplicateValues" dxfId="124" priority="275"/>
    <cfRule type="duplicateValues" dxfId="124" priority="276"/>
    <cfRule type="duplicateValues" dxfId="124" priority="277"/>
  </conditionalFormatting>
  <conditionalFormatting sqref="C435:C449">
    <cfRule type="duplicateValues" dxfId="124" priority="265"/>
    <cfRule type="duplicateValues" dxfId="124" priority="266"/>
    <cfRule type="duplicateValues" dxfId="124" priority="267"/>
    <cfRule type="duplicateValues" dxfId="124" priority="268"/>
  </conditionalFormatting>
  <conditionalFormatting sqref="C456:C461"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</conditionalFormatting>
  <conditionalFormatting sqref="D276:D277">
    <cfRule type="duplicateValues" dxfId="124" priority="858"/>
  </conditionalFormatting>
  <conditionalFormatting sqref="J361:J368">
    <cfRule type="duplicateValues" dxfId="124" priority="356"/>
    <cfRule type="duplicateValues" dxfId="124" priority="357"/>
  </conditionalFormatting>
  <conditionalFormatting sqref="J361:J369">
    <cfRule type="duplicateValues" dxfId="124" priority="353"/>
  </conditionalFormatting>
  <conditionalFormatting sqref="C1:C20 C22:C32 C34:C61 C63:C247 C258:C294 C249:C256 C337:C351 C502:C504 E474 C496 C474:C484 G467:G474 C498 C466 C353:C358 C296:C335 C489:C494">
    <cfRule type="duplicateValues" dxfId="124" priority="437"/>
  </conditionalFormatting>
  <conditionalFormatting sqref="C1:C20 C63:C247 C22:C32 C34:C61 C258:C294 C249:C256 C296:C335 C502:C504 C496 C498 C489:C494 C353:C371 C373:C389 J361:J371 J373 C337:C351 C466:C484">
    <cfRule type="duplicateValues" dxfId="124" priority="347"/>
  </conditionalFormatting>
  <conditionalFormatting sqref="C2:C3 C5:C20 C34:C49 C63:C65 C77:C173 C22:C32 C51:C61 C73:C75 C67:C71 C175:C207 C209:C228 C268 C490 G467:G474 C466 C480:C482 C503:C504 C494">
    <cfRule type="duplicateValues" dxfId="124" priority="945"/>
  </conditionalFormatting>
  <conditionalFormatting sqref="C2:C3 C5:C20 C77:C173 C34:C49 C73:C75 C51:C61 C63:C65 C22:C32 C67:C71 C175:C207 C209:C228 C268 C490 C480:C484 G467:G474 C466 C503:C504 C494">
    <cfRule type="duplicateValues" dxfId="124" priority="944"/>
  </conditionalFormatting>
  <conditionalFormatting sqref="C2:C20 C67:C71 C51:C61 C73:C75 C77:C173 C63:C65 C34:C49 C22:C32 C175:C207 C209:C243 C268 C466 C490 G467:G474 E474 C480:C484 C474 C503:C504 C494">
    <cfRule type="duplicateValues" dxfId="126" priority="939"/>
    <cfRule type="duplicateValues" dxfId="124" priority="940"/>
  </conditionalFormatting>
  <conditionalFormatting sqref="C2:C20 C63:C247 C34:C61 C22:C32 C249:C253 C268 G467:G474 C480:C484 C490 C474 C466 E474 C503:C504 C494">
    <cfRule type="duplicateValues" dxfId="124" priority="930"/>
    <cfRule type="duplicateValues" dxfId="124" priority="931"/>
    <cfRule type="duplicateValues" dxfId="124" priority="932"/>
  </conditionalFormatting>
  <conditionalFormatting sqref="C2:C20 C63:C247 C34:C61 C22:C32 C258:C265 C249:C256 C502:C504 C490 E474 G467:G474 C466 C474 C494 C480:C484 C268">
    <cfRule type="duplicateValues" dxfId="124" priority="907"/>
    <cfRule type="duplicateValues" dxfId="124" priority="909"/>
  </conditionalFormatting>
  <conditionalFormatting sqref="C2:C20 C63:C247 C34:C61 C22:C32 C258:C268 C249:C256 C502:C504 G467:G474 C490 C466 C480:C484 C474 C494 E474">
    <cfRule type="duplicateValues" dxfId="124" priority="906"/>
  </conditionalFormatting>
  <conditionalFormatting sqref="C2:C20 C63:C247 C34:C61 C22:C32 C258:C270 C249:C256 C502:C504 C490 E474 G467:G474 C466 C494 C474:C484">
    <cfRule type="duplicateValues" dxfId="124" priority="892"/>
  </conditionalFormatting>
  <conditionalFormatting sqref="C2:C20 C63:C247 C34:C61 C22:C32 C258:C290 C249:C256 C502:C504 G467:G474 C492 C466 E474 C474:C484 C494 C490 C496">
    <cfRule type="duplicateValues" dxfId="124" priority="779"/>
  </conditionalFormatting>
  <conditionalFormatting sqref="C2:C20 C63:C247 C34:C61 C22:C32 C258:C290 C249:C256 C502:C504 E474 C492 C474:C484 G467:G474 C466 C494 C490 C496">
    <cfRule type="duplicateValues" dxfId="124" priority="778"/>
  </conditionalFormatting>
  <conditionalFormatting sqref="C4 C234:C243">
    <cfRule type="duplicateValues" dxfId="125" priority="941"/>
  </conditionalFormatting>
  <conditionalFormatting sqref="C4 C237:C247 C258:C267 C249:C256 C502">
    <cfRule type="duplicateValues" dxfId="124" priority="905"/>
  </conditionalFormatting>
  <conditionalFormatting sqref="C4:C20 C67:C71 C73:C75 C77:C173 C51:C61 C34:C49 C63:C65 C22:C32 C209:C243 C175:C207 C268 C490 C503:C504 C494">
    <cfRule type="duplicateValues" dxfId="124" priority="938"/>
  </conditionalFormatting>
  <conditionalFormatting sqref="C4:C20 C63:C247 C34:C61 C22:C32 C249:C256 C258:C265 C502:C504 C494 C268 C490">
    <cfRule type="duplicateValues" dxfId="124" priority="908"/>
  </conditionalFormatting>
  <conditionalFormatting sqref="C4:C20 C63:C247 C34:C61 C22:C32 C249:C256 C258:C268 C502:C504 C494 C490">
    <cfRule type="duplicateValues" dxfId="124" priority="904"/>
  </conditionalFormatting>
  <conditionalFormatting sqref="C4:C20 C63:C247 C34:C61 C22:C32 C249:C256 C258:C270 C502:C504 C494 C490">
    <cfRule type="duplicateValues" dxfId="124" priority="890"/>
    <cfRule type="duplicateValues" dxfId="124" priority="891"/>
    <cfRule type="duplicateValues" dxfId="124" priority="893"/>
  </conditionalFormatting>
  <conditionalFormatting sqref="C4:C20 C63:C247 C34:C61 C22:C32 C258:C274 C249:C256 C502:C504 C494 C490">
    <cfRule type="duplicateValues" dxfId="124" priority="872"/>
    <cfRule type="duplicateValues" dxfId="124" priority="873"/>
    <cfRule type="duplicateValues" dxfId="124" priority="874"/>
    <cfRule type="duplicateValues" dxfId="124" priority="875"/>
  </conditionalFormatting>
  <conditionalFormatting sqref="C4:C20 C63:C247 C34:C61 C22:C32 C249:C256 C258:C281 C502:C504 C492 C494 C490 C496">
    <cfRule type="duplicateValues" dxfId="124" priority="856"/>
  </conditionalFormatting>
  <conditionalFormatting sqref="C4:C20 C63:C247 C34:C61 C22:C32 C249:C256 C258:C287 C502:C504 C490 C494 C492 C496">
    <cfRule type="duplicateValues" dxfId="124" priority="848"/>
  </conditionalFormatting>
  <conditionalFormatting sqref="C4:C8 C63:C247 C34:C61 C31:C32 C249:C256 C258:C290 C502:C504 C490 C494 C492 C496">
    <cfRule type="duplicateValues" dxfId="124" priority="780"/>
  </conditionalFormatting>
  <conditionalFormatting sqref="C4:C20 C63:C247 C34:C61 C22:C32 C249:C256 C258:C294 C296:C303 C502:C504 C490 C494 C492 C496">
    <cfRule type="duplicateValues" dxfId="124" priority="467"/>
    <cfRule type="duplicateValues" dxfId="124" priority="468"/>
    <cfRule type="duplicateValues" dxfId="124" priority="469"/>
  </conditionalFormatting>
  <conditionalFormatting sqref="C4:C20 C22:C32 C63:C247 C34:C61 C258:C294 C249:C256 C502:C504 C492:C494 C490 C296:C335 C337:C346 C496">
    <cfRule type="duplicateValues" dxfId="124" priority="445"/>
  </conditionalFormatting>
  <conditionalFormatting sqref="C4:C20 C34:C61 C22:C32 C63:C247 C258:C294 C249:C256 C502:C504 C498 C496 C373:C378 C353:C371 C489:C494 C337:C351 C296:C335">
    <cfRule type="duplicateValues" dxfId="124" priority="374"/>
  </conditionalFormatting>
  <conditionalFormatting sqref="C4:C455 C485:C504 C462:C463">
    <cfRule type="duplicateValues" dxfId="124" priority="260"/>
  </conditionalFormatting>
  <conditionalFormatting sqref="C4:C461 J485:J486 J495 J501 J418:J439 C485:C504">
    <cfRule type="duplicateValues" dxfId="124" priority="118"/>
  </conditionalFormatting>
  <conditionalFormatting sqref="D4:D20 D85:D247 D63:D83 D22:D32 D34:D61 D249:D256 D258:D267 D269:D270 D502:D504 D494 D490">
    <cfRule type="duplicateValues" dxfId="124" priority="888"/>
  </conditionalFormatting>
  <conditionalFormatting sqref="C247 C249">
    <cfRule type="duplicateValues" dxfId="125" priority="936"/>
  </conditionalFormatting>
  <conditionalFormatting sqref="C247 C258:C294 C249:C256 C502 C492:C493 C296:C316 C496">
    <cfRule type="duplicateValues" dxfId="124" priority="464"/>
  </conditionalFormatting>
  <conditionalFormatting sqref="C254:C256 C258:C262 C502">
    <cfRule type="duplicateValues" dxfId="124" priority="910"/>
  </conditionalFormatting>
  <conditionalFormatting sqref="C262 C502">
    <cfRule type="duplicateValues" dxfId="124" priority="911"/>
    <cfRule type="duplicateValues" dxfId="124" priority="912"/>
    <cfRule type="duplicateValues" dxfId="124" priority="913"/>
    <cfRule type="duplicateValues" dxfId="124" priority="914"/>
    <cfRule type="duplicateValues" dxfId="124" priority="915"/>
    <cfRule type="duplicateValues" dxfId="124" priority="916"/>
    <cfRule type="duplicateValues" dxfId="124" priority="917"/>
    <cfRule type="duplicateValues" dxfId="124" priority="918"/>
  </conditionalFormatting>
  <conditionalFormatting sqref="D272 D337:D338">
    <cfRule type="duplicateValues" dxfId="124" priority="878"/>
  </conditionalFormatting>
  <conditionalFormatting sqref="C291:C294 C296:C302">
    <cfRule type="duplicateValues" dxfId="124" priority="471"/>
  </conditionalFormatting>
  <conditionalFormatting sqref="C291:C294 C296:C306">
    <cfRule type="duplicateValues" dxfId="124" priority="463"/>
  </conditionalFormatting>
  <conditionalFormatting sqref="D291:D294 D296:D297">
    <cfRule type="duplicateValues" dxfId="124" priority="470"/>
  </conditionalFormatting>
  <conditionalFormatting sqref="C292:C294 C296:C297">
    <cfRule type="duplicateValues" dxfId="124" priority="626"/>
    <cfRule type="duplicateValues" dxfId="124" priority="629"/>
    <cfRule type="duplicateValues" dxfId="124" priority="632"/>
    <cfRule type="duplicateValues" dxfId="124" priority="635"/>
    <cfRule type="duplicateValues" dxfId="124" priority="638"/>
    <cfRule type="duplicateValues" dxfId="124" priority="641"/>
    <cfRule type="duplicateValues" dxfId="124" priority="644"/>
    <cfRule type="duplicateValues" dxfId="124" priority="647"/>
    <cfRule type="duplicateValues" dxfId="124" priority="650"/>
    <cfRule type="duplicateValues" dxfId="124" priority="653"/>
    <cfRule type="duplicateValues" dxfId="124" priority="656"/>
    <cfRule type="duplicateValues" dxfId="124" priority="659"/>
    <cfRule type="duplicateValues" dxfId="124" priority="662"/>
    <cfRule type="duplicateValues" dxfId="124" priority="665"/>
    <cfRule type="duplicateValues" dxfId="124" priority="668"/>
    <cfRule type="duplicateValues" dxfId="124" priority="671"/>
    <cfRule type="duplicateValues" dxfId="124" priority="674"/>
    <cfRule type="duplicateValues" dxfId="124" priority="677"/>
    <cfRule type="duplicateValues" dxfId="124" priority="680"/>
    <cfRule type="duplicateValues" dxfId="124" priority="683"/>
    <cfRule type="duplicateValues" dxfId="124" priority="686"/>
    <cfRule type="duplicateValues" dxfId="124" priority="689"/>
    <cfRule type="duplicateValues" dxfId="124" priority="692"/>
    <cfRule type="duplicateValues" dxfId="124" priority="695"/>
    <cfRule type="duplicateValues" dxfId="124" priority="698"/>
    <cfRule type="duplicateValues" dxfId="124" priority="701"/>
    <cfRule type="duplicateValues" dxfId="124" priority="704"/>
    <cfRule type="duplicateValues" dxfId="124" priority="707"/>
    <cfRule type="duplicateValues" dxfId="124" priority="710"/>
    <cfRule type="duplicateValues" dxfId="124" priority="713"/>
    <cfRule type="duplicateValues" dxfId="124" priority="716"/>
    <cfRule type="duplicateValues" dxfId="124" priority="719"/>
    <cfRule type="duplicateValues" dxfId="124" priority="722"/>
    <cfRule type="duplicateValues" dxfId="124" priority="725"/>
    <cfRule type="duplicateValues" dxfId="124" priority="728"/>
    <cfRule type="duplicateValues" dxfId="124" priority="731"/>
    <cfRule type="duplicateValues" dxfId="124" priority="734"/>
    <cfRule type="duplicateValues" dxfId="124" priority="737"/>
    <cfRule type="duplicateValues" dxfId="124" priority="740"/>
    <cfRule type="duplicateValues" dxfId="124" priority="743"/>
    <cfRule type="duplicateValues" dxfId="124" priority="746"/>
    <cfRule type="duplicateValues" dxfId="124" priority="749"/>
    <cfRule type="duplicateValues" dxfId="124" priority="752"/>
    <cfRule type="duplicateValues" dxfId="124" priority="755"/>
    <cfRule type="duplicateValues" dxfId="124" priority="758"/>
    <cfRule type="duplicateValues" dxfId="124" priority="761"/>
    <cfRule type="duplicateValues" dxfId="124" priority="764"/>
    <cfRule type="duplicateValues" dxfId="124" priority="767"/>
    <cfRule type="duplicateValues" dxfId="124" priority="770"/>
    <cfRule type="duplicateValues" dxfId="124" priority="773"/>
    <cfRule type="duplicateValues" dxfId="124" priority="776"/>
  </conditionalFormatting>
  <conditionalFormatting sqref="C304:C316 C493">
    <cfRule type="duplicateValues" dxfId="124" priority="461"/>
    <cfRule type="duplicateValues" dxfId="124" priority="466"/>
  </conditionalFormatting>
  <conditionalFormatting sqref="C310:C316 C493">
    <cfRule type="duplicateValues" dxfId="124" priority="462"/>
  </conditionalFormatting>
  <conditionalFormatting sqref="D327:D335 D339:D346">
    <cfRule type="duplicateValues" dxfId="124" priority="450"/>
  </conditionalFormatting>
  <conditionalFormatting sqref="C347:C351 C498 C491 C353:C355">
    <cfRule type="duplicateValues" dxfId="124" priority="442"/>
    <cfRule type="duplicateValues" dxfId="124" priority="443"/>
  </conditionalFormatting>
  <conditionalFormatting sqref="C347:C351 C489 C498 C491 C353:C358">
    <cfRule type="duplicateValues" dxfId="124" priority="436"/>
  </conditionalFormatting>
  <conditionalFormatting sqref="D347:D351 D498 D491 D353:D355">
    <cfRule type="duplicateValues" dxfId="124" priority="439"/>
  </conditionalFormatting>
  <conditionalFormatting sqref="C356:C358 C489">
    <cfRule type="duplicateValues" dxfId="124" priority="440"/>
    <cfRule type="duplicateValues" dxfId="124" priority="441"/>
  </conditionalFormatting>
  <conditionalFormatting sqref="D356:D358 D489">
    <cfRule type="duplicateValues" dxfId="124" priority="438"/>
  </conditionalFormatting>
  <conditionalFormatting sqref="C359 C361:C368">
    <cfRule type="duplicateValues" dxfId="124" priority="434"/>
    <cfRule type="duplicateValues" dxfId="124" priority="435"/>
  </conditionalFormatting>
  <conditionalFormatting sqref="J361:J371 J373">
    <cfRule type="duplicateValues" dxfId="124" priority="349"/>
  </conditionalFormatting>
  <conditionalFormatting sqref="C370:C371 C373:C378">
    <cfRule type="duplicateValues" dxfId="124" priority="375"/>
    <cfRule type="duplicateValues" dxfId="124" priority="376"/>
    <cfRule type="duplicateValues" dxfId="124" priority="377"/>
  </conditionalFormatting>
  <conditionalFormatting sqref="C370:C371 C373:C378 I375">
    <cfRule type="duplicateValues" dxfId="124" priority="373"/>
  </conditionalFormatting>
  <conditionalFormatting sqref="J370:J371 J373">
    <cfRule type="duplicateValues" dxfId="124" priority="348"/>
    <cfRule type="duplicateValues" dxfId="124" priority="350"/>
    <cfRule type="duplicateValues" dxfId="124" priority="351"/>
    <cfRule type="duplicateValues" dxfId="124" priority="352"/>
  </conditionalFormatting>
  <conditionalFormatting sqref="C379:C385 C387">
    <cfRule type="duplicateValues" dxfId="124" priority="368"/>
    <cfRule type="duplicateValues" dxfId="124" priority="369"/>
    <cfRule type="duplicateValues" dxfId="124" priority="370"/>
    <cfRule type="duplicateValues" dxfId="124" priority="371"/>
    <cfRule type="duplicateValues" dxfId="124" priority="372"/>
  </conditionalFormatting>
  <conditionalFormatting sqref="C391:C395 C488">
    <cfRule type="duplicateValues" dxfId="124" priority="344"/>
    <cfRule type="duplicateValues" dxfId="124" priority="345"/>
    <cfRule type="duplicateValues" dxfId="124" priority="346"/>
  </conditionalFormatting>
  <conditionalFormatting sqref="D391:D395 D488">
    <cfRule type="duplicateValues" dxfId="124" priority="290"/>
  </conditionalFormatting>
  <conditionalFormatting sqref="C398:C428 C497 C499:C501 C486:C487">
    <cfRule type="duplicateValues" dxfId="124" priority="278"/>
  </conditionalFormatting>
  <conditionalFormatting sqref="C398:C430 C497 C499:C501 C486:C487">
    <cfRule type="duplicateValues" dxfId="124" priority="273"/>
  </conditionalFormatting>
  <conditionalFormatting sqref="C399:C418 C486:C487 C497 C499:C501 C420:C428">
    <cfRule type="duplicateValues" dxfId="124" priority="286"/>
    <cfRule type="duplicateValues" dxfId="124" priority="287"/>
    <cfRule type="duplicateValues" dxfId="124" priority="288"/>
  </conditionalFormatting>
  <conditionalFormatting sqref="J418:J420 J422">
    <cfRule type="duplicateValues" dxfId="124" priority="250"/>
    <cfRule type="duplicateValues" dxfId="124" priority="251"/>
    <cfRule type="duplicateValues" dxfId="124" priority="252"/>
    <cfRule type="duplicateValues" dxfId="124" priority="253"/>
    <cfRule type="duplicateValues" dxfId="124" priority="254"/>
  </conditionalFormatting>
  <conditionalFormatting sqref="J418:J422 J501">
    <cfRule type="duplicateValues" dxfId="124" priority="239"/>
  </conditionalFormatting>
  <conditionalFormatting sqref="J418:J438 J495 J485:J486 J501">
    <cfRule type="duplicateValues" dxfId="124" priority="174"/>
  </conditionalFormatting>
  <conditionalFormatting sqref="J424:J428 J486">
    <cfRule type="duplicateValues" dxfId="124" priority="236"/>
    <cfRule type="duplicateValues" dxfId="124" priority="237"/>
    <cfRule type="duplicateValues" dxfId="124" priority="238"/>
  </conditionalFormatting>
  <conditionalFormatting sqref="J431:J438 J485 J495">
    <cfRule type="duplicateValues" dxfId="124" priority="175"/>
    <cfRule type="duplicateValues" dxfId="124" priority="176"/>
  </conditionalFormatting>
  <conditionalFormatting sqref="C432:C434 C485 C450 C495">
    <cfRule type="duplicateValues" dxfId="124" priority="269"/>
    <cfRule type="duplicateValues" dxfId="124" priority="270"/>
    <cfRule type="duplicateValues" dxfId="124" priority="271"/>
    <cfRule type="duplicateValues" dxfId="124" priority="272"/>
  </conditionalFormatting>
  <conditionalFormatting sqref="J432:J438 J485 J495">
    <cfRule type="duplicateValues" dxfId="124" priority="180"/>
    <cfRule type="duplicateValues" dxfId="124" priority="181"/>
    <cfRule type="duplicateValues" dxfId="124" priority="182"/>
  </conditionalFormatting>
  <conditionalFormatting sqref="C453:C455 C462:C463">
    <cfRule type="duplicateValues" dxfId="124" priority="261"/>
    <cfRule type="duplicateValues" dxfId="124" priority="262"/>
    <cfRule type="duplicateValues" dxfId="124" priority="263"/>
    <cfRule type="duplicateValues" dxfId="124" priority="264"/>
  </conditionalFormatting>
  <conditionalFormatting sqref="C507 I507">
    <cfRule type="duplicateValues" dxfId="124" priority="100"/>
  </conditionalFormatting>
  <conditionalFormatting sqref="C508 J508">
    <cfRule type="duplicateValues" dxfId="124" priority="85"/>
  </conditionalFormatting>
  <conditionalFormatting sqref="C511 J511">
    <cfRule type="duplicateValues" dxfId="124" priority="57"/>
  </conditionalFormatting>
  <conditionalFormatting sqref="C513 J513">
    <cfRule type="duplicateValues" dxfId="124" priority="38"/>
  </conditionalFormatting>
  <conditionalFormatting sqref="C516 J516">
    <cfRule type="duplicateValues" dxfId="124" priority="15"/>
  </conditionalFormatting>
  <conditionalFormatting sqref="C517 J517">
    <cfRule type="duplicateValues" dxfId="124" priority="1"/>
  </conditionalFormatting>
  <dataValidations count="1">
    <dataValidation type="custom" allowBlank="1" showInputMessage="1" showErrorMessage="1" sqref="D272:D273 D291:D294 D296:D302">
      <formula1>COUNTIF(D:D,D272&amp;"*")=1</formula1>
    </dataValidation>
  </dataValidations>
  <pageMargins left="0.156944444444444" right="0.118055555555556" top="0" bottom="0" header="0" footer="0.118055555555556"/>
  <pageSetup paperSize="9" scale="44" fitToHeight="0" orientation="landscape" horizontalDpi="600"/>
  <headerFooter/>
  <rowBreaks count="14" manualBreakCount="14">
    <brk id="80" max="30" man="1"/>
    <brk id="158" max="30" man="1"/>
    <brk id="236" max="30" man="1"/>
    <brk id="312" max="30" man="1"/>
    <brk id="377" max="30" man="1"/>
    <brk id="450" max="30" man="1"/>
    <brk id="480" max="16383" man="1"/>
    <brk id="480" max="16383" man="1"/>
    <brk id="482" max="16383" man="1"/>
    <brk id="482" max="16383" man="1"/>
    <brk id="482" max="16383" man="1"/>
    <brk id="482" max="16383" man="1"/>
    <brk id="482" max="16383" man="1"/>
    <brk id="482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03"/>
  <sheetViews>
    <sheetView view="pageBreakPreview" zoomScaleNormal="100" topLeftCell="A391" workbookViewId="0">
      <selection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1367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274">
        <v>3920.55</v>
      </c>
      <c r="F4" s="274">
        <v>3920.55</v>
      </c>
      <c r="G4" s="279">
        <v>6241.75</v>
      </c>
      <c r="H4" s="274">
        <v>3920.55</v>
      </c>
      <c r="I4" s="130">
        <v>2200</v>
      </c>
      <c r="J4" s="279"/>
      <c r="K4" s="274">
        <f t="shared" ref="K4:K67" si="1">ROUND(E4*0.012,2)</f>
        <v>47.05</v>
      </c>
      <c r="L4" s="274">
        <f t="shared" ref="L4:L67" si="2">ROUND(F4*0.16,2)</f>
        <v>627.29</v>
      </c>
      <c r="M4" s="279">
        <f t="shared" ref="M4:M67" si="3">ROUND(G4*0.08,2)</f>
        <v>499.34</v>
      </c>
      <c r="N4" s="274">
        <f t="shared" ref="N4:N67" si="4">ROUND(H4*0.007,2)</f>
        <v>27.44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1311.12</v>
      </c>
      <c r="R4" s="274">
        <f t="shared" ref="R4:R67" si="8">E4*0</f>
        <v>0</v>
      </c>
      <c r="S4" s="274">
        <f t="shared" ref="S4:S67" si="9">ROUND(F4*0.08,2)</f>
        <v>313.64</v>
      </c>
      <c r="T4" s="279">
        <f t="shared" ref="T4:T67" si="10">ROUND(G4*0.02,2)</f>
        <v>124.84</v>
      </c>
      <c r="U4" s="274">
        <f t="shared" ref="U4:U67" si="11">ROUND(H4*0.003,2)</f>
        <v>11.76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560.24</v>
      </c>
      <c r="Y4" s="274">
        <f t="shared" ref="Y4:Y67" si="15">Q4+X4</f>
        <v>1871.36</v>
      </c>
      <c r="Z4" s="274"/>
      <c r="AA4" s="280" t="s">
        <v>89</v>
      </c>
      <c r="AB4" s="281">
        <f t="shared" ref="AB4:AH4" si="16">K4+R4</f>
        <v>47.05</v>
      </c>
      <c r="AC4" s="281">
        <f t="shared" si="16"/>
        <v>940.93</v>
      </c>
      <c r="AD4" s="281">
        <f t="shared" si="16"/>
        <v>624.18</v>
      </c>
      <c r="AE4" s="281">
        <f t="shared" si="16"/>
        <v>39.2</v>
      </c>
      <c r="AF4" s="281">
        <f t="shared" si="16"/>
        <v>220</v>
      </c>
      <c r="AG4" s="281">
        <f t="shared" si="16"/>
        <v>0</v>
      </c>
      <c r="AH4" s="281">
        <f t="shared" si="16"/>
        <v>1871.36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119</v>
      </c>
      <c r="C5" s="277" t="s">
        <v>125</v>
      </c>
      <c r="D5" s="277" t="s">
        <v>126</v>
      </c>
      <c r="E5" s="274">
        <v>3920.55</v>
      </c>
      <c r="F5" s="274">
        <v>3920.55</v>
      </c>
      <c r="G5" s="279">
        <v>6241.75</v>
      </c>
      <c r="H5" s="274">
        <v>3920.55</v>
      </c>
      <c r="I5" s="130">
        <v>2200</v>
      </c>
      <c r="J5" s="279"/>
      <c r="K5" s="274">
        <f t="shared" si="1"/>
        <v>47.05</v>
      </c>
      <c r="L5" s="274">
        <f t="shared" si="2"/>
        <v>627.29</v>
      </c>
      <c r="M5" s="279">
        <f t="shared" si="3"/>
        <v>499.34</v>
      </c>
      <c r="N5" s="274">
        <f t="shared" si="4"/>
        <v>27.44</v>
      </c>
      <c r="O5" s="279">
        <f t="shared" si="5"/>
        <v>110</v>
      </c>
      <c r="P5" s="279">
        <f t="shared" si="6"/>
        <v>0</v>
      </c>
      <c r="Q5" s="279">
        <f t="shared" si="7"/>
        <v>1311.12</v>
      </c>
      <c r="R5" s="274">
        <f t="shared" si="8"/>
        <v>0</v>
      </c>
      <c r="S5" s="274">
        <f t="shared" si="9"/>
        <v>313.64</v>
      </c>
      <c r="T5" s="279">
        <f t="shared" si="10"/>
        <v>124.84</v>
      </c>
      <c r="U5" s="274">
        <f t="shared" si="11"/>
        <v>11.76</v>
      </c>
      <c r="V5" s="279">
        <f t="shared" si="12"/>
        <v>110</v>
      </c>
      <c r="W5" s="279">
        <f t="shared" si="13"/>
        <v>0</v>
      </c>
      <c r="X5" s="274">
        <f t="shared" si="14"/>
        <v>560.24</v>
      </c>
      <c r="Y5" s="274">
        <f t="shared" si="15"/>
        <v>1871.36</v>
      </c>
      <c r="Z5" s="274"/>
      <c r="AA5" s="280" t="s">
        <v>89</v>
      </c>
      <c r="AB5" s="281">
        <f t="shared" ref="AB5:AH5" si="17">K5+R5</f>
        <v>47.05</v>
      </c>
      <c r="AC5" s="281">
        <f t="shared" si="17"/>
        <v>940.93</v>
      </c>
      <c r="AD5" s="281">
        <f t="shared" si="17"/>
        <v>624.18</v>
      </c>
      <c r="AE5" s="281">
        <f t="shared" si="17"/>
        <v>39.2</v>
      </c>
      <c r="AF5" s="281">
        <f t="shared" si="17"/>
        <v>220</v>
      </c>
      <c r="AG5" s="281">
        <f t="shared" si="17"/>
        <v>0</v>
      </c>
      <c r="AH5" s="281">
        <f t="shared" si="17"/>
        <v>1871.36</v>
      </c>
      <c r="AI5" s="139" t="s">
        <v>32</v>
      </c>
    </row>
    <row r="6" s="261" customFormat="1" ht="16" customHeight="1" spans="1:35">
      <c r="A6" s="273">
        <f t="shared" si="0"/>
        <v>3</v>
      </c>
      <c r="B6" s="274" t="s">
        <v>119</v>
      </c>
      <c r="C6" s="277" t="s">
        <v>127</v>
      </c>
      <c r="D6" s="277" t="s">
        <v>128</v>
      </c>
      <c r="E6" s="274">
        <v>3920.55</v>
      </c>
      <c r="F6" s="274">
        <v>3920.55</v>
      </c>
      <c r="G6" s="279">
        <v>6241.75</v>
      </c>
      <c r="H6" s="274">
        <v>3920.55</v>
      </c>
      <c r="I6" s="130">
        <v>2200</v>
      </c>
      <c r="J6" s="279"/>
      <c r="K6" s="274">
        <f t="shared" si="1"/>
        <v>47.05</v>
      </c>
      <c r="L6" s="274">
        <f t="shared" si="2"/>
        <v>627.29</v>
      </c>
      <c r="M6" s="279">
        <f t="shared" si="3"/>
        <v>499.34</v>
      </c>
      <c r="N6" s="274">
        <f t="shared" si="4"/>
        <v>27.44</v>
      </c>
      <c r="O6" s="279">
        <f t="shared" si="5"/>
        <v>110</v>
      </c>
      <c r="P6" s="279">
        <f t="shared" si="6"/>
        <v>0</v>
      </c>
      <c r="Q6" s="279">
        <f t="shared" si="7"/>
        <v>1311.12</v>
      </c>
      <c r="R6" s="274">
        <f t="shared" si="8"/>
        <v>0</v>
      </c>
      <c r="S6" s="274">
        <f t="shared" si="9"/>
        <v>313.64</v>
      </c>
      <c r="T6" s="279">
        <f t="shared" si="10"/>
        <v>124.84</v>
      </c>
      <c r="U6" s="274">
        <f t="shared" si="11"/>
        <v>11.76</v>
      </c>
      <c r="V6" s="279">
        <f t="shared" si="12"/>
        <v>110</v>
      </c>
      <c r="W6" s="279">
        <f t="shared" si="13"/>
        <v>0</v>
      </c>
      <c r="X6" s="274">
        <f t="shared" si="14"/>
        <v>560.24</v>
      </c>
      <c r="Y6" s="274">
        <f t="shared" si="15"/>
        <v>1871.36</v>
      </c>
      <c r="Z6" s="274"/>
      <c r="AA6" s="280" t="s">
        <v>89</v>
      </c>
      <c r="AB6" s="281">
        <f t="shared" ref="AB6:AH6" si="18">K6+R6</f>
        <v>47.05</v>
      </c>
      <c r="AC6" s="281">
        <f t="shared" si="18"/>
        <v>940.93</v>
      </c>
      <c r="AD6" s="281">
        <f t="shared" si="18"/>
        <v>624.18</v>
      </c>
      <c r="AE6" s="281">
        <f t="shared" si="18"/>
        <v>39.2</v>
      </c>
      <c r="AF6" s="281">
        <f t="shared" si="18"/>
        <v>220</v>
      </c>
      <c r="AG6" s="281">
        <f t="shared" si="18"/>
        <v>0</v>
      </c>
      <c r="AH6" s="281">
        <f t="shared" si="18"/>
        <v>1871.36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129</v>
      </c>
      <c r="C7" s="274" t="s">
        <v>130</v>
      </c>
      <c r="D7" s="274" t="s">
        <v>131</v>
      </c>
      <c r="E7" s="274">
        <v>3920.55</v>
      </c>
      <c r="F7" s="274">
        <v>3920.55</v>
      </c>
      <c r="G7" s="279">
        <v>6241.75</v>
      </c>
      <c r="H7" s="274">
        <v>3920.55</v>
      </c>
      <c r="I7" s="130">
        <v>4180</v>
      </c>
      <c r="J7" s="279"/>
      <c r="K7" s="274">
        <f t="shared" si="1"/>
        <v>47.05</v>
      </c>
      <c r="L7" s="274">
        <f t="shared" si="2"/>
        <v>627.29</v>
      </c>
      <c r="M7" s="279">
        <f t="shared" si="3"/>
        <v>499.34</v>
      </c>
      <c r="N7" s="274">
        <f t="shared" si="4"/>
        <v>27.44</v>
      </c>
      <c r="O7" s="279">
        <f t="shared" si="5"/>
        <v>209</v>
      </c>
      <c r="P7" s="279">
        <f t="shared" si="6"/>
        <v>0</v>
      </c>
      <c r="Q7" s="279">
        <f t="shared" si="7"/>
        <v>1410.12</v>
      </c>
      <c r="R7" s="274">
        <f t="shared" si="8"/>
        <v>0</v>
      </c>
      <c r="S7" s="274">
        <f t="shared" si="9"/>
        <v>313.64</v>
      </c>
      <c r="T7" s="279">
        <f t="shared" si="10"/>
        <v>124.84</v>
      </c>
      <c r="U7" s="274">
        <f t="shared" si="11"/>
        <v>11.76</v>
      </c>
      <c r="V7" s="279">
        <f t="shared" si="12"/>
        <v>209</v>
      </c>
      <c r="W7" s="279">
        <f t="shared" si="13"/>
        <v>0</v>
      </c>
      <c r="X7" s="274">
        <f t="shared" si="14"/>
        <v>659.24</v>
      </c>
      <c r="Y7" s="274">
        <f t="shared" si="15"/>
        <v>2069.36</v>
      </c>
      <c r="Z7" s="274"/>
      <c r="AA7" s="280" t="s">
        <v>82</v>
      </c>
      <c r="AB7" s="281">
        <f t="shared" ref="AB7:AH7" si="19">K7+R7</f>
        <v>47.05</v>
      </c>
      <c r="AC7" s="281">
        <f t="shared" si="19"/>
        <v>940.93</v>
      </c>
      <c r="AD7" s="281">
        <f t="shared" si="19"/>
        <v>624.18</v>
      </c>
      <c r="AE7" s="281">
        <f t="shared" si="19"/>
        <v>39.2</v>
      </c>
      <c r="AF7" s="281">
        <f t="shared" si="19"/>
        <v>418</v>
      </c>
      <c r="AG7" s="281">
        <f t="shared" si="19"/>
        <v>0</v>
      </c>
      <c r="AH7" s="281">
        <f t="shared" si="19"/>
        <v>2069.36</v>
      </c>
      <c r="AI7" s="139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4200</v>
      </c>
      <c r="F8" s="49">
        <v>4200</v>
      </c>
      <c r="G8" s="130">
        <v>6241.75</v>
      </c>
      <c r="H8" s="49">
        <v>4200</v>
      </c>
      <c r="I8" s="130">
        <v>4180</v>
      </c>
      <c r="J8" s="130"/>
      <c r="K8" s="49">
        <f t="shared" si="1"/>
        <v>50.4</v>
      </c>
      <c r="L8" s="49">
        <f t="shared" si="2"/>
        <v>672</v>
      </c>
      <c r="M8" s="130">
        <f t="shared" si="3"/>
        <v>499.34</v>
      </c>
      <c r="N8" s="49">
        <f t="shared" si="4"/>
        <v>29.4</v>
      </c>
      <c r="O8" s="130">
        <f t="shared" si="5"/>
        <v>209</v>
      </c>
      <c r="P8" s="130">
        <f t="shared" si="6"/>
        <v>0</v>
      </c>
      <c r="Q8" s="130">
        <f t="shared" si="7"/>
        <v>1460.14</v>
      </c>
      <c r="R8" s="49">
        <f t="shared" si="8"/>
        <v>0</v>
      </c>
      <c r="S8" s="49">
        <f t="shared" si="9"/>
        <v>336</v>
      </c>
      <c r="T8" s="130">
        <f t="shared" si="10"/>
        <v>124.84</v>
      </c>
      <c r="U8" s="49">
        <f t="shared" si="11"/>
        <v>12.6</v>
      </c>
      <c r="V8" s="130">
        <f t="shared" si="12"/>
        <v>209</v>
      </c>
      <c r="W8" s="130">
        <f t="shared" si="13"/>
        <v>0</v>
      </c>
      <c r="X8" s="49">
        <f t="shared" si="14"/>
        <v>682.44</v>
      </c>
      <c r="Y8" s="49">
        <f t="shared" si="15"/>
        <v>2142.58</v>
      </c>
      <c r="Z8" s="49"/>
      <c r="AA8" s="139" t="s">
        <v>68</v>
      </c>
      <c r="AB8" s="140">
        <f t="shared" ref="AB8:AH8" si="20">K8+R8</f>
        <v>50.4</v>
      </c>
      <c r="AC8" s="140">
        <f t="shared" si="20"/>
        <v>1008</v>
      </c>
      <c r="AD8" s="140">
        <f t="shared" si="20"/>
        <v>624.18</v>
      </c>
      <c r="AE8" s="140">
        <f t="shared" si="20"/>
        <v>42</v>
      </c>
      <c r="AF8" s="140">
        <f t="shared" si="20"/>
        <v>418</v>
      </c>
      <c r="AG8" s="140">
        <f t="shared" si="20"/>
        <v>0</v>
      </c>
      <c r="AH8" s="140">
        <f t="shared" si="20"/>
        <v>2142.58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3180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159</v>
      </c>
      <c r="P9" s="130">
        <f t="shared" si="6"/>
        <v>0</v>
      </c>
      <c r="Q9" s="130">
        <f t="shared" si="7"/>
        <v>1360.12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159</v>
      </c>
      <c r="W9" s="130">
        <f t="shared" si="13"/>
        <v>0</v>
      </c>
      <c r="X9" s="49">
        <f t="shared" si="14"/>
        <v>609.24</v>
      </c>
      <c r="Y9" s="49">
        <f t="shared" si="15"/>
        <v>1969.36</v>
      </c>
      <c r="Z9" s="49"/>
      <c r="AA9" s="139" t="s">
        <v>81</v>
      </c>
      <c r="AB9" s="140">
        <f t="shared" ref="AB9:AH9" si="21">K9+R9</f>
        <v>47.05</v>
      </c>
      <c r="AC9" s="140">
        <f t="shared" si="21"/>
        <v>940.93</v>
      </c>
      <c r="AD9" s="140">
        <f t="shared" si="21"/>
        <v>624.18</v>
      </c>
      <c r="AE9" s="140">
        <f t="shared" si="21"/>
        <v>39.2</v>
      </c>
      <c r="AF9" s="140">
        <f t="shared" si="21"/>
        <v>318</v>
      </c>
      <c r="AG9" s="140">
        <f t="shared" si="21"/>
        <v>0</v>
      </c>
      <c r="AH9" s="140">
        <f t="shared" si="21"/>
        <v>1969.36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4200</v>
      </c>
      <c r="F10" s="49">
        <v>4200</v>
      </c>
      <c r="G10" s="130">
        <v>6241.75</v>
      </c>
      <c r="H10" s="49">
        <v>4200</v>
      </c>
      <c r="I10" s="130">
        <v>4180</v>
      </c>
      <c r="J10" s="130"/>
      <c r="K10" s="49">
        <f t="shared" si="1"/>
        <v>50.4</v>
      </c>
      <c r="L10" s="49">
        <f t="shared" si="2"/>
        <v>672</v>
      </c>
      <c r="M10" s="130">
        <f t="shared" si="3"/>
        <v>499.34</v>
      </c>
      <c r="N10" s="49">
        <f t="shared" si="4"/>
        <v>29.4</v>
      </c>
      <c r="O10" s="130">
        <f t="shared" si="5"/>
        <v>209</v>
      </c>
      <c r="P10" s="130">
        <f t="shared" si="6"/>
        <v>0</v>
      </c>
      <c r="Q10" s="130">
        <f t="shared" si="7"/>
        <v>1460.14</v>
      </c>
      <c r="R10" s="49">
        <f t="shared" si="8"/>
        <v>0</v>
      </c>
      <c r="S10" s="49">
        <f t="shared" si="9"/>
        <v>336</v>
      </c>
      <c r="T10" s="130">
        <f t="shared" si="10"/>
        <v>124.84</v>
      </c>
      <c r="U10" s="49">
        <f t="shared" si="11"/>
        <v>12.6</v>
      </c>
      <c r="V10" s="130">
        <f t="shared" si="12"/>
        <v>209</v>
      </c>
      <c r="W10" s="130">
        <f t="shared" si="13"/>
        <v>0</v>
      </c>
      <c r="X10" s="49">
        <f t="shared" si="14"/>
        <v>682.44</v>
      </c>
      <c r="Y10" s="49">
        <f t="shared" si="15"/>
        <v>2142.58</v>
      </c>
      <c r="Z10" s="49"/>
      <c r="AA10" s="139" t="s">
        <v>81</v>
      </c>
      <c r="AB10" s="140">
        <f t="shared" ref="AB10:AH10" si="22">K10+R10</f>
        <v>50.4</v>
      </c>
      <c r="AC10" s="140">
        <f t="shared" si="22"/>
        <v>1008</v>
      </c>
      <c r="AD10" s="140">
        <f t="shared" si="22"/>
        <v>624.18</v>
      </c>
      <c r="AE10" s="140">
        <f t="shared" si="22"/>
        <v>42</v>
      </c>
      <c r="AF10" s="140">
        <f t="shared" si="22"/>
        <v>418</v>
      </c>
      <c r="AG10" s="140">
        <f t="shared" si="22"/>
        <v>0</v>
      </c>
      <c r="AH10" s="140">
        <f t="shared" si="22"/>
        <v>2142.58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3180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159</v>
      </c>
      <c r="P11" s="130">
        <f t="shared" si="6"/>
        <v>0</v>
      </c>
      <c r="Q11" s="130">
        <f t="shared" si="7"/>
        <v>1360.12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159</v>
      </c>
      <c r="W11" s="130">
        <f t="shared" si="13"/>
        <v>0</v>
      </c>
      <c r="X11" s="49">
        <f t="shared" si="14"/>
        <v>609.24</v>
      </c>
      <c r="Y11" s="49">
        <f t="shared" si="15"/>
        <v>1969.36</v>
      </c>
      <c r="Z11" s="49"/>
      <c r="AA11" s="139" t="s">
        <v>88</v>
      </c>
      <c r="AB11" s="140">
        <f t="shared" ref="AB11:AH11" si="23">K11+R11</f>
        <v>47.05</v>
      </c>
      <c r="AC11" s="140">
        <f t="shared" si="23"/>
        <v>940.93</v>
      </c>
      <c r="AD11" s="140">
        <f t="shared" si="23"/>
        <v>624.18</v>
      </c>
      <c r="AE11" s="140">
        <f t="shared" si="23"/>
        <v>39.2</v>
      </c>
      <c r="AF11" s="140">
        <f t="shared" si="23"/>
        <v>318</v>
      </c>
      <c r="AG11" s="140">
        <f t="shared" si="23"/>
        <v>0</v>
      </c>
      <c r="AH11" s="140">
        <f t="shared" si="23"/>
        <v>1969.36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3180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159</v>
      </c>
      <c r="P12" s="130">
        <f t="shared" si="6"/>
        <v>0</v>
      </c>
      <c r="Q12" s="130">
        <f t="shared" si="7"/>
        <v>1360.12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159</v>
      </c>
      <c r="W12" s="130">
        <f t="shared" si="13"/>
        <v>0</v>
      </c>
      <c r="X12" s="49">
        <f t="shared" si="14"/>
        <v>609.24</v>
      </c>
      <c r="Y12" s="49">
        <f t="shared" si="15"/>
        <v>1969.36</v>
      </c>
      <c r="Z12" s="49"/>
      <c r="AA12" s="139" t="s">
        <v>81</v>
      </c>
      <c r="AB12" s="140">
        <f t="shared" ref="AB12:AH12" si="24">K12+R12</f>
        <v>47.05</v>
      </c>
      <c r="AC12" s="140">
        <f t="shared" si="24"/>
        <v>940.93</v>
      </c>
      <c r="AD12" s="140">
        <f t="shared" si="24"/>
        <v>624.18</v>
      </c>
      <c r="AE12" s="140">
        <f t="shared" si="24"/>
        <v>39.2</v>
      </c>
      <c r="AF12" s="140">
        <f t="shared" si="24"/>
        <v>318</v>
      </c>
      <c r="AG12" s="140">
        <f t="shared" si="24"/>
        <v>0</v>
      </c>
      <c r="AH12" s="140">
        <f t="shared" si="24"/>
        <v>1969.36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4180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209</v>
      </c>
      <c r="P13" s="130">
        <f t="shared" si="6"/>
        <v>0</v>
      </c>
      <c r="Q13" s="130">
        <f t="shared" si="7"/>
        <v>1410.12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209</v>
      </c>
      <c r="W13" s="130">
        <f t="shared" si="13"/>
        <v>0</v>
      </c>
      <c r="X13" s="49">
        <f t="shared" si="14"/>
        <v>659.24</v>
      </c>
      <c r="Y13" s="49">
        <f t="shared" si="15"/>
        <v>2069.36</v>
      </c>
      <c r="Z13" s="49"/>
      <c r="AA13" s="139" t="s">
        <v>81</v>
      </c>
      <c r="AB13" s="140">
        <f t="shared" ref="AB13:AH13" si="25">K13+R13</f>
        <v>47.05</v>
      </c>
      <c r="AC13" s="140">
        <f t="shared" si="25"/>
        <v>940.93</v>
      </c>
      <c r="AD13" s="140">
        <f t="shared" si="25"/>
        <v>624.18</v>
      </c>
      <c r="AE13" s="140">
        <f t="shared" si="25"/>
        <v>39.2</v>
      </c>
      <c r="AF13" s="140">
        <f t="shared" si="25"/>
        <v>418</v>
      </c>
      <c r="AG13" s="140">
        <f t="shared" si="25"/>
        <v>0</v>
      </c>
      <c r="AH13" s="140">
        <f t="shared" si="25"/>
        <v>2069.36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132" t="s">
        <v>144</v>
      </c>
      <c r="D14" s="49" t="s">
        <v>145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4180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209</v>
      </c>
      <c r="P14" s="130">
        <f t="shared" si="6"/>
        <v>0</v>
      </c>
      <c r="Q14" s="130">
        <f t="shared" si="7"/>
        <v>1410.12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209</v>
      </c>
      <c r="W14" s="130">
        <f t="shared" si="13"/>
        <v>0</v>
      </c>
      <c r="X14" s="49">
        <f t="shared" si="14"/>
        <v>659.24</v>
      </c>
      <c r="Y14" s="49">
        <f t="shared" si="15"/>
        <v>2069.36</v>
      </c>
      <c r="Z14" s="49"/>
      <c r="AA14" s="139" t="s">
        <v>81</v>
      </c>
      <c r="AB14" s="140">
        <f t="shared" ref="AB14:AH14" si="26">K14+R14</f>
        <v>47.05</v>
      </c>
      <c r="AC14" s="140">
        <f t="shared" si="26"/>
        <v>940.93</v>
      </c>
      <c r="AD14" s="140">
        <f t="shared" si="26"/>
        <v>624.18</v>
      </c>
      <c r="AE14" s="140">
        <f t="shared" si="26"/>
        <v>39.2</v>
      </c>
      <c r="AF14" s="140">
        <f t="shared" si="26"/>
        <v>418</v>
      </c>
      <c r="AG14" s="140">
        <f t="shared" si="26"/>
        <v>0</v>
      </c>
      <c r="AH14" s="140">
        <f t="shared" si="26"/>
        <v>2069.36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2200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110</v>
      </c>
      <c r="P15" s="130">
        <f t="shared" si="6"/>
        <v>0</v>
      </c>
      <c r="Q15" s="130">
        <f t="shared" si="7"/>
        <v>1311.12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110</v>
      </c>
      <c r="W15" s="130">
        <f t="shared" si="13"/>
        <v>0</v>
      </c>
      <c r="X15" s="49">
        <f t="shared" si="14"/>
        <v>560.24</v>
      </c>
      <c r="Y15" s="49">
        <f t="shared" si="15"/>
        <v>1871.36</v>
      </c>
      <c r="Z15" s="49"/>
      <c r="AA15" s="139" t="s">
        <v>88</v>
      </c>
      <c r="AB15" s="140">
        <f t="shared" ref="AB15:AH15" si="27">K15+R15</f>
        <v>47.05</v>
      </c>
      <c r="AC15" s="140">
        <f t="shared" si="27"/>
        <v>940.93</v>
      </c>
      <c r="AD15" s="140">
        <f t="shared" si="27"/>
        <v>624.18</v>
      </c>
      <c r="AE15" s="140">
        <f t="shared" si="27"/>
        <v>39.2</v>
      </c>
      <c r="AF15" s="140">
        <f t="shared" si="27"/>
        <v>220</v>
      </c>
      <c r="AG15" s="140">
        <f t="shared" si="27"/>
        <v>0</v>
      </c>
      <c r="AH15" s="140">
        <f t="shared" si="27"/>
        <v>1871.36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2200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110</v>
      </c>
      <c r="P16" s="130">
        <f t="shared" si="6"/>
        <v>0</v>
      </c>
      <c r="Q16" s="130">
        <f t="shared" si="7"/>
        <v>1311.12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110</v>
      </c>
      <c r="W16" s="130">
        <f t="shared" si="13"/>
        <v>0</v>
      </c>
      <c r="X16" s="49">
        <f t="shared" si="14"/>
        <v>560.24</v>
      </c>
      <c r="Y16" s="49">
        <f t="shared" si="15"/>
        <v>1871.36</v>
      </c>
      <c r="Z16" s="49"/>
      <c r="AA16" s="139" t="s">
        <v>87</v>
      </c>
      <c r="AB16" s="140">
        <f t="shared" ref="AB16:AH16" si="28">K16+R16</f>
        <v>47.05</v>
      </c>
      <c r="AC16" s="140">
        <f t="shared" si="28"/>
        <v>940.93</v>
      </c>
      <c r="AD16" s="140">
        <f t="shared" si="28"/>
        <v>624.18</v>
      </c>
      <c r="AE16" s="140">
        <f t="shared" si="28"/>
        <v>39.2</v>
      </c>
      <c r="AF16" s="140">
        <f t="shared" si="28"/>
        <v>220</v>
      </c>
      <c r="AG16" s="140">
        <f t="shared" si="28"/>
        <v>0</v>
      </c>
      <c r="AH16" s="140">
        <f t="shared" si="28"/>
        <v>1871.36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2200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110</v>
      </c>
      <c r="P17" s="130">
        <f t="shared" si="6"/>
        <v>0</v>
      </c>
      <c r="Q17" s="130">
        <f t="shared" si="7"/>
        <v>1311.12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110</v>
      </c>
      <c r="W17" s="130">
        <f t="shared" si="13"/>
        <v>0</v>
      </c>
      <c r="X17" s="49">
        <f t="shared" si="14"/>
        <v>560.24</v>
      </c>
      <c r="Y17" s="49">
        <f t="shared" si="15"/>
        <v>1871.36</v>
      </c>
      <c r="Z17" s="49"/>
      <c r="AA17" s="139" t="s">
        <v>87</v>
      </c>
      <c r="AB17" s="140">
        <f t="shared" ref="AB17:AH17" si="29">K17+R17</f>
        <v>47.05</v>
      </c>
      <c r="AC17" s="140">
        <f t="shared" si="29"/>
        <v>940.93</v>
      </c>
      <c r="AD17" s="140">
        <f t="shared" si="29"/>
        <v>624.18</v>
      </c>
      <c r="AE17" s="140">
        <f t="shared" si="29"/>
        <v>39.2</v>
      </c>
      <c r="AF17" s="140">
        <f t="shared" si="29"/>
        <v>220</v>
      </c>
      <c r="AG17" s="140">
        <f t="shared" si="29"/>
        <v>0</v>
      </c>
      <c r="AH17" s="140">
        <f t="shared" si="29"/>
        <v>1871.36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3920.55</v>
      </c>
      <c r="F18" s="49">
        <v>3920.55</v>
      </c>
      <c r="G18" s="130">
        <v>6241.75</v>
      </c>
      <c r="H18" s="49">
        <v>3920.55</v>
      </c>
      <c r="I18" s="130">
        <v>2200</v>
      </c>
      <c r="J18" s="130"/>
      <c r="K18" s="49">
        <f t="shared" si="1"/>
        <v>47.05</v>
      </c>
      <c r="L18" s="49">
        <f t="shared" si="2"/>
        <v>627.29</v>
      </c>
      <c r="M18" s="130">
        <f t="shared" si="3"/>
        <v>499.34</v>
      </c>
      <c r="N18" s="49">
        <f t="shared" si="4"/>
        <v>27.44</v>
      </c>
      <c r="O18" s="130">
        <f t="shared" si="5"/>
        <v>110</v>
      </c>
      <c r="P18" s="130">
        <f t="shared" si="6"/>
        <v>0</v>
      </c>
      <c r="Q18" s="130">
        <f t="shared" si="7"/>
        <v>1311.12</v>
      </c>
      <c r="R18" s="49">
        <f t="shared" si="8"/>
        <v>0</v>
      </c>
      <c r="S18" s="49">
        <f t="shared" si="9"/>
        <v>313.64</v>
      </c>
      <c r="T18" s="130">
        <f t="shared" si="10"/>
        <v>124.84</v>
      </c>
      <c r="U18" s="49">
        <f t="shared" si="11"/>
        <v>11.76</v>
      </c>
      <c r="V18" s="130">
        <f t="shared" si="12"/>
        <v>110</v>
      </c>
      <c r="W18" s="130">
        <f t="shared" si="13"/>
        <v>0</v>
      </c>
      <c r="X18" s="49">
        <f t="shared" si="14"/>
        <v>560.24</v>
      </c>
      <c r="Y18" s="49">
        <f t="shared" si="15"/>
        <v>1871.36</v>
      </c>
      <c r="Z18" s="49"/>
      <c r="AA18" s="139" t="s">
        <v>87</v>
      </c>
      <c r="AB18" s="140">
        <f t="shared" ref="AB18:AH18" si="30">K18+R18</f>
        <v>47.05</v>
      </c>
      <c r="AC18" s="140">
        <f t="shared" si="30"/>
        <v>940.93</v>
      </c>
      <c r="AD18" s="140">
        <f t="shared" si="30"/>
        <v>624.18</v>
      </c>
      <c r="AE18" s="140">
        <f t="shared" si="30"/>
        <v>39.2</v>
      </c>
      <c r="AF18" s="140">
        <f t="shared" si="30"/>
        <v>220</v>
      </c>
      <c r="AG18" s="140">
        <f t="shared" si="30"/>
        <v>0</v>
      </c>
      <c r="AH18" s="140">
        <f t="shared" si="30"/>
        <v>1871.36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9" t="s">
        <v>88</v>
      </c>
      <c r="AB19" s="140">
        <f t="shared" ref="AB19:AH19" si="31">K19+R19</f>
        <v>47.05</v>
      </c>
      <c r="AC19" s="140">
        <f t="shared" si="31"/>
        <v>940.93</v>
      </c>
      <c r="AD19" s="140">
        <f t="shared" si="31"/>
        <v>624.18</v>
      </c>
      <c r="AE19" s="140">
        <f t="shared" si="31"/>
        <v>39.2</v>
      </c>
      <c r="AF19" s="140">
        <f t="shared" si="31"/>
        <v>418</v>
      </c>
      <c r="AG19" s="140">
        <f t="shared" si="31"/>
        <v>0</v>
      </c>
      <c r="AH19" s="140">
        <f t="shared" si="31"/>
        <v>2069.36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9" t="s">
        <v>88</v>
      </c>
      <c r="AB20" s="140">
        <f t="shared" ref="AB20:AH20" si="32">K20+R20</f>
        <v>47.05</v>
      </c>
      <c r="AC20" s="140">
        <f t="shared" si="32"/>
        <v>940.93</v>
      </c>
      <c r="AD20" s="140">
        <f t="shared" si="32"/>
        <v>624.18</v>
      </c>
      <c r="AE20" s="140">
        <f t="shared" si="32"/>
        <v>39.2</v>
      </c>
      <c r="AF20" s="140">
        <f t="shared" si="32"/>
        <v>318</v>
      </c>
      <c r="AG20" s="140">
        <f t="shared" si="32"/>
        <v>0</v>
      </c>
      <c r="AH20" s="140">
        <f t="shared" si="32"/>
        <v>1969.36</v>
      </c>
      <c r="AI20" s="139" t="s">
        <v>34</v>
      </c>
    </row>
    <row r="21" spans="1:35">
      <c r="A21" s="129">
        <f t="shared" si="0"/>
        <v>18</v>
      </c>
      <c r="B21" s="49" t="s">
        <v>146</v>
      </c>
      <c r="C21" s="49" t="s">
        <v>162</v>
      </c>
      <c r="D21" s="49" t="s">
        <v>163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f t="shared" si="2"/>
        <v>627.29</v>
      </c>
      <c r="M21" s="130">
        <f t="shared" si="3"/>
        <v>499.34</v>
      </c>
      <c r="N21" s="49">
        <f t="shared" si="4"/>
        <v>27.44</v>
      </c>
      <c r="O21" s="130">
        <f t="shared" si="5"/>
        <v>159</v>
      </c>
      <c r="P21" s="130">
        <f t="shared" si="6"/>
        <v>0</v>
      </c>
      <c r="Q21" s="130">
        <f t="shared" si="7"/>
        <v>1360.12</v>
      </c>
      <c r="R21" s="49">
        <f t="shared" si="8"/>
        <v>0</v>
      </c>
      <c r="S21" s="49">
        <f t="shared" si="9"/>
        <v>313.64</v>
      </c>
      <c r="T21" s="130">
        <f t="shared" si="10"/>
        <v>124.84</v>
      </c>
      <c r="U21" s="49">
        <f t="shared" si="11"/>
        <v>11.76</v>
      </c>
      <c r="V21" s="130">
        <f t="shared" si="12"/>
        <v>159</v>
      </c>
      <c r="W21" s="130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39" t="s">
        <v>87</v>
      </c>
      <c r="AB21" s="140">
        <f t="shared" ref="AB21:AH21" si="33">K21+R21</f>
        <v>47.05</v>
      </c>
      <c r="AC21" s="140">
        <f t="shared" si="33"/>
        <v>940.93</v>
      </c>
      <c r="AD21" s="140">
        <f t="shared" si="33"/>
        <v>624.18</v>
      </c>
      <c r="AE21" s="140">
        <f t="shared" si="33"/>
        <v>39.2</v>
      </c>
      <c r="AF21" s="140">
        <f t="shared" si="33"/>
        <v>318</v>
      </c>
      <c r="AG21" s="140">
        <f t="shared" si="33"/>
        <v>0</v>
      </c>
      <c r="AH21" s="140">
        <f t="shared" si="33"/>
        <v>1969.36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4500</v>
      </c>
      <c r="F22" s="49">
        <v>4500</v>
      </c>
      <c r="G22" s="130">
        <v>6241.75</v>
      </c>
      <c r="H22" s="49">
        <v>4500</v>
      </c>
      <c r="I22" s="130">
        <v>4180</v>
      </c>
      <c r="J22" s="130"/>
      <c r="K22" s="49">
        <f t="shared" si="1"/>
        <v>54</v>
      </c>
      <c r="L22" s="49">
        <f t="shared" si="2"/>
        <v>720</v>
      </c>
      <c r="M22" s="130">
        <f t="shared" si="3"/>
        <v>499.34</v>
      </c>
      <c r="N22" s="49">
        <f t="shared" si="4"/>
        <v>31.5</v>
      </c>
      <c r="O22" s="130">
        <f t="shared" si="5"/>
        <v>209</v>
      </c>
      <c r="P22" s="130">
        <f t="shared" si="6"/>
        <v>0</v>
      </c>
      <c r="Q22" s="130">
        <f t="shared" si="7"/>
        <v>1513.84</v>
      </c>
      <c r="R22" s="49">
        <f t="shared" si="8"/>
        <v>0</v>
      </c>
      <c r="S22" s="49">
        <f t="shared" si="9"/>
        <v>360</v>
      </c>
      <c r="T22" s="130">
        <f t="shared" si="10"/>
        <v>124.84</v>
      </c>
      <c r="U22" s="49">
        <f t="shared" si="11"/>
        <v>13.5</v>
      </c>
      <c r="V22" s="130">
        <f t="shared" si="12"/>
        <v>209</v>
      </c>
      <c r="W22" s="130">
        <f t="shared" si="13"/>
        <v>0</v>
      </c>
      <c r="X22" s="49">
        <f t="shared" si="14"/>
        <v>707.34</v>
      </c>
      <c r="Y22" s="49">
        <f t="shared" si="15"/>
        <v>2221.18</v>
      </c>
      <c r="Z22" s="49"/>
      <c r="AA22" s="139" t="s">
        <v>91</v>
      </c>
      <c r="AB22" s="140">
        <f t="shared" ref="AB22:AH22" si="34">K22+R22</f>
        <v>54</v>
      </c>
      <c r="AC22" s="140">
        <f t="shared" si="34"/>
        <v>1080</v>
      </c>
      <c r="AD22" s="140">
        <f t="shared" si="34"/>
        <v>624.18</v>
      </c>
      <c r="AE22" s="140">
        <f t="shared" si="34"/>
        <v>45</v>
      </c>
      <c r="AF22" s="140">
        <f t="shared" si="34"/>
        <v>418</v>
      </c>
      <c r="AG22" s="140">
        <f t="shared" si="34"/>
        <v>0</v>
      </c>
      <c r="AH22" s="140">
        <f t="shared" si="34"/>
        <v>2221.18</v>
      </c>
      <c r="AI22" s="139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f t="shared" si="2"/>
        <v>627.29</v>
      </c>
      <c r="M23" s="130">
        <f t="shared" si="3"/>
        <v>499.34</v>
      </c>
      <c r="N23" s="49">
        <f t="shared" si="4"/>
        <v>27.44</v>
      </c>
      <c r="O23" s="130">
        <f t="shared" si="5"/>
        <v>209</v>
      </c>
      <c r="P23" s="130">
        <f t="shared" si="6"/>
        <v>0</v>
      </c>
      <c r="Q23" s="130">
        <f t="shared" si="7"/>
        <v>1410.12</v>
      </c>
      <c r="R23" s="49">
        <f t="shared" si="8"/>
        <v>0</v>
      </c>
      <c r="S23" s="49">
        <f t="shared" si="9"/>
        <v>313.64</v>
      </c>
      <c r="T23" s="130">
        <f t="shared" si="10"/>
        <v>124.84</v>
      </c>
      <c r="U23" s="49">
        <f t="shared" si="11"/>
        <v>11.76</v>
      </c>
      <c r="V23" s="130">
        <f t="shared" si="12"/>
        <v>209</v>
      </c>
      <c r="W23" s="130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39" t="s">
        <v>91</v>
      </c>
      <c r="AB23" s="140">
        <f t="shared" ref="AB23:AH23" si="35">K23+R23</f>
        <v>47.05</v>
      </c>
      <c r="AC23" s="140">
        <f t="shared" si="35"/>
        <v>940.93</v>
      </c>
      <c r="AD23" s="140">
        <f t="shared" si="35"/>
        <v>624.18</v>
      </c>
      <c r="AE23" s="140">
        <f t="shared" si="35"/>
        <v>39.2</v>
      </c>
      <c r="AF23" s="140">
        <f t="shared" si="35"/>
        <v>418</v>
      </c>
      <c r="AG23" s="140">
        <f t="shared" si="35"/>
        <v>0</v>
      </c>
      <c r="AH23" s="140">
        <f t="shared" si="35"/>
        <v>2069.36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f t="shared" si="2"/>
        <v>627.29</v>
      </c>
      <c r="M24" s="130">
        <f t="shared" si="3"/>
        <v>499.34</v>
      </c>
      <c r="N24" s="49">
        <f t="shared" si="4"/>
        <v>27.44</v>
      </c>
      <c r="O24" s="130">
        <f t="shared" si="5"/>
        <v>159</v>
      </c>
      <c r="P24" s="130">
        <f t="shared" si="6"/>
        <v>0</v>
      </c>
      <c r="Q24" s="130">
        <f t="shared" si="7"/>
        <v>1360.12</v>
      </c>
      <c r="R24" s="49">
        <f t="shared" si="8"/>
        <v>0</v>
      </c>
      <c r="S24" s="49">
        <f t="shared" si="9"/>
        <v>313.64</v>
      </c>
      <c r="T24" s="130">
        <f t="shared" si="10"/>
        <v>124.84</v>
      </c>
      <c r="U24" s="49">
        <f t="shared" si="11"/>
        <v>11.76</v>
      </c>
      <c r="V24" s="130">
        <f t="shared" si="12"/>
        <v>159</v>
      </c>
      <c r="W24" s="130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39" t="s">
        <v>91</v>
      </c>
      <c r="AB24" s="140">
        <f t="shared" ref="AB24:AH24" si="36">K24+R24</f>
        <v>47.05</v>
      </c>
      <c r="AC24" s="140">
        <f t="shared" si="36"/>
        <v>940.93</v>
      </c>
      <c r="AD24" s="140">
        <f t="shared" si="36"/>
        <v>624.18</v>
      </c>
      <c r="AE24" s="140">
        <f t="shared" si="36"/>
        <v>39.2</v>
      </c>
      <c r="AF24" s="140">
        <f t="shared" si="36"/>
        <v>318</v>
      </c>
      <c r="AG24" s="140">
        <f t="shared" si="36"/>
        <v>0</v>
      </c>
      <c r="AH24" s="140">
        <f t="shared" si="36"/>
        <v>1969.36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3180</v>
      </c>
      <c r="J25" s="130"/>
      <c r="K25" s="49">
        <f t="shared" si="1"/>
        <v>47.05</v>
      </c>
      <c r="L25" s="49">
        <f t="shared" si="2"/>
        <v>627.29</v>
      </c>
      <c r="M25" s="130">
        <f t="shared" si="3"/>
        <v>499.34</v>
      </c>
      <c r="N25" s="49">
        <f t="shared" si="4"/>
        <v>27.44</v>
      </c>
      <c r="O25" s="130">
        <f t="shared" si="5"/>
        <v>159</v>
      </c>
      <c r="P25" s="130">
        <f t="shared" si="6"/>
        <v>0</v>
      </c>
      <c r="Q25" s="130">
        <f t="shared" si="7"/>
        <v>1360.12</v>
      </c>
      <c r="R25" s="49">
        <f t="shared" si="8"/>
        <v>0</v>
      </c>
      <c r="S25" s="49">
        <f t="shared" si="9"/>
        <v>313.64</v>
      </c>
      <c r="T25" s="130">
        <f t="shared" si="10"/>
        <v>124.84</v>
      </c>
      <c r="U25" s="49">
        <f t="shared" si="11"/>
        <v>11.76</v>
      </c>
      <c r="V25" s="130">
        <f t="shared" si="12"/>
        <v>159</v>
      </c>
      <c r="W25" s="130">
        <f t="shared" si="13"/>
        <v>0</v>
      </c>
      <c r="X25" s="49">
        <f t="shared" si="14"/>
        <v>609.24</v>
      </c>
      <c r="Y25" s="49">
        <f t="shared" si="15"/>
        <v>1969.36</v>
      </c>
      <c r="Z25" s="49"/>
      <c r="AA25" s="139" t="s">
        <v>92</v>
      </c>
      <c r="AB25" s="140">
        <f t="shared" ref="AB25:AH25" si="37">K25+R25</f>
        <v>47.05</v>
      </c>
      <c r="AC25" s="140">
        <f t="shared" si="37"/>
        <v>940.93</v>
      </c>
      <c r="AD25" s="140">
        <f t="shared" si="37"/>
        <v>624.18</v>
      </c>
      <c r="AE25" s="140">
        <f t="shared" si="37"/>
        <v>39.2</v>
      </c>
      <c r="AF25" s="140">
        <f t="shared" si="37"/>
        <v>318</v>
      </c>
      <c r="AG25" s="140">
        <f t="shared" si="37"/>
        <v>0</v>
      </c>
      <c r="AH25" s="140">
        <f t="shared" si="37"/>
        <v>1969.36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f t="shared" si="2"/>
        <v>627.29</v>
      </c>
      <c r="M26" s="130">
        <f t="shared" si="3"/>
        <v>499.34</v>
      </c>
      <c r="N26" s="49">
        <f t="shared" si="4"/>
        <v>27.44</v>
      </c>
      <c r="O26" s="130">
        <f t="shared" si="5"/>
        <v>159</v>
      </c>
      <c r="P26" s="130">
        <f t="shared" si="6"/>
        <v>0</v>
      </c>
      <c r="Q26" s="130">
        <f t="shared" si="7"/>
        <v>1360.12</v>
      </c>
      <c r="R26" s="49">
        <f t="shared" si="8"/>
        <v>0</v>
      </c>
      <c r="S26" s="49">
        <f t="shared" si="9"/>
        <v>313.64</v>
      </c>
      <c r="T26" s="130">
        <f t="shared" si="10"/>
        <v>124.84</v>
      </c>
      <c r="U26" s="49">
        <f t="shared" si="11"/>
        <v>11.76</v>
      </c>
      <c r="V26" s="130">
        <f t="shared" si="12"/>
        <v>159</v>
      </c>
      <c r="W26" s="130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39" t="s">
        <v>92</v>
      </c>
      <c r="AB26" s="140">
        <f t="shared" ref="AB26:AH26" si="38">K26+R26</f>
        <v>47.05</v>
      </c>
      <c r="AC26" s="140">
        <f t="shared" si="38"/>
        <v>940.93</v>
      </c>
      <c r="AD26" s="140">
        <f t="shared" si="38"/>
        <v>624.18</v>
      </c>
      <c r="AE26" s="140">
        <f t="shared" si="38"/>
        <v>39.2</v>
      </c>
      <c r="AF26" s="140">
        <f t="shared" si="38"/>
        <v>318</v>
      </c>
      <c r="AG26" s="140">
        <f t="shared" si="38"/>
        <v>0</v>
      </c>
      <c r="AH26" s="140">
        <f t="shared" si="38"/>
        <v>1969.36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f t="shared" si="2"/>
        <v>627.29</v>
      </c>
      <c r="M27" s="130">
        <f t="shared" si="3"/>
        <v>499.34</v>
      </c>
      <c r="N27" s="49">
        <f t="shared" si="4"/>
        <v>27.44</v>
      </c>
      <c r="O27" s="130">
        <f t="shared" si="5"/>
        <v>159</v>
      </c>
      <c r="P27" s="130">
        <f t="shared" si="6"/>
        <v>0</v>
      </c>
      <c r="Q27" s="130">
        <f t="shared" si="7"/>
        <v>1360.12</v>
      </c>
      <c r="R27" s="49">
        <f t="shared" si="8"/>
        <v>0</v>
      </c>
      <c r="S27" s="49">
        <f t="shared" si="9"/>
        <v>313.64</v>
      </c>
      <c r="T27" s="130">
        <f t="shared" si="10"/>
        <v>124.84</v>
      </c>
      <c r="U27" s="49">
        <f t="shared" si="11"/>
        <v>11.76</v>
      </c>
      <c r="V27" s="130">
        <f t="shared" si="12"/>
        <v>159</v>
      </c>
      <c r="W27" s="130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39" t="s">
        <v>64</v>
      </c>
      <c r="AB27" s="140">
        <f t="shared" ref="AB27:AH27" si="39">K27+R27</f>
        <v>47.05</v>
      </c>
      <c r="AC27" s="140">
        <f t="shared" si="39"/>
        <v>940.93</v>
      </c>
      <c r="AD27" s="140">
        <f t="shared" si="39"/>
        <v>624.18</v>
      </c>
      <c r="AE27" s="140">
        <f t="shared" si="39"/>
        <v>39.2</v>
      </c>
      <c r="AF27" s="140">
        <f t="shared" si="39"/>
        <v>318</v>
      </c>
      <c r="AG27" s="140">
        <f t="shared" si="39"/>
        <v>0</v>
      </c>
      <c r="AH27" s="140">
        <f t="shared" si="39"/>
        <v>1969.36</v>
      </c>
      <c r="AI27" s="139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4180</v>
      </c>
      <c r="J28" s="130"/>
      <c r="K28" s="49">
        <f t="shared" si="1"/>
        <v>47.05</v>
      </c>
      <c r="L28" s="49">
        <f t="shared" si="2"/>
        <v>627.29</v>
      </c>
      <c r="M28" s="130">
        <f t="shared" si="3"/>
        <v>499.34</v>
      </c>
      <c r="N28" s="49">
        <f t="shared" si="4"/>
        <v>27.44</v>
      </c>
      <c r="O28" s="130">
        <f t="shared" si="5"/>
        <v>209</v>
      </c>
      <c r="P28" s="130">
        <f t="shared" si="6"/>
        <v>0</v>
      </c>
      <c r="Q28" s="130">
        <f t="shared" si="7"/>
        <v>1410.12</v>
      </c>
      <c r="R28" s="49">
        <f t="shared" si="8"/>
        <v>0</v>
      </c>
      <c r="S28" s="49">
        <f t="shared" si="9"/>
        <v>313.64</v>
      </c>
      <c r="T28" s="130">
        <f t="shared" si="10"/>
        <v>124.84</v>
      </c>
      <c r="U28" s="49">
        <f t="shared" si="11"/>
        <v>11.76</v>
      </c>
      <c r="V28" s="130">
        <f t="shared" si="12"/>
        <v>209</v>
      </c>
      <c r="W28" s="130">
        <f t="shared" si="13"/>
        <v>0</v>
      </c>
      <c r="X28" s="49">
        <f t="shared" si="14"/>
        <v>659.24</v>
      </c>
      <c r="Y28" s="49">
        <f t="shared" si="15"/>
        <v>2069.36</v>
      </c>
      <c r="Z28" s="49"/>
      <c r="AA28" s="139" t="s">
        <v>71</v>
      </c>
      <c r="AB28" s="140">
        <f t="shared" ref="AB28:AH28" si="40">K28+R28</f>
        <v>47.05</v>
      </c>
      <c r="AC28" s="140">
        <f t="shared" si="40"/>
        <v>940.93</v>
      </c>
      <c r="AD28" s="140">
        <f t="shared" si="40"/>
        <v>624.18</v>
      </c>
      <c r="AE28" s="140">
        <f t="shared" si="40"/>
        <v>39.2</v>
      </c>
      <c r="AF28" s="140">
        <f t="shared" si="40"/>
        <v>418</v>
      </c>
      <c r="AG28" s="140">
        <f t="shared" si="40"/>
        <v>0</v>
      </c>
      <c r="AH28" s="140">
        <f t="shared" si="40"/>
        <v>2069.36</v>
      </c>
      <c r="AI28" s="139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f t="shared" si="2"/>
        <v>627.29</v>
      </c>
      <c r="M29" s="130">
        <f t="shared" si="3"/>
        <v>499.34</v>
      </c>
      <c r="N29" s="49">
        <f t="shared" si="4"/>
        <v>27.44</v>
      </c>
      <c r="O29" s="130">
        <f t="shared" si="5"/>
        <v>159</v>
      </c>
      <c r="P29" s="130">
        <f t="shared" si="6"/>
        <v>0</v>
      </c>
      <c r="Q29" s="130">
        <f t="shared" si="7"/>
        <v>1360.12</v>
      </c>
      <c r="R29" s="49">
        <f t="shared" si="8"/>
        <v>0</v>
      </c>
      <c r="S29" s="49">
        <f t="shared" si="9"/>
        <v>313.64</v>
      </c>
      <c r="T29" s="130">
        <f t="shared" si="10"/>
        <v>124.84</v>
      </c>
      <c r="U29" s="49">
        <f t="shared" si="11"/>
        <v>11.76</v>
      </c>
      <c r="V29" s="130">
        <f t="shared" si="12"/>
        <v>159</v>
      </c>
      <c r="W29" s="130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39" t="s">
        <v>81</v>
      </c>
      <c r="AB29" s="140">
        <f t="shared" ref="AB29:AH29" si="41">K29+R29</f>
        <v>47.05</v>
      </c>
      <c r="AC29" s="140">
        <f t="shared" si="41"/>
        <v>940.93</v>
      </c>
      <c r="AD29" s="140">
        <f t="shared" si="41"/>
        <v>624.18</v>
      </c>
      <c r="AE29" s="140">
        <f t="shared" si="41"/>
        <v>39.2</v>
      </c>
      <c r="AF29" s="140">
        <f t="shared" si="41"/>
        <v>318</v>
      </c>
      <c r="AG29" s="140">
        <f t="shared" si="41"/>
        <v>0</v>
      </c>
      <c r="AH29" s="140">
        <f t="shared" si="41"/>
        <v>1969.36</v>
      </c>
      <c r="AI29" s="139" t="s">
        <v>34</v>
      </c>
    </row>
    <row r="30" s="39" customFormat="1" ht="16" customHeight="1" spans="1:35">
      <c r="A30" s="129">
        <f t="shared" si="0"/>
        <v>27</v>
      </c>
      <c r="B30" s="49" t="s">
        <v>50</v>
      </c>
      <c r="C30" s="134" t="s">
        <v>182</v>
      </c>
      <c r="D30" s="49" t="s">
        <v>183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0</v>
      </c>
      <c r="J30" s="130"/>
      <c r="K30" s="49">
        <f t="shared" si="1"/>
        <v>47.05</v>
      </c>
      <c r="L30" s="49">
        <f t="shared" si="2"/>
        <v>627.29</v>
      </c>
      <c r="M30" s="130">
        <f t="shared" si="3"/>
        <v>499.34</v>
      </c>
      <c r="N30" s="49">
        <f t="shared" si="4"/>
        <v>27.44</v>
      </c>
      <c r="O30" s="130">
        <f t="shared" si="5"/>
        <v>0</v>
      </c>
      <c r="P30" s="130">
        <f t="shared" si="6"/>
        <v>0</v>
      </c>
      <c r="Q30" s="130">
        <f t="shared" si="7"/>
        <v>1201.12</v>
      </c>
      <c r="R30" s="49">
        <f t="shared" si="8"/>
        <v>0</v>
      </c>
      <c r="S30" s="49">
        <f t="shared" si="9"/>
        <v>313.64</v>
      </c>
      <c r="T30" s="130">
        <f t="shared" si="10"/>
        <v>124.84</v>
      </c>
      <c r="U30" s="49">
        <f t="shared" si="11"/>
        <v>11.76</v>
      </c>
      <c r="V30" s="130">
        <f t="shared" si="12"/>
        <v>0</v>
      </c>
      <c r="W30" s="130">
        <f t="shared" si="13"/>
        <v>0</v>
      </c>
      <c r="X30" s="49">
        <f t="shared" si="14"/>
        <v>450.24</v>
      </c>
      <c r="Y30" s="49">
        <f t="shared" si="15"/>
        <v>1651.36</v>
      </c>
      <c r="Z30" s="49"/>
      <c r="AA30" s="139" t="s">
        <v>50</v>
      </c>
      <c r="AB30" s="140">
        <f t="shared" ref="AB30:AH30" si="42">K30+R30</f>
        <v>47.05</v>
      </c>
      <c r="AC30" s="140">
        <f t="shared" si="42"/>
        <v>940.93</v>
      </c>
      <c r="AD30" s="140">
        <f t="shared" si="42"/>
        <v>624.18</v>
      </c>
      <c r="AE30" s="140">
        <f t="shared" si="42"/>
        <v>39.2</v>
      </c>
      <c r="AF30" s="140">
        <f t="shared" si="42"/>
        <v>0</v>
      </c>
      <c r="AG30" s="140">
        <f t="shared" si="42"/>
        <v>0</v>
      </c>
      <c r="AH30" s="140">
        <f t="shared" si="42"/>
        <v>1651.36</v>
      </c>
      <c r="AI30" s="139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f t="shared" si="2"/>
        <v>627.29</v>
      </c>
      <c r="M31" s="130">
        <f t="shared" si="3"/>
        <v>499.34</v>
      </c>
      <c r="N31" s="49">
        <f t="shared" si="4"/>
        <v>27.44</v>
      </c>
      <c r="O31" s="130">
        <f t="shared" si="5"/>
        <v>159</v>
      </c>
      <c r="P31" s="130">
        <f t="shared" si="6"/>
        <v>0</v>
      </c>
      <c r="Q31" s="130">
        <f t="shared" si="7"/>
        <v>1360.12</v>
      </c>
      <c r="R31" s="49">
        <f t="shared" si="8"/>
        <v>0</v>
      </c>
      <c r="S31" s="49">
        <f t="shared" si="9"/>
        <v>313.64</v>
      </c>
      <c r="T31" s="130">
        <f t="shared" si="10"/>
        <v>124.84</v>
      </c>
      <c r="U31" s="49">
        <f t="shared" si="11"/>
        <v>11.76</v>
      </c>
      <c r="V31" s="130">
        <f t="shared" si="12"/>
        <v>159</v>
      </c>
      <c r="W31" s="130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39" t="s">
        <v>50</v>
      </c>
      <c r="AB31" s="140">
        <f t="shared" ref="AB31:AH31" si="43">K31+R31</f>
        <v>47.05</v>
      </c>
      <c r="AC31" s="140">
        <f t="shared" si="43"/>
        <v>940.93</v>
      </c>
      <c r="AD31" s="140">
        <f t="shared" si="43"/>
        <v>624.18</v>
      </c>
      <c r="AE31" s="140">
        <f t="shared" si="43"/>
        <v>39.2</v>
      </c>
      <c r="AF31" s="140">
        <f t="shared" si="43"/>
        <v>318</v>
      </c>
      <c r="AG31" s="140">
        <f t="shared" si="43"/>
        <v>0</v>
      </c>
      <c r="AH31" s="140">
        <f t="shared" si="43"/>
        <v>1969.36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3180</v>
      </c>
      <c r="J32" s="130"/>
      <c r="K32" s="49">
        <f t="shared" si="1"/>
        <v>47.05</v>
      </c>
      <c r="L32" s="49">
        <f t="shared" si="2"/>
        <v>627.29</v>
      </c>
      <c r="M32" s="130">
        <f t="shared" si="3"/>
        <v>499.34</v>
      </c>
      <c r="N32" s="49">
        <f t="shared" si="4"/>
        <v>27.44</v>
      </c>
      <c r="O32" s="130">
        <f t="shared" si="5"/>
        <v>159</v>
      </c>
      <c r="P32" s="130">
        <f t="shared" si="6"/>
        <v>0</v>
      </c>
      <c r="Q32" s="130">
        <f t="shared" si="7"/>
        <v>1360.12</v>
      </c>
      <c r="R32" s="49">
        <f t="shared" si="8"/>
        <v>0</v>
      </c>
      <c r="S32" s="49">
        <f t="shared" si="9"/>
        <v>313.64</v>
      </c>
      <c r="T32" s="130">
        <f t="shared" si="10"/>
        <v>124.84</v>
      </c>
      <c r="U32" s="49">
        <f t="shared" si="11"/>
        <v>11.76</v>
      </c>
      <c r="V32" s="130">
        <f t="shared" si="12"/>
        <v>159</v>
      </c>
      <c r="W32" s="130">
        <f t="shared" si="13"/>
        <v>0</v>
      </c>
      <c r="X32" s="49">
        <f t="shared" si="14"/>
        <v>609.24</v>
      </c>
      <c r="Y32" s="49">
        <f t="shared" si="15"/>
        <v>1969.36</v>
      </c>
      <c r="Z32" s="49"/>
      <c r="AA32" s="139" t="s">
        <v>50</v>
      </c>
      <c r="AB32" s="140">
        <f t="shared" ref="AB32:AH32" si="44">K32+R32</f>
        <v>47.05</v>
      </c>
      <c r="AC32" s="140">
        <f t="shared" si="44"/>
        <v>940.93</v>
      </c>
      <c r="AD32" s="140">
        <f t="shared" si="44"/>
        <v>624.18</v>
      </c>
      <c r="AE32" s="140">
        <f t="shared" si="44"/>
        <v>39.2</v>
      </c>
      <c r="AF32" s="140">
        <f t="shared" si="44"/>
        <v>318</v>
      </c>
      <c r="AG32" s="140">
        <f t="shared" si="44"/>
        <v>0</v>
      </c>
      <c r="AH32" s="140">
        <f t="shared" si="44"/>
        <v>1969.36</v>
      </c>
      <c r="AI32" s="139" t="s">
        <v>31</v>
      </c>
    </row>
    <row r="33" spans="1:35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f t="shared" si="2"/>
        <v>627.29</v>
      </c>
      <c r="M33" s="130">
        <f t="shared" si="3"/>
        <v>499.34</v>
      </c>
      <c r="N33" s="49">
        <f t="shared" si="4"/>
        <v>27.44</v>
      </c>
      <c r="O33" s="130">
        <f t="shared" si="5"/>
        <v>159</v>
      </c>
      <c r="P33" s="130">
        <f t="shared" si="6"/>
        <v>0</v>
      </c>
      <c r="Q33" s="130">
        <f t="shared" si="7"/>
        <v>1360.12</v>
      </c>
      <c r="R33" s="49">
        <f t="shared" si="8"/>
        <v>0</v>
      </c>
      <c r="S33" s="49">
        <f t="shared" si="9"/>
        <v>313.64</v>
      </c>
      <c r="T33" s="130">
        <f t="shared" si="10"/>
        <v>124.84</v>
      </c>
      <c r="U33" s="49">
        <f t="shared" si="11"/>
        <v>11.76</v>
      </c>
      <c r="V33" s="130">
        <f t="shared" si="12"/>
        <v>159</v>
      </c>
      <c r="W33" s="130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39" t="s">
        <v>81</v>
      </c>
      <c r="AB33" s="140">
        <f t="shared" ref="AB33:AH33" si="45">K33+R33</f>
        <v>47.05</v>
      </c>
      <c r="AC33" s="140">
        <f t="shared" si="45"/>
        <v>940.93</v>
      </c>
      <c r="AD33" s="140">
        <f t="shared" si="45"/>
        <v>624.18</v>
      </c>
      <c r="AE33" s="140">
        <f t="shared" si="45"/>
        <v>39.2</v>
      </c>
      <c r="AF33" s="140">
        <f t="shared" si="45"/>
        <v>318</v>
      </c>
      <c r="AG33" s="140">
        <f t="shared" si="45"/>
        <v>0</v>
      </c>
      <c r="AH33" s="140">
        <f t="shared" si="45"/>
        <v>1969.36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f t="shared" si="2"/>
        <v>627.29</v>
      </c>
      <c r="M34" s="130">
        <f t="shared" si="3"/>
        <v>499.34</v>
      </c>
      <c r="N34" s="49">
        <f t="shared" si="4"/>
        <v>27.44</v>
      </c>
      <c r="O34" s="130">
        <f t="shared" si="5"/>
        <v>159</v>
      </c>
      <c r="P34" s="130">
        <f t="shared" si="6"/>
        <v>0</v>
      </c>
      <c r="Q34" s="130">
        <f t="shared" si="7"/>
        <v>1360.12</v>
      </c>
      <c r="R34" s="49">
        <f t="shared" si="8"/>
        <v>0</v>
      </c>
      <c r="S34" s="49">
        <f t="shared" si="9"/>
        <v>313.64</v>
      </c>
      <c r="T34" s="130">
        <f t="shared" si="10"/>
        <v>124.84</v>
      </c>
      <c r="U34" s="49">
        <f t="shared" si="11"/>
        <v>11.76</v>
      </c>
      <c r="V34" s="130">
        <f t="shared" si="12"/>
        <v>159</v>
      </c>
      <c r="W34" s="130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39" t="s">
        <v>80</v>
      </c>
      <c r="AB34" s="140">
        <f t="shared" ref="AB34:AH34" si="46">K34+R34</f>
        <v>47.05</v>
      </c>
      <c r="AC34" s="140">
        <f t="shared" si="46"/>
        <v>940.93</v>
      </c>
      <c r="AD34" s="140">
        <f t="shared" si="46"/>
        <v>624.18</v>
      </c>
      <c r="AE34" s="140">
        <f t="shared" si="46"/>
        <v>39.2</v>
      </c>
      <c r="AF34" s="140">
        <f t="shared" si="46"/>
        <v>318</v>
      </c>
      <c r="AG34" s="140">
        <f t="shared" si="46"/>
        <v>0</v>
      </c>
      <c r="AH34" s="140">
        <f t="shared" si="46"/>
        <v>1969.36</v>
      </c>
      <c r="AI34" s="139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3180</v>
      </c>
      <c r="J35" s="130"/>
      <c r="K35" s="49">
        <f t="shared" si="1"/>
        <v>47.05</v>
      </c>
      <c r="L35" s="49">
        <f t="shared" si="2"/>
        <v>627.29</v>
      </c>
      <c r="M35" s="130">
        <f t="shared" si="3"/>
        <v>499.34</v>
      </c>
      <c r="N35" s="49">
        <f t="shared" si="4"/>
        <v>27.44</v>
      </c>
      <c r="O35" s="130">
        <f t="shared" si="5"/>
        <v>159</v>
      </c>
      <c r="P35" s="130">
        <f t="shared" si="6"/>
        <v>0</v>
      </c>
      <c r="Q35" s="130">
        <f t="shared" si="7"/>
        <v>1360.12</v>
      </c>
      <c r="R35" s="49">
        <f t="shared" si="8"/>
        <v>0</v>
      </c>
      <c r="S35" s="49">
        <f t="shared" si="9"/>
        <v>313.64</v>
      </c>
      <c r="T35" s="130">
        <f t="shared" si="10"/>
        <v>124.84</v>
      </c>
      <c r="U35" s="49">
        <f t="shared" si="11"/>
        <v>11.76</v>
      </c>
      <c r="V35" s="130">
        <f t="shared" si="12"/>
        <v>159</v>
      </c>
      <c r="W35" s="130">
        <f t="shared" si="13"/>
        <v>0</v>
      </c>
      <c r="X35" s="49">
        <f t="shared" si="14"/>
        <v>609.24</v>
      </c>
      <c r="Y35" s="49">
        <f t="shared" si="15"/>
        <v>1969.36</v>
      </c>
      <c r="Z35" s="49"/>
      <c r="AA35" s="139" t="s">
        <v>64</v>
      </c>
      <c r="AB35" s="140">
        <f t="shared" ref="AB35:AH35" si="47">K35+R35</f>
        <v>47.05</v>
      </c>
      <c r="AC35" s="140">
        <f t="shared" si="47"/>
        <v>940.93</v>
      </c>
      <c r="AD35" s="140">
        <f t="shared" si="47"/>
        <v>624.18</v>
      </c>
      <c r="AE35" s="140">
        <f t="shared" si="47"/>
        <v>39.2</v>
      </c>
      <c r="AF35" s="140">
        <f t="shared" si="47"/>
        <v>318</v>
      </c>
      <c r="AG35" s="140">
        <f t="shared" si="47"/>
        <v>0</v>
      </c>
      <c r="AH35" s="140">
        <f t="shared" si="47"/>
        <v>1969.36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3180</v>
      </c>
      <c r="J36" s="130"/>
      <c r="K36" s="49">
        <f t="shared" si="1"/>
        <v>47.05</v>
      </c>
      <c r="L36" s="49">
        <f t="shared" si="2"/>
        <v>627.29</v>
      </c>
      <c r="M36" s="130">
        <f t="shared" si="3"/>
        <v>499.34</v>
      </c>
      <c r="N36" s="49">
        <f t="shared" si="4"/>
        <v>27.44</v>
      </c>
      <c r="O36" s="130">
        <f t="shared" si="5"/>
        <v>159</v>
      </c>
      <c r="P36" s="130">
        <f t="shared" si="6"/>
        <v>0</v>
      </c>
      <c r="Q36" s="130">
        <f t="shared" si="7"/>
        <v>1360.12</v>
      </c>
      <c r="R36" s="49">
        <f t="shared" si="8"/>
        <v>0</v>
      </c>
      <c r="S36" s="49">
        <f t="shared" si="9"/>
        <v>313.64</v>
      </c>
      <c r="T36" s="130">
        <f t="shared" si="10"/>
        <v>124.84</v>
      </c>
      <c r="U36" s="49">
        <f t="shared" si="11"/>
        <v>11.76</v>
      </c>
      <c r="V36" s="130">
        <f t="shared" si="12"/>
        <v>159</v>
      </c>
      <c r="W36" s="130">
        <f t="shared" si="13"/>
        <v>0</v>
      </c>
      <c r="X36" s="49">
        <f t="shared" si="14"/>
        <v>609.24</v>
      </c>
      <c r="Y36" s="49">
        <f t="shared" si="15"/>
        <v>1969.36</v>
      </c>
      <c r="Z36" s="49"/>
      <c r="AA36" s="139" t="s">
        <v>83</v>
      </c>
      <c r="AB36" s="140">
        <f t="shared" ref="AB36:AH36" si="48">K36+R36</f>
        <v>47.05</v>
      </c>
      <c r="AC36" s="140">
        <f t="shared" si="48"/>
        <v>940.93</v>
      </c>
      <c r="AD36" s="140">
        <f t="shared" si="48"/>
        <v>624.18</v>
      </c>
      <c r="AE36" s="140">
        <f t="shared" si="48"/>
        <v>39.2</v>
      </c>
      <c r="AF36" s="140">
        <f t="shared" si="48"/>
        <v>318</v>
      </c>
      <c r="AG36" s="140">
        <f t="shared" si="48"/>
        <v>0</v>
      </c>
      <c r="AH36" s="140">
        <f t="shared" si="48"/>
        <v>1969.36</v>
      </c>
      <c r="AI36" s="139" t="s">
        <v>34</v>
      </c>
    </row>
    <row r="37" s="39" customFormat="1" ht="16" customHeight="1" spans="1:35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4180</v>
      </c>
      <c r="J37" s="130"/>
      <c r="K37" s="49">
        <f t="shared" si="1"/>
        <v>47.05</v>
      </c>
      <c r="L37" s="49">
        <f t="shared" si="2"/>
        <v>627.29</v>
      </c>
      <c r="M37" s="130">
        <f t="shared" si="3"/>
        <v>499.34</v>
      </c>
      <c r="N37" s="49">
        <f t="shared" si="4"/>
        <v>27.44</v>
      </c>
      <c r="O37" s="130">
        <f t="shared" si="5"/>
        <v>209</v>
      </c>
      <c r="P37" s="130">
        <f t="shared" si="6"/>
        <v>0</v>
      </c>
      <c r="Q37" s="130">
        <f t="shared" si="7"/>
        <v>1410.12</v>
      </c>
      <c r="R37" s="49">
        <f t="shared" si="8"/>
        <v>0</v>
      </c>
      <c r="S37" s="49">
        <f t="shared" si="9"/>
        <v>313.64</v>
      </c>
      <c r="T37" s="130">
        <f t="shared" si="10"/>
        <v>124.84</v>
      </c>
      <c r="U37" s="49">
        <f t="shared" si="11"/>
        <v>11.76</v>
      </c>
      <c r="V37" s="130">
        <f t="shared" si="12"/>
        <v>209</v>
      </c>
      <c r="W37" s="130">
        <f t="shared" si="13"/>
        <v>0</v>
      </c>
      <c r="X37" s="49">
        <f t="shared" si="14"/>
        <v>659.24</v>
      </c>
      <c r="Y37" s="49">
        <f t="shared" si="15"/>
        <v>2069.36</v>
      </c>
      <c r="Z37" s="49"/>
      <c r="AA37" s="139" t="s">
        <v>64</v>
      </c>
      <c r="AB37" s="140">
        <f t="shared" ref="AB37:AH37" si="49">K37+R37</f>
        <v>47.05</v>
      </c>
      <c r="AC37" s="140">
        <f t="shared" si="49"/>
        <v>940.93</v>
      </c>
      <c r="AD37" s="140">
        <f t="shared" si="49"/>
        <v>624.18</v>
      </c>
      <c r="AE37" s="140">
        <f t="shared" si="49"/>
        <v>39.2</v>
      </c>
      <c r="AF37" s="140">
        <f t="shared" si="49"/>
        <v>418</v>
      </c>
      <c r="AG37" s="140">
        <f t="shared" si="49"/>
        <v>0</v>
      </c>
      <c r="AH37" s="140">
        <f t="shared" si="49"/>
        <v>2069.36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3920.55</v>
      </c>
      <c r="F38" s="49">
        <v>3920.55</v>
      </c>
      <c r="G38" s="130">
        <v>6241.75</v>
      </c>
      <c r="H38" s="49">
        <v>3920.55</v>
      </c>
      <c r="I38" s="130">
        <v>3180</v>
      </c>
      <c r="J38" s="130"/>
      <c r="K38" s="49">
        <f t="shared" si="1"/>
        <v>47.05</v>
      </c>
      <c r="L38" s="49">
        <f t="shared" si="2"/>
        <v>627.29</v>
      </c>
      <c r="M38" s="130">
        <f t="shared" si="3"/>
        <v>499.34</v>
      </c>
      <c r="N38" s="49">
        <f t="shared" si="4"/>
        <v>27.44</v>
      </c>
      <c r="O38" s="130">
        <f t="shared" si="5"/>
        <v>159</v>
      </c>
      <c r="P38" s="130">
        <f t="shared" si="6"/>
        <v>0</v>
      </c>
      <c r="Q38" s="130">
        <f t="shared" si="7"/>
        <v>1360.12</v>
      </c>
      <c r="R38" s="49">
        <f t="shared" si="8"/>
        <v>0</v>
      </c>
      <c r="S38" s="49">
        <f t="shared" si="9"/>
        <v>313.64</v>
      </c>
      <c r="T38" s="130">
        <f t="shared" si="10"/>
        <v>124.84</v>
      </c>
      <c r="U38" s="49">
        <f t="shared" si="11"/>
        <v>11.76</v>
      </c>
      <c r="V38" s="130">
        <f t="shared" si="12"/>
        <v>159</v>
      </c>
      <c r="W38" s="130">
        <f t="shared" si="13"/>
        <v>0</v>
      </c>
      <c r="X38" s="49">
        <f t="shared" si="14"/>
        <v>609.24</v>
      </c>
      <c r="Y38" s="49">
        <f t="shared" si="15"/>
        <v>1969.36</v>
      </c>
      <c r="Z38" s="49"/>
      <c r="AA38" s="139" t="s">
        <v>81</v>
      </c>
      <c r="AB38" s="140">
        <f t="shared" ref="AB38:AH38" si="50">K38+R38</f>
        <v>47.05</v>
      </c>
      <c r="AC38" s="140">
        <f t="shared" si="50"/>
        <v>940.93</v>
      </c>
      <c r="AD38" s="140">
        <f t="shared" si="50"/>
        <v>624.18</v>
      </c>
      <c r="AE38" s="140">
        <f t="shared" si="50"/>
        <v>39.2</v>
      </c>
      <c r="AF38" s="140">
        <f t="shared" si="50"/>
        <v>318</v>
      </c>
      <c r="AG38" s="140">
        <f t="shared" si="50"/>
        <v>0</v>
      </c>
      <c r="AH38" s="140">
        <f t="shared" si="50"/>
        <v>1969.36</v>
      </c>
      <c r="AI38" s="139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f t="shared" si="2"/>
        <v>627.29</v>
      </c>
      <c r="M39" s="130">
        <f t="shared" si="3"/>
        <v>499.34</v>
      </c>
      <c r="N39" s="49">
        <f t="shared" si="4"/>
        <v>27.44</v>
      </c>
      <c r="O39" s="130">
        <f t="shared" si="5"/>
        <v>159</v>
      </c>
      <c r="P39" s="130">
        <f t="shared" si="6"/>
        <v>0</v>
      </c>
      <c r="Q39" s="130">
        <f t="shared" si="7"/>
        <v>1360.12</v>
      </c>
      <c r="R39" s="49">
        <f t="shared" si="8"/>
        <v>0</v>
      </c>
      <c r="S39" s="49">
        <f t="shared" si="9"/>
        <v>313.64</v>
      </c>
      <c r="T39" s="130">
        <f t="shared" si="10"/>
        <v>124.84</v>
      </c>
      <c r="U39" s="49">
        <f t="shared" si="11"/>
        <v>11.76</v>
      </c>
      <c r="V39" s="130">
        <f t="shared" si="12"/>
        <v>159</v>
      </c>
      <c r="W39" s="130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39" t="s">
        <v>63</v>
      </c>
      <c r="AB39" s="140">
        <f t="shared" ref="AB39:AH39" si="51">K39+R39</f>
        <v>47.05</v>
      </c>
      <c r="AC39" s="140">
        <f t="shared" si="51"/>
        <v>940.93</v>
      </c>
      <c r="AD39" s="140">
        <f t="shared" si="51"/>
        <v>624.18</v>
      </c>
      <c r="AE39" s="140">
        <f t="shared" si="51"/>
        <v>39.2</v>
      </c>
      <c r="AF39" s="140">
        <f t="shared" si="51"/>
        <v>318</v>
      </c>
      <c r="AG39" s="140">
        <f t="shared" si="51"/>
        <v>0</v>
      </c>
      <c r="AH39" s="140">
        <f t="shared" si="51"/>
        <v>1969.36</v>
      </c>
      <c r="AI39" s="139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4180</v>
      </c>
      <c r="J40" s="130"/>
      <c r="K40" s="49">
        <f t="shared" si="1"/>
        <v>47.05</v>
      </c>
      <c r="L40" s="49">
        <f t="shared" si="2"/>
        <v>627.29</v>
      </c>
      <c r="M40" s="130">
        <f t="shared" si="3"/>
        <v>499.34</v>
      </c>
      <c r="N40" s="49">
        <f t="shared" si="4"/>
        <v>27.44</v>
      </c>
      <c r="O40" s="130">
        <f t="shared" si="5"/>
        <v>209</v>
      </c>
      <c r="P40" s="130">
        <f t="shared" si="6"/>
        <v>0</v>
      </c>
      <c r="Q40" s="130">
        <f t="shared" si="7"/>
        <v>1410.12</v>
      </c>
      <c r="R40" s="49">
        <f t="shared" si="8"/>
        <v>0</v>
      </c>
      <c r="S40" s="49">
        <f t="shared" si="9"/>
        <v>313.64</v>
      </c>
      <c r="T40" s="130">
        <f t="shared" si="10"/>
        <v>124.84</v>
      </c>
      <c r="U40" s="49">
        <f t="shared" si="11"/>
        <v>11.76</v>
      </c>
      <c r="V40" s="130">
        <f t="shared" si="12"/>
        <v>209</v>
      </c>
      <c r="W40" s="130">
        <f t="shared" si="13"/>
        <v>0</v>
      </c>
      <c r="X40" s="49">
        <f t="shared" si="14"/>
        <v>659.24</v>
      </c>
      <c r="Y40" s="49">
        <f t="shared" si="15"/>
        <v>2069.36</v>
      </c>
      <c r="Z40" s="49"/>
      <c r="AA40" s="139" t="s">
        <v>64</v>
      </c>
      <c r="AB40" s="140">
        <f t="shared" ref="AB40:AH40" si="52">K40+R40</f>
        <v>47.05</v>
      </c>
      <c r="AC40" s="140">
        <f t="shared" si="52"/>
        <v>940.93</v>
      </c>
      <c r="AD40" s="140">
        <f t="shared" si="52"/>
        <v>624.18</v>
      </c>
      <c r="AE40" s="140">
        <f t="shared" si="52"/>
        <v>39.2</v>
      </c>
      <c r="AF40" s="140">
        <f t="shared" si="52"/>
        <v>418</v>
      </c>
      <c r="AG40" s="140">
        <f t="shared" si="52"/>
        <v>0</v>
      </c>
      <c r="AH40" s="140">
        <f t="shared" si="52"/>
        <v>2069.36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f t="shared" si="2"/>
        <v>627.29</v>
      </c>
      <c r="M41" s="130">
        <f t="shared" si="3"/>
        <v>499.34</v>
      </c>
      <c r="N41" s="49">
        <f t="shared" si="4"/>
        <v>27.44</v>
      </c>
      <c r="O41" s="130">
        <f t="shared" si="5"/>
        <v>159</v>
      </c>
      <c r="P41" s="130">
        <f t="shared" si="6"/>
        <v>0</v>
      </c>
      <c r="Q41" s="130">
        <f t="shared" si="7"/>
        <v>1360.12</v>
      </c>
      <c r="R41" s="49">
        <f t="shared" si="8"/>
        <v>0</v>
      </c>
      <c r="S41" s="49">
        <f t="shared" si="9"/>
        <v>313.64</v>
      </c>
      <c r="T41" s="130">
        <f t="shared" si="10"/>
        <v>124.84</v>
      </c>
      <c r="U41" s="49">
        <f t="shared" si="11"/>
        <v>11.76</v>
      </c>
      <c r="V41" s="130">
        <f t="shared" si="12"/>
        <v>159</v>
      </c>
      <c r="W41" s="130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39" t="s">
        <v>67</v>
      </c>
      <c r="AB41" s="140">
        <f t="shared" ref="AB41:AH41" si="53">K41+R41</f>
        <v>47.05</v>
      </c>
      <c r="AC41" s="140">
        <f t="shared" si="53"/>
        <v>940.93</v>
      </c>
      <c r="AD41" s="140">
        <f t="shared" si="53"/>
        <v>624.18</v>
      </c>
      <c r="AE41" s="140">
        <f t="shared" si="53"/>
        <v>39.2</v>
      </c>
      <c r="AF41" s="140">
        <f t="shared" si="53"/>
        <v>318</v>
      </c>
      <c r="AG41" s="140">
        <f t="shared" si="53"/>
        <v>0</v>
      </c>
      <c r="AH41" s="140">
        <f t="shared" si="53"/>
        <v>1969.36</v>
      </c>
      <c r="AI41" s="139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2544</v>
      </c>
      <c r="J42" s="130"/>
      <c r="K42" s="49">
        <f t="shared" si="1"/>
        <v>47.05</v>
      </c>
      <c r="L42" s="49">
        <f t="shared" si="2"/>
        <v>627.29</v>
      </c>
      <c r="M42" s="130">
        <f t="shared" si="3"/>
        <v>499.34</v>
      </c>
      <c r="N42" s="49">
        <f t="shared" si="4"/>
        <v>27.44</v>
      </c>
      <c r="O42" s="130">
        <f t="shared" si="5"/>
        <v>127.2</v>
      </c>
      <c r="P42" s="130">
        <f t="shared" si="6"/>
        <v>0</v>
      </c>
      <c r="Q42" s="130">
        <f t="shared" si="7"/>
        <v>1328.32</v>
      </c>
      <c r="R42" s="49">
        <f t="shared" si="8"/>
        <v>0</v>
      </c>
      <c r="S42" s="49">
        <f t="shared" si="9"/>
        <v>313.64</v>
      </c>
      <c r="T42" s="130">
        <f t="shared" si="10"/>
        <v>124.84</v>
      </c>
      <c r="U42" s="49">
        <f t="shared" si="11"/>
        <v>11.76</v>
      </c>
      <c r="V42" s="130">
        <f t="shared" si="12"/>
        <v>127.2</v>
      </c>
      <c r="W42" s="130">
        <f t="shared" si="13"/>
        <v>0</v>
      </c>
      <c r="X42" s="49">
        <f t="shared" si="14"/>
        <v>577.44</v>
      </c>
      <c r="Y42" s="49">
        <f t="shared" si="15"/>
        <v>1905.76</v>
      </c>
      <c r="Z42" s="49"/>
      <c r="AA42" s="139" t="s">
        <v>66</v>
      </c>
      <c r="AB42" s="140">
        <f t="shared" ref="AB42:AH42" si="54">K42+R42</f>
        <v>47.05</v>
      </c>
      <c r="AC42" s="140">
        <f t="shared" si="54"/>
        <v>940.93</v>
      </c>
      <c r="AD42" s="140">
        <f t="shared" si="54"/>
        <v>624.18</v>
      </c>
      <c r="AE42" s="140">
        <f t="shared" si="54"/>
        <v>39.2</v>
      </c>
      <c r="AF42" s="140">
        <f t="shared" si="54"/>
        <v>254.4</v>
      </c>
      <c r="AG42" s="140">
        <f t="shared" si="54"/>
        <v>0</v>
      </c>
      <c r="AH42" s="140">
        <f t="shared" si="54"/>
        <v>1905.76</v>
      </c>
      <c r="AI42" s="139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f t="shared" si="2"/>
        <v>627.29</v>
      </c>
      <c r="M43" s="130">
        <f t="shared" si="3"/>
        <v>499.34</v>
      </c>
      <c r="N43" s="49">
        <f t="shared" si="4"/>
        <v>27.44</v>
      </c>
      <c r="O43" s="130">
        <f t="shared" si="5"/>
        <v>159</v>
      </c>
      <c r="P43" s="130">
        <f t="shared" si="6"/>
        <v>0</v>
      </c>
      <c r="Q43" s="130">
        <f t="shared" si="7"/>
        <v>1360.12</v>
      </c>
      <c r="R43" s="49">
        <f t="shared" si="8"/>
        <v>0</v>
      </c>
      <c r="S43" s="49">
        <f t="shared" si="9"/>
        <v>313.64</v>
      </c>
      <c r="T43" s="130">
        <f t="shared" si="10"/>
        <v>124.84</v>
      </c>
      <c r="U43" s="49">
        <f t="shared" si="11"/>
        <v>11.76</v>
      </c>
      <c r="V43" s="130">
        <f t="shared" si="12"/>
        <v>159</v>
      </c>
      <c r="W43" s="130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39" t="s">
        <v>57</v>
      </c>
      <c r="AB43" s="140">
        <f t="shared" ref="AB43:AH43" si="55">K43+R43</f>
        <v>47.05</v>
      </c>
      <c r="AC43" s="140">
        <f t="shared" si="55"/>
        <v>940.93</v>
      </c>
      <c r="AD43" s="140">
        <f t="shared" si="55"/>
        <v>624.18</v>
      </c>
      <c r="AE43" s="140">
        <f t="shared" si="55"/>
        <v>39.2</v>
      </c>
      <c r="AF43" s="140">
        <f t="shared" si="55"/>
        <v>318</v>
      </c>
      <c r="AG43" s="140">
        <f t="shared" si="55"/>
        <v>0</v>
      </c>
      <c r="AH43" s="140">
        <f t="shared" si="55"/>
        <v>1969.36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4500</v>
      </c>
      <c r="F44" s="49">
        <v>4500</v>
      </c>
      <c r="G44" s="130">
        <v>6241.75</v>
      </c>
      <c r="H44" s="49">
        <v>4500</v>
      </c>
      <c r="I44" s="130">
        <v>4180</v>
      </c>
      <c r="J44" s="130"/>
      <c r="K44" s="49">
        <f t="shared" si="1"/>
        <v>54</v>
      </c>
      <c r="L44" s="49">
        <f t="shared" si="2"/>
        <v>720</v>
      </c>
      <c r="M44" s="130">
        <f t="shared" si="3"/>
        <v>499.34</v>
      </c>
      <c r="N44" s="49">
        <f t="shared" si="4"/>
        <v>31.5</v>
      </c>
      <c r="O44" s="130">
        <f t="shared" si="5"/>
        <v>209</v>
      </c>
      <c r="P44" s="130">
        <f t="shared" si="6"/>
        <v>0</v>
      </c>
      <c r="Q44" s="130">
        <f t="shared" si="7"/>
        <v>1513.84</v>
      </c>
      <c r="R44" s="49">
        <f t="shared" si="8"/>
        <v>0</v>
      </c>
      <c r="S44" s="49">
        <f t="shared" si="9"/>
        <v>360</v>
      </c>
      <c r="T44" s="130">
        <f t="shared" si="10"/>
        <v>124.84</v>
      </c>
      <c r="U44" s="49">
        <f t="shared" si="11"/>
        <v>13.5</v>
      </c>
      <c r="V44" s="130">
        <f t="shared" si="12"/>
        <v>209</v>
      </c>
      <c r="W44" s="130">
        <f t="shared" si="13"/>
        <v>0</v>
      </c>
      <c r="X44" s="49">
        <f t="shared" si="14"/>
        <v>707.34</v>
      </c>
      <c r="Y44" s="49">
        <f t="shared" si="15"/>
        <v>2221.18</v>
      </c>
      <c r="Z44" s="49"/>
      <c r="AA44" s="139" t="s">
        <v>90</v>
      </c>
      <c r="AB44" s="140">
        <f t="shared" ref="AB44:AH44" si="56">K44+R44</f>
        <v>54</v>
      </c>
      <c r="AC44" s="140">
        <f t="shared" si="56"/>
        <v>1080</v>
      </c>
      <c r="AD44" s="140">
        <f t="shared" si="56"/>
        <v>624.18</v>
      </c>
      <c r="AE44" s="140">
        <f t="shared" si="56"/>
        <v>45</v>
      </c>
      <c r="AF44" s="140">
        <f t="shared" si="56"/>
        <v>418</v>
      </c>
      <c r="AG44" s="140">
        <f t="shared" si="56"/>
        <v>0</v>
      </c>
      <c r="AH44" s="140">
        <f t="shared" si="56"/>
        <v>2221.18</v>
      </c>
      <c r="AI44" s="139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f t="shared" si="2"/>
        <v>627.29</v>
      </c>
      <c r="M45" s="130">
        <f t="shared" si="3"/>
        <v>499.34</v>
      </c>
      <c r="N45" s="49">
        <f t="shared" si="4"/>
        <v>27.44</v>
      </c>
      <c r="O45" s="130">
        <f t="shared" si="5"/>
        <v>159</v>
      </c>
      <c r="P45" s="130">
        <f t="shared" si="6"/>
        <v>0</v>
      </c>
      <c r="Q45" s="130">
        <f t="shared" si="7"/>
        <v>1360.12</v>
      </c>
      <c r="R45" s="49">
        <f t="shared" si="8"/>
        <v>0</v>
      </c>
      <c r="S45" s="49">
        <f t="shared" si="9"/>
        <v>313.64</v>
      </c>
      <c r="T45" s="130">
        <f t="shared" si="10"/>
        <v>124.84</v>
      </c>
      <c r="U45" s="49">
        <f t="shared" si="11"/>
        <v>11.76</v>
      </c>
      <c r="V45" s="130">
        <f t="shared" si="12"/>
        <v>159</v>
      </c>
      <c r="W45" s="130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39" t="s">
        <v>80</v>
      </c>
      <c r="AB45" s="140">
        <f t="shared" ref="AB45:AH45" si="57">K45+R45</f>
        <v>47.05</v>
      </c>
      <c r="AC45" s="140">
        <f t="shared" si="57"/>
        <v>940.93</v>
      </c>
      <c r="AD45" s="140">
        <f t="shared" si="57"/>
        <v>624.18</v>
      </c>
      <c r="AE45" s="140">
        <f t="shared" si="57"/>
        <v>39.2</v>
      </c>
      <c r="AF45" s="140">
        <f t="shared" si="57"/>
        <v>318</v>
      </c>
      <c r="AG45" s="140">
        <f t="shared" si="57"/>
        <v>0</v>
      </c>
      <c r="AH45" s="140">
        <f t="shared" si="57"/>
        <v>1969.36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3920.55</v>
      </c>
      <c r="F46" s="49">
        <v>3920.55</v>
      </c>
      <c r="G46" s="130">
        <v>6241.75</v>
      </c>
      <c r="H46" s="49">
        <v>3920.55</v>
      </c>
      <c r="I46" s="130">
        <v>2200</v>
      </c>
      <c r="J46" s="130"/>
      <c r="K46" s="49">
        <f t="shared" si="1"/>
        <v>47.05</v>
      </c>
      <c r="L46" s="49">
        <f t="shared" si="2"/>
        <v>627.29</v>
      </c>
      <c r="M46" s="130">
        <f t="shared" si="3"/>
        <v>499.34</v>
      </c>
      <c r="N46" s="49">
        <f t="shared" si="4"/>
        <v>27.44</v>
      </c>
      <c r="O46" s="130">
        <f t="shared" si="5"/>
        <v>110</v>
      </c>
      <c r="P46" s="130">
        <f t="shared" si="6"/>
        <v>0</v>
      </c>
      <c r="Q46" s="130">
        <f t="shared" si="7"/>
        <v>1311.12</v>
      </c>
      <c r="R46" s="49">
        <f t="shared" si="8"/>
        <v>0</v>
      </c>
      <c r="S46" s="49">
        <f t="shared" si="9"/>
        <v>313.64</v>
      </c>
      <c r="T46" s="130">
        <f t="shared" si="10"/>
        <v>124.84</v>
      </c>
      <c r="U46" s="49">
        <f t="shared" si="11"/>
        <v>11.76</v>
      </c>
      <c r="V46" s="130">
        <f t="shared" si="12"/>
        <v>110</v>
      </c>
      <c r="W46" s="130">
        <f t="shared" si="13"/>
        <v>0</v>
      </c>
      <c r="X46" s="49">
        <f t="shared" si="14"/>
        <v>560.24</v>
      </c>
      <c r="Y46" s="49">
        <f t="shared" si="15"/>
        <v>1871.36</v>
      </c>
      <c r="Z46" s="49"/>
      <c r="AA46" s="139" t="s">
        <v>80</v>
      </c>
      <c r="AB46" s="140">
        <f t="shared" ref="AB46:AH46" si="58">K46+R46</f>
        <v>47.05</v>
      </c>
      <c r="AC46" s="140">
        <f t="shared" si="58"/>
        <v>940.93</v>
      </c>
      <c r="AD46" s="140">
        <f t="shared" si="58"/>
        <v>624.18</v>
      </c>
      <c r="AE46" s="140">
        <f t="shared" si="58"/>
        <v>39.2</v>
      </c>
      <c r="AF46" s="140">
        <f t="shared" si="58"/>
        <v>220</v>
      </c>
      <c r="AG46" s="140">
        <f t="shared" si="58"/>
        <v>0</v>
      </c>
      <c r="AH46" s="140">
        <f t="shared" si="58"/>
        <v>1871.36</v>
      </c>
      <c r="AI46" s="139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3180</v>
      </c>
      <c r="J47" s="130"/>
      <c r="K47" s="49">
        <f t="shared" si="1"/>
        <v>47.05</v>
      </c>
      <c r="L47" s="49">
        <f t="shared" si="2"/>
        <v>627.29</v>
      </c>
      <c r="M47" s="130">
        <f t="shared" si="3"/>
        <v>499.34</v>
      </c>
      <c r="N47" s="49">
        <f t="shared" si="4"/>
        <v>27.44</v>
      </c>
      <c r="O47" s="130">
        <f t="shared" si="5"/>
        <v>159</v>
      </c>
      <c r="P47" s="130">
        <f t="shared" si="6"/>
        <v>0</v>
      </c>
      <c r="Q47" s="130">
        <f t="shared" si="7"/>
        <v>1360.12</v>
      </c>
      <c r="R47" s="49">
        <f t="shared" si="8"/>
        <v>0</v>
      </c>
      <c r="S47" s="49">
        <f t="shared" si="9"/>
        <v>313.64</v>
      </c>
      <c r="T47" s="130">
        <f t="shared" si="10"/>
        <v>124.84</v>
      </c>
      <c r="U47" s="49">
        <f t="shared" si="11"/>
        <v>11.76</v>
      </c>
      <c r="V47" s="130">
        <f t="shared" si="12"/>
        <v>159</v>
      </c>
      <c r="W47" s="130">
        <f t="shared" si="13"/>
        <v>0</v>
      </c>
      <c r="X47" s="49">
        <f t="shared" si="14"/>
        <v>609.24</v>
      </c>
      <c r="Y47" s="49">
        <f t="shared" si="15"/>
        <v>1969.36</v>
      </c>
      <c r="Z47" s="49"/>
      <c r="AA47" s="139" t="s">
        <v>82</v>
      </c>
      <c r="AB47" s="140">
        <f t="shared" ref="AB47:AH47" si="59">K47+R47</f>
        <v>47.05</v>
      </c>
      <c r="AC47" s="140">
        <f t="shared" si="59"/>
        <v>940.93</v>
      </c>
      <c r="AD47" s="140">
        <f t="shared" si="59"/>
        <v>624.18</v>
      </c>
      <c r="AE47" s="140">
        <f t="shared" si="59"/>
        <v>39.2</v>
      </c>
      <c r="AF47" s="140">
        <f t="shared" si="59"/>
        <v>318</v>
      </c>
      <c r="AG47" s="140">
        <f t="shared" si="59"/>
        <v>0</v>
      </c>
      <c r="AH47" s="140">
        <f t="shared" si="59"/>
        <v>1969.36</v>
      </c>
      <c r="AI47" s="139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f t="shared" si="2"/>
        <v>627.29</v>
      </c>
      <c r="M48" s="130">
        <f t="shared" si="3"/>
        <v>499.34</v>
      </c>
      <c r="N48" s="49">
        <f t="shared" si="4"/>
        <v>27.44</v>
      </c>
      <c r="O48" s="130">
        <f t="shared" si="5"/>
        <v>159</v>
      </c>
      <c r="P48" s="130">
        <f t="shared" si="6"/>
        <v>0</v>
      </c>
      <c r="Q48" s="130">
        <f t="shared" si="7"/>
        <v>1360.12</v>
      </c>
      <c r="R48" s="49">
        <f t="shared" si="8"/>
        <v>0</v>
      </c>
      <c r="S48" s="49">
        <f t="shared" si="9"/>
        <v>313.64</v>
      </c>
      <c r="T48" s="130">
        <f t="shared" si="10"/>
        <v>124.84</v>
      </c>
      <c r="U48" s="49">
        <f t="shared" si="11"/>
        <v>11.76</v>
      </c>
      <c r="V48" s="130">
        <f t="shared" si="12"/>
        <v>159</v>
      </c>
      <c r="W48" s="130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39" t="s">
        <v>59</v>
      </c>
      <c r="AB48" s="140">
        <f t="shared" ref="AB48:AH48" si="60">K48+R48</f>
        <v>47.05</v>
      </c>
      <c r="AC48" s="140">
        <f t="shared" si="60"/>
        <v>940.93</v>
      </c>
      <c r="AD48" s="140">
        <f t="shared" si="60"/>
        <v>624.18</v>
      </c>
      <c r="AE48" s="140">
        <f t="shared" si="60"/>
        <v>39.2</v>
      </c>
      <c r="AF48" s="140">
        <f t="shared" si="60"/>
        <v>318</v>
      </c>
      <c r="AG48" s="140">
        <f t="shared" si="60"/>
        <v>0</v>
      </c>
      <c r="AH48" s="140">
        <f t="shared" si="60"/>
        <v>1969.36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4180</v>
      </c>
      <c r="J49" s="130"/>
      <c r="K49" s="49">
        <f t="shared" si="1"/>
        <v>47.05</v>
      </c>
      <c r="L49" s="49">
        <f t="shared" si="2"/>
        <v>627.29</v>
      </c>
      <c r="M49" s="130">
        <f t="shared" si="3"/>
        <v>499.34</v>
      </c>
      <c r="N49" s="49">
        <f t="shared" si="4"/>
        <v>27.44</v>
      </c>
      <c r="O49" s="130">
        <f t="shared" si="5"/>
        <v>209</v>
      </c>
      <c r="P49" s="130">
        <f t="shared" si="6"/>
        <v>0</v>
      </c>
      <c r="Q49" s="130">
        <f t="shared" si="7"/>
        <v>1410.12</v>
      </c>
      <c r="R49" s="49">
        <f t="shared" si="8"/>
        <v>0</v>
      </c>
      <c r="S49" s="49">
        <f t="shared" si="9"/>
        <v>313.64</v>
      </c>
      <c r="T49" s="130">
        <f t="shared" si="10"/>
        <v>124.84</v>
      </c>
      <c r="U49" s="49">
        <f t="shared" si="11"/>
        <v>11.76</v>
      </c>
      <c r="V49" s="130">
        <f t="shared" si="12"/>
        <v>209</v>
      </c>
      <c r="W49" s="130">
        <f t="shared" si="13"/>
        <v>0</v>
      </c>
      <c r="X49" s="49">
        <f t="shared" si="14"/>
        <v>659.24</v>
      </c>
      <c r="Y49" s="49">
        <f t="shared" si="15"/>
        <v>2069.36</v>
      </c>
      <c r="Z49" s="49"/>
      <c r="AA49" s="139" t="s">
        <v>64</v>
      </c>
      <c r="AB49" s="140">
        <f t="shared" ref="AB49:AH49" si="61">K49+R49</f>
        <v>47.05</v>
      </c>
      <c r="AC49" s="140">
        <f t="shared" si="61"/>
        <v>940.93</v>
      </c>
      <c r="AD49" s="140">
        <f t="shared" si="61"/>
        <v>624.18</v>
      </c>
      <c r="AE49" s="140">
        <f t="shared" si="61"/>
        <v>39.2</v>
      </c>
      <c r="AF49" s="140">
        <f t="shared" si="61"/>
        <v>418</v>
      </c>
      <c r="AG49" s="140">
        <f t="shared" si="61"/>
        <v>0</v>
      </c>
      <c r="AH49" s="140">
        <f t="shared" si="61"/>
        <v>2069.36</v>
      </c>
      <c r="AI49" s="139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f t="shared" si="2"/>
        <v>627.29</v>
      </c>
      <c r="M50" s="130">
        <f t="shared" si="3"/>
        <v>499.34</v>
      </c>
      <c r="N50" s="49">
        <f t="shared" si="4"/>
        <v>27.44</v>
      </c>
      <c r="O50" s="130">
        <f t="shared" si="5"/>
        <v>159</v>
      </c>
      <c r="P50" s="130">
        <f t="shared" si="6"/>
        <v>0</v>
      </c>
      <c r="Q50" s="130">
        <f t="shared" si="7"/>
        <v>1360.12</v>
      </c>
      <c r="R50" s="49">
        <f t="shared" si="8"/>
        <v>0</v>
      </c>
      <c r="S50" s="49">
        <f t="shared" si="9"/>
        <v>313.64</v>
      </c>
      <c r="T50" s="130">
        <f t="shared" si="10"/>
        <v>124.84</v>
      </c>
      <c r="U50" s="49">
        <f t="shared" si="11"/>
        <v>11.76</v>
      </c>
      <c r="V50" s="130">
        <f t="shared" si="12"/>
        <v>159</v>
      </c>
      <c r="W50" s="130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39" t="s">
        <v>91</v>
      </c>
      <c r="AB50" s="140">
        <f t="shared" ref="AB50:AH50" si="62">K50+R50</f>
        <v>47.05</v>
      </c>
      <c r="AC50" s="140">
        <f t="shared" si="62"/>
        <v>940.93</v>
      </c>
      <c r="AD50" s="140">
        <f t="shared" si="62"/>
        <v>624.18</v>
      </c>
      <c r="AE50" s="140">
        <f t="shared" si="62"/>
        <v>39.2</v>
      </c>
      <c r="AF50" s="140">
        <f t="shared" si="62"/>
        <v>318</v>
      </c>
      <c r="AG50" s="140">
        <f t="shared" si="62"/>
        <v>0</v>
      </c>
      <c r="AH50" s="140">
        <f t="shared" si="62"/>
        <v>1969.36</v>
      </c>
      <c r="AI50" s="139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3920.55</v>
      </c>
      <c r="F51" s="49">
        <v>3920.55</v>
      </c>
      <c r="G51" s="130">
        <v>6241.75</v>
      </c>
      <c r="H51" s="49">
        <v>3920.55</v>
      </c>
      <c r="I51" s="130">
        <v>3180</v>
      </c>
      <c r="J51" s="130"/>
      <c r="K51" s="49">
        <f t="shared" si="1"/>
        <v>47.05</v>
      </c>
      <c r="L51" s="49">
        <f t="shared" si="2"/>
        <v>627.29</v>
      </c>
      <c r="M51" s="130">
        <f t="shared" si="3"/>
        <v>499.34</v>
      </c>
      <c r="N51" s="49">
        <f t="shared" si="4"/>
        <v>27.44</v>
      </c>
      <c r="O51" s="130">
        <f t="shared" si="5"/>
        <v>159</v>
      </c>
      <c r="P51" s="130">
        <f t="shared" si="6"/>
        <v>0</v>
      </c>
      <c r="Q51" s="130">
        <f t="shared" si="7"/>
        <v>1360.12</v>
      </c>
      <c r="R51" s="49">
        <f t="shared" si="8"/>
        <v>0</v>
      </c>
      <c r="S51" s="49">
        <f t="shared" si="9"/>
        <v>313.64</v>
      </c>
      <c r="T51" s="130">
        <f t="shared" si="10"/>
        <v>124.84</v>
      </c>
      <c r="U51" s="49">
        <f t="shared" si="11"/>
        <v>11.76</v>
      </c>
      <c r="V51" s="130">
        <f t="shared" si="12"/>
        <v>159</v>
      </c>
      <c r="W51" s="130">
        <f t="shared" si="13"/>
        <v>0</v>
      </c>
      <c r="X51" s="49">
        <f t="shared" si="14"/>
        <v>609.24</v>
      </c>
      <c r="Y51" s="49">
        <f t="shared" si="15"/>
        <v>1969.36</v>
      </c>
      <c r="Z51" s="49"/>
      <c r="AA51" s="139" t="s">
        <v>71</v>
      </c>
      <c r="AB51" s="140">
        <f t="shared" ref="AB51:AH51" si="63">K51+R51</f>
        <v>47.05</v>
      </c>
      <c r="AC51" s="140">
        <f t="shared" si="63"/>
        <v>940.93</v>
      </c>
      <c r="AD51" s="140">
        <f t="shared" si="63"/>
        <v>624.18</v>
      </c>
      <c r="AE51" s="140">
        <f t="shared" si="63"/>
        <v>39.2</v>
      </c>
      <c r="AF51" s="140">
        <f t="shared" si="63"/>
        <v>318</v>
      </c>
      <c r="AG51" s="140">
        <f t="shared" si="63"/>
        <v>0</v>
      </c>
      <c r="AH51" s="140">
        <f t="shared" si="63"/>
        <v>1969.36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3180</v>
      </c>
      <c r="J52" s="130"/>
      <c r="K52" s="49">
        <f t="shared" si="1"/>
        <v>47.05</v>
      </c>
      <c r="L52" s="49">
        <f t="shared" si="2"/>
        <v>627.29</v>
      </c>
      <c r="M52" s="130">
        <f t="shared" si="3"/>
        <v>499.34</v>
      </c>
      <c r="N52" s="49">
        <f t="shared" si="4"/>
        <v>27.44</v>
      </c>
      <c r="O52" s="130">
        <f t="shared" si="5"/>
        <v>159</v>
      </c>
      <c r="P52" s="130">
        <f t="shared" si="6"/>
        <v>0</v>
      </c>
      <c r="Q52" s="130">
        <f t="shared" si="7"/>
        <v>1360.12</v>
      </c>
      <c r="R52" s="49">
        <f t="shared" si="8"/>
        <v>0</v>
      </c>
      <c r="S52" s="49">
        <f t="shared" si="9"/>
        <v>313.64</v>
      </c>
      <c r="T52" s="130">
        <f t="shared" si="10"/>
        <v>124.84</v>
      </c>
      <c r="U52" s="49">
        <f t="shared" si="11"/>
        <v>11.76</v>
      </c>
      <c r="V52" s="130">
        <f t="shared" si="12"/>
        <v>159</v>
      </c>
      <c r="W52" s="130">
        <f t="shared" si="13"/>
        <v>0</v>
      </c>
      <c r="X52" s="49">
        <f t="shared" si="14"/>
        <v>609.24</v>
      </c>
      <c r="Y52" s="49">
        <f t="shared" si="15"/>
        <v>1969.36</v>
      </c>
      <c r="Z52" s="49"/>
      <c r="AA52" s="139" t="s">
        <v>80</v>
      </c>
      <c r="AB52" s="140">
        <f t="shared" ref="AB52:AH52" si="64">K52+R52</f>
        <v>47.05</v>
      </c>
      <c r="AC52" s="140">
        <f t="shared" si="64"/>
        <v>940.93</v>
      </c>
      <c r="AD52" s="140">
        <f t="shared" si="64"/>
        <v>624.18</v>
      </c>
      <c r="AE52" s="140">
        <f t="shared" si="64"/>
        <v>39.2</v>
      </c>
      <c r="AF52" s="140">
        <f t="shared" si="64"/>
        <v>318</v>
      </c>
      <c r="AG52" s="140">
        <f t="shared" si="64"/>
        <v>0</v>
      </c>
      <c r="AH52" s="140">
        <f t="shared" si="64"/>
        <v>1969.36</v>
      </c>
      <c r="AI52" s="139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4200</v>
      </c>
      <c r="F53" s="49">
        <v>4200</v>
      </c>
      <c r="G53" s="130">
        <v>6241.75</v>
      </c>
      <c r="H53" s="49">
        <v>4200</v>
      </c>
      <c r="I53" s="130">
        <v>4180</v>
      </c>
      <c r="J53" s="130"/>
      <c r="K53" s="49">
        <f t="shared" si="1"/>
        <v>50.4</v>
      </c>
      <c r="L53" s="49">
        <f t="shared" si="2"/>
        <v>672</v>
      </c>
      <c r="M53" s="130">
        <f t="shared" si="3"/>
        <v>499.34</v>
      </c>
      <c r="N53" s="49">
        <f t="shared" si="4"/>
        <v>29.4</v>
      </c>
      <c r="O53" s="130">
        <f t="shared" si="5"/>
        <v>209</v>
      </c>
      <c r="P53" s="130">
        <f t="shared" si="6"/>
        <v>0</v>
      </c>
      <c r="Q53" s="130">
        <f t="shared" si="7"/>
        <v>1460.14</v>
      </c>
      <c r="R53" s="49">
        <f t="shared" si="8"/>
        <v>0</v>
      </c>
      <c r="S53" s="49">
        <f t="shared" si="9"/>
        <v>336</v>
      </c>
      <c r="T53" s="130">
        <f t="shared" si="10"/>
        <v>124.84</v>
      </c>
      <c r="U53" s="49">
        <f t="shared" si="11"/>
        <v>12.6</v>
      </c>
      <c r="V53" s="130">
        <f t="shared" si="12"/>
        <v>209</v>
      </c>
      <c r="W53" s="130">
        <f t="shared" si="13"/>
        <v>0</v>
      </c>
      <c r="X53" s="49">
        <f t="shared" si="14"/>
        <v>682.44</v>
      </c>
      <c r="Y53" s="49">
        <f t="shared" si="15"/>
        <v>2142.58</v>
      </c>
      <c r="Z53" s="49"/>
      <c r="AA53" s="139" t="s">
        <v>82</v>
      </c>
      <c r="AB53" s="140">
        <f t="shared" ref="AB53:AH53" si="65">K53+R53</f>
        <v>50.4</v>
      </c>
      <c r="AC53" s="140">
        <f t="shared" si="65"/>
        <v>1008</v>
      </c>
      <c r="AD53" s="140">
        <f t="shared" si="65"/>
        <v>624.18</v>
      </c>
      <c r="AE53" s="140">
        <f t="shared" si="65"/>
        <v>42</v>
      </c>
      <c r="AF53" s="140">
        <f t="shared" si="65"/>
        <v>418</v>
      </c>
      <c r="AG53" s="140">
        <f t="shared" si="65"/>
        <v>0</v>
      </c>
      <c r="AH53" s="140">
        <f t="shared" si="65"/>
        <v>2142.58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4180</v>
      </c>
      <c r="J54" s="130"/>
      <c r="K54" s="49">
        <f t="shared" si="1"/>
        <v>47.05</v>
      </c>
      <c r="L54" s="49">
        <f t="shared" si="2"/>
        <v>627.29</v>
      </c>
      <c r="M54" s="130">
        <f t="shared" si="3"/>
        <v>499.34</v>
      </c>
      <c r="N54" s="49">
        <f t="shared" si="4"/>
        <v>27.44</v>
      </c>
      <c r="O54" s="130">
        <f t="shared" si="5"/>
        <v>209</v>
      </c>
      <c r="P54" s="130">
        <f t="shared" si="6"/>
        <v>0</v>
      </c>
      <c r="Q54" s="130">
        <f t="shared" si="7"/>
        <v>1410.12</v>
      </c>
      <c r="R54" s="49">
        <f t="shared" si="8"/>
        <v>0</v>
      </c>
      <c r="S54" s="49">
        <f t="shared" si="9"/>
        <v>313.64</v>
      </c>
      <c r="T54" s="130">
        <f t="shared" si="10"/>
        <v>124.84</v>
      </c>
      <c r="U54" s="49">
        <f t="shared" si="11"/>
        <v>11.76</v>
      </c>
      <c r="V54" s="130">
        <f t="shared" si="12"/>
        <v>209</v>
      </c>
      <c r="W54" s="130">
        <f t="shared" si="13"/>
        <v>0</v>
      </c>
      <c r="X54" s="49">
        <f t="shared" si="14"/>
        <v>659.24</v>
      </c>
      <c r="Y54" s="49">
        <f t="shared" si="15"/>
        <v>2069.36</v>
      </c>
      <c r="Z54" s="49"/>
      <c r="AA54" s="139" t="s">
        <v>80</v>
      </c>
      <c r="AB54" s="140">
        <f t="shared" ref="AB54:AH54" si="66">K54+R54</f>
        <v>47.05</v>
      </c>
      <c r="AC54" s="140">
        <f t="shared" si="66"/>
        <v>940.93</v>
      </c>
      <c r="AD54" s="140">
        <f t="shared" si="66"/>
        <v>624.18</v>
      </c>
      <c r="AE54" s="140">
        <f t="shared" si="66"/>
        <v>39.2</v>
      </c>
      <c r="AF54" s="140">
        <f t="shared" si="66"/>
        <v>418</v>
      </c>
      <c r="AG54" s="140">
        <f t="shared" si="66"/>
        <v>0</v>
      </c>
      <c r="AH54" s="140">
        <f t="shared" si="66"/>
        <v>2069.36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f t="shared" si="2"/>
        <v>627.29</v>
      </c>
      <c r="M55" s="130">
        <f t="shared" si="3"/>
        <v>499.34</v>
      </c>
      <c r="N55" s="49">
        <f t="shared" si="4"/>
        <v>27.44</v>
      </c>
      <c r="O55" s="130">
        <f t="shared" si="5"/>
        <v>159</v>
      </c>
      <c r="P55" s="130">
        <f t="shared" si="6"/>
        <v>0</v>
      </c>
      <c r="Q55" s="130">
        <f t="shared" si="7"/>
        <v>1360.12</v>
      </c>
      <c r="R55" s="49">
        <f t="shared" si="8"/>
        <v>0</v>
      </c>
      <c r="S55" s="49">
        <f t="shared" si="9"/>
        <v>313.64</v>
      </c>
      <c r="T55" s="130">
        <f t="shared" si="10"/>
        <v>124.84</v>
      </c>
      <c r="U55" s="49">
        <f t="shared" si="11"/>
        <v>11.76</v>
      </c>
      <c r="V55" s="130">
        <f t="shared" si="12"/>
        <v>159</v>
      </c>
      <c r="W55" s="130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39" t="s">
        <v>80</v>
      </c>
      <c r="AB55" s="140">
        <f t="shared" ref="AB55:AH55" si="67">K55+R55</f>
        <v>47.05</v>
      </c>
      <c r="AC55" s="140">
        <f t="shared" si="67"/>
        <v>940.93</v>
      </c>
      <c r="AD55" s="140">
        <f t="shared" si="67"/>
        <v>624.18</v>
      </c>
      <c r="AE55" s="140">
        <f t="shared" si="67"/>
        <v>39.2</v>
      </c>
      <c r="AF55" s="140">
        <f t="shared" si="67"/>
        <v>318</v>
      </c>
      <c r="AG55" s="140">
        <f t="shared" si="67"/>
        <v>0</v>
      </c>
      <c r="AH55" s="140">
        <f t="shared" si="67"/>
        <v>1969.36</v>
      </c>
      <c r="AI55" s="139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3180</v>
      </c>
      <c r="J56" s="130"/>
      <c r="K56" s="49">
        <f t="shared" si="1"/>
        <v>47.05</v>
      </c>
      <c r="L56" s="49">
        <f t="shared" si="2"/>
        <v>627.29</v>
      </c>
      <c r="M56" s="130">
        <f t="shared" si="3"/>
        <v>499.34</v>
      </c>
      <c r="N56" s="49">
        <f t="shared" si="4"/>
        <v>27.44</v>
      </c>
      <c r="O56" s="130">
        <f t="shared" si="5"/>
        <v>159</v>
      </c>
      <c r="P56" s="130">
        <f t="shared" si="6"/>
        <v>0</v>
      </c>
      <c r="Q56" s="130">
        <f t="shared" si="7"/>
        <v>1360.12</v>
      </c>
      <c r="R56" s="49">
        <f t="shared" si="8"/>
        <v>0</v>
      </c>
      <c r="S56" s="49">
        <f t="shared" si="9"/>
        <v>313.64</v>
      </c>
      <c r="T56" s="130">
        <f t="shared" si="10"/>
        <v>124.84</v>
      </c>
      <c r="U56" s="49">
        <f t="shared" si="11"/>
        <v>11.76</v>
      </c>
      <c r="V56" s="130">
        <f t="shared" si="12"/>
        <v>159</v>
      </c>
      <c r="W56" s="130">
        <f t="shared" si="13"/>
        <v>0</v>
      </c>
      <c r="X56" s="49">
        <f t="shared" si="14"/>
        <v>609.24</v>
      </c>
      <c r="Y56" s="49">
        <f t="shared" si="15"/>
        <v>1969.36</v>
      </c>
      <c r="Z56" s="49"/>
      <c r="AA56" s="139" t="s">
        <v>73</v>
      </c>
      <c r="AB56" s="140">
        <f t="shared" ref="AB56:AH56" si="68">K56+R56</f>
        <v>47.05</v>
      </c>
      <c r="AC56" s="140">
        <f t="shared" si="68"/>
        <v>940.93</v>
      </c>
      <c r="AD56" s="140">
        <f t="shared" si="68"/>
        <v>624.18</v>
      </c>
      <c r="AE56" s="140">
        <f t="shared" si="68"/>
        <v>39.2</v>
      </c>
      <c r="AF56" s="140">
        <f t="shared" si="68"/>
        <v>318</v>
      </c>
      <c r="AG56" s="140">
        <f t="shared" si="68"/>
        <v>0</v>
      </c>
      <c r="AH56" s="140">
        <f t="shared" si="68"/>
        <v>1969.36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f t="shared" si="2"/>
        <v>627.29</v>
      </c>
      <c r="M57" s="130">
        <f t="shared" si="3"/>
        <v>499.34</v>
      </c>
      <c r="N57" s="49">
        <f t="shared" si="4"/>
        <v>27.44</v>
      </c>
      <c r="O57" s="130">
        <f t="shared" si="5"/>
        <v>159</v>
      </c>
      <c r="P57" s="130">
        <f t="shared" si="6"/>
        <v>0</v>
      </c>
      <c r="Q57" s="130">
        <f t="shared" si="7"/>
        <v>1360.12</v>
      </c>
      <c r="R57" s="49">
        <f t="shared" si="8"/>
        <v>0</v>
      </c>
      <c r="S57" s="49">
        <f t="shared" si="9"/>
        <v>313.64</v>
      </c>
      <c r="T57" s="130">
        <f t="shared" si="10"/>
        <v>124.84</v>
      </c>
      <c r="U57" s="49">
        <f t="shared" si="11"/>
        <v>11.76</v>
      </c>
      <c r="V57" s="130">
        <f t="shared" si="12"/>
        <v>159</v>
      </c>
      <c r="W57" s="130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39" t="s">
        <v>80</v>
      </c>
      <c r="AB57" s="140">
        <f t="shared" ref="AB57:AH57" si="69">K57+R57</f>
        <v>47.05</v>
      </c>
      <c r="AC57" s="140">
        <f t="shared" si="69"/>
        <v>940.93</v>
      </c>
      <c r="AD57" s="140">
        <f t="shared" si="69"/>
        <v>624.18</v>
      </c>
      <c r="AE57" s="140">
        <f t="shared" si="69"/>
        <v>39.2</v>
      </c>
      <c r="AF57" s="140">
        <f t="shared" si="69"/>
        <v>318</v>
      </c>
      <c r="AG57" s="140">
        <f t="shared" si="69"/>
        <v>0</v>
      </c>
      <c r="AH57" s="140">
        <f t="shared" si="69"/>
        <v>1969.36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4200</v>
      </c>
      <c r="F58" s="49">
        <v>4200</v>
      </c>
      <c r="G58" s="130">
        <v>6241.75</v>
      </c>
      <c r="H58" s="49">
        <v>4200</v>
      </c>
      <c r="I58" s="130">
        <v>4180</v>
      </c>
      <c r="J58" s="130"/>
      <c r="K58" s="49">
        <f t="shared" si="1"/>
        <v>50.4</v>
      </c>
      <c r="L58" s="49">
        <f t="shared" si="2"/>
        <v>672</v>
      </c>
      <c r="M58" s="130">
        <f t="shared" si="3"/>
        <v>499.34</v>
      </c>
      <c r="N58" s="49">
        <f t="shared" si="4"/>
        <v>29.4</v>
      </c>
      <c r="O58" s="130">
        <f t="shared" si="5"/>
        <v>209</v>
      </c>
      <c r="P58" s="130">
        <f t="shared" si="6"/>
        <v>0</v>
      </c>
      <c r="Q58" s="130">
        <f t="shared" si="7"/>
        <v>1460.14</v>
      </c>
      <c r="R58" s="49">
        <f t="shared" si="8"/>
        <v>0</v>
      </c>
      <c r="S58" s="49">
        <f t="shared" si="9"/>
        <v>336</v>
      </c>
      <c r="T58" s="130">
        <f t="shared" si="10"/>
        <v>124.84</v>
      </c>
      <c r="U58" s="49">
        <f t="shared" si="11"/>
        <v>12.6</v>
      </c>
      <c r="V58" s="130">
        <f t="shared" si="12"/>
        <v>209</v>
      </c>
      <c r="W58" s="130">
        <f t="shared" si="13"/>
        <v>0</v>
      </c>
      <c r="X58" s="49">
        <f t="shared" si="14"/>
        <v>682.44</v>
      </c>
      <c r="Y58" s="49">
        <f t="shared" si="15"/>
        <v>2142.58</v>
      </c>
      <c r="Z58" s="49"/>
      <c r="AA58" s="139" t="s">
        <v>71</v>
      </c>
      <c r="AB58" s="140">
        <f t="shared" ref="AB58:AH58" si="70">K58+R58</f>
        <v>50.4</v>
      </c>
      <c r="AC58" s="140">
        <f t="shared" si="70"/>
        <v>1008</v>
      </c>
      <c r="AD58" s="140">
        <f t="shared" si="70"/>
        <v>624.18</v>
      </c>
      <c r="AE58" s="140">
        <f t="shared" si="70"/>
        <v>42</v>
      </c>
      <c r="AF58" s="140">
        <f t="shared" si="70"/>
        <v>418</v>
      </c>
      <c r="AG58" s="140">
        <f t="shared" si="70"/>
        <v>0</v>
      </c>
      <c r="AH58" s="140">
        <f t="shared" si="70"/>
        <v>2142.58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4180</v>
      </c>
      <c r="J59" s="130"/>
      <c r="K59" s="49">
        <f t="shared" si="1"/>
        <v>47.05</v>
      </c>
      <c r="L59" s="49">
        <f t="shared" si="2"/>
        <v>627.29</v>
      </c>
      <c r="M59" s="130">
        <f t="shared" si="3"/>
        <v>499.34</v>
      </c>
      <c r="N59" s="49">
        <f t="shared" si="4"/>
        <v>27.44</v>
      </c>
      <c r="O59" s="130">
        <f t="shared" si="5"/>
        <v>209</v>
      </c>
      <c r="P59" s="130">
        <f t="shared" si="6"/>
        <v>0</v>
      </c>
      <c r="Q59" s="130">
        <f t="shared" si="7"/>
        <v>1410.12</v>
      </c>
      <c r="R59" s="49">
        <f t="shared" si="8"/>
        <v>0</v>
      </c>
      <c r="S59" s="49">
        <f t="shared" si="9"/>
        <v>313.64</v>
      </c>
      <c r="T59" s="130">
        <f t="shared" si="10"/>
        <v>124.84</v>
      </c>
      <c r="U59" s="49">
        <f t="shared" si="11"/>
        <v>11.76</v>
      </c>
      <c r="V59" s="130">
        <f t="shared" si="12"/>
        <v>209</v>
      </c>
      <c r="W59" s="130">
        <f t="shared" si="13"/>
        <v>0</v>
      </c>
      <c r="X59" s="49">
        <f t="shared" si="14"/>
        <v>659.24</v>
      </c>
      <c r="Y59" s="49">
        <f t="shared" si="15"/>
        <v>2069.36</v>
      </c>
      <c r="Z59" s="49"/>
      <c r="AA59" s="139" t="s">
        <v>82</v>
      </c>
      <c r="AB59" s="140">
        <f t="shared" ref="AB59:AH59" si="71">K59+R59</f>
        <v>47.05</v>
      </c>
      <c r="AC59" s="140">
        <f t="shared" si="71"/>
        <v>940.93</v>
      </c>
      <c r="AD59" s="140">
        <f t="shared" si="71"/>
        <v>624.18</v>
      </c>
      <c r="AE59" s="140">
        <f t="shared" si="71"/>
        <v>39.2</v>
      </c>
      <c r="AF59" s="140">
        <f t="shared" si="71"/>
        <v>418</v>
      </c>
      <c r="AG59" s="140">
        <f t="shared" si="71"/>
        <v>0</v>
      </c>
      <c r="AH59" s="140">
        <f t="shared" si="71"/>
        <v>2069.36</v>
      </c>
      <c r="AI59" s="139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3920.55</v>
      </c>
      <c r="F60" s="49">
        <v>3920.55</v>
      </c>
      <c r="G60" s="130">
        <v>6241.75</v>
      </c>
      <c r="H60" s="49">
        <v>3920.55</v>
      </c>
      <c r="I60" s="130">
        <v>4180</v>
      </c>
      <c r="J60" s="130"/>
      <c r="K60" s="49">
        <f t="shared" si="1"/>
        <v>47.05</v>
      </c>
      <c r="L60" s="49">
        <f t="shared" si="2"/>
        <v>627.29</v>
      </c>
      <c r="M60" s="130">
        <f t="shared" si="3"/>
        <v>499.34</v>
      </c>
      <c r="N60" s="49">
        <f t="shared" si="4"/>
        <v>27.44</v>
      </c>
      <c r="O60" s="130">
        <f t="shared" si="5"/>
        <v>209</v>
      </c>
      <c r="P60" s="130">
        <f t="shared" si="6"/>
        <v>0</v>
      </c>
      <c r="Q60" s="130">
        <f t="shared" si="7"/>
        <v>1410.12</v>
      </c>
      <c r="R60" s="49">
        <f t="shared" si="8"/>
        <v>0</v>
      </c>
      <c r="S60" s="49">
        <f t="shared" si="9"/>
        <v>313.64</v>
      </c>
      <c r="T60" s="130">
        <f t="shared" si="10"/>
        <v>124.84</v>
      </c>
      <c r="U60" s="49">
        <f t="shared" si="11"/>
        <v>11.76</v>
      </c>
      <c r="V60" s="130">
        <f t="shared" si="12"/>
        <v>209</v>
      </c>
      <c r="W60" s="130">
        <f t="shared" si="13"/>
        <v>0</v>
      </c>
      <c r="X60" s="49">
        <f t="shared" si="14"/>
        <v>659.24</v>
      </c>
      <c r="Y60" s="49">
        <f t="shared" si="15"/>
        <v>2069.36</v>
      </c>
      <c r="Z60" s="49"/>
      <c r="AA60" s="139" t="s">
        <v>82</v>
      </c>
      <c r="AB60" s="140">
        <f t="shared" ref="AB60:AH60" si="72">K60+R60</f>
        <v>47.05</v>
      </c>
      <c r="AC60" s="140">
        <f t="shared" si="72"/>
        <v>940.93</v>
      </c>
      <c r="AD60" s="140">
        <f t="shared" si="72"/>
        <v>624.18</v>
      </c>
      <c r="AE60" s="140">
        <f t="shared" si="72"/>
        <v>39.2</v>
      </c>
      <c r="AF60" s="140">
        <f t="shared" si="72"/>
        <v>418</v>
      </c>
      <c r="AG60" s="140">
        <f t="shared" si="72"/>
        <v>0</v>
      </c>
      <c r="AH60" s="140">
        <f t="shared" si="72"/>
        <v>2069.36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f t="shared" si="2"/>
        <v>627.29</v>
      </c>
      <c r="M61" s="130">
        <f t="shared" si="3"/>
        <v>499.34</v>
      </c>
      <c r="N61" s="49">
        <f t="shared" si="4"/>
        <v>27.44</v>
      </c>
      <c r="O61" s="130">
        <f t="shared" si="5"/>
        <v>159</v>
      </c>
      <c r="P61" s="130">
        <f t="shared" si="6"/>
        <v>0</v>
      </c>
      <c r="Q61" s="130">
        <f t="shared" si="7"/>
        <v>1360.12</v>
      </c>
      <c r="R61" s="49">
        <f t="shared" si="8"/>
        <v>0</v>
      </c>
      <c r="S61" s="49">
        <f t="shared" si="9"/>
        <v>313.64</v>
      </c>
      <c r="T61" s="130">
        <f t="shared" si="10"/>
        <v>124.84</v>
      </c>
      <c r="U61" s="49">
        <f t="shared" si="11"/>
        <v>11.76</v>
      </c>
      <c r="V61" s="130">
        <f t="shared" si="12"/>
        <v>159</v>
      </c>
      <c r="W61" s="130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39" t="s">
        <v>81</v>
      </c>
      <c r="AB61" s="140">
        <f t="shared" ref="AB61:AH61" si="73">K61+R61</f>
        <v>47.05</v>
      </c>
      <c r="AC61" s="140">
        <f t="shared" si="73"/>
        <v>940.93</v>
      </c>
      <c r="AD61" s="140">
        <f t="shared" si="73"/>
        <v>624.18</v>
      </c>
      <c r="AE61" s="140">
        <f t="shared" si="73"/>
        <v>39.2</v>
      </c>
      <c r="AF61" s="140">
        <f t="shared" si="73"/>
        <v>318</v>
      </c>
      <c r="AG61" s="140">
        <f t="shared" si="73"/>
        <v>0</v>
      </c>
      <c r="AH61" s="140">
        <f t="shared" si="73"/>
        <v>1969.36</v>
      </c>
      <c r="AI61" s="139" t="s">
        <v>34</v>
      </c>
    </row>
    <row r="62" spans="1:35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3920.55</v>
      </c>
      <c r="F62" s="49">
        <v>3920.55</v>
      </c>
      <c r="G62" s="130">
        <v>6241.75</v>
      </c>
      <c r="H62" s="49">
        <v>3920.55</v>
      </c>
      <c r="I62" s="130">
        <v>3180</v>
      </c>
      <c r="J62" s="130"/>
      <c r="K62" s="49">
        <f t="shared" si="1"/>
        <v>47.05</v>
      </c>
      <c r="L62" s="49">
        <f t="shared" si="2"/>
        <v>627.29</v>
      </c>
      <c r="M62" s="130">
        <f t="shared" si="3"/>
        <v>499.34</v>
      </c>
      <c r="N62" s="49">
        <f t="shared" si="4"/>
        <v>27.44</v>
      </c>
      <c r="O62" s="130">
        <f t="shared" si="5"/>
        <v>159</v>
      </c>
      <c r="P62" s="130">
        <f t="shared" si="6"/>
        <v>0</v>
      </c>
      <c r="Q62" s="130">
        <f t="shared" si="7"/>
        <v>1360.12</v>
      </c>
      <c r="R62" s="49">
        <f t="shared" si="8"/>
        <v>0</v>
      </c>
      <c r="S62" s="49">
        <f t="shared" si="9"/>
        <v>313.64</v>
      </c>
      <c r="T62" s="130">
        <f t="shared" si="10"/>
        <v>124.84</v>
      </c>
      <c r="U62" s="49">
        <f t="shared" si="11"/>
        <v>11.76</v>
      </c>
      <c r="V62" s="130">
        <f t="shared" si="12"/>
        <v>159</v>
      </c>
      <c r="W62" s="130">
        <f t="shared" si="13"/>
        <v>0</v>
      </c>
      <c r="X62" s="49">
        <f t="shared" si="14"/>
        <v>609.24</v>
      </c>
      <c r="Y62" s="49">
        <f t="shared" si="15"/>
        <v>1969.36</v>
      </c>
      <c r="Z62" s="49"/>
      <c r="AA62" s="139" t="s">
        <v>71</v>
      </c>
      <c r="AB62" s="140">
        <f t="shared" ref="AB62:AH62" si="74">K62+R62</f>
        <v>47.05</v>
      </c>
      <c r="AC62" s="140">
        <f t="shared" si="74"/>
        <v>940.93</v>
      </c>
      <c r="AD62" s="140">
        <f t="shared" si="74"/>
        <v>624.18</v>
      </c>
      <c r="AE62" s="140">
        <f t="shared" si="74"/>
        <v>39.2</v>
      </c>
      <c r="AF62" s="140">
        <f t="shared" si="74"/>
        <v>318</v>
      </c>
      <c r="AG62" s="140">
        <f t="shared" si="74"/>
        <v>0</v>
      </c>
      <c r="AH62" s="140">
        <f t="shared" si="74"/>
        <v>1969.36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3920.55</v>
      </c>
      <c r="F63" s="49">
        <v>3920.55</v>
      </c>
      <c r="G63" s="130">
        <v>6241.75</v>
      </c>
      <c r="H63" s="49">
        <v>3920.55</v>
      </c>
      <c r="I63" s="130">
        <v>2200</v>
      </c>
      <c r="J63" s="130"/>
      <c r="K63" s="49">
        <f t="shared" si="1"/>
        <v>47.05</v>
      </c>
      <c r="L63" s="49">
        <f t="shared" si="2"/>
        <v>627.29</v>
      </c>
      <c r="M63" s="130">
        <f t="shared" si="3"/>
        <v>499.34</v>
      </c>
      <c r="N63" s="49">
        <f t="shared" si="4"/>
        <v>27.44</v>
      </c>
      <c r="O63" s="130">
        <f t="shared" si="5"/>
        <v>110</v>
      </c>
      <c r="P63" s="130">
        <f t="shared" si="6"/>
        <v>0</v>
      </c>
      <c r="Q63" s="130">
        <f t="shared" si="7"/>
        <v>1311.12</v>
      </c>
      <c r="R63" s="49">
        <f t="shared" si="8"/>
        <v>0</v>
      </c>
      <c r="S63" s="49">
        <f t="shared" si="9"/>
        <v>313.64</v>
      </c>
      <c r="T63" s="130">
        <f t="shared" si="10"/>
        <v>124.84</v>
      </c>
      <c r="U63" s="49">
        <f t="shared" si="11"/>
        <v>11.76</v>
      </c>
      <c r="V63" s="130">
        <f t="shared" si="12"/>
        <v>110</v>
      </c>
      <c r="W63" s="130">
        <f t="shared" si="13"/>
        <v>0</v>
      </c>
      <c r="X63" s="49">
        <f t="shared" si="14"/>
        <v>560.24</v>
      </c>
      <c r="Y63" s="49">
        <f t="shared" si="15"/>
        <v>1871.36</v>
      </c>
      <c r="Z63" s="49"/>
      <c r="AA63" s="139" t="s">
        <v>68</v>
      </c>
      <c r="AB63" s="140">
        <f t="shared" ref="AB63:AH63" si="75">K63+R63</f>
        <v>47.05</v>
      </c>
      <c r="AC63" s="140">
        <f t="shared" si="75"/>
        <v>940.93</v>
      </c>
      <c r="AD63" s="140">
        <f t="shared" si="75"/>
        <v>624.18</v>
      </c>
      <c r="AE63" s="140">
        <f t="shared" si="75"/>
        <v>39.2</v>
      </c>
      <c r="AF63" s="140">
        <f t="shared" si="75"/>
        <v>220</v>
      </c>
      <c r="AG63" s="140">
        <f t="shared" si="75"/>
        <v>0</v>
      </c>
      <c r="AH63" s="140">
        <f t="shared" si="75"/>
        <v>1871.36</v>
      </c>
      <c r="AI63" s="139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3920.55</v>
      </c>
      <c r="F64" s="49">
        <v>3920.55</v>
      </c>
      <c r="G64" s="130">
        <v>6241.75</v>
      </c>
      <c r="H64" s="49">
        <v>3920.55</v>
      </c>
      <c r="I64" s="130">
        <v>3180</v>
      </c>
      <c r="J64" s="130"/>
      <c r="K64" s="49">
        <f t="shared" si="1"/>
        <v>47.05</v>
      </c>
      <c r="L64" s="49">
        <f t="shared" si="2"/>
        <v>627.29</v>
      </c>
      <c r="M64" s="130">
        <f t="shared" si="3"/>
        <v>499.34</v>
      </c>
      <c r="N64" s="49">
        <f t="shared" si="4"/>
        <v>27.44</v>
      </c>
      <c r="O64" s="130">
        <f t="shared" si="5"/>
        <v>159</v>
      </c>
      <c r="P64" s="130">
        <f t="shared" si="6"/>
        <v>0</v>
      </c>
      <c r="Q64" s="130">
        <f t="shared" si="7"/>
        <v>1360.12</v>
      </c>
      <c r="R64" s="49">
        <f t="shared" si="8"/>
        <v>0</v>
      </c>
      <c r="S64" s="49">
        <f t="shared" si="9"/>
        <v>313.64</v>
      </c>
      <c r="T64" s="130">
        <f t="shared" si="10"/>
        <v>124.84</v>
      </c>
      <c r="U64" s="49">
        <f t="shared" si="11"/>
        <v>11.76</v>
      </c>
      <c r="V64" s="130">
        <f t="shared" si="12"/>
        <v>159</v>
      </c>
      <c r="W64" s="130">
        <f t="shared" si="13"/>
        <v>0</v>
      </c>
      <c r="X64" s="49">
        <f t="shared" si="14"/>
        <v>609.24</v>
      </c>
      <c r="Y64" s="49">
        <f t="shared" si="15"/>
        <v>1969.36</v>
      </c>
      <c r="Z64" s="49"/>
      <c r="AA64" s="139" t="s">
        <v>71</v>
      </c>
      <c r="AB64" s="140">
        <f t="shared" ref="AB64:AH64" si="76">K64+R64</f>
        <v>47.05</v>
      </c>
      <c r="AC64" s="140">
        <f t="shared" si="76"/>
        <v>940.93</v>
      </c>
      <c r="AD64" s="140">
        <f t="shared" si="76"/>
        <v>624.18</v>
      </c>
      <c r="AE64" s="140">
        <f t="shared" si="76"/>
        <v>39.2</v>
      </c>
      <c r="AF64" s="140">
        <f t="shared" si="76"/>
        <v>318</v>
      </c>
      <c r="AG64" s="140">
        <f t="shared" si="76"/>
        <v>0</v>
      </c>
      <c r="AH64" s="140">
        <f t="shared" si="76"/>
        <v>1969.36</v>
      </c>
      <c r="AI64" s="139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3920.55</v>
      </c>
      <c r="F65" s="49">
        <v>3920.55</v>
      </c>
      <c r="G65" s="130">
        <v>6241.75</v>
      </c>
      <c r="H65" s="49">
        <v>3920.55</v>
      </c>
      <c r="I65" s="130">
        <v>2200</v>
      </c>
      <c r="J65" s="130"/>
      <c r="K65" s="49">
        <f t="shared" si="1"/>
        <v>47.05</v>
      </c>
      <c r="L65" s="49">
        <f t="shared" si="2"/>
        <v>627.29</v>
      </c>
      <c r="M65" s="130">
        <f t="shared" si="3"/>
        <v>499.34</v>
      </c>
      <c r="N65" s="49">
        <f t="shared" si="4"/>
        <v>27.44</v>
      </c>
      <c r="O65" s="130">
        <f t="shared" si="5"/>
        <v>110</v>
      </c>
      <c r="P65" s="130">
        <f t="shared" si="6"/>
        <v>0</v>
      </c>
      <c r="Q65" s="130">
        <f t="shared" si="7"/>
        <v>1311.12</v>
      </c>
      <c r="R65" s="49">
        <f t="shared" si="8"/>
        <v>0</v>
      </c>
      <c r="S65" s="49">
        <f t="shared" si="9"/>
        <v>313.64</v>
      </c>
      <c r="T65" s="130">
        <f t="shared" si="10"/>
        <v>124.84</v>
      </c>
      <c r="U65" s="49">
        <f t="shared" si="11"/>
        <v>11.76</v>
      </c>
      <c r="V65" s="130">
        <f t="shared" si="12"/>
        <v>110</v>
      </c>
      <c r="W65" s="130">
        <f t="shared" si="13"/>
        <v>0</v>
      </c>
      <c r="X65" s="49">
        <f t="shared" si="14"/>
        <v>560.24</v>
      </c>
      <c r="Y65" s="49">
        <f t="shared" si="15"/>
        <v>1871.36</v>
      </c>
      <c r="Z65" s="49"/>
      <c r="AA65" s="139" t="s">
        <v>73</v>
      </c>
      <c r="AB65" s="140">
        <f t="shared" ref="AB65:AH65" si="77">K65+R65</f>
        <v>47.05</v>
      </c>
      <c r="AC65" s="140">
        <f t="shared" si="77"/>
        <v>940.93</v>
      </c>
      <c r="AD65" s="140">
        <f t="shared" si="77"/>
        <v>624.18</v>
      </c>
      <c r="AE65" s="140">
        <f t="shared" si="77"/>
        <v>39.2</v>
      </c>
      <c r="AF65" s="140">
        <f t="shared" si="77"/>
        <v>220</v>
      </c>
      <c r="AG65" s="140">
        <f t="shared" si="77"/>
        <v>0</v>
      </c>
      <c r="AH65" s="140">
        <f t="shared" si="77"/>
        <v>1871.36</v>
      </c>
      <c r="AI65" s="139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46" t="s">
        <v>269</v>
      </c>
      <c r="D66" s="450" t="s">
        <v>270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3180</v>
      </c>
      <c r="J66" s="130"/>
      <c r="K66" s="49">
        <f t="shared" si="1"/>
        <v>47.05</v>
      </c>
      <c r="L66" s="49">
        <f t="shared" si="2"/>
        <v>627.29</v>
      </c>
      <c r="M66" s="130">
        <f t="shared" si="3"/>
        <v>499.34</v>
      </c>
      <c r="N66" s="49">
        <f t="shared" si="4"/>
        <v>27.44</v>
      </c>
      <c r="O66" s="130">
        <f t="shared" si="5"/>
        <v>159</v>
      </c>
      <c r="P66" s="130">
        <f t="shared" si="6"/>
        <v>0</v>
      </c>
      <c r="Q66" s="130">
        <f t="shared" si="7"/>
        <v>1360.12</v>
      </c>
      <c r="R66" s="49">
        <f t="shared" si="8"/>
        <v>0</v>
      </c>
      <c r="S66" s="49">
        <f t="shared" si="9"/>
        <v>313.64</v>
      </c>
      <c r="T66" s="130">
        <f t="shared" si="10"/>
        <v>124.84</v>
      </c>
      <c r="U66" s="49">
        <f t="shared" si="11"/>
        <v>11.76</v>
      </c>
      <c r="V66" s="130">
        <f t="shared" si="12"/>
        <v>159</v>
      </c>
      <c r="W66" s="130">
        <f t="shared" si="13"/>
        <v>0</v>
      </c>
      <c r="X66" s="49">
        <f t="shared" si="14"/>
        <v>609.24</v>
      </c>
      <c r="Y66" s="49">
        <f t="shared" si="15"/>
        <v>1969.36</v>
      </c>
      <c r="Z66" s="49"/>
      <c r="AA66" s="139" t="s">
        <v>80</v>
      </c>
      <c r="AB66" s="140">
        <f t="shared" ref="AB66:AH66" si="78">K66+R66</f>
        <v>47.05</v>
      </c>
      <c r="AC66" s="140">
        <f t="shared" si="78"/>
        <v>940.93</v>
      </c>
      <c r="AD66" s="140">
        <f t="shared" si="78"/>
        <v>624.18</v>
      </c>
      <c r="AE66" s="140">
        <f t="shared" si="78"/>
        <v>39.2</v>
      </c>
      <c r="AF66" s="140">
        <f t="shared" si="78"/>
        <v>318</v>
      </c>
      <c r="AG66" s="140">
        <f t="shared" si="78"/>
        <v>0</v>
      </c>
      <c r="AH66" s="140">
        <f t="shared" si="78"/>
        <v>1969.36</v>
      </c>
      <c r="AI66" s="139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4200</v>
      </c>
      <c r="F67" s="49">
        <v>4200</v>
      </c>
      <c r="G67" s="130">
        <v>6241.75</v>
      </c>
      <c r="H67" s="49">
        <v>4200</v>
      </c>
      <c r="I67" s="130">
        <v>4180</v>
      </c>
      <c r="J67" s="130"/>
      <c r="K67" s="49">
        <f t="shared" si="1"/>
        <v>50.4</v>
      </c>
      <c r="L67" s="49">
        <f t="shared" si="2"/>
        <v>672</v>
      </c>
      <c r="M67" s="130">
        <f t="shared" si="3"/>
        <v>499.34</v>
      </c>
      <c r="N67" s="49">
        <f t="shared" si="4"/>
        <v>29.4</v>
      </c>
      <c r="O67" s="130">
        <f t="shared" si="5"/>
        <v>209</v>
      </c>
      <c r="P67" s="130">
        <f t="shared" si="6"/>
        <v>0</v>
      </c>
      <c r="Q67" s="130">
        <f t="shared" si="7"/>
        <v>1460.14</v>
      </c>
      <c r="R67" s="49">
        <f t="shared" si="8"/>
        <v>0</v>
      </c>
      <c r="S67" s="49">
        <f t="shared" si="9"/>
        <v>336</v>
      </c>
      <c r="T67" s="130">
        <f t="shared" si="10"/>
        <v>124.84</v>
      </c>
      <c r="U67" s="49">
        <f t="shared" si="11"/>
        <v>12.6</v>
      </c>
      <c r="V67" s="130">
        <f t="shared" si="12"/>
        <v>209</v>
      </c>
      <c r="W67" s="130">
        <f t="shared" si="13"/>
        <v>0</v>
      </c>
      <c r="X67" s="49">
        <f t="shared" si="14"/>
        <v>682.44</v>
      </c>
      <c r="Y67" s="49">
        <f t="shared" si="15"/>
        <v>2142.58</v>
      </c>
      <c r="Z67" s="49"/>
      <c r="AA67" s="139" t="s">
        <v>64</v>
      </c>
      <c r="AB67" s="140">
        <f t="shared" ref="AB67:AH67" si="79">K67+R67</f>
        <v>50.4</v>
      </c>
      <c r="AC67" s="140">
        <f t="shared" si="79"/>
        <v>1008</v>
      </c>
      <c r="AD67" s="140">
        <f t="shared" si="79"/>
        <v>624.18</v>
      </c>
      <c r="AE67" s="140">
        <f t="shared" si="79"/>
        <v>42</v>
      </c>
      <c r="AF67" s="140">
        <f t="shared" si="79"/>
        <v>418</v>
      </c>
      <c r="AG67" s="140">
        <f t="shared" si="79"/>
        <v>0</v>
      </c>
      <c r="AH67" s="140">
        <f t="shared" si="79"/>
        <v>2142.58</v>
      </c>
      <c r="AI67" s="139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3180</v>
      </c>
      <c r="J68" s="130"/>
      <c r="K68" s="49">
        <f t="shared" ref="K68:K131" si="81">ROUND(E68*0.012,2)</f>
        <v>47.05</v>
      </c>
      <c r="L68" s="49">
        <f t="shared" ref="L68:L131" si="82">ROUND(F68*0.16,2)</f>
        <v>627.29</v>
      </c>
      <c r="M68" s="130">
        <f t="shared" ref="M68:M131" si="83">ROUND(G68*0.08,2)</f>
        <v>499.34</v>
      </c>
      <c r="N68" s="49">
        <f t="shared" ref="N68:N131" si="84">ROUND(H68*0.007,2)</f>
        <v>27.44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1360.12</v>
      </c>
      <c r="R68" s="49">
        <f t="shared" ref="R68:R131" si="88">E68*0</f>
        <v>0</v>
      </c>
      <c r="S68" s="49">
        <f t="shared" ref="S68:S131" si="89">ROUND(F68*0.08,2)</f>
        <v>313.64</v>
      </c>
      <c r="T68" s="130">
        <f t="shared" ref="T68:T131" si="90">ROUND(G68*0.02,2)</f>
        <v>124.84</v>
      </c>
      <c r="U68" s="49">
        <f t="shared" ref="U68:U131" si="91">ROUND(H68*0.003,2)</f>
        <v>11.76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609.24</v>
      </c>
      <c r="Y68" s="49">
        <f t="shared" ref="Y68:Y131" si="95">Q68+X68</f>
        <v>1969.36</v>
      </c>
      <c r="Z68" s="49"/>
      <c r="AA68" s="139" t="s">
        <v>69</v>
      </c>
      <c r="AB68" s="140">
        <f t="shared" ref="AB68:AH68" si="96">K68+R68</f>
        <v>47.05</v>
      </c>
      <c r="AC68" s="140">
        <f t="shared" si="96"/>
        <v>940.93</v>
      </c>
      <c r="AD68" s="140">
        <f t="shared" si="96"/>
        <v>624.18</v>
      </c>
      <c r="AE68" s="140">
        <f t="shared" si="96"/>
        <v>39.2</v>
      </c>
      <c r="AF68" s="140">
        <f t="shared" si="96"/>
        <v>318</v>
      </c>
      <c r="AG68" s="140">
        <f t="shared" si="96"/>
        <v>0</v>
      </c>
      <c r="AH68" s="140">
        <f t="shared" si="96"/>
        <v>1969.36</v>
      </c>
      <c r="AI68" s="139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4200</v>
      </c>
      <c r="F69" s="49">
        <v>4200</v>
      </c>
      <c r="G69" s="130">
        <v>6241.75</v>
      </c>
      <c r="H69" s="49">
        <v>4200</v>
      </c>
      <c r="I69" s="130">
        <v>4180</v>
      </c>
      <c r="J69" s="130"/>
      <c r="K69" s="49">
        <f t="shared" si="81"/>
        <v>50.4</v>
      </c>
      <c r="L69" s="49">
        <f t="shared" si="82"/>
        <v>672</v>
      </c>
      <c r="M69" s="130">
        <f t="shared" si="83"/>
        <v>499.34</v>
      </c>
      <c r="N69" s="49">
        <f t="shared" si="84"/>
        <v>29.4</v>
      </c>
      <c r="O69" s="130">
        <f t="shared" si="85"/>
        <v>209</v>
      </c>
      <c r="P69" s="130">
        <f t="shared" si="86"/>
        <v>0</v>
      </c>
      <c r="Q69" s="130">
        <f t="shared" si="87"/>
        <v>1460.14</v>
      </c>
      <c r="R69" s="49">
        <f t="shared" si="88"/>
        <v>0</v>
      </c>
      <c r="S69" s="49">
        <f t="shared" si="89"/>
        <v>336</v>
      </c>
      <c r="T69" s="130">
        <f t="shared" si="90"/>
        <v>124.84</v>
      </c>
      <c r="U69" s="49">
        <f t="shared" si="91"/>
        <v>12.6</v>
      </c>
      <c r="V69" s="130">
        <f t="shared" si="92"/>
        <v>209</v>
      </c>
      <c r="W69" s="130">
        <f t="shared" si="93"/>
        <v>0</v>
      </c>
      <c r="X69" s="49">
        <f t="shared" si="94"/>
        <v>682.44</v>
      </c>
      <c r="Y69" s="49">
        <f t="shared" si="95"/>
        <v>2142.58</v>
      </c>
      <c r="Z69" s="49"/>
      <c r="AA69" s="139" t="s">
        <v>64</v>
      </c>
      <c r="AB69" s="140">
        <f t="shared" ref="AB69:AH69" si="97">K69+R69</f>
        <v>50.4</v>
      </c>
      <c r="AC69" s="140">
        <f t="shared" si="97"/>
        <v>1008</v>
      </c>
      <c r="AD69" s="140">
        <f t="shared" si="97"/>
        <v>624.18</v>
      </c>
      <c r="AE69" s="140">
        <f t="shared" si="97"/>
        <v>42</v>
      </c>
      <c r="AF69" s="140">
        <f t="shared" si="97"/>
        <v>418</v>
      </c>
      <c r="AG69" s="140">
        <f t="shared" si="97"/>
        <v>0</v>
      </c>
      <c r="AH69" s="140">
        <f t="shared" si="97"/>
        <v>2142.58</v>
      </c>
      <c r="AI69" s="139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3180</v>
      </c>
      <c r="J70" s="130"/>
      <c r="K70" s="49">
        <f t="shared" si="81"/>
        <v>47.05</v>
      </c>
      <c r="L70" s="49">
        <f t="shared" si="82"/>
        <v>627.29</v>
      </c>
      <c r="M70" s="130">
        <f t="shared" si="83"/>
        <v>499.34</v>
      </c>
      <c r="N70" s="49">
        <f t="shared" si="84"/>
        <v>27.44</v>
      </c>
      <c r="O70" s="130">
        <f t="shared" si="85"/>
        <v>159</v>
      </c>
      <c r="P70" s="130">
        <f t="shared" si="86"/>
        <v>0</v>
      </c>
      <c r="Q70" s="130">
        <f t="shared" si="87"/>
        <v>1360.12</v>
      </c>
      <c r="R70" s="49">
        <f t="shared" si="88"/>
        <v>0</v>
      </c>
      <c r="S70" s="49">
        <f t="shared" si="89"/>
        <v>313.64</v>
      </c>
      <c r="T70" s="130">
        <f t="shared" si="90"/>
        <v>124.84</v>
      </c>
      <c r="U70" s="49">
        <f t="shared" si="91"/>
        <v>11.76</v>
      </c>
      <c r="V70" s="130">
        <f t="shared" si="92"/>
        <v>159</v>
      </c>
      <c r="W70" s="130">
        <f t="shared" si="93"/>
        <v>0</v>
      </c>
      <c r="X70" s="49">
        <f t="shared" si="94"/>
        <v>609.24</v>
      </c>
      <c r="Y70" s="49">
        <f t="shared" si="95"/>
        <v>1969.36</v>
      </c>
      <c r="Z70" s="49"/>
      <c r="AA70" s="139" t="s">
        <v>64</v>
      </c>
      <c r="AB70" s="140">
        <f t="shared" ref="AB70:AH70" si="98">K70+R70</f>
        <v>47.05</v>
      </c>
      <c r="AC70" s="140">
        <f t="shared" si="98"/>
        <v>940.93</v>
      </c>
      <c r="AD70" s="140">
        <f t="shared" si="98"/>
        <v>624.18</v>
      </c>
      <c r="AE70" s="140">
        <f t="shared" si="98"/>
        <v>39.2</v>
      </c>
      <c r="AF70" s="140">
        <f t="shared" si="98"/>
        <v>318</v>
      </c>
      <c r="AG70" s="140">
        <f t="shared" si="98"/>
        <v>0</v>
      </c>
      <c r="AH70" s="140">
        <f t="shared" si="98"/>
        <v>1969.36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46" t="s">
        <v>279</v>
      </c>
      <c r="D71" s="451" t="s">
        <v>280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81"/>
        <v>47.05</v>
      </c>
      <c r="L71" s="49">
        <f t="shared" si="82"/>
        <v>627.29</v>
      </c>
      <c r="M71" s="130">
        <f t="shared" si="83"/>
        <v>499.34</v>
      </c>
      <c r="N71" s="49">
        <f t="shared" si="84"/>
        <v>27.44</v>
      </c>
      <c r="O71" s="130">
        <f t="shared" si="85"/>
        <v>159</v>
      </c>
      <c r="P71" s="130">
        <f t="shared" si="86"/>
        <v>0</v>
      </c>
      <c r="Q71" s="130">
        <f t="shared" si="87"/>
        <v>1360.12</v>
      </c>
      <c r="R71" s="49">
        <f t="shared" si="88"/>
        <v>0</v>
      </c>
      <c r="S71" s="49">
        <f t="shared" si="89"/>
        <v>313.64</v>
      </c>
      <c r="T71" s="130">
        <f t="shared" si="90"/>
        <v>124.84</v>
      </c>
      <c r="U71" s="49">
        <f t="shared" si="91"/>
        <v>11.76</v>
      </c>
      <c r="V71" s="130">
        <f t="shared" si="92"/>
        <v>159</v>
      </c>
      <c r="W71" s="130">
        <f t="shared" si="93"/>
        <v>0</v>
      </c>
      <c r="X71" s="49">
        <f t="shared" si="94"/>
        <v>609.24</v>
      </c>
      <c r="Y71" s="49">
        <f t="shared" si="95"/>
        <v>1969.36</v>
      </c>
      <c r="Z71" s="49"/>
      <c r="AA71" s="139" t="s">
        <v>64</v>
      </c>
      <c r="AB71" s="140">
        <f t="shared" ref="AB71:AH71" si="99">K71+R71</f>
        <v>47.05</v>
      </c>
      <c r="AC71" s="140">
        <f t="shared" si="99"/>
        <v>940.93</v>
      </c>
      <c r="AD71" s="140">
        <f t="shared" si="99"/>
        <v>624.18</v>
      </c>
      <c r="AE71" s="140">
        <f t="shared" si="99"/>
        <v>39.2</v>
      </c>
      <c r="AF71" s="140">
        <f t="shared" si="99"/>
        <v>318</v>
      </c>
      <c r="AG71" s="140">
        <f t="shared" si="99"/>
        <v>0</v>
      </c>
      <c r="AH71" s="140">
        <f t="shared" si="99"/>
        <v>1969.36</v>
      </c>
      <c r="AI71" s="139" t="s">
        <v>34</v>
      </c>
    </row>
    <row r="72" s="39" customFormat="1" ht="16" customHeight="1" spans="1:35">
      <c r="A72" s="129">
        <f t="shared" si="80"/>
        <v>69</v>
      </c>
      <c r="B72" s="49" t="s">
        <v>750</v>
      </c>
      <c r="C72" s="49" t="s">
        <v>282</v>
      </c>
      <c r="D72" s="49" t="s">
        <v>283</v>
      </c>
      <c r="E72" s="49">
        <v>4700</v>
      </c>
      <c r="F72" s="49">
        <v>4700</v>
      </c>
      <c r="G72" s="130">
        <v>6241.75</v>
      </c>
      <c r="H72" s="49">
        <v>4700</v>
      </c>
      <c r="I72" s="130">
        <v>4180</v>
      </c>
      <c r="J72" s="130"/>
      <c r="K72" s="49">
        <f t="shared" si="81"/>
        <v>56.4</v>
      </c>
      <c r="L72" s="49">
        <f t="shared" si="82"/>
        <v>752</v>
      </c>
      <c r="M72" s="130">
        <f t="shared" si="83"/>
        <v>499.34</v>
      </c>
      <c r="N72" s="49">
        <f t="shared" si="84"/>
        <v>32.9</v>
      </c>
      <c r="O72" s="130">
        <f t="shared" si="85"/>
        <v>209</v>
      </c>
      <c r="P72" s="130">
        <f t="shared" si="86"/>
        <v>0</v>
      </c>
      <c r="Q72" s="130">
        <f t="shared" si="87"/>
        <v>1549.64</v>
      </c>
      <c r="R72" s="49">
        <f t="shared" si="88"/>
        <v>0</v>
      </c>
      <c r="S72" s="49">
        <f t="shared" si="89"/>
        <v>376</v>
      </c>
      <c r="T72" s="130">
        <f t="shared" si="90"/>
        <v>124.84</v>
      </c>
      <c r="U72" s="49">
        <f t="shared" si="91"/>
        <v>14.1</v>
      </c>
      <c r="V72" s="130">
        <f t="shared" si="92"/>
        <v>209</v>
      </c>
      <c r="W72" s="130">
        <f t="shared" si="93"/>
        <v>0</v>
      </c>
      <c r="X72" s="49">
        <f t="shared" si="94"/>
        <v>723.94</v>
      </c>
      <c r="Y72" s="49">
        <f t="shared" si="95"/>
        <v>2273.58</v>
      </c>
      <c r="Z72" s="49"/>
      <c r="AA72" s="139" t="s">
        <v>81</v>
      </c>
      <c r="AB72" s="140">
        <f t="shared" ref="AB72:AH72" si="100">K72+R72</f>
        <v>56.4</v>
      </c>
      <c r="AC72" s="140">
        <f t="shared" si="100"/>
        <v>1128</v>
      </c>
      <c r="AD72" s="140">
        <f t="shared" si="100"/>
        <v>624.18</v>
      </c>
      <c r="AE72" s="140">
        <f t="shared" si="100"/>
        <v>47</v>
      </c>
      <c r="AF72" s="140">
        <f t="shared" si="100"/>
        <v>418</v>
      </c>
      <c r="AG72" s="140">
        <f t="shared" si="100"/>
        <v>0</v>
      </c>
      <c r="AH72" s="140">
        <f t="shared" si="100"/>
        <v>2273.58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4200</v>
      </c>
      <c r="F73" s="49">
        <v>4200</v>
      </c>
      <c r="G73" s="130">
        <v>6241.75</v>
      </c>
      <c r="H73" s="49">
        <v>4200</v>
      </c>
      <c r="I73" s="130">
        <v>4180</v>
      </c>
      <c r="J73" s="130"/>
      <c r="K73" s="49">
        <f t="shared" si="81"/>
        <v>50.4</v>
      </c>
      <c r="L73" s="49">
        <f t="shared" si="82"/>
        <v>672</v>
      </c>
      <c r="M73" s="130">
        <f t="shared" si="83"/>
        <v>499.34</v>
      </c>
      <c r="N73" s="49">
        <f t="shared" si="84"/>
        <v>29.4</v>
      </c>
      <c r="O73" s="130">
        <f t="shared" si="85"/>
        <v>209</v>
      </c>
      <c r="P73" s="130">
        <f t="shared" si="86"/>
        <v>0</v>
      </c>
      <c r="Q73" s="130">
        <f t="shared" si="87"/>
        <v>1460.14</v>
      </c>
      <c r="R73" s="49">
        <f t="shared" si="88"/>
        <v>0</v>
      </c>
      <c r="S73" s="49">
        <f t="shared" si="89"/>
        <v>336</v>
      </c>
      <c r="T73" s="130">
        <f t="shared" si="90"/>
        <v>124.84</v>
      </c>
      <c r="U73" s="49">
        <f t="shared" si="91"/>
        <v>12.6</v>
      </c>
      <c r="V73" s="130">
        <f t="shared" si="92"/>
        <v>209</v>
      </c>
      <c r="W73" s="130">
        <f t="shared" si="93"/>
        <v>0</v>
      </c>
      <c r="X73" s="49">
        <f t="shared" si="94"/>
        <v>682.44</v>
      </c>
      <c r="Y73" s="49">
        <f t="shared" si="95"/>
        <v>2142.58</v>
      </c>
      <c r="Z73" s="49"/>
      <c r="AA73" s="139" t="s">
        <v>81</v>
      </c>
      <c r="AB73" s="140">
        <f t="shared" ref="AB73:AH73" si="101">K73+R73</f>
        <v>50.4</v>
      </c>
      <c r="AC73" s="140">
        <f t="shared" si="101"/>
        <v>1008</v>
      </c>
      <c r="AD73" s="140">
        <f t="shared" si="101"/>
        <v>624.18</v>
      </c>
      <c r="AE73" s="140">
        <f t="shared" si="101"/>
        <v>42</v>
      </c>
      <c r="AF73" s="140">
        <f t="shared" si="101"/>
        <v>418</v>
      </c>
      <c r="AG73" s="140">
        <f t="shared" si="101"/>
        <v>0</v>
      </c>
      <c r="AH73" s="140">
        <f t="shared" si="101"/>
        <v>2142.58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81"/>
        <v>47.05</v>
      </c>
      <c r="L74" s="49">
        <f t="shared" si="82"/>
        <v>627.29</v>
      </c>
      <c r="M74" s="130">
        <f t="shared" si="83"/>
        <v>499.34</v>
      </c>
      <c r="N74" s="49">
        <f t="shared" si="84"/>
        <v>27.44</v>
      </c>
      <c r="O74" s="130">
        <f t="shared" si="85"/>
        <v>110</v>
      </c>
      <c r="P74" s="130">
        <f t="shared" si="86"/>
        <v>0</v>
      </c>
      <c r="Q74" s="130">
        <f t="shared" si="87"/>
        <v>1311.12</v>
      </c>
      <c r="R74" s="49">
        <f t="shared" si="88"/>
        <v>0</v>
      </c>
      <c r="S74" s="49">
        <f t="shared" si="89"/>
        <v>313.64</v>
      </c>
      <c r="T74" s="130">
        <f t="shared" si="90"/>
        <v>124.84</v>
      </c>
      <c r="U74" s="49">
        <f t="shared" si="91"/>
        <v>11.76</v>
      </c>
      <c r="V74" s="130">
        <f t="shared" si="92"/>
        <v>110</v>
      </c>
      <c r="W74" s="130">
        <f t="shared" si="93"/>
        <v>0</v>
      </c>
      <c r="X74" s="49">
        <f t="shared" si="94"/>
        <v>560.24</v>
      </c>
      <c r="Y74" s="49">
        <f t="shared" si="95"/>
        <v>1871.36</v>
      </c>
      <c r="Z74" s="49"/>
      <c r="AA74" s="139" t="s">
        <v>82</v>
      </c>
      <c r="AB74" s="140">
        <f t="shared" ref="AB74:AH74" si="102">K74+R74</f>
        <v>47.05</v>
      </c>
      <c r="AC74" s="140">
        <f t="shared" si="102"/>
        <v>940.93</v>
      </c>
      <c r="AD74" s="140">
        <f t="shared" si="102"/>
        <v>624.18</v>
      </c>
      <c r="AE74" s="140">
        <f t="shared" si="102"/>
        <v>39.2</v>
      </c>
      <c r="AF74" s="140">
        <f t="shared" si="102"/>
        <v>220</v>
      </c>
      <c r="AG74" s="140">
        <f t="shared" si="102"/>
        <v>0</v>
      </c>
      <c r="AH74" s="140">
        <f t="shared" si="102"/>
        <v>1871.36</v>
      </c>
      <c r="AI74" s="139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2200</v>
      </c>
      <c r="J75" s="130"/>
      <c r="K75" s="49">
        <f t="shared" si="81"/>
        <v>47.05</v>
      </c>
      <c r="L75" s="49">
        <f t="shared" si="82"/>
        <v>627.29</v>
      </c>
      <c r="M75" s="130">
        <f t="shared" si="83"/>
        <v>499.34</v>
      </c>
      <c r="N75" s="49">
        <f t="shared" si="84"/>
        <v>27.44</v>
      </c>
      <c r="O75" s="130">
        <f t="shared" si="85"/>
        <v>110</v>
      </c>
      <c r="P75" s="130">
        <f t="shared" si="86"/>
        <v>0</v>
      </c>
      <c r="Q75" s="130">
        <f t="shared" si="87"/>
        <v>1311.12</v>
      </c>
      <c r="R75" s="49">
        <f t="shared" si="88"/>
        <v>0</v>
      </c>
      <c r="S75" s="49">
        <f t="shared" si="89"/>
        <v>313.64</v>
      </c>
      <c r="T75" s="130">
        <f t="shared" si="90"/>
        <v>124.84</v>
      </c>
      <c r="U75" s="49">
        <f t="shared" si="91"/>
        <v>11.76</v>
      </c>
      <c r="V75" s="130">
        <f t="shared" si="92"/>
        <v>110</v>
      </c>
      <c r="W75" s="130">
        <f t="shared" si="93"/>
        <v>0</v>
      </c>
      <c r="X75" s="49">
        <f t="shared" si="94"/>
        <v>560.24</v>
      </c>
      <c r="Y75" s="49">
        <f t="shared" si="95"/>
        <v>1871.36</v>
      </c>
      <c r="Z75" s="49"/>
      <c r="AA75" s="139" t="s">
        <v>66</v>
      </c>
      <c r="AB75" s="140">
        <f t="shared" ref="AB75:AH75" si="103">K75+R75</f>
        <v>47.05</v>
      </c>
      <c r="AC75" s="140">
        <f t="shared" si="103"/>
        <v>940.93</v>
      </c>
      <c r="AD75" s="140">
        <f t="shared" si="103"/>
        <v>624.18</v>
      </c>
      <c r="AE75" s="140">
        <f t="shared" si="103"/>
        <v>39.2</v>
      </c>
      <c r="AF75" s="140">
        <f t="shared" si="103"/>
        <v>220</v>
      </c>
      <c r="AG75" s="140">
        <f t="shared" si="103"/>
        <v>0</v>
      </c>
      <c r="AH75" s="140">
        <f t="shared" si="103"/>
        <v>1871.36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81"/>
        <v>47.05</v>
      </c>
      <c r="L76" s="49">
        <f t="shared" si="82"/>
        <v>627.29</v>
      </c>
      <c r="M76" s="130">
        <f t="shared" si="83"/>
        <v>499.34</v>
      </c>
      <c r="N76" s="49">
        <f t="shared" si="84"/>
        <v>27.44</v>
      </c>
      <c r="O76" s="130">
        <f t="shared" si="85"/>
        <v>110</v>
      </c>
      <c r="P76" s="130">
        <f t="shared" si="86"/>
        <v>0</v>
      </c>
      <c r="Q76" s="130">
        <f t="shared" si="87"/>
        <v>1311.12</v>
      </c>
      <c r="R76" s="49">
        <f t="shared" si="88"/>
        <v>0</v>
      </c>
      <c r="S76" s="49">
        <f t="shared" si="89"/>
        <v>313.64</v>
      </c>
      <c r="T76" s="130">
        <f t="shared" si="90"/>
        <v>124.84</v>
      </c>
      <c r="U76" s="49">
        <f t="shared" si="91"/>
        <v>11.76</v>
      </c>
      <c r="V76" s="130">
        <f t="shared" si="92"/>
        <v>110</v>
      </c>
      <c r="W76" s="130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39" t="s">
        <v>66</v>
      </c>
      <c r="AB76" s="140">
        <f t="shared" ref="AB76:AH76" si="104">K76+R76</f>
        <v>47.05</v>
      </c>
      <c r="AC76" s="140">
        <f t="shared" si="104"/>
        <v>940.93</v>
      </c>
      <c r="AD76" s="140">
        <f t="shared" si="104"/>
        <v>624.18</v>
      </c>
      <c r="AE76" s="140">
        <f t="shared" si="104"/>
        <v>39.2</v>
      </c>
      <c r="AF76" s="140">
        <f t="shared" si="104"/>
        <v>220</v>
      </c>
      <c r="AG76" s="140">
        <f t="shared" si="104"/>
        <v>0</v>
      </c>
      <c r="AH76" s="140">
        <f t="shared" si="104"/>
        <v>1871.36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81"/>
        <v>47.05</v>
      </c>
      <c r="L77" s="49">
        <f t="shared" si="82"/>
        <v>627.29</v>
      </c>
      <c r="M77" s="130">
        <f t="shared" si="83"/>
        <v>499.34</v>
      </c>
      <c r="N77" s="49">
        <f t="shared" si="84"/>
        <v>27.44</v>
      </c>
      <c r="O77" s="130">
        <f t="shared" si="85"/>
        <v>110</v>
      </c>
      <c r="P77" s="130">
        <f t="shared" si="86"/>
        <v>0</v>
      </c>
      <c r="Q77" s="130">
        <f t="shared" si="87"/>
        <v>1311.12</v>
      </c>
      <c r="R77" s="49">
        <f t="shared" si="88"/>
        <v>0</v>
      </c>
      <c r="S77" s="49">
        <f t="shared" si="89"/>
        <v>313.64</v>
      </c>
      <c r="T77" s="130">
        <f t="shared" si="90"/>
        <v>124.84</v>
      </c>
      <c r="U77" s="49">
        <f t="shared" si="91"/>
        <v>11.76</v>
      </c>
      <c r="V77" s="130">
        <f t="shared" si="92"/>
        <v>110</v>
      </c>
      <c r="W77" s="130">
        <f t="shared" si="93"/>
        <v>0</v>
      </c>
      <c r="X77" s="49">
        <f t="shared" si="94"/>
        <v>560.24</v>
      </c>
      <c r="Y77" s="49">
        <f t="shared" si="95"/>
        <v>1871.36</v>
      </c>
      <c r="Z77" s="49"/>
      <c r="AA77" s="139" t="s">
        <v>66</v>
      </c>
      <c r="AB77" s="140">
        <f t="shared" ref="AB77:AH77" si="105">K77+R77</f>
        <v>47.05</v>
      </c>
      <c r="AC77" s="140">
        <f t="shared" si="105"/>
        <v>940.93</v>
      </c>
      <c r="AD77" s="140">
        <f t="shared" si="105"/>
        <v>624.18</v>
      </c>
      <c r="AE77" s="140">
        <f t="shared" si="105"/>
        <v>39.2</v>
      </c>
      <c r="AF77" s="140">
        <f t="shared" si="105"/>
        <v>220</v>
      </c>
      <c r="AG77" s="140">
        <f t="shared" si="105"/>
        <v>0</v>
      </c>
      <c r="AH77" s="140">
        <f t="shared" si="105"/>
        <v>1871.36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2200</v>
      </c>
      <c r="J78" s="130"/>
      <c r="K78" s="49">
        <f t="shared" si="81"/>
        <v>47.05</v>
      </c>
      <c r="L78" s="49">
        <f t="shared" si="82"/>
        <v>627.29</v>
      </c>
      <c r="M78" s="130">
        <f t="shared" si="83"/>
        <v>499.34</v>
      </c>
      <c r="N78" s="49">
        <f t="shared" si="84"/>
        <v>27.44</v>
      </c>
      <c r="O78" s="130">
        <f t="shared" si="85"/>
        <v>110</v>
      </c>
      <c r="P78" s="130">
        <f t="shared" si="86"/>
        <v>0</v>
      </c>
      <c r="Q78" s="130">
        <f t="shared" si="87"/>
        <v>1311.12</v>
      </c>
      <c r="R78" s="49">
        <f t="shared" si="88"/>
        <v>0</v>
      </c>
      <c r="S78" s="49">
        <f t="shared" si="89"/>
        <v>313.64</v>
      </c>
      <c r="T78" s="130">
        <f t="shared" si="90"/>
        <v>124.84</v>
      </c>
      <c r="U78" s="49">
        <f t="shared" si="91"/>
        <v>11.76</v>
      </c>
      <c r="V78" s="130">
        <f t="shared" si="92"/>
        <v>110</v>
      </c>
      <c r="W78" s="130">
        <f t="shared" si="93"/>
        <v>0</v>
      </c>
      <c r="X78" s="49">
        <f t="shared" si="94"/>
        <v>560.24</v>
      </c>
      <c r="Y78" s="49">
        <f t="shared" si="95"/>
        <v>1871.36</v>
      </c>
      <c r="Z78" s="49"/>
      <c r="AA78" s="139" t="s">
        <v>70</v>
      </c>
      <c r="AB78" s="140">
        <f t="shared" ref="AB78:AH78" si="106">K78+R78</f>
        <v>47.05</v>
      </c>
      <c r="AC78" s="140">
        <f t="shared" si="106"/>
        <v>940.93</v>
      </c>
      <c r="AD78" s="140">
        <f t="shared" si="106"/>
        <v>624.18</v>
      </c>
      <c r="AE78" s="140">
        <f t="shared" si="106"/>
        <v>39.2</v>
      </c>
      <c r="AF78" s="140">
        <f t="shared" si="106"/>
        <v>220</v>
      </c>
      <c r="AG78" s="140">
        <f t="shared" si="106"/>
        <v>0</v>
      </c>
      <c r="AH78" s="140">
        <f t="shared" si="106"/>
        <v>1871.36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81"/>
        <v>47.05</v>
      </c>
      <c r="L79" s="49">
        <f t="shared" si="82"/>
        <v>627.29</v>
      </c>
      <c r="M79" s="130">
        <f t="shared" si="83"/>
        <v>499.34</v>
      </c>
      <c r="N79" s="49">
        <f t="shared" si="84"/>
        <v>27.44</v>
      </c>
      <c r="O79" s="130">
        <f t="shared" si="85"/>
        <v>110</v>
      </c>
      <c r="P79" s="130">
        <f t="shared" si="86"/>
        <v>0</v>
      </c>
      <c r="Q79" s="130">
        <f t="shared" si="87"/>
        <v>1311.12</v>
      </c>
      <c r="R79" s="49">
        <f t="shared" si="88"/>
        <v>0</v>
      </c>
      <c r="S79" s="49">
        <f t="shared" si="89"/>
        <v>313.64</v>
      </c>
      <c r="T79" s="130">
        <f t="shared" si="90"/>
        <v>124.84</v>
      </c>
      <c r="U79" s="49">
        <f t="shared" si="91"/>
        <v>11.76</v>
      </c>
      <c r="V79" s="130">
        <f t="shared" si="92"/>
        <v>110</v>
      </c>
      <c r="W79" s="130">
        <f t="shared" si="93"/>
        <v>0</v>
      </c>
      <c r="X79" s="49">
        <f t="shared" si="94"/>
        <v>560.24</v>
      </c>
      <c r="Y79" s="49">
        <f t="shared" si="95"/>
        <v>1871.36</v>
      </c>
      <c r="Z79" s="49"/>
      <c r="AA79" s="139" t="s">
        <v>66</v>
      </c>
      <c r="AB79" s="140">
        <f t="shared" ref="AB79:AH79" si="107">K79+R79</f>
        <v>47.05</v>
      </c>
      <c r="AC79" s="140">
        <f t="shared" si="107"/>
        <v>940.93</v>
      </c>
      <c r="AD79" s="140">
        <f t="shared" si="107"/>
        <v>624.18</v>
      </c>
      <c r="AE79" s="140">
        <f t="shared" si="107"/>
        <v>39.2</v>
      </c>
      <c r="AF79" s="140">
        <f t="shared" si="107"/>
        <v>220</v>
      </c>
      <c r="AG79" s="140">
        <f t="shared" si="107"/>
        <v>0</v>
      </c>
      <c r="AH79" s="140">
        <f t="shared" si="107"/>
        <v>1871.36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3920.55</v>
      </c>
      <c r="F80" s="49">
        <v>3920.55</v>
      </c>
      <c r="G80" s="130">
        <v>6241.75</v>
      </c>
      <c r="H80" s="49">
        <v>3920.55</v>
      </c>
      <c r="I80" s="132">
        <v>3180</v>
      </c>
      <c r="J80" s="130"/>
      <c r="K80" s="49">
        <f t="shared" si="81"/>
        <v>47.05</v>
      </c>
      <c r="L80" s="49">
        <f t="shared" si="82"/>
        <v>627.29</v>
      </c>
      <c r="M80" s="130">
        <f t="shared" si="83"/>
        <v>499.34</v>
      </c>
      <c r="N80" s="49">
        <f t="shared" si="84"/>
        <v>27.44</v>
      </c>
      <c r="O80" s="130">
        <f t="shared" si="85"/>
        <v>159</v>
      </c>
      <c r="P80" s="130">
        <f t="shared" si="86"/>
        <v>0</v>
      </c>
      <c r="Q80" s="130">
        <f t="shared" si="87"/>
        <v>1360.12</v>
      </c>
      <c r="R80" s="49">
        <f t="shared" si="88"/>
        <v>0</v>
      </c>
      <c r="S80" s="49">
        <f t="shared" si="89"/>
        <v>313.64</v>
      </c>
      <c r="T80" s="130">
        <f t="shared" si="90"/>
        <v>124.84</v>
      </c>
      <c r="U80" s="49">
        <f t="shared" si="91"/>
        <v>11.76</v>
      </c>
      <c r="V80" s="130">
        <f t="shared" si="92"/>
        <v>159</v>
      </c>
      <c r="W80" s="130">
        <f t="shared" si="93"/>
        <v>0</v>
      </c>
      <c r="X80" s="49">
        <f t="shared" si="94"/>
        <v>609.24</v>
      </c>
      <c r="Y80" s="49">
        <f t="shared" si="95"/>
        <v>1969.36</v>
      </c>
      <c r="Z80" s="49"/>
      <c r="AA80" s="139" t="s">
        <v>70</v>
      </c>
      <c r="AB80" s="140">
        <f t="shared" ref="AB80:AH80" si="108">K80+R80</f>
        <v>47.05</v>
      </c>
      <c r="AC80" s="140">
        <f t="shared" si="108"/>
        <v>940.93</v>
      </c>
      <c r="AD80" s="140">
        <f t="shared" si="108"/>
        <v>624.18</v>
      </c>
      <c r="AE80" s="140">
        <f t="shared" si="108"/>
        <v>39.2</v>
      </c>
      <c r="AF80" s="140">
        <f t="shared" si="108"/>
        <v>318</v>
      </c>
      <c r="AG80" s="140">
        <f t="shared" si="108"/>
        <v>0</v>
      </c>
      <c r="AH80" s="140">
        <f t="shared" si="108"/>
        <v>1969.36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134" t="s">
        <v>300</v>
      </c>
      <c r="D81" s="49" t="s">
        <v>301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0</v>
      </c>
      <c r="J81" s="130"/>
      <c r="K81" s="49">
        <f t="shared" si="81"/>
        <v>47.05</v>
      </c>
      <c r="L81" s="49">
        <f t="shared" si="82"/>
        <v>627.29</v>
      </c>
      <c r="M81" s="130">
        <f t="shared" si="83"/>
        <v>499.34</v>
      </c>
      <c r="N81" s="49">
        <f t="shared" si="84"/>
        <v>27.44</v>
      </c>
      <c r="O81" s="130">
        <f t="shared" si="85"/>
        <v>0</v>
      </c>
      <c r="P81" s="130">
        <f t="shared" si="86"/>
        <v>0</v>
      </c>
      <c r="Q81" s="130">
        <f t="shared" si="87"/>
        <v>1201.12</v>
      </c>
      <c r="R81" s="49">
        <f t="shared" si="88"/>
        <v>0</v>
      </c>
      <c r="S81" s="49">
        <f t="shared" si="89"/>
        <v>313.64</v>
      </c>
      <c r="T81" s="130">
        <f t="shared" si="90"/>
        <v>124.84</v>
      </c>
      <c r="U81" s="49">
        <f t="shared" si="91"/>
        <v>11.76</v>
      </c>
      <c r="V81" s="130">
        <f t="shared" si="92"/>
        <v>0</v>
      </c>
      <c r="W81" s="130">
        <f t="shared" si="93"/>
        <v>0</v>
      </c>
      <c r="X81" s="49">
        <f t="shared" si="94"/>
        <v>450.24</v>
      </c>
      <c r="Y81" s="49">
        <f t="shared" si="95"/>
        <v>1651.36</v>
      </c>
      <c r="Z81" s="49"/>
      <c r="AA81" s="139" t="s">
        <v>66</v>
      </c>
      <c r="AB81" s="140">
        <f t="shared" ref="AB81:AH81" si="109">K81+R81</f>
        <v>47.05</v>
      </c>
      <c r="AC81" s="140">
        <f t="shared" si="109"/>
        <v>940.93</v>
      </c>
      <c r="AD81" s="140">
        <f t="shared" si="109"/>
        <v>624.18</v>
      </c>
      <c r="AE81" s="140">
        <f t="shared" si="109"/>
        <v>39.2</v>
      </c>
      <c r="AF81" s="140">
        <f t="shared" si="109"/>
        <v>0</v>
      </c>
      <c r="AG81" s="140">
        <f t="shared" si="109"/>
        <v>0</v>
      </c>
      <c r="AH81" s="140">
        <f t="shared" si="109"/>
        <v>1651.36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81"/>
        <v>47.05</v>
      </c>
      <c r="L82" s="49">
        <f t="shared" si="82"/>
        <v>627.29</v>
      </c>
      <c r="M82" s="130">
        <f t="shared" si="83"/>
        <v>499.34</v>
      </c>
      <c r="N82" s="49">
        <f t="shared" si="84"/>
        <v>27.44</v>
      </c>
      <c r="O82" s="130">
        <f t="shared" si="85"/>
        <v>110</v>
      </c>
      <c r="P82" s="130">
        <f t="shared" si="86"/>
        <v>0</v>
      </c>
      <c r="Q82" s="130">
        <f t="shared" si="87"/>
        <v>1311.12</v>
      </c>
      <c r="R82" s="49">
        <f t="shared" si="88"/>
        <v>0</v>
      </c>
      <c r="S82" s="49">
        <f t="shared" si="89"/>
        <v>313.64</v>
      </c>
      <c r="T82" s="130">
        <f t="shared" si="90"/>
        <v>124.84</v>
      </c>
      <c r="U82" s="49">
        <f t="shared" si="91"/>
        <v>11.76</v>
      </c>
      <c r="V82" s="130">
        <f t="shared" si="92"/>
        <v>110</v>
      </c>
      <c r="W82" s="130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39" t="s">
        <v>70</v>
      </c>
      <c r="AB82" s="140">
        <f t="shared" ref="AB82:AH82" si="110">K82+R82</f>
        <v>47.05</v>
      </c>
      <c r="AC82" s="140">
        <f t="shared" si="110"/>
        <v>940.93</v>
      </c>
      <c r="AD82" s="140">
        <f t="shared" si="110"/>
        <v>624.18</v>
      </c>
      <c r="AE82" s="140">
        <f t="shared" si="110"/>
        <v>39.2</v>
      </c>
      <c r="AF82" s="140">
        <f t="shared" si="110"/>
        <v>220</v>
      </c>
      <c r="AG82" s="140">
        <f t="shared" si="110"/>
        <v>0</v>
      </c>
      <c r="AH82" s="140">
        <f t="shared" si="110"/>
        <v>1871.36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81"/>
        <v>47.05</v>
      </c>
      <c r="L83" s="49">
        <f t="shared" si="82"/>
        <v>627.29</v>
      </c>
      <c r="M83" s="130">
        <f t="shared" si="83"/>
        <v>499.34</v>
      </c>
      <c r="N83" s="49">
        <f t="shared" si="84"/>
        <v>27.44</v>
      </c>
      <c r="O83" s="130">
        <f t="shared" si="85"/>
        <v>110</v>
      </c>
      <c r="P83" s="130">
        <f t="shared" si="86"/>
        <v>0</v>
      </c>
      <c r="Q83" s="130">
        <f t="shared" si="87"/>
        <v>1311.12</v>
      </c>
      <c r="R83" s="49">
        <f t="shared" si="88"/>
        <v>0</v>
      </c>
      <c r="S83" s="49">
        <f t="shared" si="89"/>
        <v>313.64</v>
      </c>
      <c r="T83" s="130">
        <f t="shared" si="90"/>
        <v>124.84</v>
      </c>
      <c r="U83" s="49">
        <f t="shared" si="91"/>
        <v>11.76</v>
      </c>
      <c r="V83" s="130">
        <f t="shared" si="92"/>
        <v>110</v>
      </c>
      <c r="W83" s="130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39" t="s">
        <v>70</v>
      </c>
      <c r="AB83" s="140">
        <f t="shared" ref="AB83:AH83" si="111">K83+R83</f>
        <v>47.05</v>
      </c>
      <c r="AC83" s="140">
        <f t="shared" si="111"/>
        <v>940.93</v>
      </c>
      <c r="AD83" s="140">
        <f t="shared" si="111"/>
        <v>624.18</v>
      </c>
      <c r="AE83" s="140">
        <f t="shared" si="111"/>
        <v>39.2</v>
      </c>
      <c r="AF83" s="140">
        <f t="shared" si="111"/>
        <v>220</v>
      </c>
      <c r="AG83" s="140">
        <f t="shared" si="111"/>
        <v>0</v>
      </c>
      <c r="AH83" s="140">
        <f t="shared" si="111"/>
        <v>1871.36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2544</v>
      </c>
      <c r="J84" s="130"/>
      <c r="K84" s="49">
        <f t="shared" si="81"/>
        <v>47.05</v>
      </c>
      <c r="L84" s="49">
        <f t="shared" si="82"/>
        <v>627.29</v>
      </c>
      <c r="M84" s="130">
        <f t="shared" si="83"/>
        <v>499.34</v>
      </c>
      <c r="N84" s="49">
        <f t="shared" si="84"/>
        <v>27.44</v>
      </c>
      <c r="O84" s="130">
        <f t="shared" si="85"/>
        <v>127.2</v>
      </c>
      <c r="P84" s="130">
        <f t="shared" si="86"/>
        <v>0</v>
      </c>
      <c r="Q84" s="130">
        <f t="shared" si="87"/>
        <v>1328.32</v>
      </c>
      <c r="R84" s="49">
        <f t="shared" si="88"/>
        <v>0</v>
      </c>
      <c r="S84" s="49">
        <f t="shared" si="89"/>
        <v>313.64</v>
      </c>
      <c r="T84" s="130">
        <f t="shared" si="90"/>
        <v>124.84</v>
      </c>
      <c r="U84" s="49">
        <f t="shared" si="91"/>
        <v>11.76</v>
      </c>
      <c r="V84" s="130">
        <f t="shared" si="92"/>
        <v>127.2</v>
      </c>
      <c r="W84" s="130">
        <f t="shared" si="93"/>
        <v>0</v>
      </c>
      <c r="X84" s="49">
        <f t="shared" si="94"/>
        <v>577.44</v>
      </c>
      <c r="Y84" s="49">
        <f t="shared" si="95"/>
        <v>1905.76</v>
      </c>
      <c r="Z84" s="49"/>
      <c r="AA84" s="139" t="s">
        <v>69</v>
      </c>
      <c r="AB84" s="140">
        <f t="shared" ref="AB84:AH84" si="112">K84+R84</f>
        <v>47.05</v>
      </c>
      <c r="AC84" s="140">
        <f t="shared" si="112"/>
        <v>940.93</v>
      </c>
      <c r="AD84" s="140">
        <f t="shared" si="112"/>
        <v>624.18</v>
      </c>
      <c r="AE84" s="140">
        <f t="shared" si="112"/>
        <v>39.2</v>
      </c>
      <c r="AF84" s="140">
        <f t="shared" si="112"/>
        <v>254.4</v>
      </c>
      <c r="AG84" s="140">
        <f t="shared" si="112"/>
        <v>0</v>
      </c>
      <c r="AH84" s="140">
        <f t="shared" si="112"/>
        <v>1905.76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81"/>
        <v>47.05</v>
      </c>
      <c r="L85" s="49">
        <f t="shared" si="82"/>
        <v>627.29</v>
      </c>
      <c r="M85" s="130">
        <f t="shared" si="83"/>
        <v>499.34</v>
      </c>
      <c r="N85" s="49">
        <f t="shared" si="84"/>
        <v>27.44</v>
      </c>
      <c r="O85" s="130">
        <f t="shared" si="85"/>
        <v>110</v>
      </c>
      <c r="P85" s="130">
        <f t="shared" si="86"/>
        <v>0</v>
      </c>
      <c r="Q85" s="130">
        <f t="shared" si="87"/>
        <v>1311.12</v>
      </c>
      <c r="R85" s="49">
        <f t="shared" si="88"/>
        <v>0</v>
      </c>
      <c r="S85" s="49">
        <f t="shared" si="89"/>
        <v>313.64</v>
      </c>
      <c r="T85" s="130">
        <f t="shared" si="90"/>
        <v>124.84</v>
      </c>
      <c r="U85" s="49">
        <f t="shared" si="91"/>
        <v>11.76</v>
      </c>
      <c r="V85" s="130">
        <f t="shared" si="92"/>
        <v>110</v>
      </c>
      <c r="W85" s="130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39" t="s">
        <v>69</v>
      </c>
      <c r="AB85" s="140">
        <f t="shared" ref="AB85:AH85" si="113">K85+R85</f>
        <v>47.05</v>
      </c>
      <c r="AC85" s="140">
        <f t="shared" si="113"/>
        <v>940.93</v>
      </c>
      <c r="AD85" s="140">
        <f t="shared" si="113"/>
        <v>624.18</v>
      </c>
      <c r="AE85" s="140">
        <f t="shared" si="113"/>
        <v>39.2</v>
      </c>
      <c r="AF85" s="140">
        <f t="shared" si="113"/>
        <v>220</v>
      </c>
      <c r="AG85" s="140">
        <f t="shared" si="113"/>
        <v>0</v>
      </c>
      <c r="AH85" s="140">
        <f t="shared" si="113"/>
        <v>1871.36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2544</v>
      </c>
      <c r="J86" s="130"/>
      <c r="K86" s="49">
        <f t="shared" si="81"/>
        <v>47.05</v>
      </c>
      <c r="L86" s="49">
        <f t="shared" si="82"/>
        <v>627.29</v>
      </c>
      <c r="M86" s="130">
        <f t="shared" si="83"/>
        <v>499.34</v>
      </c>
      <c r="N86" s="49">
        <f t="shared" si="84"/>
        <v>27.44</v>
      </c>
      <c r="O86" s="130">
        <f t="shared" si="85"/>
        <v>127.2</v>
      </c>
      <c r="P86" s="130">
        <f t="shared" si="86"/>
        <v>0</v>
      </c>
      <c r="Q86" s="130">
        <f t="shared" si="87"/>
        <v>1328.32</v>
      </c>
      <c r="R86" s="49">
        <f t="shared" si="88"/>
        <v>0</v>
      </c>
      <c r="S86" s="49">
        <f t="shared" si="89"/>
        <v>313.64</v>
      </c>
      <c r="T86" s="130">
        <f t="shared" si="90"/>
        <v>124.84</v>
      </c>
      <c r="U86" s="49">
        <f t="shared" si="91"/>
        <v>11.76</v>
      </c>
      <c r="V86" s="130">
        <f t="shared" si="92"/>
        <v>127.2</v>
      </c>
      <c r="W86" s="130">
        <f t="shared" si="93"/>
        <v>0</v>
      </c>
      <c r="X86" s="49">
        <f t="shared" si="94"/>
        <v>577.44</v>
      </c>
      <c r="Y86" s="49">
        <f t="shared" si="95"/>
        <v>1905.76</v>
      </c>
      <c r="Z86" s="49"/>
      <c r="AA86" s="139" t="s">
        <v>69</v>
      </c>
      <c r="AB86" s="140">
        <f t="shared" ref="AB86:AH86" si="114">K86+R86</f>
        <v>47.05</v>
      </c>
      <c r="AC86" s="140">
        <f t="shared" si="114"/>
        <v>940.93</v>
      </c>
      <c r="AD86" s="140">
        <f t="shared" si="114"/>
        <v>624.18</v>
      </c>
      <c r="AE86" s="140">
        <f t="shared" si="114"/>
        <v>39.2</v>
      </c>
      <c r="AF86" s="140">
        <f t="shared" si="114"/>
        <v>254.4</v>
      </c>
      <c r="AG86" s="140">
        <f t="shared" si="114"/>
        <v>0</v>
      </c>
      <c r="AH86" s="140">
        <f t="shared" si="114"/>
        <v>1905.76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81"/>
        <v>47.05</v>
      </c>
      <c r="L87" s="49">
        <f t="shared" si="82"/>
        <v>627.29</v>
      </c>
      <c r="M87" s="130">
        <f t="shared" si="83"/>
        <v>499.34</v>
      </c>
      <c r="N87" s="49">
        <f t="shared" si="84"/>
        <v>27.44</v>
      </c>
      <c r="O87" s="130">
        <f t="shared" si="85"/>
        <v>110</v>
      </c>
      <c r="P87" s="130">
        <f t="shared" si="86"/>
        <v>0</v>
      </c>
      <c r="Q87" s="130">
        <f t="shared" si="87"/>
        <v>1311.12</v>
      </c>
      <c r="R87" s="49">
        <f t="shared" si="88"/>
        <v>0</v>
      </c>
      <c r="S87" s="49">
        <f t="shared" si="89"/>
        <v>313.64</v>
      </c>
      <c r="T87" s="130">
        <f t="shared" si="90"/>
        <v>124.84</v>
      </c>
      <c r="U87" s="49">
        <f t="shared" si="91"/>
        <v>11.76</v>
      </c>
      <c r="V87" s="130">
        <f t="shared" si="92"/>
        <v>110</v>
      </c>
      <c r="W87" s="130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39" t="s">
        <v>69</v>
      </c>
      <c r="AB87" s="140">
        <f t="shared" ref="AB87:AH87" si="115">K87+R87</f>
        <v>47.05</v>
      </c>
      <c r="AC87" s="140">
        <f t="shared" si="115"/>
        <v>940.93</v>
      </c>
      <c r="AD87" s="140">
        <f t="shared" si="115"/>
        <v>624.18</v>
      </c>
      <c r="AE87" s="140">
        <f t="shared" si="115"/>
        <v>39.2</v>
      </c>
      <c r="AF87" s="140">
        <f t="shared" si="115"/>
        <v>220</v>
      </c>
      <c r="AG87" s="140">
        <f t="shared" si="115"/>
        <v>0</v>
      </c>
      <c r="AH87" s="140">
        <f t="shared" si="115"/>
        <v>1871.36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2544</v>
      </c>
      <c r="J88" s="130"/>
      <c r="K88" s="49">
        <f t="shared" si="81"/>
        <v>47.05</v>
      </c>
      <c r="L88" s="49">
        <f t="shared" si="82"/>
        <v>627.29</v>
      </c>
      <c r="M88" s="130">
        <f t="shared" si="83"/>
        <v>499.34</v>
      </c>
      <c r="N88" s="49">
        <f t="shared" si="84"/>
        <v>27.44</v>
      </c>
      <c r="O88" s="130">
        <f t="shared" si="85"/>
        <v>127.2</v>
      </c>
      <c r="P88" s="130">
        <f t="shared" si="86"/>
        <v>0</v>
      </c>
      <c r="Q88" s="130">
        <f t="shared" si="87"/>
        <v>1328.32</v>
      </c>
      <c r="R88" s="49">
        <f t="shared" si="88"/>
        <v>0</v>
      </c>
      <c r="S88" s="49">
        <f t="shared" si="89"/>
        <v>313.64</v>
      </c>
      <c r="T88" s="130">
        <f t="shared" si="90"/>
        <v>124.84</v>
      </c>
      <c r="U88" s="49">
        <f t="shared" si="91"/>
        <v>11.76</v>
      </c>
      <c r="V88" s="130">
        <f t="shared" si="92"/>
        <v>127.2</v>
      </c>
      <c r="W88" s="130">
        <f t="shared" si="93"/>
        <v>0</v>
      </c>
      <c r="X88" s="49">
        <f t="shared" si="94"/>
        <v>577.44</v>
      </c>
      <c r="Y88" s="49">
        <f t="shared" si="95"/>
        <v>1905.76</v>
      </c>
      <c r="Z88" s="49"/>
      <c r="AA88" s="139" t="s">
        <v>69</v>
      </c>
      <c r="AB88" s="140">
        <f t="shared" ref="AB88:AH88" si="116">K88+R88</f>
        <v>47.05</v>
      </c>
      <c r="AC88" s="140">
        <f t="shared" si="116"/>
        <v>940.93</v>
      </c>
      <c r="AD88" s="140">
        <f t="shared" si="116"/>
        <v>624.18</v>
      </c>
      <c r="AE88" s="140">
        <f t="shared" si="116"/>
        <v>39.2</v>
      </c>
      <c r="AF88" s="140">
        <f t="shared" si="116"/>
        <v>254.4</v>
      </c>
      <c r="AG88" s="140">
        <f t="shared" si="116"/>
        <v>0</v>
      </c>
      <c r="AH88" s="140">
        <f t="shared" si="116"/>
        <v>1905.76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201</v>
      </c>
      <c r="C89" s="49" t="s">
        <v>316</v>
      </c>
      <c r="D89" s="49" t="s">
        <v>317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81"/>
        <v>47.05</v>
      </c>
      <c r="L89" s="49">
        <f t="shared" si="82"/>
        <v>627.29</v>
      </c>
      <c r="M89" s="130">
        <f t="shared" si="83"/>
        <v>499.34</v>
      </c>
      <c r="N89" s="49">
        <f t="shared" si="84"/>
        <v>27.44</v>
      </c>
      <c r="O89" s="130">
        <f t="shared" si="85"/>
        <v>110</v>
      </c>
      <c r="P89" s="130">
        <f t="shared" si="86"/>
        <v>0</v>
      </c>
      <c r="Q89" s="130">
        <f t="shared" si="87"/>
        <v>1311.12</v>
      </c>
      <c r="R89" s="49">
        <f t="shared" si="88"/>
        <v>0</v>
      </c>
      <c r="S89" s="49">
        <f t="shared" si="89"/>
        <v>313.64</v>
      </c>
      <c r="T89" s="130">
        <f t="shared" si="90"/>
        <v>124.84</v>
      </c>
      <c r="U89" s="49">
        <f t="shared" si="91"/>
        <v>11.76</v>
      </c>
      <c r="V89" s="130">
        <f t="shared" si="92"/>
        <v>110</v>
      </c>
      <c r="W89" s="130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39" t="s">
        <v>66</v>
      </c>
      <c r="AB89" s="140">
        <f t="shared" ref="AB89:AH89" si="117">K89+R89</f>
        <v>47.05</v>
      </c>
      <c r="AC89" s="140">
        <f t="shared" si="117"/>
        <v>940.93</v>
      </c>
      <c r="AD89" s="140">
        <f t="shared" si="117"/>
        <v>624.18</v>
      </c>
      <c r="AE89" s="140">
        <f t="shared" si="117"/>
        <v>39.2</v>
      </c>
      <c r="AF89" s="140">
        <f t="shared" si="117"/>
        <v>220</v>
      </c>
      <c r="AG89" s="140">
        <f t="shared" si="117"/>
        <v>0</v>
      </c>
      <c r="AH89" s="140">
        <f t="shared" si="117"/>
        <v>1871.36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81"/>
        <v>47.05</v>
      </c>
      <c r="L90" s="49">
        <f t="shared" si="82"/>
        <v>627.29</v>
      </c>
      <c r="M90" s="130">
        <f t="shared" si="83"/>
        <v>499.34</v>
      </c>
      <c r="N90" s="49">
        <f t="shared" si="84"/>
        <v>27.44</v>
      </c>
      <c r="O90" s="130">
        <f t="shared" si="85"/>
        <v>110</v>
      </c>
      <c r="P90" s="130">
        <f t="shared" si="86"/>
        <v>0</v>
      </c>
      <c r="Q90" s="130">
        <f t="shared" si="87"/>
        <v>1311.12</v>
      </c>
      <c r="R90" s="49">
        <f t="shared" si="88"/>
        <v>0</v>
      </c>
      <c r="S90" s="49">
        <f t="shared" si="89"/>
        <v>313.64</v>
      </c>
      <c r="T90" s="130">
        <f t="shared" si="90"/>
        <v>124.84</v>
      </c>
      <c r="U90" s="49">
        <f t="shared" si="91"/>
        <v>11.76</v>
      </c>
      <c r="V90" s="130">
        <f t="shared" si="92"/>
        <v>110</v>
      </c>
      <c r="W90" s="130">
        <f t="shared" si="93"/>
        <v>0</v>
      </c>
      <c r="X90" s="49">
        <f t="shared" si="94"/>
        <v>560.24</v>
      </c>
      <c r="Y90" s="49">
        <f t="shared" si="95"/>
        <v>1871.36</v>
      </c>
      <c r="Z90" s="49"/>
      <c r="AA90" s="139" t="s">
        <v>69</v>
      </c>
      <c r="AB90" s="140">
        <f t="shared" ref="AB90:AH90" si="118">K90+R90</f>
        <v>47.05</v>
      </c>
      <c r="AC90" s="140">
        <f t="shared" si="118"/>
        <v>940.93</v>
      </c>
      <c r="AD90" s="140">
        <f t="shared" si="118"/>
        <v>624.18</v>
      </c>
      <c r="AE90" s="140">
        <f t="shared" si="118"/>
        <v>39.2</v>
      </c>
      <c r="AF90" s="140">
        <f t="shared" si="118"/>
        <v>220</v>
      </c>
      <c r="AG90" s="140">
        <f t="shared" si="118"/>
        <v>0</v>
      </c>
      <c r="AH90" s="140">
        <f t="shared" si="118"/>
        <v>1871.36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81"/>
        <v>47.05</v>
      </c>
      <c r="L91" s="49">
        <f t="shared" si="82"/>
        <v>627.29</v>
      </c>
      <c r="M91" s="130">
        <f t="shared" si="83"/>
        <v>499.34</v>
      </c>
      <c r="N91" s="49">
        <f t="shared" si="84"/>
        <v>27.44</v>
      </c>
      <c r="O91" s="130">
        <f t="shared" si="85"/>
        <v>127.2</v>
      </c>
      <c r="P91" s="130">
        <f t="shared" si="86"/>
        <v>0</v>
      </c>
      <c r="Q91" s="130">
        <f t="shared" si="87"/>
        <v>1328.32</v>
      </c>
      <c r="R91" s="49">
        <f t="shared" si="88"/>
        <v>0</v>
      </c>
      <c r="S91" s="49">
        <f t="shared" si="89"/>
        <v>313.64</v>
      </c>
      <c r="T91" s="130">
        <f t="shared" si="90"/>
        <v>124.84</v>
      </c>
      <c r="U91" s="49">
        <f t="shared" si="91"/>
        <v>11.76</v>
      </c>
      <c r="V91" s="130">
        <f t="shared" si="92"/>
        <v>127.2</v>
      </c>
      <c r="W91" s="130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39" t="s">
        <v>69</v>
      </c>
      <c r="AB91" s="140">
        <f t="shared" ref="AB91:AH91" si="119">K91+R91</f>
        <v>47.05</v>
      </c>
      <c r="AC91" s="140">
        <f t="shared" si="119"/>
        <v>940.93</v>
      </c>
      <c r="AD91" s="140">
        <f t="shared" si="119"/>
        <v>624.18</v>
      </c>
      <c r="AE91" s="140">
        <f t="shared" si="119"/>
        <v>39.2</v>
      </c>
      <c r="AF91" s="140">
        <f t="shared" si="119"/>
        <v>254.4</v>
      </c>
      <c r="AG91" s="140">
        <f t="shared" si="119"/>
        <v>0</v>
      </c>
      <c r="AH91" s="140">
        <f t="shared" si="119"/>
        <v>1905.76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134" t="s">
        <v>322</v>
      </c>
      <c r="D92" s="49" t="s">
        <v>323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2200</v>
      </c>
      <c r="J92" s="130"/>
      <c r="K92" s="49">
        <f t="shared" si="81"/>
        <v>47.05</v>
      </c>
      <c r="L92" s="49">
        <f t="shared" si="82"/>
        <v>627.29</v>
      </c>
      <c r="M92" s="130">
        <f t="shared" si="83"/>
        <v>499.34</v>
      </c>
      <c r="N92" s="49">
        <f t="shared" si="84"/>
        <v>27.44</v>
      </c>
      <c r="O92" s="130">
        <f t="shared" si="85"/>
        <v>110</v>
      </c>
      <c r="P92" s="130">
        <f t="shared" si="86"/>
        <v>0</v>
      </c>
      <c r="Q92" s="130">
        <f t="shared" si="87"/>
        <v>1311.12</v>
      </c>
      <c r="R92" s="49">
        <f t="shared" si="88"/>
        <v>0</v>
      </c>
      <c r="S92" s="49">
        <f t="shared" si="89"/>
        <v>313.64</v>
      </c>
      <c r="T92" s="130">
        <f t="shared" si="90"/>
        <v>124.84</v>
      </c>
      <c r="U92" s="49">
        <f t="shared" si="91"/>
        <v>11.76</v>
      </c>
      <c r="V92" s="130">
        <f t="shared" si="92"/>
        <v>110</v>
      </c>
      <c r="W92" s="130">
        <f t="shared" si="93"/>
        <v>0</v>
      </c>
      <c r="X92" s="49">
        <f t="shared" si="94"/>
        <v>560.24</v>
      </c>
      <c r="Y92" s="49">
        <f t="shared" si="95"/>
        <v>1871.36</v>
      </c>
      <c r="Z92" s="49"/>
      <c r="AA92" s="139" t="s">
        <v>69</v>
      </c>
      <c r="AB92" s="140">
        <f t="shared" ref="AB92:AH92" si="120">K92+R92</f>
        <v>47.05</v>
      </c>
      <c r="AC92" s="140">
        <f t="shared" si="120"/>
        <v>940.93</v>
      </c>
      <c r="AD92" s="140">
        <f t="shared" si="120"/>
        <v>624.18</v>
      </c>
      <c r="AE92" s="140">
        <f t="shared" si="120"/>
        <v>39.2</v>
      </c>
      <c r="AF92" s="140">
        <f t="shared" si="120"/>
        <v>220</v>
      </c>
      <c r="AG92" s="140">
        <f t="shared" si="120"/>
        <v>0</v>
      </c>
      <c r="AH92" s="140">
        <f t="shared" si="120"/>
        <v>1871.36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2200</v>
      </c>
      <c r="J93" s="130"/>
      <c r="K93" s="49">
        <f t="shared" si="81"/>
        <v>47.05</v>
      </c>
      <c r="L93" s="49">
        <f t="shared" si="82"/>
        <v>627.29</v>
      </c>
      <c r="M93" s="130">
        <f t="shared" si="83"/>
        <v>499.34</v>
      </c>
      <c r="N93" s="49">
        <f t="shared" si="84"/>
        <v>27.44</v>
      </c>
      <c r="O93" s="130">
        <f t="shared" si="85"/>
        <v>110</v>
      </c>
      <c r="P93" s="130">
        <f t="shared" si="86"/>
        <v>0</v>
      </c>
      <c r="Q93" s="130">
        <f t="shared" si="87"/>
        <v>1311.12</v>
      </c>
      <c r="R93" s="49">
        <f t="shared" si="88"/>
        <v>0</v>
      </c>
      <c r="S93" s="49">
        <f t="shared" si="89"/>
        <v>313.64</v>
      </c>
      <c r="T93" s="130">
        <f t="shared" si="90"/>
        <v>124.84</v>
      </c>
      <c r="U93" s="49">
        <f t="shared" si="91"/>
        <v>11.76</v>
      </c>
      <c r="V93" s="130">
        <f t="shared" si="92"/>
        <v>110</v>
      </c>
      <c r="W93" s="130">
        <f t="shared" si="93"/>
        <v>0</v>
      </c>
      <c r="X93" s="49">
        <f t="shared" si="94"/>
        <v>560.24</v>
      </c>
      <c r="Y93" s="49">
        <f t="shared" si="95"/>
        <v>1871.36</v>
      </c>
      <c r="Z93" s="49"/>
      <c r="AA93" s="139" t="s">
        <v>69</v>
      </c>
      <c r="AB93" s="140">
        <f t="shared" ref="AB93:AH93" si="121">K93+R93</f>
        <v>47.05</v>
      </c>
      <c r="AC93" s="140">
        <f t="shared" si="121"/>
        <v>940.93</v>
      </c>
      <c r="AD93" s="140">
        <f t="shared" si="121"/>
        <v>624.18</v>
      </c>
      <c r="AE93" s="140">
        <f t="shared" si="121"/>
        <v>39.2</v>
      </c>
      <c r="AF93" s="140">
        <f t="shared" si="121"/>
        <v>220</v>
      </c>
      <c r="AG93" s="140">
        <f t="shared" si="121"/>
        <v>0</v>
      </c>
      <c r="AH93" s="140">
        <f t="shared" si="121"/>
        <v>1871.36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2200</v>
      </c>
      <c r="J94" s="130"/>
      <c r="K94" s="49">
        <f t="shared" si="81"/>
        <v>47.05</v>
      </c>
      <c r="L94" s="49">
        <f t="shared" si="82"/>
        <v>627.29</v>
      </c>
      <c r="M94" s="130">
        <f t="shared" si="83"/>
        <v>499.34</v>
      </c>
      <c r="N94" s="49">
        <f t="shared" si="84"/>
        <v>27.44</v>
      </c>
      <c r="O94" s="130">
        <f t="shared" si="85"/>
        <v>110</v>
      </c>
      <c r="P94" s="130">
        <f t="shared" si="86"/>
        <v>0</v>
      </c>
      <c r="Q94" s="130">
        <f t="shared" si="87"/>
        <v>1311.12</v>
      </c>
      <c r="R94" s="49">
        <f t="shared" si="88"/>
        <v>0</v>
      </c>
      <c r="S94" s="49">
        <f t="shared" si="89"/>
        <v>313.64</v>
      </c>
      <c r="T94" s="130">
        <f t="shared" si="90"/>
        <v>124.84</v>
      </c>
      <c r="U94" s="49">
        <f t="shared" si="91"/>
        <v>11.76</v>
      </c>
      <c r="V94" s="130">
        <f t="shared" si="92"/>
        <v>110</v>
      </c>
      <c r="W94" s="130">
        <f t="shared" si="93"/>
        <v>0</v>
      </c>
      <c r="X94" s="49">
        <f t="shared" si="94"/>
        <v>560.24</v>
      </c>
      <c r="Y94" s="49">
        <f t="shared" si="95"/>
        <v>1871.36</v>
      </c>
      <c r="Z94" s="49"/>
      <c r="AA94" s="139" t="s">
        <v>69</v>
      </c>
      <c r="AB94" s="140">
        <f t="shared" ref="AB94:AH94" si="122">K94+R94</f>
        <v>47.05</v>
      </c>
      <c r="AC94" s="140">
        <f t="shared" si="122"/>
        <v>940.93</v>
      </c>
      <c r="AD94" s="140">
        <f t="shared" si="122"/>
        <v>624.18</v>
      </c>
      <c r="AE94" s="140">
        <f t="shared" si="122"/>
        <v>39.2</v>
      </c>
      <c r="AF94" s="140">
        <f t="shared" si="122"/>
        <v>220</v>
      </c>
      <c r="AG94" s="140">
        <f t="shared" si="122"/>
        <v>0</v>
      </c>
      <c r="AH94" s="140">
        <f t="shared" si="122"/>
        <v>1871.36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3920.55</v>
      </c>
      <c r="F95" s="49">
        <v>3920.55</v>
      </c>
      <c r="G95" s="130">
        <v>6241.75</v>
      </c>
      <c r="H95" s="49">
        <v>3920.55</v>
      </c>
      <c r="I95" s="130">
        <v>2200</v>
      </c>
      <c r="J95" s="130"/>
      <c r="K95" s="49">
        <f t="shared" si="81"/>
        <v>47.05</v>
      </c>
      <c r="L95" s="49">
        <f t="shared" si="82"/>
        <v>627.29</v>
      </c>
      <c r="M95" s="130">
        <f t="shared" si="83"/>
        <v>499.34</v>
      </c>
      <c r="N95" s="49">
        <f t="shared" si="84"/>
        <v>27.44</v>
      </c>
      <c r="O95" s="130">
        <f t="shared" si="85"/>
        <v>110</v>
      </c>
      <c r="P95" s="130">
        <f t="shared" si="86"/>
        <v>0</v>
      </c>
      <c r="Q95" s="130">
        <f t="shared" si="87"/>
        <v>1311.12</v>
      </c>
      <c r="R95" s="49">
        <f t="shared" si="88"/>
        <v>0</v>
      </c>
      <c r="S95" s="49">
        <f t="shared" si="89"/>
        <v>313.64</v>
      </c>
      <c r="T95" s="130">
        <f t="shared" si="90"/>
        <v>124.84</v>
      </c>
      <c r="U95" s="49">
        <f t="shared" si="91"/>
        <v>11.76</v>
      </c>
      <c r="V95" s="130">
        <f t="shared" si="92"/>
        <v>110</v>
      </c>
      <c r="W95" s="130">
        <f t="shared" si="93"/>
        <v>0</v>
      </c>
      <c r="X95" s="49">
        <f t="shared" si="94"/>
        <v>560.24</v>
      </c>
      <c r="Y95" s="49">
        <f t="shared" si="95"/>
        <v>1871.36</v>
      </c>
      <c r="Z95" s="49"/>
      <c r="AA95" s="139" t="s">
        <v>69</v>
      </c>
      <c r="AB95" s="140">
        <f t="shared" ref="AB95:AH95" si="123">K95+R95</f>
        <v>47.05</v>
      </c>
      <c r="AC95" s="140">
        <f t="shared" si="123"/>
        <v>940.93</v>
      </c>
      <c r="AD95" s="140">
        <f t="shared" si="123"/>
        <v>624.18</v>
      </c>
      <c r="AE95" s="140">
        <f t="shared" si="123"/>
        <v>39.2</v>
      </c>
      <c r="AF95" s="140">
        <f t="shared" si="123"/>
        <v>220</v>
      </c>
      <c r="AG95" s="140">
        <f t="shared" si="123"/>
        <v>0</v>
      </c>
      <c r="AH95" s="140">
        <f t="shared" si="123"/>
        <v>1871.36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si="81"/>
        <v>47.05</v>
      </c>
      <c r="L96" s="49">
        <f t="shared" si="82"/>
        <v>627.29</v>
      </c>
      <c r="M96" s="130">
        <f t="shared" si="83"/>
        <v>499.34</v>
      </c>
      <c r="N96" s="49">
        <f t="shared" si="84"/>
        <v>27.44</v>
      </c>
      <c r="O96" s="130">
        <f t="shared" si="85"/>
        <v>110</v>
      </c>
      <c r="P96" s="130">
        <f t="shared" si="86"/>
        <v>0</v>
      </c>
      <c r="Q96" s="130">
        <f t="shared" si="87"/>
        <v>1311.12</v>
      </c>
      <c r="R96" s="49">
        <f t="shared" si="88"/>
        <v>0</v>
      </c>
      <c r="S96" s="49">
        <f t="shared" si="89"/>
        <v>313.64</v>
      </c>
      <c r="T96" s="130">
        <f t="shared" si="90"/>
        <v>124.84</v>
      </c>
      <c r="U96" s="49">
        <f t="shared" si="91"/>
        <v>11.76</v>
      </c>
      <c r="V96" s="130">
        <f t="shared" si="92"/>
        <v>110</v>
      </c>
      <c r="W96" s="130">
        <f t="shared" si="93"/>
        <v>0</v>
      </c>
      <c r="X96" s="49">
        <f t="shared" si="94"/>
        <v>560.24</v>
      </c>
      <c r="Y96" s="49">
        <f t="shared" si="95"/>
        <v>1871.36</v>
      </c>
      <c r="Z96" s="49"/>
      <c r="AA96" s="139" t="s">
        <v>69</v>
      </c>
      <c r="AB96" s="140">
        <f t="shared" ref="AB96:AH96" si="124">K96+R96</f>
        <v>47.05</v>
      </c>
      <c r="AC96" s="140">
        <f t="shared" si="124"/>
        <v>940.93</v>
      </c>
      <c r="AD96" s="140">
        <f t="shared" si="124"/>
        <v>624.18</v>
      </c>
      <c r="AE96" s="140">
        <f t="shared" si="124"/>
        <v>39.2</v>
      </c>
      <c r="AF96" s="140">
        <f t="shared" si="124"/>
        <v>220</v>
      </c>
      <c r="AG96" s="140">
        <f t="shared" si="124"/>
        <v>0</v>
      </c>
      <c r="AH96" s="140">
        <f t="shared" si="124"/>
        <v>1871.36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2200</v>
      </c>
      <c r="J97" s="130"/>
      <c r="K97" s="49">
        <f t="shared" si="81"/>
        <v>47.05</v>
      </c>
      <c r="L97" s="49">
        <f t="shared" si="82"/>
        <v>627.29</v>
      </c>
      <c r="M97" s="130">
        <f t="shared" si="83"/>
        <v>499.34</v>
      </c>
      <c r="N97" s="49">
        <f t="shared" si="84"/>
        <v>27.44</v>
      </c>
      <c r="O97" s="130">
        <f t="shared" si="85"/>
        <v>110</v>
      </c>
      <c r="P97" s="130">
        <f t="shared" si="86"/>
        <v>0</v>
      </c>
      <c r="Q97" s="130">
        <f t="shared" si="87"/>
        <v>1311.12</v>
      </c>
      <c r="R97" s="49">
        <f t="shared" si="88"/>
        <v>0</v>
      </c>
      <c r="S97" s="49">
        <f t="shared" si="89"/>
        <v>313.64</v>
      </c>
      <c r="T97" s="130">
        <f t="shared" si="90"/>
        <v>124.84</v>
      </c>
      <c r="U97" s="49">
        <f t="shared" si="91"/>
        <v>11.76</v>
      </c>
      <c r="V97" s="130">
        <f t="shared" si="92"/>
        <v>110</v>
      </c>
      <c r="W97" s="130">
        <f t="shared" si="93"/>
        <v>0</v>
      </c>
      <c r="X97" s="49">
        <f t="shared" si="94"/>
        <v>560.24</v>
      </c>
      <c r="Y97" s="49">
        <f t="shared" si="95"/>
        <v>1871.36</v>
      </c>
      <c r="Z97" s="49"/>
      <c r="AA97" s="139" t="s">
        <v>69</v>
      </c>
      <c r="AB97" s="140">
        <f t="shared" ref="AB97:AH97" si="125">K97+R97</f>
        <v>47.05</v>
      </c>
      <c r="AC97" s="140">
        <f t="shared" si="125"/>
        <v>940.93</v>
      </c>
      <c r="AD97" s="140">
        <f t="shared" si="125"/>
        <v>624.18</v>
      </c>
      <c r="AE97" s="140">
        <f t="shared" si="125"/>
        <v>39.2</v>
      </c>
      <c r="AF97" s="140">
        <f t="shared" si="125"/>
        <v>220</v>
      </c>
      <c r="AG97" s="140">
        <f t="shared" si="125"/>
        <v>0</v>
      </c>
      <c r="AH97" s="140">
        <f t="shared" si="125"/>
        <v>1871.36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81"/>
        <v>47.05</v>
      </c>
      <c r="L98" s="49">
        <f t="shared" si="82"/>
        <v>627.29</v>
      </c>
      <c r="M98" s="130">
        <f t="shared" si="83"/>
        <v>499.34</v>
      </c>
      <c r="N98" s="49">
        <f t="shared" si="84"/>
        <v>27.44</v>
      </c>
      <c r="O98" s="130">
        <f t="shared" si="85"/>
        <v>110</v>
      </c>
      <c r="P98" s="130">
        <f t="shared" si="86"/>
        <v>0</v>
      </c>
      <c r="Q98" s="130">
        <f t="shared" si="87"/>
        <v>1311.12</v>
      </c>
      <c r="R98" s="49">
        <f t="shared" si="88"/>
        <v>0</v>
      </c>
      <c r="S98" s="49">
        <f t="shared" si="89"/>
        <v>313.64</v>
      </c>
      <c r="T98" s="130">
        <f t="shared" si="90"/>
        <v>124.84</v>
      </c>
      <c r="U98" s="49">
        <f t="shared" si="91"/>
        <v>11.76</v>
      </c>
      <c r="V98" s="130">
        <f t="shared" si="92"/>
        <v>110</v>
      </c>
      <c r="W98" s="130">
        <f t="shared" si="93"/>
        <v>0</v>
      </c>
      <c r="X98" s="49">
        <f t="shared" si="94"/>
        <v>560.24</v>
      </c>
      <c r="Y98" s="49">
        <f t="shared" si="95"/>
        <v>1871.36</v>
      </c>
      <c r="Z98" s="49"/>
      <c r="AA98" s="139" t="s">
        <v>69</v>
      </c>
      <c r="AB98" s="140">
        <f t="shared" ref="AB98:AH98" si="126">K98+R98</f>
        <v>47.05</v>
      </c>
      <c r="AC98" s="140">
        <f t="shared" si="126"/>
        <v>940.93</v>
      </c>
      <c r="AD98" s="140">
        <f t="shared" si="126"/>
        <v>624.18</v>
      </c>
      <c r="AE98" s="140">
        <f t="shared" si="126"/>
        <v>39.2</v>
      </c>
      <c r="AF98" s="140">
        <f t="shared" si="126"/>
        <v>220</v>
      </c>
      <c r="AG98" s="140">
        <f t="shared" si="126"/>
        <v>0</v>
      </c>
      <c r="AH98" s="140">
        <f t="shared" si="126"/>
        <v>1871.36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2200</v>
      </c>
      <c r="J99" s="130"/>
      <c r="K99" s="49">
        <f t="shared" si="81"/>
        <v>47.05</v>
      </c>
      <c r="L99" s="49">
        <f t="shared" si="82"/>
        <v>627.29</v>
      </c>
      <c r="M99" s="130">
        <f t="shared" si="83"/>
        <v>499.34</v>
      </c>
      <c r="N99" s="49">
        <f t="shared" si="84"/>
        <v>27.44</v>
      </c>
      <c r="O99" s="130">
        <f t="shared" si="85"/>
        <v>110</v>
      </c>
      <c r="P99" s="130">
        <f t="shared" si="86"/>
        <v>0</v>
      </c>
      <c r="Q99" s="130">
        <f t="shared" si="87"/>
        <v>1311.12</v>
      </c>
      <c r="R99" s="49">
        <f t="shared" si="88"/>
        <v>0</v>
      </c>
      <c r="S99" s="49">
        <f t="shared" si="89"/>
        <v>313.64</v>
      </c>
      <c r="T99" s="130">
        <f t="shared" si="90"/>
        <v>124.84</v>
      </c>
      <c r="U99" s="49">
        <f t="shared" si="91"/>
        <v>11.76</v>
      </c>
      <c r="V99" s="130">
        <f t="shared" si="92"/>
        <v>110</v>
      </c>
      <c r="W99" s="130">
        <f t="shared" si="93"/>
        <v>0</v>
      </c>
      <c r="X99" s="49">
        <f t="shared" si="94"/>
        <v>560.24</v>
      </c>
      <c r="Y99" s="49">
        <f t="shared" si="95"/>
        <v>1871.36</v>
      </c>
      <c r="Z99" s="49"/>
      <c r="AA99" s="139" t="s">
        <v>69</v>
      </c>
      <c r="AB99" s="140">
        <f t="shared" ref="AB99:AH99" si="127">K99+R99</f>
        <v>47.05</v>
      </c>
      <c r="AC99" s="140">
        <f t="shared" si="127"/>
        <v>940.93</v>
      </c>
      <c r="AD99" s="140">
        <f t="shared" si="127"/>
        <v>624.18</v>
      </c>
      <c r="AE99" s="140">
        <f t="shared" si="127"/>
        <v>39.2</v>
      </c>
      <c r="AF99" s="140">
        <f t="shared" si="127"/>
        <v>220</v>
      </c>
      <c r="AG99" s="140">
        <f t="shared" si="127"/>
        <v>0</v>
      </c>
      <c r="AH99" s="140">
        <f t="shared" si="127"/>
        <v>1871.36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2200</v>
      </c>
      <c r="J100" s="130"/>
      <c r="K100" s="49">
        <f t="shared" si="81"/>
        <v>47.05</v>
      </c>
      <c r="L100" s="49">
        <f t="shared" si="82"/>
        <v>627.29</v>
      </c>
      <c r="M100" s="130">
        <f t="shared" si="83"/>
        <v>499.34</v>
      </c>
      <c r="N100" s="49">
        <f t="shared" si="84"/>
        <v>27.44</v>
      </c>
      <c r="O100" s="130">
        <f t="shared" si="85"/>
        <v>110</v>
      </c>
      <c r="P100" s="130">
        <f t="shared" si="86"/>
        <v>0</v>
      </c>
      <c r="Q100" s="130">
        <f t="shared" si="87"/>
        <v>1311.12</v>
      </c>
      <c r="R100" s="49">
        <f t="shared" si="88"/>
        <v>0</v>
      </c>
      <c r="S100" s="49">
        <f t="shared" si="89"/>
        <v>313.64</v>
      </c>
      <c r="T100" s="130">
        <f t="shared" si="90"/>
        <v>124.84</v>
      </c>
      <c r="U100" s="49">
        <f t="shared" si="91"/>
        <v>11.76</v>
      </c>
      <c r="V100" s="130">
        <f t="shared" si="92"/>
        <v>110</v>
      </c>
      <c r="W100" s="130">
        <f t="shared" si="93"/>
        <v>0</v>
      </c>
      <c r="X100" s="49">
        <f t="shared" si="94"/>
        <v>560.24</v>
      </c>
      <c r="Y100" s="49">
        <f t="shared" si="95"/>
        <v>1871.36</v>
      </c>
      <c r="Z100" s="49"/>
      <c r="AA100" s="139" t="s">
        <v>69</v>
      </c>
      <c r="AB100" s="140">
        <f t="shared" ref="AB100:AH100" si="128">K100+R100</f>
        <v>47.05</v>
      </c>
      <c r="AC100" s="140">
        <f t="shared" si="128"/>
        <v>940.93</v>
      </c>
      <c r="AD100" s="140">
        <f t="shared" si="128"/>
        <v>624.18</v>
      </c>
      <c r="AE100" s="140">
        <f t="shared" si="128"/>
        <v>39.2</v>
      </c>
      <c r="AF100" s="140">
        <f t="shared" si="128"/>
        <v>220</v>
      </c>
      <c r="AG100" s="140">
        <f t="shared" si="128"/>
        <v>0</v>
      </c>
      <c r="AH100" s="140">
        <f t="shared" si="128"/>
        <v>1871.36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81"/>
        <v>47.05</v>
      </c>
      <c r="L101" s="49">
        <f t="shared" si="82"/>
        <v>627.29</v>
      </c>
      <c r="M101" s="130">
        <f t="shared" si="83"/>
        <v>499.34</v>
      </c>
      <c r="N101" s="49">
        <f t="shared" si="84"/>
        <v>27.44</v>
      </c>
      <c r="O101" s="130">
        <f t="shared" si="85"/>
        <v>110</v>
      </c>
      <c r="P101" s="130">
        <f t="shared" si="86"/>
        <v>0</v>
      </c>
      <c r="Q101" s="130">
        <f t="shared" si="87"/>
        <v>1311.12</v>
      </c>
      <c r="R101" s="49">
        <f t="shared" si="88"/>
        <v>0</v>
      </c>
      <c r="S101" s="49">
        <f t="shared" si="89"/>
        <v>313.64</v>
      </c>
      <c r="T101" s="130">
        <f t="shared" si="90"/>
        <v>124.84</v>
      </c>
      <c r="U101" s="49">
        <f t="shared" si="91"/>
        <v>11.76</v>
      </c>
      <c r="V101" s="130">
        <f t="shared" si="92"/>
        <v>110</v>
      </c>
      <c r="W101" s="130">
        <f t="shared" si="93"/>
        <v>0</v>
      </c>
      <c r="X101" s="49">
        <f t="shared" si="94"/>
        <v>560.24</v>
      </c>
      <c r="Y101" s="49">
        <f t="shared" si="95"/>
        <v>1871.36</v>
      </c>
      <c r="Z101" s="49"/>
      <c r="AA101" s="139" t="s">
        <v>69</v>
      </c>
      <c r="AB101" s="140">
        <f t="shared" ref="AB101:AH101" si="129">K101+R101</f>
        <v>47.05</v>
      </c>
      <c r="AC101" s="140">
        <f t="shared" si="129"/>
        <v>940.93</v>
      </c>
      <c r="AD101" s="140">
        <f t="shared" si="129"/>
        <v>624.18</v>
      </c>
      <c r="AE101" s="140">
        <f t="shared" si="129"/>
        <v>39.2</v>
      </c>
      <c r="AF101" s="140">
        <f t="shared" si="129"/>
        <v>220</v>
      </c>
      <c r="AG101" s="140">
        <f t="shared" si="129"/>
        <v>0</v>
      </c>
      <c r="AH101" s="140">
        <f t="shared" si="129"/>
        <v>1871.36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49" t="s">
        <v>342</v>
      </c>
      <c r="D102" s="449" t="s">
        <v>343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81"/>
        <v>47.05</v>
      </c>
      <c r="L102" s="49">
        <f t="shared" si="82"/>
        <v>627.29</v>
      </c>
      <c r="M102" s="130">
        <f t="shared" si="83"/>
        <v>499.34</v>
      </c>
      <c r="N102" s="49">
        <f t="shared" si="84"/>
        <v>27.44</v>
      </c>
      <c r="O102" s="130">
        <f t="shared" si="85"/>
        <v>110</v>
      </c>
      <c r="P102" s="130">
        <f t="shared" si="86"/>
        <v>0</v>
      </c>
      <c r="Q102" s="130">
        <f t="shared" si="87"/>
        <v>1311.12</v>
      </c>
      <c r="R102" s="49">
        <f t="shared" si="88"/>
        <v>0</v>
      </c>
      <c r="S102" s="49">
        <f t="shared" si="89"/>
        <v>313.64</v>
      </c>
      <c r="T102" s="130">
        <f t="shared" si="90"/>
        <v>124.84</v>
      </c>
      <c r="U102" s="49">
        <f t="shared" si="91"/>
        <v>11.76</v>
      </c>
      <c r="V102" s="130">
        <f t="shared" si="92"/>
        <v>110</v>
      </c>
      <c r="W102" s="130">
        <f t="shared" si="93"/>
        <v>0</v>
      </c>
      <c r="X102" s="49">
        <f t="shared" si="94"/>
        <v>560.24</v>
      </c>
      <c r="Y102" s="49">
        <f t="shared" si="95"/>
        <v>1871.36</v>
      </c>
      <c r="Z102" s="49"/>
      <c r="AA102" s="139" t="s">
        <v>69</v>
      </c>
      <c r="AB102" s="140">
        <f t="shared" ref="AB102:AH102" si="130">K102+R102</f>
        <v>47.05</v>
      </c>
      <c r="AC102" s="140">
        <f t="shared" si="130"/>
        <v>940.93</v>
      </c>
      <c r="AD102" s="140">
        <f t="shared" si="130"/>
        <v>624.18</v>
      </c>
      <c r="AE102" s="140">
        <f t="shared" si="130"/>
        <v>39.2</v>
      </c>
      <c r="AF102" s="140">
        <f t="shared" si="130"/>
        <v>220</v>
      </c>
      <c r="AG102" s="140">
        <f t="shared" si="130"/>
        <v>0</v>
      </c>
      <c r="AH102" s="140">
        <f t="shared" si="130"/>
        <v>1871.36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2544</v>
      </c>
      <c r="J103" s="130"/>
      <c r="K103" s="49">
        <f t="shared" si="81"/>
        <v>47.05</v>
      </c>
      <c r="L103" s="49">
        <f t="shared" si="82"/>
        <v>627.29</v>
      </c>
      <c r="M103" s="130">
        <f t="shared" si="83"/>
        <v>499.34</v>
      </c>
      <c r="N103" s="49">
        <f t="shared" si="84"/>
        <v>27.44</v>
      </c>
      <c r="O103" s="130">
        <f t="shared" si="85"/>
        <v>127.2</v>
      </c>
      <c r="P103" s="130">
        <f t="shared" si="86"/>
        <v>0</v>
      </c>
      <c r="Q103" s="130">
        <f t="shared" si="87"/>
        <v>1328.32</v>
      </c>
      <c r="R103" s="49">
        <f t="shared" si="88"/>
        <v>0</v>
      </c>
      <c r="S103" s="49">
        <f t="shared" si="89"/>
        <v>313.64</v>
      </c>
      <c r="T103" s="130">
        <f t="shared" si="90"/>
        <v>124.84</v>
      </c>
      <c r="U103" s="49">
        <f t="shared" si="91"/>
        <v>11.76</v>
      </c>
      <c r="V103" s="130">
        <f t="shared" si="92"/>
        <v>127.2</v>
      </c>
      <c r="W103" s="130">
        <f t="shared" si="93"/>
        <v>0</v>
      </c>
      <c r="X103" s="49">
        <f t="shared" si="94"/>
        <v>577.44</v>
      </c>
      <c r="Y103" s="49">
        <f t="shared" si="95"/>
        <v>1905.76</v>
      </c>
      <c r="Z103" s="49"/>
      <c r="AA103" s="139" t="s">
        <v>69</v>
      </c>
      <c r="AB103" s="140">
        <f t="shared" ref="AB103:AH103" si="131">K103+R103</f>
        <v>47.05</v>
      </c>
      <c r="AC103" s="140">
        <f t="shared" si="131"/>
        <v>940.93</v>
      </c>
      <c r="AD103" s="140">
        <f t="shared" si="131"/>
        <v>624.18</v>
      </c>
      <c r="AE103" s="140">
        <f t="shared" si="131"/>
        <v>39.2</v>
      </c>
      <c r="AF103" s="140">
        <f t="shared" si="131"/>
        <v>254.4</v>
      </c>
      <c r="AG103" s="140">
        <f t="shared" si="131"/>
        <v>0</v>
      </c>
      <c r="AH103" s="140">
        <f t="shared" si="131"/>
        <v>1905.76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49" t="s">
        <v>348</v>
      </c>
      <c r="D104" s="49" t="s">
        <v>349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2544</v>
      </c>
      <c r="J104" s="130"/>
      <c r="K104" s="49">
        <f t="shared" si="81"/>
        <v>47.05</v>
      </c>
      <c r="L104" s="49">
        <f t="shared" si="82"/>
        <v>627.29</v>
      </c>
      <c r="M104" s="130">
        <f t="shared" si="83"/>
        <v>499.34</v>
      </c>
      <c r="N104" s="49">
        <f t="shared" si="84"/>
        <v>27.44</v>
      </c>
      <c r="O104" s="130">
        <f t="shared" si="85"/>
        <v>127.2</v>
      </c>
      <c r="P104" s="130">
        <f t="shared" si="86"/>
        <v>0</v>
      </c>
      <c r="Q104" s="130">
        <f t="shared" si="87"/>
        <v>1328.32</v>
      </c>
      <c r="R104" s="49">
        <f t="shared" si="88"/>
        <v>0</v>
      </c>
      <c r="S104" s="49">
        <f t="shared" si="89"/>
        <v>313.64</v>
      </c>
      <c r="T104" s="130">
        <f t="shared" si="90"/>
        <v>124.84</v>
      </c>
      <c r="U104" s="49">
        <f t="shared" si="91"/>
        <v>11.76</v>
      </c>
      <c r="V104" s="130">
        <f t="shared" si="92"/>
        <v>127.2</v>
      </c>
      <c r="W104" s="130">
        <f t="shared" si="93"/>
        <v>0</v>
      </c>
      <c r="X104" s="49">
        <f t="shared" si="94"/>
        <v>577.44</v>
      </c>
      <c r="Y104" s="49">
        <f t="shared" si="95"/>
        <v>1905.76</v>
      </c>
      <c r="Z104" s="49"/>
      <c r="AA104" s="139" t="s">
        <v>69</v>
      </c>
      <c r="AB104" s="140">
        <f t="shared" ref="AB104:AH104" si="132">K104+R104</f>
        <v>47.05</v>
      </c>
      <c r="AC104" s="140">
        <f t="shared" si="132"/>
        <v>940.93</v>
      </c>
      <c r="AD104" s="140">
        <f t="shared" si="132"/>
        <v>624.18</v>
      </c>
      <c r="AE104" s="140">
        <f t="shared" si="132"/>
        <v>39.2</v>
      </c>
      <c r="AF104" s="140">
        <f t="shared" si="132"/>
        <v>254.4</v>
      </c>
      <c r="AG104" s="140">
        <f t="shared" si="132"/>
        <v>0</v>
      </c>
      <c r="AH104" s="140">
        <f t="shared" si="132"/>
        <v>1905.76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49" t="s">
        <v>350</v>
      </c>
      <c r="D105" s="49" t="s">
        <v>351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2544</v>
      </c>
      <c r="J105" s="130"/>
      <c r="K105" s="49">
        <f t="shared" si="81"/>
        <v>47.05</v>
      </c>
      <c r="L105" s="49">
        <f t="shared" si="82"/>
        <v>627.29</v>
      </c>
      <c r="M105" s="130">
        <f t="shared" si="83"/>
        <v>499.34</v>
      </c>
      <c r="N105" s="49">
        <f t="shared" si="84"/>
        <v>27.44</v>
      </c>
      <c r="O105" s="130">
        <f t="shared" si="85"/>
        <v>127.2</v>
      </c>
      <c r="P105" s="130">
        <f t="shared" si="86"/>
        <v>0</v>
      </c>
      <c r="Q105" s="130">
        <f t="shared" si="87"/>
        <v>1328.32</v>
      </c>
      <c r="R105" s="49">
        <f t="shared" si="88"/>
        <v>0</v>
      </c>
      <c r="S105" s="49">
        <f t="shared" si="89"/>
        <v>313.64</v>
      </c>
      <c r="T105" s="130">
        <f t="shared" si="90"/>
        <v>124.84</v>
      </c>
      <c r="U105" s="49">
        <f t="shared" si="91"/>
        <v>11.76</v>
      </c>
      <c r="V105" s="130">
        <f t="shared" si="92"/>
        <v>127.2</v>
      </c>
      <c r="W105" s="130">
        <f t="shared" si="93"/>
        <v>0</v>
      </c>
      <c r="X105" s="49">
        <f t="shared" si="94"/>
        <v>577.44</v>
      </c>
      <c r="Y105" s="49">
        <f t="shared" si="95"/>
        <v>1905.76</v>
      </c>
      <c r="Z105" s="49"/>
      <c r="AA105" s="139" t="s">
        <v>69</v>
      </c>
      <c r="AB105" s="140">
        <f t="shared" ref="AB105:AH105" si="133">K105+R105</f>
        <v>47.05</v>
      </c>
      <c r="AC105" s="140">
        <f t="shared" si="133"/>
        <v>940.93</v>
      </c>
      <c r="AD105" s="140">
        <f t="shared" si="133"/>
        <v>624.18</v>
      </c>
      <c r="AE105" s="140">
        <f t="shared" si="133"/>
        <v>39.2</v>
      </c>
      <c r="AF105" s="140">
        <f t="shared" si="133"/>
        <v>254.4</v>
      </c>
      <c r="AG105" s="140">
        <f t="shared" si="133"/>
        <v>0</v>
      </c>
      <c r="AH105" s="140">
        <f t="shared" si="133"/>
        <v>1905.76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201</v>
      </c>
      <c r="C106" s="49" t="s">
        <v>352</v>
      </c>
      <c r="D106" s="49" t="s">
        <v>353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2544</v>
      </c>
      <c r="J106" s="130"/>
      <c r="K106" s="49">
        <f t="shared" si="81"/>
        <v>47.05</v>
      </c>
      <c r="L106" s="49">
        <f t="shared" si="82"/>
        <v>627.29</v>
      </c>
      <c r="M106" s="130">
        <f t="shared" si="83"/>
        <v>499.34</v>
      </c>
      <c r="N106" s="49">
        <f t="shared" si="84"/>
        <v>27.44</v>
      </c>
      <c r="O106" s="130">
        <f t="shared" si="85"/>
        <v>127.2</v>
      </c>
      <c r="P106" s="130">
        <f t="shared" si="86"/>
        <v>0</v>
      </c>
      <c r="Q106" s="130">
        <f t="shared" si="87"/>
        <v>1328.32</v>
      </c>
      <c r="R106" s="49">
        <f t="shared" si="88"/>
        <v>0</v>
      </c>
      <c r="S106" s="49">
        <f t="shared" si="89"/>
        <v>313.64</v>
      </c>
      <c r="T106" s="130">
        <f t="shared" si="90"/>
        <v>124.84</v>
      </c>
      <c r="U106" s="49">
        <f t="shared" si="91"/>
        <v>11.76</v>
      </c>
      <c r="V106" s="130">
        <f t="shared" si="92"/>
        <v>127.2</v>
      </c>
      <c r="W106" s="130">
        <f t="shared" si="93"/>
        <v>0</v>
      </c>
      <c r="X106" s="49">
        <f t="shared" si="94"/>
        <v>577.44</v>
      </c>
      <c r="Y106" s="49">
        <f t="shared" si="95"/>
        <v>1905.76</v>
      </c>
      <c r="Z106" s="49"/>
      <c r="AA106" s="139" t="s">
        <v>66</v>
      </c>
      <c r="AB106" s="140">
        <f t="shared" ref="AB106:AH106" si="134">K106+R106</f>
        <v>47.05</v>
      </c>
      <c r="AC106" s="140">
        <f t="shared" si="134"/>
        <v>940.93</v>
      </c>
      <c r="AD106" s="140">
        <f t="shared" si="134"/>
        <v>624.18</v>
      </c>
      <c r="AE106" s="140">
        <f t="shared" si="134"/>
        <v>39.2</v>
      </c>
      <c r="AF106" s="140">
        <f t="shared" si="134"/>
        <v>254.4</v>
      </c>
      <c r="AG106" s="140">
        <f t="shared" si="134"/>
        <v>0</v>
      </c>
      <c r="AH106" s="140">
        <f t="shared" si="134"/>
        <v>1905.76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49" t="s">
        <v>354</v>
      </c>
      <c r="D107" s="49" t="s">
        <v>355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2544</v>
      </c>
      <c r="J107" s="130"/>
      <c r="K107" s="49">
        <f t="shared" si="81"/>
        <v>47.05</v>
      </c>
      <c r="L107" s="49">
        <f t="shared" si="82"/>
        <v>627.29</v>
      </c>
      <c r="M107" s="130">
        <f t="shared" si="83"/>
        <v>499.34</v>
      </c>
      <c r="N107" s="49">
        <f t="shared" si="84"/>
        <v>27.44</v>
      </c>
      <c r="O107" s="130">
        <f t="shared" si="85"/>
        <v>127.2</v>
      </c>
      <c r="P107" s="130">
        <f t="shared" si="86"/>
        <v>0</v>
      </c>
      <c r="Q107" s="130">
        <f t="shared" si="87"/>
        <v>1328.32</v>
      </c>
      <c r="R107" s="49">
        <f t="shared" si="88"/>
        <v>0</v>
      </c>
      <c r="S107" s="49">
        <f t="shared" si="89"/>
        <v>313.64</v>
      </c>
      <c r="T107" s="130">
        <f t="shared" si="90"/>
        <v>124.84</v>
      </c>
      <c r="U107" s="49">
        <f t="shared" si="91"/>
        <v>11.76</v>
      </c>
      <c r="V107" s="130">
        <f t="shared" si="92"/>
        <v>127.2</v>
      </c>
      <c r="W107" s="130">
        <f t="shared" si="93"/>
        <v>0</v>
      </c>
      <c r="X107" s="49">
        <f t="shared" si="94"/>
        <v>577.44</v>
      </c>
      <c r="Y107" s="49">
        <f t="shared" si="95"/>
        <v>1905.76</v>
      </c>
      <c r="Z107" s="49"/>
      <c r="AA107" s="139" t="s">
        <v>69</v>
      </c>
      <c r="AB107" s="140">
        <f t="shared" ref="AB107:AH107" si="135">K107+R107</f>
        <v>47.05</v>
      </c>
      <c r="AC107" s="140">
        <f t="shared" si="135"/>
        <v>940.93</v>
      </c>
      <c r="AD107" s="140">
        <f t="shared" si="135"/>
        <v>624.18</v>
      </c>
      <c r="AE107" s="140">
        <f t="shared" si="135"/>
        <v>39.2</v>
      </c>
      <c r="AF107" s="140">
        <f t="shared" si="135"/>
        <v>254.4</v>
      </c>
      <c r="AG107" s="140">
        <f t="shared" si="135"/>
        <v>0</v>
      </c>
      <c r="AH107" s="140">
        <f t="shared" si="135"/>
        <v>1905.76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49" t="s">
        <v>356</v>
      </c>
      <c r="D108" s="49" t="s">
        <v>357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81"/>
        <v>47.05</v>
      </c>
      <c r="L108" s="49">
        <f t="shared" si="82"/>
        <v>627.29</v>
      </c>
      <c r="M108" s="130">
        <f t="shared" si="83"/>
        <v>499.34</v>
      </c>
      <c r="N108" s="49">
        <f t="shared" si="84"/>
        <v>27.44</v>
      </c>
      <c r="O108" s="130">
        <f t="shared" si="85"/>
        <v>110</v>
      </c>
      <c r="P108" s="130">
        <f t="shared" si="86"/>
        <v>0</v>
      </c>
      <c r="Q108" s="130">
        <f t="shared" si="87"/>
        <v>1311.12</v>
      </c>
      <c r="R108" s="49">
        <f t="shared" si="88"/>
        <v>0</v>
      </c>
      <c r="S108" s="49">
        <f t="shared" si="89"/>
        <v>313.64</v>
      </c>
      <c r="T108" s="130">
        <f t="shared" si="90"/>
        <v>124.84</v>
      </c>
      <c r="U108" s="49">
        <f t="shared" si="91"/>
        <v>11.76</v>
      </c>
      <c r="V108" s="130">
        <f t="shared" si="92"/>
        <v>110</v>
      </c>
      <c r="W108" s="130">
        <f t="shared" si="93"/>
        <v>0</v>
      </c>
      <c r="X108" s="49">
        <f t="shared" si="94"/>
        <v>560.24</v>
      </c>
      <c r="Y108" s="49">
        <f t="shared" si="95"/>
        <v>1871.36</v>
      </c>
      <c r="Z108" s="49"/>
      <c r="AA108" s="139" t="s">
        <v>69</v>
      </c>
      <c r="AB108" s="140">
        <f t="shared" ref="AB108:AH108" si="136">K108+R108</f>
        <v>47.05</v>
      </c>
      <c r="AC108" s="140">
        <f t="shared" si="136"/>
        <v>940.93</v>
      </c>
      <c r="AD108" s="140">
        <f t="shared" si="136"/>
        <v>624.18</v>
      </c>
      <c r="AE108" s="140">
        <f t="shared" si="136"/>
        <v>39.2</v>
      </c>
      <c r="AF108" s="140">
        <f t="shared" si="136"/>
        <v>220</v>
      </c>
      <c r="AG108" s="140">
        <f t="shared" si="136"/>
        <v>0</v>
      </c>
      <c r="AH108" s="140">
        <f t="shared" si="136"/>
        <v>1871.36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49" t="s">
        <v>358</v>
      </c>
      <c r="D109" s="202" t="s">
        <v>359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0</v>
      </c>
      <c r="J109" s="130"/>
      <c r="K109" s="49">
        <f t="shared" si="81"/>
        <v>47.05</v>
      </c>
      <c r="L109" s="49">
        <f t="shared" si="82"/>
        <v>627.29</v>
      </c>
      <c r="M109" s="130">
        <f t="shared" si="83"/>
        <v>499.34</v>
      </c>
      <c r="N109" s="49">
        <f t="shared" si="84"/>
        <v>27.44</v>
      </c>
      <c r="O109" s="130">
        <f t="shared" si="85"/>
        <v>0</v>
      </c>
      <c r="P109" s="130">
        <f t="shared" si="86"/>
        <v>0</v>
      </c>
      <c r="Q109" s="130">
        <f t="shared" si="87"/>
        <v>1201.12</v>
      </c>
      <c r="R109" s="49">
        <f t="shared" si="88"/>
        <v>0</v>
      </c>
      <c r="S109" s="49">
        <f t="shared" si="89"/>
        <v>313.64</v>
      </c>
      <c r="T109" s="130">
        <f t="shared" si="90"/>
        <v>124.84</v>
      </c>
      <c r="U109" s="49">
        <f t="shared" si="91"/>
        <v>11.76</v>
      </c>
      <c r="V109" s="130">
        <f t="shared" si="92"/>
        <v>0</v>
      </c>
      <c r="W109" s="130">
        <f t="shared" si="93"/>
        <v>0</v>
      </c>
      <c r="X109" s="49">
        <f t="shared" si="94"/>
        <v>450.24</v>
      </c>
      <c r="Y109" s="49">
        <f t="shared" si="95"/>
        <v>1651.36</v>
      </c>
      <c r="Z109" s="49"/>
      <c r="AA109" s="139" t="s">
        <v>69</v>
      </c>
      <c r="AB109" s="140">
        <f t="shared" ref="AB109:AH109" si="137">K109+R109</f>
        <v>47.05</v>
      </c>
      <c r="AC109" s="140">
        <f t="shared" si="137"/>
        <v>940.93</v>
      </c>
      <c r="AD109" s="140">
        <f t="shared" si="137"/>
        <v>624.18</v>
      </c>
      <c r="AE109" s="140">
        <f t="shared" si="137"/>
        <v>39.2</v>
      </c>
      <c r="AF109" s="140">
        <f t="shared" si="137"/>
        <v>0</v>
      </c>
      <c r="AG109" s="140">
        <f t="shared" si="137"/>
        <v>0</v>
      </c>
      <c r="AH109" s="140">
        <f t="shared" si="137"/>
        <v>1651.36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134" t="s">
        <v>360</v>
      </c>
      <c r="D110" s="452" t="s">
        <v>361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0</v>
      </c>
      <c r="J110" s="130"/>
      <c r="K110" s="49">
        <f t="shared" si="81"/>
        <v>47.05</v>
      </c>
      <c r="L110" s="49">
        <f t="shared" si="82"/>
        <v>627.29</v>
      </c>
      <c r="M110" s="130">
        <f t="shared" si="83"/>
        <v>499.34</v>
      </c>
      <c r="N110" s="49">
        <f t="shared" si="84"/>
        <v>27.44</v>
      </c>
      <c r="O110" s="130">
        <f t="shared" si="85"/>
        <v>0</v>
      </c>
      <c r="P110" s="130">
        <f t="shared" si="86"/>
        <v>0</v>
      </c>
      <c r="Q110" s="130">
        <f t="shared" si="87"/>
        <v>1201.12</v>
      </c>
      <c r="R110" s="49">
        <f t="shared" si="88"/>
        <v>0</v>
      </c>
      <c r="S110" s="49">
        <f t="shared" si="89"/>
        <v>313.64</v>
      </c>
      <c r="T110" s="130">
        <f t="shared" si="90"/>
        <v>124.84</v>
      </c>
      <c r="U110" s="49">
        <f t="shared" si="91"/>
        <v>11.76</v>
      </c>
      <c r="V110" s="130">
        <f t="shared" si="92"/>
        <v>0</v>
      </c>
      <c r="W110" s="130">
        <f t="shared" si="93"/>
        <v>0</v>
      </c>
      <c r="X110" s="49">
        <f t="shared" si="94"/>
        <v>450.24</v>
      </c>
      <c r="Y110" s="49">
        <f t="shared" si="95"/>
        <v>1651.36</v>
      </c>
      <c r="Z110" s="49"/>
      <c r="AA110" s="139" t="s">
        <v>69</v>
      </c>
      <c r="AB110" s="140">
        <f t="shared" ref="AB110:AH110" si="138">K110+R110</f>
        <v>47.05</v>
      </c>
      <c r="AC110" s="140">
        <f t="shared" si="138"/>
        <v>940.93</v>
      </c>
      <c r="AD110" s="140">
        <f t="shared" si="138"/>
        <v>624.18</v>
      </c>
      <c r="AE110" s="140">
        <f t="shared" si="138"/>
        <v>39.2</v>
      </c>
      <c r="AF110" s="140">
        <f t="shared" si="138"/>
        <v>0</v>
      </c>
      <c r="AG110" s="140">
        <f t="shared" si="138"/>
        <v>0</v>
      </c>
      <c r="AH110" s="140">
        <f t="shared" si="138"/>
        <v>1651.36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49" t="s">
        <v>362</v>
      </c>
      <c r="D111" s="227" t="s">
        <v>363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81"/>
        <v>47.05</v>
      </c>
      <c r="L111" s="49">
        <f t="shared" si="82"/>
        <v>627.29</v>
      </c>
      <c r="M111" s="130">
        <f t="shared" si="83"/>
        <v>499.34</v>
      </c>
      <c r="N111" s="49">
        <f t="shared" si="84"/>
        <v>27.44</v>
      </c>
      <c r="O111" s="130">
        <f t="shared" si="85"/>
        <v>110</v>
      </c>
      <c r="P111" s="130">
        <f t="shared" si="86"/>
        <v>0</v>
      </c>
      <c r="Q111" s="130">
        <f t="shared" si="87"/>
        <v>1311.12</v>
      </c>
      <c r="R111" s="49">
        <f t="shared" si="88"/>
        <v>0</v>
      </c>
      <c r="S111" s="49">
        <f t="shared" si="89"/>
        <v>313.64</v>
      </c>
      <c r="T111" s="130">
        <f t="shared" si="90"/>
        <v>124.84</v>
      </c>
      <c r="U111" s="49">
        <f t="shared" si="91"/>
        <v>11.76</v>
      </c>
      <c r="V111" s="130">
        <f t="shared" si="92"/>
        <v>110</v>
      </c>
      <c r="W111" s="130">
        <f t="shared" si="93"/>
        <v>0</v>
      </c>
      <c r="X111" s="49">
        <f t="shared" si="94"/>
        <v>560.24</v>
      </c>
      <c r="Y111" s="49">
        <f t="shared" si="95"/>
        <v>1871.36</v>
      </c>
      <c r="Z111" s="49"/>
      <c r="AA111" s="139" t="s">
        <v>69</v>
      </c>
      <c r="AB111" s="140">
        <f t="shared" ref="AB111:AH111" si="139">K111+R111</f>
        <v>47.05</v>
      </c>
      <c r="AC111" s="140">
        <f t="shared" si="139"/>
        <v>940.93</v>
      </c>
      <c r="AD111" s="140">
        <f t="shared" si="139"/>
        <v>624.18</v>
      </c>
      <c r="AE111" s="140">
        <f t="shared" si="139"/>
        <v>39.2</v>
      </c>
      <c r="AF111" s="140">
        <f t="shared" si="139"/>
        <v>220</v>
      </c>
      <c r="AG111" s="140">
        <f t="shared" si="139"/>
        <v>0</v>
      </c>
      <c r="AH111" s="140">
        <f t="shared" si="139"/>
        <v>1871.36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201</v>
      </c>
      <c r="C112" s="49" t="s">
        <v>364</v>
      </c>
      <c r="D112" s="227" t="s">
        <v>365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2544</v>
      </c>
      <c r="J112" s="130"/>
      <c r="K112" s="49">
        <f t="shared" si="81"/>
        <v>47.05</v>
      </c>
      <c r="L112" s="49">
        <f t="shared" si="82"/>
        <v>627.29</v>
      </c>
      <c r="M112" s="130">
        <f t="shared" si="83"/>
        <v>499.34</v>
      </c>
      <c r="N112" s="49">
        <f t="shared" si="84"/>
        <v>27.44</v>
      </c>
      <c r="O112" s="130">
        <f t="shared" si="85"/>
        <v>127.2</v>
      </c>
      <c r="P112" s="130">
        <f t="shared" si="86"/>
        <v>0</v>
      </c>
      <c r="Q112" s="130">
        <f t="shared" si="87"/>
        <v>1328.32</v>
      </c>
      <c r="R112" s="49">
        <f t="shared" si="88"/>
        <v>0</v>
      </c>
      <c r="S112" s="49">
        <f t="shared" si="89"/>
        <v>313.64</v>
      </c>
      <c r="T112" s="130">
        <f t="shared" si="90"/>
        <v>124.84</v>
      </c>
      <c r="U112" s="49">
        <f t="shared" si="91"/>
        <v>11.76</v>
      </c>
      <c r="V112" s="130">
        <f t="shared" si="92"/>
        <v>127.2</v>
      </c>
      <c r="W112" s="130">
        <f t="shared" si="93"/>
        <v>0</v>
      </c>
      <c r="X112" s="49">
        <f t="shared" si="94"/>
        <v>577.44</v>
      </c>
      <c r="Y112" s="49">
        <f t="shared" si="95"/>
        <v>1905.76</v>
      </c>
      <c r="Z112" s="49"/>
      <c r="AA112" s="139" t="s">
        <v>70</v>
      </c>
      <c r="AB112" s="140">
        <f t="shared" ref="AB112:AH112" si="140">K112+R112</f>
        <v>47.05</v>
      </c>
      <c r="AC112" s="140">
        <f t="shared" si="140"/>
        <v>940.93</v>
      </c>
      <c r="AD112" s="140">
        <f t="shared" si="140"/>
        <v>624.18</v>
      </c>
      <c r="AE112" s="140">
        <f t="shared" si="140"/>
        <v>39.2</v>
      </c>
      <c r="AF112" s="140">
        <f t="shared" si="140"/>
        <v>254.4</v>
      </c>
      <c r="AG112" s="140">
        <f t="shared" si="140"/>
        <v>0</v>
      </c>
      <c r="AH112" s="140">
        <f t="shared" si="140"/>
        <v>1905.76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49" t="s">
        <v>366</v>
      </c>
      <c r="D113" s="227" t="s">
        <v>367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2544</v>
      </c>
      <c r="J113" s="130"/>
      <c r="K113" s="49">
        <f t="shared" si="81"/>
        <v>47.05</v>
      </c>
      <c r="L113" s="49">
        <f t="shared" si="82"/>
        <v>627.29</v>
      </c>
      <c r="M113" s="130">
        <f t="shared" si="83"/>
        <v>499.34</v>
      </c>
      <c r="N113" s="49">
        <f t="shared" si="84"/>
        <v>27.44</v>
      </c>
      <c r="O113" s="130">
        <f t="shared" si="85"/>
        <v>127.2</v>
      </c>
      <c r="P113" s="130">
        <f t="shared" si="86"/>
        <v>0</v>
      </c>
      <c r="Q113" s="130">
        <f t="shared" si="87"/>
        <v>1328.32</v>
      </c>
      <c r="R113" s="49">
        <f t="shared" si="88"/>
        <v>0</v>
      </c>
      <c r="S113" s="49">
        <f t="shared" si="89"/>
        <v>313.64</v>
      </c>
      <c r="T113" s="130">
        <f t="shared" si="90"/>
        <v>124.84</v>
      </c>
      <c r="U113" s="49">
        <f t="shared" si="91"/>
        <v>11.76</v>
      </c>
      <c r="V113" s="130">
        <f t="shared" si="92"/>
        <v>127.2</v>
      </c>
      <c r="W113" s="130">
        <f t="shared" si="93"/>
        <v>0</v>
      </c>
      <c r="X113" s="49">
        <f t="shared" si="94"/>
        <v>577.44</v>
      </c>
      <c r="Y113" s="49">
        <f t="shared" si="95"/>
        <v>1905.76</v>
      </c>
      <c r="Z113" s="49"/>
      <c r="AA113" s="139" t="s">
        <v>69</v>
      </c>
      <c r="AB113" s="140">
        <f t="shared" ref="AB113:AH113" si="141">K113+R113</f>
        <v>47.05</v>
      </c>
      <c r="AC113" s="140">
        <f t="shared" si="141"/>
        <v>940.93</v>
      </c>
      <c r="AD113" s="140">
        <f t="shared" si="141"/>
        <v>624.18</v>
      </c>
      <c r="AE113" s="140">
        <f t="shared" si="141"/>
        <v>39.2</v>
      </c>
      <c r="AF113" s="140">
        <f t="shared" si="141"/>
        <v>254.4</v>
      </c>
      <c r="AG113" s="140">
        <f t="shared" si="141"/>
        <v>0</v>
      </c>
      <c r="AH113" s="140">
        <f t="shared" si="141"/>
        <v>1905.76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46" t="s">
        <v>371</v>
      </c>
      <c r="D114" s="46" t="s">
        <v>372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81"/>
        <v>47.05</v>
      </c>
      <c r="L114" s="49">
        <f t="shared" si="82"/>
        <v>627.29</v>
      </c>
      <c r="M114" s="130">
        <f t="shared" si="83"/>
        <v>499.34</v>
      </c>
      <c r="N114" s="49">
        <f t="shared" si="84"/>
        <v>27.44</v>
      </c>
      <c r="O114" s="130">
        <f t="shared" si="85"/>
        <v>110</v>
      </c>
      <c r="P114" s="130">
        <f t="shared" si="86"/>
        <v>0</v>
      </c>
      <c r="Q114" s="130">
        <f t="shared" si="87"/>
        <v>1311.12</v>
      </c>
      <c r="R114" s="49">
        <f t="shared" si="88"/>
        <v>0</v>
      </c>
      <c r="S114" s="49">
        <f t="shared" si="89"/>
        <v>313.64</v>
      </c>
      <c r="T114" s="130">
        <f t="shared" si="90"/>
        <v>124.84</v>
      </c>
      <c r="U114" s="49">
        <f t="shared" si="91"/>
        <v>11.76</v>
      </c>
      <c r="V114" s="130">
        <f t="shared" si="92"/>
        <v>110</v>
      </c>
      <c r="W114" s="130">
        <f t="shared" si="93"/>
        <v>0</v>
      </c>
      <c r="X114" s="49">
        <f t="shared" si="94"/>
        <v>560.24</v>
      </c>
      <c r="Y114" s="49">
        <f t="shared" si="95"/>
        <v>1871.36</v>
      </c>
      <c r="Z114" s="49"/>
      <c r="AA114" s="139" t="s">
        <v>69</v>
      </c>
      <c r="AB114" s="140">
        <f t="shared" ref="AB114:AH114" si="142">K114+R114</f>
        <v>47.05</v>
      </c>
      <c r="AC114" s="140">
        <f t="shared" si="142"/>
        <v>940.93</v>
      </c>
      <c r="AD114" s="140">
        <f t="shared" si="142"/>
        <v>624.18</v>
      </c>
      <c r="AE114" s="140">
        <f t="shared" si="142"/>
        <v>39.2</v>
      </c>
      <c r="AF114" s="140">
        <f t="shared" si="142"/>
        <v>220</v>
      </c>
      <c r="AG114" s="140">
        <f t="shared" si="142"/>
        <v>0</v>
      </c>
      <c r="AH114" s="140">
        <f t="shared" si="142"/>
        <v>1871.36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201</v>
      </c>
      <c r="C115" s="46" t="s">
        <v>373</v>
      </c>
      <c r="D115" s="46" t="s">
        <v>374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81"/>
        <v>47.05</v>
      </c>
      <c r="L115" s="49">
        <f t="shared" si="82"/>
        <v>627.29</v>
      </c>
      <c r="M115" s="130">
        <f t="shared" si="83"/>
        <v>499.34</v>
      </c>
      <c r="N115" s="49">
        <f t="shared" si="84"/>
        <v>27.44</v>
      </c>
      <c r="O115" s="130">
        <f t="shared" si="85"/>
        <v>110</v>
      </c>
      <c r="P115" s="130">
        <f t="shared" si="86"/>
        <v>0</v>
      </c>
      <c r="Q115" s="130">
        <f t="shared" si="87"/>
        <v>1311.12</v>
      </c>
      <c r="R115" s="49">
        <f t="shared" si="88"/>
        <v>0</v>
      </c>
      <c r="S115" s="49">
        <f t="shared" si="89"/>
        <v>313.64</v>
      </c>
      <c r="T115" s="130">
        <f t="shared" si="90"/>
        <v>124.84</v>
      </c>
      <c r="U115" s="49">
        <f t="shared" si="91"/>
        <v>11.76</v>
      </c>
      <c r="V115" s="130">
        <f t="shared" si="92"/>
        <v>110</v>
      </c>
      <c r="W115" s="130">
        <f t="shared" si="93"/>
        <v>0</v>
      </c>
      <c r="X115" s="49">
        <f t="shared" si="94"/>
        <v>560.24</v>
      </c>
      <c r="Y115" s="49">
        <f t="shared" si="95"/>
        <v>1871.36</v>
      </c>
      <c r="Z115" s="49"/>
      <c r="AA115" s="139" t="s">
        <v>66</v>
      </c>
      <c r="AB115" s="140">
        <f t="shared" ref="AB115:AH115" si="143">K115+R115</f>
        <v>47.05</v>
      </c>
      <c r="AC115" s="140">
        <f t="shared" si="143"/>
        <v>940.93</v>
      </c>
      <c r="AD115" s="140">
        <f t="shared" si="143"/>
        <v>624.18</v>
      </c>
      <c r="AE115" s="140">
        <f t="shared" si="143"/>
        <v>39.2</v>
      </c>
      <c r="AF115" s="140">
        <f t="shared" si="143"/>
        <v>220</v>
      </c>
      <c r="AG115" s="140">
        <f t="shared" si="143"/>
        <v>0</v>
      </c>
      <c r="AH115" s="140">
        <f t="shared" si="143"/>
        <v>1871.36</v>
      </c>
      <c r="AI115" s="139" t="s">
        <v>35</v>
      </c>
    </row>
    <row r="116" s="39" customFormat="1" ht="16" customHeight="1" spans="1:35">
      <c r="A116" s="129">
        <f t="shared" si="80"/>
        <v>113</v>
      </c>
      <c r="B116" s="49" t="s">
        <v>209</v>
      </c>
      <c r="C116" s="46" t="s">
        <v>375</v>
      </c>
      <c r="D116" s="46" t="s">
        <v>376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81"/>
        <v>47.05</v>
      </c>
      <c r="L116" s="49">
        <f t="shared" si="82"/>
        <v>627.29</v>
      </c>
      <c r="M116" s="130">
        <f t="shared" si="83"/>
        <v>499.34</v>
      </c>
      <c r="N116" s="49">
        <f t="shared" si="84"/>
        <v>27.44</v>
      </c>
      <c r="O116" s="130">
        <f t="shared" si="85"/>
        <v>110</v>
      </c>
      <c r="P116" s="130">
        <f t="shared" si="86"/>
        <v>0</v>
      </c>
      <c r="Q116" s="130">
        <f t="shared" si="87"/>
        <v>1311.12</v>
      </c>
      <c r="R116" s="49">
        <f t="shared" si="88"/>
        <v>0</v>
      </c>
      <c r="S116" s="49">
        <f t="shared" si="89"/>
        <v>313.64</v>
      </c>
      <c r="T116" s="130">
        <f t="shared" si="90"/>
        <v>124.84</v>
      </c>
      <c r="U116" s="49">
        <f t="shared" si="91"/>
        <v>11.76</v>
      </c>
      <c r="V116" s="130">
        <f t="shared" si="92"/>
        <v>110</v>
      </c>
      <c r="W116" s="130">
        <f t="shared" si="93"/>
        <v>0</v>
      </c>
      <c r="X116" s="49">
        <f t="shared" si="94"/>
        <v>560.24</v>
      </c>
      <c r="Y116" s="49">
        <f t="shared" si="95"/>
        <v>1871.36</v>
      </c>
      <c r="Z116" s="49"/>
      <c r="AA116" s="139" t="s">
        <v>69</v>
      </c>
      <c r="AB116" s="140">
        <f t="shared" ref="AB116:AH116" si="144">K116+R116</f>
        <v>47.05</v>
      </c>
      <c r="AC116" s="140">
        <f t="shared" si="144"/>
        <v>940.93</v>
      </c>
      <c r="AD116" s="140">
        <f t="shared" si="144"/>
        <v>624.18</v>
      </c>
      <c r="AE116" s="140">
        <f t="shared" si="144"/>
        <v>39.2</v>
      </c>
      <c r="AF116" s="140">
        <f t="shared" si="144"/>
        <v>220</v>
      </c>
      <c r="AG116" s="140">
        <f t="shared" si="144"/>
        <v>0</v>
      </c>
      <c r="AH116" s="140">
        <f t="shared" si="144"/>
        <v>1871.36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201</v>
      </c>
      <c r="C117" s="49" t="s">
        <v>377</v>
      </c>
      <c r="D117" s="49" t="s">
        <v>378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81"/>
        <v>47.05</v>
      </c>
      <c r="L117" s="49">
        <f t="shared" si="82"/>
        <v>627.29</v>
      </c>
      <c r="M117" s="130">
        <f t="shared" si="83"/>
        <v>499.34</v>
      </c>
      <c r="N117" s="49">
        <f t="shared" si="84"/>
        <v>27.44</v>
      </c>
      <c r="O117" s="130">
        <f t="shared" si="85"/>
        <v>110</v>
      </c>
      <c r="P117" s="130">
        <f t="shared" si="86"/>
        <v>0</v>
      </c>
      <c r="Q117" s="130">
        <f t="shared" si="87"/>
        <v>1311.12</v>
      </c>
      <c r="R117" s="49">
        <f t="shared" si="88"/>
        <v>0</v>
      </c>
      <c r="S117" s="49">
        <f t="shared" si="89"/>
        <v>313.64</v>
      </c>
      <c r="T117" s="130">
        <f t="shared" si="90"/>
        <v>124.84</v>
      </c>
      <c r="U117" s="49">
        <f t="shared" si="91"/>
        <v>11.76</v>
      </c>
      <c r="V117" s="130">
        <f t="shared" si="92"/>
        <v>110</v>
      </c>
      <c r="W117" s="130">
        <f t="shared" si="93"/>
        <v>0</v>
      </c>
      <c r="X117" s="49">
        <f t="shared" si="94"/>
        <v>560.24</v>
      </c>
      <c r="Y117" s="49">
        <f t="shared" si="95"/>
        <v>1871.36</v>
      </c>
      <c r="Z117" s="49"/>
      <c r="AA117" s="139" t="s">
        <v>66</v>
      </c>
      <c r="AB117" s="140">
        <f t="shared" ref="AB117:AH117" si="145">K117+R117</f>
        <v>47.05</v>
      </c>
      <c r="AC117" s="140">
        <f t="shared" si="145"/>
        <v>940.93</v>
      </c>
      <c r="AD117" s="140">
        <f t="shared" si="145"/>
        <v>624.18</v>
      </c>
      <c r="AE117" s="140">
        <f t="shared" si="145"/>
        <v>39.2</v>
      </c>
      <c r="AF117" s="140">
        <f t="shared" si="145"/>
        <v>220</v>
      </c>
      <c r="AG117" s="140">
        <f t="shared" si="145"/>
        <v>0</v>
      </c>
      <c r="AH117" s="140">
        <f t="shared" si="145"/>
        <v>1871.36</v>
      </c>
      <c r="AI117" s="139" t="s">
        <v>32</v>
      </c>
    </row>
    <row r="118" s="39" customFormat="1" ht="16" customHeight="1" spans="1:35">
      <c r="A118" s="129">
        <f t="shared" si="80"/>
        <v>115</v>
      </c>
      <c r="B118" s="49" t="s">
        <v>262</v>
      </c>
      <c r="C118" s="49" t="s">
        <v>379</v>
      </c>
      <c r="D118" s="49" t="s">
        <v>380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81"/>
        <v>47.05</v>
      </c>
      <c r="L118" s="49">
        <f t="shared" si="82"/>
        <v>627.29</v>
      </c>
      <c r="M118" s="130">
        <f t="shared" si="83"/>
        <v>499.34</v>
      </c>
      <c r="N118" s="49">
        <f t="shared" si="84"/>
        <v>27.44</v>
      </c>
      <c r="O118" s="130">
        <f t="shared" si="85"/>
        <v>110</v>
      </c>
      <c r="P118" s="130">
        <f t="shared" si="86"/>
        <v>0</v>
      </c>
      <c r="Q118" s="130">
        <f t="shared" si="87"/>
        <v>1311.12</v>
      </c>
      <c r="R118" s="49">
        <f t="shared" si="88"/>
        <v>0</v>
      </c>
      <c r="S118" s="49">
        <f t="shared" si="89"/>
        <v>313.64</v>
      </c>
      <c r="T118" s="130">
        <f t="shared" si="90"/>
        <v>124.84</v>
      </c>
      <c r="U118" s="49">
        <f t="shared" si="91"/>
        <v>11.76</v>
      </c>
      <c r="V118" s="130">
        <f t="shared" si="92"/>
        <v>110</v>
      </c>
      <c r="W118" s="130">
        <f t="shared" si="93"/>
        <v>0</v>
      </c>
      <c r="X118" s="49">
        <f t="shared" si="94"/>
        <v>560.24</v>
      </c>
      <c r="Y118" s="49">
        <f t="shared" si="95"/>
        <v>1871.36</v>
      </c>
      <c r="Z118" s="49"/>
      <c r="AA118" s="139" t="s">
        <v>68</v>
      </c>
      <c r="AB118" s="140">
        <f t="shared" ref="AB118:AH118" si="146">K118+R118</f>
        <v>47.05</v>
      </c>
      <c r="AC118" s="140">
        <f t="shared" si="146"/>
        <v>940.93</v>
      </c>
      <c r="AD118" s="140">
        <f t="shared" si="146"/>
        <v>624.18</v>
      </c>
      <c r="AE118" s="140">
        <f t="shared" si="146"/>
        <v>39.2</v>
      </c>
      <c r="AF118" s="140">
        <f t="shared" si="146"/>
        <v>220</v>
      </c>
      <c r="AG118" s="140">
        <f t="shared" si="146"/>
        <v>0</v>
      </c>
      <c r="AH118" s="140">
        <f t="shared" si="146"/>
        <v>1871.36</v>
      </c>
      <c r="AI118" s="139" t="s">
        <v>32</v>
      </c>
    </row>
    <row r="119" s="39" customFormat="1" ht="16" customHeight="1" spans="1:35">
      <c r="A119" s="129">
        <f t="shared" si="80"/>
        <v>116</v>
      </c>
      <c r="B119" s="49" t="s">
        <v>262</v>
      </c>
      <c r="C119" s="49" t="s">
        <v>381</v>
      </c>
      <c r="D119" s="49" t="s">
        <v>382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81"/>
        <v>47.05</v>
      </c>
      <c r="L119" s="49">
        <f t="shared" si="82"/>
        <v>627.29</v>
      </c>
      <c r="M119" s="130">
        <f t="shared" si="83"/>
        <v>499.34</v>
      </c>
      <c r="N119" s="49">
        <f t="shared" si="84"/>
        <v>27.44</v>
      </c>
      <c r="O119" s="130">
        <f t="shared" si="85"/>
        <v>110</v>
      </c>
      <c r="P119" s="130">
        <f t="shared" si="86"/>
        <v>0</v>
      </c>
      <c r="Q119" s="130">
        <f t="shared" si="87"/>
        <v>1311.12</v>
      </c>
      <c r="R119" s="49">
        <f t="shared" si="88"/>
        <v>0</v>
      </c>
      <c r="S119" s="49">
        <f t="shared" si="89"/>
        <v>313.64</v>
      </c>
      <c r="T119" s="130">
        <f t="shared" si="90"/>
        <v>124.84</v>
      </c>
      <c r="U119" s="49">
        <f t="shared" si="91"/>
        <v>11.76</v>
      </c>
      <c r="V119" s="130">
        <f t="shared" si="92"/>
        <v>110</v>
      </c>
      <c r="W119" s="130">
        <f t="shared" si="93"/>
        <v>0</v>
      </c>
      <c r="X119" s="49">
        <f t="shared" si="94"/>
        <v>560.24</v>
      </c>
      <c r="Y119" s="49">
        <f t="shared" si="95"/>
        <v>1871.36</v>
      </c>
      <c r="Z119" s="49"/>
      <c r="AA119" s="139" t="s">
        <v>68</v>
      </c>
      <c r="AB119" s="140">
        <f t="shared" ref="AB119:AH119" si="147">K119+R119</f>
        <v>47.05</v>
      </c>
      <c r="AC119" s="140">
        <f t="shared" si="147"/>
        <v>940.93</v>
      </c>
      <c r="AD119" s="140">
        <f t="shared" si="147"/>
        <v>624.18</v>
      </c>
      <c r="AE119" s="140">
        <f t="shared" si="147"/>
        <v>39.2</v>
      </c>
      <c r="AF119" s="140">
        <f t="shared" si="147"/>
        <v>220</v>
      </c>
      <c r="AG119" s="140">
        <f t="shared" si="147"/>
        <v>0</v>
      </c>
      <c r="AH119" s="140">
        <f t="shared" si="147"/>
        <v>1871.36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49" t="s">
        <v>385</v>
      </c>
      <c r="D120" s="49" t="s">
        <v>386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81"/>
        <v>47.05</v>
      </c>
      <c r="L120" s="49">
        <f t="shared" si="82"/>
        <v>627.29</v>
      </c>
      <c r="M120" s="130">
        <f t="shared" si="83"/>
        <v>499.34</v>
      </c>
      <c r="N120" s="49">
        <f t="shared" si="84"/>
        <v>27.44</v>
      </c>
      <c r="O120" s="130">
        <f t="shared" si="85"/>
        <v>110</v>
      </c>
      <c r="P120" s="130">
        <f t="shared" si="86"/>
        <v>0</v>
      </c>
      <c r="Q120" s="130">
        <f t="shared" si="87"/>
        <v>1311.12</v>
      </c>
      <c r="R120" s="49">
        <f t="shared" si="88"/>
        <v>0</v>
      </c>
      <c r="S120" s="49">
        <f t="shared" si="89"/>
        <v>313.64</v>
      </c>
      <c r="T120" s="130">
        <f t="shared" si="90"/>
        <v>124.84</v>
      </c>
      <c r="U120" s="49">
        <f t="shared" si="91"/>
        <v>11.76</v>
      </c>
      <c r="V120" s="130">
        <f t="shared" si="92"/>
        <v>110</v>
      </c>
      <c r="W120" s="130">
        <f t="shared" si="93"/>
        <v>0</v>
      </c>
      <c r="X120" s="49">
        <f t="shared" si="94"/>
        <v>560.24</v>
      </c>
      <c r="Y120" s="49">
        <f t="shared" si="95"/>
        <v>1871.36</v>
      </c>
      <c r="Z120" s="49"/>
      <c r="AA120" s="139" t="s">
        <v>68</v>
      </c>
      <c r="AB120" s="140">
        <f t="shared" ref="AB120:AH120" si="148">K120+R120</f>
        <v>47.05</v>
      </c>
      <c r="AC120" s="140">
        <f t="shared" si="148"/>
        <v>940.93</v>
      </c>
      <c r="AD120" s="140">
        <f t="shared" si="148"/>
        <v>624.18</v>
      </c>
      <c r="AE120" s="140">
        <f t="shared" si="148"/>
        <v>39.2</v>
      </c>
      <c r="AF120" s="140">
        <f t="shared" si="148"/>
        <v>220</v>
      </c>
      <c r="AG120" s="140">
        <f t="shared" si="148"/>
        <v>0</v>
      </c>
      <c r="AH120" s="140">
        <f t="shared" si="148"/>
        <v>1871.36</v>
      </c>
      <c r="AI120" s="139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49" t="s">
        <v>387</v>
      </c>
      <c r="D121" s="49" t="s">
        <v>388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81"/>
        <v>47.05</v>
      </c>
      <c r="L121" s="49">
        <f t="shared" si="82"/>
        <v>627.29</v>
      </c>
      <c r="M121" s="130">
        <f t="shared" si="83"/>
        <v>499.34</v>
      </c>
      <c r="N121" s="49">
        <f t="shared" si="84"/>
        <v>27.44</v>
      </c>
      <c r="O121" s="130">
        <f t="shared" si="85"/>
        <v>110</v>
      </c>
      <c r="P121" s="130">
        <f t="shared" si="86"/>
        <v>0</v>
      </c>
      <c r="Q121" s="130">
        <f t="shared" si="87"/>
        <v>1311.12</v>
      </c>
      <c r="R121" s="49">
        <f t="shared" si="88"/>
        <v>0</v>
      </c>
      <c r="S121" s="49">
        <f t="shared" si="89"/>
        <v>313.64</v>
      </c>
      <c r="T121" s="130">
        <f t="shared" si="90"/>
        <v>124.84</v>
      </c>
      <c r="U121" s="49">
        <f t="shared" si="91"/>
        <v>11.76</v>
      </c>
      <c r="V121" s="130">
        <f t="shared" si="92"/>
        <v>110</v>
      </c>
      <c r="W121" s="130">
        <f t="shared" si="93"/>
        <v>0</v>
      </c>
      <c r="X121" s="49">
        <f t="shared" si="94"/>
        <v>560.24</v>
      </c>
      <c r="Y121" s="49">
        <f t="shared" si="95"/>
        <v>1871.36</v>
      </c>
      <c r="Z121" s="49"/>
      <c r="AA121" s="139" t="s">
        <v>65</v>
      </c>
      <c r="AB121" s="140">
        <f t="shared" ref="AB121:AH121" si="149">K121+R121</f>
        <v>47.05</v>
      </c>
      <c r="AC121" s="140">
        <f t="shared" si="149"/>
        <v>940.93</v>
      </c>
      <c r="AD121" s="140">
        <f t="shared" si="149"/>
        <v>624.18</v>
      </c>
      <c r="AE121" s="140">
        <f t="shared" si="149"/>
        <v>39.2</v>
      </c>
      <c r="AF121" s="140">
        <f t="shared" si="149"/>
        <v>220</v>
      </c>
      <c r="AG121" s="140">
        <f t="shared" si="149"/>
        <v>0</v>
      </c>
      <c r="AH121" s="140">
        <f t="shared" si="149"/>
        <v>1871.36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49" t="s">
        <v>389</v>
      </c>
      <c r="D122" s="49" t="s">
        <v>390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81"/>
        <v>47.05</v>
      </c>
      <c r="L122" s="49">
        <f t="shared" si="82"/>
        <v>627.29</v>
      </c>
      <c r="M122" s="130">
        <f t="shared" si="83"/>
        <v>499.34</v>
      </c>
      <c r="N122" s="49">
        <f t="shared" si="84"/>
        <v>27.44</v>
      </c>
      <c r="O122" s="130">
        <f t="shared" si="85"/>
        <v>110</v>
      </c>
      <c r="P122" s="130">
        <f t="shared" si="86"/>
        <v>0</v>
      </c>
      <c r="Q122" s="130">
        <f t="shared" si="87"/>
        <v>1311.12</v>
      </c>
      <c r="R122" s="49">
        <f t="shared" si="88"/>
        <v>0</v>
      </c>
      <c r="S122" s="49">
        <f t="shared" si="89"/>
        <v>313.64</v>
      </c>
      <c r="T122" s="130">
        <f t="shared" si="90"/>
        <v>124.84</v>
      </c>
      <c r="U122" s="49">
        <f t="shared" si="91"/>
        <v>11.76</v>
      </c>
      <c r="V122" s="130">
        <f t="shared" si="92"/>
        <v>110</v>
      </c>
      <c r="W122" s="130">
        <f t="shared" si="93"/>
        <v>0</v>
      </c>
      <c r="X122" s="49">
        <f t="shared" si="94"/>
        <v>560.24</v>
      </c>
      <c r="Y122" s="49">
        <f t="shared" si="95"/>
        <v>1871.36</v>
      </c>
      <c r="Z122" s="49"/>
      <c r="AA122" s="139" t="s">
        <v>68</v>
      </c>
      <c r="AB122" s="140">
        <f t="shared" ref="AB122:AH122" si="150">K122+R122</f>
        <v>47.05</v>
      </c>
      <c r="AC122" s="140">
        <f t="shared" si="150"/>
        <v>940.93</v>
      </c>
      <c r="AD122" s="140">
        <f t="shared" si="150"/>
        <v>624.18</v>
      </c>
      <c r="AE122" s="140">
        <f t="shared" si="150"/>
        <v>39.2</v>
      </c>
      <c r="AF122" s="140">
        <f t="shared" si="150"/>
        <v>220</v>
      </c>
      <c r="AG122" s="140">
        <f t="shared" si="150"/>
        <v>0</v>
      </c>
      <c r="AH122" s="140">
        <f t="shared" si="150"/>
        <v>1871.36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49" t="s">
        <v>391</v>
      </c>
      <c r="D123" s="49" t="s">
        <v>392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81"/>
        <v>47.05</v>
      </c>
      <c r="L123" s="49">
        <f t="shared" si="82"/>
        <v>627.29</v>
      </c>
      <c r="M123" s="130">
        <f t="shared" si="83"/>
        <v>499.34</v>
      </c>
      <c r="N123" s="49">
        <f t="shared" si="84"/>
        <v>27.44</v>
      </c>
      <c r="O123" s="130">
        <f t="shared" si="85"/>
        <v>110</v>
      </c>
      <c r="P123" s="130">
        <f t="shared" si="86"/>
        <v>0</v>
      </c>
      <c r="Q123" s="130">
        <f t="shared" si="87"/>
        <v>1311.12</v>
      </c>
      <c r="R123" s="49">
        <f t="shared" si="88"/>
        <v>0</v>
      </c>
      <c r="S123" s="49">
        <f t="shared" si="89"/>
        <v>313.64</v>
      </c>
      <c r="T123" s="130">
        <f t="shared" si="90"/>
        <v>124.84</v>
      </c>
      <c r="U123" s="49">
        <f t="shared" si="91"/>
        <v>11.76</v>
      </c>
      <c r="V123" s="130">
        <f t="shared" si="92"/>
        <v>110</v>
      </c>
      <c r="W123" s="130">
        <f t="shared" si="93"/>
        <v>0</v>
      </c>
      <c r="X123" s="49">
        <f t="shared" si="94"/>
        <v>560.24</v>
      </c>
      <c r="Y123" s="49">
        <f t="shared" si="95"/>
        <v>1871.36</v>
      </c>
      <c r="Z123" s="49"/>
      <c r="AA123" s="139" t="s">
        <v>68</v>
      </c>
      <c r="AB123" s="140">
        <f t="shared" ref="AB123:AH123" si="151">K123+R123</f>
        <v>47.05</v>
      </c>
      <c r="AC123" s="140">
        <f t="shared" si="151"/>
        <v>940.93</v>
      </c>
      <c r="AD123" s="140">
        <f t="shared" si="151"/>
        <v>624.18</v>
      </c>
      <c r="AE123" s="140">
        <f t="shared" si="151"/>
        <v>39.2</v>
      </c>
      <c r="AF123" s="140">
        <f t="shared" si="151"/>
        <v>220</v>
      </c>
      <c r="AG123" s="140">
        <f t="shared" si="151"/>
        <v>0</v>
      </c>
      <c r="AH123" s="140">
        <f t="shared" si="151"/>
        <v>1871.36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49" t="s">
        <v>395</v>
      </c>
      <c r="D124" s="49" t="s">
        <v>396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81"/>
        <v>47.05</v>
      </c>
      <c r="L124" s="49">
        <f t="shared" si="82"/>
        <v>627.29</v>
      </c>
      <c r="M124" s="130">
        <f t="shared" si="83"/>
        <v>499.34</v>
      </c>
      <c r="N124" s="49">
        <f t="shared" si="84"/>
        <v>27.44</v>
      </c>
      <c r="O124" s="130">
        <f t="shared" si="85"/>
        <v>110</v>
      </c>
      <c r="P124" s="130">
        <f t="shared" si="86"/>
        <v>0</v>
      </c>
      <c r="Q124" s="130">
        <f t="shared" si="87"/>
        <v>1311.12</v>
      </c>
      <c r="R124" s="49">
        <f t="shared" si="88"/>
        <v>0</v>
      </c>
      <c r="S124" s="49">
        <f t="shared" si="89"/>
        <v>313.64</v>
      </c>
      <c r="T124" s="130">
        <f t="shared" si="90"/>
        <v>124.84</v>
      </c>
      <c r="U124" s="49">
        <f t="shared" si="91"/>
        <v>11.76</v>
      </c>
      <c r="V124" s="130">
        <f t="shared" si="92"/>
        <v>110</v>
      </c>
      <c r="W124" s="130">
        <f t="shared" si="93"/>
        <v>0</v>
      </c>
      <c r="X124" s="49">
        <f t="shared" si="94"/>
        <v>560.24</v>
      </c>
      <c r="Y124" s="49">
        <f t="shared" si="95"/>
        <v>1871.36</v>
      </c>
      <c r="Z124" s="49"/>
      <c r="AA124" s="139" t="s">
        <v>68</v>
      </c>
      <c r="AB124" s="140">
        <f t="shared" ref="AB124:AH124" si="152">K124+R124</f>
        <v>47.05</v>
      </c>
      <c r="AC124" s="140">
        <f t="shared" si="152"/>
        <v>940.93</v>
      </c>
      <c r="AD124" s="140">
        <f t="shared" si="152"/>
        <v>624.18</v>
      </c>
      <c r="AE124" s="140">
        <f t="shared" si="152"/>
        <v>39.2</v>
      </c>
      <c r="AF124" s="140">
        <f t="shared" si="152"/>
        <v>220</v>
      </c>
      <c r="AG124" s="140">
        <f t="shared" si="152"/>
        <v>0</v>
      </c>
      <c r="AH124" s="140">
        <f t="shared" si="152"/>
        <v>1871.36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212</v>
      </c>
      <c r="C125" s="46" t="s">
        <v>399</v>
      </c>
      <c r="D125" s="133" t="s">
        <v>400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81"/>
        <v>47.05</v>
      </c>
      <c r="L125" s="49">
        <f t="shared" si="82"/>
        <v>627.29</v>
      </c>
      <c r="M125" s="130">
        <f t="shared" si="83"/>
        <v>499.34</v>
      </c>
      <c r="N125" s="49">
        <f t="shared" si="84"/>
        <v>27.44</v>
      </c>
      <c r="O125" s="130">
        <f t="shared" si="85"/>
        <v>110</v>
      </c>
      <c r="P125" s="130">
        <f t="shared" si="86"/>
        <v>0</v>
      </c>
      <c r="Q125" s="130">
        <f t="shared" si="87"/>
        <v>1311.12</v>
      </c>
      <c r="R125" s="49">
        <f t="shared" si="88"/>
        <v>0</v>
      </c>
      <c r="S125" s="49">
        <f t="shared" si="89"/>
        <v>313.64</v>
      </c>
      <c r="T125" s="130">
        <f t="shared" si="90"/>
        <v>124.84</v>
      </c>
      <c r="U125" s="49">
        <f t="shared" si="91"/>
        <v>11.76</v>
      </c>
      <c r="V125" s="130">
        <f t="shared" si="92"/>
        <v>110</v>
      </c>
      <c r="W125" s="130">
        <f t="shared" si="93"/>
        <v>0</v>
      </c>
      <c r="X125" s="49">
        <f t="shared" si="94"/>
        <v>560.24</v>
      </c>
      <c r="Y125" s="49">
        <f t="shared" si="95"/>
        <v>1871.36</v>
      </c>
      <c r="Z125" s="164"/>
      <c r="AA125" s="139" t="s">
        <v>67</v>
      </c>
      <c r="AB125" s="140">
        <f t="shared" ref="AB125:AH125" si="153">K125+R125</f>
        <v>47.05</v>
      </c>
      <c r="AC125" s="140">
        <f t="shared" si="153"/>
        <v>940.93</v>
      </c>
      <c r="AD125" s="140">
        <f t="shared" si="153"/>
        <v>624.18</v>
      </c>
      <c r="AE125" s="140">
        <f t="shared" si="153"/>
        <v>39.2</v>
      </c>
      <c r="AF125" s="140">
        <f t="shared" si="153"/>
        <v>220</v>
      </c>
      <c r="AG125" s="140">
        <f t="shared" si="153"/>
        <v>0</v>
      </c>
      <c r="AH125" s="140">
        <f t="shared" si="153"/>
        <v>1871.36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46" t="s">
        <v>401</v>
      </c>
      <c r="D126" s="453" t="s">
        <v>402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81"/>
        <v>47.05</v>
      </c>
      <c r="L126" s="49">
        <f t="shared" si="82"/>
        <v>627.29</v>
      </c>
      <c r="M126" s="130">
        <f t="shared" si="83"/>
        <v>499.34</v>
      </c>
      <c r="N126" s="49">
        <f t="shared" si="84"/>
        <v>27.44</v>
      </c>
      <c r="O126" s="130">
        <f t="shared" si="85"/>
        <v>110</v>
      </c>
      <c r="P126" s="130">
        <f t="shared" si="86"/>
        <v>0</v>
      </c>
      <c r="Q126" s="130">
        <f t="shared" si="87"/>
        <v>1311.12</v>
      </c>
      <c r="R126" s="49">
        <f t="shared" si="88"/>
        <v>0</v>
      </c>
      <c r="S126" s="49">
        <f t="shared" si="89"/>
        <v>313.64</v>
      </c>
      <c r="T126" s="130">
        <f t="shared" si="90"/>
        <v>124.84</v>
      </c>
      <c r="U126" s="49">
        <f t="shared" si="91"/>
        <v>11.76</v>
      </c>
      <c r="V126" s="130">
        <f t="shared" si="92"/>
        <v>110</v>
      </c>
      <c r="W126" s="130">
        <f t="shared" si="93"/>
        <v>0</v>
      </c>
      <c r="X126" s="49">
        <f t="shared" si="94"/>
        <v>560.24</v>
      </c>
      <c r="Y126" s="49">
        <f t="shared" si="95"/>
        <v>1871.36</v>
      </c>
      <c r="Z126" s="164"/>
      <c r="AA126" s="139" t="s">
        <v>68</v>
      </c>
      <c r="AB126" s="140">
        <f t="shared" ref="AB126:AH126" si="154">K126+R126</f>
        <v>47.05</v>
      </c>
      <c r="AC126" s="140">
        <f t="shared" si="154"/>
        <v>940.93</v>
      </c>
      <c r="AD126" s="140">
        <f t="shared" si="154"/>
        <v>624.18</v>
      </c>
      <c r="AE126" s="140">
        <f t="shared" si="154"/>
        <v>39.2</v>
      </c>
      <c r="AF126" s="140">
        <f t="shared" si="154"/>
        <v>220</v>
      </c>
      <c r="AG126" s="140">
        <f t="shared" si="154"/>
        <v>0</v>
      </c>
      <c r="AH126" s="140">
        <f t="shared" si="154"/>
        <v>1871.36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212</v>
      </c>
      <c r="C127" s="49" t="s">
        <v>403</v>
      </c>
      <c r="D127" s="49" t="s">
        <v>404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81"/>
        <v>47.05</v>
      </c>
      <c r="L127" s="49">
        <f t="shared" si="82"/>
        <v>627.29</v>
      </c>
      <c r="M127" s="130">
        <f t="shared" si="83"/>
        <v>499.34</v>
      </c>
      <c r="N127" s="49">
        <f t="shared" si="84"/>
        <v>27.44</v>
      </c>
      <c r="O127" s="130">
        <f t="shared" si="85"/>
        <v>110</v>
      </c>
      <c r="P127" s="130">
        <f t="shared" si="86"/>
        <v>0</v>
      </c>
      <c r="Q127" s="130">
        <f t="shared" si="87"/>
        <v>1311.12</v>
      </c>
      <c r="R127" s="49">
        <f t="shared" si="88"/>
        <v>0</v>
      </c>
      <c r="S127" s="49">
        <f t="shared" si="89"/>
        <v>313.64</v>
      </c>
      <c r="T127" s="130">
        <f t="shared" si="90"/>
        <v>124.84</v>
      </c>
      <c r="U127" s="49">
        <f t="shared" si="91"/>
        <v>11.76</v>
      </c>
      <c r="V127" s="130">
        <f t="shared" si="92"/>
        <v>110</v>
      </c>
      <c r="W127" s="130">
        <f t="shared" si="93"/>
        <v>0</v>
      </c>
      <c r="X127" s="49">
        <f t="shared" si="94"/>
        <v>560.24</v>
      </c>
      <c r="Y127" s="49">
        <f t="shared" si="95"/>
        <v>1871.36</v>
      </c>
      <c r="Z127" s="49"/>
      <c r="AA127" s="139" t="s">
        <v>67</v>
      </c>
      <c r="AB127" s="140">
        <f t="shared" ref="AB127:AH127" si="155">K127+R127</f>
        <v>47.05</v>
      </c>
      <c r="AC127" s="140">
        <f t="shared" si="155"/>
        <v>940.93</v>
      </c>
      <c r="AD127" s="140">
        <f t="shared" si="155"/>
        <v>624.18</v>
      </c>
      <c r="AE127" s="140">
        <f t="shared" si="155"/>
        <v>39.2</v>
      </c>
      <c r="AF127" s="140">
        <f t="shared" si="155"/>
        <v>220</v>
      </c>
      <c r="AG127" s="140">
        <f t="shared" si="155"/>
        <v>0</v>
      </c>
      <c r="AH127" s="140">
        <f t="shared" si="155"/>
        <v>1871.36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212</v>
      </c>
      <c r="C128" s="49" t="s">
        <v>407</v>
      </c>
      <c r="D128" s="49" t="s">
        <v>408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81"/>
        <v>47.05</v>
      </c>
      <c r="L128" s="49">
        <f t="shared" si="82"/>
        <v>627.29</v>
      </c>
      <c r="M128" s="130">
        <f t="shared" si="83"/>
        <v>499.34</v>
      </c>
      <c r="N128" s="49">
        <f t="shared" si="84"/>
        <v>27.44</v>
      </c>
      <c r="O128" s="130">
        <f t="shared" si="85"/>
        <v>110</v>
      </c>
      <c r="P128" s="130">
        <f t="shared" si="86"/>
        <v>0</v>
      </c>
      <c r="Q128" s="130">
        <f t="shared" si="87"/>
        <v>1311.12</v>
      </c>
      <c r="R128" s="49">
        <f t="shared" si="88"/>
        <v>0</v>
      </c>
      <c r="S128" s="49">
        <f t="shared" si="89"/>
        <v>313.64</v>
      </c>
      <c r="T128" s="130">
        <f t="shared" si="90"/>
        <v>124.84</v>
      </c>
      <c r="U128" s="49">
        <f t="shared" si="91"/>
        <v>11.76</v>
      </c>
      <c r="V128" s="130">
        <f t="shared" si="92"/>
        <v>110</v>
      </c>
      <c r="W128" s="130">
        <f t="shared" si="93"/>
        <v>0</v>
      </c>
      <c r="X128" s="49">
        <f t="shared" si="94"/>
        <v>560.24</v>
      </c>
      <c r="Y128" s="49">
        <f t="shared" si="95"/>
        <v>1871.36</v>
      </c>
      <c r="Z128" s="49"/>
      <c r="AA128" s="139" t="s">
        <v>67</v>
      </c>
      <c r="AB128" s="140">
        <f t="shared" ref="AB128:AH128" si="156">K128+R128</f>
        <v>47.05</v>
      </c>
      <c r="AC128" s="140">
        <f t="shared" si="156"/>
        <v>940.93</v>
      </c>
      <c r="AD128" s="140">
        <f t="shared" si="156"/>
        <v>624.18</v>
      </c>
      <c r="AE128" s="140">
        <f t="shared" si="156"/>
        <v>39.2</v>
      </c>
      <c r="AF128" s="140">
        <f t="shared" si="156"/>
        <v>220</v>
      </c>
      <c r="AG128" s="140">
        <f t="shared" si="156"/>
        <v>0</v>
      </c>
      <c r="AH128" s="140">
        <f t="shared" si="156"/>
        <v>1871.36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49" t="s">
        <v>409</v>
      </c>
      <c r="D129" s="49" t="s">
        <v>410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81"/>
        <v>47.05</v>
      </c>
      <c r="L129" s="49">
        <f t="shared" si="82"/>
        <v>627.29</v>
      </c>
      <c r="M129" s="130">
        <f t="shared" si="83"/>
        <v>499.34</v>
      </c>
      <c r="N129" s="49">
        <f t="shared" si="84"/>
        <v>27.44</v>
      </c>
      <c r="O129" s="130">
        <f t="shared" si="85"/>
        <v>110</v>
      </c>
      <c r="P129" s="130">
        <f t="shared" si="86"/>
        <v>0</v>
      </c>
      <c r="Q129" s="130">
        <f t="shared" si="87"/>
        <v>1311.12</v>
      </c>
      <c r="R129" s="49">
        <f t="shared" si="88"/>
        <v>0</v>
      </c>
      <c r="S129" s="49">
        <f t="shared" si="89"/>
        <v>313.64</v>
      </c>
      <c r="T129" s="130">
        <f t="shared" si="90"/>
        <v>124.84</v>
      </c>
      <c r="U129" s="49">
        <f t="shared" si="91"/>
        <v>11.76</v>
      </c>
      <c r="V129" s="130">
        <f t="shared" si="92"/>
        <v>110</v>
      </c>
      <c r="W129" s="130">
        <f t="shared" si="93"/>
        <v>0</v>
      </c>
      <c r="X129" s="49">
        <f t="shared" si="94"/>
        <v>560.24</v>
      </c>
      <c r="Y129" s="49">
        <f t="shared" si="95"/>
        <v>1871.36</v>
      </c>
      <c r="Z129" s="49"/>
      <c r="AA129" s="139" t="s">
        <v>67</v>
      </c>
      <c r="AB129" s="140">
        <f t="shared" ref="AB129:AH129" si="157">K129+R129</f>
        <v>47.05</v>
      </c>
      <c r="AC129" s="140">
        <f t="shared" si="157"/>
        <v>940.93</v>
      </c>
      <c r="AD129" s="140">
        <f t="shared" si="157"/>
        <v>624.18</v>
      </c>
      <c r="AE129" s="140">
        <f t="shared" si="157"/>
        <v>39.2</v>
      </c>
      <c r="AF129" s="140">
        <f t="shared" si="157"/>
        <v>220</v>
      </c>
      <c r="AG129" s="140">
        <f t="shared" si="157"/>
        <v>0</v>
      </c>
      <c r="AH129" s="140">
        <f t="shared" si="157"/>
        <v>1871.36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411</v>
      </c>
      <c r="C130" s="49" t="s">
        <v>414</v>
      </c>
      <c r="D130" s="49" t="s">
        <v>415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81"/>
        <v>47.05</v>
      </c>
      <c r="L130" s="49">
        <f t="shared" si="82"/>
        <v>627.29</v>
      </c>
      <c r="M130" s="130">
        <f t="shared" si="83"/>
        <v>499.34</v>
      </c>
      <c r="N130" s="49">
        <f t="shared" si="84"/>
        <v>27.44</v>
      </c>
      <c r="O130" s="130">
        <f t="shared" si="85"/>
        <v>110</v>
      </c>
      <c r="P130" s="130">
        <f t="shared" si="86"/>
        <v>0</v>
      </c>
      <c r="Q130" s="130">
        <f t="shared" si="87"/>
        <v>1311.12</v>
      </c>
      <c r="R130" s="49">
        <f t="shared" si="88"/>
        <v>0</v>
      </c>
      <c r="S130" s="49">
        <f t="shared" si="89"/>
        <v>313.64</v>
      </c>
      <c r="T130" s="130">
        <f t="shared" si="90"/>
        <v>124.84</v>
      </c>
      <c r="U130" s="49">
        <f t="shared" si="91"/>
        <v>11.76</v>
      </c>
      <c r="V130" s="130">
        <f t="shared" si="92"/>
        <v>110</v>
      </c>
      <c r="W130" s="130">
        <f t="shared" si="93"/>
        <v>0</v>
      </c>
      <c r="X130" s="49">
        <f t="shared" si="94"/>
        <v>560.24</v>
      </c>
      <c r="Y130" s="49">
        <f t="shared" si="95"/>
        <v>1871.36</v>
      </c>
      <c r="Z130" s="49"/>
      <c r="AA130" s="139" t="s">
        <v>76</v>
      </c>
      <c r="AB130" s="140">
        <f t="shared" ref="AB130:AH130" si="158">K130+R130</f>
        <v>47.05</v>
      </c>
      <c r="AC130" s="140">
        <f t="shared" si="158"/>
        <v>940.93</v>
      </c>
      <c r="AD130" s="140">
        <f t="shared" si="158"/>
        <v>624.18</v>
      </c>
      <c r="AE130" s="140">
        <f t="shared" si="158"/>
        <v>39.2</v>
      </c>
      <c r="AF130" s="140">
        <f t="shared" si="158"/>
        <v>220</v>
      </c>
      <c r="AG130" s="140">
        <f t="shared" si="158"/>
        <v>0</v>
      </c>
      <c r="AH130" s="140">
        <f t="shared" si="158"/>
        <v>1871.36</v>
      </c>
      <c r="AI130" s="139" t="s">
        <v>32</v>
      </c>
    </row>
    <row r="131" s="39" customFormat="1" ht="16" customHeight="1" spans="1:35">
      <c r="A131" s="129">
        <f t="shared" si="80"/>
        <v>128</v>
      </c>
      <c r="B131" s="49" t="s">
        <v>411</v>
      </c>
      <c r="C131" s="49" t="s">
        <v>416</v>
      </c>
      <c r="D131" s="49" t="s">
        <v>417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81"/>
        <v>47.05</v>
      </c>
      <c r="L131" s="49">
        <f t="shared" si="82"/>
        <v>627.29</v>
      </c>
      <c r="M131" s="130">
        <f t="shared" si="83"/>
        <v>499.34</v>
      </c>
      <c r="N131" s="49">
        <f t="shared" si="84"/>
        <v>27.44</v>
      </c>
      <c r="O131" s="130">
        <f t="shared" si="85"/>
        <v>110</v>
      </c>
      <c r="P131" s="130">
        <f t="shared" si="86"/>
        <v>0</v>
      </c>
      <c r="Q131" s="130">
        <f t="shared" si="87"/>
        <v>1311.12</v>
      </c>
      <c r="R131" s="49">
        <f t="shared" si="88"/>
        <v>0</v>
      </c>
      <c r="S131" s="49">
        <f t="shared" si="89"/>
        <v>313.64</v>
      </c>
      <c r="T131" s="130">
        <f t="shared" si="90"/>
        <v>124.84</v>
      </c>
      <c r="U131" s="49">
        <f t="shared" si="91"/>
        <v>11.76</v>
      </c>
      <c r="V131" s="130">
        <f t="shared" si="92"/>
        <v>110</v>
      </c>
      <c r="W131" s="130">
        <f t="shared" si="93"/>
        <v>0</v>
      </c>
      <c r="X131" s="49">
        <f t="shared" si="94"/>
        <v>560.24</v>
      </c>
      <c r="Y131" s="49">
        <f t="shared" si="95"/>
        <v>1871.36</v>
      </c>
      <c r="Z131" s="49"/>
      <c r="AA131" s="139" t="s">
        <v>76</v>
      </c>
      <c r="AB131" s="140">
        <f t="shared" ref="AB131:AH131" si="159">K131+R131</f>
        <v>47.05</v>
      </c>
      <c r="AC131" s="140">
        <f t="shared" si="159"/>
        <v>940.93</v>
      </c>
      <c r="AD131" s="140">
        <f t="shared" si="159"/>
        <v>624.18</v>
      </c>
      <c r="AE131" s="140">
        <f t="shared" si="159"/>
        <v>39.2</v>
      </c>
      <c r="AF131" s="140">
        <f t="shared" si="159"/>
        <v>220</v>
      </c>
      <c r="AG131" s="140">
        <f t="shared" si="159"/>
        <v>0</v>
      </c>
      <c r="AH131" s="140">
        <f t="shared" si="159"/>
        <v>1871.36</v>
      </c>
      <c r="AI131" s="139" t="s">
        <v>32</v>
      </c>
    </row>
    <row r="132" s="39" customFormat="1" ht="16" customHeight="1" spans="1:35">
      <c r="A132" s="129">
        <f t="shared" ref="A132:A160" si="160">ROW()-3</f>
        <v>129</v>
      </c>
      <c r="B132" s="49" t="s">
        <v>411</v>
      </c>
      <c r="C132" s="49" t="s">
        <v>418</v>
      </c>
      <c r="D132" s="49" t="s">
        <v>419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 t="shared" ref="K132:K160" si="161">ROUND(E132*0.012,2)</f>
        <v>47.05</v>
      </c>
      <c r="L132" s="49">
        <f t="shared" ref="L132:L160" si="162">ROUND(F132*0.16,2)</f>
        <v>627.29</v>
      </c>
      <c r="M132" s="130">
        <f t="shared" ref="M132:M160" si="163">ROUND(G132*0.08,2)</f>
        <v>499.34</v>
      </c>
      <c r="N132" s="49">
        <f t="shared" ref="N132:N160" si="164">ROUND(H132*0.007,2)</f>
        <v>27.44</v>
      </c>
      <c r="O132" s="130">
        <f t="shared" ref="O132:O160" si="165">I132*5%</f>
        <v>110</v>
      </c>
      <c r="P132" s="130">
        <f t="shared" ref="P132:P160" si="166">J132*50%</f>
        <v>0</v>
      </c>
      <c r="Q132" s="130">
        <f t="shared" ref="Q132:Q160" si="167">SUM(K132:P132)</f>
        <v>1311.12</v>
      </c>
      <c r="R132" s="49">
        <f t="shared" ref="R132:R160" si="168">E132*0</f>
        <v>0</v>
      </c>
      <c r="S132" s="49">
        <f t="shared" ref="S132:S160" si="169">ROUND(F132*0.08,2)</f>
        <v>313.64</v>
      </c>
      <c r="T132" s="130">
        <f t="shared" ref="T132:T160" si="170">ROUND(G132*0.02,2)</f>
        <v>124.84</v>
      </c>
      <c r="U132" s="49">
        <f t="shared" ref="U132:U160" si="171">ROUND(H132*0.003,2)</f>
        <v>11.76</v>
      </c>
      <c r="V132" s="130">
        <f t="shared" ref="V132:V160" si="172">I132*5%</f>
        <v>110</v>
      </c>
      <c r="W132" s="130">
        <f t="shared" ref="W132:W160" si="173">J132*50%</f>
        <v>0</v>
      </c>
      <c r="X132" s="49">
        <f t="shared" ref="X132:X160" si="174">SUM(R132:W132)</f>
        <v>560.24</v>
      </c>
      <c r="Y132" s="49">
        <f t="shared" ref="Y132:Y160" si="175">Q132+X132</f>
        <v>1871.36</v>
      </c>
      <c r="Z132" s="49"/>
      <c r="AA132" s="139" t="s">
        <v>76</v>
      </c>
      <c r="AB132" s="140">
        <f t="shared" ref="AB132:AH132" si="176">K132+R132</f>
        <v>47.05</v>
      </c>
      <c r="AC132" s="140">
        <f t="shared" si="176"/>
        <v>940.93</v>
      </c>
      <c r="AD132" s="140">
        <f t="shared" si="176"/>
        <v>624.18</v>
      </c>
      <c r="AE132" s="140">
        <f t="shared" si="176"/>
        <v>39.2</v>
      </c>
      <c r="AF132" s="140">
        <f t="shared" si="176"/>
        <v>220</v>
      </c>
      <c r="AG132" s="140">
        <f t="shared" si="176"/>
        <v>0</v>
      </c>
      <c r="AH132" s="140">
        <f t="shared" si="176"/>
        <v>1871.36</v>
      </c>
      <c r="AI132" s="139" t="s">
        <v>32</v>
      </c>
    </row>
    <row r="133" s="39" customFormat="1" ht="16" customHeight="1" spans="1:35">
      <c r="A133" s="129">
        <f t="shared" si="160"/>
        <v>130</v>
      </c>
      <c r="B133" s="49" t="s">
        <v>139</v>
      </c>
      <c r="C133" s="49" t="s">
        <v>422</v>
      </c>
      <c r="D133" s="49" t="s">
        <v>423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61"/>
        <v>47.05</v>
      </c>
      <c r="L133" s="49">
        <f t="shared" si="162"/>
        <v>627.29</v>
      </c>
      <c r="M133" s="130">
        <f t="shared" si="163"/>
        <v>499.34</v>
      </c>
      <c r="N133" s="49">
        <f t="shared" si="164"/>
        <v>27.44</v>
      </c>
      <c r="O133" s="130">
        <f t="shared" si="165"/>
        <v>110</v>
      </c>
      <c r="P133" s="130">
        <f t="shared" si="166"/>
        <v>0</v>
      </c>
      <c r="Q133" s="130">
        <f t="shared" si="167"/>
        <v>1311.12</v>
      </c>
      <c r="R133" s="49">
        <f t="shared" si="168"/>
        <v>0</v>
      </c>
      <c r="S133" s="49">
        <f t="shared" si="169"/>
        <v>313.64</v>
      </c>
      <c r="T133" s="130">
        <f t="shared" si="170"/>
        <v>124.84</v>
      </c>
      <c r="U133" s="49">
        <f t="shared" si="171"/>
        <v>11.76</v>
      </c>
      <c r="V133" s="130">
        <f t="shared" si="172"/>
        <v>110</v>
      </c>
      <c r="W133" s="130">
        <f t="shared" si="173"/>
        <v>0</v>
      </c>
      <c r="X133" s="49">
        <f t="shared" si="174"/>
        <v>560.24</v>
      </c>
      <c r="Y133" s="49">
        <f t="shared" si="175"/>
        <v>1871.36</v>
      </c>
      <c r="Z133" s="49"/>
      <c r="AA133" s="139" t="s">
        <v>77</v>
      </c>
      <c r="AB133" s="140">
        <f t="shared" ref="AB133:AH133" si="177">K133+R133</f>
        <v>47.05</v>
      </c>
      <c r="AC133" s="140">
        <f t="shared" si="177"/>
        <v>940.93</v>
      </c>
      <c r="AD133" s="140">
        <f t="shared" si="177"/>
        <v>624.18</v>
      </c>
      <c r="AE133" s="140">
        <f t="shared" si="177"/>
        <v>39.2</v>
      </c>
      <c r="AF133" s="140">
        <f t="shared" si="177"/>
        <v>220</v>
      </c>
      <c r="AG133" s="140">
        <f t="shared" si="177"/>
        <v>0</v>
      </c>
      <c r="AH133" s="140">
        <f t="shared" si="177"/>
        <v>1871.36</v>
      </c>
      <c r="AI133" s="139" t="s">
        <v>32</v>
      </c>
    </row>
    <row r="134" s="39" customFormat="1" ht="16" customHeight="1" spans="1:35">
      <c r="A134" s="129">
        <f t="shared" si="160"/>
        <v>131</v>
      </c>
      <c r="B134" s="49" t="s">
        <v>139</v>
      </c>
      <c r="C134" s="49" t="s">
        <v>426</v>
      </c>
      <c r="D134" s="49" t="s">
        <v>427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61"/>
        <v>47.05</v>
      </c>
      <c r="L134" s="49">
        <f t="shared" si="162"/>
        <v>627.29</v>
      </c>
      <c r="M134" s="130">
        <f t="shared" si="163"/>
        <v>499.34</v>
      </c>
      <c r="N134" s="49">
        <f t="shared" si="164"/>
        <v>27.44</v>
      </c>
      <c r="O134" s="130">
        <f t="shared" si="165"/>
        <v>110</v>
      </c>
      <c r="P134" s="130">
        <f t="shared" si="166"/>
        <v>0</v>
      </c>
      <c r="Q134" s="130">
        <f t="shared" si="167"/>
        <v>1311.12</v>
      </c>
      <c r="R134" s="49">
        <f t="shared" si="168"/>
        <v>0</v>
      </c>
      <c r="S134" s="49">
        <f t="shared" si="169"/>
        <v>313.64</v>
      </c>
      <c r="T134" s="130">
        <f t="shared" si="170"/>
        <v>124.84</v>
      </c>
      <c r="U134" s="49">
        <f t="shared" si="171"/>
        <v>11.76</v>
      </c>
      <c r="V134" s="130">
        <f t="shared" si="172"/>
        <v>110</v>
      </c>
      <c r="W134" s="130">
        <f t="shared" si="173"/>
        <v>0</v>
      </c>
      <c r="X134" s="49">
        <f t="shared" si="174"/>
        <v>560.24</v>
      </c>
      <c r="Y134" s="49">
        <f t="shared" si="175"/>
        <v>1871.36</v>
      </c>
      <c r="Z134" s="49"/>
      <c r="AA134" s="139" t="s">
        <v>77</v>
      </c>
      <c r="AB134" s="140">
        <f t="shared" ref="AB134:AH134" si="178">K134+R134</f>
        <v>47.05</v>
      </c>
      <c r="AC134" s="140">
        <f t="shared" si="178"/>
        <v>940.93</v>
      </c>
      <c r="AD134" s="140">
        <f t="shared" si="178"/>
        <v>624.18</v>
      </c>
      <c r="AE134" s="140">
        <f t="shared" si="178"/>
        <v>39.2</v>
      </c>
      <c r="AF134" s="140">
        <f t="shared" si="178"/>
        <v>220</v>
      </c>
      <c r="AG134" s="140">
        <f t="shared" si="178"/>
        <v>0</v>
      </c>
      <c r="AH134" s="140">
        <f t="shared" si="178"/>
        <v>1871.36</v>
      </c>
      <c r="AI134" s="139" t="s">
        <v>32</v>
      </c>
    </row>
    <row r="135" s="39" customFormat="1" ht="16" customHeight="1" spans="1:35">
      <c r="A135" s="129">
        <f t="shared" si="160"/>
        <v>132</v>
      </c>
      <c r="B135" s="49" t="s">
        <v>139</v>
      </c>
      <c r="C135" s="49" t="s">
        <v>428</v>
      </c>
      <c r="D135" s="49" t="s">
        <v>429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 t="shared" si="161"/>
        <v>47.05</v>
      </c>
      <c r="L135" s="49">
        <f t="shared" si="162"/>
        <v>627.29</v>
      </c>
      <c r="M135" s="130">
        <f t="shared" si="163"/>
        <v>499.34</v>
      </c>
      <c r="N135" s="49">
        <f t="shared" si="164"/>
        <v>27.44</v>
      </c>
      <c r="O135" s="130">
        <f t="shared" si="165"/>
        <v>110</v>
      </c>
      <c r="P135" s="130">
        <f t="shared" si="166"/>
        <v>0</v>
      </c>
      <c r="Q135" s="130">
        <f t="shared" si="167"/>
        <v>1311.12</v>
      </c>
      <c r="R135" s="49">
        <f t="shared" si="168"/>
        <v>0</v>
      </c>
      <c r="S135" s="49">
        <f t="shared" si="169"/>
        <v>313.64</v>
      </c>
      <c r="T135" s="130">
        <f t="shared" si="170"/>
        <v>124.84</v>
      </c>
      <c r="U135" s="49">
        <f t="shared" si="171"/>
        <v>11.76</v>
      </c>
      <c r="V135" s="130">
        <f t="shared" si="172"/>
        <v>110</v>
      </c>
      <c r="W135" s="130">
        <f t="shared" si="173"/>
        <v>0</v>
      </c>
      <c r="X135" s="49">
        <f t="shared" si="174"/>
        <v>560.24</v>
      </c>
      <c r="Y135" s="49">
        <f t="shared" si="175"/>
        <v>1871.36</v>
      </c>
      <c r="Z135" s="49"/>
      <c r="AA135" s="139" t="s">
        <v>77</v>
      </c>
      <c r="AB135" s="140">
        <f t="shared" ref="AB135:AH135" si="179">K135+R135</f>
        <v>47.05</v>
      </c>
      <c r="AC135" s="140">
        <f t="shared" si="179"/>
        <v>940.93</v>
      </c>
      <c r="AD135" s="140">
        <f t="shared" si="179"/>
        <v>624.18</v>
      </c>
      <c r="AE135" s="140">
        <f t="shared" si="179"/>
        <v>39.2</v>
      </c>
      <c r="AF135" s="140">
        <f t="shared" si="179"/>
        <v>220</v>
      </c>
      <c r="AG135" s="140">
        <f t="shared" si="179"/>
        <v>0</v>
      </c>
      <c r="AH135" s="140">
        <f t="shared" si="179"/>
        <v>1871.36</v>
      </c>
      <c r="AI135" s="139" t="s">
        <v>32</v>
      </c>
    </row>
    <row r="136" s="39" customFormat="1" ht="16" customHeight="1" spans="1:35">
      <c r="A136" s="129">
        <f t="shared" si="160"/>
        <v>133</v>
      </c>
      <c r="B136" s="49" t="s">
        <v>139</v>
      </c>
      <c r="C136" s="49" t="s">
        <v>430</v>
      </c>
      <c r="D136" s="49" t="s">
        <v>431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si="161"/>
        <v>47.05</v>
      </c>
      <c r="L136" s="49">
        <f t="shared" si="162"/>
        <v>627.29</v>
      </c>
      <c r="M136" s="130">
        <f t="shared" si="163"/>
        <v>499.34</v>
      </c>
      <c r="N136" s="49">
        <f t="shared" si="164"/>
        <v>27.44</v>
      </c>
      <c r="O136" s="130">
        <f t="shared" si="165"/>
        <v>110</v>
      </c>
      <c r="P136" s="130">
        <f t="shared" si="166"/>
        <v>0</v>
      </c>
      <c r="Q136" s="130">
        <f t="shared" si="167"/>
        <v>1311.12</v>
      </c>
      <c r="R136" s="49">
        <f t="shared" si="168"/>
        <v>0</v>
      </c>
      <c r="S136" s="49">
        <f t="shared" si="169"/>
        <v>313.64</v>
      </c>
      <c r="T136" s="130">
        <f t="shared" si="170"/>
        <v>124.84</v>
      </c>
      <c r="U136" s="49">
        <f t="shared" si="171"/>
        <v>11.76</v>
      </c>
      <c r="V136" s="130">
        <f t="shared" si="172"/>
        <v>110</v>
      </c>
      <c r="W136" s="130">
        <f t="shared" si="173"/>
        <v>0</v>
      </c>
      <c r="X136" s="49">
        <f t="shared" si="174"/>
        <v>560.24</v>
      </c>
      <c r="Y136" s="49">
        <f t="shared" si="175"/>
        <v>1871.36</v>
      </c>
      <c r="Z136" s="49"/>
      <c r="AA136" s="139" t="s">
        <v>77</v>
      </c>
      <c r="AB136" s="140">
        <f t="shared" ref="AB136:AH136" si="180">K136+R136</f>
        <v>47.05</v>
      </c>
      <c r="AC136" s="140">
        <f t="shared" si="180"/>
        <v>940.93</v>
      </c>
      <c r="AD136" s="140">
        <f t="shared" si="180"/>
        <v>624.18</v>
      </c>
      <c r="AE136" s="140">
        <f t="shared" si="180"/>
        <v>39.2</v>
      </c>
      <c r="AF136" s="140">
        <f t="shared" si="180"/>
        <v>220</v>
      </c>
      <c r="AG136" s="140">
        <f t="shared" si="180"/>
        <v>0</v>
      </c>
      <c r="AH136" s="140">
        <f t="shared" si="180"/>
        <v>1871.36</v>
      </c>
      <c r="AI136" s="139" t="s">
        <v>32</v>
      </c>
    </row>
    <row r="137" s="39" customFormat="1" ht="16" customHeight="1" spans="1:35">
      <c r="A137" s="129">
        <f t="shared" si="160"/>
        <v>134</v>
      </c>
      <c r="B137" s="49" t="s">
        <v>139</v>
      </c>
      <c r="C137" s="49" t="s">
        <v>432</v>
      </c>
      <c r="D137" s="49" t="s">
        <v>433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2200</v>
      </c>
      <c r="J137" s="130"/>
      <c r="K137" s="49">
        <f t="shared" si="161"/>
        <v>47.05</v>
      </c>
      <c r="L137" s="49">
        <f t="shared" si="162"/>
        <v>627.29</v>
      </c>
      <c r="M137" s="130">
        <f t="shared" si="163"/>
        <v>499.34</v>
      </c>
      <c r="N137" s="49">
        <f t="shared" si="164"/>
        <v>27.44</v>
      </c>
      <c r="O137" s="130">
        <f t="shared" si="165"/>
        <v>110</v>
      </c>
      <c r="P137" s="130">
        <f t="shared" si="166"/>
        <v>0</v>
      </c>
      <c r="Q137" s="130">
        <f t="shared" si="167"/>
        <v>1311.12</v>
      </c>
      <c r="R137" s="49">
        <f t="shared" si="168"/>
        <v>0</v>
      </c>
      <c r="S137" s="49">
        <f t="shared" si="169"/>
        <v>313.64</v>
      </c>
      <c r="T137" s="130">
        <f t="shared" si="170"/>
        <v>124.84</v>
      </c>
      <c r="U137" s="49">
        <f t="shared" si="171"/>
        <v>11.76</v>
      </c>
      <c r="V137" s="130">
        <f t="shared" si="172"/>
        <v>110</v>
      </c>
      <c r="W137" s="130">
        <f t="shared" si="173"/>
        <v>0</v>
      </c>
      <c r="X137" s="49">
        <f t="shared" si="174"/>
        <v>560.24</v>
      </c>
      <c r="Y137" s="49">
        <f t="shared" si="175"/>
        <v>1871.36</v>
      </c>
      <c r="Z137" s="49"/>
      <c r="AA137" s="139" t="s">
        <v>77</v>
      </c>
      <c r="AB137" s="140">
        <f t="shared" ref="AB137:AH137" si="181">K137+R137</f>
        <v>47.05</v>
      </c>
      <c r="AC137" s="140">
        <f t="shared" si="181"/>
        <v>940.93</v>
      </c>
      <c r="AD137" s="140">
        <f t="shared" si="181"/>
        <v>624.18</v>
      </c>
      <c r="AE137" s="140">
        <f t="shared" si="181"/>
        <v>39.2</v>
      </c>
      <c r="AF137" s="140">
        <f t="shared" si="181"/>
        <v>220</v>
      </c>
      <c r="AG137" s="140">
        <f t="shared" si="181"/>
        <v>0</v>
      </c>
      <c r="AH137" s="140">
        <f t="shared" si="181"/>
        <v>1871.36</v>
      </c>
      <c r="AI137" s="139" t="s">
        <v>32</v>
      </c>
    </row>
    <row r="138" s="39" customFormat="1" ht="16" customHeight="1" spans="1:35">
      <c r="A138" s="129">
        <f t="shared" si="160"/>
        <v>135</v>
      </c>
      <c r="B138" s="49" t="s">
        <v>139</v>
      </c>
      <c r="C138" s="49" t="s">
        <v>434</v>
      </c>
      <c r="D138" s="49" t="s">
        <v>435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2200</v>
      </c>
      <c r="J138" s="130"/>
      <c r="K138" s="49">
        <f t="shared" si="161"/>
        <v>47.05</v>
      </c>
      <c r="L138" s="49">
        <f t="shared" si="162"/>
        <v>627.29</v>
      </c>
      <c r="M138" s="130">
        <f t="shared" si="163"/>
        <v>499.34</v>
      </c>
      <c r="N138" s="49">
        <f t="shared" si="164"/>
        <v>27.44</v>
      </c>
      <c r="O138" s="130">
        <f t="shared" si="165"/>
        <v>110</v>
      </c>
      <c r="P138" s="130">
        <f t="shared" si="166"/>
        <v>0</v>
      </c>
      <c r="Q138" s="130">
        <f t="shared" si="167"/>
        <v>1311.12</v>
      </c>
      <c r="R138" s="49">
        <f t="shared" si="168"/>
        <v>0</v>
      </c>
      <c r="S138" s="49">
        <f t="shared" si="169"/>
        <v>313.64</v>
      </c>
      <c r="T138" s="130">
        <f t="shared" si="170"/>
        <v>124.84</v>
      </c>
      <c r="U138" s="49">
        <f t="shared" si="171"/>
        <v>11.76</v>
      </c>
      <c r="V138" s="130">
        <f t="shared" si="172"/>
        <v>110</v>
      </c>
      <c r="W138" s="130">
        <f t="shared" si="173"/>
        <v>0</v>
      </c>
      <c r="X138" s="49">
        <f t="shared" si="174"/>
        <v>560.24</v>
      </c>
      <c r="Y138" s="49">
        <f t="shared" si="175"/>
        <v>1871.36</v>
      </c>
      <c r="Z138" s="49"/>
      <c r="AA138" s="139" t="s">
        <v>77</v>
      </c>
      <c r="AB138" s="140">
        <f t="shared" ref="AB138:AH138" si="182">K138+R138</f>
        <v>47.05</v>
      </c>
      <c r="AC138" s="140">
        <f t="shared" si="182"/>
        <v>940.93</v>
      </c>
      <c r="AD138" s="140">
        <f t="shared" si="182"/>
        <v>624.18</v>
      </c>
      <c r="AE138" s="140">
        <f t="shared" si="182"/>
        <v>39.2</v>
      </c>
      <c r="AF138" s="140">
        <f t="shared" si="182"/>
        <v>220</v>
      </c>
      <c r="AG138" s="140">
        <f t="shared" si="182"/>
        <v>0</v>
      </c>
      <c r="AH138" s="140">
        <f t="shared" si="182"/>
        <v>1871.36</v>
      </c>
      <c r="AI138" s="139" t="s">
        <v>32</v>
      </c>
    </row>
    <row r="139" s="39" customFormat="1" ht="16" customHeight="1" spans="1:35">
      <c r="A139" s="129">
        <f t="shared" si="160"/>
        <v>136</v>
      </c>
      <c r="B139" s="49" t="s">
        <v>139</v>
      </c>
      <c r="C139" s="49" t="s">
        <v>436</v>
      </c>
      <c r="D139" s="49" t="s">
        <v>437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2200</v>
      </c>
      <c r="J139" s="130"/>
      <c r="K139" s="49">
        <f t="shared" si="161"/>
        <v>47.05</v>
      </c>
      <c r="L139" s="49">
        <f t="shared" si="162"/>
        <v>627.29</v>
      </c>
      <c r="M139" s="130">
        <f t="shared" si="163"/>
        <v>499.34</v>
      </c>
      <c r="N139" s="49">
        <f t="shared" si="164"/>
        <v>27.44</v>
      </c>
      <c r="O139" s="130">
        <f t="shared" si="165"/>
        <v>110</v>
      </c>
      <c r="P139" s="130">
        <f t="shared" si="166"/>
        <v>0</v>
      </c>
      <c r="Q139" s="130">
        <f t="shared" si="167"/>
        <v>1311.12</v>
      </c>
      <c r="R139" s="49">
        <f t="shared" si="168"/>
        <v>0</v>
      </c>
      <c r="S139" s="49">
        <f t="shared" si="169"/>
        <v>313.64</v>
      </c>
      <c r="T139" s="130">
        <f t="shared" si="170"/>
        <v>124.84</v>
      </c>
      <c r="U139" s="49">
        <f t="shared" si="171"/>
        <v>11.76</v>
      </c>
      <c r="V139" s="130">
        <f t="shared" si="172"/>
        <v>110</v>
      </c>
      <c r="W139" s="130">
        <f t="shared" si="173"/>
        <v>0</v>
      </c>
      <c r="X139" s="49">
        <f t="shared" si="174"/>
        <v>560.24</v>
      </c>
      <c r="Y139" s="49">
        <f t="shared" si="175"/>
        <v>1871.36</v>
      </c>
      <c r="Z139" s="49"/>
      <c r="AA139" s="139" t="s">
        <v>77</v>
      </c>
      <c r="AB139" s="140">
        <f t="shared" ref="AB139:AH139" si="183">K139+R139</f>
        <v>47.05</v>
      </c>
      <c r="AC139" s="140">
        <f t="shared" si="183"/>
        <v>940.93</v>
      </c>
      <c r="AD139" s="140">
        <f t="shared" si="183"/>
        <v>624.18</v>
      </c>
      <c r="AE139" s="140">
        <f t="shared" si="183"/>
        <v>39.2</v>
      </c>
      <c r="AF139" s="140">
        <f t="shared" si="183"/>
        <v>220</v>
      </c>
      <c r="AG139" s="140">
        <f t="shared" si="183"/>
        <v>0</v>
      </c>
      <c r="AH139" s="140">
        <f t="shared" si="183"/>
        <v>1871.36</v>
      </c>
      <c r="AI139" s="139" t="s">
        <v>32</v>
      </c>
    </row>
    <row r="140" s="39" customFormat="1" ht="16" customHeight="1" spans="1:35">
      <c r="A140" s="129">
        <f t="shared" si="160"/>
        <v>137</v>
      </c>
      <c r="B140" s="49" t="s">
        <v>139</v>
      </c>
      <c r="C140" s="49" t="s">
        <v>438</v>
      </c>
      <c r="D140" s="49" t="s">
        <v>439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2200</v>
      </c>
      <c r="J140" s="130"/>
      <c r="K140" s="49">
        <f t="shared" si="161"/>
        <v>47.05</v>
      </c>
      <c r="L140" s="49">
        <f t="shared" si="162"/>
        <v>627.29</v>
      </c>
      <c r="M140" s="130">
        <f t="shared" si="163"/>
        <v>499.34</v>
      </c>
      <c r="N140" s="49">
        <f t="shared" si="164"/>
        <v>27.44</v>
      </c>
      <c r="O140" s="130">
        <f t="shared" si="165"/>
        <v>110</v>
      </c>
      <c r="P140" s="130">
        <f t="shared" si="166"/>
        <v>0</v>
      </c>
      <c r="Q140" s="130">
        <f t="shared" si="167"/>
        <v>1311.12</v>
      </c>
      <c r="R140" s="49">
        <f t="shared" si="168"/>
        <v>0</v>
      </c>
      <c r="S140" s="49">
        <f t="shared" si="169"/>
        <v>313.64</v>
      </c>
      <c r="T140" s="130">
        <f t="shared" si="170"/>
        <v>124.84</v>
      </c>
      <c r="U140" s="49">
        <f t="shared" si="171"/>
        <v>11.76</v>
      </c>
      <c r="V140" s="130">
        <f t="shared" si="172"/>
        <v>110</v>
      </c>
      <c r="W140" s="130">
        <f t="shared" si="173"/>
        <v>0</v>
      </c>
      <c r="X140" s="49">
        <f t="shared" si="174"/>
        <v>560.24</v>
      </c>
      <c r="Y140" s="49">
        <f t="shared" si="175"/>
        <v>1871.36</v>
      </c>
      <c r="Z140" s="49"/>
      <c r="AA140" s="139" t="s">
        <v>77</v>
      </c>
      <c r="AB140" s="140">
        <f t="shared" ref="AB140:AH140" si="184">K140+R140</f>
        <v>47.05</v>
      </c>
      <c r="AC140" s="140">
        <f t="shared" si="184"/>
        <v>940.93</v>
      </c>
      <c r="AD140" s="140">
        <f t="shared" si="184"/>
        <v>624.18</v>
      </c>
      <c r="AE140" s="140">
        <f t="shared" si="184"/>
        <v>39.2</v>
      </c>
      <c r="AF140" s="140">
        <f t="shared" si="184"/>
        <v>220</v>
      </c>
      <c r="AG140" s="140">
        <f t="shared" si="184"/>
        <v>0</v>
      </c>
      <c r="AH140" s="140">
        <f t="shared" si="184"/>
        <v>1871.36</v>
      </c>
      <c r="AI140" s="139" t="s">
        <v>32</v>
      </c>
    </row>
    <row r="141" s="39" customFormat="1" ht="16" customHeight="1" spans="1:35">
      <c r="A141" s="129">
        <f t="shared" si="160"/>
        <v>138</v>
      </c>
      <c r="B141" s="49" t="s">
        <v>139</v>
      </c>
      <c r="C141" s="49" t="s">
        <v>440</v>
      </c>
      <c r="D141" s="49" t="s">
        <v>441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161"/>
        <v>47.05</v>
      </c>
      <c r="L141" s="49">
        <f t="shared" si="162"/>
        <v>627.29</v>
      </c>
      <c r="M141" s="130">
        <f t="shared" si="163"/>
        <v>499.34</v>
      </c>
      <c r="N141" s="49">
        <f t="shared" si="164"/>
        <v>27.44</v>
      </c>
      <c r="O141" s="130">
        <f t="shared" si="165"/>
        <v>110</v>
      </c>
      <c r="P141" s="130">
        <f t="shared" si="166"/>
        <v>0</v>
      </c>
      <c r="Q141" s="130">
        <f t="shared" si="167"/>
        <v>1311.12</v>
      </c>
      <c r="R141" s="49">
        <f t="shared" si="168"/>
        <v>0</v>
      </c>
      <c r="S141" s="49">
        <f t="shared" si="169"/>
        <v>313.64</v>
      </c>
      <c r="T141" s="130">
        <f t="shared" si="170"/>
        <v>124.84</v>
      </c>
      <c r="U141" s="49">
        <f t="shared" si="171"/>
        <v>11.76</v>
      </c>
      <c r="V141" s="130">
        <f t="shared" si="172"/>
        <v>110</v>
      </c>
      <c r="W141" s="130">
        <f t="shared" si="173"/>
        <v>0</v>
      </c>
      <c r="X141" s="49">
        <f t="shared" si="174"/>
        <v>560.24</v>
      </c>
      <c r="Y141" s="49">
        <f t="shared" si="175"/>
        <v>1871.36</v>
      </c>
      <c r="Z141" s="49"/>
      <c r="AA141" s="139" t="s">
        <v>77</v>
      </c>
      <c r="AB141" s="140">
        <f t="shared" ref="AB141:AH141" si="185">K141+R141</f>
        <v>47.05</v>
      </c>
      <c r="AC141" s="140">
        <f t="shared" si="185"/>
        <v>940.93</v>
      </c>
      <c r="AD141" s="140">
        <f t="shared" si="185"/>
        <v>624.18</v>
      </c>
      <c r="AE141" s="140">
        <f t="shared" si="185"/>
        <v>39.2</v>
      </c>
      <c r="AF141" s="140">
        <f t="shared" si="185"/>
        <v>220</v>
      </c>
      <c r="AG141" s="140">
        <f t="shared" si="185"/>
        <v>0</v>
      </c>
      <c r="AH141" s="140">
        <f t="shared" si="185"/>
        <v>1871.36</v>
      </c>
      <c r="AI141" s="139" t="s">
        <v>32</v>
      </c>
    </row>
    <row r="142" s="39" customFormat="1" ht="16" customHeight="1" spans="1:35">
      <c r="A142" s="129">
        <f t="shared" si="160"/>
        <v>139</v>
      </c>
      <c r="B142" s="49" t="s">
        <v>139</v>
      </c>
      <c r="C142" s="49" t="s">
        <v>444</v>
      </c>
      <c r="D142" s="49" t="s">
        <v>445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2200</v>
      </c>
      <c r="J142" s="130"/>
      <c r="K142" s="49">
        <f t="shared" si="161"/>
        <v>47.05</v>
      </c>
      <c r="L142" s="49">
        <f t="shared" si="162"/>
        <v>627.29</v>
      </c>
      <c r="M142" s="130">
        <f t="shared" si="163"/>
        <v>499.34</v>
      </c>
      <c r="N142" s="49">
        <f t="shared" si="164"/>
        <v>27.44</v>
      </c>
      <c r="O142" s="130">
        <f t="shared" si="165"/>
        <v>110</v>
      </c>
      <c r="P142" s="130">
        <f t="shared" si="166"/>
        <v>0</v>
      </c>
      <c r="Q142" s="130">
        <f t="shared" si="167"/>
        <v>1311.12</v>
      </c>
      <c r="R142" s="49">
        <f t="shared" si="168"/>
        <v>0</v>
      </c>
      <c r="S142" s="49">
        <f t="shared" si="169"/>
        <v>313.64</v>
      </c>
      <c r="T142" s="130">
        <f t="shared" si="170"/>
        <v>124.84</v>
      </c>
      <c r="U142" s="49">
        <f t="shared" si="171"/>
        <v>11.76</v>
      </c>
      <c r="V142" s="130">
        <f t="shared" si="172"/>
        <v>110</v>
      </c>
      <c r="W142" s="130">
        <f t="shared" si="173"/>
        <v>0</v>
      </c>
      <c r="X142" s="49">
        <f t="shared" si="174"/>
        <v>560.24</v>
      </c>
      <c r="Y142" s="49">
        <f t="shared" si="175"/>
        <v>1871.36</v>
      </c>
      <c r="Z142" s="49"/>
      <c r="AA142" s="139" t="s">
        <v>77</v>
      </c>
      <c r="AB142" s="140">
        <f t="shared" ref="AB142:AH142" si="186">K142+R142</f>
        <v>47.05</v>
      </c>
      <c r="AC142" s="140">
        <f t="shared" si="186"/>
        <v>940.93</v>
      </c>
      <c r="AD142" s="140">
        <f t="shared" si="186"/>
        <v>624.18</v>
      </c>
      <c r="AE142" s="140">
        <f t="shared" si="186"/>
        <v>39.2</v>
      </c>
      <c r="AF142" s="140">
        <f t="shared" si="186"/>
        <v>220</v>
      </c>
      <c r="AG142" s="140">
        <f t="shared" si="186"/>
        <v>0</v>
      </c>
      <c r="AH142" s="140">
        <f t="shared" si="186"/>
        <v>1871.36</v>
      </c>
      <c r="AI142" s="139" t="s">
        <v>32</v>
      </c>
    </row>
    <row r="143" s="39" customFormat="1" ht="16" customHeight="1" spans="1:35">
      <c r="A143" s="129">
        <f t="shared" si="160"/>
        <v>140</v>
      </c>
      <c r="B143" s="49" t="s">
        <v>139</v>
      </c>
      <c r="C143" s="49" t="s">
        <v>446</v>
      </c>
      <c r="D143" s="49" t="s">
        <v>447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161"/>
        <v>47.05</v>
      </c>
      <c r="L143" s="49">
        <f t="shared" si="162"/>
        <v>627.29</v>
      </c>
      <c r="M143" s="130">
        <f t="shared" si="163"/>
        <v>499.34</v>
      </c>
      <c r="N143" s="49">
        <f t="shared" si="164"/>
        <v>27.44</v>
      </c>
      <c r="O143" s="130">
        <f t="shared" si="165"/>
        <v>110</v>
      </c>
      <c r="P143" s="130">
        <f t="shared" si="166"/>
        <v>0</v>
      </c>
      <c r="Q143" s="130">
        <f t="shared" si="167"/>
        <v>1311.12</v>
      </c>
      <c r="R143" s="49">
        <f t="shared" si="168"/>
        <v>0</v>
      </c>
      <c r="S143" s="49">
        <f t="shared" si="169"/>
        <v>313.64</v>
      </c>
      <c r="T143" s="130">
        <f t="shared" si="170"/>
        <v>124.84</v>
      </c>
      <c r="U143" s="49">
        <f t="shared" si="171"/>
        <v>11.76</v>
      </c>
      <c r="V143" s="130">
        <f t="shared" si="172"/>
        <v>110</v>
      </c>
      <c r="W143" s="130">
        <f t="shared" si="173"/>
        <v>0</v>
      </c>
      <c r="X143" s="49">
        <f t="shared" si="174"/>
        <v>560.24</v>
      </c>
      <c r="Y143" s="49">
        <f t="shared" si="175"/>
        <v>1871.36</v>
      </c>
      <c r="Z143" s="49"/>
      <c r="AA143" s="139" t="s">
        <v>77</v>
      </c>
      <c r="AB143" s="140">
        <f t="shared" ref="AB143:AH143" si="187">K143+R143</f>
        <v>47.05</v>
      </c>
      <c r="AC143" s="140">
        <f t="shared" si="187"/>
        <v>940.93</v>
      </c>
      <c r="AD143" s="140">
        <f t="shared" si="187"/>
        <v>624.18</v>
      </c>
      <c r="AE143" s="140">
        <f t="shared" si="187"/>
        <v>39.2</v>
      </c>
      <c r="AF143" s="140">
        <f t="shared" si="187"/>
        <v>220</v>
      </c>
      <c r="AG143" s="140">
        <f t="shared" si="187"/>
        <v>0</v>
      </c>
      <c r="AH143" s="140">
        <f t="shared" si="187"/>
        <v>1871.36</v>
      </c>
      <c r="AI143" s="139" t="s">
        <v>32</v>
      </c>
    </row>
    <row r="144" s="39" customFormat="1" ht="16" customHeight="1" spans="1:35">
      <c r="A144" s="129">
        <f t="shared" si="160"/>
        <v>141</v>
      </c>
      <c r="B144" s="49" t="s">
        <v>139</v>
      </c>
      <c r="C144" s="49" t="s">
        <v>448</v>
      </c>
      <c r="D144" s="49" t="s">
        <v>449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si="161"/>
        <v>47.05</v>
      </c>
      <c r="L144" s="49">
        <f t="shared" si="162"/>
        <v>627.29</v>
      </c>
      <c r="M144" s="130">
        <f t="shared" si="163"/>
        <v>499.34</v>
      </c>
      <c r="N144" s="49">
        <f t="shared" si="164"/>
        <v>27.44</v>
      </c>
      <c r="O144" s="130">
        <f t="shared" si="165"/>
        <v>110</v>
      </c>
      <c r="P144" s="130">
        <f t="shared" si="166"/>
        <v>0</v>
      </c>
      <c r="Q144" s="130">
        <f t="shared" si="167"/>
        <v>1311.12</v>
      </c>
      <c r="R144" s="49">
        <f t="shared" si="168"/>
        <v>0</v>
      </c>
      <c r="S144" s="49">
        <f t="shared" si="169"/>
        <v>313.64</v>
      </c>
      <c r="T144" s="130">
        <f t="shared" si="170"/>
        <v>124.84</v>
      </c>
      <c r="U144" s="49">
        <f t="shared" si="171"/>
        <v>11.76</v>
      </c>
      <c r="V144" s="130">
        <f t="shared" si="172"/>
        <v>110</v>
      </c>
      <c r="W144" s="130">
        <f t="shared" si="173"/>
        <v>0</v>
      </c>
      <c r="X144" s="49">
        <f t="shared" si="174"/>
        <v>560.24</v>
      </c>
      <c r="Y144" s="49">
        <f t="shared" si="175"/>
        <v>1871.36</v>
      </c>
      <c r="Z144" s="49"/>
      <c r="AA144" s="139" t="s">
        <v>77</v>
      </c>
      <c r="AB144" s="140">
        <f t="shared" ref="AB144:AH144" si="188">K144+R144</f>
        <v>47.05</v>
      </c>
      <c r="AC144" s="140">
        <f t="shared" si="188"/>
        <v>940.93</v>
      </c>
      <c r="AD144" s="140">
        <f t="shared" si="188"/>
        <v>624.18</v>
      </c>
      <c r="AE144" s="140">
        <f t="shared" si="188"/>
        <v>39.2</v>
      </c>
      <c r="AF144" s="140">
        <f t="shared" si="188"/>
        <v>220</v>
      </c>
      <c r="AG144" s="140">
        <f t="shared" si="188"/>
        <v>0</v>
      </c>
      <c r="AH144" s="140">
        <f t="shared" si="188"/>
        <v>1871.36</v>
      </c>
      <c r="AI144" s="139" t="s">
        <v>32</v>
      </c>
    </row>
    <row r="145" s="39" customFormat="1" ht="16" customHeight="1" spans="1:35">
      <c r="A145" s="129">
        <f t="shared" si="160"/>
        <v>142</v>
      </c>
      <c r="B145" s="49" t="s">
        <v>119</v>
      </c>
      <c r="C145" s="49" t="s">
        <v>450</v>
      </c>
      <c r="D145" s="49" t="s">
        <v>451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61"/>
        <v>47.05</v>
      </c>
      <c r="L145" s="49">
        <f t="shared" si="162"/>
        <v>627.29</v>
      </c>
      <c r="M145" s="130">
        <f t="shared" si="163"/>
        <v>499.34</v>
      </c>
      <c r="N145" s="49">
        <f t="shared" si="164"/>
        <v>27.44</v>
      </c>
      <c r="O145" s="130">
        <f t="shared" si="165"/>
        <v>110</v>
      </c>
      <c r="P145" s="130">
        <f t="shared" si="166"/>
        <v>0</v>
      </c>
      <c r="Q145" s="130">
        <f t="shared" si="167"/>
        <v>1311.12</v>
      </c>
      <c r="R145" s="49">
        <f t="shared" si="168"/>
        <v>0</v>
      </c>
      <c r="S145" s="49">
        <f t="shared" si="169"/>
        <v>313.64</v>
      </c>
      <c r="T145" s="130">
        <f t="shared" si="170"/>
        <v>124.84</v>
      </c>
      <c r="U145" s="49">
        <f t="shared" si="171"/>
        <v>11.76</v>
      </c>
      <c r="V145" s="130">
        <f t="shared" si="172"/>
        <v>110</v>
      </c>
      <c r="W145" s="130">
        <f t="shared" si="173"/>
        <v>0</v>
      </c>
      <c r="X145" s="49">
        <f t="shared" si="174"/>
        <v>560.24</v>
      </c>
      <c r="Y145" s="49">
        <f t="shared" si="175"/>
        <v>1871.36</v>
      </c>
      <c r="Z145" s="49"/>
      <c r="AA145" s="139" t="s">
        <v>75</v>
      </c>
      <c r="AB145" s="140">
        <f t="shared" ref="AB145:AH145" si="189">K145+R145</f>
        <v>47.05</v>
      </c>
      <c r="AC145" s="140">
        <f t="shared" si="189"/>
        <v>940.93</v>
      </c>
      <c r="AD145" s="140">
        <f t="shared" si="189"/>
        <v>624.18</v>
      </c>
      <c r="AE145" s="140">
        <f t="shared" si="189"/>
        <v>39.2</v>
      </c>
      <c r="AF145" s="140">
        <f t="shared" si="189"/>
        <v>220</v>
      </c>
      <c r="AG145" s="140">
        <f t="shared" si="189"/>
        <v>0</v>
      </c>
      <c r="AH145" s="140">
        <f t="shared" si="189"/>
        <v>1871.36</v>
      </c>
      <c r="AI145" s="139" t="s">
        <v>32</v>
      </c>
    </row>
    <row r="146" s="39" customFormat="1" ht="16" customHeight="1" spans="1:35">
      <c r="A146" s="129">
        <f t="shared" si="160"/>
        <v>143</v>
      </c>
      <c r="B146" s="49" t="s">
        <v>139</v>
      </c>
      <c r="C146" s="49" t="s">
        <v>454</v>
      </c>
      <c r="D146" s="49" t="s">
        <v>455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 t="shared" si="161"/>
        <v>47.05</v>
      </c>
      <c r="L146" s="49">
        <f t="shared" si="162"/>
        <v>627.29</v>
      </c>
      <c r="M146" s="130">
        <f t="shared" si="163"/>
        <v>499.34</v>
      </c>
      <c r="N146" s="49">
        <f t="shared" si="164"/>
        <v>27.44</v>
      </c>
      <c r="O146" s="130">
        <f t="shared" si="165"/>
        <v>110</v>
      </c>
      <c r="P146" s="130">
        <f t="shared" si="166"/>
        <v>0</v>
      </c>
      <c r="Q146" s="130">
        <f t="shared" si="167"/>
        <v>1311.12</v>
      </c>
      <c r="R146" s="49">
        <f t="shared" si="168"/>
        <v>0</v>
      </c>
      <c r="S146" s="49">
        <f t="shared" si="169"/>
        <v>313.64</v>
      </c>
      <c r="T146" s="130">
        <f t="shared" si="170"/>
        <v>124.84</v>
      </c>
      <c r="U146" s="49">
        <f t="shared" si="171"/>
        <v>11.76</v>
      </c>
      <c r="V146" s="130">
        <f t="shared" si="172"/>
        <v>110</v>
      </c>
      <c r="W146" s="130">
        <f t="shared" si="173"/>
        <v>0</v>
      </c>
      <c r="X146" s="49">
        <f t="shared" si="174"/>
        <v>560.24</v>
      </c>
      <c r="Y146" s="49">
        <f t="shared" si="175"/>
        <v>1871.36</v>
      </c>
      <c r="Z146" s="49"/>
      <c r="AA146" s="139" t="s">
        <v>77</v>
      </c>
      <c r="AB146" s="140">
        <f t="shared" ref="AB146:AH146" si="190">K146+R146</f>
        <v>47.05</v>
      </c>
      <c r="AC146" s="140">
        <f t="shared" si="190"/>
        <v>940.93</v>
      </c>
      <c r="AD146" s="140">
        <f t="shared" si="190"/>
        <v>624.18</v>
      </c>
      <c r="AE146" s="140">
        <f t="shared" si="190"/>
        <v>39.2</v>
      </c>
      <c r="AF146" s="140">
        <f t="shared" si="190"/>
        <v>220</v>
      </c>
      <c r="AG146" s="140">
        <f t="shared" si="190"/>
        <v>0</v>
      </c>
      <c r="AH146" s="140">
        <f t="shared" si="190"/>
        <v>1871.36</v>
      </c>
      <c r="AI146" s="139" t="s">
        <v>32</v>
      </c>
    </row>
    <row r="147" s="39" customFormat="1" ht="16" customHeight="1" spans="1:35">
      <c r="A147" s="129">
        <f t="shared" si="160"/>
        <v>144</v>
      </c>
      <c r="B147" s="49" t="s">
        <v>139</v>
      </c>
      <c r="C147" s="49" t="s">
        <v>456</v>
      </c>
      <c r="D147" s="49" t="s">
        <v>457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161"/>
        <v>47.05</v>
      </c>
      <c r="L147" s="49">
        <f t="shared" si="162"/>
        <v>627.29</v>
      </c>
      <c r="M147" s="130">
        <f t="shared" si="163"/>
        <v>499.34</v>
      </c>
      <c r="N147" s="49">
        <f t="shared" si="164"/>
        <v>27.44</v>
      </c>
      <c r="O147" s="130">
        <f t="shared" si="165"/>
        <v>110</v>
      </c>
      <c r="P147" s="130">
        <f t="shared" si="166"/>
        <v>0</v>
      </c>
      <c r="Q147" s="130">
        <f t="shared" si="167"/>
        <v>1311.12</v>
      </c>
      <c r="R147" s="49">
        <f t="shared" si="168"/>
        <v>0</v>
      </c>
      <c r="S147" s="49">
        <f t="shared" si="169"/>
        <v>313.64</v>
      </c>
      <c r="T147" s="130">
        <f t="shared" si="170"/>
        <v>124.84</v>
      </c>
      <c r="U147" s="49">
        <f t="shared" si="171"/>
        <v>11.76</v>
      </c>
      <c r="V147" s="130">
        <f t="shared" si="172"/>
        <v>110</v>
      </c>
      <c r="W147" s="130">
        <f t="shared" si="173"/>
        <v>0</v>
      </c>
      <c r="X147" s="49">
        <f t="shared" si="174"/>
        <v>560.24</v>
      </c>
      <c r="Y147" s="49">
        <f t="shared" si="175"/>
        <v>1871.36</v>
      </c>
      <c r="Z147" s="49"/>
      <c r="AA147" s="139" t="s">
        <v>77</v>
      </c>
      <c r="AB147" s="140">
        <f t="shared" ref="AB147:AH147" si="191">K147+R147</f>
        <v>47.05</v>
      </c>
      <c r="AC147" s="140">
        <f t="shared" si="191"/>
        <v>940.93</v>
      </c>
      <c r="AD147" s="140">
        <f t="shared" si="191"/>
        <v>624.18</v>
      </c>
      <c r="AE147" s="140">
        <f t="shared" si="191"/>
        <v>39.2</v>
      </c>
      <c r="AF147" s="140">
        <f t="shared" si="191"/>
        <v>220</v>
      </c>
      <c r="AG147" s="140">
        <f t="shared" si="191"/>
        <v>0</v>
      </c>
      <c r="AH147" s="140">
        <f t="shared" si="191"/>
        <v>1871.36</v>
      </c>
      <c r="AI147" s="139" t="s">
        <v>32</v>
      </c>
    </row>
    <row r="148" s="39" customFormat="1" ht="16" customHeight="1" spans="1:35">
      <c r="A148" s="129">
        <f t="shared" si="160"/>
        <v>145</v>
      </c>
      <c r="B148" s="49" t="s">
        <v>139</v>
      </c>
      <c r="C148" s="49" t="s">
        <v>458</v>
      </c>
      <c r="D148" s="49" t="s">
        <v>459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161"/>
        <v>47.05</v>
      </c>
      <c r="L148" s="49">
        <f t="shared" si="162"/>
        <v>627.29</v>
      </c>
      <c r="M148" s="130">
        <f t="shared" si="163"/>
        <v>499.34</v>
      </c>
      <c r="N148" s="49">
        <f t="shared" si="164"/>
        <v>27.44</v>
      </c>
      <c r="O148" s="130">
        <f t="shared" si="165"/>
        <v>110</v>
      </c>
      <c r="P148" s="130">
        <f t="shared" si="166"/>
        <v>0</v>
      </c>
      <c r="Q148" s="130">
        <f t="shared" si="167"/>
        <v>1311.12</v>
      </c>
      <c r="R148" s="49">
        <f t="shared" si="168"/>
        <v>0</v>
      </c>
      <c r="S148" s="49">
        <f t="shared" si="169"/>
        <v>313.64</v>
      </c>
      <c r="T148" s="130">
        <f t="shared" si="170"/>
        <v>124.84</v>
      </c>
      <c r="U148" s="49">
        <f t="shared" si="171"/>
        <v>11.76</v>
      </c>
      <c r="V148" s="130">
        <f t="shared" si="172"/>
        <v>110</v>
      </c>
      <c r="W148" s="130">
        <f t="shared" si="173"/>
        <v>0</v>
      </c>
      <c r="X148" s="49">
        <f t="shared" si="174"/>
        <v>560.24</v>
      </c>
      <c r="Y148" s="49">
        <f t="shared" si="175"/>
        <v>1871.36</v>
      </c>
      <c r="Z148" s="49"/>
      <c r="AA148" s="139" t="s">
        <v>77</v>
      </c>
      <c r="AB148" s="140">
        <f t="shared" ref="AB148:AH148" si="192">K148+R148</f>
        <v>47.05</v>
      </c>
      <c r="AC148" s="140">
        <f t="shared" si="192"/>
        <v>940.93</v>
      </c>
      <c r="AD148" s="140">
        <f t="shared" si="192"/>
        <v>624.18</v>
      </c>
      <c r="AE148" s="140">
        <f t="shared" si="192"/>
        <v>39.2</v>
      </c>
      <c r="AF148" s="140">
        <f t="shared" si="192"/>
        <v>220</v>
      </c>
      <c r="AG148" s="140">
        <f t="shared" si="192"/>
        <v>0</v>
      </c>
      <c r="AH148" s="140">
        <f t="shared" si="192"/>
        <v>1871.36</v>
      </c>
      <c r="AI148" s="139" t="s">
        <v>32</v>
      </c>
    </row>
    <row r="149" s="39" customFormat="1" ht="16" customHeight="1" spans="1:35">
      <c r="A149" s="129">
        <f t="shared" si="160"/>
        <v>146</v>
      </c>
      <c r="B149" s="49" t="s">
        <v>139</v>
      </c>
      <c r="C149" s="49" t="s">
        <v>460</v>
      </c>
      <c r="D149" s="49" t="s">
        <v>461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161"/>
        <v>47.05</v>
      </c>
      <c r="L149" s="49">
        <f t="shared" si="162"/>
        <v>627.29</v>
      </c>
      <c r="M149" s="130">
        <f t="shared" si="163"/>
        <v>499.34</v>
      </c>
      <c r="N149" s="49">
        <f t="shared" si="164"/>
        <v>27.44</v>
      </c>
      <c r="O149" s="130">
        <f t="shared" si="165"/>
        <v>110</v>
      </c>
      <c r="P149" s="130">
        <f t="shared" si="166"/>
        <v>0</v>
      </c>
      <c r="Q149" s="130">
        <f t="shared" si="167"/>
        <v>1311.12</v>
      </c>
      <c r="R149" s="49">
        <f t="shared" si="168"/>
        <v>0</v>
      </c>
      <c r="S149" s="49">
        <f t="shared" si="169"/>
        <v>313.64</v>
      </c>
      <c r="T149" s="130">
        <f t="shared" si="170"/>
        <v>124.84</v>
      </c>
      <c r="U149" s="49">
        <f t="shared" si="171"/>
        <v>11.76</v>
      </c>
      <c r="V149" s="130">
        <f t="shared" si="172"/>
        <v>110</v>
      </c>
      <c r="W149" s="130">
        <f t="shared" si="173"/>
        <v>0</v>
      </c>
      <c r="X149" s="49">
        <f t="shared" si="174"/>
        <v>560.24</v>
      </c>
      <c r="Y149" s="49">
        <f t="shared" si="175"/>
        <v>1871.36</v>
      </c>
      <c r="Z149" s="49"/>
      <c r="AA149" s="139" t="s">
        <v>77</v>
      </c>
      <c r="AB149" s="140">
        <f t="shared" ref="AB149:AH149" si="193">K149+R149</f>
        <v>47.05</v>
      </c>
      <c r="AC149" s="140">
        <f t="shared" si="193"/>
        <v>940.93</v>
      </c>
      <c r="AD149" s="140">
        <f t="shared" si="193"/>
        <v>624.18</v>
      </c>
      <c r="AE149" s="140">
        <f t="shared" si="193"/>
        <v>39.2</v>
      </c>
      <c r="AF149" s="140">
        <f t="shared" si="193"/>
        <v>220</v>
      </c>
      <c r="AG149" s="140">
        <f t="shared" si="193"/>
        <v>0</v>
      </c>
      <c r="AH149" s="140">
        <f t="shared" si="193"/>
        <v>1871.36</v>
      </c>
      <c r="AI149" s="139" t="s">
        <v>32</v>
      </c>
    </row>
    <row r="150" s="39" customFormat="1" ht="16" customHeight="1" spans="1:35">
      <c r="A150" s="129">
        <f t="shared" si="160"/>
        <v>147</v>
      </c>
      <c r="B150" s="49" t="s">
        <v>139</v>
      </c>
      <c r="C150" s="49" t="s">
        <v>462</v>
      </c>
      <c r="D150" s="49" t="s">
        <v>463</v>
      </c>
      <c r="E150" s="49">
        <v>3920.55</v>
      </c>
      <c r="F150" s="49">
        <v>3920.55</v>
      </c>
      <c r="G150" s="130">
        <v>6241.75</v>
      </c>
      <c r="H150" s="49">
        <v>3920.55</v>
      </c>
      <c r="I150" s="130">
        <v>2200</v>
      </c>
      <c r="J150" s="130"/>
      <c r="K150" s="49">
        <f t="shared" si="161"/>
        <v>47.05</v>
      </c>
      <c r="L150" s="49">
        <f t="shared" si="162"/>
        <v>627.29</v>
      </c>
      <c r="M150" s="130">
        <f t="shared" si="163"/>
        <v>499.34</v>
      </c>
      <c r="N150" s="49">
        <f t="shared" si="164"/>
        <v>27.44</v>
      </c>
      <c r="O150" s="130">
        <f t="shared" si="165"/>
        <v>110</v>
      </c>
      <c r="P150" s="130">
        <f t="shared" si="166"/>
        <v>0</v>
      </c>
      <c r="Q150" s="130">
        <f t="shared" si="167"/>
        <v>1311.12</v>
      </c>
      <c r="R150" s="49">
        <f t="shared" si="168"/>
        <v>0</v>
      </c>
      <c r="S150" s="49">
        <f t="shared" si="169"/>
        <v>313.64</v>
      </c>
      <c r="T150" s="130">
        <f t="shared" si="170"/>
        <v>124.84</v>
      </c>
      <c r="U150" s="49">
        <f t="shared" si="171"/>
        <v>11.76</v>
      </c>
      <c r="V150" s="130">
        <f t="shared" si="172"/>
        <v>110</v>
      </c>
      <c r="W150" s="130">
        <f t="shared" si="173"/>
        <v>0</v>
      </c>
      <c r="X150" s="49">
        <f t="shared" si="174"/>
        <v>560.24</v>
      </c>
      <c r="Y150" s="49">
        <f t="shared" si="175"/>
        <v>1871.36</v>
      </c>
      <c r="Z150" s="49"/>
      <c r="AA150" s="139" t="s">
        <v>77</v>
      </c>
      <c r="AB150" s="140">
        <f t="shared" ref="AB150:AH150" si="194">K150+R150</f>
        <v>47.05</v>
      </c>
      <c r="AC150" s="140">
        <f t="shared" si="194"/>
        <v>940.93</v>
      </c>
      <c r="AD150" s="140">
        <f t="shared" si="194"/>
        <v>624.18</v>
      </c>
      <c r="AE150" s="140">
        <f t="shared" si="194"/>
        <v>39.2</v>
      </c>
      <c r="AF150" s="140">
        <f t="shared" si="194"/>
        <v>220</v>
      </c>
      <c r="AG150" s="140">
        <f t="shared" si="194"/>
        <v>0</v>
      </c>
      <c r="AH150" s="140">
        <f t="shared" si="194"/>
        <v>1871.36</v>
      </c>
      <c r="AI150" s="139" t="s">
        <v>32</v>
      </c>
    </row>
    <row r="151" s="225" customFormat="1" ht="16" customHeight="1" spans="1:35">
      <c r="A151" s="239">
        <f t="shared" si="160"/>
        <v>148</v>
      </c>
      <c r="B151" s="240" t="s">
        <v>139</v>
      </c>
      <c r="C151" s="240" t="s">
        <v>464</v>
      </c>
      <c r="D151" s="240" t="s">
        <v>465</v>
      </c>
      <c r="E151" s="240">
        <v>3920.55</v>
      </c>
      <c r="F151" s="240">
        <v>0</v>
      </c>
      <c r="G151" s="242">
        <v>0</v>
      </c>
      <c r="H151" s="240">
        <v>0</v>
      </c>
      <c r="I151" s="242">
        <v>0</v>
      </c>
      <c r="J151" s="242"/>
      <c r="K151" s="240">
        <f t="shared" si="161"/>
        <v>47.05</v>
      </c>
      <c r="L151" s="240">
        <f t="shared" si="162"/>
        <v>0</v>
      </c>
      <c r="M151" s="242">
        <f t="shared" si="163"/>
        <v>0</v>
      </c>
      <c r="N151" s="240">
        <f t="shared" si="164"/>
        <v>0</v>
      </c>
      <c r="O151" s="242">
        <f t="shared" si="165"/>
        <v>0</v>
      </c>
      <c r="P151" s="242">
        <f t="shared" si="166"/>
        <v>0</v>
      </c>
      <c r="Q151" s="242">
        <f t="shared" si="167"/>
        <v>47.05</v>
      </c>
      <c r="R151" s="240">
        <f t="shared" si="168"/>
        <v>0</v>
      </c>
      <c r="S151" s="240">
        <f t="shared" si="169"/>
        <v>0</v>
      </c>
      <c r="T151" s="242">
        <f t="shared" si="170"/>
        <v>0</v>
      </c>
      <c r="U151" s="240">
        <f t="shared" si="171"/>
        <v>0</v>
      </c>
      <c r="V151" s="242">
        <f t="shared" si="172"/>
        <v>0</v>
      </c>
      <c r="W151" s="242">
        <f t="shared" si="173"/>
        <v>0</v>
      </c>
      <c r="X151" s="240">
        <f t="shared" si="174"/>
        <v>0</v>
      </c>
      <c r="Y151" s="240">
        <f t="shared" si="175"/>
        <v>47.05</v>
      </c>
      <c r="Z151" s="240"/>
      <c r="AA151" s="257" t="s">
        <v>77</v>
      </c>
      <c r="AB151" s="258">
        <f t="shared" ref="AB151:AH151" si="195">K151+R151</f>
        <v>47.05</v>
      </c>
      <c r="AC151" s="258">
        <f t="shared" si="195"/>
        <v>0</v>
      </c>
      <c r="AD151" s="258">
        <f t="shared" si="195"/>
        <v>0</v>
      </c>
      <c r="AE151" s="258">
        <f t="shared" si="195"/>
        <v>0</v>
      </c>
      <c r="AF151" s="258">
        <f t="shared" si="195"/>
        <v>0</v>
      </c>
      <c r="AG151" s="258">
        <f t="shared" si="195"/>
        <v>0</v>
      </c>
      <c r="AH151" s="258">
        <f t="shared" si="195"/>
        <v>47.05</v>
      </c>
      <c r="AI151" s="257" t="s">
        <v>32</v>
      </c>
    </row>
    <row r="152" s="39" customFormat="1" ht="16" customHeight="1" spans="1:35">
      <c r="A152" s="129">
        <f t="shared" si="160"/>
        <v>149</v>
      </c>
      <c r="B152" s="49" t="s">
        <v>139</v>
      </c>
      <c r="C152" s="46" t="s">
        <v>466</v>
      </c>
      <c r="D152" s="202" t="s">
        <v>467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2200</v>
      </c>
      <c r="J152" s="130"/>
      <c r="K152" s="49">
        <f t="shared" si="161"/>
        <v>47.05</v>
      </c>
      <c r="L152" s="49">
        <f t="shared" si="162"/>
        <v>627.29</v>
      </c>
      <c r="M152" s="130">
        <f t="shared" si="163"/>
        <v>499.34</v>
      </c>
      <c r="N152" s="49">
        <f t="shared" si="164"/>
        <v>27.44</v>
      </c>
      <c r="O152" s="130">
        <f t="shared" si="165"/>
        <v>110</v>
      </c>
      <c r="P152" s="130">
        <f t="shared" si="166"/>
        <v>0</v>
      </c>
      <c r="Q152" s="130">
        <f t="shared" si="167"/>
        <v>1311.12</v>
      </c>
      <c r="R152" s="49">
        <f t="shared" si="168"/>
        <v>0</v>
      </c>
      <c r="S152" s="49">
        <f t="shared" si="169"/>
        <v>313.64</v>
      </c>
      <c r="T152" s="130">
        <f t="shared" si="170"/>
        <v>124.84</v>
      </c>
      <c r="U152" s="49">
        <f t="shared" si="171"/>
        <v>11.76</v>
      </c>
      <c r="V152" s="130">
        <f t="shared" si="172"/>
        <v>110</v>
      </c>
      <c r="W152" s="130">
        <f t="shared" si="173"/>
        <v>0</v>
      </c>
      <c r="X152" s="49">
        <f t="shared" si="174"/>
        <v>560.24</v>
      </c>
      <c r="Y152" s="49">
        <f t="shared" si="175"/>
        <v>1871.36</v>
      </c>
      <c r="Z152" s="49"/>
      <c r="AA152" s="139" t="s">
        <v>77</v>
      </c>
      <c r="AB152" s="140">
        <f t="shared" ref="AB152:AH152" si="196">K152+R152</f>
        <v>47.05</v>
      </c>
      <c r="AC152" s="140">
        <f t="shared" si="196"/>
        <v>940.93</v>
      </c>
      <c r="AD152" s="140">
        <f t="shared" si="196"/>
        <v>624.18</v>
      </c>
      <c r="AE152" s="140">
        <f t="shared" si="196"/>
        <v>39.2</v>
      </c>
      <c r="AF152" s="140">
        <f t="shared" si="196"/>
        <v>220</v>
      </c>
      <c r="AG152" s="140">
        <f t="shared" si="196"/>
        <v>0</v>
      </c>
      <c r="AH152" s="140">
        <f t="shared" si="196"/>
        <v>1871.36</v>
      </c>
      <c r="AI152" s="139" t="s">
        <v>32</v>
      </c>
    </row>
    <row r="153" s="39" customFormat="1" ht="16" customHeight="1" spans="1:35">
      <c r="A153" s="129">
        <f t="shared" si="160"/>
        <v>150</v>
      </c>
      <c r="B153" s="49" t="s">
        <v>119</v>
      </c>
      <c r="C153" s="49" t="s">
        <v>468</v>
      </c>
      <c r="D153" s="49" t="s">
        <v>469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2200</v>
      </c>
      <c r="J153" s="130"/>
      <c r="K153" s="49">
        <f t="shared" si="161"/>
        <v>47.05</v>
      </c>
      <c r="L153" s="49">
        <f t="shared" si="162"/>
        <v>627.29</v>
      </c>
      <c r="M153" s="130">
        <f t="shared" si="163"/>
        <v>499.34</v>
      </c>
      <c r="N153" s="49">
        <f t="shared" si="164"/>
        <v>27.44</v>
      </c>
      <c r="O153" s="130">
        <f t="shared" si="165"/>
        <v>110</v>
      </c>
      <c r="P153" s="130">
        <f t="shared" si="166"/>
        <v>0</v>
      </c>
      <c r="Q153" s="130">
        <f t="shared" si="167"/>
        <v>1311.12</v>
      </c>
      <c r="R153" s="49">
        <f t="shared" si="168"/>
        <v>0</v>
      </c>
      <c r="S153" s="49">
        <f t="shared" si="169"/>
        <v>313.64</v>
      </c>
      <c r="T153" s="130">
        <f t="shared" si="170"/>
        <v>124.84</v>
      </c>
      <c r="U153" s="49">
        <f t="shared" si="171"/>
        <v>11.76</v>
      </c>
      <c r="V153" s="130">
        <f t="shared" si="172"/>
        <v>110</v>
      </c>
      <c r="W153" s="130">
        <f t="shared" si="173"/>
        <v>0</v>
      </c>
      <c r="X153" s="49">
        <f t="shared" si="174"/>
        <v>560.24</v>
      </c>
      <c r="Y153" s="49">
        <f t="shared" si="175"/>
        <v>1871.36</v>
      </c>
      <c r="Z153" s="49"/>
      <c r="AA153" s="139" t="s">
        <v>49</v>
      </c>
      <c r="AB153" s="140">
        <f t="shared" ref="AB153:AH153" si="197">K153+R153</f>
        <v>47.05</v>
      </c>
      <c r="AC153" s="140">
        <f t="shared" si="197"/>
        <v>940.93</v>
      </c>
      <c r="AD153" s="140">
        <f t="shared" si="197"/>
        <v>624.18</v>
      </c>
      <c r="AE153" s="140">
        <f t="shared" si="197"/>
        <v>39.2</v>
      </c>
      <c r="AF153" s="140">
        <f t="shared" si="197"/>
        <v>220</v>
      </c>
      <c r="AG153" s="140">
        <f t="shared" si="197"/>
        <v>0</v>
      </c>
      <c r="AH153" s="140">
        <f t="shared" si="197"/>
        <v>1871.36</v>
      </c>
      <c r="AI153" s="139" t="s">
        <v>32</v>
      </c>
    </row>
    <row r="154" s="39" customFormat="1" ht="16" customHeight="1" spans="1:35">
      <c r="A154" s="129">
        <f t="shared" si="160"/>
        <v>151</v>
      </c>
      <c r="B154" s="49" t="s">
        <v>119</v>
      </c>
      <c r="C154" s="49" t="s">
        <v>470</v>
      </c>
      <c r="D154" s="49" t="s">
        <v>471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2200</v>
      </c>
      <c r="J154" s="130"/>
      <c r="K154" s="49">
        <f t="shared" si="161"/>
        <v>47.05</v>
      </c>
      <c r="L154" s="49">
        <f t="shared" si="162"/>
        <v>627.29</v>
      </c>
      <c r="M154" s="130">
        <f t="shared" si="163"/>
        <v>499.34</v>
      </c>
      <c r="N154" s="49">
        <f t="shared" si="164"/>
        <v>27.44</v>
      </c>
      <c r="O154" s="130">
        <f t="shared" si="165"/>
        <v>110</v>
      </c>
      <c r="P154" s="130">
        <f t="shared" si="166"/>
        <v>0</v>
      </c>
      <c r="Q154" s="130">
        <f t="shared" si="167"/>
        <v>1311.12</v>
      </c>
      <c r="R154" s="49">
        <f t="shared" si="168"/>
        <v>0</v>
      </c>
      <c r="S154" s="49">
        <f t="shared" si="169"/>
        <v>313.64</v>
      </c>
      <c r="T154" s="130">
        <f t="shared" si="170"/>
        <v>124.84</v>
      </c>
      <c r="U154" s="49">
        <f t="shared" si="171"/>
        <v>11.76</v>
      </c>
      <c r="V154" s="130">
        <f t="shared" si="172"/>
        <v>110</v>
      </c>
      <c r="W154" s="130">
        <f t="shared" si="173"/>
        <v>0</v>
      </c>
      <c r="X154" s="49">
        <f t="shared" si="174"/>
        <v>560.24</v>
      </c>
      <c r="Y154" s="49">
        <f t="shared" si="175"/>
        <v>1871.36</v>
      </c>
      <c r="Z154" s="49"/>
      <c r="AA154" s="139" t="s">
        <v>89</v>
      </c>
      <c r="AB154" s="140">
        <f t="shared" ref="AB154:AH154" si="198">K154+R154</f>
        <v>47.05</v>
      </c>
      <c r="AC154" s="140">
        <f t="shared" si="198"/>
        <v>940.93</v>
      </c>
      <c r="AD154" s="140">
        <f t="shared" si="198"/>
        <v>624.18</v>
      </c>
      <c r="AE154" s="140">
        <f t="shared" si="198"/>
        <v>39.2</v>
      </c>
      <c r="AF154" s="140">
        <f t="shared" si="198"/>
        <v>220</v>
      </c>
      <c r="AG154" s="140">
        <f t="shared" si="198"/>
        <v>0</v>
      </c>
      <c r="AH154" s="140">
        <f t="shared" si="198"/>
        <v>1871.36</v>
      </c>
      <c r="AI154" s="139" t="s">
        <v>32</v>
      </c>
    </row>
    <row r="155" s="39" customFormat="1" ht="16" customHeight="1" spans="1:35">
      <c r="A155" s="129">
        <f t="shared" si="160"/>
        <v>152</v>
      </c>
      <c r="B155" s="49" t="s">
        <v>119</v>
      </c>
      <c r="C155" s="49" t="s">
        <v>472</v>
      </c>
      <c r="D155" s="49" t="s">
        <v>473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2200</v>
      </c>
      <c r="J155" s="130"/>
      <c r="K155" s="49">
        <f t="shared" si="161"/>
        <v>47.05</v>
      </c>
      <c r="L155" s="49">
        <f t="shared" si="162"/>
        <v>627.29</v>
      </c>
      <c r="M155" s="130">
        <f t="shared" si="163"/>
        <v>499.34</v>
      </c>
      <c r="N155" s="49">
        <f t="shared" si="164"/>
        <v>27.44</v>
      </c>
      <c r="O155" s="130">
        <f t="shared" si="165"/>
        <v>110</v>
      </c>
      <c r="P155" s="130">
        <f t="shared" si="166"/>
        <v>0</v>
      </c>
      <c r="Q155" s="130">
        <f t="shared" si="167"/>
        <v>1311.12</v>
      </c>
      <c r="R155" s="49">
        <f t="shared" si="168"/>
        <v>0</v>
      </c>
      <c r="S155" s="49">
        <f t="shared" si="169"/>
        <v>313.64</v>
      </c>
      <c r="T155" s="130">
        <f t="shared" si="170"/>
        <v>124.84</v>
      </c>
      <c r="U155" s="49">
        <f t="shared" si="171"/>
        <v>11.76</v>
      </c>
      <c r="V155" s="130">
        <f t="shared" si="172"/>
        <v>110</v>
      </c>
      <c r="W155" s="130">
        <f t="shared" si="173"/>
        <v>0</v>
      </c>
      <c r="X155" s="49">
        <f t="shared" si="174"/>
        <v>560.24</v>
      </c>
      <c r="Y155" s="49">
        <f t="shared" si="175"/>
        <v>1871.36</v>
      </c>
      <c r="Z155" s="49"/>
      <c r="AA155" s="139" t="s">
        <v>78</v>
      </c>
      <c r="AB155" s="140">
        <f t="shared" ref="AB155:AH155" si="199">K155+R155</f>
        <v>47.05</v>
      </c>
      <c r="AC155" s="140">
        <f t="shared" si="199"/>
        <v>940.93</v>
      </c>
      <c r="AD155" s="140">
        <f t="shared" si="199"/>
        <v>624.18</v>
      </c>
      <c r="AE155" s="140">
        <f t="shared" si="199"/>
        <v>39.2</v>
      </c>
      <c r="AF155" s="140">
        <f t="shared" si="199"/>
        <v>220</v>
      </c>
      <c r="AG155" s="140">
        <f t="shared" si="199"/>
        <v>0</v>
      </c>
      <c r="AH155" s="140">
        <f t="shared" si="199"/>
        <v>1871.36</v>
      </c>
      <c r="AI155" s="139" t="s">
        <v>32</v>
      </c>
    </row>
    <row r="156" s="39" customFormat="1" ht="16" customHeight="1" spans="1:35">
      <c r="A156" s="129">
        <f t="shared" si="160"/>
        <v>153</v>
      </c>
      <c r="B156" s="49" t="s">
        <v>119</v>
      </c>
      <c r="C156" s="49" t="s">
        <v>474</v>
      </c>
      <c r="D156" s="49" t="s">
        <v>475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4180</v>
      </c>
      <c r="J156" s="130"/>
      <c r="K156" s="49">
        <f t="shared" si="161"/>
        <v>47.05</v>
      </c>
      <c r="L156" s="49">
        <f t="shared" si="162"/>
        <v>627.29</v>
      </c>
      <c r="M156" s="130">
        <f t="shared" si="163"/>
        <v>499.34</v>
      </c>
      <c r="N156" s="49">
        <f t="shared" si="164"/>
        <v>27.44</v>
      </c>
      <c r="O156" s="130">
        <f t="shared" si="165"/>
        <v>209</v>
      </c>
      <c r="P156" s="130">
        <f t="shared" si="166"/>
        <v>0</v>
      </c>
      <c r="Q156" s="130">
        <f t="shared" si="167"/>
        <v>1410.12</v>
      </c>
      <c r="R156" s="49">
        <f t="shared" si="168"/>
        <v>0</v>
      </c>
      <c r="S156" s="49">
        <f t="shared" si="169"/>
        <v>313.64</v>
      </c>
      <c r="T156" s="130">
        <f t="shared" si="170"/>
        <v>124.84</v>
      </c>
      <c r="U156" s="49">
        <f t="shared" si="171"/>
        <v>11.76</v>
      </c>
      <c r="V156" s="130">
        <f t="shared" si="172"/>
        <v>209</v>
      </c>
      <c r="W156" s="130">
        <f t="shared" si="173"/>
        <v>0</v>
      </c>
      <c r="X156" s="49">
        <f t="shared" si="174"/>
        <v>659.24</v>
      </c>
      <c r="Y156" s="49">
        <f t="shared" si="175"/>
        <v>2069.36</v>
      </c>
      <c r="Z156" s="49"/>
      <c r="AA156" s="139" t="s">
        <v>49</v>
      </c>
      <c r="AB156" s="140">
        <f t="shared" ref="AB156:AH156" si="200">K156+R156</f>
        <v>47.05</v>
      </c>
      <c r="AC156" s="140">
        <f t="shared" si="200"/>
        <v>940.93</v>
      </c>
      <c r="AD156" s="140">
        <f t="shared" si="200"/>
        <v>624.18</v>
      </c>
      <c r="AE156" s="140">
        <f t="shared" si="200"/>
        <v>39.2</v>
      </c>
      <c r="AF156" s="140">
        <f t="shared" si="200"/>
        <v>418</v>
      </c>
      <c r="AG156" s="140">
        <f t="shared" si="200"/>
        <v>0</v>
      </c>
      <c r="AH156" s="140">
        <f t="shared" si="200"/>
        <v>2069.36</v>
      </c>
      <c r="AI156" s="139" t="s">
        <v>32</v>
      </c>
    </row>
    <row r="157" s="39" customFormat="1" ht="16" customHeight="1" spans="1:35">
      <c r="A157" s="129">
        <f t="shared" si="160"/>
        <v>154</v>
      </c>
      <c r="B157" s="49" t="s">
        <v>119</v>
      </c>
      <c r="C157" s="49" t="s">
        <v>476</v>
      </c>
      <c r="D157" s="49" t="s">
        <v>477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4180</v>
      </c>
      <c r="J157" s="130"/>
      <c r="K157" s="49">
        <f t="shared" si="161"/>
        <v>47.05</v>
      </c>
      <c r="L157" s="49">
        <f t="shared" si="162"/>
        <v>627.29</v>
      </c>
      <c r="M157" s="130">
        <f t="shared" si="163"/>
        <v>499.34</v>
      </c>
      <c r="N157" s="49">
        <f t="shared" si="164"/>
        <v>27.44</v>
      </c>
      <c r="O157" s="130">
        <f t="shared" si="165"/>
        <v>209</v>
      </c>
      <c r="P157" s="130">
        <f t="shared" si="166"/>
        <v>0</v>
      </c>
      <c r="Q157" s="130">
        <f t="shared" si="167"/>
        <v>1410.12</v>
      </c>
      <c r="R157" s="49">
        <f t="shared" si="168"/>
        <v>0</v>
      </c>
      <c r="S157" s="49">
        <f t="shared" si="169"/>
        <v>313.64</v>
      </c>
      <c r="T157" s="130">
        <f t="shared" si="170"/>
        <v>124.84</v>
      </c>
      <c r="U157" s="49">
        <f t="shared" si="171"/>
        <v>11.76</v>
      </c>
      <c r="V157" s="130">
        <f t="shared" si="172"/>
        <v>209</v>
      </c>
      <c r="W157" s="130">
        <f t="shared" si="173"/>
        <v>0</v>
      </c>
      <c r="X157" s="49">
        <f t="shared" si="174"/>
        <v>659.24</v>
      </c>
      <c r="Y157" s="49">
        <f t="shared" si="175"/>
        <v>2069.36</v>
      </c>
      <c r="Z157" s="49"/>
      <c r="AA157" s="139" t="s">
        <v>75</v>
      </c>
      <c r="AB157" s="140">
        <f t="shared" ref="AB157:AH157" si="201">K157+R157</f>
        <v>47.05</v>
      </c>
      <c r="AC157" s="140">
        <f t="shared" si="201"/>
        <v>940.93</v>
      </c>
      <c r="AD157" s="140">
        <f t="shared" si="201"/>
        <v>624.18</v>
      </c>
      <c r="AE157" s="140">
        <f t="shared" si="201"/>
        <v>39.2</v>
      </c>
      <c r="AF157" s="140">
        <f t="shared" si="201"/>
        <v>418</v>
      </c>
      <c r="AG157" s="140">
        <f t="shared" si="201"/>
        <v>0</v>
      </c>
      <c r="AH157" s="140">
        <f t="shared" si="201"/>
        <v>2069.36</v>
      </c>
      <c r="AI157" s="139" t="s">
        <v>32</v>
      </c>
    </row>
    <row r="158" s="39" customFormat="1" ht="16" customHeight="1" spans="1:35">
      <c r="A158" s="129">
        <f t="shared" si="160"/>
        <v>155</v>
      </c>
      <c r="B158" s="49" t="s">
        <v>119</v>
      </c>
      <c r="C158" s="49" t="s">
        <v>478</v>
      </c>
      <c r="D158" s="49" t="s">
        <v>479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4180</v>
      </c>
      <c r="J158" s="130"/>
      <c r="K158" s="49">
        <f t="shared" si="161"/>
        <v>47.05</v>
      </c>
      <c r="L158" s="49">
        <f t="shared" si="162"/>
        <v>627.29</v>
      </c>
      <c r="M158" s="130">
        <f t="shared" si="163"/>
        <v>499.34</v>
      </c>
      <c r="N158" s="49">
        <f t="shared" si="164"/>
        <v>27.44</v>
      </c>
      <c r="O158" s="130">
        <f t="shared" si="165"/>
        <v>209</v>
      </c>
      <c r="P158" s="130">
        <f t="shared" si="166"/>
        <v>0</v>
      </c>
      <c r="Q158" s="130">
        <f t="shared" si="167"/>
        <v>1410.12</v>
      </c>
      <c r="R158" s="49">
        <f t="shared" si="168"/>
        <v>0</v>
      </c>
      <c r="S158" s="49">
        <f t="shared" si="169"/>
        <v>313.64</v>
      </c>
      <c r="T158" s="130">
        <f t="shared" si="170"/>
        <v>124.84</v>
      </c>
      <c r="U158" s="49">
        <f t="shared" si="171"/>
        <v>11.76</v>
      </c>
      <c r="V158" s="130">
        <f t="shared" si="172"/>
        <v>209</v>
      </c>
      <c r="W158" s="130">
        <f t="shared" si="173"/>
        <v>0</v>
      </c>
      <c r="X158" s="49">
        <f t="shared" si="174"/>
        <v>659.24</v>
      </c>
      <c r="Y158" s="49">
        <f t="shared" si="175"/>
        <v>2069.36</v>
      </c>
      <c r="Z158" s="49"/>
      <c r="AA158" s="139" t="s">
        <v>49</v>
      </c>
      <c r="AB158" s="140">
        <f t="shared" ref="AB158:AH158" si="202">K158+R158</f>
        <v>47.05</v>
      </c>
      <c r="AC158" s="140">
        <f t="shared" si="202"/>
        <v>940.93</v>
      </c>
      <c r="AD158" s="140">
        <f t="shared" si="202"/>
        <v>624.18</v>
      </c>
      <c r="AE158" s="140">
        <f t="shared" si="202"/>
        <v>39.2</v>
      </c>
      <c r="AF158" s="140">
        <f t="shared" si="202"/>
        <v>418</v>
      </c>
      <c r="AG158" s="140">
        <f t="shared" si="202"/>
        <v>0</v>
      </c>
      <c r="AH158" s="140">
        <f t="shared" si="202"/>
        <v>2069.36</v>
      </c>
      <c r="AI158" s="139" t="s">
        <v>32</v>
      </c>
    </row>
    <row r="159" s="39" customFormat="1" ht="16" customHeight="1" spans="1:35">
      <c r="A159" s="129">
        <f t="shared" si="160"/>
        <v>156</v>
      </c>
      <c r="B159" s="49" t="s">
        <v>223</v>
      </c>
      <c r="C159" s="49" t="s">
        <v>480</v>
      </c>
      <c r="D159" s="49" t="s">
        <v>481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4180</v>
      </c>
      <c r="J159" s="130"/>
      <c r="K159" s="49">
        <f t="shared" si="161"/>
        <v>47.05</v>
      </c>
      <c r="L159" s="49">
        <f t="shared" si="162"/>
        <v>627.29</v>
      </c>
      <c r="M159" s="130">
        <f t="shared" si="163"/>
        <v>499.34</v>
      </c>
      <c r="N159" s="49">
        <f t="shared" si="164"/>
        <v>27.44</v>
      </c>
      <c r="O159" s="130">
        <f t="shared" si="165"/>
        <v>209</v>
      </c>
      <c r="P159" s="130">
        <f t="shared" si="166"/>
        <v>0</v>
      </c>
      <c r="Q159" s="130">
        <f t="shared" si="167"/>
        <v>1410.12</v>
      </c>
      <c r="R159" s="49">
        <f t="shared" si="168"/>
        <v>0</v>
      </c>
      <c r="S159" s="49">
        <f t="shared" si="169"/>
        <v>313.64</v>
      </c>
      <c r="T159" s="130">
        <f t="shared" si="170"/>
        <v>124.84</v>
      </c>
      <c r="U159" s="49">
        <f t="shared" si="171"/>
        <v>11.76</v>
      </c>
      <c r="V159" s="130">
        <f t="shared" si="172"/>
        <v>209</v>
      </c>
      <c r="W159" s="130">
        <f t="shared" si="173"/>
        <v>0</v>
      </c>
      <c r="X159" s="49">
        <f t="shared" si="174"/>
        <v>659.24</v>
      </c>
      <c r="Y159" s="49">
        <f t="shared" si="175"/>
        <v>2069.36</v>
      </c>
      <c r="Z159" s="49"/>
      <c r="AA159" s="139" t="s">
        <v>79</v>
      </c>
      <c r="AB159" s="140">
        <f t="shared" ref="AB159:AH159" si="203">K159+R159</f>
        <v>47.05</v>
      </c>
      <c r="AC159" s="140">
        <f t="shared" si="203"/>
        <v>940.93</v>
      </c>
      <c r="AD159" s="140">
        <f t="shared" si="203"/>
        <v>624.18</v>
      </c>
      <c r="AE159" s="140">
        <f t="shared" si="203"/>
        <v>39.2</v>
      </c>
      <c r="AF159" s="140">
        <f t="shared" si="203"/>
        <v>418</v>
      </c>
      <c r="AG159" s="140">
        <f t="shared" si="203"/>
        <v>0</v>
      </c>
      <c r="AH159" s="140">
        <f t="shared" si="203"/>
        <v>2069.36</v>
      </c>
      <c r="AI159" s="139" t="s">
        <v>33</v>
      </c>
    </row>
    <row r="160" s="39" customFormat="1" ht="16" customHeight="1" spans="1:35">
      <c r="A160" s="129">
        <f t="shared" si="160"/>
        <v>157</v>
      </c>
      <c r="B160" s="49" t="s">
        <v>119</v>
      </c>
      <c r="C160" s="49" t="s">
        <v>482</v>
      </c>
      <c r="D160" s="49" t="s">
        <v>483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4180</v>
      </c>
      <c r="J160" s="130"/>
      <c r="K160" s="49">
        <f t="shared" si="161"/>
        <v>47.05</v>
      </c>
      <c r="L160" s="49">
        <f t="shared" si="162"/>
        <v>627.29</v>
      </c>
      <c r="M160" s="130">
        <f t="shared" si="163"/>
        <v>499.34</v>
      </c>
      <c r="N160" s="49">
        <f t="shared" si="164"/>
        <v>27.44</v>
      </c>
      <c r="O160" s="130">
        <f t="shared" si="165"/>
        <v>209</v>
      </c>
      <c r="P160" s="130">
        <f t="shared" si="166"/>
        <v>0</v>
      </c>
      <c r="Q160" s="130">
        <f t="shared" si="167"/>
        <v>1410.12</v>
      </c>
      <c r="R160" s="49">
        <f t="shared" si="168"/>
        <v>0</v>
      </c>
      <c r="S160" s="49">
        <f t="shared" si="169"/>
        <v>313.64</v>
      </c>
      <c r="T160" s="130">
        <f t="shared" si="170"/>
        <v>124.84</v>
      </c>
      <c r="U160" s="49">
        <f t="shared" si="171"/>
        <v>11.76</v>
      </c>
      <c r="V160" s="130">
        <f t="shared" si="172"/>
        <v>209</v>
      </c>
      <c r="W160" s="130">
        <f t="shared" si="173"/>
        <v>0</v>
      </c>
      <c r="X160" s="49">
        <f t="shared" si="174"/>
        <v>659.24</v>
      </c>
      <c r="Y160" s="49">
        <f t="shared" si="175"/>
        <v>2069.36</v>
      </c>
      <c r="Z160" s="49"/>
      <c r="AA160" s="139" t="s">
        <v>78</v>
      </c>
      <c r="AB160" s="140">
        <f t="shared" ref="AB160:AH160" si="204">K160+R160</f>
        <v>47.05</v>
      </c>
      <c r="AC160" s="140">
        <f t="shared" si="204"/>
        <v>940.93</v>
      </c>
      <c r="AD160" s="140">
        <f t="shared" si="204"/>
        <v>624.18</v>
      </c>
      <c r="AE160" s="140">
        <f t="shared" si="204"/>
        <v>39.2</v>
      </c>
      <c r="AF160" s="140">
        <f t="shared" si="204"/>
        <v>418</v>
      </c>
      <c r="AG160" s="140">
        <f t="shared" si="204"/>
        <v>0</v>
      </c>
      <c r="AH160" s="140">
        <f t="shared" si="204"/>
        <v>2069.36</v>
      </c>
      <c r="AI160" s="139" t="s">
        <v>32</v>
      </c>
    </row>
    <row r="161" s="39" customFormat="1" ht="16" customHeight="1" spans="1:35">
      <c r="A161" s="129">
        <f t="shared" ref="A161:A208" si="205">ROW()-3</f>
        <v>158</v>
      </c>
      <c r="B161" s="49" t="s">
        <v>129</v>
      </c>
      <c r="C161" s="49" t="s">
        <v>486</v>
      </c>
      <c r="D161" s="49" t="s">
        <v>487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2200</v>
      </c>
      <c r="J161" s="130"/>
      <c r="K161" s="49">
        <f t="shared" ref="K161:K208" si="206">ROUND(E161*0.012,2)</f>
        <v>47.05</v>
      </c>
      <c r="L161" s="49">
        <f t="shared" ref="L161:L208" si="207">ROUND(F161*0.16,2)</f>
        <v>627.29</v>
      </c>
      <c r="M161" s="130">
        <f t="shared" ref="M161:M208" si="208">ROUND(G161*0.08,2)</f>
        <v>499.34</v>
      </c>
      <c r="N161" s="49">
        <f t="shared" ref="N161:N208" si="209">ROUND(H161*0.007,2)</f>
        <v>27.44</v>
      </c>
      <c r="O161" s="130">
        <f t="shared" ref="O161:O208" si="210">I161*5%</f>
        <v>110</v>
      </c>
      <c r="P161" s="130">
        <f t="shared" ref="P161:P208" si="211">J161*50%</f>
        <v>0</v>
      </c>
      <c r="Q161" s="130">
        <f t="shared" ref="Q161:Q208" si="212">SUM(K161:P161)</f>
        <v>1311.12</v>
      </c>
      <c r="R161" s="49">
        <f t="shared" ref="R161:R208" si="213">E161*0</f>
        <v>0</v>
      </c>
      <c r="S161" s="49">
        <f t="shared" ref="S161:S208" si="214">ROUND(F161*0.08,2)</f>
        <v>313.64</v>
      </c>
      <c r="T161" s="130">
        <f t="shared" ref="T161:T208" si="215">ROUND(G161*0.02,2)</f>
        <v>124.84</v>
      </c>
      <c r="U161" s="49">
        <f t="shared" ref="U161:U208" si="216">ROUND(H161*0.003,2)</f>
        <v>11.76</v>
      </c>
      <c r="V161" s="130">
        <f t="shared" ref="V161:V208" si="217">I161*5%</f>
        <v>110</v>
      </c>
      <c r="W161" s="130">
        <f t="shared" ref="W161:W208" si="218">J161*50%</f>
        <v>0</v>
      </c>
      <c r="X161" s="49">
        <f t="shared" ref="X161:X208" si="219">SUM(R161:W161)</f>
        <v>560.24</v>
      </c>
      <c r="Y161" s="49">
        <f t="shared" ref="Y161:Y208" si="220">Q161+X161</f>
        <v>1871.36</v>
      </c>
      <c r="Z161" s="49"/>
      <c r="AA161" s="139" t="s">
        <v>82</v>
      </c>
      <c r="AB161" s="140">
        <f t="shared" ref="AB161:AH161" si="221">K161+R161</f>
        <v>47.05</v>
      </c>
      <c r="AC161" s="140">
        <f t="shared" si="221"/>
        <v>940.93</v>
      </c>
      <c r="AD161" s="140">
        <f t="shared" si="221"/>
        <v>624.18</v>
      </c>
      <c r="AE161" s="140">
        <f t="shared" si="221"/>
        <v>39.2</v>
      </c>
      <c r="AF161" s="140">
        <f t="shared" si="221"/>
        <v>220</v>
      </c>
      <c r="AG161" s="140">
        <f t="shared" si="221"/>
        <v>0</v>
      </c>
      <c r="AH161" s="140">
        <f t="shared" si="221"/>
        <v>1871.36</v>
      </c>
      <c r="AI161" s="139" t="s">
        <v>35</v>
      </c>
    </row>
    <row r="162" s="39" customFormat="1" ht="16" customHeight="1" spans="1:35">
      <c r="A162" s="129">
        <f t="shared" si="205"/>
        <v>159</v>
      </c>
      <c r="B162" s="49" t="s">
        <v>119</v>
      </c>
      <c r="C162" s="49" t="s">
        <v>488</v>
      </c>
      <c r="D162" s="448" t="s">
        <v>489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2200</v>
      </c>
      <c r="J162" s="130"/>
      <c r="K162" s="49">
        <f t="shared" si="206"/>
        <v>47.05</v>
      </c>
      <c r="L162" s="49">
        <f t="shared" si="207"/>
        <v>627.29</v>
      </c>
      <c r="M162" s="130">
        <f t="shared" si="208"/>
        <v>499.34</v>
      </c>
      <c r="N162" s="49">
        <f t="shared" si="209"/>
        <v>27.44</v>
      </c>
      <c r="O162" s="130">
        <f t="shared" si="210"/>
        <v>110</v>
      </c>
      <c r="P162" s="130">
        <f t="shared" si="211"/>
        <v>0</v>
      </c>
      <c r="Q162" s="130">
        <f t="shared" si="212"/>
        <v>1311.12</v>
      </c>
      <c r="R162" s="49">
        <f t="shared" si="213"/>
        <v>0</v>
      </c>
      <c r="S162" s="49">
        <f t="shared" si="214"/>
        <v>313.64</v>
      </c>
      <c r="T162" s="130">
        <f t="shared" si="215"/>
        <v>124.84</v>
      </c>
      <c r="U162" s="49">
        <f t="shared" si="216"/>
        <v>11.76</v>
      </c>
      <c r="V162" s="130">
        <f t="shared" si="217"/>
        <v>110</v>
      </c>
      <c r="W162" s="130">
        <f t="shared" si="218"/>
        <v>0</v>
      </c>
      <c r="X162" s="49">
        <f t="shared" si="219"/>
        <v>560.24</v>
      </c>
      <c r="Y162" s="49">
        <f t="shared" si="220"/>
        <v>1871.36</v>
      </c>
      <c r="Z162" s="49"/>
      <c r="AA162" s="139" t="s">
        <v>49</v>
      </c>
      <c r="AB162" s="140">
        <f t="shared" ref="AB162:AH162" si="222">K162+R162</f>
        <v>47.05</v>
      </c>
      <c r="AC162" s="140">
        <f t="shared" si="222"/>
        <v>940.93</v>
      </c>
      <c r="AD162" s="140">
        <f t="shared" si="222"/>
        <v>624.18</v>
      </c>
      <c r="AE162" s="140">
        <f t="shared" si="222"/>
        <v>39.2</v>
      </c>
      <c r="AF162" s="140">
        <f t="shared" si="222"/>
        <v>220</v>
      </c>
      <c r="AG162" s="140">
        <f t="shared" si="222"/>
        <v>0</v>
      </c>
      <c r="AH162" s="140">
        <f t="shared" si="222"/>
        <v>1871.36</v>
      </c>
      <c r="AI162" s="139" t="s">
        <v>32</v>
      </c>
    </row>
    <row r="163" s="39" customFormat="1" ht="16" customHeight="1" spans="1:35">
      <c r="A163" s="129">
        <f t="shared" si="205"/>
        <v>160</v>
      </c>
      <c r="B163" s="49" t="s">
        <v>119</v>
      </c>
      <c r="C163" s="49" t="s">
        <v>490</v>
      </c>
      <c r="D163" s="49" t="s">
        <v>491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3180</v>
      </c>
      <c r="J163" s="130"/>
      <c r="K163" s="49">
        <f t="shared" si="206"/>
        <v>47.05</v>
      </c>
      <c r="L163" s="49">
        <f t="shared" si="207"/>
        <v>627.29</v>
      </c>
      <c r="M163" s="130">
        <f t="shared" si="208"/>
        <v>499.34</v>
      </c>
      <c r="N163" s="49">
        <f t="shared" si="209"/>
        <v>27.44</v>
      </c>
      <c r="O163" s="130">
        <f t="shared" si="210"/>
        <v>159</v>
      </c>
      <c r="P163" s="130">
        <f t="shared" si="211"/>
        <v>0</v>
      </c>
      <c r="Q163" s="130">
        <f t="shared" si="212"/>
        <v>1360.12</v>
      </c>
      <c r="R163" s="49">
        <f t="shared" si="213"/>
        <v>0</v>
      </c>
      <c r="S163" s="49">
        <f t="shared" si="214"/>
        <v>313.64</v>
      </c>
      <c r="T163" s="130">
        <f t="shared" si="215"/>
        <v>124.84</v>
      </c>
      <c r="U163" s="49">
        <f t="shared" si="216"/>
        <v>11.76</v>
      </c>
      <c r="V163" s="130">
        <f t="shared" si="217"/>
        <v>159</v>
      </c>
      <c r="W163" s="130">
        <f t="shared" si="218"/>
        <v>0</v>
      </c>
      <c r="X163" s="49">
        <f t="shared" si="219"/>
        <v>609.24</v>
      </c>
      <c r="Y163" s="49">
        <f t="shared" si="220"/>
        <v>1969.36</v>
      </c>
      <c r="Z163" s="49"/>
      <c r="AA163" s="139" t="s">
        <v>75</v>
      </c>
      <c r="AB163" s="140">
        <f t="shared" ref="AB163:AH163" si="223">K163+R163</f>
        <v>47.05</v>
      </c>
      <c r="AC163" s="140">
        <f t="shared" si="223"/>
        <v>940.93</v>
      </c>
      <c r="AD163" s="140">
        <f t="shared" si="223"/>
        <v>624.18</v>
      </c>
      <c r="AE163" s="140">
        <f t="shared" si="223"/>
        <v>39.2</v>
      </c>
      <c r="AF163" s="140">
        <f t="shared" si="223"/>
        <v>318</v>
      </c>
      <c r="AG163" s="140">
        <f t="shared" si="223"/>
        <v>0</v>
      </c>
      <c r="AH163" s="140">
        <f t="shared" si="223"/>
        <v>1969.36</v>
      </c>
      <c r="AI163" s="139" t="s">
        <v>32</v>
      </c>
    </row>
    <row r="164" s="39" customFormat="1" ht="16" customHeight="1" spans="1:35">
      <c r="A164" s="129">
        <f t="shared" si="205"/>
        <v>161</v>
      </c>
      <c r="B164" s="49" t="s">
        <v>119</v>
      </c>
      <c r="C164" s="49" t="s">
        <v>492</v>
      </c>
      <c r="D164" s="454" t="s">
        <v>493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2200</v>
      </c>
      <c r="J164" s="130"/>
      <c r="K164" s="49">
        <f t="shared" si="206"/>
        <v>47.05</v>
      </c>
      <c r="L164" s="49">
        <f t="shared" si="207"/>
        <v>627.29</v>
      </c>
      <c r="M164" s="130">
        <f t="shared" si="208"/>
        <v>499.34</v>
      </c>
      <c r="N164" s="49">
        <f t="shared" si="209"/>
        <v>27.44</v>
      </c>
      <c r="O164" s="130">
        <f t="shared" si="210"/>
        <v>110</v>
      </c>
      <c r="P164" s="130">
        <f t="shared" si="211"/>
        <v>0</v>
      </c>
      <c r="Q164" s="130">
        <f t="shared" si="212"/>
        <v>1311.12</v>
      </c>
      <c r="R164" s="49">
        <f t="shared" si="213"/>
        <v>0</v>
      </c>
      <c r="S164" s="49">
        <f t="shared" si="214"/>
        <v>313.64</v>
      </c>
      <c r="T164" s="130">
        <f t="shared" si="215"/>
        <v>124.84</v>
      </c>
      <c r="U164" s="49">
        <f t="shared" si="216"/>
        <v>11.76</v>
      </c>
      <c r="V164" s="130">
        <f t="shared" si="217"/>
        <v>110</v>
      </c>
      <c r="W164" s="130">
        <f t="shared" si="218"/>
        <v>0</v>
      </c>
      <c r="X164" s="49">
        <f t="shared" si="219"/>
        <v>560.24</v>
      </c>
      <c r="Y164" s="49">
        <f t="shared" si="220"/>
        <v>1871.36</v>
      </c>
      <c r="Z164" s="49"/>
      <c r="AA164" s="139" t="s">
        <v>49</v>
      </c>
      <c r="AB164" s="140">
        <f t="shared" ref="AB164:AH164" si="224">K164+R164</f>
        <v>47.05</v>
      </c>
      <c r="AC164" s="140">
        <f t="shared" si="224"/>
        <v>940.93</v>
      </c>
      <c r="AD164" s="140">
        <f t="shared" si="224"/>
        <v>624.18</v>
      </c>
      <c r="AE164" s="140">
        <f t="shared" si="224"/>
        <v>39.2</v>
      </c>
      <c r="AF164" s="140">
        <f t="shared" si="224"/>
        <v>220</v>
      </c>
      <c r="AG164" s="140">
        <f t="shared" si="224"/>
        <v>0</v>
      </c>
      <c r="AH164" s="140">
        <f t="shared" si="224"/>
        <v>1871.36</v>
      </c>
      <c r="AI164" s="139" t="s">
        <v>32</v>
      </c>
    </row>
    <row r="165" s="39" customFormat="1" ht="16" customHeight="1" spans="1:35">
      <c r="A165" s="129">
        <f t="shared" si="205"/>
        <v>162</v>
      </c>
      <c r="B165" s="49" t="s">
        <v>119</v>
      </c>
      <c r="C165" s="46" t="s">
        <v>496</v>
      </c>
      <c r="D165" s="46" t="s">
        <v>497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2200</v>
      </c>
      <c r="J165" s="130"/>
      <c r="K165" s="49">
        <f t="shared" si="206"/>
        <v>47.05</v>
      </c>
      <c r="L165" s="49">
        <f t="shared" si="207"/>
        <v>627.29</v>
      </c>
      <c r="M165" s="130">
        <f t="shared" si="208"/>
        <v>499.34</v>
      </c>
      <c r="N165" s="49">
        <f t="shared" si="209"/>
        <v>27.44</v>
      </c>
      <c r="O165" s="130">
        <f t="shared" si="210"/>
        <v>110</v>
      </c>
      <c r="P165" s="130">
        <f t="shared" si="211"/>
        <v>0</v>
      </c>
      <c r="Q165" s="130">
        <f t="shared" si="212"/>
        <v>1311.12</v>
      </c>
      <c r="R165" s="49">
        <f t="shared" si="213"/>
        <v>0</v>
      </c>
      <c r="S165" s="49">
        <f t="shared" si="214"/>
        <v>313.64</v>
      </c>
      <c r="T165" s="130">
        <f t="shared" si="215"/>
        <v>124.84</v>
      </c>
      <c r="U165" s="49">
        <f t="shared" si="216"/>
        <v>11.76</v>
      </c>
      <c r="V165" s="130">
        <f t="shared" si="217"/>
        <v>110</v>
      </c>
      <c r="W165" s="130">
        <f t="shared" si="218"/>
        <v>0</v>
      </c>
      <c r="X165" s="49">
        <f t="shared" si="219"/>
        <v>560.24</v>
      </c>
      <c r="Y165" s="49">
        <f t="shared" si="220"/>
        <v>1871.36</v>
      </c>
      <c r="Z165" s="49"/>
      <c r="AA165" s="139" t="s">
        <v>75</v>
      </c>
      <c r="AB165" s="140">
        <f t="shared" ref="AB165:AH165" si="225">K165+R165</f>
        <v>47.05</v>
      </c>
      <c r="AC165" s="140">
        <f t="shared" si="225"/>
        <v>940.93</v>
      </c>
      <c r="AD165" s="140">
        <f t="shared" si="225"/>
        <v>624.18</v>
      </c>
      <c r="AE165" s="140">
        <f t="shared" si="225"/>
        <v>39.2</v>
      </c>
      <c r="AF165" s="140">
        <f t="shared" si="225"/>
        <v>220</v>
      </c>
      <c r="AG165" s="140">
        <f t="shared" si="225"/>
        <v>0</v>
      </c>
      <c r="AH165" s="140">
        <f t="shared" si="225"/>
        <v>1871.36</v>
      </c>
      <c r="AI165" s="139" t="s">
        <v>32</v>
      </c>
    </row>
    <row r="166" s="39" customFormat="1" ht="16" customHeight="1" spans="1:35">
      <c r="A166" s="129">
        <f t="shared" si="205"/>
        <v>163</v>
      </c>
      <c r="B166" s="49" t="s">
        <v>119</v>
      </c>
      <c r="C166" s="46" t="s">
        <v>498</v>
      </c>
      <c r="D166" s="46" t="s">
        <v>499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2200</v>
      </c>
      <c r="J166" s="130"/>
      <c r="K166" s="49">
        <f t="shared" si="206"/>
        <v>47.05</v>
      </c>
      <c r="L166" s="49">
        <f t="shared" si="207"/>
        <v>627.29</v>
      </c>
      <c r="M166" s="130">
        <f t="shared" si="208"/>
        <v>499.34</v>
      </c>
      <c r="N166" s="49">
        <f t="shared" si="209"/>
        <v>27.44</v>
      </c>
      <c r="O166" s="130">
        <f t="shared" si="210"/>
        <v>110</v>
      </c>
      <c r="P166" s="130">
        <f t="shared" si="211"/>
        <v>0</v>
      </c>
      <c r="Q166" s="130">
        <f t="shared" si="212"/>
        <v>1311.12</v>
      </c>
      <c r="R166" s="49">
        <f t="shared" si="213"/>
        <v>0</v>
      </c>
      <c r="S166" s="49">
        <f t="shared" si="214"/>
        <v>313.64</v>
      </c>
      <c r="T166" s="130">
        <f t="shared" si="215"/>
        <v>124.84</v>
      </c>
      <c r="U166" s="49">
        <f t="shared" si="216"/>
        <v>11.76</v>
      </c>
      <c r="V166" s="130">
        <f t="shared" si="217"/>
        <v>110</v>
      </c>
      <c r="W166" s="130">
        <f t="shared" si="218"/>
        <v>0</v>
      </c>
      <c r="X166" s="49">
        <f t="shared" si="219"/>
        <v>560.24</v>
      </c>
      <c r="Y166" s="49">
        <f t="shared" si="220"/>
        <v>1871.36</v>
      </c>
      <c r="Z166" s="49"/>
      <c r="AA166" s="139" t="s">
        <v>78</v>
      </c>
      <c r="AB166" s="140">
        <f t="shared" ref="AB166:AH166" si="226">K166+R166</f>
        <v>47.05</v>
      </c>
      <c r="AC166" s="140">
        <f t="shared" si="226"/>
        <v>940.93</v>
      </c>
      <c r="AD166" s="140">
        <f t="shared" si="226"/>
        <v>624.18</v>
      </c>
      <c r="AE166" s="140">
        <f t="shared" si="226"/>
        <v>39.2</v>
      </c>
      <c r="AF166" s="140">
        <f t="shared" si="226"/>
        <v>220</v>
      </c>
      <c r="AG166" s="140">
        <f t="shared" si="226"/>
        <v>0</v>
      </c>
      <c r="AH166" s="140">
        <f t="shared" si="226"/>
        <v>1871.36</v>
      </c>
      <c r="AI166" s="139" t="s">
        <v>32</v>
      </c>
    </row>
    <row r="167" s="39" customFormat="1" ht="16" customHeight="1" spans="1:35">
      <c r="A167" s="129">
        <f t="shared" si="205"/>
        <v>164</v>
      </c>
      <c r="B167" s="49" t="s">
        <v>119</v>
      </c>
      <c r="C167" s="46" t="s">
        <v>500</v>
      </c>
      <c r="D167" s="46" t="s">
        <v>501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2200</v>
      </c>
      <c r="J167" s="130"/>
      <c r="K167" s="49">
        <f t="shared" si="206"/>
        <v>47.05</v>
      </c>
      <c r="L167" s="49">
        <f t="shared" si="207"/>
        <v>627.29</v>
      </c>
      <c r="M167" s="130">
        <f t="shared" si="208"/>
        <v>499.34</v>
      </c>
      <c r="N167" s="49">
        <f t="shared" si="209"/>
        <v>27.44</v>
      </c>
      <c r="O167" s="130">
        <f t="shared" si="210"/>
        <v>110</v>
      </c>
      <c r="P167" s="130">
        <f t="shared" si="211"/>
        <v>0</v>
      </c>
      <c r="Q167" s="130">
        <f t="shared" si="212"/>
        <v>1311.12</v>
      </c>
      <c r="R167" s="49">
        <f t="shared" si="213"/>
        <v>0</v>
      </c>
      <c r="S167" s="49">
        <f t="shared" si="214"/>
        <v>313.64</v>
      </c>
      <c r="T167" s="130">
        <f t="shared" si="215"/>
        <v>124.84</v>
      </c>
      <c r="U167" s="49">
        <f t="shared" si="216"/>
        <v>11.76</v>
      </c>
      <c r="V167" s="130">
        <f t="shared" si="217"/>
        <v>110</v>
      </c>
      <c r="W167" s="130">
        <f t="shared" si="218"/>
        <v>0</v>
      </c>
      <c r="X167" s="49">
        <f t="shared" si="219"/>
        <v>560.24</v>
      </c>
      <c r="Y167" s="49">
        <f t="shared" si="220"/>
        <v>1871.36</v>
      </c>
      <c r="Z167" s="49"/>
      <c r="AA167" s="139" t="s">
        <v>89</v>
      </c>
      <c r="AB167" s="140">
        <f t="shared" ref="AB167:AH167" si="227">K167+R167</f>
        <v>47.05</v>
      </c>
      <c r="AC167" s="140">
        <f t="shared" si="227"/>
        <v>940.93</v>
      </c>
      <c r="AD167" s="140">
        <f t="shared" si="227"/>
        <v>624.18</v>
      </c>
      <c r="AE167" s="140">
        <f t="shared" si="227"/>
        <v>39.2</v>
      </c>
      <c r="AF167" s="140">
        <f t="shared" si="227"/>
        <v>220</v>
      </c>
      <c r="AG167" s="140">
        <f t="shared" si="227"/>
        <v>0</v>
      </c>
      <c r="AH167" s="140">
        <f t="shared" si="227"/>
        <v>1871.36</v>
      </c>
      <c r="AI167" s="139" t="s">
        <v>32</v>
      </c>
    </row>
    <row r="168" s="39" customFormat="1" ht="16" customHeight="1" spans="1:35">
      <c r="A168" s="129">
        <f t="shared" si="205"/>
        <v>165</v>
      </c>
      <c r="B168" s="49" t="s">
        <v>411</v>
      </c>
      <c r="C168" s="46" t="s">
        <v>502</v>
      </c>
      <c r="D168" s="46" t="s">
        <v>503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2200</v>
      </c>
      <c r="J168" s="130"/>
      <c r="K168" s="49">
        <f t="shared" si="206"/>
        <v>47.05</v>
      </c>
      <c r="L168" s="49">
        <f t="shared" si="207"/>
        <v>627.29</v>
      </c>
      <c r="M168" s="130">
        <f t="shared" si="208"/>
        <v>499.34</v>
      </c>
      <c r="N168" s="49">
        <f t="shared" si="209"/>
        <v>27.44</v>
      </c>
      <c r="O168" s="130">
        <f t="shared" si="210"/>
        <v>110</v>
      </c>
      <c r="P168" s="130">
        <f t="shared" si="211"/>
        <v>0</v>
      </c>
      <c r="Q168" s="130">
        <f t="shared" si="212"/>
        <v>1311.12</v>
      </c>
      <c r="R168" s="49">
        <f t="shared" si="213"/>
        <v>0</v>
      </c>
      <c r="S168" s="49">
        <f t="shared" si="214"/>
        <v>313.64</v>
      </c>
      <c r="T168" s="130">
        <f t="shared" si="215"/>
        <v>124.84</v>
      </c>
      <c r="U168" s="49">
        <f t="shared" si="216"/>
        <v>11.76</v>
      </c>
      <c r="V168" s="130">
        <f t="shared" si="217"/>
        <v>110</v>
      </c>
      <c r="W168" s="130">
        <f t="shared" si="218"/>
        <v>0</v>
      </c>
      <c r="X168" s="49">
        <f t="shared" si="219"/>
        <v>560.24</v>
      </c>
      <c r="Y168" s="49">
        <f t="shared" si="220"/>
        <v>1871.36</v>
      </c>
      <c r="Z168" s="49"/>
      <c r="AA168" s="139" t="s">
        <v>76</v>
      </c>
      <c r="AB168" s="140">
        <f t="shared" ref="AB168:AH168" si="228">K168+R168</f>
        <v>47.05</v>
      </c>
      <c r="AC168" s="140">
        <f t="shared" si="228"/>
        <v>940.93</v>
      </c>
      <c r="AD168" s="140">
        <f t="shared" si="228"/>
        <v>624.18</v>
      </c>
      <c r="AE168" s="140">
        <f t="shared" si="228"/>
        <v>39.2</v>
      </c>
      <c r="AF168" s="140">
        <f t="shared" si="228"/>
        <v>220</v>
      </c>
      <c r="AG168" s="140">
        <f t="shared" si="228"/>
        <v>0</v>
      </c>
      <c r="AH168" s="140">
        <f t="shared" si="228"/>
        <v>1871.36</v>
      </c>
      <c r="AI168" s="139" t="s">
        <v>32</v>
      </c>
    </row>
    <row r="169" s="39" customFormat="1" ht="16" customHeight="1" spans="1:35">
      <c r="A169" s="129">
        <f t="shared" si="205"/>
        <v>166</v>
      </c>
      <c r="B169" s="49" t="s">
        <v>119</v>
      </c>
      <c r="C169" s="46" t="s">
        <v>504</v>
      </c>
      <c r="D169" s="202" t="s">
        <v>505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206"/>
        <v>47.05</v>
      </c>
      <c r="L169" s="49">
        <f t="shared" si="207"/>
        <v>627.29</v>
      </c>
      <c r="M169" s="130">
        <f t="shared" si="208"/>
        <v>499.34</v>
      </c>
      <c r="N169" s="49">
        <f t="shared" si="209"/>
        <v>27.44</v>
      </c>
      <c r="O169" s="130">
        <f t="shared" si="210"/>
        <v>110</v>
      </c>
      <c r="P169" s="130">
        <f t="shared" si="211"/>
        <v>0</v>
      </c>
      <c r="Q169" s="130">
        <f t="shared" si="212"/>
        <v>1311.12</v>
      </c>
      <c r="R169" s="49">
        <f t="shared" si="213"/>
        <v>0</v>
      </c>
      <c r="S169" s="49">
        <f t="shared" si="214"/>
        <v>313.64</v>
      </c>
      <c r="T169" s="130">
        <f t="shared" si="215"/>
        <v>124.84</v>
      </c>
      <c r="U169" s="49">
        <f t="shared" si="216"/>
        <v>11.76</v>
      </c>
      <c r="V169" s="130">
        <f t="shared" si="217"/>
        <v>110</v>
      </c>
      <c r="W169" s="130">
        <f t="shared" si="218"/>
        <v>0</v>
      </c>
      <c r="X169" s="49">
        <f t="shared" si="219"/>
        <v>560.24</v>
      </c>
      <c r="Y169" s="49">
        <f t="shared" si="220"/>
        <v>1871.36</v>
      </c>
      <c r="Z169" s="49"/>
      <c r="AA169" s="139" t="s">
        <v>89</v>
      </c>
      <c r="AB169" s="140">
        <f t="shared" ref="AB169:AH169" si="229">K169+R169</f>
        <v>47.05</v>
      </c>
      <c r="AC169" s="140">
        <f t="shared" si="229"/>
        <v>940.93</v>
      </c>
      <c r="AD169" s="140">
        <f t="shared" si="229"/>
        <v>624.18</v>
      </c>
      <c r="AE169" s="140">
        <f t="shared" si="229"/>
        <v>39.2</v>
      </c>
      <c r="AF169" s="140">
        <f t="shared" si="229"/>
        <v>220</v>
      </c>
      <c r="AG169" s="140">
        <f t="shared" si="229"/>
        <v>0</v>
      </c>
      <c r="AH169" s="140">
        <f t="shared" si="229"/>
        <v>1871.36</v>
      </c>
      <c r="AI169" s="139" t="s">
        <v>32</v>
      </c>
    </row>
    <row r="170" s="39" customFormat="1" ht="16" customHeight="1" spans="1:35">
      <c r="A170" s="129">
        <f t="shared" si="205"/>
        <v>167</v>
      </c>
      <c r="B170" s="49" t="s">
        <v>119</v>
      </c>
      <c r="C170" s="46" t="s">
        <v>506</v>
      </c>
      <c r="D170" s="202" t="s">
        <v>507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206"/>
        <v>47.05</v>
      </c>
      <c r="L170" s="49">
        <f t="shared" si="207"/>
        <v>627.29</v>
      </c>
      <c r="M170" s="130">
        <f t="shared" si="208"/>
        <v>499.34</v>
      </c>
      <c r="N170" s="49">
        <f t="shared" si="209"/>
        <v>27.44</v>
      </c>
      <c r="O170" s="130">
        <f t="shared" si="210"/>
        <v>110</v>
      </c>
      <c r="P170" s="130">
        <f t="shared" si="211"/>
        <v>0</v>
      </c>
      <c r="Q170" s="130">
        <f t="shared" si="212"/>
        <v>1311.12</v>
      </c>
      <c r="R170" s="49">
        <f t="shared" si="213"/>
        <v>0</v>
      </c>
      <c r="S170" s="49">
        <f t="shared" si="214"/>
        <v>313.64</v>
      </c>
      <c r="T170" s="130">
        <f t="shared" si="215"/>
        <v>124.84</v>
      </c>
      <c r="U170" s="49">
        <f t="shared" si="216"/>
        <v>11.76</v>
      </c>
      <c r="V170" s="130">
        <f t="shared" si="217"/>
        <v>110</v>
      </c>
      <c r="W170" s="130">
        <f t="shared" si="218"/>
        <v>0</v>
      </c>
      <c r="X170" s="49">
        <f t="shared" si="219"/>
        <v>560.24</v>
      </c>
      <c r="Y170" s="49">
        <f t="shared" si="220"/>
        <v>1871.36</v>
      </c>
      <c r="Z170" s="49"/>
      <c r="AA170" s="139" t="s">
        <v>49</v>
      </c>
      <c r="AB170" s="140">
        <f t="shared" ref="AB170:AH170" si="230">K170+R170</f>
        <v>47.05</v>
      </c>
      <c r="AC170" s="140">
        <f t="shared" si="230"/>
        <v>940.93</v>
      </c>
      <c r="AD170" s="140">
        <f t="shared" si="230"/>
        <v>624.18</v>
      </c>
      <c r="AE170" s="140">
        <f t="shared" si="230"/>
        <v>39.2</v>
      </c>
      <c r="AF170" s="140">
        <f t="shared" si="230"/>
        <v>220</v>
      </c>
      <c r="AG170" s="140">
        <f t="shared" si="230"/>
        <v>0</v>
      </c>
      <c r="AH170" s="140">
        <f t="shared" si="230"/>
        <v>1871.36</v>
      </c>
      <c r="AI170" s="139" t="s">
        <v>32</v>
      </c>
    </row>
    <row r="171" s="39" customFormat="1" ht="16" customHeight="1" spans="1:35">
      <c r="A171" s="129">
        <f t="shared" si="205"/>
        <v>168</v>
      </c>
      <c r="B171" s="49" t="s">
        <v>201</v>
      </c>
      <c r="C171" s="52" t="s">
        <v>511</v>
      </c>
      <c r="D171" s="229" t="s">
        <v>512</v>
      </c>
      <c r="E171" s="130">
        <v>3920.55</v>
      </c>
      <c r="F171" s="49">
        <v>3920.55</v>
      </c>
      <c r="G171" s="130">
        <v>6241.75</v>
      </c>
      <c r="H171" s="130">
        <v>3920.55</v>
      </c>
      <c r="I171" s="130">
        <v>2200</v>
      </c>
      <c r="J171" s="130"/>
      <c r="K171" s="49">
        <f t="shared" si="206"/>
        <v>47.05</v>
      </c>
      <c r="L171" s="49">
        <f t="shared" si="207"/>
        <v>627.29</v>
      </c>
      <c r="M171" s="130">
        <f t="shared" si="208"/>
        <v>499.34</v>
      </c>
      <c r="N171" s="49">
        <f t="shared" si="209"/>
        <v>27.44</v>
      </c>
      <c r="O171" s="130">
        <f t="shared" si="210"/>
        <v>110</v>
      </c>
      <c r="P171" s="130">
        <f t="shared" si="211"/>
        <v>0</v>
      </c>
      <c r="Q171" s="130">
        <f t="shared" si="212"/>
        <v>1311.12</v>
      </c>
      <c r="R171" s="49">
        <f t="shared" si="213"/>
        <v>0</v>
      </c>
      <c r="S171" s="130">
        <f t="shared" si="214"/>
        <v>313.64</v>
      </c>
      <c r="T171" s="130">
        <f t="shared" si="215"/>
        <v>124.84</v>
      </c>
      <c r="U171" s="130">
        <f t="shared" si="216"/>
        <v>11.76</v>
      </c>
      <c r="V171" s="130">
        <f t="shared" si="217"/>
        <v>110</v>
      </c>
      <c r="W171" s="130">
        <f t="shared" si="218"/>
        <v>0</v>
      </c>
      <c r="X171" s="49">
        <f t="shared" si="219"/>
        <v>560.24</v>
      </c>
      <c r="Y171" s="130">
        <f t="shared" si="220"/>
        <v>1871.36</v>
      </c>
      <c r="Z171" s="130"/>
      <c r="AA171" s="139" t="s">
        <v>70</v>
      </c>
      <c r="AB171" s="140">
        <f t="shared" ref="AB171:AH171" si="231">K171+R171</f>
        <v>47.05</v>
      </c>
      <c r="AC171" s="140">
        <f t="shared" si="231"/>
        <v>940.93</v>
      </c>
      <c r="AD171" s="140">
        <f t="shared" si="231"/>
        <v>624.18</v>
      </c>
      <c r="AE171" s="140">
        <f t="shared" si="231"/>
        <v>39.2</v>
      </c>
      <c r="AF171" s="140">
        <f t="shared" si="231"/>
        <v>220</v>
      </c>
      <c r="AG171" s="140">
        <f t="shared" si="231"/>
        <v>0</v>
      </c>
      <c r="AH171" s="140">
        <f t="shared" si="231"/>
        <v>1871.36</v>
      </c>
      <c r="AI171" s="139" t="s">
        <v>32</v>
      </c>
    </row>
    <row r="172" s="39" customFormat="1" ht="16" customHeight="1" spans="1:35">
      <c r="A172" s="129">
        <f t="shared" si="205"/>
        <v>169</v>
      </c>
      <c r="B172" s="49" t="s">
        <v>201</v>
      </c>
      <c r="C172" s="52" t="s">
        <v>513</v>
      </c>
      <c r="D172" s="229" t="s">
        <v>514</v>
      </c>
      <c r="E172" s="130">
        <v>3920.55</v>
      </c>
      <c r="F172" s="49">
        <v>3920.55</v>
      </c>
      <c r="G172" s="130">
        <v>6241.75</v>
      </c>
      <c r="H172" s="130">
        <v>3920.55</v>
      </c>
      <c r="I172" s="130">
        <v>2200</v>
      </c>
      <c r="J172" s="130"/>
      <c r="K172" s="49">
        <f t="shared" si="206"/>
        <v>47.05</v>
      </c>
      <c r="L172" s="49">
        <f t="shared" si="207"/>
        <v>627.29</v>
      </c>
      <c r="M172" s="130">
        <f t="shared" si="208"/>
        <v>499.34</v>
      </c>
      <c r="N172" s="49">
        <f t="shared" si="209"/>
        <v>27.44</v>
      </c>
      <c r="O172" s="130">
        <f t="shared" si="210"/>
        <v>110</v>
      </c>
      <c r="P172" s="130">
        <f t="shared" si="211"/>
        <v>0</v>
      </c>
      <c r="Q172" s="130">
        <f t="shared" si="212"/>
        <v>1311.12</v>
      </c>
      <c r="R172" s="49">
        <f t="shared" si="213"/>
        <v>0</v>
      </c>
      <c r="S172" s="130">
        <f t="shared" si="214"/>
        <v>313.64</v>
      </c>
      <c r="T172" s="130">
        <f t="shared" si="215"/>
        <v>124.84</v>
      </c>
      <c r="U172" s="130">
        <f t="shared" si="216"/>
        <v>11.76</v>
      </c>
      <c r="V172" s="130">
        <f t="shared" si="217"/>
        <v>110</v>
      </c>
      <c r="W172" s="130">
        <f t="shared" si="218"/>
        <v>0</v>
      </c>
      <c r="X172" s="49">
        <f t="shared" si="219"/>
        <v>560.24</v>
      </c>
      <c r="Y172" s="130">
        <f t="shared" si="220"/>
        <v>1871.36</v>
      </c>
      <c r="Z172" s="130"/>
      <c r="AA172" s="139" t="s">
        <v>70</v>
      </c>
      <c r="AB172" s="140">
        <f t="shared" ref="AB172:AH172" si="232">K172+R172</f>
        <v>47.05</v>
      </c>
      <c r="AC172" s="140">
        <f t="shared" si="232"/>
        <v>940.93</v>
      </c>
      <c r="AD172" s="140">
        <f t="shared" si="232"/>
        <v>624.18</v>
      </c>
      <c r="AE172" s="140">
        <f t="shared" si="232"/>
        <v>39.2</v>
      </c>
      <c r="AF172" s="140">
        <f t="shared" si="232"/>
        <v>220</v>
      </c>
      <c r="AG172" s="140">
        <f t="shared" si="232"/>
        <v>0</v>
      </c>
      <c r="AH172" s="140">
        <f t="shared" si="232"/>
        <v>1871.36</v>
      </c>
      <c r="AI172" s="139" t="s">
        <v>32</v>
      </c>
    </row>
    <row r="173" s="39" customFormat="1" ht="16" customHeight="1" spans="1:35">
      <c r="A173" s="129">
        <f t="shared" si="205"/>
        <v>170</v>
      </c>
      <c r="B173" s="49" t="s">
        <v>129</v>
      </c>
      <c r="C173" s="52" t="s">
        <v>518</v>
      </c>
      <c r="D173" s="229" t="s">
        <v>519</v>
      </c>
      <c r="E173" s="130">
        <v>3920.55</v>
      </c>
      <c r="F173" s="49">
        <v>3920.55</v>
      </c>
      <c r="G173" s="130">
        <v>6241.75</v>
      </c>
      <c r="H173" s="130">
        <v>3920.55</v>
      </c>
      <c r="I173" s="130">
        <v>3180</v>
      </c>
      <c r="J173" s="130"/>
      <c r="K173" s="49">
        <f t="shared" si="206"/>
        <v>47.05</v>
      </c>
      <c r="L173" s="49">
        <f t="shared" si="207"/>
        <v>627.29</v>
      </c>
      <c r="M173" s="130">
        <f t="shared" si="208"/>
        <v>499.34</v>
      </c>
      <c r="N173" s="49">
        <f t="shared" si="209"/>
        <v>27.44</v>
      </c>
      <c r="O173" s="130">
        <f t="shared" si="210"/>
        <v>159</v>
      </c>
      <c r="P173" s="130">
        <f t="shared" si="211"/>
        <v>0</v>
      </c>
      <c r="Q173" s="130">
        <f t="shared" si="212"/>
        <v>1360.12</v>
      </c>
      <c r="R173" s="49">
        <f t="shared" si="213"/>
        <v>0</v>
      </c>
      <c r="S173" s="130">
        <f t="shared" si="214"/>
        <v>313.64</v>
      </c>
      <c r="T173" s="130">
        <f t="shared" si="215"/>
        <v>124.84</v>
      </c>
      <c r="U173" s="130">
        <f t="shared" si="216"/>
        <v>11.76</v>
      </c>
      <c r="V173" s="130">
        <f t="shared" si="217"/>
        <v>159</v>
      </c>
      <c r="W173" s="130">
        <f t="shared" si="218"/>
        <v>0</v>
      </c>
      <c r="X173" s="49">
        <f t="shared" si="219"/>
        <v>609.24</v>
      </c>
      <c r="Y173" s="130">
        <f t="shared" si="220"/>
        <v>1969.36</v>
      </c>
      <c r="Z173" s="130"/>
      <c r="AA173" s="139" t="s">
        <v>82</v>
      </c>
      <c r="AB173" s="140">
        <f t="shared" ref="AB173:AH173" si="233">K173+R173</f>
        <v>47.05</v>
      </c>
      <c r="AC173" s="140">
        <f t="shared" si="233"/>
        <v>940.93</v>
      </c>
      <c r="AD173" s="140">
        <f t="shared" si="233"/>
        <v>624.18</v>
      </c>
      <c r="AE173" s="140">
        <f t="shared" si="233"/>
        <v>39.2</v>
      </c>
      <c r="AF173" s="140">
        <f t="shared" si="233"/>
        <v>318</v>
      </c>
      <c r="AG173" s="140">
        <f t="shared" si="233"/>
        <v>0</v>
      </c>
      <c r="AH173" s="140">
        <f t="shared" si="233"/>
        <v>1969.36</v>
      </c>
      <c r="AI173" s="139" t="s">
        <v>35</v>
      </c>
    </row>
    <row r="174" s="39" customFormat="1" ht="16" customHeight="1" spans="1:35">
      <c r="A174" s="129">
        <f t="shared" si="205"/>
        <v>171</v>
      </c>
      <c r="B174" s="49" t="s">
        <v>132</v>
      </c>
      <c r="C174" s="52" t="s">
        <v>520</v>
      </c>
      <c r="D174" s="229" t="s">
        <v>521</v>
      </c>
      <c r="E174" s="130">
        <v>3920.55</v>
      </c>
      <c r="F174" s="49">
        <v>3920.55</v>
      </c>
      <c r="G174" s="130">
        <v>6241.75</v>
      </c>
      <c r="H174" s="130">
        <v>3920.55</v>
      </c>
      <c r="I174" s="130">
        <v>4180</v>
      </c>
      <c r="J174" s="130"/>
      <c r="K174" s="49">
        <f t="shared" si="206"/>
        <v>47.05</v>
      </c>
      <c r="L174" s="49">
        <f t="shared" si="207"/>
        <v>627.29</v>
      </c>
      <c r="M174" s="130">
        <f t="shared" si="208"/>
        <v>499.34</v>
      </c>
      <c r="N174" s="49">
        <f t="shared" si="209"/>
        <v>27.44</v>
      </c>
      <c r="O174" s="130">
        <f t="shared" si="210"/>
        <v>209</v>
      </c>
      <c r="P174" s="130">
        <f t="shared" si="211"/>
        <v>0</v>
      </c>
      <c r="Q174" s="130">
        <f t="shared" si="212"/>
        <v>1410.12</v>
      </c>
      <c r="R174" s="49">
        <f t="shared" si="213"/>
        <v>0</v>
      </c>
      <c r="S174" s="130">
        <f t="shared" si="214"/>
        <v>313.64</v>
      </c>
      <c r="T174" s="130">
        <f t="shared" si="215"/>
        <v>124.84</v>
      </c>
      <c r="U174" s="130">
        <f t="shared" si="216"/>
        <v>11.76</v>
      </c>
      <c r="V174" s="130">
        <f t="shared" si="217"/>
        <v>209</v>
      </c>
      <c r="W174" s="130">
        <f t="shared" si="218"/>
        <v>0</v>
      </c>
      <c r="X174" s="49">
        <f t="shared" si="219"/>
        <v>659.24</v>
      </c>
      <c r="Y174" s="130">
        <f t="shared" si="220"/>
        <v>2069.36</v>
      </c>
      <c r="Z174" s="130"/>
      <c r="AA174" s="139" t="s">
        <v>81</v>
      </c>
      <c r="AB174" s="140">
        <f t="shared" ref="AB174:AH174" si="234">K174+R174</f>
        <v>47.05</v>
      </c>
      <c r="AC174" s="140">
        <f t="shared" si="234"/>
        <v>940.93</v>
      </c>
      <c r="AD174" s="140">
        <f t="shared" si="234"/>
        <v>624.18</v>
      </c>
      <c r="AE174" s="140">
        <f t="shared" si="234"/>
        <v>39.2</v>
      </c>
      <c r="AF174" s="140">
        <f t="shared" si="234"/>
        <v>418</v>
      </c>
      <c r="AG174" s="140">
        <f t="shared" si="234"/>
        <v>0</v>
      </c>
      <c r="AH174" s="140">
        <f t="shared" si="234"/>
        <v>2069.36</v>
      </c>
      <c r="AI174" s="139" t="s">
        <v>34</v>
      </c>
    </row>
    <row r="175" s="114" customFormat="1" ht="16" customHeight="1" spans="1:35">
      <c r="A175" s="129">
        <f t="shared" si="205"/>
        <v>172</v>
      </c>
      <c r="B175" s="49" t="s">
        <v>50</v>
      </c>
      <c r="C175" s="149" t="s">
        <v>523</v>
      </c>
      <c r="D175" s="49" t="s">
        <v>524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4180</v>
      </c>
      <c r="J175" s="130"/>
      <c r="K175" s="49">
        <f t="shared" si="206"/>
        <v>47.05</v>
      </c>
      <c r="L175" s="49">
        <f t="shared" si="207"/>
        <v>627.29</v>
      </c>
      <c r="M175" s="130">
        <f t="shared" si="208"/>
        <v>499.34</v>
      </c>
      <c r="N175" s="49">
        <f t="shared" si="209"/>
        <v>27.44</v>
      </c>
      <c r="O175" s="130">
        <f t="shared" si="210"/>
        <v>209</v>
      </c>
      <c r="P175" s="130">
        <f t="shared" si="211"/>
        <v>0</v>
      </c>
      <c r="Q175" s="130">
        <f t="shared" si="212"/>
        <v>1410.12</v>
      </c>
      <c r="R175" s="49">
        <f t="shared" si="213"/>
        <v>0</v>
      </c>
      <c r="S175" s="49">
        <f t="shared" si="214"/>
        <v>313.64</v>
      </c>
      <c r="T175" s="130">
        <f t="shared" si="215"/>
        <v>124.84</v>
      </c>
      <c r="U175" s="49">
        <f t="shared" si="216"/>
        <v>11.76</v>
      </c>
      <c r="V175" s="130">
        <f t="shared" si="217"/>
        <v>209</v>
      </c>
      <c r="W175" s="130">
        <f t="shared" si="218"/>
        <v>0</v>
      </c>
      <c r="X175" s="49">
        <f t="shared" si="219"/>
        <v>659.24</v>
      </c>
      <c r="Y175" s="49">
        <f t="shared" si="220"/>
        <v>2069.36</v>
      </c>
      <c r="Z175" s="49"/>
      <c r="AA175" s="139" t="s">
        <v>50</v>
      </c>
      <c r="AB175" s="140">
        <f t="shared" ref="AB175:AH175" si="235">K175+R175</f>
        <v>47.05</v>
      </c>
      <c r="AC175" s="140">
        <f t="shared" si="235"/>
        <v>940.93</v>
      </c>
      <c r="AD175" s="140">
        <f t="shared" si="235"/>
        <v>624.18</v>
      </c>
      <c r="AE175" s="140">
        <f t="shared" si="235"/>
        <v>39.2</v>
      </c>
      <c r="AF175" s="140">
        <f t="shared" si="235"/>
        <v>418</v>
      </c>
      <c r="AG175" s="140">
        <f t="shared" si="235"/>
        <v>0</v>
      </c>
      <c r="AH175" s="140">
        <f t="shared" si="235"/>
        <v>2069.36</v>
      </c>
      <c r="AI175" s="139" t="s">
        <v>31</v>
      </c>
    </row>
    <row r="176" s="114" customFormat="1" ht="16" customHeight="1" spans="1:35">
      <c r="A176" s="129">
        <f t="shared" si="205"/>
        <v>173</v>
      </c>
      <c r="B176" s="49" t="s">
        <v>164</v>
      </c>
      <c r="C176" s="149" t="s">
        <v>525</v>
      </c>
      <c r="D176" s="49" t="s">
        <v>526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4180</v>
      </c>
      <c r="J176" s="130"/>
      <c r="K176" s="49">
        <f t="shared" si="206"/>
        <v>47.05</v>
      </c>
      <c r="L176" s="49">
        <f t="shared" si="207"/>
        <v>627.29</v>
      </c>
      <c r="M176" s="130">
        <f t="shared" si="208"/>
        <v>499.34</v>
      </c>
      <c r="N176" s="49">
        <f t="shared" si="209"/>
        <v>27.44</v>
      </c>
      <c r="O176" s="130">
        <f t="shared" si="210"/>
        <v>209</v>
      </c>
      <c r="P176" s="130">
        <f t="shared" si="211"/>
        <v>0</v>
      </c>
      <c r="Q176" s="130">
        <f t="shared" si="212"/>
        <v>1410.12</v>
      </c>
      <c r="R176" s="49">
        <f t="shared" si="213"/>
        <v>0</v>
      </c>
      <c r="S176" s="49">
        <f t="shared" si="214"/>
        <v>313.64</v>
      </c>
      <c r="T176" s="130">
        <f t="shared" si="215"/>
        <v>124.84</v>
      </c>
      <c r="U176" s="49">
        <f t="shared" si="216"/>
        <v>11.76</v>
      </c>
      <c r="V176" s="130">
        <f t="shared" si="217"/>
        <v>209</v>
      </c>
      <c r="W176" s="130">
        <f t="shared" si="218"/>
        <v>0</v>
      </c>
      <c r="X176" s="49">
        <f t="shared" si="219"/>
        <v>659.24</v>
      </c>
      <c r="Y176" s="49">
        <f t="shared" si="220"/>
        <v>2069.36</v>
      </c>
      <c r="Z176" s="49"/>
      <c r="AA176" s="139" t="s">
        <v>91</v>
      </c>
      <c r="AB176" s="140">
        <f t="shared" ref="AB176:AH176" si="236">K176+R176</f>
        <v>47.05</v>
      </c>
      <c r="AC176" s="140">
        <f t="shared" si="236"/>
        <v>940.93</v>
      </c>
      <c r="AD176" s="140">
        <f t="shared" si="236"/>
        <v>624.18</v>
      </c>
      <c r="AE176" s="140">
        <f t="shared" si="236"/>
        <v>39.2</v>
      </c>
      <c r="AF176" s="140">
        <f t="shared" si="236"/>
        <v>418</v>
      </c>
      <c r="AG176" s="140">
        <f t="shared" si="236"/>
        <v>0</v>
      </c>
      <c r="AH176" s="140">
        <f t="shared" si="236"/>
        <v>2069.36</v>
      </c>
      <c r="AI176" s="139" t="s">
        <v>31</v>
      </c>
    </row>
    <row r="177" s="114" customFormat="1" ht="16" customHeight="1" spans="1:35">
      <c r="A177" s="129">
        <f t="shared" si="205"/>
        <v>174</v>
      </c>
      <c r="B177" s="49" t="s">
        <v>196</v>
      </c>
      <c r="C177" s="130" t="s">
        <v>527</v>
      </c>
      <c r="D177" s="49" t="s">
        <v>528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3180</v>
      </c>
      <c r="J177" s="130"/>
      <c r="K177" s="49">
        <f t="shared" si="206"/>
        <v>47.05</v>
      </c>
      <c r="L177" s="49">
        <f t="shared" si="207"/>
        <v>627.29</v>
      </c>
      <c r="M177" s="130">
        <f t="shared" si="208"/>
        <v>499.34</v>
      </c>
      <c r="N177" s="49">
        <f t="shared" si="209"/>
        <v>27.44</v>
      </c>
      <c r="O177" s="130">
        <f t="shared" si="210"/>
        <v>159</v>
      </c>
      <c r="P177" s="130">
        <f t="shared" si="211"/>
        <v>0</v>
      </c>
      <c r="Q177" s="130">
        <f t="shared" si="212"/>
        <v>1360.12</v>
      </c>
      <c r="R177" s="49">
        <f t="shared" si="213"/>
        <v>0</v>
      </c>
      <c r="S177" s="49">
        <f t="shared" si="214"/>
        <v>313.64</v>
      </c>
      <c r="T177" s="130">
        <f t="shared" si="215"/>
        <v>124.84</v>
      </c>
      <c r="U177" s="49">
        <f t="shared" si="216"/>
        <v>11.76</v>
      </c>
      <c r="V177" s="130">
        <f t="shared" si="217"/>
        <v>159</v>
      </c>
      <c r="W177" s="130">
        <f t="shared" si="218"/>
        <v>0</v>
      </c>
      <c r="X177" s="49">
        <f t="shared" si="219"/>
        <v>609.24</v>
      </c>
      <c r="Y177" s="49">
        <f t="shared" si="220"/>
        <v>1969.36</v>
      </c>
      <c r="Z177" s="49"/>
      <c r="AA177" s="139" t="s">
        <v>60</v>
      </c>
      <c r="AB177" s="140">
        <f t="shared" ref="AB177:AH177" si="237">K177+R177</f>
        <v>47.05</v>
      </c>
      <c r="AC177" s="140">
        <f t="shared" si="237"/>
        <v>940.93</v>
      </c>
      <c r="AD177" s="140">
        <f t="shared" si="237"/>
        <v>624.18</v>
      </c>
      <c r="AE177" s="140">
        <f t="shared" si="237"/>
        <v>39.2</v>
      </c>
      <c r="AF177" s="140">
        <f t="shared" si="237"/>
        <v>318</v>
      </c>
      <c r="AG177" s="140">
        <f t="shared" si="237"/>
        <v>0</v>
      </c>
      <c r="AH177" s="140">
        <f t="shared" si="237"/>
        <v>1969.36</v>
      </c>
      <c r="AI177" s="139" t="s">
        <v>34</v>
      </c>
    </row>
    <row r="178" s="114" customFormat="1" ht="16" customHeight="1" spans="1:35">
      <c r="A178" s="129">
        <f t="shared" si="205"/>
        <v>175</v>
      </c>
      <c r="B178" s="49" t="s">
        <v>196</v>
      </c>
      <c r="C178" s="130" t="s">
        <v>529</v>
      </c>
      <c r="D178" s="49" t="s">
        <v>530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3180</v>
      </c>
      <c r="J178" s="130"/>
      <c r="K178" s="49">
        <f t="shared" si="206"/>
        <v>47.05</v>
      </c>
      <c r="L178" s="49">
        <f t="shared" si="207"/>
        <v>627.29</v>
      </c>
      <c r="M178" s="130">
        <f t="shared" si="208"/>
        <v>499.34</v>
      </c>
      <c r="N178" s="49">
        <f t="shared" si="209"/>
        <v>27.44</v>
      </c>
      <c r="O178" s="130">
        <f t="shared" si="210"/>
        <v>159</v>
      </c>
      <c r="P178" s="130">
        <f t="shared" si="211"/>
        <v>0</v>
      </c>
      <c r="Q178" s="130">
        <f t="shared" si="212"/>
        <v>1360.12</v>
      </c>
      <c r="R178" s="49">
        <f t="shared" si="213"/>
        <v>0</v>
      </c>
      <c r="S178" s="49">
        <f t="shared" si="214"/>
        <v>313.64</v>
      </c>
      <c r="T178" s="130">
        <f t="shared" si="215"/>
        <v>124.84</v>
      </c>
      <c r="U178" s="49">
        <f t="shared" si="216"/>
        <v>11.76</v>
      </c>
      <c r="V178" s="130">
        <f t="shared" si="217"/>
        <v>159</v>
      </c>
      <c r="W178" s="130">
        <f t="shared" si="218"/>
        <v>0</v>
      </c>
      <c r="X178" s="49">
        <f t="shared" si="219"/>
        <v>609.24</v>
      </c>
      <c r="Y178" s="49">
        <f t="shared" si="220"/>
        <v>1969.36</v>
      </c>
      <c r="Z178" s="49"/>
      <c r="AA178" s="139" t="s">
        <v>60</v>
      </c>
      <c r="AB178" s="140">
        <f t="shared" ref="AB178:AH178" si="238">K178+R178</f>
        <v>47.05</v>
      </c>
      <c r="AC178" s="140">
        <f t="shared" si="238"/>
        <v>940.93</v>
      </c>
      <c r="AD178" s="140">
        <f t="shared" si="238"/>
        <v>624.18</v>
      </c>
      <c r="AE178" s="140">
        <f t="shared" si="238"/>
        <v>39.2</v>
      </c>
      <c r="AF178" s="140">
        <f t="shared" si="238"/>
        <v>318</v>
      </c>
      <c r="AG178" s="140">
        <f t="shared" si="238"/>
        <v>0</v>
      </c>
      <c r="AH178" s="140">
        <f t="shared" si="238"/>
        <v>1969.36</v>
      </c>
      <c r="AI178" s="139" t="s">
        <v>34</v>
      </c>
    </row>
    <row r="179" s="114" customFormat="1" ht="16" customHeight="1" spans="1:35">
      <c r="A179" s="129">
        <f t="shared" si="205"/>
        <v>176</v>
      </c>
      <c r="B179" s="49" t="s">
        <v>217</v>
      </c>
      <c r="C179" s="130" t="s">
        <v>531</v>
      </c>
      <c r="D179" s="49" t="s">
        <v>532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3180</v>
      </c>
      <c r="J179" s="130"/>
      <c r="K179" s="49">
        <f t="shared" si="206"/>
        <v>47.05</v>
      </c>
      <c r="L179" s="49">
        <f t="shared" si="207"/>
        <v>627.29</v>
      </c>
      <c r="M179" s="130">
        <f t="shared" si="208"/>
        <v>499.34</v>
      </c>
      <c r="N179" s="49">
        <f t="shared" si="209"/>
        <v>27.44</v>
      </c>
      <c r="O179" s="130">
        <f t="shared" si="210"/>
        <v>159</v>
      </c>
      <c r="P179" s="130">
        <f t="shared" si="211"/>
        <v>0</v>
      </c>
      <c r="Q179" s="130">
        <f t="shared" si="212"/>
        <v>1360.12</v>
      </c>
      <c r="R179" s="49">
        <f t="shared" si="213"/>
        <v>0</v>
      </c>
      <c r="S179" s="49">
        <f t="shared" si="214"/>
        <v>313.64</v>
      </c>
      <c r="T179" s="130">
        <f t="shared" si="215"/>
        <v>124.84</v>
      </c>
      <c r="U179" s="49">
        <f t="shared" si="216"/>
        <v>11.76</v>
      </c>
      <c r="V179" s="130">
        <f t="shared" si="217"/>
        <v>159</v>
      </c>
      <c r="W179" s="130">
        <f t="shared" si="218"/>
        <v>0</v>
      </c>
      <c r="X179" s="49">
        <f t="shared" si="219"/>
        <v>609.24</v>
      </c>
      <c r="Y179" s="49">
        <f t="shared" si="220"/>
        <v>1969.36</v>
      </c>
      <c r="Z179" s="49"/>
      <c r="AA179" s="139" t="s">
        <v>57</v>
      </c>
      <c r="AB179" s="140">
        <f t="shared" ref="AB179:AH179" si="239">K179+R179</f>
        <v>47.05</v>
      </c>
      <c r="AC179" s="140">
        <f t="shared" si="239"/>
        <v>940.93</v>
      </c>
      <c r="AD179" s="140">
        <f t="shared" si="239"/>
        <v>624.18</v>
      </c>
      <c r="AE179" s="140">
        <f t="shared" si="239"/>
        <v>39.2</v>
      </c>
      <c r="AF179" s="140">
        <f t="shared" si="239"/>
        <v>318</v>
      </c>
      <c r="AG179" s="140">
        <f t="shared" si="239"/>
        <v>0</v>
      </c>
      <c r="AH179" s="140">
        <f t="shared" si="239"/>
        <v>1969.36</v>
      </c>
      <c r="AI179" s="139" t="s">
        <v>32</v>
      </c>
    </row>
    <row r="180" s="114" customFormat="1" ht="16" customHeight="1" spans="1:35">
      <c r="A180" s="129">
        <f t="shared" si="205"/>
        <v>177</v>
      </c>
      <c r="B180" s="49" t="s">
        <v>533</v>
      </c>
      <c r="C180" s="130" t="s">
        <v>534</v>
      </c>
      <c r="D180" s="49" t="s">
        <v>535</v>
      </c>
      <c r="E180" s="49">
        <v>4200</v>
      </c>
      <c r="F180" s="49">
        <v>4200</v>
      </c>
      <c r="G180" s="130">
        <v>6241.75</v>
      </c>
      <c r="H180" s="49">
        <v>4200</v>
      </c>
      <c r="I180" s="130">
        <v>4180</v>
      </c>
      <c r="J180" s="130"/>
      <c r="K180" s="49">
        <f t="shared" si="206"/>
        <v>50.4</v>
      </c>
      <c r="L180" s="49">
        <f t="shared" si="207"/>
        <v>672</v>
      </c>
      <c r="M180" s="130">
        <f t="shared" si="208"/>
        <v>499.34</v>
      </c>
      <c r="N180" s="49">
        <f t="shared" si="209"/>
        <v>29.4</v>
      </c>
      <c r="O180" s="130">
        <f t="shared" si="210"/>
        <v>209</v>
      </c>
      <c r="P180" s="130">
        <f t="shared" si="211"/>
        <v>0</v>
      </c>
      <c r="Q180" s="130">
        <f t="shared" si="212"/>
        <v>1460.14</v>
      </c>
      <c r="R180" s="49">
        <f t="shared" si="213"/>
        <v>0</v>
      </c>
      <c r="S180" s="49">
        <f t="shared" si="214"/>
        <v>336</v>
      </c>
      <c r="T180" s="130">
        <f t="shared" si="215"/>
        <v>124.84</v>
      </c>
      <c r="U180" s="49">
        <f t="shared" si="216"/>
        <v>12.6</v>
      </c>
      <c r="V180" s="130">
        <f t="shared" si="217"/>
        <v>209</v>
      </c>
      <c r="W180" s="130">
        <f t="shared" si="218"/>
        <v>0</v>
      </c>
      <c r="X180" s="49">
        <f t="shared" si="219"/>
        <v>682.44</v>
      </c>
      <c r="Y180" s="49">
        <f t="shared" si="220"/>
        <v>2142.58</v>
      </c>
      <c r="Z180" s="49"/>
      <c r="AA180" s="139" t="s">
        <v>60</v>
      </c>
      <c r="AB180" s="140">
        <f t="shared" ref="AB180:AH180" si="240">K180+R180</f>
        <v>50.4</v>
      </c>
      <c r="AC180" s="140">
        <f t="shared" si="240"/>
        <v>1008</v>
      </c>
      <c r="AD180" s="140">
        <f t="shared" si="240"/>
        <v>624.18</v>
      </c>
      <c r="AE180" s="140">
        <f t="shared" si="240"/>
        <v>42</v>
      </c>
      <c r="AF180" s="140">
        <f t="shared" si="240"/>
        <v>418</v>
      </c>
      <c r="AG180" s="140">
        <f t="shared" si="240"/>
        <v>0</v>
      </c>
      <c r="AH180" s="140">
        <f t="shared" si="240"/>
        <v>2142.58</v>
      </c>
      <c r="AI180" s="139" t="s">
        <v>34</v>
      </c>
    </row>
    <row r="181" s="114" customFormat="1" ht="16" customHeight="1" spans="1:35">
      <c r="A181" s="129">
        <f t="shared" si="205"/>
        <v>178</v>
      </c>
      <c r="B181" s="49" t="s">
        <v>129</v>
      </c>
      <c r="C181" s="130" t="s">
        <v>536</v>
      </c>
      <c r="D181" s="49" t="s">
        <v>537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2200</v>
      </c>
      <c r="J181" s="130"/>
      <c r="K181" s="49">
        <f t="shared" si="206"/>
        <v>47.05</v>
      </c>
      <c r="L181" s="49">
        <f t="shared" si="207"/>
        <v>627.29</v>
      </c>
      <c r="M181" s="130">
        <f t="shared" si="208"/>
        <v>499.34</v>
      </c>
      <c r="N181" s="49">
        <f t="shared" si="209"/>
        <v>27.44</v>
      </c>
      <c r="O181" s="130">
        <f t="shared" si="210"/>
        <v>110</v>
      </c>
      <c r="P181" s="130">
        <f t="shared" si="211"/>
        <v>0</v>
      </c>
      <c r="Q181" s="130">
        <f t="shared" si="212"/>
        <v>1311.12</v>
      </c>
      <c r="R181" s="49">
        <f t="shared" si="213"/>
        <v>0</v>
      </c>
      <c r="S181" s="49">
        <f t="shared" si="214"/>
        <v>313.64</v>
      </c>
      <c r="T181" s="130">
        <f t="shared" si="215"/>
        <v>124.84</v>
      </c>
      <c r="U181" s="49">
        <f t="shared" si="216"/>
        <v>11.76</v>
      </c>
      <c r="V181" s="130">
        <f t="shared" si="217"/>
        <v>110</v>
      </c>
      <c r="W181" s="130">
        <f t="shared" si="218"/>
        <v>0</v>
      </c>
      <c r="X181" s="49">
        <f t="shared" si="219"/>
        <v>560.24</v>
      </c>
      <c r="Y181" s="49">
        <f t="shared" si="220"/>
        <v>1871.36</v>
      </c>
      <c r="Z181" s="49"/>
      <c r="AA181" s="139" t="s">
        <v>54</v>
      </c>
      <c r="AB181" s="140">
        <f t="shared" ref="AB181:AH181" si="241">K181+R181</f>
        <v>47.05</v>
      </c>
      <c r="AC181" s="140">
        <f t="shared" si="241"/>
        <v>940.93</v>
      </c>
      <c r="AD181" s="140">
        <f t="shared" si="241"/>
        <v>624.18</v>
      </c>
      <c r="AE181" s="140">
        <f t="shared" si="241"/>
        <v>39.2</v>
      </c>
      <c r="AF181" s="140">
        <f t="shared" si="241"/>
        <v>220</v>
      </c>
      <c r="AG181" s="140">
        <f t="shared" si="241"/>
        <v>0</v>
      </c>
      <c r="AH181" s="140">
        <f t="shared" si="241"/>
        <v>1871.36</v>
      </c>
      <c r="AI181" s="139" t="s">
        <v>32</v>
      </c>
    </row>
    <row r="182" s="114" customFormat="1" ht="16" customHeight="1" spans="1:35">
      <c r="A182" s="129">
        <f t="shared" si="205"/>
        <v>179</v>
      </c>
      <c r="B182" s="49" t="s">
        <v>129</v>
      </c>
      <c r="C182" s="130" t="s">
        <v>538</v>
      </c>
      <c r="D182" s="49" t="s">
        <v>539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3180</v>
      </c>
      <c r="J182" s="130"/>
      <c r="K182" s="49">
        <f t="shared" si="206"/>
        <v>47.05</v>
      </c>
      <c r="L182" s="49">
        <f t="shared" si="207"/>
        <v>627.29</v>
      </c>
      <c r="M182" s="130">
        <f t="shared" si="208"/>
        <v>499.34</v>
      </c>
      <c r="N182" s="49">
        <f t="shared" si="209"/>
        <v>27.44</v>
      </c>
      <c r="O182" s="130">
        <f t="shared" si="210"/>
        <v>159</v>
      </c>
      <c r="P182" s="130">
        <f t="shared" si="211"/>
        <v>0</v>
      </c>
      <c r="Q182" s="130">
        <f t="shared" si="212"/>
        <v>1360.12</v>
      </c>
      <c r="R182" s="49">
        <f t="shared" si="213"/>
        <v>0</v>
      </c>
      <c r="S182" s="49">
        <f t="shared" si="214"/>
        <v>313.64</v>
      </c>
      <c r="T182" s="130">
        <f t="shared" si="215"/>
        <v>124.84</v>
      </c>
      <c r="U182" s="49">
        <f t="shared" si="216"/>
        <v>11.76</v>
      </c>
      <c r="V182" s="130">
        <f t="shared" si="217"/>
        <v>159</v>
      </c>
      <c r="W182" s="130">
        <f t="shared" si="218"/>
        <v>0</v>
      </c>
      <c r="X182" s="49">
        <f t="shared" si="219"/>
        <v>609.24</v>
      </c>
      <c r="Y182" s="49">
        <f t="shared" si="220"/>
        <v>1969.36</v>
      </c>
      <c r="Z182" s="49"/>
      <c r="AA182" s="139" t="s">
        <v>61</v>
      </c>
      <c r="AB182" s="140">
        <f t="shared" ref="AB182:AH182" si="242">K182+R182</f>
        <v>47.05</v>
      </c>
      <c r="AC182" s="140">
        <f t="shared" si="242"/>
        <v>940.93</v>
      </c>
      <c r="AD182" s="140">
        <f t="shared" si="242"/>
        <v>624.18</v>
      </c>
      <c r="AE182" s="140">
        <f t="shared" si="242"/>
        <v>39.2</v>
      </c>
      <c r="AF182" s="140">
        <f t="shared" si="242"/>
        <v>318</v>
      </c>
      <c r="AG182" s="140">
        <f t="shared" si="242"/>
        <v>0</v>
      </c>
      <c r="AH182" s="140">
        <f t="shared" si="242"/>
        <v>1969.36</v>
      </c>
      <c r="AI182" s="139" t="s">
        <v>35</v>
      </c>
    </row>
    <row r="183" s="114" customFormat="1" ht="16" customHeight="1" spans="1:35">
      <c r="A183" s="129">
        <f t="shared" si="205"/>
        <v>180</v>
      </c>
      <c r="B183" s="49" t="s">
        <v>129</v>
      </c>
      <c r="C183" s="130" t="s">
        <v>540</v>
      </c>
      <c r="D183" s="49" t="s">
        <v>541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3180</v>
      </c>
      <c r="J183" s="130"/>
      <c r="K183" s="49">
        <f t="shared" si="206"/>
        <v>47.05</v>
      </c>
      <c r="L183" s="49">
        <f t="shared" si="207"/>
        <v>627.29</v>
      </c>
      <c r="M183" s="130">
        <f t="shared" si="208"/>
        <v>499.34</v>
      </c>
      <c r="N183" s="49">
        <f t="shared" si="209"/>
        <v>27.44</v>
      </c>
      <c r="O183" s="130">
        <f t="shared" si="210"/>
        <v>159</v>
      </c>
      <c r="P183" s="130">
        <f t="shared" si="211"/>
        <v>0</v>
      </c>
      <c r="Q183" s="130">
        <f t="shared" si="212"/>
        <v>1360.12</v>
      </c>
      <c r="R183" s="49">
        <f t="shared" si="213"/>
        <v>0</v>
      </c>
      <c r="S183" s="49">
        <f t="shared" si="214"/>
        <v>313.64</v>
      </c>
      <c r="T183" s="130">
        <f t="shared" si="215"/>
        <v>124.84</v>
      </c>
      <c r="U183" s="49">
        <f t="shared" si="216"/>
        <v>11.76</v>
      </c>
      <c r="V183" s="130">
        <f t="shared" si="217"/>
        <v>159</v>
      </c>
      <c r="W183" s="130">
        <f t="shared" si="218"/>
        <v>0</v>
      </c>
      <c r="X183" s="49">
        <f t="shared" si="219"/>
        <v>609.24</v>
      </c>
      <c r="Y183" s="49">
        <f t="shared" si="220"/>
        <v>1969.36</v>
      </c>
      <c r="Z183" s="49"/>
      <c r="AA183" s="139" t="s">
        <v>61</v>
      </c>
      <c r="AB183" s="140">
        <f t="shared" ref="AB183:AH183" si="243">K183+R183</f>
        <v>47.05</v>
      </c>
      <c r="AC183" s="140">
        <f t="shared" si="243"/>
        <v>940.93</v>
      </c>
      <c r="AD183" s="140">
        <f t="shared" si="243"/>
        <v>624.18</v>
      </c>
      <c r="AE183" s="140">
        <f t="shared" si="243"/>
        <v>39.2</v>
      </c>
      <c r="AF183" s="140">
        <f t="shared" si="243"/>
        <v>318</v>
      </c>
      <c r="AG183" s="140">
        <f t="shared" si="243"/>
        <v>0</v>
      </c>
      <c r="AH183" s="140">
        <f t="shared" si="243"/>
        <v>1969.36</v>
      </c>
      <c r="AI183" s="139" t="s">
        <v>35</v>
      </c>
    </row>
    <row r="184" s="114" customFormat="1" ht="16" customHeight="1" spans="1:35">
      <c r="A184" s="129">
        <f t="shared" si="205"/>
        <v>181</v>
      </c>
      <c r="B184" s="49" t="s">
        <v>129</v>
      </c>
      <c r="C184" s="130" t="s">
        <v>542</v>
      </c>
      <c r="D184" s="49" t="s">
        <v>543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3180</v>
      </c>
      <c r="J184" s="130"/>
      <c r="K184" s="49">
        <f t="shared" si="206"/>
        <v>47.05</v>
      </c>
      <c r="L184" s="49">
        <f t="shared" si="207"/>
        <v>627.29</v>
      </c>
      <c r="M184" s="130">
        <f t="shared" si="208"/>
        <v>499.34</v>
      </c>
      <c r="N184" s="49">
        <f t="shared" si="209"/>
        <v>27.44</v>
      </c>
      <c r="O184" s="130">
        <f t="shared" si="210"/>
        <v>159</v>
      </c>
      <c r="P184" s="130">
        <f t="shared" si="211"/>
        <v>0</v>
      </c>
      <c r="Q184" s="130">
        <f t="shared" si="212"/>
        <v>1360.12</v>
      </c>
      <c r="R184" s="49">
        <f t="shared" si="213"/>
        <v>0</v>
      </c>
      <c r="S184" s="49">
        <f t="shared" si="214"/>
        <v>313.64</v>
      </c>
      <c r="T184" s="130">
        <f t="shared" si="215"/>
        <v>124.84</v>
      </c>
      <c r="U184" s="49">
        <f t="shared" si="216"/>
        <v>11.76</v>
      </c>
      <c r="V184" s="130">
        <f t="shared" si="217"/>
        <v>159</v>
      </c>
      <c r="W184" s="130">
        <f t="shared" si="218"/>
        <v>0</v>
      </c>
      <c r="X184" s="49">
        <f t="shared" si="219"/>
        <v>609.24</v>
      </c>
      <c r="Y184" s="49">
        <f t="shared" si="220"/>
        <v>1969.36</v>
      </c>
      <c r="Z184" s="49"/>
      <c r="AA184" s="139" t="s">
        <v>61</v>
      </c>
      <c r="AB184" s="140">
        <f t="shared" ref="AB184:AH184" si="244">K184+R184</f>
        <v>47.05</v>
      </c>
      <c r="AC184" s="140">
        <f t="shared" si="244"/>
        <v>940.93</v>
      </c>
      <c r="AD184" s="140">
        <f t="shared" si="244"/>
        <v>624.18</v>
      </c>
      <c r="AE184" s="140">
        <f t="shared" si="244"/>
        <v>39.2</v>
      </c>
      <c r="AF184" s="140">
        <f t="shared" si="244"/>
        <v>318</v>
      </c>
      <c r="AG184" s="140">
        <f t="shared" si="244"/>
        <v>0</v>
      </c>
      <c r="AH184" s="140">
        <f t="shared" si="244"/>
        <v>1969.36</v>
      </c>
      <c r="AI184" s="139" t="s">
        <v>35</v>
      </c>
    </row>
    <row r="185" s="114" customFormat="1" ht="16" customHeight="1" spans="1:35">
      <c r="A185" s="129">
        <f t="shared" si="205"/>
        <v>182</v>
      </c>
      <c r="B185" s="49" t="s">
        <v>50</v>
      </c>
      <c r="C185" s="130" t="s">
        <v>544</v>
      </c>
      <c r="D185" s="49" t="s">
        <v>545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4180</v>
      </c>
      <c r="J185" s="130"/>
      <c r="K185" s="49">
        <f t="shared" si="206"/>
        <v>47.05</v>
      </c>
      <c r="L185" s="49">
        <f t="shared" si="207"/>
        <v>627.29</v>
      </c>
      <c r="M185" s="130">
        <f t="shared" si="208"/>
        <v>499.34</v>
      </c>
      <c r="N185" s="49">
        <f t="shared" si="209"/>
        <v>27.44</v>
      </c>
      <c r="O185" s="130">
        <f t="shared" si="210"/>
        <v>209</v>
      </c>
      <c r="P185" s="130">
        <f t="shared" si="211"/>
        <v>0</v>
      </c>
      <c r="Q185" s="130">
        <f t="shared" si="212"/>
        <v>1410.12</v>
      </c>
      <c r="R185" s="49">
        <f t="shared" si="213"/>
        <v>0</v>
      </c>
      <c r="S185" s="49">
        <f t="shared" si="214"/>
        <v>313.64</v>
      </c>
      <c r="T185" s="130">
        <f t="shared" si="215"/>
        <v>124.84</v>
      </c>
      <c r="U185" s="49">
        <f t="shared" si="216"/>
        <v>11.76</v>
      </c>
      <c r="V185" s="130">
        <f t="shared" si="217"/>
        <v>209</v>
      </c>
      <c r="W185" s="130">
        <f t="shared" si="218"/>
        <v>0</v>
      </c>
      <c r="X185" s="49">
        <f t="shared" si="219"/>
        <v>659.24</v>
      </c>
      <c r="Y185" s="49">
        <f t="shared" si="220"/>
        <v>2069.36</v>
      </c>
      <c r="Z185" s="49"/>
      <c r="AA185" s="139" t="s">
        <v>50</v>
      </c>
      <c r="AB185" s="140">
        <f t="shared" ref="AB185:AH185" si="245">K185+R185</f>
        <v>47.05</v>
      </c>
      <c r="AC185" s="140">
        <f t="shared" si="245"/>
        <v>940.93</v>
      </c>
      <c r="AD185" s="140">
        <f t="shared" si="245"/>
        <v>624.18</v>
      </c>
      <c r="AE185" s="140">
        <f t="shared" si="245"/>
        <v>39.2</v>
      </c>
      <c r="AF185" s="140">
        <f t="shared" si="245"/>
        <v>418</v>
      </c>
      <c r="AG185" s="140">
        <f t="shared" si="245"/>
        <v>0</v>
      </c>
      <c r="AH185" s="140">
        <f t="shared" si="245"/>
        <v>2069.36</v>
      </c>
      <c r="AI185" s="139" t="s">
        <v>31</v>
      </c>
    </row>
    <row r="186" s="39" customFormat="1" ht="16" customHeight="1" spans="1:35">
      <c r="A186" s="129">
        <f t="shared" si="205"/>
        <v>183</v>
      </c>
      <c r="B186" s="49" t="s">
        <v>517</v>
      </c>
      <c r="C186" s="130" t="s">
        <v>546</v>
      </c>
      <c r="D186" s="49" t="s">
        <v>547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4180</v>
      </c>
      <c r="J186" s="130"/>
      <c r="K186" s="49">
        <f t="shared" si="206"/>
        <v>47.05</v>
      </c>
      <c r="L186" s="49">
        <f t="shared" si="207"/>
        <v>627.29</v>
      </c>
      <c r="M186" s="130">
        <f t="shared" si="208"/>
        <v>499.34</v>
      </c>
      <c r="N186" s="49">
        <f t="shared" si="209"/>
        <v>27.44</v>
      </c>
      <c r="O186" s="130">
        <f t="shared" si="210"/>
        <v>209</v>
      </c>
      <c r="P186" s="130">
        <f t="shared" si="211"/>
        <v>0</v>
      </c>
      <c r="Q186" s="130">
        <f t="shared" si="212"/>
        <v>1410.12</v>
      </c>
      <c r="R186" s="49">
        <f t="shared" si="213"/>
        <v>0</v>
      </c>
      <c r="S186" s="49">
        <f t="shared" si="214"/>
        <v>313.64</v>
      </c>
      <c r="T186" s="130">
        <f t="shared" si="215"/>
        <v>124.84</v>
      </c>
      <c r="U186" s="49">
        <f t="shared" si="216"/>
        <v>11.76</v>
      </c>
      <c r="V186" s="130">
        <f t="shared" si="217"/>
        <v>209</v>
      </c>
      <c r="W186" s="130">
        <f t="shared" si="218"/>
        <v>0</v>
      </c>
      <c r="X186" s="49">
        <f t="shared" si="219"/>
        <v>659.24</v>
      </c>
      <c r="Y186" s="49">
        <f t="shared" si="220"/>
        <v>2069.36</v>
      </c>
      <c r="Z186" s="49"/>
      <c r="AA186" s="139" t="s">
        <v>82</v>
      </c>
      <c r="AB186" s="140">
        <f t="shared" ref="AB186:AH186" si="246">K186+R186</f>
        <v>47.05</v>
      </c>
      <c r="AC186" s="140">
        <f t="shared" si="246"/>
        <v>940.93</v>
      </c>
      <c r="AD186" s="140">
        <f t="shared" si="246"/>
        <v>624.18</v>
      </c>
      <c r="AE186" s="140">
        <f t="shared" si="246"/>
        <v>39.2</v>
      </c>
      <c r="AF186" s="140">
        <f t="shared" si="246"/>
        <v>418</v>
      </c>
      <c r="AG186" s="140">
        <f t="shared" si="246"/>
        <v>0</v>
      </c>
      <c r="AH186" s="140">
        <f t="shared" si="246"/>
        <v>2069.36</v>
      </c>
      <c r="AI186" s="139" t="s">
        <v>35</v>
      </c>
    </row>
    <row r="187" s="39" customFormat="1" ht="16" customHeight="1" spans="1:35">
      <c r="A187" s="129">
        <f t="shared" si="205"/>
        <v>184</v>
      </c>
      <c r="B187" s="49" t="s">
        <v>223</v>
      </c>
      <c r="C187" s="130" t="s">
        <v>548</v>
      </c>
      <c r="D187" s="49" t="s">
        <v>549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3180</v>
      </c>
      <c r="J187" s="130"/>
      <c r="K187" s="49">
        <f t="shared" si="206"/>
        <v>47.05</v>
      </c>
      <c r="L187" s="49">
        <f t="shared" si="207"/>
        <v>627.29</v>
      </c>
      <c r="M187" s="130">
        <f t="shared" si="208"/>
        <v>499.34</v>
      </c>
      <c r="N187" s="49">
        <f t="shared" si="209"/>
        <v>27.44</v>
      </c>
      <c r="O187" s="130">
        <f t="shared" si="210"/>
        <v>159</v>
      </c>
      <c r="P187" s="130">
        <f t="shared" si="211"/>
        <v>0</v>
      </c>
      <c r="Q187" s="130">
        <f t="shared" si="212"/>
        <v>1360.12</v>
      </c>
      <c r="R187" s="49">
        <f t="shared" si="213"/>
        <v>0</v>
      </c>
      <c r="S187" s="49">
        <f t="shared" si="214"/>
        <v>313.64</v>
      </c>
      <c r="T187" s="130">
        <f t="shared" si="215"/>
        <v>124.84</v>
      </c>
      <c r="U187" s="49">
        <f t="shared" si="216"/>
        <v>11.76</v>
      </c>
      <c r="V187" s="130">
        <f t="shared" si="217"/>
        <v>159</v>
      </c>
      <c r="W187" s="130">
        <f t="shared" si="218"/>
        <v>0</v>
      </c>
      <c r="X187" s="49">
        <f t="shared" si="219"/>
        <v>609.24</v>
      </c>
      <c r="Y187" s="49">
        <f t="shared" si="220"/>
        <v>1969.36</v>
      </c>
      <c r="Z187" s="49"/>
      <c r="AA187" s="139" t="s">
        <v>58</v>
      </c>
      <c r="AB187" s="140">
        <f t="shared" ref="AB187:AH187" si="247">K187+R187</f>
        <v>47.05</v>
      </c>
      <c r="AC187" s="140">
        <f t="shared" si="247"/>
        <v>940.93</v>
      </c>
      <c r="AD187" s="140">
        <f t="shared" si="247"/>
        <v>624.18</v>
      </c>
      <c r="AE187" s="140">
        <f t="shared" si="247"/>
        <v>39.2</v>
      </c>
      <c r="AF187" s="140">
        <f t="shared" si="247"/>
        <v>318</v>
      </c>
      <c r="AG187" s="140">
        <f t="shared" si="247"/>
        <v>0</v>
      </c>
      <c r="AH187" s="140">
        <f t="shared" si="247"/>
        <v>1969.36</v>
      </c>
      <c r="AI187" s="139" t="s">
        <v>33</v>
      </c>
    </row>
    <row r="188" s="39" customFormat="1" ht="16" customHeight="1" spans="1:35">
      <c r="A188" s="129">
        <f t="shared" si="205"/>
        <v>185</v>
      </c>
      <c r="B188" s="49" t="s">
        <v>223</v>
      </c>
      <c r="C188" s="130" t="s">
        <v>550</v>
      </c>
      <c r="D188" s="49" t="s">
        <v>551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3180</v>
      </c>
      <c r="J188" s="130"/>
      <c r="K188" s="49">
        <f t="shared" si="206"/>
        <v>47.05</v>
      </c>
      <c r="L188" s="49">
        <f t="shared" si="207"/>
        <v>627.29</v>
      </c>
      <c r="M188" s="130">
        <f t="shared" si="208"/>
        <v>499.34</v>
      </c>
      <c r="N188" s="49">
        <f t="shared" si="209"/>
        <v>27.44</v>
      </c>
      <c r="O188" s="130">
        <f t="shared" si="210"/>
        <v>159</v>
      </c>
      <c r="P188" s="130">
        <f t="shared" si="211"/>
        <v>0</v>
      </c>
      <c r="Q188" s="130">
        <f t="shared" si="212"/>
        <v>1360.12</v>
      </c>
      <c r="R188" s="49">
        <f t="shared" si="213"/>
        <v>0</v>
      </c>
      <c r="S188" s="49">
        <f t="shared" si="214"/>
        <v>313.64</v>
      </c>
      <c r="T188" s="130">
        <f t="shared" si="215"/>
        <v>124.84</v>
      </c>
      <c r="U188" s="49">
        <f t="shared" si="216"/>
        <v>11.76</v>
      </c>
      <c r="V188" s="130">
        <f t="shared" si="217"/>
        <v>159</v>
      </c>
      <c r="W188" s="130">
        <f t="shared" si="218"/>
        <v>0</v>
      </c>
      <c r="X188" s="49">
        <f t="shared" si="219"/>
        <v>609.24</v>
      </c>
      <c r="Y188" s="49">
        <f t="shared" si="220"/>
        <v>1969.36</v>
      </c>
      <c r="Z188" s="49"/>
      <c r="AA188" s="139" t="s">
        <v>59</v>
      </c>
      <c r="AB188" s="140">
        <f t="shared" ref="AB188:AH188" si="248">K188+R188</f>
        <v>47.05</v>
      </c>
      <c r="AC188" s="140">
        <f t="shared" si="248"/>
        <v>940.93</v>
      </c>
      <c r="AD188" s="140">
        <f t="shared" si="248"/>
        <v>624.18</v>
      </c>
      <c r="AE188" s="140">
        <f t="shared" si="248"/>
        <v>39.2</v>
      </c>
      <c r="AF188" s="140">
        <f t="shared" si="248"/>
        <v>318</v>
      </c>
      <c r="AG188" s="140">
        <f t="shared" si="248"/>
        <v>0</v>
      </c>
      <c r="AH188" s="140">
        <f t="shared" si="248"/>
        <v>1969.36</v>
      </c>
      <c r="AI188" s="139" t="s">
        <v>33</v>
      </c>
    </row>
    <row r="189" s="39" customFormat="1" ht="16" customHeight="1" spans="1:35">
      <c r="A189" s="129">
        <f t="shared" si="205"/>
        <v>186</v>
      </c>
      <c r="B189" s="49" t="s">
        <v>533</v>
      </c>
      <c r="C189" s="130" t="s">
        <v>552</v>
      </c>
      <c r="D189" s="49" t="s">
        <v>553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3180</v>
      </c>
      <c r="J189" s="130"/>
      <c r="K189" s="49">
        <f t="shared" si="206"/>
        <v>47.05</v>
      </c>
      <c r="L189" s="49">
        <f t="shared" si="207"/>
        <v>627.29</v>
      </c>
      <c r="M189" s="130">
        <f t="shared" si="208"/>
        <v>499.34</v>
      </c>
      <c r="N189" s="49">
        <f t="shared" si="209"/>
        <v>27.44</v>
      </c>
      <c r="O189" s="130">
        <f t="shared" si="210"/>
        <v>159</v>
      </c>
      <c r="P189" s="130">
        <f t="shared" si="211"/>
        <v>0</v>
      </c>
      <c r="Q189" s="130">
        <f t="shared" si="212"/>
        <v>1360.12</v>
      </c>
      <c r="R189" s="49">
        <f t="shared" si="213"/>
        <v>0</v>
      </c>
      <c r="S189" s="49">
        <f t="shared" si="214"/>
        <v>313.64</v>
      </c>
      <c r="T189" s="130">
        <f t="shared" si="215"/>
        <v>124.84</v>
      </c>
      <c r="U189" s="49">
        <f t="shared" si="216"/>
        <v>11.76</v>
      </c>
      <c r="V189" s="130">
        <f t="shared" si="217"/>
        <v>159</v>
      </c>
      <c r="W189" s="130">
        <f t="shared" si="218"/>
        <v>0</v>
      </c>
      <c r="X189" s="49">
        <f t="shared" si="219"/>
        <v>609.24</v>
      </c>
      <c r="Y189" s="49">
        <f t="shared" si="220"/>
        <v>1969.36</v>
      </c>
      <c r="Z189" s="49"/>
      <c r="AA189" s="139" t="s">
        <v>60</v>
      </c>
      <c r="AB189" s="140">
        <f t="shared" ref="AB189:AH189" si="249">K189+R189</f>
        <v>47.05</v>
      </c>
      <c r="AC189" s="140">
        <f t="shared" si="249"/>
        <v>940.93</v>
      </c>
      <c r="AD189" s="140">
        <f t="shared" si="249"/>
        <v>624.18</v>
      </c>
      <c r="AE189" s="140">
        <f t="shared" si="249"/>
        <v>39.2</v>
      </c>
      <c r="AF189" s="140">
        <f t="shared" si="249"/>
        <v>318</v>
      </c>
      <c r="AG189" s="140">
        <f t="shared" si="249"/>
        <v>0</v>
      </c>
      <c r="AH189" s="140">
        <f t="shared" si="249"/>
        <v>1969.36</v>
      </c>
      <c r="AI189" s="139" t="s">
        <v>34</v>
      </c>
    </row>
    <row r="190" s="39" customFormat="1" ht="16" customHeight="1" spans="1:35">
      <c r="A190" s="129">
        <f t="shared" si="205"/>
        <v>187</v>
      </c>
      <c r="B190" s="49" t="s">
        <v>217</v>
      </c>
      <c r="C190" s="130" t="s">
        <v>554</v>
      </c>
      <c r="D190" s="448" t="s">
        <v>555</v>
      </c>
      <c r="E190" s="49">
        <v>4200</v>
      </c>
      <c r="F190" s="49">
        <v>4200</v>
      </c>
      <c r="G190" s="130">
        <v>6241.75</v>
      </c>
      <c r="H190" s="49">
        <v>4200</v>
      </c>
      <c r="I190" s="130">
        <v>4180</v>
      </c>
      <c r="J190" s="130"/>
      <c r="K190" s="49">
        <f t="shared" si="206"/>
        <v>50.4</v>
      </c>
      <c r="L190" s="49">
        <f t="shared" si="207"/>
        <v>672</v>
      </c>
      <c r="M190" s="130">
        <f t="shared" si="208"/>
        <v>499.34</v>
      </c>
      <c r="N190" s="49">
        <f t="shared" si="209"/>
        <v>29.4</v>
      </c>
      <c r="O190" s="130">
        <f t="shared" si="210"/>
        <v>209</v>
      </c>
      <c r="P190" s="130">
        <f t="shared" si="211"/>
        <v>0</v>
      </c>
      <c r="Q190" s="130">
        <f t="shared" si="212"/>
        <v>1460.14</v>
      </c>
      <c r="R190" s="49">
        <f t="shared" si="213"/>
        <v>0</v>
      </c>
      <c r="S190" s="49">
        <f t="shared" si="214"/>
        <v>336</v>
      </c>
      <c r="T190" s="130">
        <f t="shared" si="215"/>
        <v>124.84</v>
      </c>
      <c r="U190" s="49">
        <f t="shared" si="216"/>
        <v>12.6</v>
      </c>
      <c r="V190" s="130">
        <f t="shared" si="217"/>
        <v>209</v>
      </c>
      <c r="W190" s="130">
        <f t="shared" si="218"/>
        <v>0</v>
      </c>
      <c r="X190" s="49">
        <f t="shared" si="219"/>
        <v>682.44</v>
      </c>
      <c r="Y190" s="49">
        <f t="shared" si="220"/>
        <v>2142.58</v>
      </c>
      <c r="Z190" s="49"/>
      <c r="AA190" s="139" t="s">
        <v>60</v>
      </c>
      <c r="AB190" s="140">
        <f t="shared" ref="AB190:AH190" si="250">K190+R190</f>
        <v>50.4</v>
      </c>
      <c r="AC190" s="140">
        <f t="shared" si="250"/>
        <v>1008</v>
      </c>
      <c r="AD190" s="140">
        <f t="shared" si="250"/>
        <v>624.18</v>
      </c>
      <c r="AE190" s="140">
        <f t="shared" si="250"/>
        <v>42</v>
      </c>
      <c r="AF190" s="140">
        <f t="shared" si="250"/>
        <v>418</v>
      </c>
      <c r="AG190" s="140">
        <f t="shared" si="250"/>
        <v>0</v>
      </c>
      <c r="AH190" s="140">
        <f t="shared" si="250"/>
        <v>2142.58</v>
      </c>
      <c r="AI190" s="139" t="s">
        <v>34</v>
      </c>
    </row>
    <row r="191" s="39" customFormat="1" ht="16" customHeight="1" spans="1:35">
      <c r="A191" s="129">
        <f t="shared" si="205"/>
        <v>188</v>
      </c>
      <c r="B191" s="49" t="s">
        <v>533</v>
      </c>
      <c r="C191" s="130" t="s">
        <v>556</v>
      </c>
      <c r="D191" s="49" t="s">
        <v>557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2200</v>
      </c>
      <c r="J191" s="130"/>
      <c r="K191" s="49">
        <f t="shared" si="206"/>
        <v>47.05</v>
      </c>
      <c r="L191" s="49">
        <f t="shared" si="207"/>
        <v>627.29</v>
      </c>
      <c r="M191" s="130">
        <f t="shared" si="208"/>
        <v>499.34</v>
      </c>
      <c r="N191" s="49">
        <f t="shared" si="209"/>
        <v>27.44</v>
      </c>
      <c r="O191" s="130">
        <f t="shared" si="210"/>
        <v>110</v>
      </c>
      <c r="P191" s="130">
        <f t="shared" si="211"/>
        <v>0</v>
      </c>
      <c r="Q191" s="130">
        <f t="shared" si="212"/>
        <v>1311.12</v>
      </c>
      <c r="R191" s="49">
        <f t="shared" si="213"/>
        <v>0</v>
      </c>
      <c r="S191" s="49">
        <f t="shared" si="214"/>
        <v>313.64</v>
      </c>
      <c r="T191" s="130">
        <f t="shared" si="215"/>
        <v>124.84</v>
      </c>
      <c r="U191" s="49">
        <f t="shared" si="216"/>
        <v>11.76</v>
      </c>
      <c r="V191" s="130">
        <f t="shared" si="217"/>
        <v>110</v>
      </c>
      <c r="W191" s="130">
        <f t="shared" si="218"/>
        <v>0</v>
      </c>
      <c r="X191" s="49">
        <f t="shared" si="219"/>
        <v>560.24</v>
      </c>
      <c r="Y191" s="49">
        <f t="shared" si="220"/>
        <v>1871.36</v>
      </c>
      <c r="Z191" s="49"/>
      <c r="AA191" s="139" t="s">
        <v>55</v>
      </c>
      <c r="AB191" s="140">
        <f t="shared" ref="AB191:AH191" si="251">K191+R191</f>
        <v>47.05</v>
      </c>
      <c r="AC191" s="140">
        <f t="shared" si="251"/>
        <v>940.93</v>
      </c>
      <c r="AD191" s="140">
        <f t="shared" si="251"/>
        <v>624.18</v>
      </c>
      <c r="AE191" s="140">
        <f t="shared" si="251"/>
        <v>39.2</v>
      </c>
      <c r="AF191" s="140">
        <f t="shared" si="251"/>
        <v>220</v>
      </c>
      <c r="AG191" s="140">
        <f t="shared" si="251"/>
        <v>0</v>
      </c>
      <c r="AH191" s="140">
        <f t="shared" si="251"/>
        <v>1871.36</v>
      </c>
      <c r="AI191" s="139" t="s">
        <v>32</v>
      </c>
    </row>
    <row r="192" s="39" customFormat="1" ht="16" customHeight="1" spans="1:35">
      <c r="A192" s="129">
        <f t="shared" si="205"/>
        <v>189</v>
      </c>
      <c r="B192" s="49" t="s">
        <v>533</v>
      </c>
      <c r="C192" s="130" t="s">
        <v>558</v>
      </c>
      <c r="D192" s="49" t="s">
        <v>559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2200</v>
      </c>
      <c r="J192" s="130"/>
      <c r="K192" s="49">
        <f t="shared" si="206"/>
        <v>47.05</v>
      </c>
      <c r="L192" s="49">
        <f t="shared" si="207"/>
        <v>627.29</v>
      </c>
      <c r="M192" s="130">
        <f t="shared" si="208"/>
        <v>499.34</v>
      </c>
      <c r="N192" s="49">
        <f t="shared" si="209"/>
        <v>27.44</v>
      </c>
      <c r="O192" s="130">
        <f t="shared" si="210"/>
        <v>110</v>
      </c>
      <c r="P192" s="130">
        <f t="shared" si="211"/>
        <v>0</v>
      </c>
      <c r="Q192" s="130">
        <f t="shared" si="212"/>
        <v>1311.12</v>
      </c>
      <c r="R192" s="49">
        <f t="shared" si="213"/>
        <v>0</v>
      </c>
      <c r="S192" s="49">
        <f t="shared" si="214"/>
        <v>313.64</v>
      </c>
      <c r="T192" s="130">
        <f t="shared" si="215"/>
        <v>124.84</v>
      </c>
      <c r="U192" s="49">
        <f t="shared" si="216"/>
        <v>11.76</v>
      </c>
      <c r="V192" s="130">
        <f t="shared" si="217"/>
        <v>110</v>
      </c>
      <c r="W192" s="130">
        <f t="shared" si="218"/>
        <v>0</v>
      </c>
      <c r="X192" s="49">
        <f t="shared" si="219"/>
        <v>560.24</v>
      </c>
      <c r="Y192" s="49">
        <f t="shared" si="220"/>
        <v>1871.36</v>
      </c>
      <c r="Z192" s="49"/>
      <c r="AA192" s="139" t="s">
        <v>55</v>
      </c>
      <c r="AB192" s="140">
        <f t="shared" ref="AB192:AH192" si="252">K192+R192</f>
        <v>47.05</v>
      </c>
      <c r="AC192" s="140">
        <f t="shared" si="252"/>
        <v>940.93</v>
      </c>
      <c r="AD192" s="140">
        <f t="shared" si="252"/>
        <v>624.18</v>
      </c>
      <c r="AE192" s="140">
        <f t="shared" si="252"/>
        <v>39.2</v>
      </c>
      <c r="AF192" s="140">
        <f t="shared" si="252"/>
        <v>220</v>
      </c>
      <c r="AG192" s="140">
        <f t="shared" si="252"/>
        <v>0</v>
      </c>
      <c r="AH192" s="140">
        <f t="shared" si="252"/>
        <v>1871.36</v>
      </c>
      <c r="AI192" s="139" t="s">
        <v>32</v>
      </c>
    </row>
    <row r="193" s="39" customFormat="1" ht="16" customHeight="1" spans="1:35">
      <c r="A193" s="129">
        <f t="shared" si="205"/>
        <v>190</v>
      </c>
      <c r="B193" s="49" t="s">
        <v>533</v>
      </c>
      <c r="C193" s="130" t="s">
        <v>560</v>
      </c>
      <c r="D193" s="49" t="s">
        <v>561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206"/>
        <v>47.05</v>
      </c>
      <c r="L193" s="49">
        <f t="shared" si="207"/>
        <v>627.29</v>
      </c>
      <c r="M193" s="130">
        <f t="shared" si="208"/>
        <v>499.34</v>
      </c>
      <c r="N193" s="49">
        <f t="shared" si="209"/>
        <v>27.44</v>
      </c>
      <c r="O193" s="130">
        <f t="shared" si="210"/>
        <v>159</v>
      </c>
      <c r="P193" s="130">
        <f t="shared" si="211"/>
        <v>0</v>
      </c>
      <c r="Q193" s="130">
        <f t="shared" si="212"/>
        <v>1360.12</v>
      </c>
      <c r="R193" s="49">
        <f t="shared" si="213"/>
        <v>0</v>
      </c>
      <c r="S193" s="49">
        <f t="shared" si="214"/>
        <v>313.64</v>
      </c>
      <c r="T193" s="130">
        <f t="shared" si="215"/>
        <v>124.84</v>
      </c>
      <c r="U193" s="49">
        <f t="shared" si="216"/>
        <v>11.76</v>
      </c>
      <c r="V193" s="130">
        <f t="shared" si="217"/>
        <v>159</v>
      </c>
      <c r="W193" s="130">
        <f t="shared" si="218"/>
        <v>0</v>
      </c>
      <c r="X193" s="49">
        <f t="shared" si="219"/>
        <v>609.24</v>
      </c>
      <c r="Y193" s="49">
        <f t="shared" si="220"/>
        <v>1969.36</v>
      </c>
      <c r="Z193" s="49"/>
      <c r="AA193" s="139" t="s">
        <v>55</v>
      </c>
      <c r="AB193" s="140">
        <f t="shared" ref="AB193:AH193" si="253">K193+R193</f>
        <v>47.05</v>
      </c>
      <c r="AC193" s="140">
        <f t="shared" si="253"/>
        <v>940.93</v>
      </c>
      <c r="AD193" s="140">
        <f t="shared" si="253"/>
        <v>624.18</v>
      </c>
      <c r="AE193" s="140">
        <f t="shared" si="253"/>
        <v>39.2</v>
      </c>
      <c r="AF193" s="140">
        <f t="shared" si="253"/>
        <v>318</v>
      </c>
      <c r="AG193" s="140">
        <f t="shared" si="253"/>
        <v>0</v>
      </c>
      <c r="AH193" s="140">
        <f t="shared" si="253"/>
        <v>1969.36</v>
      </c>
      <c r="AI193" s="139" t="s">
        <v>35</v>
      </c>
    </row>
    <row r="194" s="39" customFormat="1" ht="16" customHeight="1" spans="1:35">
      <c r="A194" s="129">
        <f t="shared" si="205"/>
        <v>191</v>
      </c>
      <c r="B194" s="49" t="s">
        <v>533</v>
      </c>
      <c r="C194" s="130" t="s">
        <v>564</v>
      </c>
      <c r="D194" s="49" t="s">
        <v>565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3180</v>
      </c>
      <c r="J194" s="130"/>
      <c r="K194" s="49">
        <f t="shared" si="206"/>
        <v>47.05</v>
      </c>
      <c r="L194" s="49">
        <f t="shared" si="207"/>
        <v>627.29</v>
      </c>
      <c r="M194" s="130">
        <f t="shared" si="208"/>
        <v>499.34</v>
      </c>
      <c r="N194" s="49">
        <f t="shared" si="209"/>
        <v>27.44</v>
      </c>
      <c r="O194" s="130">
        <f t="shared" si="210"/>
        <v>159</v>
      </c>
      <c r="P194" s="130">
        <f t="shared" si="211"/>
        <v>0</v>
      </c>
      <c r="Q194" s="130">
        <f t="shared" si="212"/>
        <v>1360.12</v>
      </c>
      <c r="R194" s="49">
        <f t="shared" si="213"/>
        <v>0</v>
      </c>
      <c r="S194" s="49">
        <f t="shared" si="214"/>
        <v>313.64</v>
      </c>
      <c r="T194" s="130">
        <f t="shared" si="215"/>
        <v>124.84</v>
      </c>
      <c r="U194" s="49">
        <f t="shared" si="216"/>
        <v>11.76</v>
      </c>
      <c r="V194" s="130">
        <f t="shared" si="217"/>
        <v>159</v>
      </c>
      <c r="W194" s="130">
        <f t="shared" si="218"/>
        <v>0</v>
      </c>
      <c r="X194" s="49">
        <f t="shared" si="219"/>
        <v>609.24</v>
      </c>
      <c r="Y194" s="49">
        <f t="shared" si="220"/>
        <v>1969.36</v>
      </c>
      <c r="Z194" s="49"/>
      <c r="AA194" s="139" t="s">
        <v>55</v>
      </c>
      <c r="AB194" s="140">
        <f t="shared" ref="AB194:AH194" si="254">K194+R194</f>
        <v>47.05</v>
      </c>
      <c r="AC194" s="140">
        <f t="shared" si="254"/>
        <v>940.93</v>
      </c>
      <c r="AD194" s="140">
        <f t="shared" si="254"/>
        <v>624.18</v>
      </c>
      <c r="AE194" s="140">
        <f t="shared" si="254"/>
        <v>39.2</v>
      </c>
      <c r="AF194" s="140">
        <f t="shared" si="254"/>
        <v>318</v>
      </c>
      <c r="AG194" s="140">
        <f t="shared" si="254"/>
        <v>0</v>
      </c>
      <c r="AH194" s="140">
        <f t="shared" si="254"/>
        <v>1969.36</v>
      </c>
      <c r="AI194" s="139" t="s">
        <v>35</v>
      </c>
    </row>
    <row r="195" s="39" customFormat="1" ht="16" customHeight="1" spans="1:35">
      <c r="A195" s="129">
        <f t="shared" si="205"/>
        <v>192</v>
      </c>
      <c r="B195" s="49" t="s">
        <v>217</v>
      </c>
      <c r="C195" s="227" t="s">
        <v>566</v>
      </c>
      <c r="D195" s="49" t="s">
        <v>567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2200</v>
      </c>
      <c r="J195" s="130"/>
      <c r="K195" s="49">
        <f t="shared" si="206"/>
        <v>47.05</v>
      </c>
      <c r="L195" s="49">
        <f t="shared" si="207"/>
        <v>627.29</v>
      </c>
      <c r="M195" s="130">
        <f t="shared" si="208"/>
        <v>499.34</v>
      </c>
      <c r="N195" s="49">
        <f t="shared" si="209"/>
        <v>27.44</v>
      </c>
      <c r="O195" s="130">
        <f t="shared" si="210"/>
        <v>110</v>
      </c>
      <c r="P195" s="130">
        <f t="shared" si="211"/>
        <v>0</v>
      </c>
      <c r="Q195" s="130">
        <f t="shared" si="212"/>
        <v>1311.12</v>
      </c>
      <c r="R195" s="49">
        <f t="shared" si="213"/>
        <v>0</v>
      </c>
      <c r="S195" s="49">
        <f t="shared" si="214"/>
        <v>313.64</v>
      </c>
      <c r="T195" s="130">
        <f t="shared" si="215"/>
        <v>124.84</v>
      </c>
      <c r="U195" s="49">
        <f t="shared" si="216"/>
        <v>11.76</v>
      </c>
      <c r="V195" s="130">
        <f t="shared" si="217"/>
        <v>110</v>
      </c>
      <c r="W195" s="130">
        <f t="shared" si="218"/>
        <v>0</v>
      </c>
      <c r="X195" s="49">
        <f t="shared" si="219"/>
        <v>560.24</v>
      </c>
      <c r="Y195" s="49">
        <f t="shared" si="220"/>
        <v>1871.36</v>
      </c>
      <c r="Z195" s="49"/>
      <c r="AA195" s="139" t="s">
        <v>57</v>
      </c>
      <c r="AB195" s="140">
        <f t="shared" ref="AB195:AH195" si="255">K195+R195</f>
        <v>47.05</v>
      </c>
      <c r="AC195" s="140">
        <f t="shared" si="255"/>
        <v>940.93</v>
      </c>
      <c r="AD195" s="140">
        <f t="shared" si="255"/>
        <v>624.18</v>
      </c>
      <c r="AE195" s="140">
        <f t="shared" si="255"/>
        <v>39.2</v>
      </c>
      <c r="AF195" s="140">
        <f t="shared" si="255"/>
        <v>220</v>
      </c>
      <c r="AG195" s="140">
        <f t="shared" si="255"/>
        <v>0</v>
      </c>
      <c r="AH195" s="140">
        <f t="shared" si="255"/>
        <v>1871.36</v>
      </c>
      <c r="AI195" s="139" t="s">
        <v>32</v>
      </c>
    </row>
    <row r="196" s="39" customFormat="1" ht="16" customHeight="1" spans="1:35">
      <c r="A196" s="129">
        <f t="shared" si="205"/>
        <v>193</v>
      </c>
      <c r="B196" s="49" t="s">
        <v>568</v>
      </c>
      <c r="C196" s="130" t="s">
        <v>569</v>
      </c>
      <c r="D196" s="49" t="s">
        <v>570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2200</v>
      </c>
      <c r="J196" s="130"/>
      <c r="K196" s="49">
        <f t="shared" si="206"/>
        <v>47.05</v>
      </c>
      <c r="L196" s="49">
        <f t="shared" si="207"/>
        <v>627.29</v>
      </c>
      <c r="M196" s="130">
        <f t="shared" si="208"/>
        <v>499.34</v>
      </c>
      <c r="N196" s="49">
        <f t="shared" si="209"/>
        <v>27.44</v>
      </c>
      <c r="O196" s="130">
        <f t="shared" si="210"/>
        <v>110</v>
      </c>
      <c r="P196" s="130">
        <f t="shared" si="211"/>
        <v>0</v>
      </c>
      <c r="Q196" s="130">
        <f t="shared" si="212"/>
        <v>1311.12</v>
      </c>
      <c r="R196" s="49">
        <f t="shared" si="213"/>
        <v>0</v>
      </c>
      <c r="S196" s="49">
        <f t="shared" si="214"/>
        <v>313.64</v>
      </c>
      <c r="T196" s="130">
        <f t="shared" si="215"/>
        <v>124.84</v>
      </c>
      <c r="U196" s="49">
        <f t="shared" si="216"/>
        <v>11.76</v>
      </c>
      <c r="V196" s="130">
        <f t="shared" si="217"/>
        <v>110</v>
      </c>
      <c r="W196" s="130">
        <f t="shared" si="218"/>
        <v>0</v>
      </c>
      <c r="X196" s="49">
        <f t="shared" si="219"/>
        <v>560.24</v>
      </c>
      <c r="Y196" s="49">
        <f t="shared" si="220"/>
        <v>1871.36</v>
      </c>
      <c r="Z196" s="49"/>
      <c r="AA196" s="139" t="s">
        <v>54</v>
      </c>
      <c r="AB196" s="140">
        <f t="shared" ref="AB196:AH196" si="256">K196+R196</f>
        <v>47.05</v>
      </c>
      <c r="AC196" s="140">
        <f t="shared" si="256"/>
        <v>940.93</v>
      </c>
      <c r="AD196" s="140">
        <f t="shared" si="256"/>
        <v>624.18</v>
      </c>
      <c r="AE196" s="140">
        <f t="shared" si="256"/>
        <v>39.2</v>
      </c>
      <c r="AF196" s="140">
        <f t="shared" si="256"/>
        <v>220</v>
      </c>
      <c r="AG196" s="140">
        <f t="shared" si="256"/>
        <v>0</v>
      </c>
      <c r="AH196" s="140">
        <f t="shared" si="256"/>
        <v>1871.36</v>
      </c>
      <c r="AI196" s="139" t="s">
        <v>32</v>
      </c>
    </row>
    <row r="197" s="39" customFormat="1" ht="16" customHeight="1" spans="1:35">
      <c r="A197" s="129">
        <f t="shared" si="205"/>
        <v>194</v>
      </c>
      <c r="B197" s="49" t="s">
        <v>568</v>
      </c>
      <c r="C197" s="130" t="s">
        <v>571</v>
      </c>
      <c r="D197" s="49" t="s">
        <v>572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2200</v>
      </c>
      <c r="J197" s="130"/>
      <c r="K197" s="49">
        <f t="shared" si="206"/>
        <v>47.05</v>
      </c>
      <c r="L197" s="49">
        <f t="shared" si="207"/>
        <v>627.29</v>
      </c>
      <c r="M197" s="130">
        <f t="shared" si="208"/>
        <v>499.34</v>
      </c>
      <c r="N197" s="49">
        <f t="shared" si="209"/>
        <v>27.44</v>
      </c>
      <c r="O197" s="130">
        <f t="shared" si="210"/>
        <v>110</v>
      </c>
      <c r="P197" s="130">
        <f t="shared" si="211"/>
        <v>0</v>
      </c>
      <c r="Q197" s="130">
        <f t="shared" si="212"/>
        <v>1311.12</v>
      </c>
      <c r="R197" s="49">
        <f t="shared" si="213"/>
        <v>0</v>
      </c>
      <c r="S197" s="49">
        <f t="shared" si="214"/>
        <v>313.64</v>
      </c>
      <c r="T197" s="130">
        <f t="shared" si="215"/>
        <v>124.84</v>
      </c>
      <c r="U197" s="49">
        <f t="shared" si="216"/>
        <v>11.76</v>
      </c>
      <c r="V197" s="130">
        <f t="shared" si="217"/>
        <v>110</v>
      </c>
      <c r="W197" s="130">
        <f t="shared" si="218"/>
        <v>0</v>
      </c>
      <c r="X197" s="49">
        <f t="shared" si="219"/>
        <v>560.24</v>
      </c>
      <c r="Y197" s="49">
        <f t="shared" si="220"/>
        <v>1871.36</v>
      </c>
      <c r="Z197" s="49"/>
      <c r="AA197" s="139" t="s">
        <v>52</v>
      </c>
      <c r="AB197" s="140">
        <f t="shared" ref="AB197:AH197" si="257">K197+R197</f>
        <v>47.05</v>
      </c>
      <c r="AC197" s="140">
        <f t="shared" si="257"/>
        <v>940.93</v>
      </c>
      <c r="AD197" s="140">
        <f t="shared" si="257"/>
        <v>624.18</v>
      </c>
      <c r="AE197" s="140">
        <f t="shared" si="257"/>
        <v>39.2</v>
      </c>
      <c r="AF197" s="140">
        <f t="shared" si="257"/>
        <v>220</v>
      </c>
      <c r="AG197" s="140">
        <f t="shared" si="257"/>
        <v>0</v>
      </c>
      <c r="AH197" s="140">
        <f t="shared" si="257"/>
        <v>1871.36</v>
      </c>
      <c r="AI197" s="139" t="s">
        <v>32</v>
      </c>
    </row>
    <row r="198" s="39" customFormat="1" ht="16" customHeight="1" spans="1:35">
      <c r="A198" s="129">
        <f t="shared" si="205"/>
        <v>195</v>
      </c>
      <c r="B198" s="49" t="s">
        <v>119</v>
      </c>
      <c r="C198" s="130" t="s">
        <v>573</v>
      </c>
      <c r="D198" s="49" t="s">
        <v>574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2200</v>
      </c>
      <c r="J198" s="130"/>
      <c r="K198" s="49">
        <f t="shared" si="206"/>
        <v>47.05</v>
      </c>
      <c r="L198" s="49">
        <f t="shared" si="207"/>
        <v>627.29</v>
      </c>
      <c r="M198" s="130">
        <f t="shared" si="208"/>
        <v>499.34</v>
      </c>
      <c r="N198" s="49">
        <f t="shared" si="209"/>
        <v>27.44</v>
      </c>
      <c r="O198" s="130">
        <f t="shared" si="210"/>
        <v>110</v>
      </c>
      <c r="P198" s="130">
        <f t="shared" si="211"/>
        <v>0</v>
      </c>
      <c r="Q198" s="130">
        <f t="shared" si="212"/>
        <v>1311.12</v>
      </c>
      <c r="R198" s="49">
        <f t="shared" si="213"/>
        <v>0</v>
      </c>
      <c r="S198" s="49">
        <f t="shared" si="214"/>
        <v>313.64</v>
      </c>
      <c r="T198" s="130">
        <f t="shared" si="215"/>
        <v>124.84</v>
      </c>
      <c r="U198" s="49">
        <f t="shared" si="216"/>
        <v>11.76</v>
      </c>
      <c r="V198" s="130">
        <f t="shared" si="217"/>
        <v>110</v>
      </c>
      <c r="W198" s="130">
        <f t="shared" si="218"/>
        <v>0</v>
      </c>
      <c r="X198" s="49">
        <f t="shared" si="219"/>
        <v>560.24</v>
      </c>
      <c r="Y198" s="49">
        <f t="shared" si="220"/>
        <v>1871.36</v>
      </c>
      <c r="Z198" s="49"/>
      <c r="AA198" s="139" t="s">
        <v>51</v>
      </c>
      <c r="AB198" s="140">
        <f t="shared" ref="AB198:AH198" si="258">K198+R198</f>
        <v>47.05</v>
      </c>
      <c r="AC198" s="140">
        <f t="shared" si="258"/>
        <v>940.93</v>
      </c>
      <c r="AD198" s="140">
        <f t="shared" si="258"/>
        <v>624.18</v>
      </c>
      <c r="AE198" s="140">
        <f t="shared" si="258"/>
        <v>39.2</v>
      </c>
      <c r="AF198" s="140">
        <f t="shared" si="258"/>
        <v>220</v>
      </c>
      <c r="AG198" s="140">
        <f t="shared" si="258"/>
        <v>0</v>
      </c>
      <c r="AH198" s="140">
        <f t="shared" si="258"/>
        <v>1871.36</v>
      </c>
      <c r="AI198" s="139" t="s">
        <v>32</v>
      </c>
    </row>
    <row r="199" s="39" customFormat="1" ht="16" customHeight="1" spans="1:35">
      <c r="A199" s="129">
        <f t="shared" si="205"/>
        <v>196</v>
      </c>
      <c r="B199" s="49" t="s">
        <v>568</v>
      </c>
      <c r="C199" s="130" t="s">
        <v>575</v>
      </c>
      <c r="D199" s="49" t="s">
        <v>576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2200</v>
      </c>
      <c r="J199" s="130"/>
      <c r="K199" s="49">
        <f t="shared" si="206"/>
        <v>47.05</v>
      </c>
      <c r="L199" s="49">
        <f t="shared" si="207"/>
        <v>627.29</v>
      </c>
      <c r="M199" s="130">
        <f t="shared" si="208"/>
        <v>499.34</v>
      </c>
      <c r="N199" s="49">
        <f t="shared" si="209"/>
        <v>27.44</v>
      </c>
      <c r="O199" s="130">
        <f t="shared" si="210"/>
        <v>110</v>
      </c>
      <c r="P199" s="130">
        <f t="shared" si="211"/>
        <v>0</v>
      </c>
      <c r="Q199" s="130">
        <f t="shared" si="212"/>
        <v>1311.12</v>
      </c>
      <c r="R199" s="49">
        <f t="shared" si="213"/>
        <v>0</v>
      </c>
      <c r="S199" s="49">
        <f t="shared" si="214"/>
        <v>313.64</v>
      </c>
      <c r="T199" s="130">
        <f t="shared" si="215"/>
        <v>124.84</v>
      </c>
      <c r="U199" s="49">
        <f t="shared" si="216"/>
        <v>11.76</v>
      </c>
      <c r="V199" s="130">
        <f t="shared" si="217"/>
        <v>110</v>
      </c>
      <c r="W199" s="130">
        <f t="shared" si="218"/>
        <v>0</v>
      </c>
      <c r="X199" s="49">
        <f t="shared" si="219"/>
        <v>560.24</v>
      </c>
      <c r="Y199" s="49">
        <f t="shared" si="220"/>
        <v>1871.36</v>
      </c>
      <c r="Z199" s="49"/>
      <c r="AA199" s="139" t="s">
        <v>54</v>
      </c>
      <c r="AB199" s="140">
        <f t="shared" ref="AB199:AH199" si="259">K199+R199</f>
        <v>47.05</v>
      </c>
      <c r="AC199" s="140">
        <f t="shared" si="259"/>
        <v>940.93</v>
      </c>
      <c r="AD199" s="140">
        <f t="shared" si="259"/>
        <v>624.18</v>
      </c>
      <c r="AE199" s="140">
        <f t="shared" si="259"/>
        <v>39.2</v>
      </c>
      <c r="AF199" s="140">
        <f t="shared" si="259"/>
        <v>220</v>
      </c>
      <c r="AG199" s="140">
        <f t="shared" si="259"/>
        <v>0</v>
      </c>
      <c r="AH199" s="140">
        <f t="shared" si="259"/>
        <v>1871.36</v>
      </c>
      <c r="AI199" s="139" t="s">
        <v>32</v>
      </c>
    </row>
    <row r="200" s="39" customFormat="1" ht="16" customHeight="1" spans="1:35">
      <c r="A200" s="129">
        <f t="shared" si="205"/>
        <v>197</v>
      </c>
      <c r="B200" s="49" t="s">
        <v>568</v>
      </c>
      <c r="C200" s="130" t="s">
        <v>577</v>
      </c>
      <c r="D200" s="49" t="s">
        <v>578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206"/>
        <v>47.05</v>
      </c>
      <c r="L200" s="49">
        <f t="shared" si="207"/>
        <v>627.29</v>
      </c>
      <c r="M200" s="130">
        <f t="shared" si="208"/>
        <v>499.34</v>
      </c>
      <c r="N200" s="49">
        <f t="shared" si="209"/>
        <v>27.44</v>
      </c>
      <c r="O200" s="130">
        <f t="shared" si="210"/>
        <v>110</v>
      </c>
      <c r="P200" s="130">
        <f t="shared" si="211"/>
        <v>0</v>
      </c>
      <c r="Q200" s="130">
        <f t="shared" si="212"/>
        <v>1311.12</v>
      </c>
      <c r="R200" s="49">
        <f t="shared" si="213"/>
        <v>0</v>
      </c>
      <c r="S200" s="49">
        <f t="shared" si="214"/>
        <v>313.64</v>
      </c>
      <c r="T200" s="130">
        <f t="shared" si="215"/>
        <v>124.84</v>
      </c>
      <c r="U200" s="49">
        <f t="shared" si="216"/>
        <v>11.76</v>
      </c>
      <c r="V200" s="130">
        <f t="shared" si="217"/>
        <v>110</v>
      </c>
      <c r="W200" s="130">
        <f t="shared" si="218"/>
        <v>0</v>
      </c>
      <c r="X200" s="49">
        <f t="shared" si="219"/>
        <v>560.24</v>
      </c>
      <c r="Y200" s="49">
        <f t="shared" si="220"/>
        <v>1871.36</v>
      </c>
      <c r="Z200" s="49"/>
      <c r="AA200" s="139" t="s">
        <v>52</v>
      </c>
      <c r="AB200" s="140">
        <f t="shared" ref="AB200:AH200" si="260">K200+R200</f>
        <v>47.05</v>
      </c>
      <c r="AC200" s="140">
        <f t="shared" si="260"/>
        <v>940.93</v>
      </c>
      <c r="AD200" s="140">
        <f t="shared" si="260"/>
        <v>624.18</v>
      </c>
      <c r="AE200" s="140">
        <f t="shared" si="260"/>
        <v>39.2</v>
      </c>
      <c r="AF200" s="140">
        <f t="shared" si="260"/>
        <v>220</v>
      </c>
      <c r="AG200" s="140">
        <f t="shared" si="260"/>
        <v>0</v>
      </c>
      <c r="AH200" s="140">
        <f t="shared" si="260"/>
        <v>1871.36</v>
      </c>
      <c r="AI200" s="139" t="s">
        <v>32</v>
      </c>
    </row>
    <row r="201" s="39" customFormat="1" ht="16" customHeight="1" spans="1:35">
      <c r="A201" s="129">
        <f t="shared" si="205"/>
        <v>198</v>
      </c>
      <c r="B201" s="49" t="s">
        <v>568</v>
      </c>
      <c r="C201" s="130" t="s">
        <v>579</v>
      </c>
      <c r="D201" s="49" t="s">
        <v>580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206"/>
        <v>47.05</v>
      </c>
      <c r="L201" s="49">
        <f t="shared" si="207"/>
        <v>627.29</v>
      </c>
      <c r="M201" s="130">
        <f t="shared" si="208"/>
        <v>499.34</v>
      </c>
      <c r="N201" s="49">
        <f t="shared" si="209"/>
        <v>27.44</v>
      </c>
      <c r="O201" s="130">
        <f t="shared" si="210"/>
        <v>110</v>
      </c>
      <c r="P201" s="130">
        <f t="shared" si="211"/>
        <v>0</v>
      </c>
      <c r="Q201" s="130">
        <f t="shared" si="212"/>
        <v>1311.12</v>
      </c>
      <c r="R201" s="49">
        <f t="shared" si="213"/>
        <v>0</v>
      </c>
      <c r="S201" s="49">
        <f t="shared" si="214"/>
        <v>313.64</v>
      </c>
      <c r="T201" s="130">
        <f t="shared" si="215"/>
        <v>124.84</v>
      </c>
      <c r="U201" s="49">
        <f t="shared" si="216"/>
        <v>11.76</v>
      </c>
      <c r="V201" s="130">
        <f t="shared" si="217"/>
        <v>110</v>
      </c>
      <c r="W201" s="130">
        <f t="shared" si="218"/>
        <v>0</v>
      </c>
      <c r="X201" s="49">
        <f t="shared" si="219"/>
        <v>560.24</v>
      </c>
      <c r="Y201" s="49">
        <f t="shared" si="220"/>
        <v>1871.36</v>
      </c>
      <c r="Z201" s="49"/>
      <c r="AA201" s="139" t="s">
        <v>52</v>
      </c>
      <c r="AB201" s="140">
        <f t="shared" ref="AB201:AH201" si="261">K201+R201</f>
        <v>47.05</v>
      </c>
      <c r="AC201" s="140">
        <f t="shared" si="261"/>
        <v>940.93</v>
      </c>
      <c r="AD201" s="140">
        <f t="shared" si="261"/>
        <v>624.18</v>
      </c>
      <c r="AE201" s="140">
        <f t="shared" si="261"/>
        <v>39.2</v>
      </c>
      <c r="AF201" s="140">
        <f t="shared" si="261"/>
        <v>220</v>
      </c>
      <c r="AG201" s="140">
        <f t="shared" si="261"/>
        <v>0</v>
      </c>
      <c r="AH201" s="140">
        <f t="shared" si="261"/>
        <v>1871.36</v>
      </c>
      <c r="AI201" s="139" t="s">
        <v>32</v>
      </c>
    </row>
    <row r="202" s="39" customFormat="1" ht="16" customHeight="1" spans="1:35">
      <c r="A202" s="129">
        <f t="shared" si="205"/>
        <v>199</v>
      </c>
      <c r="B202" s="49" t="s">
        <v>568</v>
      </c>
      <c r="C202" s="130" t="s">
        <v>581</v>
      </c>
      <c r="D202" s="49" t="s">
        <v>582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2200</v>
      </c>
      <c r="J202" s="130"/>
      <c r="K202" s="49">
        <f t="shared" si="206"/>
        <v>47.05</v>
      </c>
      <c r="L202" s="49">
        <f t="shared" si="207"/>
        <v>627.29</v>
      </c>
      <c r="M202" s="130">
        <f t="shared" si="208"/>
        <v>499.34</v>
      </c>
      <c r="N202" s="49">
        <f t="shared" si="209"/>
        <v>27.44</v>
      </c>
      <c r="O202" s="130">
        <f t="shared" si="210"/>
        <v>110</v>
      </c>
      <c r="P202" s="130">
        <f t="shared" si="211"/>
        <v>0</v>
      </c>
      <c r="Q202" s="130">
        <f t="shared" si="212"/>
        <v>1311.12</v>
      </c>
      <c r="R202" s="49">
        <f t="shared" si="213"/>
        <v>0</v>
      </c>
      <c r="S202" s="49">
        <f t="shared" si="214"/>
        <v>313.64</v>
      </c>
      <c r="T202" s="130">
        <f t="shared" si="215"/>
        <v>124.84</v>
      </c>
      <c r="U202" s="49">
        <f t="shared" si="216"/>
        <v>11.76</v>
      </c>
      <c r="V202" s="130">
        <f t="shared" si="217"/>
        <v>110</v>
      </c>
      <c r="W202" s="130">
        <f t="shared" si="218"/>
        <v>0</v>
      </c>
      <c r="X202" s="49">
        <f t="shared" si="219"/>
        <v>560.24</v>
      </c>
      <c r="Y202" s="49">
        <f t="shared" si="220"/>
        <v>1871.36</v>
      </c>
      <c r="Z202" s="49"/>
      <c r="AA202" s="139" t="s">
        <v>54</v>
      </c>
      <c r="AB202" s="140">
        <f t="shared" ref="AB202:AH202" si="262">K202+R202</f>
        <v>47.05</v>
      </c>
      <c r="AC202" s="140">
        <f t="shared" si="262"/>
        <v>940.93</v>
      </c>
      <c r="AD202" s="140">
        <f t="shared" si="262"/>
        <v>624.18</v>
      </c>
      <c r="AE202" s="140">
        <f t="shared" si="262"/>
        <v>39.2</v>
      </c>
      <c r="AF202" s="140">
        <f t="shared" si="262"/>
        <v>220</v>
      </c>
      <c r="AG202" s="140">
        <f t="shared" si="262"/>
        <v>0</v>
      </c>
      <c r="AH202" s="140">
        <f t="shared" si="262"/>
        <v>1871.36</v>
      </c>
      <c r="AI202" s="139" t="s">
        <v>32</v>
      </c>
    </row>
    <row r="203" s="39" customFormat="1" ht="16" customHeight="1" spans="1:35">
      <c r="A203" s="129">
        <f t="shared" si="205"/>
        <v>200</v>
      </c>
      <c r="B203" s="49" t="s">
        <v>568</v>
      </c>
      <c r="C203" s="130" t="s">
        <v>583</v>
      </c>
      <c r="D203" s="49" t="s">
        <v>584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2200</v>
      </c>
      <c r="J203" s="130"/>
      <c r="K203" s="49">
        <f t="shared" si="206"/>
        <v>47.05</v>
      </c>
      <c r="L203" s="49">
        <f t="shared" si="207"/>
        <v>627.29</v>
      </c>
      <c r="M203" s="130">
        <f t="shared" si="208"/>
        <v>499.34</v>
      </c>
      <c r="N203" s="49">
        <f t="shared" si="209"/>
        <v>27.44</v>
      </c>
      <c r="O203" s="130">
        <f t="shared" si="210"/>
        <v>110</v>
      </c>
      <c r="P203" s="130">
        <f t="shared" si="211"/>
        <v>0</v>
      </c>
      <c r="Q203" s="130">
        <f t="shared" si="212"/>
        <v>1311.12</v>
      </c>
      <c r="R203" s="49">
        <f t="shared" si="213"/>
        <v>0</v>
      </c>
      <c r="S203" s="49">
        <f t="shared" si="214"/>
        <v>313.64</v>
      </c>
      <c r="T203" s="130">
        <f t="shared" si="215"/>
        <v>124.84</v>
      </c>
      <c r="U203" s="49">
        <f t="shared" si="216"/>
        <v>11.76</v>
      </c>
      <c r="V203" s="130">
        <f t="shared" si="217"/>
        <v>110</v>
      </c>
      <c r="W203" s="130">
        <f t="shared" si="218"/>
        <v>0</v>
      </c>
      <c r="X203" s="49">
        <f t="shared" si="219"/>
        <v>560.24</v>
      </c>
      <c r="Y203" s="49">
        <f t="shared" si="220"/>
        <v>1871.36</v>
      </c>
      <c r="Z203" s="49"/>
      <c r="AA203" s="139" t="s">
        <v>52</v>
      </c>
      <c r="AB203" s="140">
        <f t="shared" ref="AB203:AH203" si="263">K203+R203</f>
        <v>47.05</v>
      </c>
      <c r="AC203" s="140">
        <f t="shared" si="263"/>
        <v>940.93</v>
      </c>
      <c r="AD203" s="140">
        <f t="shared" si="263"/>
        <v>624.18</v>
      </c>
      <c r="AE203" s="140">
        <f t="shared" si="263"/>
        <v>39.2</v>
      </c>
      <c r="AF203" s="140">
        <f t="shared" si="263"/>
        <v>220</v>
      </c>
      <c r="AG203" s="140">
        <f t="shared" si="263"/>
        <v>0</v>
      </c>
      <c r="AH203" s="140">
        <f t="shared" si="263"/>
        <v>1871.36</v>
      </c>
      <c r="AI203" s="139" t="s">
        <v>32</v>
      </c>
    </row>
    <row r="204" s="39" customFormat="1" ht="16" customHeight="1" spans="1:35">
      <c r="A204" s="129">
        <f t="shared" si="205"/>
        <v>201</v>
      </c>
      <c r="B204" s="49" t="s">
        <v>568</v>
      </c>
      <c r="C204" s="130" t="s">
        <v>585</v>
      </c>
      <c r="D204" s="49" t="s">
        <v>586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2200</v>
      </c>
      <c r="J204" s="130"/>
      <c r="K204" s="49">
        <f t="shared" si="206"/>
        <v>47.05</v>
      </c>
      <c r="L204" s="49">
        <f t="shared" si="207"/>
        <v>627.29</v>
      </c>
      <c r="M204" s="130">
        <f t="shared" si="208"/>
        <v>499.34</v>
      </c>
      <c r="N204" s="49">
        <f t="shared" si="209"/>
        <v>27.44</v>
      </c>
      <c r="O204" s="130">
        <f t="shared" si="210"/>
        <v>110</v>
      </c>
      <c r="P204" s="130">
        <f t="shared" si="211"/>
        <v>0</v>
      </c>
      <c r="Q204" s="130">
        <f t="shared" si="212"/>
        <v>1311.12</v>
      </c>
      <c r="R204" s="49">
        <f t="shared" si="213"/>
        <v>0</v>
      </c>
      <c r="S204" s="49">
        <f t="shared" si="214"/>
        <v>313.64</v>
      </c>
      <c r="T204" s="130">
        <f t="shared" si="215"/>
        <v>124.84</v>
      </c>
      <c r="U204" s="49">
        <f t="shared" si="216"/>
        <v>11.76</v>
      </c>
      <c r="V204" s="130">
        <f t="shared" si="217"/>
        <v>110</v>
      </c>
      <c r="W204" s="130">
        <f t="shared" si="218"/>
        <v>0</v>
      </c>
      <c r="X204" s="49">
        <f t="shared" si="219"/>
        <v>560.24</v>
      </c>
      <c r="Y204" s="49">
        <f t="shared" si="220"/>
        <v>1871.36</v>
      </c>
      <c r="Z204" s="49"/>
      <c r="AA204" s="139" t="s">
        <v>54</v>
      </c>
      <c r="AB204" s="140">
        <f t="shared" ref="AB204:AH204" si="264">K204+R204</f>
        <v>47.05</v>
      </c>
      <c r="AC204" s="140">
        <f t="shared" si="264"/>
        <v>940.93</v>
      </c>
      <c r="AD204" s="140">
        <f t="shared" si="264"/>
        <v>624.18</v>
      </c>
      <c r="AE204" s="140">
        <f t="shared" si="264"/>
        <v>39.2</v>
      </c>
      <c r="AF204" s="140">
        <f t="shared" si="264"/>
        <v>220</v>
      </c>
      <c r="AG204" s="140">
        <f t="shared" si="264"/>
        <v>0</v>
      </c>
      <c r="AH204" s="140">
        <f t="shared" si="264"/>
        <v>1871.36</v>
      </c>
      <c r="AI204" s="139" t="s">
        <v>32</v>
      </c>
    </row>
    <row r="205" s="39" customFormat="1" ht="16" customHeight="1" spans="1:35">
      <c r="A205" s="129">
        <f t="shared" si="205"/>
        <v>202</v>
      </c>
      <c r="B205" s="49" t="s">
        <v>119</v>
      </c>
      <c r="C205" s="130" t="s">
        <v>587</v>
      </c>
      <c r="D205" s="49" t="s">
        <v>588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3180</v>
      </c>
      <c r="J205" s="130"/>
      <c r="K205" s="49">
        <f t="shared" si="206"/>
        <v>47.05</v>
      </c>
      <c r="L205" s="49">
        <f t="shared" si="207"/>
        <v>627.29</v>
      </c>
      <c r="M205" s="130">
        <f t="shared" si="208"/>
        <v>499.34</v>
      </c>
      <c r="N205" s="49">
        <f t="shared" si="209"/>
        <v>27.44</v>
      </c>
      <c r="O205" s="130">
        <f t="shared" si="210"/>
        <v>159</v>
      </c>
      <c r="P205" s="130">
        <f t="shared" si="211"/>
        <v>0</v>
      </c>
      <c r="Q205" s="130">
        <f t="shared" si="212"/>
        <v>1360.12</v>
      </c>
      <c r="R205" s="49">
        <f t="shared" si="213"/>
        <v>0</v>
      </c>
      <c r="S205" s="49">
        <f t="shared" si="214"/>
        <v>313.64</v>
      </c>
      <c r="T205" s="130">
        <f t="shared" si="215"/>
        <v>124.84</v>
      </c>
      <c r="U205" s="49">
        <f t="shared" si="216"/>
        <v>11.76</v>
      </c>
      <c r="V205" s="130">
        <f t="shared" si="217"/>
        <v>159</v>
      </c>
      <c r="W205" s="130">
        <f t="shared" si="218"/>
        <v>0</v>
      </c>
      <c r="X205" s="49">
        <f t="shared" si="219"/>
        <v>609.24</v>
      </c>
      <c r="Y205" s="49">
        <f t="shared" si="220"/>
        <v>1969.36</v>
      </c>
      <c r="Z205" s="49"/>
      <c r="AA205" s="139" t="s">
        <v>89</v>
      </c>
      <c r="AB205" s="140">
        <f t="shared" ref="AB205:AH205" si="265">K205+R205</f>
        <v>47.05</v>
      </c>
      <c r="AC205" s="140">
        <f t="shared" si="265"/>
        <v>940.93</v>
      </c>
      <c r="AD205" s="140">
        <f t="shared" si="265"/>
        <v>624.18</v>
      </c>
      <c r="AE205" s="140">
        <f t="shared" si="265"/>
        <v>39.2</v>
      </c>
      <c r="AF205" s="140">
        <f t="shared" si="265"/>
        <v>318</v>
      </c>
      <c r="AG205" s="140">
        <f t="shared" si="265"/>
        <v>0</v>
      </c>
      <c r="AH205" s="140">
        <f t="shared" si="265"/>
        <v>1969.36</v>
      </c>
      <c r="AI205" s="139" t="s">
        <v>32</v>
      </c>
    </row>
    <row r="206" s="39" customFormat="1" ht="16" customHeight="1" spans="1:35">
      <c r="A206" s="129">
        <f t="shared" si="205"/>
        <v>203</v>
      </c>
      <c r="B206" s="49" t="s">
        <v>568</v>
      </c>
      <c r="C206" s="130" t="s">
        <v>589</v>
      </c>
      <c r="D206" s="49" t="s">
        <v>590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2200</v>
      </c>
      <c r="J206" s="130"/>
      <c r="K206" s="49">
        <f t="shared" si="206"/>
        <v>47.05</v>
      </c>
      <c r="L206" s="49">
        <f t="shared" si="207"/>
        <v>627.29</v>
      </c>
      <c r="M206" s="130">
        <f t="shared" si="208"/>
        <v>499.34</v>
      </c>
      <c r="N206" s="49">
        <f t="shared" si="209"/>
        <v>27.44</v>
      </c>
      <c r="O206" s="130">
        <f t="shared" si="210"/>
        <v>110</v>
      </c>
      <c r="P206" s="130">
        <f t="shared" si="211"/>
        <v>0</v>
      </c>
      <c r="Q206" s="130">
        <f t="shared" si="212"/>
        <v>1311.12</v>
      </c>
      <c r="R206" s="49">
        <f t="shared" si="213"/>
        <v>0</v>
      </c>
      <c r="S206" s="49">
        <f t="shared" si="214"/>
        <v>313.64</v>
      </c>
      <c r="T206" s="130">
        <f t="shared" si="215"/>
        <v>124.84</v>
      </c>
      <c r="U206" s="49">
        <f t="shared" si="216"/>
        <v>11.76</v>
      </c>
      <c r="V206" s="130">
        <f t="shared" si="217"/>
        <v>110</v>
      </c>
      <c r="W206" s="130">
        <f t="shared" si="218"/>
        <v>0</v>
      </c>
      <c r="X206" s="49">
        <f t="shared" si="219"/>
        <v>560.24</v>
      </c>
      <c r="Y206" s="49">
        <f t="shared" si="220"/>
        <v>1871.36</v>
      </c>
      <c r="Z206" s="49"/>
      <c r="AA206" s="139" t="s">
        <v>52</v>
      </c>
      <c r="AB206" s="140">
        <f t="shared" ref="AB206:AH206" si="266">K206+R206</f>
        <v>47.05</v>
      </c>
      <c r="AC206" s="140">
        <f t="shared" si="266"/>
        <v>940.93</v>
      </c>
      <c r="AD206" s="140">
        <f t="shared" si="266"/>
        <v>624.18</v>
      </c>
      <c r="AE206" s="140">
        <f t="shared" si="266"/>
        <v>39.2</v>
      </c>
      <c r="AF206" s="140">
        <f t="shared" si="266"/>
        <v>220</v>
      </c>
      <c r="AG206" s="140">
        <f t="shared" si="266"/>
        <v>0</v>
      </c>
      <c r="AH206" s="140">
        <f t="shared" si="266"/>
        <v>1871.36</v>
      </c>
      <c r="AI206" s="139" t="s">
        <v>32</v>
      </c>
    </row>
    <row r="207" s="39" customFormat="1" ht="16" customHeight="1" spans="1:35">
      <c r="A207" s="129">
        <f t="shared" si="205"/>
        <v>204</v>
      </c>
      <c r="B207" s="49" t="s">
        <v>568</v>
      </c>
      <c r="C207" s="130" t="s">
        <v>591</v>
      </c>
      <c r="D207" s="49" t="s">
        <v>592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2200</v>
      </c>
      <c r="J207" s="130"/>
      <c r="K207" s="49">
        <f t="shared" si="206"/>
        <v>47.05</v>
      </c>
      <c r="L207" s="49">
        <f t="shared" si="207"/>
        <v>627.29</v>
      </c>
      <c r="M207" s="130">
        <f t="shared" si="208"/>
        <v>499.34</v>
      </c>
      <c r="N207" s="49">
        <f t="shared" si="209"/>
        <v>27.44</v>
      </c>
      <c r="O207" s="130">
        <f t="shared" si="210"/>
        <v>110</v>
      </c>
      <c r="P207" s="130">
        <f t="shared" si="211"/>
        <v>0</v>
      </c>
      <c r="Q207" s="130">
        <f t="shared" si="212"/>
        <v>1311.12</v>
      </c>
      <c r="R207" s="49">
        <f t="shared" si="213"/>
        <v>0</v>
      </c>
      <c r="S207" s="49">
        <f t="shared" si="214"/>
        <v>313.64</v>
      </c>
      <c r="T207" s="130">
        <f t="shared" si="215"/>
        <v>124.84</v>
      </c>
      <c r="U207" s="49">
        <f t="shared" si="216"/>
        <v>11.76</v>
      </c>
      <c r="V207" s="130">
        <f t="shared" si="217"/>
        <v>110</v>
      </c>
      <c r="W207" s="130">
        <f t="shared" si="218"/>
        <v>0</v>
      </c>
      <c r="X207" s="49">
        <f t="shared" si="219"/>
        <v>560.24</v>
      </c>
      <c r="Y207" s="49">
        <f t="shared" si="220"/>
        <v>1871.36</v>
      </c>
      <c r="Z207" s="49"/>
      <c r="AA207" s="139" t="s">
        <v>52</v>
      </c>
      <c r="AB207" s="140">
        <f t="shared" ref="AB207:AH207" si="267">K207+R207</f>
        <v>47.05</v>
      </c>
      <c r="AC207" s="140">
        <f t="shared" si="267"/>
        <v>940.93</v>
      </c>
      <c r="AD207" s="140">
        <f t="shared" si="267"/>
        <v>624.18</v>
      </c>
      <c r="AE207" s="140">
        <f t="shared" si="267"/>
        <v>39.2</v>
      </c>
      <c r="AF207" s="140">
        <f t="shared" si="267"/>
        <v>220</v>
      </c>
      <c r="AG207" s="140">
        <f t="shared" si="267"/>
        <v>0</v>
      </c>
      <c r="AH207" s="140">
        <f t="shared" si="267"/>
        <v>1871.36</v>
      </c>
      <c r="AI207" s="139" t="s">
        <v>32</v>
      </c>
    </row>
    <row r="208" s="39" customFormat="1" ht="16" customHeight="1" spans="1:35">
      <c r="A208" s="129">
        <f t="shared" si="205"/>
        <v>205</v>
      </c>
      <c r="B208" s="49" t="s">
        <v>568</v>
      </c>
      <c r="C208" s="130" t="s">
        <v>593</v>
      </c>
      <c r="D208" s="49" t="s">
        <v>594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2200</v>
      </c>
      <c r="J208" s="130"/>
      <c r="K208" s="49">
        <f t="shared" si="206"/>
        <v>47.05</v>
      </c>
      <c r="L208" s="49">
        <f t="shared" si="207"/>
        <v>627.29</v>
      </c>
      <c r="M208" s="130">
        <f t="shared" si="208"/>
        <v>499.34</v>
      </c>
      <c r="N208" s="49">
        <f t="shared" si="209"/>
        <v>27.44</v>
      </c>
      <c r="O208" s="130">
        <f t="shared" si="210"/>
        <v>110</v>
      </c>
      <c r="P208" s="130">
        <f t="shared" si="211"/>
        <v>0</v>
      </c>
      <c r="Q208" s="130">
        <f t="shared" si="212"/>
        <v>1311.12</v>
      </c>
      <c r="R208" s="49">
        <f t="shared" si="213"/>
        <v>0</v>
      </c>
      <c r="S208" s="49">
        <f t="shared" si="214"/>
        <v>313.64</v>
      </c>
      <c r="T208" s="130">
        <f t="shared" si="215"/>
        <v>124.84</v>
      </c>
      <c r="U208" s="49">
        <f t="shared" si="216"/>
        <v>11.76</v>
      </c>
      <c r="V208" s="130">
        <f t="shared" si="217"/>
        <v>110</v>
      </c>
      <c r="W208" s="130">
        <f t="shared" si="218"/>
        <v>0</v>
      </c>
      <c r="X208" s="49">
        <f t="shared" si="219"/>
        <v>560.24</v>
      </c>
      <c r="Y208" s="49">
        <f t="shared" si="220"/>
        <v>1871.36</v>
      </c>
      <c r="Z208" s="49"/>
      <c r="AA208" s="139" t="s">
        <v>54</v>
      </c>
      <c r="AB208" s="140">
        <f t="shared" ref="AB208:AH208" si="268">K208+R208</f>
        <v>47.05</v>
      </c>
      <c r="AC208" s="140">
        <f t="shared" si="268"/>
        <v>940.93</v>
      </c>
      <c r="AD208" s="140">
        <f t="shared" si="268"/>
        <v>624.18</v>
      </c>
      <c r="AE208" s="140">
        <f t="shared" si="268"/>
        <v>39.2</v>
      </c>
      <c r="AF208" s="140">
        <f t="shared" si="268"/>
        <v>220</v>
      </c>
      <c r="AG208" s="140">
        <f t="shared" si="268"/>
        <v>0</v>
      </c>
      <c r="AH208" s="140">
        <f t="shared" si="268"/>
        <v>1871.36</v>
      </c>
      <c r="AI208" s="139" t="s">
        <v>32</v>
      </c>
    </row>
    <row r="209" s="39" customFormat="1" ht="16" customHeight="1" spans="1:35">
      <c r="A209" s="129">
        <f t="shared" ref="A209:A222" si="269">ROW()-3</f>
        <v>206</v>
      </c>
      <c r="B209" s="49" t="s">
        <v>568</v>
      </c>
      <c r="C209" s="130" t="s">
        <v>595</v>
      </c>
      <c r="D209" s="49" t="s">
        <v>596</v>
      </c>
      <c r="E209" s="49">
        <v>3920.55</v>
      </c>
      <c r="F209" s="49">
        <v>3920.55</v>
      </c>
      <c r="G209" s="130">
        <v>6241.75</v>
      </c>
      <c r="H209" s="49">
        <v>3920.55</v>
      </c>
      <c r="I209" s="130">
        <v>2200</v>
      </c>
      <c r="J209" s="130"/>
      <c r="K209" s="49">
        <f t="shared" ref="K209:K222" si="270">ROUND(E209*0.012,2)</f>
        <v>47.05</v>
      </c>
      <c r="L209" s="49">
        <f t="shared" ref="L209:L222" si="271">ROUND(F209*0.16,2)</f>
        <v>627.29</v>
      </c>
      <c r="M209" s="130">
        <f t="shared" ref="M209:M222" si="272">ROUND(G209*0.08,2)</f>
        <v>499.34</v>
      </c>
      <c r="N209" s="49">
        <f t="shared" ref="N209:N222" si="273">ROUND(H209*0.007,2)</f>
        <v>27.44</v>
      </c>
      <c r="O209" s="130">
        <f t="shared" ref="O209:O222" si="274">I209*5%</f>
        <v>110</v>
      </c>
      <c r="P209" s="130">
        <f t="shared" ref="P209:P222" si="275">J209*50%</f>
        <v>0</v>
      </c>
      <c r="Q209" s="130">
        <f t="shared" ref="Q209:Q222" si="276">SUM(K209:P209)</f>
        <v>1311.12</v>
      </c>
      <c r="R209" s="49">
        <f t="shared" ref="R209:R222" si="277">E209*0</f>
        <v>0</v>
      </c>
      <c r="S209" s="49">
        <f t="shared" ref="S209:S222" si="278">ROUND(F209*0.08,2)</f>
        <v>313.64</v>
      </c>
      <c r="T209" s="130">
        <f t="shared" ref="T209:T222" si="279">ROUND(G209*0.02,2)</f>
        <v>124.84</v>
      </c>
      <c r="U209" s="49">
        <f t="shared" ref="U209:U222" si="280">ROUND(H209*0.003,2)</f>
        <v>11.76</v>
      </c>
      <c r="V209" s="130">
        <f t="shared" ref="V209:V222" si="281">I209*5%</f>
        <v>110</v>
      </c>
      <c r="W209" s="130">
        <f t="shared" ref="W209:W222" si="282">J209*50%</f>
        <v>0</v>
      </c>
      <c r="X209" s="49">
        <f t="shared" ref="X209:X222" si="283">SUM(R209:W209)</f>
        <v>560.24</v>
      </c>
      <c r="Y209" s="49">
        <f t="shared" ref="Y209:Y222" si="284">Q209+X209</f>
        <v>1871.36</v>
      </c>
      <c r="Z209" s="49"/>
      <c r="AA209" s="139" t="s">
        <v>52</v>
      </c>
      <c r="AB209" s="140">
        <f t="shared" ref="AB209:AH209" si="285">K209+R209</f>
        <v>47.05</v>
      </c>
      <c r="AC209" s="140">
        <f t="shared" si="285"/>
        <v>940.93</v>
      </c>
      <c r="AD209" s="140">
        <f t="shared" si="285"/>
        <v>624.18</v>
      </c>
      <c r="AE209" s="140">
        <f t="shared" si="285"/>
        <v>39.2</v>
      </c>
      <c r="AF209" s="140">
        <f t="shared" si="285"/>
        <v>220</v>
      </c>
      <c r="AG209" s="140">
        <f t="shared" si="285"/>
        <v>0</v>
      </c>
      <c r="AH209" s="140">
        <f t="shared" si="285"/>
        <v>1871.36</v>
      </c>
      <c r="AI209" s="139" t="s">
        <v>32</v>
      </c>
    </row>
    <row r="210" s="39" customFormat="1" ht="16" customHeight="1" spans="1:35">
      <c r="A210" s="129">
        <f t="shared" si="269"/>
        <v>207</v>
      </c>
      <c r="B210" s="49" t="s">
        <v>568</v>
      </c>
      <c r="C210" s="130" t="s">
        <v>597</v>
      </c>
      <c r="D210" s="49" t="s">
        <v>598</v>
      </c>
      <c r="E210" s="49">
        <v>3920.55</v>
      </c>
      <c r="F210" s="49">
        <v>3920.55</v>
      </c>
      <c r="G210" s="130">
        <v>6241.75</v>
      </c>
      <c r="H210" s="49">
        <v>3920.55</v>
      </c>
      <c r="I210" s="130">
        <v>2200</v>
      </c>
      <c r="J210" s="130"/>
      <c r="K210" s="49">
        <f t="shared" si="270"/>
        <v>47.05</v>
      </c>
      <c r="L210" s="49">
        <f t="shared" si="271"/>
        <v>627.29</v>
      </c>
      <c r="M210" s="130">
        <f t="shared" si="272"/>
        <v>499.34</v>
      </c>
      <c r="N210" s="49">
        <f t="shared" si="273"/>
        <v>27.44</v>
      </c>
      <c r="O210" s="130">
        <f t="shared" si="274"/>
        <v>110</v>
      </c>
      <c r="P210" s="130">
        <f t="shared" si="275"/>
        <v>0</v>
      </c>
      <c r="Q210" s="130">
        <f t="shared" si="276"/>
        <v>1311.12</v>
      </c>
      <c r="R210" s="49">
        <f t="shared" si="277"/>
        <v>0</v>
      </c>
      <c r="S210" s="49">
        <f t="shared" si="278"/>
        <v>313.64</v>
      </c>
      <c r="T210" s="130">
        <f t="shared" si="279"/>
        <v>124.84</v>
      </c>
      <c r="U210" s="49">
        <f t="shared" si="280"/>
        <v>11.76</v>
      </c>
      <c r="V210" s="130">
        <f t="shared" si="281"/>
        <v>110</v>
      </c>
      <c r="W210" s="130">
        <f t="shared" si="282"/>
        <v>0</v>
      </c>
      <c r="X210" s="49">
        <f t="shared" si="283"/>
        <v>560.24</v>
      </c>
      <c r="Y210" s="49">
        <f t="shared" si="284"/>
        <v>1871.36</v>
      </c>
      <c r="Z210" s="49"/>
      <c r="AA210" s="139" t="s">
        <v>52</v>
      </c>
      <c r="AB210" s="140">
        <f t="shared" ref="AB210:AH210" si="286">K210+R210</f>
        <v>47.05</v>
      </c>
      <c r="AC210" s="140">
        <f t="shared" si="286"/>
        <v>940.93</v>
      </c>
      <c r="AD210" s="140">
        <f t="shared" si="286"/>
        <v>624.18</v>
      </c>
      <c r="AE210" s="140">
        <f t="shared" si="286"/>
        <v>39.2</v>
      </c>
      <c r="AF210" s="140">
        <f t="shared" si="286"/>
        <v>220</v>
      </c>
      <c r="AG210" s="140">
        <f t="shared" si="286"/>
        <v>0</v>
      </c>
      <c r="AH210" s="140">
        <f t="shared" si="286"/>
        <v>1871.36</v>
      </c>
      <c r="AI210" s="139" t="s">
        <v>32</v>
      </c>
    </row>
    <row r="211" s="39" customFormat="1" ht="16" customHeight="1" spans="1:35">
      <c r="A211" s="129">
        <f t="shared" si="269"/>
        <v>208</v>
      </c>
      <c r="B211" s="49" t="s">
        <v>568</v>
      </c>
      <c r="C211" s="130" t="s">
        <v>599</v>
      </c>
      <c r="D211" s="49" t="s">
        <v>600</v>
      </c>
      <c r="E211" s="49">
        <v>3920.55</v>
      </c>
      <c r="F211" s="49">
        <v>3920.55</v>
      </c>
      <c r="G211" s="130">
        <v>6241.75</v>
      </c>
      <c r="H211" s="49">
        <v>3920.55</v>
      </c>
      <c r="I211" s="130">
        <v>2200</v>
      </c>
      <c r="J211" s="130"/>
      <c r="K211" s="49">
        <f t="shared" si="270"/>
        <v>47.05</v>
      </c>
      <c r="L211" s="49">
        <f t="shared" si="271"/>
        <v>627.29</v>
      </c>
      <c r="M211" s="130">
        <f t="shared" si="272"/>
        <v>499.34</v>
      </c>
      <c r="N211" s="49">
        <f t="shared" si="273"/>
        <v>27.44</v>
      </c>
      <c r="O211" s="130">
        <f t="shared" si="274"/>
        <v>110</v>
      </c>
      <c r="P211" s="130">
        <f t="shared" si="275"/>
        <v>0</v>
      </c>
      <c r="Q211" s="130">
        <f t="shared" si="276"/>
        <v>1311.12</v>
      </c>
      <c r="R211" s="49">
        <f t="shared" si="277"/>
        <v>0</v>
      </c>
      <c r="S211" s="49">
        <f t="shared" si="278"/>
        <v>313.64</v>
      </c>
      <c r="T211" s="130">
        <f t="shared" si="279"/>
        <v>124.84</v>
      </c>
      <c r="U211" s="49">
        <f t="shared" si="280"/>
        <v>11.76</v>
      </c>
      <c r="V211" s="130">
        <f t="shared" si="281"/>
        <v>110</v>
      </c>
      <c r="W211" s="130">
        <f t="shared" si="282"/>
        <v>0</v>
      </c>
      <c r="X211" s="49">
        <f t="shared" si="283"/>
        <v>560.24</v>
      </c>
      <c r="Y211" s="49">
        <f t="shared" si="284"/>
        <v>1871.36</v>
      </c>
      <c r="Z211" s="49"/>
      <c r="AA211" s="139" t="s">
        <v>52</v>
      </c>
      <c r="AB211" s="140">
        <f t="shared" ref="AB211:AH211" si="287">K211+R211</f>
        <v>47.05</v>
      </c>
      <c r="AC211" s="140">
        <f t="shared" si="287"/>
        <v>940.93</v>
      </c>
      <c r="AD211" s="140">
        <f t="shared" si="287"/>
        <v>624.18</v>
      </c>
      <c r="AE211" s="140">
        <f t="shared" si="287"/>
        <v>39.2</v>
      </c>
      <c r="AF211" s="140">
        <f t="shared" si="287"/>
        <v>220</v>
      </c>
      <c r="AG211" s="140">
        <f t="shared" si="287"/>
        <v>0</v>
      </c>
      <c r="AH211" s="140">
        <f t="shared" si="287"/>
        <v>1871.36</v>
      </c>
      <c r="AI211" s="139" t="s">
        <v>32</v>
      </c>
    </row>
    <row r="212" s="39" customFormat="1" ht="16" customHeight="1" spans="1:35">
      <c r="A212" s="129">
        <f t="shared" si="269"/>
        <v>209</v>
      </c>
      <c r="B212" s="49" t="s">
        <v>568</v>
      </c>
      <c r="C212" s="130" t="s">
        <v>601</v>
      </c>
      <c r="D212" s="49" t="s">
        <v>602</v>
      </c>
      <c r="E212" s="49">
        <v>3920.55</v>
      </c>
      <c r="F212" s="49">
        <v>3920.55</v>
      </c>
      <c r="G212" s="130">
        <v>6241.75</v>
      </c>
      <c r="H212" s="49">
        <v>3920.55</v>
      </c>
      <c r="I212" s="130">
        <v>2200</v>
      </c>
      <c r="J212" s="130"/>
      <c r="K212" s="49">
        <f t="shared" si="270"/>
        <v>47.05</v>
      </c>
      <c r="L212" s="49">
        <f t="shared" si="271"/>
        <v>627.29</v>
      </c>
      <c r="M212" s="130">
        <f t="shared" si="272"/>
        <v>499.34</v>
      </c>
      <c r="N212" s="49">
        <f t="shared" si="273"/>
        <v>27.44</v>
      </c>
      <c r="O212" s="130">
        <f t="shared" si="274"/>
        <v>110</v>
      </c>
      <c r="P212" s="130">
        <f t="shared" si="275"/>
        <v>0</v>
      </c>
      <c r="Q212" s="130">
        <f t="shared" si="276"/>
        <v>1311.12</v>
      </c>
      <c r="R212" s="49">
        <f t="shared" si="277"/>
        <v>0</v>
      </c>
      <c r="S212" s="49">
        <f t="shared" si="278"/>
        <v>313.64</v>
      </c>
      <c r="T212" s="130">
        <f t="shared" si="279"/>
        <v>124.84</v>
      </c>
      <c r="U212" s="49">
        <f t="shared" si="280"/>
        <v>11.76</v>
      </c>
      <c r="V212" s="130">
        <f t="shared" si="281"/>
        <v>110</v>
      </c>
      <c r="W212" s="130">
        <f t="shared" si="282"/>
        <v>0</v>
      </c>
      <c r="X212" s="49">
        <f t="shared" si="283"/>
        <v>560.24</v>
      </c>
      <c r="Y212" s="49">
        <f t="shared" si="284"/>
        <v>1871.36</v>
      </c>
      <c r="Z212" s="49"/>
      <c r="AA212" s="139" t="s">
        <v>54</v>
      </c>
      <c r="AB212" s="140">
        <f t="shared" ref="AB212:AH212" si="288">K212+R212</f>
        <v>47.05</v>
      </c>
      <c r="AC212" s="140">
        <f t="shared" si="288"/>
        <v>940.93</v>
      </c>
      <c r="AD212" s="140">
        <f t="shared" si="288"/>
        <v>624.18</v>
      </c>
      <c r="AE212" s="140">
        <f t="shared" si="288"/>
        <v>39.2</v>
      </c>
      <c r="AF212" s="140">
        <f t="shared" si="288"/>
        <v>220</v>
      </c>
      <c r="AG212" s="140">
        <f t="shared" si="288"/>
        <v>0</v>
      </c>
      <c r="AH212" s="140">
        <f t="shared" si="288"/>
        <v>1871.36</v>
      </c>
      <c r="AI212" s="139" t="s">
        <v>32</v>
      </c>
    </row>
    <row r="213" s="39" customFormat="1" ht="16" customHeight="1" spans="1:35">
      <c r="A213" s="129">
        <f t="shared" si="269"/>
        <v>210</v>
      </c>
      <c r="B213" s="49" t="s">
        <v>129</v>
      </c>
      <c r="C213" s="130" t="s">
        <v>603</v>
      </c>
      <c r="D213" s="49" t="s">
        <v>604</v>
      </c>
      <c r="E213" s="49">
        <v>3920.55</v>
      </c>
      <c r="F213" s="49">
        <v>3920.55</v>
      </c>
      <c r="G213" s="130">
        <v>6241.75</v>
      </c>
      <c r="H213" s="49">
        <v>3920.55</v>
      </c>
      <c r="I213" s="130">
        <v>3180</v>
      </c>
      <c r="J213" s="130"/>
      <c r="K213" s="49">
        <f t="shared" si="270"/>
        <v>47.05</v>
      </c>
      <c r="L213" s="49">
        <f t="shared" si="271"/>
        <v>627.29</v>
      </c>
      <c r="M213" s="130">
        <f t="shared" si="272"/>
        <v>499.34</v>
      </c>
      <c r="N213" s="49">
        <f t="shared" si="273"/>
        <v>27.44</v>
      </c>
      <c r="O213" s="130">
        <f t="shared" si="274"/>
        <v>159</v>
      </c>
      <c r="P213" s="130">
        <f t="shared" si="275"/>
        <v>0</v>
      </c>
      <c r="Q213" s="130">
        <f t="shared" si="276"/>
        <v>1360.12</v>
      </c>
      <c r="R213" s="49">
        <f t="shared" si="277"/>
        <v>0</v>
      </c>
      <c r="S213" s="49">
        <f t="shared" si="278"/>
        <v>313.64</v>
      </c>
      <c r="T213" s="130">
        <f t="shared" si="279"/>
        <v>124.84</v>
      </c>
      <c r="U213" s="49">
        <f t="shared" si="280"/>
        <v>11.76</v>
      </c>
      <c r="V213" s="130">
        <f t="shared" si="281"/>
        <v>159</v>
      </c>
      <c r="W213" s="130">
        <f t="shared" si="282"/>
        <v>0</v>
      </c>
      <c r="X213" s="49">
        <f t="shared" si="283"/>
        <v>609.24</v>
      </c>
      <c r="Y213" s="49">
        <f t="shared" si="284"/>
        <v>1969.36</v>
      </c>
      <c r="Z213" s="49"/>
      <c r="AA213" s="139" t="s">
        <v>61</v>
      </c>
      <c r="AB213" s="140">
        <f t="shared" ref="AB213:AH213" si="289">K213+R213</f>
        <v>47.05</v>
      </c>
      <c r="AC213" s="140">
        <f t="shared" si="289"/>
        <v>940.93</v>
      </c>
      <c r="AD213" s="140">
        <f t="shared" si="289"/>
        <v>624.18</v>
      </c>
      <c r="AE213" s="140">
        <f t="shared" si="289"/>
        <v>39.2</v>
      </c>
      <c r="AF213" s="140">
        <f t="shared" si="289"/>
        <v>318</v>
      </c>
      <c r="AG213" s="140">
        <f t="shared" si="289"/>
        <v>0</v>
      </c>
      <c r="AH213" s="140">
        <f t="shared" si="289"/>
        <v>1969.36</v>
      </c>
      <c r="AI213" s="139" t="s">
        <v>35</v>
      </c>
    </row>
    <row r="214" s="39" customFormat="1" ht="16" customHeight="1" spans="1:35">
      <c r="A214" s="129">
        <f t="shared" si="269"/>
        <v>211</v>
      </c>
      <c r="B214" s="49" t="s">
        <v>169</v>
      </c>
      <c r="C214" s="130" t="s">
        <v>605</v>
      </c>
      <c r="D214" s="49" t="s">
        <v>606</v>
      </c>
      <c r="E214" s="49">
        <v>3920.55</v>
      </c>
      <c r="F214" s="49">
        <v>3920.55</v>
      </c>
      <c r="G214" s="130">
        <v>6241.75</v>
      </c>
      <c r="H214" s="49">
        <v>3920.55</v>
      </c>
      <c r="I214" s="130">
        <v>3180</v>
      </c>
      <c r="J214" s="130"/>
      <c r="K214" s="49">
        <f t="shared" si="270"/>
        <v>47.05</v>
      </c>
      <c r="L214" s="49">
        <f t="shared" si="271"/>
        <v>627.29</v>
      </c>
      <c r="M214" s="130">
        <f t="shared" si="272"/>
        <v>499.34</v>
      </c>
      <c r="N214" s="49">
        <f t="shared" si="273"/>
        <v>27.44</v>
      </c>
      <c r="O214" s="130">
        <f t="shared" si="274"/>
        <v>159</v>
      </c>
      <c r="P214" s="130">
        <f t="shared" si="275"/>
        <v>0</v>
      </c>
      <c r="Q214" s="130">
        <f t="shared" si="276"/>
        <v>1360.12</v>
      </c>
      <c r="R214" s="49">
        <f t="shared" si="277"/>
        <v>0</v>
      </c>
      <c r="S214" s="49">
        <f t="shared" si="278"/>
        <v>313.64</v>
      </c>
      <c r="T214" s="130">
        <f t="shared" si="279"/>
        <v>124.84</v>
      </c>
      <c r="U214" s="49">
        <f t="shared" si="280"/>
        <v>11.76</v>
      </c>
      <c r="V214" s="130">
        <f t="shared" si="281"/>
        <v>159</v>
      </c>
      <c r="W214" s="130">
        <f t="shared" si="282"/>
        <v>0</v>
      </c>
      <c r="X214" s="49">
        <f t="shared" si="283"/>
        <v>609.24</v>
      </c>
      <c r="Y214" s="49">
        <f t="shared" si="284"/>
        <v>1969.36</v>
      </c>
      <c r="Z214" s="49"/>
      <c r="AA214" s="139" t="s">
        <v>92</v>
      </c>
      <c r="AB214" s="140">
        <f t="shared" ref="AB214:AH214" si="290">K214+R214</f>
        <v>47.05</v>
      </c>
      <c r="AC214" s="140">
        <f t="shared" si="290"/>
        <v>940.93</v>
      </c>
      <c r="AD214" s="140">
        <f t="shared" si="290"/>
        <v>624.18</v>
      </c>
      <c r="AE214" s="140">
        <f t="shared" si="290"/>
        <v>39.2</v>
      </c>
      <c r="AF214" s="140">
        <f t="shared" si="290"/>
        <v>318</v>
      </c>
      <c r="AG214" s="140">
        <f t="shared" si="290"/>
        <v>0</v>
      </c>
      <c r="AH214" s="140">
        <f t="shared" si="290"/>
        <v>1969.36</v>
      </c>
      <c r="AI214" s="139" t="s">
        <v>31</v>
      </c>
    </row>
    <row r="215" s="39" customFormat="1" ht="16" customHeight="1" spans="1:35">
      <c r="A215" s="129">
        <f t="shared" si="269"/>
        <v>212</v>
      </c>
      <c r="B215" s="49" t="s">
        <v>217</v>
      </c>
      <c r="C215" s="130" t="s">
        <v>607</v>
      </c>
      <c r="D215" s="49" t="s">
        <v>608</v>
      </c>
      <c r="E215" s="49">
        <v>3920.55</v>
      </c>
      <c r="F215" s="49">
        <v>3920.55</v>
      </c>
      <c r="G215" s="130">
        <v>6241.75</v>
      </c>
      <c r="H215" s="49">
        <v>3920.55</v>
      </c>
      <c r="I215" s="130">
        <v>2200</v>
      </c>
      <c r="J215" s="130"/>
      <c r="K215" s="49">
        <f t="shared" si="270"/>
        <v>47.05</v>
      </c>
      <c r="L215" s="49">
        <f t="shared" si="271"/>
        <v>627.29</v>
      </c>
      <c r="M215" s="130">
        <f t="shared" si="272"/>
        <v>499.34</v>
      </c>
      <c r="N215" s="49">
        <f t="shared" si="273"/>
        <v>27.44</v>
      </c>
      <c r="O215" s="130">
        <f t="shared" si="274"/>
        <v>110</v>
      </c>
      <c r="P215" s="130">
        <f t="shared" si="275"/>
        <v>0</v>
      </c>
      <c r="Q215" s="130">
        <f t="shared" si="276"/>
        <v>1311.12</v>
      </c>
      <c r="R215" s="49">
        <f t="shared" si="277"/>
        <v>0</v>
      </c>
      <c r="S215" s="49">
        <f t="shared" si="278"/>
        <v>313.64</v>
      </c>
      <c r="T215" s="130">
        <f t="shared" si="279"/>
        <v>124.84</v>
      </c>
      <c r="U215" s="49">
        <f t="shared" si="280"/>
        <v>11.76</v>
      </c>
      <c r="V215" s="130">
        <f t="shared" si="281"/>
        <v>110</v>
      </c>
      <c r="W215" s="130">
        <f t="shared" si="282"/>
        <v>0</v>
      </c>
      <c r="X215" s="49">
        <f t="shared" si="283"/>
        <v>560.24</v>
      </c>
      <c r="Y215" s="49">
        <f t="shared" si="284"/>
        <v>1871.36</v>
      </c>
      <c r="Z215" s="49"/>
      <c r="AA215" s="139" t="s">
        <v>57</v>
      </c>
      <c r="AB215" s="140">
        <f t="shared" ref="AB215:AH215" si="291">K215+R215</f>
        <v>47.05</v>
      </c>
      <c r="AC215" s="140">
        <f t="shared" si="291"/>
        <v>940.93</v>
      </c>
      <c r="AD215" s="140">
        <f t="shared" si="291"/>
        <v>624.18</v>
      </c>
      <c r="AE215" s="140">
        <f t="shared" si="291"/>
        <v>39.2</v>
      </c>
      <c r="AF215" s="140">
        <f t="shared" si="291"/>
        <v>220</v>
      </c>
      <c r="AG215" s="140">
        <f t="shared" si="291"/>
        <v>0</v>
      </c>
      <c r="AH215" s="140">
        <f t="shared" si="291"/>
        <v>1871.36</v>
      </c>
      <c r="AI215" s="139" t="s">
        <v>32</v>
      </c>
    </row>
    <row r="216" s="39" customFormat="1" ht="16" customHeight="1" spans="1:35">
      <c r="A216" s="129">
        <f t="shared" si="269"/>
        <v>213</v>
      </c>
      <c r="B216" s="49" t="s">
        <v>568</v>
      </c>
      <c r="C216" s="130" t="s">
        <v>609</v>
      </c>
      <c r="D216" s="49" t="s">
        <v>610</v>
      </c>
      <c r="E216" s="49">
        <v>3920.55</v>
      </c>
      <c r="F216" s="49">
        <v>3920.55</v>
      </c>
      <c r="G216" s="130">
        <v>6241.75</v>
      </c>
      <c r="H216" s="49">
        <v>3920.55</v>
      </c>
      <c r="I216" s="130">
        <v>2200</v>
      </c>
      <c r="J216" s="130"/>
      <c r="K216" s="49">
        <f t="shared" si="270"/>
        <v>47.05</v>
      </c>
      <c r="L216" s="49">
        <f t="shared" si="271"/>
        <v>627.29</v>
      </c>
      <c r="M216" s="130">
        <f t="shared" si="272"/>
        <v>499.34</v>
      </c>
      <c r="N216" s="49">
        <f t="shared" si="273"/>
        <v>27.44</v>
      </c>
      <c r="O216" s="130">
        <f t="shared" si="274"/>
        <v>110</v>
      </c>
      <c r="P216" s="130">
        <f t="shared" si="275"/>
        <v>0</v>
      </c>
      <c r="Q216" s="130">
        <f t="shared" si="276"/>
        <v>1311.12</v>
      </c>
      <c r="R216" s="49">
        <f t="shared" si="277"/>
        <v>0</v>
      </c>
      <c r="S216" s="49">
        <f t="shared" si="278"/>
        <v>313.64</v>
      </c>
      <c r="T216" s="130">
        <f t="shared" si="279"/>
        <v>124.84</v>
      </c>
      <c r="U216" s="49">
        <f t="shared" si="280"/>
        <v>11.76</v>
      </c>
      <c r="V216" s="130">
        <f t="shared" si="281"/>
        <v>110</v>
      </c>
      <c r="W216" s="130">
        <f t="shared" si="282"/>
        <v>0</v>
      </c>
      <c r="X216" s="49">
        <f t="shared" si="283"/>
        <v>560.24</v>
      </c>
      <c r="Y216" s="49">
        <f t="shared" si="284"/>
        <v>1871.36</v>
      </c>
      <c r="Z216" s="49"/>
      <c r="AA216" s="139" t="s">
        <v>54</v>
      </c>
      <c r="AB216" s="140">
        <f t="shared" ref="AB216:AH216" si="292">K216+R216</f>
        <v>47.05</v>
      </c>
      <c r="AC216" s="140">
        <f t="shared" si="292"/>
        <v>940.93</v>
      </c>
      <c r="AD216" s="140">
        <f t="shared" si="292"/>
        <v>624.18</v>
      </c>
      <c r="AE216" s="140">
        <f t="shared" si="292"/>
        <v>39.2</v>
      </c>
      <c r="AF216" s="140">
        <f t="shared" si="292"/>
        <v>220</v>
      </c>
      <c r="AG216" s="140">
        <f t="shared" si="292"/>
        <v>0</v>
      </c>
      <c r="AH216" s="140">
        <f t="shared" si="292"/>
        <v>1871.36</v>
      </c>
      <c r="AI216" s="139" t="s">
        <v>32</v>
      </c>
    </row>
    <row r="217" s="39" customFormat="1" ht="16" customHeight="1" spans="1:35">
      <c r="A217" s="129">
        <f t="shared" si="269"/>
        <v>214</v>
      </c>
      <c r="B217" s="49" t="s">
        <v>568</v>
      </c>
      <c r="C217" s="130" t="s">
        <v>611</v>
      </c>
      <c r="D217" s="49" t="s">
        <v>612</v>
      </c>
      <c r="E217" s="49">
        <v>3920.55</v>
      </c>
      <c r="F217" s="49">
        <v>3920.55</v>
      </c>
      <c r="G217" s="130">
        <v>6241.75</v>
      </c>
      <c r="H217" s="49">
        <v>3920.55</v>
      </c>
      <c r="I217" s="130">
        <v>2200</v>
      </c>
      <c r="J217" s="130"/>
      <c r="K217" s="49">
        <f t="shared" si="270"/>
        <v>47.05</v>
      </c>
      <c r="L217" s="49">
        <f t="shared" si="271"/>
        <v>627.29</v>
      </c>
      <c r="M217" s="130">
        <f t="shared" si="272"/>
        <v>499.34</v>
      </c>
      <c r="N217" s="49">
        <f t="shared" si="273"/>
        <v>27.44</v>
      </c>
      <c r="O217" s="130">
        <f t="shared" si="274"/>
        <v>110</v>
      </c>
      <c r="P217" s="130">
        <f t="shared" si="275"/>
        <v>0</v>
      </c>
      <c r="Q217" s="130">
        <f t="shared" si="276"/>
        <v>1311.12</v>
      </c>
      <c r="R217" s="49">
        <f t="shared" si="277"/>
        <v>0</v>
      </c>
      <c r="S217" s="49">
        <f t="shared" si="278"/>
        <v>313.64</v>
      </c>
      <c r="T217" s="130">
        <f t="shared" si="279"/>
        <v>124.84</v>
      </c>
      <c r="U217" s="49">
        <f t="shared" si="280"/>
        <v>11.76</v>
      </c>
      <c r="V217" s="130">
        <f t="shared" si="281"/>
        <v>110</v>
      </c>
      <c r="W217" s="130">
        <f t="shared" si="282"/>
        <v>0</v>
      </c>
      <c r="X217" s="49">
        <f t="shared" si="283"/>
        <v>560.24</v>
      </c>
      <c r="Y217" s="49">
        <f t="shared" si="284"/>
        <v>1871.36</v>
      </c>
      <c r="Z217" s="49"/>
      <c r="AA217" s="139" t="s">
        <v>54</v>
      </c>
      <c r="AB217" s="140">
        <f t="shared" ref="AB217:AH217" si="293">K217+R217</f>
        <v>47.05</v>
      </c>
      <c r="AC217" s="140">
        <f t="shared" si="293"/>
        <v>940.93</v>
      </c>
      <c r="AD217" s="140">
        <f t="shared" si="293"/>
        <v>624.18</v>
      </c>
      <c r="AE217" s="140">
        <f t="shared" si="293"/>
        <v>39.2</v>
      </c>
      <c r="AF217" s="140">
        <f t="shared" si="293"/>
        <v>220</v>
      </c>
      <c r="AG217" s="140">
        <f t="shared" si="293"/>
        <v>0</v>
      </c>
      <c r="AH217" s="140">
        <f t="shared" si="293"/>
        <v>1871.36</v>
      </c>
      <c r="AI217" s="139" t="s">
        <v>32</v>
      </c>
    </row>
    <row r="218" s="39" customFormat="1" ht="16" customHeight="1" spans="1:35">
      <c r="A218" s="129">
        <f t="shared" si="269"/>
        <v>215</v>
      </c>
      <c r="B218" s="49" t="s">
        <v>568</v>
      </c>
      <c r="C218" s="150" t="s">
        <v>613</v>
      </c>
      <c r="D218" s="49" t="s">
        <v>614</v>
      </c>
      <c r="E218" s="49">
        <v>3920.55</v>
      </c>
      <c r="F218" s="49">
        <v>3920.55</v>
      </c>
      <c r="G218" s="130">
        <v>6241.75</v>
      </c>
      <c r="H218" s="49">
        <v>3920.55</v>
      </c>
      <c r="I218" s="130">
        <v>2200</v>
      </c>
      <c r="J218" s="130"/>
      <c r="K218" s="49">
        <f t="shared" si="270"/>
        <v>47.05</v>
      </c>
      <c r="L218" s="49">
        <f t="shared" si="271"/>
        <v>627.29</v>
      </c>
      <c r="M218" s="130">
        <f t="shared" si="272"/>
        <v>499.34</v>
      </c>
      <c r="N218" s="49">
        <f t="shared" si="273"/>
        <v>27.44</v>
      </c>
      <c r="O218" s="130">
        <f t="shared" si="274"/>
        <v>110</v>
      </c>
      <c r="P218" s="130">
        <f t="shared" si="275"/>
        <v>0</v>
      </c>
      <c r="Q218" s="130">
        <f t="shared" si="276"/>
        <v>1311.12</v>
      </c>
      <c r="R218" s="49">
        <f t="shared" si="277"/>
        <v>0</v>
      </c>
      <c r="S218" s="49">
        <f t="shared" si="278"/>
        <v>313.64</v>
      </c>
      <c r="T218" s="130">
        <f t="shared" si="279"/>
        <v>124.84</v>
      </c>
      <c r="U218" s="49">
        <f t="shared" si="280"/>
        <v>11.76</v>
      </c>
      <c r="V218" s="130">
        <f t="shared" si="281"/>
        <v>110</v>
      </c>
      <c r="W218" s="130">
        <f t="shared" si="282"/>
        <v>0</v>
      </c>
      <c r="X218" s="49">
        <f t="shared" si="283"/>
        <v>560.24</v>
      </c>
      <c r="Y218" s="49">
        <f t="shared" si="284"/>
        <v>1871.36</v>
      </c>
      <c r="Z218" s="49"/>
      <c r="AA218" s="139" t="s">
        <v>54</v>
      </c>
      <c r="AB218" s="140">
        <f t="shared" ref="AB218:AH218" si="294">K218+R218</f>
        <v>47.05</v>
      </c>
      <c r="AC218" s="140">
        <f t="shared" si="294"/>
        <v>940.93</v>
      </c>
      <c r="AD218" s="140">
        <f t="shared" si="294"/>
        <v>624.18</v>
      </c>
      <c r="AE218" s="140">
        <f t="shared" si="294"/>
        <v>39.2</v>
      </c>
      <c r="AF218" s="140">
        <f t="shared" si="294"/>
        <v>220</v>
      </c>
      <c r="AG218" s="140">
        <f t="shared" si="294"/>
        <v>0</v>
      </c>
      <c r="AH218" s="140">
        <f t="shared" si="294"/>
        <v>1871.36</v>
      </c>
      <c r="AI218" s="139" t="s">
        <v>32</v>
      </c>
    </row>
    <row r="219" s="39" customFormat="1" ht="16" customHeight="1" spans="1:35">
      <c r="A219" s="129">
        <f t="shared" si="269"/>
        <v>216</v>
      </c>
      <c r="B219" s="49" t="s">
        <v>50</v>
      </c>
      <c r="C219" s="44" t="s">
        <v>615</v>
      </c>
      <c r="D219" s="230" t="s">
        <v>616</v>
      </c>
      <c r="E219" s="49">
        <v>3920.55</v>
      </c>
      <c r="F219" s="49">
        <v>3920.55</v>
      </c>
      <c r="G219" s="130">
        <v>6241.75</v>
      </c>
      <c r="H219" s="49">
        <v>3920.55</v>
      </c>
      <c r="I219" s="130">
        <v>3180</v>
      </c>
      <c r="J219" s="130"/>
      <c r="K219" s="49">
        <f t="shared" si="270"/>
        <v>47.05</v>
      </c>
      <c r="L219" s="49">
        <f t="shared" si="271"/>
        <v>627.29</v>
      </c>
      <c r="M219" s="130">
        <f t="shared" si="272"/>
        <v>499.34</v>
      </c>
      <c r="N219" s="49">
        <f t="shared" si="273"/>
        <v>27.44</v>
      </c>
      <c r="O219" s="130">
        <f t="shared" si="274"/>
        <v>159</v>
      </c>
      <c r="P219" s="130">
        <f t="shared" si="275"/>
        <v>0</v>
      </c>
      <c r="Q219" s="130">
        <f t="shared" si="276"/>
        <v>1360.12</v>
      </c>
      <c r="R219" s="49">
        <f t="shared" si="277"/>
        <v>0</v>
      </c>
      <c r="S219" s="49">
        <f t="shared" si="278"/>
        <v>313.64</v>
      </c>
      <c r="T219" s="130">
        <f t="shared" si="279"/>
        <v>124.84</v>
      </c>
      <c r="U219" s="49">
        <f t="shared" si="280"/>
        <v>11.76</v>
      </c>
      <c r="V219" s="130">
        <f t="shared" si="281"/>
        <v>159</v>
      </c>
      <c r="W219" s="130">
        <f t="shared" si="282"/>
        <v>0</v>
      </c>
      <c r="X219" s="49">
        <f t="shared" si="283"/>
        <v>609.24</v>
      </c>
      <c r="Y219" s="49">
        <f t="shared" si="284"/>
        <v>1969.36</v>
      </c>
      <c r="Z219" s="49"/>
      <c r="AA219" s="139" t="s">
        <v>50</v>
      </c>
      <c r="AB219" s="140">
        <f t="shared" ref="AB219:AH219" si="295">K219+R219</f>
        <v>47.05</v>
      </c>
      <c r="AC219" s="140">
        <f t="shared" si="295"/>
        <v>940.93</v>
      </c>
      <c r="AD219" s="140">
        <f t="shared" si="295"/>
        <v>624.18</v>
      </c>
      <c r="AE219" s="140">
        <f t="shared" si="295"/>
        <v>39.2</v>
      </c>
      <c r="AF219" s="140">
        <f t="shared" si="295"/>
        <v>318</v>
      </c>
      <c r="AG219" s="140">
        <f t="shared" si="295"/>
        <v>0</v>
      </c>
      <c r="AH219" s="140">
        <f t="shared" si="295"/>
        <v>1969.36</v>
      </c>
      <c r="AI219" s="139" t="s">
        <v>31</v>
      </c>
    </row>
    <row r="220" s="39" customFormat="1" ht="16" customHeight="1" spans="1:35">
      <c r="A220" s="129">
        <f t="shared" si="269"/>
        <v>217</v>
      </c>
      <c r="B220" s="49" t="s">
        <v>119</v>
      </c>
      <c r="C220" s="46" t="s">
        <v>617</v>
      </c>
      <c r="D220" s="133" t="s">
        <v>618</v>
      </c>
      <c r="E220" s="49">
        <v>3920.55</v>
      </c>
      <c r="F220" s="49">
        <v>3920.55</v>
      </c>
      <c r="G220" s="130">
        <v>6241.75</v>
      </c>
      <c r="H220" s="49">
        <v>3920.55</v>
      </c>
      <c r="I220" s="130">
        <v>2200</v>
      </c>
      <c r="J220" s="130"/>
      <c r="K220" s="49">
        <f t="shared" si="270"/>
        <v>47.05</v>
      </c>
      <c r="L220" s="49">
        <f t="shared" si="271"/>
        <v>627.29</v>
      </c>
      <c r="M220" s="130">
        <f t="shared" si="272"/>
        <v>499.34</v>
      </c>
      <c r="N220" s="49">
        <f t="shared" si="273"/>
        <v>27.44</v>
      </c>
      <c r="O220" s="130">
        <f t="shared" si="274"/>
        <v>110</v>
      </c>
      <c r="P220" s="130">
        <f t="shared" si="275"/>
        <v>0</v>
      </c>
      <c r="Q220" s="130">
        <f t="shared" si="276"/>
        <v>1311.12</v>
      </c>
      <c r="R220" s="49">
        <f t="shared" si="277"/>
        <v>0</v>
      </c>
      <c r="S220" s="49">
        <f t="shared" si="278"/>
        <v>313.64</v>
      </c>
      <c r="T220" s="130">
        <f t="shared" si="279"/>
        <v>124.84</v>
      </c>
      <c r="U220" s="49">
        <f t="shared" si="280"/>
        <v>11.76</v>
      </c>
      <c r="V220" s="130">
        <f t="shared" si="281"/>
        <v>110</v>
      </c>
      <c r="W220" s="130">
        <f t="shared" si="282"/>
        <v>0</v>
      </c>
      <c r="X220" s="49">
        <f t="shared" si="283"/>
        <v>560.24</v>
      </c>
      <c r="Y220" s="49">
        <f t="shared" si="284"/>
        <v>1871.36</v>
      </c>
      <c r="Z220" s="49"/>
      <c r="AA220" s="139" t="s">
        <v>78</v>
      </c>
      <c r="AB220" s="140">
        <f t="shared" ref="AB220:AH220" si="296">K220+R220</f>
        <v>47.05</v>
      </c>
      <c r="AC220" s="140">
        <f t="shared" si="296"/>
        <v>940.93</v>
      </c>
      <c r="AD220" s="140">
        <f t="shared" si="296"/>
        <v>624.18</v>
      </c>
      <c r="AE220" s="140">
        <f t="shared" si="296"/>
        <v>39.2</v>
      </c>
      <c r="AF220" s="140">
        <f t="shared" si="296"/>
        <v>220</v>
      </c>
      <c r="AG220" s="140">
        <f t="shared" si="296"/>
        <v>0</v>
      </c>
      <c r="AH220" s="140">
        <f t="shared" si="296"/>
        <v>1871.36</v>
      </c>
      <c r="AI220" s="139" t="s">
        <v>32</v>
      </c>
    </row>
    <row r="221" s="39" customFormat="1" ht="16" customHeight="1" spans="1:35">
      <c r="A221" s="129">
        <f t="shared" si="269"/>
        <v>218</v>
      </c>
      <c r="B221" s="49" t="s">
        <v>129</v>
      </c>
      <c r="C221" s="52" t="s">
        <v>619</v>
      </c>
      <c r="D221" s="202" t="s">
        <v>620</v>
      </c>
      <c r="E221" s="49">
        <v>3920.55</v>
      </c>
      <c r="F221" s="49">
        <v>3920.55</v>
      </c>
      <c r="G221" s="130">
        <v>6241.75</v>
      </c>
      <c r="H221" s="49">
        <v>3920.55</v>
      </c>
      <c r="I221" s="130">
        <v>3180</v>
      </c>
      <c r="J221" s="130"/>
      <c r="K221" s="49">
        <f t="shared" si="270"/>
        <v>47.05</v>
      </c>
      <c r="L221" s="49">
        <f t="shared" si="271"/>
        <v>627.29</v>
      </c>
      <c r="M221" s="130">
        <f t="shared" si="272"/>
        <v>499.34</v>
      </c>
      <c r="N221" s="49">
        <f t="shared" si="273"/>
        <v>27.44</v>
      </c>
      <c r="O221" s="130">
        <f t="shared" si="274"/>
        <v>159</v>
      </c>
      <c r="P221" s="130">
        <f t="shared" si="275"/>
        <v>0</v>
      </c>
      <c r="Q221" s="130">
        <f t="shared" si="276"/>
        <v>1360.12</v>
      </c>
      <c r="R221" s="49">
        <f t="shared" si="277"/>
        <v>0</v>
      </c>
      <c r="S221" s="49">
        <f t="shared" si="278"/>
        <v>313.64</v>
      </c>
      <c r="T221" s="130">
        <f t="shared" si="279"/>
        <v>124.84</v>
      </c>
      <c r="U221" s="49">
        <f t="shared" si="280"/>
        <v>11.76</v>
      </c>
      <c r="V221" s="130">
        <f t="shared" si="281"/>
        <v>159</v>
      </c>
      <c r="W221" s="130">
        <f t="shared" si="282"/>
        <v>0</v>
      </c>
      <c r="X221" s="49">
        <f t="shared" si="283"/>
        <v>609.24</v>
      </c>
      <c r="Y221" s="49">
        <f t="shared" si="284"/>
        <v>1969.36</v>
      </c>
      <c r="Z221" s="49"/>
      <c r="AA221" s="139" t="s">
        <v>61</v>
      </c>
      <c r="AB221" s="140">
        <f t="shared" ref="AB221:AH221" si="297">K221+R221</f>
        <v>47.05</v>
      </c>
      <c r="AC221" s="140">
        <f t="shared" si="297"/>
        <v>940.93</v>
      </c>
      <c r="AD221" s="140">
        <f t="shared" si="297"/>
        <v>624.18</v>
      </c>
      <c r="AE221" s="140">
        <f t="shared" si="297"/>
        <v>39.2</v>
      </c>
      <c r="AF221" s="140">
        <f t="shared" si="297"/>
        <v>318</v>
      </c>
      <c r="AG221" s="140">
        <f t="shared" si="297"/>
        <v>0</v>
      </c>
      <c r="AH221" s="140">
        <f t="shared" si="297"/>
        <v>1969.36</v>
      </c>
      <c r="AI221" s="139" t="s">
        <v>35</v>
      </c>
    </row>
    <row r="222" s="39" customFormat="1" ht="16" customHeight="1" spans="1:35">
      <c r="A222" s="129">
        <f t="shared" si="269"/>
        <v>219</v>
      </c>
      <c r="B222" s="49" t="s">
        <v>129</v>
      </c>
      <c r="C222" s="52" t="s">
        <v>621</v>
      </c>
      <c r="D222" s="202" t="s">
        <v>622</v>
      </c>
      <c r="E222" s="49">
        <v>3920.55</v>
      </c>
      <c r="F222" s="49">
        <v>3920.55</v>
      </c>
      <c r="G222" s="130">
        <v>6241.75</v>
      </c>
      <c r="H222" s="49">
        <v>3920.55</v>
      </c>
      <c r="I222" s="130">
        <v>3180</v>
      </c>
      <c r="J222" s="130"/>
      <c r="K222" s="49">
        <f t="shared" si="270"/>
        <v>47.05</v>
      </c>
      <c r="L222" s="49">
        <f t="shared" si="271"/>
        <v>627.29</v>
      </c>
      <c r="M222" s="130">
        <f t="shared" si="272"/>
        <v>499.34</v>
      </c>
      <c r="N222" s="49">
        <f t="shared" si="273"/>
        <v>27.44</v>
      </c>
      <c r="O222" s="130">
        <f t="shared" si="274"/>
        <v>159</v>
      </c>
      <c r="P222" s="130">
        <f t="shared" si="275"/>
        <v>0</v>
      </c>
      <c r="Q222" s="130">
        <f t="shared" si="276"/>
        <v>1360.12</v>
      </c>
      <c r="R222" s="49">
        <f t="shared" si="277"/>
        <v>0</v>
      </c>
      <c r="S222" s="49">
        <f t="shared" si="278"/>
        <v>313.64</v>
      </c>
      <c r="T222" s="130">
        <f t="shared" si="279"/>
        <v>124.84</v>
      </c>
      <c r="U222" s="49">
        <f t="shared" si="280"/>
        <v>11.76</v>
      </c>
      <c r="V222" s="130">
        <f t="shared" si="281"/>
        <v>159</v>
      </c>
      <c r="W222" s="130">
        <f t="shared" si="282"/>
        <v>0</v>
      </c>
      <c r="X222" s="49">
        <f t="shared" si="283"/>
        <v>609.24</v>
      </c>
      <c r="Y222" s="49">
        <f t="shared" si="284"/>
        <v>1969.36</v>
      </c>
      <c r="Z222" s="49"/>
      <c r="AA222" s="139" t="s">
        <v>61</v>
      </c>
      <c r="AB222" s="140">
        <f t="shared" ref="AB222:AH222" si="298">K222+R222</f>
        <v>47.05</v>
      </c>
      <c r="AC222" s="140">
        <f t="shared" si="298"/>
        <v>940.93</v>
      </c>
      <c r="AD222" s="140">
        <f t="shared" si="298"/>
        <v>624.18</v>
      </c>
      <c r="AE222" s="140">
        <f t="shared" si="298"/>
        <v>39.2</v>
      </c>
      <c r="AF222" s="140">
        <f t="shared" si="298"/>
        <v>318</v>
      </c>
      <c r="AG222" s="140">
        <f t="shared" si="298"/>
        <v>0</v>
      </c>
      <c r="AH222" s="140">
        <f t="shared" si="298"/>
        <v>1969.36</v>
      </c>
      <c r="AI222" s="139" t="s">
        <v>35</v>
      </c>
    </row>
    <row r="223" s="39" customFormat="1" ht="16" customHeight="1" spans="1:35">
      <c r="A223" s="129">
        <f t="shared" ref="A223:A254" si="299">ROW()-3</f>
        <v>220</v>
      </c>
      <c r="B223" s="49" t="s">
        <v>201</v>
      </c>
      <c r="C223" s="46" t="s">
        <v>627</v>
      </c>
      <c r="D223" s="453" t="s">
        <v>628</v>
      </c>
      <c r="E223" s="49">
        <v>3920.55</v>
      </c>
      <c r="F223" s="49">
        <v>3920.55</v>
      </c>
      <c r="G223" s="130">
        <v>6241.75</v>
      </c>
      <c r="H223" s="49">
        <v>3920.55</v>
      </c>
      <c r="I223" s="130">
        <v>2200</v>
      </c>
      <c r="J223" s="130"/>
      <c r="K223" s="49">
        <f t="shared" ref="K223:K254" si="300">ROUND(E223*0.012,2)</f>
        <v>47.05</v>
      </c>
      <c r="L223" s="49">
        <f t="shared" ref="L223:L254" si="301">ROUND(F223*0.16,2)</f>
        <v>627.29</v>
      </c>
      <c r="M223" s="130">
        <f t="shared" ref="M223:M254" si="302">ROUND(G223*0.08,2)</f>
        <v>499.34</v>
      </c>
      <c r="N223" s="49">
        <f t="shared" ref="N223:N254" si="303">ROUND(H223*0.007,2)</f>
        <v>27.44</v>
      </c>
      <c r="O223" s="130">
        <f t="shared" ref="O223:O254" si="304">I223*5%</f>
        <v>110</v>
      </c>
      <c r="P223" s="130">
        <f t="shared" ref="P223:P254" si="305">J223*50%</f>
        <v>0</v>
      </c>
      <c r="Q223" s="130">
        <f t="shared" ref="Q223:Q254" si="306">SUM(K223:P223)</f>
        <v>1311.12</v>
      </c>
      <c r="R223" s="49">
        <f t="shared" ref="R223:R254" si="307">E223*0</f>
        <v>0</v>
      </c>
      <c r="S223" s="49">
        <f t="shared" ref="S223:S254" si="308">ROUND(F223*0.08,2)</f>
        <v>313.64</v>
      </c>
      <c r="T223" s="130">
        <f t="shared" ref="T223:T254" si="309">ROUND(G223*0.02,2)</f>
        <v>124.84</v>
      </c>
      <c r="U223" s="49">
        <f t="shared" ref="U223:U254" si="310">ROUND(H223*0.003,2)</f>
        <v>11.76</v>
      </c>
      <c r="V223" s="130">
        <f t="shared" ref="V223:V254" si="311">I223*5%</f>
        <v>110</v>
      </c>
      <c r="W223" s="130">
        <f t="shared" ref="W223:W254" si="312">J223*50%</f>
        <v>0</v>
      </c>
      <c r="X223" s="49">
        <f t="shared" ref="X223:X254" si="313">SUM(R223:W223)</f>
        <v>560.24</v>
      </c>
      <c r="Y223" s="49">
        <f t="shared" ref="Y223:Y254" si="314">Q223+X223</f>
        <v>1871.36</v>
      </c>
      <c r="Z223" s="49"/>
      <c r="AA223" s="139" t="s">
        <v>70</v>
      </c>
      <c r="AB223" s="140">
        <f t="shared" ref="AB223:AH223" si="315">K223+R223</f>
        <v>47.05</v>
      </c>
      <c r="AC223" s="140">
        <f t="shared" si="315"/>
        <v>940.93</v>
      </c>
      <c r="AD223" s="140">
        <f t="shared" si="315"/>
        <v>624.18</v>
      </c>
      <c r="AE223" s="140">
        <f t="shared" si="315"/>
        <v>39.2</v>
      </c>
      <c r="AF223" s="140">
        <f t="shared" si="315"/>
        <v>220</v>
      </c>
      <c r="AG223" s="140">
        <f t="shared" si="315"/>
        <v>0</v>
      </c>
      <c r="AH223" s="140">
        <f t="shared" si="315"/>
        <v>1871.36</v>
      </c>
      <c r="AI223" s="139" t="s">
        <v>32</v>
      </c>
    </row>
    <row r="224" s="39" customFormat="1" ht="16" customHeight="1" spans="1:35">
      <c r="A224" s="129">
        <f t="shared" si="299"/>
        <v>221</v>
      </c>
      <c r="B224" s="49" t="s">
        <v>223</v>
      </c>
      <c r="C224" s="52" t="s">
        <v>633</v>
      </c>
      <c r="D224" s="202" t="s">
        <v>634</v>
      </c>
      <c r="E224" s="49">
        <v>3920.55</v>
      </c>
      <c r="F224" s="49">
        <v>3920.55</v>
      </c>
      <c r="G224" s="130">
        <v>6241.75</v>
      </c>
      <c r="H224" s="49">
        <v>3920.55</v>
      </c>
      <c r="I224" s="130">
        <v>3180</v>
      </c>
      <c r="J224" s="130"/>
      <c r="K224" s="49">
        <f t="shared" si="300"/>
        <v>47.05</v>
      </c>
      <c r="L224" s="49">
        <f t="shared" si="301"/>
        <v>627.29</v>
      </c>
      <c r="M224" s="130">
        <f t="shared" si="302"/>
        <v>499.34</v>
      </c>
      <c r="N224" s="49">
        <f t="shared" si="303"/>
        <v>27.44</v>
      </c>
      <c r="O224" s="130">
        <f t="shared" si="304"/>
        <v>159</v>
      </c>
      <c r="P224" s="130">
        <f t="shared" si="305"/>
        <v>0</v>
      </c>
      <c r="Q224" s="130">
        <f t="shared" si="306"/>
        <v>1360.12</v>
      </c>
      <c r="R224" s="49">
        <f t="shared" si="307"/>
        <v>0</v>
      </c>
      <c r="S224" s="49">
        <f t="shared" si="308"/>
        <v>313.64</v>
      </c>
      <c r="T224" s="130">
        <f t="shared" si="309"/>
        <v>124.84</v>
      </c>
      <c r="U224" s="49">
        <f t="shared" si="310"/>
        <v>11.76</v>
      </c>
      <c r="V224" s="130">
        <f t="shared" si="311"/>
        <v>159</v>
      </c>
      <c r="W224" s="130">
        <f t="shared" si="312"/>
        <v>0</v>
      </c>
      <c r="X224" s="49">
        <f t="shared" si="313"/>
        <v>609.24</v>
      </c>
      <c r="Y224" s="49">
        <f t="shared" si="314"/>
        <v>1969.36</v>
      </c>
      <c r="Z224" s="49"/>
      <c r="AA224" s="139" t="s">
        <v>80</v>
      </c>
      <c r="AB224" s="140">
        <f t="shared" ref="AB224:AH224" si="316">K224+R224</f>
        <v>47.05</v>
      </c>
      <c r="AC224" s="140">
        <f t="shared" si="316"/>
        <v>940.93</v>
      </c>
      <c r="AD224" s="140">
        <f t="shared" si="316"/>
        <v>624.18</v>
      </c>
      <c r="AE224" s="140">
        <f t="shared" si="316"/>
        <v>39.2</v>
      </c>
      <c r="AF224" s="140">
        <f t="shared" si="316"/>
        <v>318</v>
      </c>
      <c r="AG224" s="140">
        <f t="shared" si="316"/>
        <v>0</v>
      </c>
      <c r="AH224" s="140">
        <f t="shared" si="316"/>
        <v>1969.36</v>
      </c>
      <c r="AI224" s="139" t="s">
        <v>33</v>
      </c>
    </row>
    <row r="225" s="39" customFormat="1" ht="16" customHeight="1" spans="1:35">
      <c r="A225" s="129">
        <f t="shared" si="299"/>
        <v>222</v>
      </c>
      <c r="B225" s="49" t="s">
        <v>1195</v>
      </c>
      <c r="C225" s="151" t="s">
        <v>635</v>
      </c>
      <c r="D225" s="457" t="s">
        <v>636</v>
      </c>
      <c r="E225" s="49">
        <v>3920.55</v>
      </c>
      <c r="F225" s="49">
        <v>3920.55</v>
      </c>
      <c r="G225" s="130">
        <v>6241.75</v>
      </c>
      <c r="H225" s="49">
        <v>3920.55</v>
      </c>
      <c r="I225" s="130">
        <v>3180</v>
      </c>
      <c r="J225" s="130"/>
      <c r="K225" s="49">
        <f t="shared" si="300"/>
        <v>47.05</v>
      </c>
      <c r="L225" s="49">
        <f t="shared" si="301"/>
        <v>627.29</v>
      </c>
      <c r="M225" s="130">
        <f t="shared" si="302"/>
        <v>499.34</v>
      </c>
      <c r="N225" s="49">
        <f t="shared" si="303"/>
        <v>27.44</v>
      </c>
      <c r="O225" s="130">
        <f t="shared" si="304"/>
        <v>159</v>
      </c>
      <c r="P225" s="130">
        <f t="shared" si="305"/>
        <v>0</v>
      </c>
      <c r="Q225" s="130">
        <f t="shared" si="306"/>
        <v>1360.12</v>
      </c>
      <c r="R225" s="49">
        <f t="shared" si="307"/>
        <v>0</v>
      </c>
      <c r="S225" s="49">
        <f t="shared" si="308"/>
        <v>313.64</v>
      </c>
      <c r="T225" s="130">
        <f t="shared" si="309"/>
        <v>124.84</v>
      </c>
      <c r="U225" s="49">
        <f t="shared" si="310"/>
        <v>11.76</v>
      </c>
      <c r="V225" s="130">
        <f t="shared" si="311"/>
        <v>159</v>
      </c>
      <c r="W225" s="130">
        <f t="shared" si="312"/>
        <v>0</v>
      </c>
      <c r="X225" s="49">
        <f t="shared" si="313"/>
        <v>609.24</v>
      </c>
      <c r="Y225" s="49">
        <f t="shared" si="314"/>
        <v>1969.36</v>
      </c>
      <c r="Z225" s="49"/>
      <c r="AA225" s="139" t="s">
        <v>81</v>
      </c>
      <c r="AB225" s="140">
        <f t="shared" ref="AB225:AH225" si="317">K225+R225</f>
        <v>47.05</v>
      </c>
      <c r="AC225" s="140">
        <f t="shared" si="317"/>
        <v>940.93</v>
      </c>
      <c r="AD225" s="140">
        <f t="shared" si="317"/>
        <v>624.18</v>
      </c>
      <c r="AE225" s="140">
        <f t="shared" si="317"/>
        <v>39.2</v>
      </c>
      <c r="AF225" s="140">
        <f t="shared" si="317"/>
        <v>318</v>
      </c>
      <c r="AG225" s="140">
        <f t="shared" si="317"/>
        <v>0</v>
      </c>
      <c r="AH225" s="140">
        <f t="shared" si="317"/>
        <v>1969.36</v>
      </c>
      <c r="AI225" s="139" t="s">
        <v>34</v>
      </c>
    </row>
    <row r="226" s="39" customFormat="1" ht="16" customHeight="1" spans="1:35">
      <c r="A226" s="129">
        <f t="shared" si="299"/>
        <v>223</v>
      </c>
      <c r="B226" s="49" t="s">
        <v>139</v>
      </c>
      <c r="C226" s="52" t="s">
        <v>637</v>
      </c>
      <c r="D226" s="451" t="s">
        <v>638</v>
      </c>
      <c r="E226" s="49">
        <v>3920.55</v>
      </c>
      <c r="F226" s="49">
        <v>3920.55</v>
      </c>
      <c r="G226" s="130">
        <v>6241.75</v>
      </c>
      <c r="H226" s="49">
        <v>3920.55</v>
      </c>
      <c r="I226" s="130">
        <v>2200</v>
      </c>
      <c r="J226" s="130"/>
      <c r="K226" s="49">
        <f t="shared" si="300"/>
        <v>47.05</v>
      </c>
      <c r="L226" s="49">
        <f t="shared" si="301"/>
        <v>627.29</v>
      </c>
      <c r="M226" s="130">
        <f t="shared" si="302"/>
        <v>499.34</v>
      </c>
      <c r="N226" s="49">
        <f t="shared" si="303"/>
        <v>27.44</v>
      </c>
      <c r="O226" s="130">
        <f t="shared" si="304"/>
        <v>110</v>
      </c>
      <c r="P226" s="130">
        <f t="shared" si="305"/>
        <v>0</v>
      </c>
      <c r="Q226" s="130">
        <f t="shared" si="306"/>
        <v>1311.12</v>
      </c>
      <c r="R226" s="49">
        <f t="shared" si="307"/>
        <v>0</v>
      </c>
      <c r="S226" s="49">
        <f t="shared" si="308"/>
        <v>313.64</v>
      </c>
      <c r="T226" s="130">
        <f t="shared" si="309"/>
        <v>124.84</v>
      </c>
      <c r="U226" s="49">
        <f t="shared" si="310"/>
        <v>11.76</v>
      </c>
      <c r="V226" s="130">
        <f t="shared" si="311"/>
        <v>110</v>
      </c>
      <c r="W226" s="130">
        <f t="shared" si="312"/>
        <v>0</v>
      </c>
      <c r="X226" s="49">
        <f t="shared" si="313"/>
        <v>560.24</v>
      </c>
      <c r="Y226" s="49">
        <f t="shared" si="314"/>
        <v>1871.36</v>
      </c>
      <c r="Z226" s="49"/>
      <c r="AA226" s="139" t="s">
        <v>77</v>
      </c>
      <c r="AB226" s="140">
        <f t="shared" ref="AB226:AH226" si="318">K226+R226</f>
        <v>47.05</v>
      </c>
      <c r="AC226" s="140">
        <f t="shared" si="318"/>
        <v>940.93</v>
      </c>
      <c r="AD226" s="140">
        <f t="shared" si="318"/>
        <v>624.18</v>
      </c>
      <c r="AE226" s="140">
        <f t="shared" si="318"/>
        <v>39.2</v>
      </c>
      <c r="AF226" s="140">
        <f t="shared" si="318"/>
        <v>220</v>
      </c>
      <c r="AG226" s="140">
        <f t="shared" si="318"/>
        <v>0</v>
      </c>
      <c r="AH226" s="140">
        <f t="shared" si="318"/>
        <v>1871.36</v>
      </c>
      <c r="AI226" s="139" t="s">
        <v>32</v>
      </c>
    </row>
    <row r="227" s="39" customFormat="1" ht="16" customHeight="1" spans="1:35">
      <c r="A227" s="129">
        <f t="shared" si="299"/>
        <v>224</v>
      </c>
      <c r="B227" s="49" t="s">
        <v>1196</v>
      </c>
      <c r="C227" s="52" t="s">
        <v>639</v>
      </c>
      <c r="D227" s="202" t="s">
        <v>640</v>
      </c>
      <c r="E227" s="49">
        <v>3920.55</v>
      </c>
      <c r="F227" s="49">
        <v>3920.55</v>
      </c>
      <c r="G227" s="130">
        <v>6241.75</v>
      </c>
      <c r="H227" s="49">
        <v>3920.55</v>
      </c>
      <c r="I227" s="130">
        <v>3180</v>
      </c>
      <c r="J227" s="130"/>
      <c r="K227" s="49">
        <f t="shared" si="300"/>
        <v>47.05</v>
      </c>
      <c r="L227" s="49">
        <f t="shared" si="301"/>
        <v>627.29</v>
      </c>
      <c r="M227" s="130">
        <f t="shared" si="302"/>
        <v>499.34</v>
      </c>
      <c r="N227" s="49">
        <f t="shared" si="303"/>
        <v>27.44</v>
      </c>
      <c r="O227" s="130">
        <f t="shared" si="304"/>
        <v>159</v>
      </c>
      <c r="P227" s="130">
        <f t="shared" si="305"/>
        <v>0</v>
      </c>
      <c r="Q227" s="130">
        <f t="shared" si="306"/>
        <v>1360.12</v>
      </c>
      <c r="R227" s="49">
        <f t="shared" si="307"/>
        <v>0</v>
      </c>
      <c r="S227" s="49">
        <f t="shared" si="308"/>
        <v>313.64</v>
      </c>
      <c r="T227" s="130">
        <f t="shared" si="309"/>
        <v>124.84</v>
      </c>
      <c r="U227" s="49">
        <f t="shared" si="310"/>
        <v>11.76</v>
      </c>
      <c r="V227" s="130">
        <f t="shared" si="311"/>
        <v>159</v>
      </c>
      <c r="W227" s="130">
        <f t="shared" si="312"/>
        <v>0</v>
      </c>
      <c r="X227" s="49">
        <f t="shared" si="313"/>
        <v>609.24</v>
      </c>
      <c r="Y227" s="49">
        <f t="shared" si="314"/>
        <v>1969.36</v>
      </c>
      <c r="Z227" s="49"/>
      <c r="AA227" s="139" t="s">
        <v>78</v>
      </c>
      <c r="AB227" s="140">
        <f t="shared" ref="AB227:AH227" si="319">K227+R227</f>
        <v>47.05</v>
      </c>
      <c r="AC227" s="140">
        <f t="shared" si="319"/>
        <v>940.93</v>
      </c>
      <c r="AD227" s="140">
        <f t="shared" si="319"/>
        <v>624.18</v>
      </c>
      <c r="AE227" s="140">
        <f t="shared" si="319"/>
        <v>39.2</v>
      </c>
      <c r="AF227" s="140">
        <f t="shared" si="319"/>
        <v>318</v>
      </c>
      <c r="AG227" s="140">
        <f t="shared" si="319"/>
        <v>0</v>
      </c>
      <c r="AH227" s="140">
        <f t="shared" si="319"/>
        <v>1969.36</v>
      </c>
      <c r="AI227" s="139" t="s">
        <v>35</v>
      </c>
    </row>
    <row r="228" s="39" customFormat="1" ht="16" customHeight="1" spans="1:35">
      <c r="A228" s="129">
        <f t="shared" si="299"/>
        <v>225</v>
      </c>
      <c r="B228" s="49" t="s">
        <v>201</v>
      </c>
      <c r="C228" s="46" t="s">
        <v>641</v>
      </c>
      <c r="D228" s="450" t="s">
        <v>642</v>
      </c>
      <c r="E228" s="49">
        <v>3920.55</v>
      </c>
      <c r="F228" s="49">
        <v>3920.55</v>
      </c>
      <c r="G228" s="130">
        <v>6241.75</v>
      </c>
      <c r="H228" s="49">
        <v>3920.55</v>
      </c>
      <c r="I228" s="130">
        <v>0</v>
      </c>
      <c r="J228" s="130"/>
      <c r="K228" s="49">
        <f t="shared" si="300"/>
        <v>47.05</v>
      </c>
      <c r="L228" s="49">
        <f t="shared" si="301"/>
        <v>627.29</v>
      </c>
      <c r="M228" s="130">
        <f t="shared" si="302"/>
        <v>499.34</v>
      </c>
      <c r="N228" s="49">
        <f t="shared" si="303"/>
        <v>27.44</v>
      </c>
      <c r="O228" s="130">
        <f t="shared" si="304"/>
        <v>0</v>
      </c>
      <c r="P228" s="130">
        <f t="shared" si="305"/>
        <v>0</v>
      </c>
      <c r="Q228" s="130">
        <f t="shared" si="306"/>
        <v>1201.12</v>
      </c>
      <c r="R228" s="49">
        <f t="shared" si="307"/>
        <v>0</v>
      </c>
      <c r="S228" s="49">
        <f t="shared" si="308"/>
        <v>313.64</v>
      </c>
      <c r="T228" s="130">
        <f t="shared" si="309"/>
        <v>124.84</v>
      </c>
      <c r="U228" s="49">
        <f t="shared" si="310"/>
        <v>11.76</v>
      </c>
      <c r="V228" s="130">
        <f t="shared" si="311"/>
        <v>0</v>
      </c>
      <c r="W228" s="130">
        <f t="shared" si="312"/>
        <v>0</v>
      </c>
      <c r="X228" s="49">
        <f t="shared" si="313"/>
        <v>450.24</v>
      </c>
      <c r="Y228" s="49">
        <f t="shared" si="314"/>
        <v>1651.36</v>
      </c>
      <c r="Z228" s="49"/>
      <c r="AA228" s="139" t="s">
        <v>66</v>
      </c>
      <c r="AB228" s="140">
        <f t="shared" ref="AB228:AH228" si="320">K228+R228</f>
        <v>47.05</v>
      </c>
      <c r="AC228" s="140">
        <f t="shared" si="320"/>
        <v>940.93</v>
      </c>
      <c r="AD228" s="140">
        <f t="shared" si="320"/>
        <v>624.18</v>
      </c>
      <c r="AE228" s="140">
        <f t="shared" si="320"/>
        <v>39.2</v>
      </c>
      <c r="AF228" s="140">
        <f t="shared" si="320"/>
        <v>0</v>
      </c>
      <c r="AG228" s="140">
        <f t="shared" si="320"/>
        <v>0</v>
      </c>
      <c r="AH228" s="140">
        <f t="shared" si="320"/>
        <v>1651.36</v>
      </c>
      <c r="AI228" s="139" t="s">
        <v>32</v>
      </c>
    </row>
    <row r="229" s="39" customFormat="1" ht="16" customHeight="1" spans="1:35">
      <c r="A229" s="129">
        <f t="shared" si="299"/>
        <v>226</v>
      </c>
      <c r="B229" s="49" t="s">
        <v>533</v>
      </c>
      <c r="C229" s="46" t="s">
        <v>643</v>
      </c>
      <c r="D229" s="202" t="s">
        <v>644</v>
      </c>
      <c r="E229" s="49">
        <v>3920.55</v>
      </c>
      <c r="F229" s="49">
        <v>3920.55</v>
      </c>
      <c r="G229" s="130">
        <v>6241.75</v>
      </c>
      <c r="H229" s="49">
        <v>3920.55</v>
      </c>
      <c r="I229" s="130">
        <v>2200</v>
      </c>
      <c r="J229" s="130"/>
      <c r="K229" s="49">
        <f t="shared" si="300"/>
        <v>47.05</v>
      </c>
      <c r="L229" s="49">
        <f t="shared" si="301"/>
        <v>627.29</v>
      </c>
      <c r="M229" s="130">
        <f t="shared" si="302"/>
        <v>499.34</v>
      </c>
      <c r="N229" s="49">
        <f t="shared" si="303"/>
        <v>27.44</v>
      </c>
      <c r="O229" s="130">
        <f t="shared" si="304"/>
        <v>110</v>
      </c>
      <c r="P229" s="130">
        <f t="shared" si="305"/>
        <v>0</v>
      </c>
      <c r="Q229" s="130">
        <f t="shared" si="306"/>
        <v>1311.12</v>
      </c>
      <c r="R229" s="49">
        <f t="shared" si="307"/>
        <v>0</v>
      </c>
      <c r="S229" s="49">
        <f t="shared" si="308"/>
        <v>313.64</v>
      </c>
      <c r="T229" s="130">
        <f t="shared" si="309"/>
        <v>124.84</v>
      </c>
      <c r="U229" s="49">
        <f t="shared" si="310"/>
        <v>11.76</v>
      </c>
      <c r="V229" s="130">
        <f t="shared" si="311"/>
        <v>110</v>
      </c>
      <c r="W229" s="130">
        <f t="shared" si="312"/>
        <v>0</v>
      </c>
      <c r="X229" s="49">
        <f t="shared" si="313"/>
        <v>560.24</v>
      </c>
      <c r="Y229" s="49">
        <f t="shared" si="314"/>
        <v>1871.36</v>
      </c>
      <c r="Z229" s="49"/>
      <c r="AA229" s="139" t="s">
        <v>55</v>
      </c>
      <c r="AB229" s="140">
        <f t="shared" ref="AB229:AH229" si="321">K229+R229</f>
        <v>47.05</v>
      </c>
      <c r="AC229" s="140">
        <f t="shared" si="321"/>
        <v>940.93</v>
      </c>
      <c r="AD229" s="140">
        <f t="shared" si="321"/>
        <v>624.18</v>
      </c>
      <c r="AE229" s="140">
        <f t="shared" si="321"/>
        <v>39.2</v>
      </c>
      <c r="AF229" s="140">
        <f t="shared" si="321"/>
        <v>220</v>
      </c>
      <c r="AG229" s="140">
        <f t="shared" si="321"/>
        <v>0</v>
      </c>
      <c r="AH229" s="140">
        <f t="shared" si="321"/>
        <v>1871.36</v>
      </c>
      <c r="AI229" s="139" t="s">
        <v>32</v>
      </c>
    </row>
    <row r="230" s="39" customFormat="1" ht="16" customHeight="1" spans="1:35">
      <c r="A230" s="129">
        <f t="shared" si="299"/>
        <v>227</v>
      </c>
      <c r="B230" s="49" t="s">
        <v>129</v>
      </c>
      <c r="C230" s="46" t="s">
        <v>645</v>
      </c>
      <c r="D230" s="202" t="s">
        <v>646</v>
      </c>
      <c r="E230" s="49">
        <v>3920.55</v>
      </c>
      <c r="F230" s="49">
        <v>3920.55</v>
      </c>
      <c r="G230" s="130">
        <v>6241.75</v>
      </c>
      <c r="H230" s="49">
        <v>3920.55</v>
      </c>
      <c r="I230" s="130">
        <v>3180</v>
      </c>
      <c r="J230" s="130"/>
      <c r="K230" s="49">
        <f t="shared" si="300"/>
        <v>47.05</v>
      </c>
      <c r="L230" s="49">
        <f t="shared" si="301"/>
        <v>627.29</v>
      </c>
      <c r="M230" s="130">
        <f t="shared" si="302"/>
        <v>499.34</v>
      </c>
      <c r="N230" s="49">
        <f t="shared" si="303"/>
        <v>27.44</v>
      </c>
      <c r="O230" s="130">
        <f t="shared" si="304"/>
        <v>159</v>
      </c>
      <c r="P230" s="130">
        <f t="shared" si="305"/>
        <v>0</v>
      </c>
      <c r="Q230" s="130">
        <f t="shared" si="306"/>
        <v>1360.12</v>
      </c>
      <c r="R230" s="49">
        <f t="shared" si="307"/>
        <v>0</v>
      </c>
      <c r="S230" s="49">
        <f t="shared" si="308"/>
        <v>313.64</v>
      </c>
      <c r="T230" s="130">
        <f t="shared" si="309"/>
        <v>124.84</v>
      </c>
      <c r="U230" s="49">
        <f t="shared" si="310"/>
        <v>11.76</v>
      </c>
      <c r="V230" s="130">
        <f t="shared" si="311"/>
        <v>159</v>
      </c>
      <c r="W230" s="130">
        <f t="shared" si="312"/>
        <v>0</v>
      </c>
      <c r="X230" s="49">
        <f t="shared" si="313"/>
        <v>609.24</v>
      </c>
      <c r="Y230" s="49">
        <f t="shared" si="314"/>
        <v>1969.36</v>
      </c>
      <c r="Z230" s="49"/>
      <c r="AA230" s="139" t="s">
        <v>82</v>
      </c>
      <c r="AB230" s="140">
        <f t="shared" ref="AB230:AH230" si="322">K230+R230</f>
        <v>47.05</v>
      </c>
      <c r="AC230" s="140">
        <f t="shared" si="322"/>
        <v>940.93</v>
      </c>
      <c r="AD230" s="140">
        <f t="shared" si="322"/>
        <v>624.18</v>
      </c>
      <c r="AE230" s="140">
        <f t="shared" si="322"/>
        <v>39.2</v>
      </c>
      <c r="AF230" s="140">
        <f t="shared" si="322"/>
        <v>318</v>
      </c>
      <c r="AG230" s="140">
        <f t="shared" si="322"/>
        <v>0</v>
      </c>
      <c r="AH230" s="140">
        <f t="shared" si="322"/>
        <v>1969.36</v>
      </c>
      <c r="AI230" s="139" t="s">
        <v>35</v>
      </c>
    </row>
    <row r="231" s="260" customFormat="1" ht="16" customHeight="1" spans="1:35">
      <c r="A231" s="270">
        <f t="shared" si="299"/>
        <v>228</v>
      </c>
      <c r="B231" s="242" t="s">
        <v>119</v>
      </c>
      <c r="C231" s="252" t="s">
        <v>647</v>
      </c>
      <c r="D231" s="266" t="s">
        <v>648</v>
      </c>
      <c r="E231" s="242">
        <v>3920.55</v>
      </c>
      <c r="F231" s="242">
        <v>0</v>
      </c>
      <c r="G231" s="242">
        <v>0</v>
      </c>
      <c r="H231" s="242">
        <v>0</v>
      </c>
      <c r="I231" s="242">
        <v>0</v>
      </c>
      <c r="J231" s="242"/>
      <c r="K231" s="242">
        <f t="shared" si="300"/>
        <v>47.05</v>
      </c>
      <c r="L231" s="242">
        <f t="shared" si="301"/>
        <v>0</v>
      </c>
      <c r="M231" s="242">
        <f t="shared" si="302"/>
        <v>0</v>
      </c>
      <c r="N231" s="242">
        <f t="shared" si="303"/>
        <v>0</v>
      </c>
      <c r="O231" s="242">
        <f t="shared" si="304"/>
        <v>0</v>
      </c>
      <c r="P231" s="242">
        <f t="shared" si="305"/>
        <v>0</v>
      </c>
      <c r="Q231" s="242">
        <f t="shared" si="306"/>
        <v>47.05</v>
      </c>
      <c r="R231" s="242">
        <f t="shared" si="307"/>
        <v>0</v>
      </c>
      <c r="S231" s="242">
        <f t="shared" si="308"/>
        <v>0</v>
      </c>
      <c r="T231" s="242">
        <f t="shared" si="309"/>
        <v>0</v>
      </c>
      <c r="U231" s="242">
        <f t="shared" si="310"/>
        <v>0</v>
      </c>
      <c r="V231" s="242">
        <f t="shared" si="311"/>
        <v>0</v>
      </c>
      <c r="W231" s="242">
        <f t="shared" si="312"/>
        <v>0</v>
      </c>
      <c r="X231" s="242">
        <f t="shared" si="313"/>
        <v>0</v>
      </c>
      <c r="Y231" s="242">
        <f t="shared" si="314"/>
        <v>47.05</v>
      </c>
      <c r="Z231" s="242"/>
      <c r="AA231" s="271" t="s">
        <v>49</v>
      </c>
      <c r="AB231" s="272">
        <f t="shared" ref="AB231:AH231" si="323">K231+R231</f>
        <v>47.05</v>
      </c>
      <c r="AC231" s="272">
        <f t="shared" si="323"/>
        <v>0</v>
      </c>
      <c r="AD231" s="272">
        <f t="shared" si="323"/>
        <v>0</v>
      </c>
      <c r="AE231" s="272">
        <f t="shared" si="323"/>
        <v>0</v>
      </c>
      <c r="AF231" s="272">
        <f t="shared" si="323"/>
        <v>0</v>
      </c>
      <c r="AG231" s="272">
        <f t="shared" si="323"/>
        <v>0</v>
      </c>
      <c r="AH231" s="272">
        <f t="shared" si="323"/>
        <v>47.05</v>
      </c>
      <c r="AI231" s="271" t="s">
        <v>32</v>
      </c>
    </row>
    <row r="232" s="39" customFormat="1" ht="16" customHeight="1" spans="1:35">
      <c r="A232" s="129">
        <f t="shared" si="299"/>
        <v>229</v>
      </c>
      <c r="B232" s="49" t="s">
        <v>119</v>
      </c>
      <c r="C232" s="46" t="s">
        <v>649</v>
      </c>
      <c r="D232" s="202" t="s">
        <v>650</v>
      </c>
      <c r="E232" s="49">
        <v>3920.55</v>
      </c>
      <c r="F232" s="49">
        <v>3920.55</v>
      </c>
      <c r="G232" s="130">
        <v>6241.75</v>
      </c>
      <c r="H232" s="49">
        <v>3920.55</v>
      </c>
      <c r="I232" s="130">
        <v>2200</v>
      </c>
      <c r="J232" s="130"/>
      <c r="K232" s="49">
        <f t="shared" si="300"/>
        <v>47.05</v>
      </c>
      <c r="L232" s="49">
        <f t="shared" si="301"/>
        <v>627.29</v>
      </c>
      <c r="M232" s="130">
        <f t="shared" si="302"/>
        <v>499.34</v>
      </c>
      <c r="N232" s="49">
        <f t="shared" si="303"/>
        <v>27.44</v>
      </c>
      <c r="O232" s="130">
        <f t="shared" si="304"/>
        <v>110</v>
      </c>
      <c r="P232" s="130">
        <f t="shared" si="305"/>
        <v>0</v>
      </c>
      <c r="Q232" s="130">
        <f t="shared" si="306"/>
        <v>1311.12</v>
      </c>
      <c r="R232" s="49">
        <f t="shared" si="307"/>
        <v>0</v>
      </c>
      <c r="S232" s="49">
        <f t="shared" si="308"/>
        <v>313.64</v>
      </c>
      <c r="T232" s="130">
        <f t="shared" si="309"/>
        <v>124.84</v>
      </c>
      <c r="U232" s="49">
        <f t="shared" si="310"/>
        <v>11.76</v>
      </c>
      <c r="V232" s="130">
        <f t="shared" si="311"/>
        <v>110</v>
      </c>
      <c r="W232" s="130">
        <f t="shared" si="312"/>
        <v>0</v>
      </c>
      <c r="X232" s="49">
        <f t="shared" si="313"/>
        <v>560.24</v>
      </c>
      <c r="Y232" s="49">
        <f t="shared" si="314"/>
        <v>1871.36</v>
      </c>
      <c r="Z232" s="49"/>
      <c r="AA232" s="139" t="s">
        <v>51</v>
      </c>
      <c r="AB232" s="140">
        <f t="shared" ref="AB232:AH232" si="324">K232+R232</f>
        <v>47.05</v>
      </c>
      <c r="AC232" s="140">
        <f t="shared" si="324"/>
        <v>940.93</v>
      </c>
      <c r="AD232" s="140">
        <f t="shared" si="324"/>
        <v>624.18</v>
      </c>
      <c r="AE232" s="140">
        <f t="shared" si="324"/>
        <v>39.2</v>
      </c>
      <c r="AF232" s="140">
        <f t="shared" si="324"/>
        <v>220</v>
      </c>
      <c r="AG232" s="140">
        <f t="shared" si="324"/>
        <v>0</v>
      </c>
      <c r="AH232" s="140">
        <f t="shared" si="324"/>
        <v>1871.36</v>
      </c>
      <c r="AI232" s="139" t="s">
        <v>32</v>
      </c>
    </row>
    <row r="233" s="39" customFormat="1" ht="16" customHeight="1" spans="1:35">
      <c r="A233" s="129">
        <f t="shared" si="299"/>
        <v>230</v>
      </c>
      <c r="B233" s="49" t="s">
        <v>129</v>
      </c>
      <c r="C233" s="52" t="s">
        <v>651</v>
      </c>
      <c r="D233" s="202" t="s">
        <v>652</v>
      </c>
      <c r="E233" s="49">
        <v>3920.55</v>
      </c>
      <c r="F233" s="49">
        <v>3920.55</v>
      </c>
      <c r="G233" s="130">
        <v>6241.75</v>
      </c>
      <c r="H233" s="49">
        <v>3920.55</v>
      </c>
      <c r="I233" s="130">
        <v>3180</v>
      </c>
      <c r="J233" s="130"/>
      <c r="K233" s="49">
        <f t="shared" si="300"/>
        <v>47.05</v>
      </c>
      <c r="L233" s="49">
        <f t="shared" si="301"/>
        <v>627.29</v>
      </c>
      <c r="M233" s="130">
        <f t="shared" si="302"/>
        <v>499.34</v>
      </c>
      <c r="N233" s="49">
        <f t="shared" si="303"/>
        <v>27.44</v>
      </c>
      <c r="O233" s="130">
        <f t="shared" si="304"/>
        <v>159</v>
      </c>
      <c r="P233" s="130">
        <f t="shared" si="305"/>
        <v>0</v>
      </c>
      <c r="Q233" s="130">
        <f t="shared" si="306"/>
        <v>1360.12</v>
      </c>
      <c r="R233" s="49">
        <f t="shared" si="307"/>
        <v>0</v>
      </c>
      <c r="S233" s="49">
        <f t="shared" si="308"/>
        <v>313.64</v>
      </c>
      <c r="T233" s="130">
        <f t="shared" si="309"/>
        <v>124.84</v>
      </c>
      <c r="U233" s="49">
        <f t="shared" si="310"/>
        <v>11.76</v>
      </c>
      <c r="V233" s="130">
        <f t="shared" si="311"/>
        <v>159</v>
      </c>
      <c r="W233" s="130">
        <f t="shared" si="312"/>
        <v>0</v>
      </c>
      <c r="X233" s="49">
        <f t="shared" si="313"/>
        <v>609.24</v>
      </c>
      <c r="Y233" s="49">
        <f t="shared" si="314"/>
        <v>1969.36</v>
      </c>
      <c r="Z233" s="49"/>
      <c r="AA233" s="139" t="s">
        <v>61</v>
      </c>
      <c r="AB233" s="140">
        <f t="shared" ref="AB233:AH233" si="325">K233+R233</f>
        <v>47.05</v>
      </c>
      <c r="AC233" s="140">
        <f t="shared" si="325"/>
        <v>940.93</v>
      </c>
      <c r="AD233" s="140">
        <f t="shared" si="325"/>
        <v>624.18</v>
      </c>
      <c r="AE233" s="140">
        <f t="shared" si="325"/>
        <v>39.2</v>
      </c>
      <c r="AF233" s="140">
        <f t="shared" si="325"/>
        <v>318</v>
      </c>
      <c r="AG233" s="140">
        <f t="shared" si="325"/>
        <v>0</v>
      </c>
      <c r="AH233" s="140">
        <f t="shared" si="325"/>
        <v>1969.36</v>
      </c>
      <c r="AI233" s="139" t="s">
        <v>35</v>
      </c>
    </row>
    <row r="234" s="39" customFormat="1" ht="16" customHeight="1" spans="1:35">
      <c r="A234" s="129">
        <f t="shared" si="299"/>
        <v>231</v>
      </c>
      <c r="B234" s="49" t="s">
        <v>568</v>
      </c>
      <c r="C234" s="52" t="s">
        <v>653</v>
      </c>
      <c r="D234" s="202" t="s">
        <v>654</v>
      </c>
      <c r="E234" s="49">
        <v>3920.55</v>
      </c>
      <c r="F234" s="49">
        <v>3920.55</v>
      </c>
      <c r="G234" s="130">
        <v>6241.75</v>
      </c>
      <c r="H234" s="49">
        <v>3920.55</v>
      </c>
      <c r="I234" s="130">
        <v>2200</v>
      </c>
      <c r="J234" s="130"/>
      <c r="K234" s="49">
        <f t="shared" si="300"/>
        <v>47.05</v>
      </c>
      <c r="L234" s="49">
        <f t="shared" si="301"/>
        <v>627.29</v>
      </c>
      <c r="M234" s="130">
        <f t="shared" si="302"/>
        <v>499.34</v>
      </c>
      <c r="N234" s="49">
        <f t="shared" si="303"/>
        <v>27.44</v>
      </c>
      <c r="O234" s="130">
        <f t="shared" si="304"/>
        <v>110</v>
      </c>
      <c r="P234" s="130">
        <f t="shared" si="305"/>
        <v>0</v>
      </c>
      <c r="Q234" s="130">
        <f t="shared" si="306"/>
        <v>1311.12</v>
      </c>
      <c r="R234" s="49">
        <f t="shared" si="307"/>
        <v>0</v>
      </c>
      <c r="S234" s="49">
        <f t="shared" si="308"/>
        <v>313.64</v>
      </c>
      <c r="T234" s="130">
        <f t="shared" si="309"/>
        <v>124.84</v>
      </c>
      <c r="U234" s="49">
        <f t="shared" si="310"/>
        <v>11.76</v>
      </c>
      <c r="V234" s="130">
        <f t="shared" si="311"/>
        <v>110</v>
      </c>
      <c r="W234" s="130">
        <f t="shared" si="312"/>
        <v>0</v>
      </c>
      <c r="X234" s="49">
        <f t="shared" si="313"/>
        <v>560.24</v>
      </c>
      <c r="Y234" s="49">
        <f t="shared" si="314"/>
        <v>1871.36</v>
      </c>
      <c r="Z234" s="49"/>
      <c r="AA234" s="139" t="s">
        <v>52</v>
      </c>
      <c r="AB234" s="140">
        <f t="shared" ref="AB234:AH234" si="326">K234+R234</f>
        <v>47.05</v>
      </c>
      <c r="AC234" s="140">
        <f t="shared" si="326"/>
        <v>940.93</v>
      </c>
      <c r="AD234" s="140">
        <f t="shared" si="326"/>
        <v>624.18</v>
      </c>
      <c r="AE234" s="140">
        <f t="shared" si="326"/>
        <v>39.2</v>
      </c>
      <c r="AF234" s="140">
        <f t="shared" si="326"/>
        <v>220</v>
      </c>
      <c r="AG234" s="140">
        <f t="shared" si="326"/>
        <v>0</v>
      </c>
      <c r="AH234" s="140">
        <f t="shared" si="326"/>
        <v>1871.36</v>
      </c>
      <c r="AI234" s="139" t="s">
        <v>32</v>
      </c>
    </row>
    <row r="235" s="39" customFormat="1" ht="16" customHeight="1" spans="1:35">
      <c r="A235" s="129">
        <f t="shared" si="299"/>
        <v>232</v>
      </c>
      <c r="B235" s="49" t="s">
        <v>368</v>
      </c>
      <c r="C235" s="46" t="s">
        <v>659</v>
      </c>
      <c r="D235" s="453" t="s">
        <v>660</v>
      </c>
      <c r="E235" s="49">
        <v>3920.55</v>
      </c>
      <c r="F235" s="49">
        <v>3920.55</v>
      </c>
      <c r="G235" s="130">
        <v>6241.75</v>
      </c>
      <c r="H235" s="49">
        <v>3920.55</v>
      </c>
      <c r="I235" s="130">
        <v>3180</v>
      </c>
      <c r="J235" s="130"/>
      <c r="K235" s="49">
        <f t="shared" si="300"/>
        <v>47.05</v>
      </c>
      <c r="L235" s="49">
        <f t="shared" si="301"/>
        <v>627.29</v>
      </c>
      <c r="M235" s="130">
        <f t="shared" si="302"/>
        <v>499.34</v>
      </c>
      <c r="N235" s="49">
        <f t="shared" si="303"/>
        <v>27.44</v>
      </c>
      <c r="O235" s="130">
        <f t="shared" si="304"/>
        <v>159</v>
      </c>
      <c r="P235" s="130">
        <f t="shared" si="305"/>
        <v>0</v>
      </c>
      <c r="Q235" s="130">
        <f t="shared" si="306"/>
        <v>1360.12</v>
      </c>
      <c r="R235" s="49">
        <f t="shared" si="307"/>
        <v>0</v>
      </c>
      <c r="S235" s="49">
        <f t="shared" si="308"/>
        <v>313.64</v>
      </c>
      <c r="T235" s="130">
        <f t="shared" si="309"/>
        <v>124.84</v>
      </c>
      <c r="U235" s="49">
        <f t="shared" si="310"/>
        <v>11.76</v>
      </c>
      <c r="V235" s="130">
        <f t="shared" si="311"/>
        <v>159</v>
      </c>
      <c r="W235" s="130">
        <f t="shared" si="312"/>
        <v>0</v>
      </c>
      <c r="X235" s="49">
        <f t="shared" si="313"/>
        <v>609.24</v>
      </c>
      <c r="Y235" s="49">
        <f t="shared" si="314"/>
        <v>1969.36</v>
      </c>
      <c r="Z235" s="49"/>
      <c r="AA235" s="139" t="s">
        <v>88</v>
      </c>
      <c r="AB235" s="140">
        <f t="shared" ref="AB235:AH235" si="327">K235+R235</f>
        <v>47.05</v>
      </c>
      <c r="AC235" s="140">
        <f t="shared" si="327"/>
        <v>940.93</v>
      </c>
      <c r="AD235" s="140">
        <f t="shared" si="327"/>
        <v>624.18</v>
      </c>
      <c r="AE235" s="140">
        <f t="shared" si="327"/>
        <v>39.2</v>
      </c>
      <c r="AF235" s="140">
        <f t="shared" si="327"/>
        <v>318</v>
      </c>
      <c r="AG235" s="140">
        <f t="shared" si="327"/>
        <v>0</v>
      </c>
      <c r="AH235" s="140">
        <f t="shared" si="327"/>
        <v>1969.36</v>
      </c>
      <c r="AI235" s="139" t="s">
        <v>34</v>
      </c>
    </row>
    <row r="236" s="39" customFormat="1" ht="16" customHeight="1" spans="1:35">
      <c r="A236" s="129">
        <f t="shared" si="299"/>
        <v>233</v>
      </c>
      <c r="B236" s="49" t="s">
        <v>411</v>
      </c>
      <c r="C236" s="46" t="s">
        <v>661</v>
      </c>
      <c r="D236" s="133" t="s">
        <v>662</v>
      </c>
      <c r="E236" s="49">
        <v>3920.55</v>
      </c>
      <c r="F236" s="49">
        <v>3920.55</v>
      </c>
      <c r="G236" s="130">
        <v>6241.75</v>
      </c>
      <c r="H236" s="49">
        <v>3920.55</v>
      </c>
      <c r="I236" s="130">
        <v>2200</v>
      </c>
      <c r="J236" s="130"/>
      <c r="K236" s="49">
        <f t="shared" si="300"/>
        <v>47.05</v>
      </c>
      <c r="L236" s="49">
        <f t="shared" si="301"/>
        <v>627.29</v>
      </c>
      <c r="M236" s="130">
        <f t="shared" si="302"/>
        <v>499.34</v>
      </c>
      <c r="N236" s="49">
        <f t="shared" si="303"/>
        <v>27.44</v>
      </c>
      <c r="O236" s="130">
        <f t="shared" si="304"/>
        <v>110</v>
      </c>
      <c r="P236" s="130">
        <f t="shared" si="305"/>
        <v>0</v>
      </c>
      <c r="Q236" s="130">
        <f t="shared" si="306"/>
        <v>1311.12</v>
      </c>
      <c r="R236" s="49">
        <f t="shared" si="307"/>
        <v>0</v>
      </c>
      <c r="S236" s="49">
        <f t="shared" si="308"/>
        <v>313.64</v>
      </c>
      <c r="T236" s="130">
        <f t="shared" si="309"/>
        <v>124.84</v>
      </c>
      <c r="U236" s="49">
        <f t="shared" si="310"/>
        <v>11.76</v>
      </c>
      <c r="V236" s="130">
        <f t="shared" si="311"/>
        <v>110</v>
      </c>
      <c r="W236" s="130">
        <f t="shared" si="312"/>
        <v>0</v>
      </c>
      <c r="X236" s="49">
        <f t="shared" si="313"/>
        <v>560.24</v>
      </c>
      <c r="Y236" s="49">
        <f t="shared" si="314"/>
        <v>1871.36</v>
      </c>
      <c r="Z236" s="49"/>
      <c r="AA236" s="139" t="s">
        <v>76</v>
      </c>
      <c r="AB236" s="140">
        <f t="shared" ref="AB236:AH236" si="328">K236+R236</f>
        <v>47.05</v>
      </c>
      <c r="AC236" s="140">
        <f t="shared" si="328"/>
        <v>940.93</v>
      </c>
      <c r="AD236" s="140">
        <f t="shared" si="328"/>
        <v>624.18</v>
      </c>
      <c r="AE236" s="140">
        <f t="shared" si="328"/>
        <v>39.2</v>
      </c>
      <c r="AF236" s="140">
        <f t="shared" si="328"/>
        <v>220</v>
      </c>
      <c r="AG236" s="140">
        <f t="shared" si="328"/>
        <v>0</v>
      </c>
      <c r="AH236" s="140">
        <f t="shared" si="328"/>
        <v>1871.36</v>
      </c>
      <c r="AI236" s="139" t="s">
        <v>32</v>
      </c>
    </row>
    <row r="237" s="39" customFormat="1" ht="16" customHeight="1" spans="1:35">
      <c r="A237" s="129">
        <f t="shared" si="299"/>
        <v>234</v>
      </c>
      <c r="B237" s="49" t="s">
        <v>119</v>
      </c>
      <c r="C237" s="46" t="s">
        <v>663</v>
      </c>
      <c r="D237" s="453" t="s">
        <v>664</v>
      </c>
      <c r="E237" s="49">
        <v>3920.55</v>
      </c>
      <c r="F237" s="49">
        <v>3920.55</v>
      </c>
      <c r="G237" s="130">
        <v>6241.75</v>
      </c>
      <c r="H237" s="49">
        <v>3920.55</v>
      </c>
      <c r="I237" s="130">
        <v>2200</v>
      </c>
      <c r="J237" s="130"/>
      <c r="K237" s="49">
        <f t="shared" si="300"/>
        <v>47.05</v>
      </c>
      <c r="L237" s="49">
        <f t="shared" si="301"/>
        <v>627.29</v>
      </c>
      <c r="M237" s="130">
        <f t="shared" si="302"/>
        <v>499.34</v>
      </c>
      <c r="N237" s="49">
        <f t="shared" si="303"/>
        <v>27.44</v>
      </c>
      <c r="O237" s="130">
        <f t="shared" si="304"/>
        <v>110</v>
      </c>
      <c r="P237" s="130">
        <f t="shared" si="305"/>
        <v>0</v>
      </c>
      <c r="Q237" s="130">
        <f t="shared" si="306"/>
        <v>1311.12</v>
      </c>
      <c r="R237" s="49">
        <f t="shared" si="307"/>
        <v>0</v>
      </c>
      <c r="S237" s="49">
        <f t="shared" si="308"/>
        <v>313.64</v>
      </c>
      <c r="T237" s="130">
        <f t="shared" si="309"/>
        <v>124.84</v>
      </c>
      <c r="U237" s="49">
        <f t="shared" si="310"/>
        <v>11.76</v>
      </c>
      <c r="V237" s="130">
        <f t="shared" si="311"/>
        <v>110</v>
      </c>
      <c r="W237" s="130">
        <f t="shared" si="312"/>
        <v>0</v>
      </c>
      <c r="X237" s="49">
        <f t="shared" si="313"/>
        <v>560.24</v>
      </c>
      <c r="Y237" s="49">
        <f t="shared" si="314"/>
        <v>1871.36</v>
      </c>
      <c r="Z237" s="49"/>
      <c r="AA237" s="139" t="s">
        <v>49</v>
      </c>
      <c r="AB237" s="140">
        <f t="shared" ref="AB237:AH237" si="329">K237+R237</f>
        <v>47.05</v>
      </c>
      <c r="AC237" s="140">
        <f t="shared" si="329"/>
        <v>940.93</v>
      </c>
      <c r="AD237" s="140">
        <f t="shared" si="329"/>
        <v>624.18</v>
      </c>
      <c r="AE237" s="140">
        <f t="shared" si="329"/>
        <v>39.2</v>
      </c>
      <c r="AF237" s="140">
        <f t="shared" si="329"/>
        <v>220</v>
      </c>
      <c r="AG237" s="140">
        <f t="shared" si="329"/>
        <v>0</v>
      </c>
      <c r="AH237" s="140">
        <f t="shared" si="329"/>
        <v>1871.36</v>
      </c>
      <c r="AI237" s="139" t="s">
        <v>32</v>
      </c>
    </row>
    <row r="238" s="39" customFormat="1" ht="16" customHeight="1" spans="1:35">
      <c r="A238" s="129">
        <f t="shared" si="299"/>
        <v>235</v>
      </c>
      <c r="B238" s="49" t="s">
        <v>129</v>
      </c>
      <c r="C238" s="46" t="s">
        <v>665</v>
      </c>
      <c r="D238" s="453" t="s">
        <v>666</v>
      </c>
      <c r="E238" s="49">
        <v>3920.55</v>
      </c>
      <c r="F238" s="49">
        <v>3920.55</v>
      </c>
      <c r="G238" s="130">
        <v>6241.75</v>
      </c>
      <c r="H238" s="49">
        <v>3920.55</v>
      </c>
      <c r="I238" s="130">
        <v>3180</v>
      </c>
      <c r="J238" s="130"/>
      <c r="K238" s="49">
        <f t="shared" si="300"/>
        <v>47.05</v>
      </c>
      <c r="L238" s="49">
        <f t="shared" si="301"/>
        <v>627.29</v>
      </c>
      <c r="M238" s="130">
        <f t="shared" si="302"/>
        <v>499.34</v>
      </c>
      <c r="N238" s="49">
        <f t="shared" si="303"/>
        <v>27.44</v>
      </c>
      <c r="O238" s="130">
        <f t="shared" si="304"/>
        <v>159</v>
      </c>
      <c r="P238" s="130">
        <f t="shared" si="305"/>
        <v>0</v>
      </c>
      <c r="Q238" s="130">
        <f t="shared" si="306"/>
        <v>1360.12</v>
      </c>
      <c r="R238" s="49">
        <f t="shared" si="307"/>
        <v>0</v>
      </c>
      <c r="S238" s="49">
        <f t="shared" si="308"/>
        <v>313.64</v>
      </c>
      <c r="T238" s="130">
        <f t="shared" si="309"/>
        <v>124.84</v>
      </c>
      <c r="U238" s="49">
        <f t="shared" si="310"/>
        <v>11.76</v>
      </c>
      <c r="V238" s="130">
        <f t="shared" si="311"/>
        <v>159</v>
      </c>
      <c r="W238" s="130">
        <f t="shared" si="312"/>
        <v>0</v>
      </c>
      <c r="X238" s="49">
        <f t="shared" si="313"/>
        <v>609.24</v>
      </c>
      <c r="Y238" s="49">
        <f t="shared" si="314"/>
        <v>1969.36</v>
      </c>
      <c r="Z238" s="49"/>
      <c r="AA238" s="139" t="s">
        <v>61</v>
      </c>
      <c r="AB238" s="140">
        <f t="shared" ref="AB238:AH238" si="330">K238+R238</f>
        <v>47.05</v>
      </c>
      <c r="AC238" s="140">
        <f t="shared" si="330"/>
        <v>940.93</v>
      </c>
      <c r="AD238" s="140">
        <f t="shared" si="330"/>
        <v>624.18</v>
      </c>
      <c r="AE238" s="140">
        <f t="shared" si="330"/>
        <v>39.2</v>
      </c>
      <c r="AF238" s="140">
        <f t="shared" si="330"/>
        <v>318</v>
      </c>
      <c r="AG238" s="140">
        <f t="shared" si="330"/>
        <v>0</v>
      </c>
      <c r="AH238" s="140">
        <f t="shared" si="330"/>
        <v>1969.36</v>
      </c>
      <c r="AI238" s="139" t="s">
        <v>34</v>
      </c>
    </row>
    <row r="239" s="39" customFormat="1" ht="16" customHeight="1" spans="1:35">
      <c r="A239" s="129">
        <f t="shared" si="299"/>
        <v>236</v>
      </c>
      <c r="B239" s="49" t="s">
        <v>129</v>
      </c>
      <c r="C239" s="46" t="s">
        <v>669</v>
      </c>
      <c r="D239" s="453" t="s">
        <v>670</v>
      </c>
      <c r="E239" s="49">
        <v>3920.55</v>
      </c>
      <c r="F239" s="49">
        <v>3920.55</v>
      </c>
      <c r="G239" s="130">
        <v>6241.75</v>
      </c>
      <c r="H239" s="49">
        <v>3920.55</v>
      </c>
      <c r="I239" s="130">
        <v>3180</v>
      </c>
      <c r="J239" s="130"/>
      <c r="K239" s="49">
        <f t="shared" si="300"/>
        <v>47.05</v>
      </c>
      <c r="L239" s="49">
        <f t="shared" si="301"/>
        <v>627.29</v>
      </c>
      <c r="M239" s="130">
        <f t="shared" si="302"/>
        <v>499.34</v>
      </c>
      <c r="N239" s="49">
        <f t="shared" si="303"/>
        <v>27.44</v>
      </c>
      <c r="O239" s="130">
        <f t="shared" si="304"/>
        <v>159</v>
      </c>
      <c r="P239" s="130">
        <f t="shared" si="305"/>
        <v>0</v>
      </c>
      <c r="Q239" s="130">
        <f t="shared" si="306"/>
        <v>1360.12</v>
      </c>
      <c r="R239" s="49">
        <f t="shared" si="307"/>
        <v>0</v>
      </c>
      <c r="S239" s="49">
        <f t="shared" si="308"/>
        <v>313.64</v>
      </c>
      <c r="T239" s="130">
        <f t="shared" si="309"/>
        <v>124.84</v>
      </c>
      <c r="U239" s="49">
        <f t="shared" si="310"/>
        <v>11.76</v>
      </c>
      <c r="V239" s="130">
        <f t="shared" si="311"/>
        <v>159</v>
      </c>
      <c r="W239" s="130">
        <f t="shared" si="312"/>
        <v>0</v>
      </c>
      <c r="X239" s="49">
        <f t="shared" si="313"/>
        <v>609.24</v>
      </c>
      <c r="Y239" s="49">
        <f t="shared" si="314"/>
        <v>1969.36</v>
      </c>
      <c r="Z239" s="49"/>
      <c r="AA239" s="139" t="s">
        <v>82</v>
      </c>
      <c r="AB239" s="140">
        <f t="shared" ref="AB239:AH239" si="331">K239+R239</f>
        <v>47.05</v>
      </c>
      <c r="AC239" s="140">
        <f t="shared" si="331"/>
        <v>940.93</v>
      </c>
      <c r="AD239" s="140">
        <f t="shared" si="331"/>
        <v>624.18</v>
      </c>
      <c r="AE239" s="140">
        <f t="shared" si="331"/>
        <v>39.2</v>
      </c>
      <c r="AF239" s="140">
        <f t="shared" si="331"/>
        <v>318</v>
      </c>
      <c r="AG239" s="140">
        <f t="shared" si="331"/>
        <v>0</v>
      </c>
      <c r="AH239" s="140">
        <f t="shared" si="331"/>
        <v>1969.36</v>
      </c>
      <c r="AI239" s="139" t="s">
        <v>35</v>
      </c>
    </row>
    <row r="240" s="39" customFormat="1" ht="16" customHeight="1" spans="1:35">
      <c r="A240" s="129">
        <f t="shared" si="299"/>
        <v>237</v>
      </c>
      <c r="B240" s="49" t="s">
        <v>129</v>
      </c>
      <c r="C240" s="46" t="s">
        <v>671</v>
      </c>
      <c r="D240" s="453" t="s">
        <v>672</v>
      </c>
      <c r="E240" s="49">
        <v>3920.55</v>
      </c>
      <c r="F240" s="49">
        <v>3920.55</v>
      </c>
      <c r="G240" s="130">
        <v>6241.75</v>
      </c>
      <c r="H240" s="49">
        <v>3920.55</v>
      </c>
      <c r="I240" s="130">
        <v>3180</v>
      </c>
      <c r="J240" s="130"/>
      <c r="K240" s="49">
        <f t="shared" si="300"/>
        <v>47.05</v>
      </c>
      <c r="L240" s="49">
        <f t="shared" si="301"/>
        <v>627.29</v>
      </c>
      <c r="M240" s="130">
        <f t="shared" si="302"/>
        <v>499.34</v>
      </c>
      <c r="N240" s="49">
        <f t="shared" si="303"/>
        <v>27.44</v>
      </c>
      <c r="O240" s="130">
        <f t="shared" si="304"/>
        <v>159</v>
      </c>
      <c r="P240" s="130">
        <f t="shared" si="305"/>
        <v>0</v>
      </c>
      <c r="Q240" s="130">
        <f t="shared" si="306"/>
        <v>1360.12</v>
      </c>
      <c r="R240" s="49">
        <f t="shared" si="307"/>
        <v>0</v>
      </c>
      <c r="S240" s="49">
        <f t="shared" si="308"/>
        <v>313.64</v>
      </c>
      <c r="T240" s="130">
        <f t="shared" si="309"/>
        <v>124.84</v>
      </c>
      <c r="U240" s="49">
        <f t="shared" si="310"/>
        <v>11.76</v>
      </c>
      <c r="V240" s="130">
        <f t="shared" si="311"/>
        <v>159</v>
      </c>
      <c r="W240" s="130">
        <f t="shared" si="312"/>
        <v>0</v>
      </c>
      <c r="X240" s="49">
        <f t="shared" si="313"/>
        <v>609.24</v>
      </c>
      <c r="Y240" s="49">
        <f t="shared" si="314"/>
        <v>1969.36</v>
      </c>
      <c r="Z240" s="49"/>
      <c r="AA240" s="139" t="s">
        <v>82</v>
      </c>
      <c r="AB240" s="140">
        <f t="shared" ref="AB240:AH240" si="332">K240+R240</f>
        <v>47.05</v>
      </c>
      <c r="AC240" s="140">
        <f t="shared" si="332"/>
        <v>940.93</v>
      </c>
      <c r="AD240" s="140">
        <f t="shared" si="332"/>
        <v>624.18</v>
      </c>
      <c r="AE240" s="140">
        <f t="shared" si="332"/>
        <v>39.2</v>
      </c>
      <c r="AF240" s="140">
        <f t="shared" si="332"/>
        <v>318</v>
      </c>
      <c r="AG240" s="140">
        <f t="shared" si="332"/>
        <v>0</v>
      </c>
      <c r="AH240" s="140">
        <f t="shared" si="332"/>
        <v>1969.36</v>
      </c>
      <c r="AI240" s="139" t="s">
        <v>35</v>
      </c>
    </row>
    <row r="241" s="39" customFormat="1" ht="16" customHeight="1" spans="1:35">
      <c r="A241" s="129">
        <f t="shared" si="299"/>
        <v>238</v>
      </c>
      <c r="B241" s="49" t="s">
        <v>209</v>
      </c>
      <c r="C241" s="46" t="s">
        <v>675</v>
      </c>
      <c r="D241" s="133" t="s">
        <v>676</v>
      </c>
      <c r="E241" s="49">
        <v>3920.55</v>
      </c>
      <c r="F241" s="49">
        <v>3920.55</v>
      </c>
      <c r="G241" s="130">
        <v>6241.75</v>
      </c>
      <c r="H241" s="49">
        <v>3920.55</v>
      </c>
      <c r="I241" s="130">
        <v>2200</v>
      </c>
      <c r="J241" s="130"/>
      <c r="K241" s="49">
        <f t="shared" si="300"/>
        <v>47.05</v>
      </c>
      <c r="L241" s="49">
        <f t="shared" si="301"/>
        <v>627.29</v>
      </c>
      <c r="M241" s="130">
        <f t="shared" si="302"/>
        <v>499.34</v>
      </c>
      <c r="N241" s="49">
        <f t="shared" si="303"/>
        <v>27.44</v>
      </c>
      <c r="O241" s="130">
        <f t="shared" si="304"/>
        <v>110</v>
      </c>
      <c r="P241" s="130">
        <f t="shared" si="305"/>
        <v>0</v>
      </c>
      <c r="Q241" s="130">
        <f t="shared" si="306"/>
        <v>1311.12</v>
      </c>
      <c r="R241" s="49">
        <f t="shared" si="307"/>
        <v>0</v>
      </c>
      <c r="S241" s="49">
        <f t="shared" si="308"/>
        <v>313.64</v>
      </c>
      <c r="T241" s="130">
        <f t="shared" si="309"/>
        <v>124.84</v>
      </c>
      <c r="U241" s="49">
        <f t="shared" si="310"/>
        <v>11.76</v>
      </c>
      <c r="V241" s="130">
        <f t="shared" si="311"/>
        <v>110</v>
      </c>
      <c r="W241" s="130">
        <f t="shared" si="312"/>
        <v>0</v>
      </c>
      <c r="X241" s="49">
        <f t="shared" si="313"/>
        <v>560.24</v>
      </c>
      <c r="Y241" s="49">
        <f t="shared" si="314"/>
        <v>1871.36</v>
      </c>
      <c r="Z241" s="49"/>
      <c r="AA241" s="139" t="s">
        <v>69</v>
      </c>
      <c r="AB241" s="140">
        <f t="shared" ref="AB241:AH241" si="333">K241+R241</f>
        <v>47.05</v>
      </c>
      <c r="AC241" s="140">
        <f t="shared" si="333"/>
        <v>940.93</v>
      </c>
      <c r="AD241" s="140">
        <f t="shared" si="333"/>
        <v>624.18</v>
      </c>
      <c r="AE241" s="140">
        <f t="shared" si="333"/>
        <v>39.2</v>
      </c>
      <c r="AF241" s="140">
        <f t="shared" si="333"/>
        <v>220</v>
      </c>
      <c r="AG241" s="140">
        <f t="shared" si="333"/>
        <v>0</v>
      </c>
      <c r="AH241" s="140">
        <f t="shared" si="333"/>
        <v>1871.36</v>
      </c>
      <c r="AI241" s="139" t="s">
        <v>32</v>
      </c>
    </row>
    <row r="242" s="225" customFormat="1" ht="16" customHeight="1" spans="1:35">
      <c r="A242" s="239">
        <f t="shared" si="299"/>
        <v>239</v>
      </c>
      <c r="B242" s="240" t="s">
        <v>201</v>
      </c>
      <c r="C242" s="243" t="s">
        <v>677</v>
      </c>
      <c r="D242" s="251" t="s">
        <v>678</v>
      </c>
      <c r="E242" s="240">
        <v>3920.55</v>
      </c>
      <c r="F242" s="240">
        <v>0</v>
      </c>
      <c r="G242" s="242">
        <v>0</v>
      </c>
      <c r="H242" s="240">
        <v>0</v>
      </c>
      <c r="I242" s="242">
        <v>0</v>
      </c>
      <c r="J242" s="242"/>
      <c r="K242" s="240">
        <f t="shared" si="300"/>
        <v>47.05</v>
      </c>
      <c r="L242" s="240">
        <f t="shared" si="301"/>
        <v>0</v>
      </c>
      <c r="M242" s="242">
        <f t="shared" si="302"/>
        <v>0</v>
      </c>
      <c r="N242" s="240">
        <f t="shared" si="303"/>
        <v>0</v>
      </c>
      <c r="O242" s="242">
        <f t="shared" si="304"/>
        <v>0</v>
      </c>
      <c r="P242" s="242">
        <f t="shared" si="305"/>
        <v>0</v>
      </c>
      <c r="Q242" s="242">
        <f t="shared" si="306"/>
        <v>47.05</v>
      </c>
      <c r="R242" s="240">
        <f t="shared" si="307"/>
        <v>0</v>
      </c>
      <c r="S242" s="240">
        <f t="shared" si="308"/>
        <v>0</v>
      </c>
      <c r="T242" s="242">
        <f t="shared" si="309"/>
        <v>0</v>
      </c>
      <c r="U242" s="240">
        <f t="shared" si="310"/>
        <v>0</v>
      </c>
      <c r="V242" s="242">
        <f t="shared" si="311"/>
        <v>0</v>
      </c>
      <c r="W242" s="242">
        <f t="shared" si="312"/>
        <v>0</v>
      </c>
      <c r="X242" s="240">
        <f t="shared" si="313"/>
        <v>0</v>
      </c>
      <c r="Y242" s="240">
        <f t="shared" si="314"/>
        <v>47.05</v>
      </c>
      <c r="Z242" s="240"/>
      <c r="AA242" s="257" t="s">
        <v>66</v>
      </c>
      <c r="AB242" s="258">
        <f t="shared" ref="AB242:AH242" si="334">K242+R242</f>
        <v>47.05</v>
      </c>
      <c r="AC242" s="258">
        <f t="shared" si="334"/>
        <v>0</v>
      </c>
      <c r="AD242" s="258">
        <f t="shared" si="334"/>
        <v>0</v>
      </c>
      <c r="AE242" s="258">
        <f t="shared" si="334"/>
        <v>0</v>
      </c>
      <c r="AF242" s="258">
        <f t="shared" si="334"/>
        <v>0</v>
      </c>
      <c r="AG242" s="258">
        <f t="shared" si="334"/>
        <v>0</v>
      </c>
      <c r="AH242" s="258">
        <f t="shared" si="334"/>
        <v>47.05</v>
      </c>
      <c r="AI242" s="257" t="s">
        <v>32</v>
      </c>
    </row>
    <row r="243" spans="1:35">
      <c r="A243" s="129">
        <f t="shared" si="299"/>
        <v>240</v>
      </c>
      <c r="B243" s="49" t="s">
        <v>217</v>
      </c>
      <c r="C243" s="46" t="s">
        <v>679</v>
      </c>
      <c r="D243" s="453" t="s">
        <v>680</v>
      </c>
      <c r="E243" s="49">
        <v>3920.55</v>
      </c>
      <c r="F243" s="49">
        <v>3920.55</v>
      </c>
      <c r="G243" s="130">
        <v>6241.75</v>
      </c>
      <c r="H243" s="49">
        <v>3920.55</v>
      </c>
      <c r="I243" s="130">
        <v>3180</v>
      </c>
      <c r="J243" s="130"/>
      <c r="K243" s="49">
        <f t="shared" si="300"/>
        <v>47.05</v>
      </c>
      <c r="L243" s="49">
        <f t="shared" si="301"/>
        <v>627.29</v>
      </c>
      <c r="M243" s="130">
        <f t="shared" si="302"/>
        <v>499.34</v>
      </c>
      <c r="N243" s="49">
        <f t="shared" si="303"/>
        <v>27.44</v>
      </c>
      <c r="O243" s="130">
        <f t="shared" si="304"/>
        <v>159</v>
      </c>
      <c r="P243" s="130">
        <f t="shared" si="305"/>
        <v>0</v>
      </c>
      <c r="Q243" s="130">
        <f t="shared" si="306"/>
        <v>1360.12</v>
      </c>
      <c r="R243" s="49">
        <f t="shared" si="307"/>
        <v>0</v>
      </c>
      <c r="S243" s="49">
        <f t="shared" si="308"/>
        <v>313.64</v>
      </c>
      <c r="T243" s="130">
        <f t="shared" si="309"/>
        <v>124.84</v>
      </c>
      <c r="U243" s="49">
        <f t="shared" si="310"/>
        <v>11.76</v>
      </c>
      <c r="V243" s="130">
        <f t="shared" si="311"/>
        <v>159</v>
      </c>
      <c r="W243" s="130">
        <f t="shared" si="312"/>
        <v>0</v>
      </c>
      <c r="X243" s="49">
        <f t="shared" si="313"/>
        <v>609.24</v>
      </c>
      <c r="Y243" s="49">
        <f t="shared" si="314"/>
        <v>1969.36</v>
      </c>
      <c r="Z243" s="49"/>
      <c r="AA243" s="139" t="s">
        <v>57</v>
      </c>
      <c r="AB243" s="140">
        <f t="shared" ref="AB243:AH243" si="335">K243+R243</f>
        <v>47.05</v>
      </c>
      <c r="AC243" s="140">
        <f t="shared" si="335"/>
        <v>940.93</v>
      </c>
      <c r="AD243" s="140">
        <f t="shared" si="335"/>
        <v>624.18</v>
      </c>
      <c r="AE243" s="140">
        <f t="shared" si="335"/>
        <v>39.2</v>
      </c>
      <c r="AF243" s="140">
        <f t="shared" si="335"/>
        <v>318</v>
      </c>
      <c r="AG243" s="140">
        <f t="shared" si="335"/>
        <v>0</v>
      </c>
      <c r="AH243" s="140">
        <f t="shared" si="335"/>
        <v>1969.36</v>
      </c>
      <c r="AI243" s="139" t="s">
        <v>35</v>
      </c>
    </row>
    <row r="244" s="39" customFormat="1" ht="16" customHeight="1" spans="1:35">
      <c r="A244" s="129">
        <f t="shared" si="299"/>
        <v>241</v>
      </c>
      <c r="B244" s="49" t="s">
        <v>411</v>
      </c>
      <c r="C244" s="46" t="s">
        <v>681</v>
      </c>
      <c r="D244" s="133" t="s">
        <v>682</v>
      </c>
      <c r="E244" s="49">
        <v>3920.55</v>
      </c>
      <c r="F244" s="49">
        <v>3920.55</v>
      </c>
      <c r="G244" s="130">
        <v>6241.75</v>
      </c>
      <c r="H244" s="49">
        <v>3920.55</v>
      </c>
      <c r="I244" s="130">
        <v>2200</v>
      </c>
      <c r="J244" s="130"/>
      <c r="K244" s="49">
        <f t="shared" si="300"/>
        <v>47.05</v>
      </c>
      <c r="L244" s="49">
        <f t="shared" si="301"/>
        <v>627.29</v>
      </c>
      <c r="M244" s="130">
        <f t="shared" si="302"/>
        <v>499.34</v>
      </c>
      <c r="N244" s="49">
        <f t="shared" si="303"/>
        <v>27.44</v>
      </c>
      <c r="O244" s="130">
        <f t="shared" si="304"/>
        <v>110</v>
      </c>
      <c r="P244" s="130">
        <f t="shared" si="305"/>
        <v>0</v>
      </c>
      <c r="Q244" s="130">
        <f t="shared" si="306"/>
        <v>1311.12</v>
      </c>
      <c r="R244" s="49">
        <f t="shared" si="307"/>
        <v>0</v>
      </c>
      <c r="S244" s="49">
        <f t="shared" si="308"/>
        <v>313.64</v>
      </c>
      <c r="T244" s="130">
        <f t="shared" si="309"/>
        <v>124.84</v>
      </c>
      <c r="U244" s="49">
        <f t="shared" si="310"/>
        <v>11.76</v>
      </c>
      <c r="V244" s="130">
        <f t="shared" si="311"/>
        <v>110</v>
      </c>
      <c r="W244" s="130">
        <f t="shared" si="312"/>
        <v>0</v>
      </c>
      <c r="X244" s="49">
        <f t="shared" si="313"/>
        <v>560.24</v>
      </c>
      <c r="Y244" s="49">
        <f t="shared" si="314"/>
        <v>1871.36</v>
      </c>
      <c r="Z244" s="49"/>
      <c r="AA244" s="139" t="s">
        <v>76</v>
      </c>
      <c r="AB244" s="140">
        <f t="shared" ref="AB244:AH244" si="336">K244+R244</f>
        <v>47.05</v>
      </c>
      <c r="AC244" s="140">
        <f t="shared" si="336"/>
        <v>940.93</v>
      </c>
      <c r="AD244" s="140">
        <f t="shared" si="336"/>
        <v>624.18</v>
      </c>
      <c r="AE244" s="140">
        <f t="shared" si="336"/>
        <v>39.2</v>
      </c>
      <c r="AF244" s="140">
        <f t="shared" si="336"/>
        <v>220</v>
      </c>
      <c r="AG244" s="140">
        <f t="shared" si="336"/>
        <v>0</v>
      </c>
      <c r="AH244" s="140">
        <f t="shared" si="336"/>
        <v>1871.36</v>
      </c>
      <c r="AI244" s="139" t="s">
        <v>32</v>
      </c>
    </row>
    <row r="245" s="39" customFormat="1" ht="16" customHeight="1" spans="1:35">
      <c r="A245" s="129">
        <f t="shared" si="299"/>
        <v>242</v>
      </c>
      <c r="B245" s="49" t="s">
        <v>119</v>
      </c>
      <c r="C245" s="46" t="s">
        <v>683</v>
      </c>
      <c r="D245" s="451" t="s">
        <v>684</v>
      </c>
      <c r="E245" s="49">
        <v>3920.55</v>
      </c>
      <c r="F245" s="49">
        <v>3920.55</v>
      </c>
      <c r="G245" s="130">
        <v>6241.75</v>
      </c>
      <c r="H245" s="49">
        <v>3920.55</v>
      </c>
      <c r="I245" s="164">
        <v>2200</v>
      </c>
      <c r="J245" s="130"/>
      <c r="K245" s="49">
        <f t="shared" si="300"/>
        <v>47.05</v>
      </c>
      <c r="L245" s="49">
        <f t="shared" si="301"/>
        <v>627.29</v>
      </c>
      <c r="M245" s="130">
        <f t="shared" si="302"/>
        <v>499.34</v>
      </c>
      <c r="N245" s="49">
        <f t="shared" si="303"/>
        <v>27.44</v>
      </c>
      <c r="O245" s="130">
        <f t="shared" si="304"/>
        <v>110</v>
      </c>
      <c r="P245" s="130">
        <f t="shared" si="305"/>
        <v>0</v>
      </c>
      <c r="Q245" s="130">
        <f t="shared" si="306"/>
        <v>1311.12</v>
      </c>
      <c r="R245" s="49">
        <f t="shared" si="307"/>
        <v>0</v>
      </c>
      <c r="S245" s="49">
        <f t="shared" si="308"/>
        <v>313.64</v>
      </c>
      <c r="T245" s="130">
        <f t="shared" si="309"/>
        <v>124.84</v>
      </c>
      <c r="U245" s="49">
        <f t="shared" si="310"/>
        <v>11.76</v>
      </c>
      <c r="V245" s="130">
        <f t="shared" si="311"/>
        <v>110</v>
      </c>
      <c r="W245" s="130">
        <f t="shared" si="312"/>
        <v>0</v>
      </c>
      <c r="X245" s="49">
        <f t="shared" si="313"/>
        <v>560.24</v>
      </c>
      <c r="Y245" s="49">
        <f t="shared" si="314"/>
        <v>1871.36</v>
      </c>
      <c r="Z245" s="164"/>
      <c r="AA245" s="139" t="s">
        <v>78</v>
      </c>
      <c r="AB245" s="140">
        <f t="shared" ref="AB245:AH245" si="337">K245+R245</f>
        <v>47.05</v>
      </c>
      <c r="AC245" s="140">
        <f t="shared" si="337"/>
        <v>940.93</v>
      </c>
      <c r="AD245" s="140">
        <f t="shared" si="337"/>
        <v>624.18</v>
      </c>
      <c r="AE245" s="140">
        <f t="shared" si="337"/>
        <v>39.2</v>
      </c>
      <c r="AF245" s="140">
        <f t="shared" si="337"/>
        <v>220</v>
      </c>
      <c r="AG245" s="140">
        <f t="shared" si="337"/>
        <v>0</v>
      </c>
      <c r="AH245" s="140">
        <f t="shared" si="337"/>
        <v>1871.36</v>
      </c>
      <c r="AI245" s="139" t="s">
        <v>32</v>
      </c>
    </row>
    <row r="246" s="39" customFormat="1" ht="16" customHeight="1" spans="1:35">
      <c r="A246" s="129">
        <f t="shared" si="299"/>
        <v>243</v>
      </c>
      <c r="B246" s="49" t="s">
        <v>411</v>
      </c>
      <c r="C246" s="46" t="s">
        <v>685</v>
      </c>
      <c r="D246" s="451" t="s">
        <v>686</v>
      </c>
      <c r="E246" s="49">
        <v>3920.55</v>
      </c>
      <c r="F246" s="49">
        <v>3920.55</v>
      </c>
      <c r="G246" s="130">
        <v>6241.75</v>
      </c>
      <c r="H246" s="49">
        <v>3920.55</v>
      </c>
      <c r="I246" s="164">
        <v>2200</v>
      </c>
      <c r="J246" s="130"/>
      <c r="K246" s="49">
        <f t="shared" si="300"/>
        <v>47.05</v>
      </c>
      <c r="L246" s="49">
        <f t="shared" si="301"/>
        <v>627.29</v>
      </c>
      <c r="M246" s="130">
        <f t="shared" si="302"/>
        <v>499.34</v>
      </c>
      <c r="N246" s="49">
        <f t="shared" si="303"/>
        <v>27.44</v>
      </c>
      <c r="O246" s="130">
        <f t="shared" si="304"/>
        <v>110</v>
      </c>
      <c r="P246" s="130">
        <f t="shared" si="305"/>
        <v>0</v>
      </c>
      <c r="Q246" s="130">
        <f t="shared" si="306"/>
        <v>1311.12</v>
      </c>
      <c r="R246" s="49">
        <f t="shared" si="307"/>
        <v>0</v>
      </c>
      <c r="S246" s="49">
        <f t="shared" si="308"/>
        <v>313.64</v>
      </c>
      <c r="T246" s="130">
        <f t="shared" si="309"/>
        <v>124.84</v>
      </c>
      <c r="U246" s="49">
        <f t="shared" si="310"/>
        <v>11.76</v>
      </c>
      <c r="V246" s="130">
        <f t="shared" si="311"/>
        <v>110</v>
      </c>
      <c r="W246" s="130">
        <f t="shared" si="312"/>
        <v>0</v>
      </c>
      <c r="X246" s="49">
        <f t="shared" si="313"/>
        <v>560.24</v>
      </c>
      <c r="Y246" s="49">
        <f t="shared" si="314"/>
        <v>1871.36</v>
      </c>
      <c r="Z246" s="164"/>
      <c r="AA246" s="139" t="s">
        <v>76</v>
      </c>
      <c r="AB246" s="140">
        <f t="shared" ref="AB246:AH246" si="338">K246+R246</f>
        <v>47.05</v>
      </c>
      <c r="AC246" s="140">
        <f t="shared" si="338"/>
        <v>940.93</v>
      </c>
      <c r="AD246" s="140">
        <f t="shared" si="338"/>
        <v>624.18</v>
      </c>
      <c r="AE246" s="140">
        <f t="shared" si="338"/>
        <v>39.2</v>
      </c>
      <c r="AF246" s="140">
        <f t="shared" si="338"/>
        <v>220</v>
      </c>
      <c r="AG246" s="140">
        <f t="shared" si="338"/>
        <v>0</v>
      </c>
      <c r="AH246" s="140">
        <f t="shared" si="338"/>
        <v>1871.36</v>
      </c>
      <c r="AI246" s="139" t="s">
        <v>32</v>
      </c>
    </row>
    <row r="247" s="39" customFormat="1" ht="16" customHeight="1" spans="1:35">
      <c r="A247" s="129">
        <f t="shared" si="299"/>
        <v>244</v>
      </c>
      <c r="B247" s="49" t="s">
        <v>201</v>
      </c>
      <c r="C247" s="46" t="s">
        <v>687</v>
      </c>
      <c r="D247" s="451" t="s">
        <v>688</v>
      </c>
      <c r="E247" s="49">
        <v>3920.55</v>
      </c>
      <c r="F247" s="49">
        <v>3920.55</v>
      </c>
      <c r="G247" s="130">
        <v>6241.75</v>
      </c>
      <c r="H247" s="49">
        <v>3920.55</v>
      </c>
      <c r="I247" s="164">
        <v>3180</v>
      </c>
      <c r="J247" s="130"/>
      <c r="K247" s="49">
        <f t="shared" si="300"/>
        <v>47.05</v>
      </c>
      <c r="L247" s="49">
        <f t="shared" si="301"/>
        <v>627.29</v>
      </c>
      <c r="M247" s="130">
        <f t="shared" si="302"/>
        <v>499.34</v>
      </c>
      <c r="N247" s="49">
        <f t="shared" si="303"/>
        <v>27.44</v>
      </c>
      <c r="O247" s="130">
        <f t="shared" si="304"/>
        <v>159</v>
      </c>
      <c r="P247" s="130">
        <f t="shared" si="305"/>
        <v>0</v>
      </c>
      <c r="Q247" s="130">
        <f t="shared" si="306"/>
        <v>1360.12</v>
      </c>
      <c r="R247" s="49">
        <f t="shared" si="307"/>
        <v>0</v>
      </c>
      <c r="S247" s="49">
        <f t="shared" si="308"/>
        <v>313.64</v>
      </c>
      <c r="T247" s="130">
        <f t="shared" si="309"/>
        <v>124.84</v>
      </c>
      <c r="U247" s="49">
        <f t="shared" si="310"/>
        <v>11.76</v>
      </c>
      <c r="V247" s="130">
        <f t="shared" si="311"/>
        <v>159</v>
      </c>
      <c r="W247" s="130">
        <f t="shared" si="312"/>
        <v>0</v>
      </c>
      <c r="X247" s="49">
        <f t="shared" si="313"/>
        <v>609.24</v>
      </c>
      <c r="Y247" s="49">
        <f t="shared" si="314"/>
        <v>1969.36</v>
      </c>
      <c r="Z247" s="164"/>
      <c r="AA247" s="139" t="s">
        <v>66</v>
      </c>
      <c r="AB247" s="140">
        <f t="shared" ref="AB247:AH247" si="339">K247+R247</f>
        <v>47.05</v>
      </c>
      <c r="AC247" s="140">
        <f t="shared" si="339"/>
        <v>940.93</v>
      </c>
      <c r="AD247" s="140">
        <f t="shared" si="339"/>
        <v>624.18</v>
      </c>
      <c r="AE247" s="140">
        <f t="shared" si="339"/>
        <v>39.2</v>
      </c>
      <c r="AF247" s="140">
        <f t="shared" si="339"/>
        <v>318</v>
      </c>
      <c r="AG247" s="140">
        <f t="shared" si="339"/>
        <v>0</v>
      </c>
      <c r="AH247" s="140">
        <f t="shared" si="339"/>
        <v>1969.36</v>
      </c>
      <c r="AI247" s="139" t="s">
        <v>35</v>
      </c>
    </row>
    <row r="248" s="39" customFormat="1" ht="16" customHeight="1" spans="1:35">
      <c r="A248" s="129">
        <f t="shared" si="299"/>
        <v>245</v>
      </c>
      <c r="B248" s="49" t="s">
        <v>129</v>
      </c>
      <c r="C248" s="46" t="s">
        <v>691</v>
      </c>
      <c r="D248" s="458" t="s">
        <v>692</v>
      </c>
      <c r="E248" s="49">
        <v>3920.55</v>
      </c>
      <c r="F248" s="49">
        <v>3920.55</v>
      </c>
      <c r="G248" s="130">
        <v>6241.75</v>
      </c>
      <c r="H248" s="49">
        <v>3920.55</v>
      </c>
      <c r="I248" s="164">
        <v>3180</v>
      </c>
      <c r="J248" s="130"/>
      <c r="K248" s="49">
        <f t="shared" si="300"/>
        <v>47.05</v>
      </c>
      <c r="L248" s="49">
        <f t="shared" si="301"/>
        <v>627.29</v>
      </c>
      <c r="M248" s="130">
        <f t="shared" si="302"/>
        <v>499.34</v>
      </c>
      <c r="N248" s="49">
        <f t="shared" si="303"/>
        <v>27.44</v>
      </c>
      <c r="O248" s="130">
        <f t="shared" si="304"/>
        <v>159</v>
      </c>
      <c r="P248" s="130">
        <f t="shared" si="305"/>
        <v>0</v>
      </c>
      <c r="Q248" s="130">
        <f t="shared" si="306"/>
        <v>1360.12</v>
      </c>
      <c r="R248" s="49">
        <f t="shared" si="307"/>
        <v>0</v>
      </c>
      <c r="S248" s="49">
        <f t="shared" si="308"/>
        <v>313.64</v>
      </c>
      <c r="T248" s="130">
        <f t="shared" si="309"/>
        <v>124.84</v>
      </c>
      <c r="U248" s="49">
        <f t="shared" si="310"/>
        <v>11.76</v>
      </c>
      <c r="V248" s="130">
        <f t="shared" si="311"/>
        <v>159</v>
      </c>
      <c r="W248" s="130">
        <f t="shared" si="312"/>
        <v>0</v>
      </c>
      <c r="X248" s="49">
        <f t="shared" si="313"/>
        <v>609.24</v>
      </c>
      <c r="Y248" s="49">
        <f t="shared" si="314"/>
        <v>1969.36</v>
      </c>
      <c r="Z248" s="164"/>
      <c r="AA248" s="139" t="s">
        <v>82</v>
      </c>
      <c r="AB248" s="140">
        <f t="shared" ref="AB248:AH248" si="340">K248+R248</f>
        <v>47.05</v>
      </c>
      <c r="AC248" s="140">
        <f t="shared" si="340"/>
        <v>940.93</v>
      </c>
      <c r="AD248" s="140">
        <f t="shared" si="340"/>
        <v>624.18</v>
      </c>
      <c r="AE248" s="140">
        <f t="shared" si="340"/>
        <v>39.2</v>
      </c>
      <c r="AF248" s="140">
        <f t="shared" si="340"/>
        <v>318</v>
      </c>
      <c r="AG248" s="140">
        <f t="shared" si="340"/>
        <v>0</v>
      </c>
      <c r="AH248" s="140">
        <f t="shared" si="340"/>
        <v>1969.36</v>
      </c>
      <c r="AI248" s="139" t="s">
        <v>35</v>
      </c>
    </row>
    <row r="249" s="39" customFormat="1" ht="16" customHeight="1" spans="1:35">
      <c r="A249" s="129">
        <f t="shared" si="299"/>
        <v>246</v>
      </c>
      <c r="B249" s="49" t="s">
        <v>146</v>
      </c>
      <c r="C249" s="46" t="s">
        <v>693</v>
      </c>
      <c r="D249" s="458" t="s">
        <v>694</v>
      </c>
      <c r="E249" s="49">
        <v>3920.55</v>
      </c>
      <c r="F249" s="49">
        <v>3920.55</v>
      </c>
      <c r="G249" s="130">
        <v>6241.75</v>
      </c>
      <c r="H249" s="49">
        <v>3920.55</v>
      </c>
      <c r="I249" s="164">
        <v>3180</v>
      </c>
      <c r="J249" s="130"/>
      <c r="K249" s="49">
        <f t="shared" si="300"/>
        <v>47.05</v>
      </c>
      <c r="L249" s="49">
        <f t="shared" si="301"/>
        <v>627.29</v>
      </c>
      <c r="M249" s="130">
        <f t="shared" si="302"/>
        <v>499.34</v>
      </c>
      <c r="N249" s="49">
        <f t="shared" si="303"/>
        <v>27.44</v>
      </c>
      <c r="O249" s="130">
        <f t="shared" si="304"/>
        <v>159</v>
      </c>
      <c r="P249" s="130">
        <f t="shared" si="305"/>
        <v>0</v>
      </c>
      <c r="Q249" s="130">
        <f t="shared" si="306"/>
        <v>1360.12</v>
      </c>
      <c r="R249" s="49">
        <f t="shared" si="307"/>
        <v>0</v>
      </c>
      <c r="S249" s="49">
        <f t="shared" si="308"/>
        <v>313.64</v>
      </c>
      <c r="T249" s="130">
        <f t="shared" si="309"/>
        <v>124.84</v>
      </c>
      <c r="U249" s="49">
        <f t="shared" si="310"/>
        <v>11.76</v>
      </c>
      <c r="V249" s="130">
        <f t="shared" si="311"/>
        <v>159</v>
      </c>
      <c r="W249" s="130">
        <f t="shared" si="312"/>
        <v>0</v>
      </c>
      <c r="X249" s="49">
        <f t="shared" si="313"/>
        <v>609.24</v>
      </c>
      <c r="Y249" s="49">
        <f t="shared" si="314"/>
        <v>1969.36</v>
      </c>
      <c r="Z249" s="164"/>
      <c r="AA249" s="139" t="s">
        <v>88</v>
      </c>
      <c r="AB249" s="140">
        <f t="shared" ref="AB249:AH249" si="341">K249+R249</f>
        <v>47.05</v>
      </c>
      <c r="AC249" s="140">
        <f t="shared" si="341"/>
        <v>940.93</v>
      </c>
      <c r="AD249" s="140">
        <f t="shared" si="341"/>
        <v>624.18</v>
      </c>
      <c r="AE249" s="140">
        <f t="shared" si="341"/>
        <v>39.2</v>
      </c>
      <c r="AF249" s="140">
        <f t="shared" si="341"/>
        <v>318</v>
      </c>
      <c r="AG249" s="140">
        <f t="shared" si="341"/>
        <v>0</v>
      </c>
      <c r="AH249" s="140">
        <f t="shared" si="341"/>
        <v>1969.36</v>
      </c>
      <c r="AI249" s="139" t="s">
        <v>34</v>
      </c>
    </row>
    <row r="250" s="39" customFormat="1" ht="16" customHeight="1" spans="1:35">
      <c r="A250" s="129">
        <f t="shared" si="299"/>
        <v>247</v>
      </c>
      <c r="B250" s="49" t="s">
        <v>533</v>
      </c>
      <c r="C250" s="46" t="s">
        <v>695</v>
      </c>
      <c r="D250" s="451" t="s">
        <v>696</v>
      </c>
      <c r="E250" s="49">
        <v>3920.55</v>
      </c>
      <c r="F250" s="49">
        <v>3920.55</v>
      </c>
      <c r="G250" s="130">
        <v>6241.75</v>
      </c>
      <c r="H250" s="49">
        <v>3920.55</v>
      </c>
      <c r="I250" s="164">
        <v>2200</v>
      </c>
      <c r="J250" s="130"/>
      <c r="K250" s="49">
        <f t="shared" si="300"/>
        <v>47.05</v>
      </c>
      <c r="L250" s="49">
        <f t="shared" si="301"/>
        <v>627.29</v>
      </c>
      <c r="M250" s="130">
        <f t="shared" si="302"/>
        <v>499.34</v>
      </c>
      <c r="N250" s="49">
        <f t="shared" si="303"/>
        <v>27.44</v>
      </c>
      <c r="O250" s="130">
        <f t="shared" si="304"/>
        <v>110</v>
      </c>
      <c r="P250" s="130">
        <f t="shared" si="305"/>
        <v>0</v>
      </c>
      <c r="Q250" s="130">
        <f t="shared" si="306"/>
        <v>1311.12</v>
      </c>
      <c r="R250" s="49">
        <f t="shared" si="307"/>
        <v>0</v>
      </c>
      <c r="S250" s="49">
        <f t="shared" si="308"/>
        <v>313.64</v>
      </c>
      <c r="T250" s="130">
        <f t="shared" si="309"/>
        <v>124.84</v>
      </c>
      <c r="U250" s="49">
        <f t="shared" si="310"/>
        <v>11.76</v>
      </c>
      <c r="V250" s="130">
        <f t="shared" si="311"/>
        <v>110</v>
      </c>
      <c r="W250" s="130">
        <f t="shared" si="312"/>
        <v>0</v>
      </c>
      <c r="X250" s="49">
        <f t="shared" si="313"/>
        <v>560.24</v>
      </c>
      <c r="Y250" s="49">
        <f t="shared" si="314"/>
        <v>1871.36</v>
      </c>
      <c r="Z250" s="164"/>
      <c r="AA250" s="139" t="s">
        <v>55</v>
      </c>
      <c r="AB250" s="140">
        <f t="shared" ref="AB250:AH250" si="342">K250+R250</f>
        <v>47.05</v>
      </c>
      <c r="AC250" s="140">
        <f t="shared" si="342"/>
        <v>940.93</v>
      </c>
      <c r="AD250" s="140">
        <f t="shared" si="342"/>
        <v>624.18</v>
      </c>
      <c r="AE250" s="140">
        <f t="shared" si="342"/>
        <v>39.2</v>
      </c>
      <c r="AF250" s="140">
        <f t="shared" si="342"/>
        <v>220</v>
      </c>
      <c r="AG250" s="140">
        <f t="shared" si="342"/>
        <v>0</v>
      </c>
      <c r="AH250" s="140">
        <f t="shared" si="342"/>
        <v>1871.36</v>
      </c>
      <c r="AI250" s="139" t="s">
        <v>32</v>
      </c>
    </row>
    <row r="251" s="39" customFormat="1" ht="16" customHeight="1" spans="1:35">
      <c r="A251" s="129">
        <f t="shared" si="299"/>
        <v>248</v>
      </c>
      <c r="B251" s="49" t="s">
        <v>1195</v>
      </c>
      <c r="C251" s="46" t="s">
        <v>697</v>
      </c>
      <c r="D251" s="451" t="s">
        <v>698</v>
      </c>
      <c r="E251" s="49">
        <v>3920.55</v>
      </c>
      <c r="F251" s="49">
        <v>3920.55</v>
      </c>
      <c r="G251" s="130">
        <v>6241.75</v>
      </c>
      <c r="H251" s="49">
        <v>3920.55</v>
      </c>
      <c r="I251" s="164">
        <v>3180</v>
      </c>
      <c r="J251" s="130"/>
      <c r="K251" s="49">
        <f t="shared" si="300"/>
        <v>47.05</v>
      </c>
      <c r="L251" s="49">
        <f t="shared" si="301"/>
        <v>627.29</v>
      </c>
      <c r="M251" s="130">
        <f t="shared" si="302"/>
        <v>499.34</v>
      </c>
      <c r="N251" s="49">
        <f t="shared" si="303"/>
        <v>27.44</v>
      </c>
      <c r="O251" s="130">
        <f t="shared" si="304"/>
        <v>159</v>
      </c>
      <c r="P251" s="130">
        <f t="shared" si="305"/>
        <v>0</v>
      </c>
      <c r="Q251" s="130">
        <f t="shared" si="306"/>
        <v>1360.12</v>
      </c>
      <c r="R251" s="49">
        <f t="shared" si="307"/>
        <v>0</v>
      </c>
      <c r="S251" s="49">
        <f t="shared" si="308"/>
        <v>313.64</v>
      </c>
      <c r="T251" s="130">
        <f t="shared" si="309"/>
        <v>124.84</v>
      </c>
      <c r="U251" s="49">
        <f t="shared" si="310"/>
        <v>11.76</v>
      </c>
      <c r="V251" s="130">
        <f t="shared" si="311"/>
        <v>159</v>
      </c>
      <c r="W251" s="130">
        <f t="shared" si="312"/>
        <v>0</v>
      </c>
      <c r="X251" s="49">
        <f t="shared" si="313"/>
        <v>609.24</v>
      </c>
      <c r="Y251" s="49">
        <f t="shared" si="314"/>
        <v>1969.36</v>
      </c>
      <c r="Z251" s="164"/>
      <c r="AA251" s="139" t="s">
        <v>64</v>
      </c>
      <c r="AB251" s="140">
        <f t="shared" ref="AB251:AH251" si="343">K251+R251</f>
        <v>47.05</v>
      </c>
      <c r="AC251" s="140">
        <f t="shared" si="343"/>
        <v>940.93</v>
      </c>
      <c r="AD251" s="140">
        <f t="shared" si="343"/>
        <v>624.18</v>
      </c>
      <c r="AE251" s="140">
        <f t="shared" si="343"/>
        <v>39.2</v>
      </c>
      <c r="AF251" s="140">
        <f t="shared" si="343"/>
        <v>318</v>
      </c>
      <c r="AG251" s="140">
        <f t="shared" si="343"/>
        <v>0</v>
      </c>
      <c r="AH251" s="140">
        <f t="shared" si="343"/>
        <v>1969.36</v>
      </c>
      <c r="AI251" s="139" t="s">
        <v>34</v>
      </c>
    </row>
    <row r="252" spans="1:35">
      <c r="A252" s="129">
        <f t="shared" si="299"/>
        <v>249</v>
      </c>
      <c r="B252" s="49" t="s">
        <v>1196</v>
      </c>
      <c r="C252" s="46" t="s">
        <v>699</v>
      </c>
      <c r="D252" s="451" t="s">
        <v>700</v>
      </c>
      <c r="E252" s="49">
        <v>3920.55</v>
      </c>
      <c r="F252" s="49">
        <v>3920.55</v>
      </c>
      <c r="G252" s="130">
        <v>6241.75</v>
      </c>
      <c r="H252" s="49">
        <v>3920.55</v>
      </c>
      <c r="I252" s="164">
        <v>3180</v>
      </c>
      <c r="J252" s="130"/>
      <c r="K252" s="49">
        <f t="shared" si="300"/>
        <v>47.05</v>
      </c>
      <c r="L252" s="49">
        <f t="shared" si="301"/>
        <v>627.29</v>
      </c>
      <c r="M252" s="130">
        <f t="shared" si="302"/>
        <v>499.34</v>
      </c>
      <c r="N252" s="49">
        <f t="shared" si="303"/>
        <v>27.44</v>
      </c>
      <c r="O252" s="130">
        <f t="shared" si="304"/>
        <v>159</v>
      </c>
      <c r="P252" s="130">
        <f t="shared" si="305"/>
        <v>0</v>
      </c>
      <c r="Q252" s="130">
        <f t="shared" si="306"/>
        <v>1360.12</v>
      </c>
      <c r="R252" s="49">
        <f t="shared" si="307"/>
        <v>0</v>
      </c>
      <c r="S252" s="49">
        <f t="shared" si="308"/>
        <v>313.64</v>
      </c>
      <c r="T252" s="130">
        <f t="shared" si="309"/>
        <v>124.84</v>
      </c>
      <c r="U252" s="49">
        <f t="shared" si="310"/>
        <v>11.76</v>
      </c>
      <c r="V252" s="130">
        <f t="shared" si="311"/>
        <v>159</v>
      </c>
      <c r="W252" s="130">
        <f t="shared" si="312"/>
        <v>0</v>
      </c>
      <c r="X252" s="49">
        <f t="shared" si="313"/>
        <v>609.24</v>
      </c>
      <c r="Y252" s="49">
        <f t="shared" si="314"/>
        <v>1969.36</v>
      </c>
      <c r="Z252" s="164"/>
      <c r="AA252" s="139" t="s">
        <v>69</v>
      </c>
      <c r="AB252" s="140">
        <f t="shared" ref="AB252:AH252" si="344">K252+R252</f>
        <v>47.05</v>
      </c>
      <c r="AC252" s="140">
        <f t="shared" si="344"/>
        <v>940.93</v>
      </c>
      <c r="AD252" s="140">
        <f t="shared" si="344"/>
        <v>624.18</v>
      </c>
      <c r="AE252" s="140">
        <f t="shared" si="344"/>
        <v>39.2</v>
      </c>
      <c r="AF252" s="140">
        <f t="shared" si="344"/>
        <v>318</v>
      </c>
      <c r="AG252" s="140">
        <f t="shared" si="344"/>
        <v>0</v>
      </c>
      <c r="AH252" s="140">
        <f t="shared" si="344"/>
        <v>1969.36</v>
      </c>
      <c r="AI252" s="139" t="s">
        <v>35</v>
      </c>
    </row>
    <row r="253" s="39" customFormat="1" ht="16" customHeight="1" spans="1:35">
      <c r="A253" s="129">
        <f t="shared" si="299"/>
        <v>250</v>
      </c>
      <c r="B253" s="49" t="s">
        <v>368</v>
      </c>
      <c r="C253" s="46" t="s">
        <v>703</v>
      </c>
      <c r="D253" s="451" t="s">
        <v>704</v>
      </c>
      <c r="E253" s="49">
        <v>3920.55</v>
      </c>
      <c r="F253" s="49">
        <v>3920.55</v>
      </c>
      <c r="G253" s="130">
        <v>6241.75</v>
      </c>
      <c r="H253" s="49">
        <v>3920.55</v>
      </c>
      <c r="I253" s="164">
        <v>4180</v>
      </c>
      <c r="J253" s="130"/>
      <c r="K253" s="49">
        <f t="shared" si="300"/>
        <v>47.05</v>
      </c>
      <c r="L253" s="49">
        <f t="shared" si="301"/>
        <v>627.29</v>
      </c>
      <c r="M253" s="130">
        <f t="shared" si="302"/>
        <v>499.34</v>
      </c>
      <c r="N253" s="49">
        <f t="shared" si="303"/>
        <v>27.44</v>
      </c>
      <c r="O253" s="130">
        <f t="shared" si="304"/>
        <v>209</v>
      </c>
      <c r="P253" s="130">
        <f t="shared" si="305"/>
        <v>0</v>
      </c>
      <c r="Q253" s="130">
        <f t="shared" si="306"/>
        <v>1410.12</v>
      </c>
      <c r="R253" s="49">
        <f t="shared" si="307"/>
        <v>0</v>
      </c>
      <c r="S253" s="49">
        <f t="shared" si="308"/>
        <v>313.64</v>
      </c>
      <c r="T253" s="130">
        <f t="shared" si="309"/>
        <v>124.84</v>
      </c>
      <c r="U253" s="49">
        <f t="shared" si="310"/>
        <v>11.76</v>
      </c>
      <c r="V253" s="130">
        <f t="shared" si="311"/>
        <v>209</v>
      </c>
      <c r="W253" s="130">
        <f t="shared" si="312"/>
        <v>0</v>
      </c>
      <c r="X253" s="49">
        <f t="shared" si="313"/>
        <v>659.24</v>
      </c>
      <c r="Y253" s="49">
        <f t="shared" si="314"/>
        <v>2069.36</v>
      </c>
      <c r="Z253" s="164"/>
      <c r="AA253" s="139" t="s">
        <v>88</v>
      </c>
      <c r="AB253" s="140">
        <f t="shared" ref="AB253:AH253" si="345">K253+R253</f>
        <v>47.05</v>
      </c>
      <c r="AC253" s="140">
        <f t="shared" si="345"/>
        <v>940.93</v>
      </c>
      <c r="AD253" s="140">
        <f t="shared" si="345"/>
        <v>624.18</v>
      </c>
      <c r="AE253" s="140">
        <f t="shared" si="345"/>
        <v>39.2</v>
      </c>
      <c r="AF253" s="140">
        <f t="shared" si="345"/>
        <v>418</v>
      </c>
      <c r="AG253" s="140">
        <f t="shared" si="345"/>
        <v>0</v>
      </c>
      <c r="AH253" s="140">
        <f t="shared" si="345"/>
        <v>2069.36</v>
      </c>
      <c r="AI253" s="139" t="s">
        <v>34</v>
      </c>
    </row>
    <row r="254" s="39" customFormat="1" ht="16" customHeight="1" spans="1:35">
      <c r="A254" s="129">
        <f t="shared" si="299"/>
        <v>251</v>
      </c>
      <c r="B254" s="49" t="s">
        <v>411</v>
      </c>
      <c r="C254" s="52" t="s">
        <v>705</v>
      </c>
      <c r="D254" s="459" t="s">
        <v>706</v>
      </c>
      <c r="E254" s="49">
        <v>3920.55</v>
      </c>
      <c r="F254" s="49">
        <v>3920.55</v>
      </c>
      <c r="G254" s="130">
        <v>6241.75</v>
      </c>
      <c r="H254" s="49">
        <v>3920.55</v>
      </c>
      <c r="I254" s="164">
        <v>2200</v>
      </c>
      <c r="J254" s="130"/>
      <c r="K254" s="49">
        <f t="shared" si="300"/>
        <v>47.05</v>
      </c>
      <c r="L254" s="49">
        <f t="shared" si="301"/>
        <v>627.29</v>
      </c>
      <c r="M254" s="130">
        <f t="shared" si="302"/>
        <v>499.34</v>
      </c>
      <c r="N254" s="49">
        <f t="shared" si="303"/>
        <v>27.44</v>
      </c>
      <c r="O254" s="130">
        <f t="shared" si="304"/>
        <v>110</v>
      </c>
      <c r="P254" s="130">
        <f t="shared" si="305"/>
        <v>0</v>
      </c>
      <c r="Q254" s="130">
        <f t="shared" si="306"/>
        <v>1311.12</v>
      </c>
      <c r="R254" s="49">
        <f t="shared" si="307"/>
        <v>0</v>
      </c>
      <c r="S254" s="49">
        <f t="shared" si="308"/>
        <v>313.64</v>
      </c>
      <c r="T254" s="130">
        <f t="shared" si="309"/>
        <v>124.84</v>
      </c>
      <c r="U254" s="49">
        <f t="shared" si="310"/>
        <v>11.76</v>
      </c>
      <c r="V254" s="130">
        <f t="shared" si="311"/>
        <v>110</v>
      </c>
      <c r="W254" s="130">
        <f t="shared" si="312"/>
        <v>0</v>
      </c>
      <c r="X254" s="49">
        <f t="shared" si="313"/>
        <v>560.24</v>
      </c>
      <c r="Y254" s="49">
        <f t="shared" si="314"/>
        <v>1871.36</v>
      </c>
      <c r="Z254" s="164"/>
      <c r="AA254" s="139" t="s">
        <v>76</v>
      </c>
      <c r="AB254" s="140">
        <f t="shared" ref="AB254:AH254" si="346">K254+R254</f>
        <v>47.05</v>
      </c>
      <c r="AC254" s="140">
        <f t="shared" si="346"/>
        <v>940.93</v>
      </c>
      <c r="AD254" s="140">
        <f t="shared" si="346"/>
        <v>624.18</v>
      </c>
      <c r="AE254" s="140">
        <f t="shared" si="346"/>
        <v>39.2</v>
      </c>
      <c r="AF254" s="140">
        <f t="shared" si="346"/>
        <v>220</v>
      </c>
      <c r="AG254" s="140">
        <f t="shared" si="346"/>
        <v>0</v>
      </c>
      <c r="AH254" s="140">
        <f t="shared" si="346"/>
        <v>1871.36</v>
      </c>
      <c r="AI254" s="139" t="s">
        <v>32</v>
      </c>
    </row>
    <row r="255" s="39" customFormat="1" ht="16" customHeight="1" spans="1:35">
      <c r="A255" s="129">
        <f t="shared" ref="A255:A318" si="347">ROW()-3</f>
        <v>252</v>
      </c>
      <c r="B255" s="49" t="s">
        <v>119</v>
      </c>
      <c r="C255" s="52" t="s">
        <v>707</v>
      </c>
      <c r="D255" s="459" t="s">
        <v>708</v>
      </c>
      <c r="E255" s="49">
        <v>3920.55</v>
      </c>
      <c r="F255" s="49">
        <v>3920.55</v>
      </c>
      <c r="G255" s="130">
        <v>6241.75</v>
      </c>
      <c r="H255" s="49">
        <v>3920.55</v>
      </c>
      <c r="I255" s="164">
        <v>2200</v>
      </c>
      <c r="J255" s="130"/>
      <c r="K255" s="49">
        <f t="shared" ref="K255:K318" si="348">ROUND(E255*0.012,2)</f>
        <v>47.05</v>
      </c>
      <c r="L255" s="49">
        <f t="shared" ref="L255:L318" si="349">ROUND(F255*0.16,2)</f>
        <v>627.29</v>
      </c>
      <c r="M255" s="130">
        <f t="shared" ref="M255:M318" si="350">ROUND(G255*0.08,2)</f>
        <v>499.34</v>
      </c>
      <c r="N255" s="49">
        <f t="shared" ref="N255:N318" si="351">ROUND(H255*0.007,2)</f>
        <v>27.44</v>
      </c>
      <c r="O255" s="130">
        <f t="shared" ref="O255:O318" si="352">I255*5%</f>
        <v>110</v>
      </c>
      <c r="P255" s="130">
        <f t="shared" ref="P255:P318" si="353">J255*50%</f>
        <v>0</v>
      </c>
      <c r="Q255" s="130">
        <f t="shared" ref="Q255:Q318" si="354">SUM(K255:P255)</f>
        <v>1311.12</v>
      </c>
      <c r="R255" s="49">
        <f t="shared" ref="R255:R318" si="355">E255*0</f>
        <v>0</v>
      </c>
      <c r="S255" s="49">
        <f t="shared" ref="S255:S318" si="356">ROUND(F255*0.08,2)</f>
        <v>313.64</v>
      </c>
      <c r="T255" s="130">
        <f t="shared" ref="T255:T318" si="357">ROUND(G255*0.02,2)</f>
        <v>124.84</v>
      </c>
      <c r="U255" s="49">
        <f t="shared" ref="U255:U318" si="358">ROUND(H255*0.003,2)</f>
        <v>11.76</v>
      </c>
      <c r="V255" s="130">
        <f t="shared" ref="V255:V318" si="359">I255*5%</f>
        <v>110</v>
      </c>
      <c r="W255" s="130">
        <f t="shared" ref="W255:W318" si="360">J255*50%</f>
        <v>0</v>
      </c>
      <c r="X255" s="49">
        <f t="shared" ref="X255:X318" si="361">SUM(R255:W255)</f>
        <v>560.24</v>
      </c>
      <c r="Y255" s="49">
        <f t="shared" ref="Y255:Y318" si="362">Q255+X255</f>
        <v>1871.36</v>
      </c>
      <c r="Z255" s="164"/>
      <c r="AA255" s="139" t="s">
        <v>54</v>
      </c>
      <c r="AB255" s="140">
        <f t="shared" ref="AB255:AH255" si="363">K255+R255</f>
        <v>47.05</v>
      </c>
      <c r="AC255" s="140">
        <f t="shared" si="363"/>
        <v>940.93</v>
      </c>
      <c r="AD255" s="140">
        <f t="shared" si="363"/>
        <v>624.18</v>
      </c>
      <c r="AE255" s="140">
        <f t="shared" si="363"/>
        <v>39.2</v>
      </c>
      <c r="AF255" s="140">
        <f t="shared" si="363"/>
        <v>220</v>
      </c>
      <c r="AG255" s="140">
        <f t="shared" si="363"/>
        <v>0</v>
      </c>
      <c r="AH255" s="140">
        <f t="shared" si="363"/>
        <v>1871.36</v>
      </c>
      <c r="AI255" s="139" t="s">
        <v>32</v>
      </c>
    </row>
    <row r="256" s="39" customFormat="1" ht="16" customHeight="1" spans="1:35">
      <c r="A256" s="129">
        <f t="shared" si="347"/>
        <v>253</v>
      </c>
      <c r="B256" s="49" t="s">
        <v>533</v>
      </c>
      <c r="C256" s="52" t="s">
        <v>709</v>
      </c>
      <c r="D256" s="44" t="s">
        <v>710</v>
      </c>
      <c r="E256" s="49">
        <v>3920.55</v>
      </c>
      <c r="F256" s="49">
        <v>3920.55</v>
      </c>
      <c r="G256" s="130">
        <v>6241.75</v>
      </c>
      <c r="H256" s="49">
        <v>3920.55</v>
      </c>
      <c r="I256" s="164">
        <v>2200</v>
      </c>
      <c r="J256" s="130"/>
      <c r="K256" s="49">
        <f t="shared" si="348"/>
        <v>47.05</v>
      </c>
      <c r="L256" s="49">
        <f t="shared" si="349"/>
        <v>627.29</v>
      </c>
      <c r="M256" s="130">
        <f t="shared" si="350"/>
        <v>499.34</v>
      </c>
      <c r="N256" s="49">
        <f t="shared" si="351"/>
        <v>27.44</v>
      </c>
      <c r="O256" s="130">
        <f t="shared" si="352"/>
        <v>110</v>
      </c>
      <c r="P256" s="130">
        <f t="shared" si="353"/>
        <v>0</v>
      </c>
      <c r="Q256" s="130">
        <f t="shared" si="354"/>
        <v>1311.12</v>
      </c>
      <c r="R256" s="49">
        <f t="shared" si="355"/>
        <v>0</v>
      </c>
      <c r="S256" s="49">
        <f t="shared" si="356"/>
        <v>313.64</v>
      </c>
      <c r="T256" s="130">
        <f t="shared" si="357"/>
        <v>124.84</v>
      </c>
      <c r="U256" s="49">
        <f t="shared" si="358"/>
        <v>11.76</v>
      </c>
      <c r="V256" s="130">
        <f t="shared" si="359"/>
        <v>110</v>
      </c>
      <c r="W256" s="130">
        <f t="shared" si="360"/>
        <v>0</v>
      </c>
      <c r="X256" s="49">
        <f t="shared" si="361"/>
        <v>560.24</v>
      </c>
      <c r="Y256" s="49">
        <f t="shared" si="362"/>
        <v>1871.36</v>
      </c>
      <c r="Z256" s="164"/>
      <c r="AA256" s="139" t="s">
        <v>55</v>
      </c>
      <c r="AB256" s="140">
        <f t="shared" ref="AB256:AH256" si="364">K256+R256</f>
        <v>47.05</v>
      </c>
      <c r="AC256" s="140">
        <f t="shared" si="364"/>
        <v>940.93</v>
      </c>
      <c r="AD256" s="140">
        <f t="shared" si="364"/>
        <v>624.18</v>
      </c>
      <c r="AE256" s="140">
        <f t="shared" si="364"/>
        <v>39.2</v>
      </c>
      <c r="AF256" s="140">
        <f t="shared" si="364"/>
        <v>220</v>
      </c>
      <c r="AG256" s="140">
        <f t="shared" si="364"/>
        <v>0</v>
      </c>
      <c r="AH256" s="140">
        <f t="shared" si="364"/>
        <v>1871.36</v>
      </c>
      <c r="AI256" s="139" t="s">
        <v>32</v>
      </c>
    </row>
    <row r="257" s="39" customFormat="1" ht="16" customHeight="1" spans="1:35">
      <c r="A257" s="129">
        <f t="shared" si="347"/>
        <v>254</v>
      </c>
      <c r="B257" s="49" t="s">
        <v>1196</v>
      </c>
      <c r="C257" s="52" t="s">
        <v>711</v>
      </c>
      <c r="D257" s="459" t="s">
        <v>712</v>
      </c>
      <c r="E257" s="49">
        <v>3920.55</v>
      </c>
      <c r="F257" s="49">
        <v>3920.55</v>
      </c>
      <c r="G257" s="130">
        <v>6241.75</v>
      </c>
      <c r="H257" s="49">
        <v>3920.55</v>
      </c>
      <c r="I257" s="164">
        <v>3180</v>
      </c>
      <c r="J257" s="130"/>
      <c r="K257" s="49">
        <f t="shared" si="348"/>
        <v>47.05</v>
      </c>
      <c r="L257" s="49">
        <f t="shared" si="349"/>
        <v>627.29</v>
      </c>
      <c r="M257" s="130">
        <f t="shared" si="350"/>
        <v>499.34</v>
      </c>
      <c r="N257" s="49">
        <f t="shared" si="351"/>
        <v>27.44</v>
      </c>
      <c r="O257" s="130">
        <f t="shared" si="352"/>
        <v>159</v>
      </c>
      <c r="P257" s="130">
        <f t="shared" si="353"/>
        <v>0</v>
      </c>
      <c r="Q257" s="130">
        <f t="shared" si="354"/>
        <v>1360.12</v>
      </c>
      <c r="R257" s="49">
        <f t="shared" si="355"/>
        <v>0</v>
      </c>
      <c r="S257" s="49">
        <f t="shared" si="356"/>
        <v>313.64</v>
      </c>
      <c r="T257" s="130">
        <f t="shared" si="357"/>
        <v>124.84</v>
      </c>
      <c r="U257" s="49">
        <f t="shared" si="358"/>
        <v>11.76</v>
      </c>
      <c r="V257" s="130">
        <f t="shared" si="359"/>
        <v>159</v>
      </c>
      <c r="W257" s="130">
        <f t="shared" si="360"/>
        <v>0</v>
      </c>
      <c r="X257" s="49">
        <f t="shared" si="361"/>
        <v>609.24</v>
      </c>
      <c r="Y257" s="49">
        <f t="shared" si="362"/>
        <v>1969.36</v>
      </c>
      <c r="Z257" s="164"/>
      <c r="AA257" s="139" t="s">
        <v>70</v>
      </c>
      <c r="AB257" s="140">
        <f t="shared" ref="AB257:AH257" si="365">K257+R257</f>
        <v>47.05</v>
      </c>
      <c r="AC257" s="140">
        <f t="shared" si="365"/>
        <v>940.93</v>
      </c>
      <c r="AD257" s="140">
        <f t="shared" si="365"/>
        <v>624.18</v>
      </c>
      <c r="AE257" s="140">
        <f t="shared" si="365"/>
        <v>39.2</v>
      </c>
      <c r="AF257" s="140">
        <f t="shared" si="365"/>
        <v>318</v>
      </c>
      <c r="AG257" s="140">
        <f t="shared" si="365"/>
        <v>0</v>
      </c>
      <c r="AH257" s="140">
        <f t="shared" si="365"/>
        <v>1969.36</v>
      </c>
      <c r="AI257" s="139" t="s">
        <v>35</v>
      </c>
    </row>
    <row r="258" s="225" customFormat="1" ht="16" customHeight="1" spans="1:35">
      <c r="A258" s="239">
        <f t="shared" si="347"/>
        <v>255</v>
      </c>
      <c r="B258" s="240" t="s">
        <v>223</v>
      </c>
      <c r="C258" s="243" t="s">
        <v>715</v>
      </c>
      <c r="D258" s="243" t="s">
        <v>716</v>
      </c>
      <c r="E258" s="240">
        <v>3920.55</v>
      </c>
      <c r="F258" s="240">
        <v>0</v>
      </c>
      <c r="G258" s="242">
        <v>0</v>
      </c>
      <c r="H258" s="240">
        <v>0</v>
      </c>
      <c r="I258" s="242">
        <v>0</v>
      </c>
      <c r="J258" s="242"/>
      <c r="K258" s="240">
        <f t="shared" si="348"/>
        <v>47.05</v>
      </c>
      <c r="L258" s="240">
        <f t="shared" si="349"/>
        <v>0</v>
      </c>
      <c r="M258" s="242">
        <f t="shared" si="350"/>
        <v>0</v>
      </c>
      <c r="N258" s="240">
        <f t="shared" si="351"/>
        <v>0</v>
      </c>
      <c r="O258" s="242">
        <f t="shared" si="352"/>
        <v>0</v>
      </c>
      <c r="P258" s="242">
        <f t="shared" si="353"/>
        <v>0</v>
      </c>
      <c r="Q258" s="242">
        <f t="shared" si="354"/>
        <v>47.05</v>
      </c>
      <c r="R258" s="240">
        <f t="shared" si="355"/>
        <v>0</v>
      </c>
      <c r="S258" s="240">
        <f t="shared" si="356"/>
        <v>0</v>
      </c>
      <c r="T258" s="242">
        <f t="shared" si="357"/>
        <v>0</v>
      </c>
      <c r="U258" s="240">
        <f t="shared" si="358"/>
        <v>0</v>
      </c>
      <c r="V258" s="242">
        <f t="shared" si="359"/>
        <v>0</v>
      </c>
      <c r="W258" s="242">
        <f t="shared" si="360"/>
        <v>0</v>
      </c>
      <c r="X258" s="240">
        <f t="shared" si="361"/>
        <v>0</v>
      </c>
      <c r="Y258" s="240">
        <f t="shared" si="362"/>
        <v>47.05</v>
      </c>
      <c r="Z258" s="240"/>
      <c r="AA258" s="257" t="s">
        <v>80</v>
      </c>
      <c r="AB258" s="258">
        <f t="shared" ref="AB258:AH258" si="366">K258+R258</f>
        <v>47.05</v>
      </c>
      <c r="AC258" s="258">
        <f t="shared" si="366"/>
        <v>0</v>
      </c>
      <c r="AD258" s="258">
        <f t="shared" si="366"/>
        <v>0</v>
      </c>
      <c r="AE258" s="258">
        <f t="shared" si="366"/>
        <v>0</v>
      </c>
      <c r="AF258" s="258">
        <f t="shared" si="366"/>
        <v>0</v>
      </c>
      <c r="AG258" s="258">
        <f t="shared" si="366"/>
        <v>0</v>
      </c>
      <c r="AH258" s="258">
        <f t="shared" si="366"/>
        <v>47.05</v>
      </c>
      <c r="AI258" s="257" t="s">
        <v>33</v>
      </c>
    </row>
    <row r="259" s="39" customFormat="1" ht="16" customHeight="1" spans="1:35">
      <c r="A259" s="129">
        <f t="shared" si="347"/>
        <v>256</v>
      </c>
      <c r="B259" s="49" t="s">
        <v>201</v>
      </c>
      <c r="C259" s="52" t="s">
        <v>717</v>
      </c>
      <c r="D259" s="459" t="s">
        <v>718</v>
      </c>
      <c r="E259" s="49">
        <v>3920.55</v>
      </c>
      <c r="F259" s="49">
        <v>3920.55</v>
      </c>
      <c r="G259" s="130">
        <v>6241.75</v>
      </c>
      <c r="H259" s="49">
        <v>3920.55</v>
      </c>
      <c r="I259" s="164">
        <v>2200</v>
      </c>
      <c r="J259" s="130"/>
      <c r="K259" s="49">
        <f t="shared" si="348"/>
        <v>47.05</v>
      </c>
      <c r="L259" s="49">
        <f t="shared" si="349"/>
        <v>627.29</v>
      </c>
      <c r="M259" s="130">
        <f t="shared" si="350"/>
        <v>499.34</v>
      </c>
      <c r="N259" s="49">
        <f t="shared" si="351"/>
        <v>27.44</v>
      </c>
      <c r="O259" s="130">
        <f t="shared" si="352"/>
        <v>110</v>
      </c>
      <c r="P259" s="130">
        <f t="shared" si="353"/>
        <v>0</v>
      </c>
      <c r="Q259" s="130">
        <f t="shared" si="354"/>
        <v>1311.12</v>
      </c>
      <c r="R259" s="49">
        <f t="shared" si="355"/>
        <v>0</v>
      </c>
      <c r="S259" s="49">
        <f t="shared" si="356"/>
        <v>313.64</v>
      </c>
      <c r="T259" s="130">
        <f t="shared" si="357"/>
        <v>124.84</v>
      </c>
      <c r="U259" s="49">
        <f t="shared" si="358"/>
        <v>11.76</v>
      </c>
      <c r="V259" s="130">
        <f t="shared" si="359"/>
        <v>110</v>
      </c>
      <c r="W259" s="130">
        <f t="shared" si="360"/>
        <v>0</v>
      </c>
      <c r="X259" s="49">
        <f t="shared" si="361"/>
        <v>560.24</v>
      </c>
      <c r="Y259" s="49">
        <f t="shared" si="362"/>
        <v>1871.36</v>
      </c>
      <c r="Z259" s="164"/>
      <c r="AA259" s="139" t="s">
        <v>66</v>
      </c>
      <c r="AB259" s="140">
        <f t="shared" ref="AB259:AH259" si="367">K259+R259</f>
        <v>47.05</v>
      </c>
      <c r="AC259" s="140">
        <f t="shared" si="367"/>
        <v>940.93</v>
      </c>
      <c r="AD259" s="140">
        <f t="shared" si="367"/>
        <v>624.18</v>
      </c>
      <c r="AE259" s="140">
        <f t="shared" si="367"/>
        <v>39.2</v>
      </c>
      <c r="AF259" s="140">
        <f t="shared" si="367"/>
        <v>220</v>
      </c>
      <c r="AG259" s="140">
        <f t="shared" si="367"/>
        <v>0</v>
      </c>
      <c r="AH259" s="140">
        <f t="shared" si="367"/>
        <v>1871.36</v>
      </c>
      <c r="AI259" s="139" t="s">
        <v>32</v>
      </c>
    </row>
    <row r="260" s="39" customFormat="1" ht="16" customHeight="1" spans="1:35">
      <c r="A260" s="129">
        <f t="shared" si="347"/>
        <v>257</v>
      </c>
      <c r="B260" s="49" t="s">
        <v>262</v>
      </c>
      <c r="C260" s="46" t="s">
        <v>719</v>
      </c>
      <c r="D260" s="450" t="s">
        <v>720</v>
      </c>
      <c r="E260" s="49">
        <v>3920.55</v>
      </c>
      <c r="F260" s="49">
        <v>3920.55</v>
      </c>
      <c r="G260" s="130">
        <v>6241.75</v>
      </c>
      <c r="H260" s="49">
        <v>3920.55</v>
      </c>
      <c r="I260" s="164">
        <v>2200</v>
      </c>
      <c r="J260" s="130"/>
      <c r="K260" s="49">
        <f t="shared" si="348"/>
        <v>47.05</v>
      </c>
      <c r="L260" s="49">
        <f t="shared" si="349"/>
        <v>627.29</v>
      </c>
      <c r="M260" s="130">
        <f t="shared" si="350"/>
        <v>499.34</v>
      </c>
      <c r="N260" s="49">
        <f t="shared" si="351"/>
        <v>27.44</v>
      </c>
      <c r="O260" s="130">
        <f t="shared" si="352"/>
        <v>110</v>
      </c>
      <c r="P260" s="130">
        <f t="shared" si="353"/>
        <v>0</v>
      </c>
      <c r="Q260" s="130">
        <f t="shared" si="354"/>
        <v>1311.12</v>
      </c>
      <c r="R260" s="49">
        <f t="shared" si="355"/>
        <v>0</v>
      </c>
      <c r="S260" s="49">
        <f t="shared" si="356"/>
        <v>313.64</v>
      </c>
      <c r="T260" s="130">
        <f t="shared" si="357"/>
        <v>124.84</v>
      </c>
      <c r="U260" s="49">
        <f t="shared" si="358"/>
        <v>11.76</v>
      </c>
      <c r="V260" s="130">
        <f t="shared" si="359"/>
        <v>110</v>
      </c>
      <c r="W260" s="130">
        <f t="shared" si="360"/>
        <v>0</v>
      </c>
      <c r="X260" s="49">
        <f t="shared" si="361"/>
        <v>560.24</v>
      </c>
      <c r="Y260" s="49">
        <f t="shared" si="362"/>
        <v>1871.36</v>
      </c>
      <c r="Z260" s="164"/>
      <c r="AA260" s="139" t="s">
        <v>68</v>
      </c>
      <c r="AB260" s="140">
        <f t="shared" ref="AB260:AH260" si="368">K260+R260</f>
        <v>47.05</v>
      </c>
      <c r="AC260" s="140">
        <f t="shared" si="368"/>
        <v>940.93</v>
      </c>
      <c r="AD260" s="140">
        <f t="shared" si="368"/>
        <v>624.18</v>
      </c>
      <c r="AE260" s="140">
        <f t="shared" si="368"/>
        <v>39.2</v>
      </c>
      <c r="AF260" s="140">
        <f t="shared" si="368"/>
        <v>220</v>
      </c>
      <c r="AG260" s="140">
        <f t="shared" si="368"/>
        <v>0</v>
      </c>
      <c r="AH260" s="140">
        <f t="shared" si="368"/>
        <v>1871.36</v>
      </c>
      <c r="AI260" s="139" t="s">
        <v>32</v>
      </c>
    </row>
    <row r="261" s="39" customFormat="1" ht="16" customHeight="1" spans="1:35">
      <c r="A261" s="129">
        <f t="shared" si="347"/>
        <v>258</v>
      </c>
      <c r="B261" s="49" t="s">
        <v>262</v>
      </c>
      <c r="C261" s="52" t="s">
        <v>721</v>
      </c>
      <c r="D261" s="451" t="s">
        <v>722</v>
      </c>
      <c r="E261" s="49">
        <v>3920.55</v>
      </c>
      <c r="F261" s="49">
        <v>3920.55</v>
      </c>
      <c r="G261" s="130">
        <v>6241.75</v>
      </c>
      <c r="H261" s="49">
        <v>3920.55</v>
      </c>
      <c r="I261" s="164">
        <v>2200</v>
      </c>
      <c r="J261" s="130"/>
      <c r="K261" s="49">
        <f t="shared" si="348"/>
        <v>47.05</v>
      </c>
      <c r="L261" s="49">
        <f t="shared" si="349"/>
        <v>627.29</v>
      </c>
      <c r="M261" s="130">
        <f t="shared" si="350"/>
        <v>499.34</v>
      </c>
      <c r="N261" s="49">
        <f t="shared" si="351"/>
        <v>27.44</v>
      </c>
      <c r="O261" s="130">
        <f t="shared" si="352"/>
        <v>110</v>
      </c>
      <c r="P261" s="130">
        <f t="shared" si="353"/>
        <v>0</v>
      </c>
      <c r="Q261" s="130">
        <f t="shared" si="354"/>
        <v>1311.12</v>
      </c>
      <c r="R261" s="49">
        <f t="shared" si="355"/>
        <v>0</v>
      </c>
      <c r="S261" s="49">
        <f t="shared" si="356"/>
        <v>313.64</v>
      </c>
      <c r="T261" s="130">
        <f t="shared" si="357"/>
        <v>124.84</v>
      </c>
      <c r="U261" s="49">
        <f t="shared" si="358"/>
        <v>11.76</v>
      </c>
      <c r="V261" s="130">
        <f t="shared" si="359"/>
        <v>110</v>
      </c>
      <c r="W261" s="130">
        <f t="shared" si="360"/>
        <v>0</v>
      </c>
      <c r="X261" s="49">
        <f t="shared" si="361"/>
        <v>560.24</v>
      </c>
      <c r="Y261" s="49">
        <f t="shared" si="362"/>
        <v>1871.36</v>
      </c>
      <c r="Z261" s="164"/>
      <c r="AA261" s="139" t="s">
        <v>65</v>
      </c>
      <c r="AB261" s="140">
        <f t="shared" ref="AB261:AH261" si="369">K261+R261</f>
        <v>47.05</v>
      </c>
      <c r="AC261" s="140">
        <f t="shared" si="369"/>
        <v>940.93</v>
      </c>
      <c r="AD261" s="140">
        <f t="shared" si="369"/>
        <v>624.18</v>
      </c>
      <c r="AE261" s="140">
        <f t="shared" si="369"/>
        <v>39.2</v>
      </c>
      <c r="AF261" s="140">
        <f t="shared" si="369"/>
        <v>220</v>
      </c>
      <c r="AG261" s="140">
        <f t="shared" si="369"/>
        <v>0</v>
      </c>
      <c r="AH261" s="140">
        <f t="shared" si="369"/>
        <v>1871.36</v>
      </c>
      <c r="AI261" s="139" t="s">
        <v>32</v>
      </c>
    </row>
    <row r="262" s="39" customFormat="1" ht="16" customHeight="1" spans="1:35">
      <c r="A262" s="129">
        <f t="shared" si="347"/>
        <v>259</v>
      </c>
      <c r="B262" s="49" t="s">
        <v>119</v>
      </c>
      <c r="C262" s="52" t="s">
        <v>723</v>
      </c>
      <c r="D262" s="202" t="s">
        <v>724</v>
      </c>
      <c r="E262" s="49">
        <v>3920.55</v>
      </c>
      <c r="F262" s="49">
        <v>3920.55</v>
      </c>
      <c r="G262" s="130">
        <v>6241.75</v>
      </c>
      <c r="H262" s="49">
        <v>3920.55</v>
      </c>
      <c r="I262" s="164">
        <v>2200</v>
      </c>
      <c r="J262" s="130"/>
      <c r="K262" s="49">
        <f t="shared" si="348"/>
        <v>47.05</v>
      </c>
      <c r="L262" s="49">
        <f t="shared" si="349"/>
        <v>627.29</v>
      </c>
      <c r="M262" s="130">
        <f t="shared" si="350"/>
        <v>499.34</v>
      </c>
      <c r="N262" s="49">
        <f t="shared" si="351"/>
        <v>27.44</v>
      </c>
      <c r="O262" s="130">
        <f t="shared" si="352"/>
        <v>110</v>
      </c>
      <c r="P262" s="130">
        <f t="shared" si="353"/>
        <v>0</v>
      </c>
      <c r="Q262" s="130">
        <f t="shared" si="354"/>
        <v>1311.12</v>
      </c>
      <c r="R262" s="49">
        <f t="shared" si="355"/>
        <v>0</v>
      </c>
      <c r="S262" s="49">
        <f t="shared" si="356"/>
        <v>313.64</v>
      </c>
      <c r="T262" s="130">
        <f t="shared" si="357"/>
        <v>124.84</v>
      </c>
      <c r="U262" s="49">
        <f t="shared" si="358"/>
        <v>11.76</v>
      </c>
      <c r="V262" s="130">
        <f t="shared" si="359"/>
        <v>110</v>
      </c>
      <c r="W262" s="130">
        <f t="shared" si="360"/>
        <v>0</v>
      </c>
      <c r="X262" s="49">
        <f t="shared" si="361"/>
        <v>560.24</v>
      </c>
      <c r="Y262" s="49">
        <f t="shared" si="362"/>
        <v>1871.36</v>
      </c>
      <c r="Z262" s="164"/>
      <c r="AA262" s="139" t="s">
        <v>89</v>
      </c>
      <c r="AB262" s="140">
        <f t="shared" ref="AB262:AH262" si="370">K262+R262</f>
        <v>47.05</v>
      </c>
      <c r="AC262" s="140">
        <f t="shared" si="370"/>
        <v>940.93</v>
      </c>
      <c r="AD262" s="140">
        <f t="shared" si="370"/>
        <v>624.18</v>
      </c>
      <c r="AE262" s="140">
        <f t="shared" si="370"/>
        <v>39.2</v>
      </c>
      <c r="AF262" s="140">
        <f t="shared" si="370"/>
        <v>220</v>
      </c>
      <c r="AG262" s="140">
        <f t="shared" si="370"/>
        <v>0</v>
      </c>
      <c r="AH262" s="140">
        <f t="shared" si="370"/>
        <v>1871.36</v>
      </c>
      <c r="AI262" s="139" t="s">
        <v>32</v>
      </c>
    </row>
    <row r="263" s="39" customFormat="1" ht="16" customHeight="1" spans="1:35">
      <c r="A263" s="129">
        <f t="shared" si="347"/>
        <v>260</v>
      </c>
      <c r="B263" s="49" t="s">
        <v>119</v>
      </c>
      <c r="C263" s="52" t="s">
        <v>725</v>
      </c>
      <c r="D263" s="202" t="s">
        <v>726</v>
      </c>
      <c r="E263" s="49">
        <v>3920.55</v>
      </c>
      <c r="F263" s="49">
        <v>3920.55</v>
      </c>
      <c r="G263" s="130">
        <v>6241.75</v>
      </c>
      <c r="H263" s="49">
        <v>3920.55</v>
      </c>
      <c r="I263" s="164">
        <v>2200</v>
      </c>
      <c r="J263" s="130"/>
      <c r="K263" s="49">
        <f t="shared" si="348"/>
        <v>47.05</v>
      </c>
      <c r="L263" s="49">
        <f t="shared" si="349"/>
        <v>627.29</v>
      </c>
      <c r="M263" s="130">
        <f t="shared" si="350"/>
        <v>499.34</v>
      </c>
      <c r="N263" s="49">
        <f t="shared" si="351"/>
        <v>27.44</v>
      </c>
      <c r="O263" s="130">
        <f t="shared" si="352"/>
        <v>110</v>
      </c>
      <c r="P263" s="130">
        <f t="shared" si="353"/>
        <v>0</v>
      </c>
      <c r="Q263" s="130">
        <f t="shared" si="354"/>
        <v>1311.12</v>
      </c>
      <c r="R263" s="49">
        <f t="shared" si="355"/>
        <v>0</v>
      </c>
      <c r="S263" s="49">
        <f t="shared" si="356"/>
        <v>313.64</v>
      </c>
      <c r="T263" s="130">
        <f t="shared" si="357"/>
        <v>124.84</v>
      </c>
      <c r="U263" s="49">
        <f t="shared" si="358"/>
        <v>11.76</v>
      </c>
      <c r="V263" s="130">
        <f t="shared" si="359"/>
        <v>110</v>
      </c>
      <c r="W263" s="130">
        <f t="shared" si="360"/>
        <v>0</v>
      </c>
      <c r="X263" s="49">
        <f t="shared" si="361"/>
        <v>560.24</v>
      </c>
      <c r="Y263" s="49">
        <f t="shared" si="362"/>
        <v>1871.36</v>
      </c>
      <c r="Z263" s="164"/>
      <c r="AA263" s="139" t="s">
        <v>78</v>
      </c>
      <c r="AB263" s="140">
        <f t="shared" ref="AB263:AH263" si="371">K263+R263</f>
        <v>47.05</v>
      </c>
      <c r="AC263" s="140">
        <f t="shared" si="371"/>
        <v>940.93</v>
      </c>
      <c r="AD263" s="140">
        <f t="shared" si="371"/>
        <v>624.18</v>
      </c>
      <c r="AE263" s="140">
        <f t="shared" si="371"/>
        <v>39.2</v>
      </c>
      <c r="AF263" s="140">
        <f t="shared" si="371"/>
        <v>220</v>
      </c>
      <c r="AG263" s="140">
        <f t="shared" si="371"/>
        <v>0</v>
      </c>
      <c r="AH263" s="140">
        <f t="shared" si="371"/>
        <v>1871.36</v>
      </c>
      <c r="AI263" s="139" t="s">
        <v>32</v>
      </c>
    </row>
    <row r="264" s="39" customFormat="1" ht="16" customHeight="1" spans="1:35">
      <c r="A264" s="129">
        <f t="shared" si="347"/>
        <v>261</v>
      </c>
      <c r="B264" s="49" t="s">
        <v>157</v>
      </c>
      <c r="C264" s="52" t="s">
        <v>727</v>
      </c>
      <c r="D264" s="451" t="s">
        <v>728</v>
      </c>
      <c r="E264" s="49">
        <v>3920.55</v>
      </c>
      <c r="F264" s="49">
        <v>3920.55</v>
      </c>
      <c r="G264" s="130">
        <v>6241.75</v>
      </c>
      <c r="H264" s="49">
        <v>3920.55</v>
      </c>
      <c r="I264" s="164">
        <v>2200</v>
      </c>
      <c r="J264" s="130"/>
      <c r="K264" s="49">
        <f t="shared" si="348"/>
        <v>47.05</v>
      </c>
      <c r="L264" s="49">
        <f t="shared" si="349"/>
        <v>627.29</v>
      </c>
      <c r="M264" s="130">
        <f t="shared" si="350"/>
        <v>499.34</v>
      </c>
      <c r="N264" s="49">
        <f t="shared" si="351"/>
        <v>27.44</v>
      </c>
      <c r="O264" s="130">
        <f t="shared" si="352"/>
        <v>110</v>
      </c>
      <c r="P264" s="130">
        <f t="shared" si="353"/>
        <v>0</v>
      </c>
      <c r="Q264" s="130">
        <f t="shared" si="354"/>
        <v>1311.12</v>
      </c>
      <c r="R264" s="49">
        <f t="shared" si="355"/>
        <v>0</v>
      </c>
      <c r="S264" s="49">
        <f t="shared" si="356"/>
        <v>313.64</v>
      </c>
      <c r="T264" s="130">
        <f t="shared" si="357"/>
        <v>124.84</v>
      </c>
      <c r="U264" s="49">
        <f t="shared" si="358"/>
        <v>11.76</v>
      </c>
      <c r="V264" s="130">
        <f t="shared" si="359"/>
        <v>110</v>
      </c>
      <c r="W264" s="130">
        <f t="shared" si="360"/>
        <v>0</v>
      </c>
      <c r="X264" s="49">
        <f t="shared" si="361"/>
        <v>560.24</v>
      </c>
      <c r="Y264" s="49">
        <f t="shared" si="362"/>
        <v>1871.36</v>
      </c>
      <c r="Z264" s="164"/>
      <c r="AA264" s="139" t="s">
        <v>88</v>
      </c>
      <c r="AB264" s="140">
        <f t="shared" ref="AB264:AH264" si="372">K264+R264</f>
        <v>47.05</v>
      </c>
      <c r="AC264" s="140">
        <f t="shared" si="372"/>
        <v>940.93</v>
      </c>
      <c r="AD264" s="140">
        <f t="shared" si="372"/>
        <v>624.18</v>
      </c>
      <c r="AE264" s="140">
        <f t="shared" si="372"/>
        <v>39.2</v>
      </c>
      <c r="AF264" s="140">
        <f t="shared" si="372"/>
        <v>220</v>
      </c>
      <c r="AG264" s="140">
        <f t="shared" si="372"/>
        <v>0</v>
      </c>
      <c r="AH264" s="140">
        <f t="shared" si="372"/>
        <v>1871.36</v>
      </c>
      <c r="AI264" s="139" t="s">
        <v>34</v>
      </c>
    </row>
    <row r="265" s="39" customFormat="1" ht="16" customHeight="1" spans="1:35">
      <c r="A265" s="129">
        <f t="shared" si="347"/>
        <v>262</v>
      </c>
      <c r="B265" s="49" t="s">
        <v>729</v>
      </c>
      <c r="C265" s="52" t="s">
        <v>730</v>
      </c>
      <c r="D265" s="202" t="s">
        <v>731</v>
      </c>
      <c r="E265" s="49">
        <v>3920.55</v>
      </c>
      <c r="F265" s="49">
        <v>3920.55</v>
      </c>
      <c r="G265" s="130">
        <v>6241.75</v>
      </c>
      <c r="H265" s="49">
        <v>3920.55</v>
      </c>
      <c r="I265" s="164">
        <v>3180</v>
      </c>
      <c r="J265" s="130"/>
      <c r="K265" s="49">
        <f t="shared" si="348"/>
        <v>47.05</v>
      </c>
      <c r="L265" s="49">
        <f t="shared" si="349"/>
        <v>627.29</v>
      </c>
      <c r="M265" s="130">
        <f t="shared" si="350"/>
        <v>499.34</v>
      </c>
      <c r="N265" s="49">
        <f t="shared" si="351"/>
        <v>27.44</v>
      </c>
      <c r="O265" s="130">
        <f t="shared" si="352"/>
        <v>159</v>
      </c>
      <c r="P265" s="130">
        <f t="shared" si="353"/>
        <v>0</v>
      </c>
      <c r="Q265" s="130">
        <f t="shared" si="354"/>
        <v>1360.12</v>
      </c>
      <c r="R265" s="49">
        <f t="shared" si="355"/>
        <v>0</v>
      </c>
      <c r="S265" s="49">
        <f t="shared" si="356"/>
        <v>313.64</v>
      </c>
      <c r="T265" s="130">
        <f t="shared" si="357"/>
        <v>124.84</v>
      </c>
      <c r="U265" s="49">
        <f t="shared" si="358"/>
        <v>11.76</v>
      </c>
      <c r="V265" s="130">
        <f t="shared" si="359"/>
        <v>159</v>
      </c>
      <c r="W265" s="130">
        <f t="shared" si="360"/>
        <v>0</v>
      </c>
      <c r="X265" s="49">
        <f t="shared" si="361"/>
        <v>609.24</v>
      </c>
      <c r="Y265" s="49">
        <f t="shared" si="362"/>
        <v>1969.36</v>
      </c>
      <c r="Z265" s="164"/>
      <c r="AA265" s="139" t="s">
        <v>85</v>
      </c>
      <c r="AB265" s="140">
        <f t="shared" ref="AB265:AH265" si="373">K265+R265</f>
        <v>47.05</v>
      </c>
      <c r="AC265" s="140">
        <f t="shared" si="373"/>
        <v>940.93</v>
      </c>
      <c r="AD265" s="140">
        <f t="shared" si="373"/>
        <v>624.18</v>
      </c>
      <c r="AE265" s="140">
        <f t="shared" si="373"/>
        <v>39.2</v>
      </c>
      <c r="AF265" s="140">
        <f t="shared" si="373"/>
        <v>318</v>
      </c>
      <c r="AG265" s="140">
        <f t="shared" si="373"/>
        <v>0</v>
      </c>
      <c r="AH265" s="140">
        <f t="shared" si="373"/>
        <v>1969.36</v>
      </c>
      <c r="AI265" s="139" t="s">
        <v>34</v>
      </c>
    </row>
    <row r="266" s="39" customFormat="1" ht="16" customHeight="1" spans="1:35">
      <c r="A266" s="129">
        <f t="shared" si="347"/>
        <v>263</v>
      </c>
      <c r="B266" s="49" t="s">
        <v>201</v>
      </c>
      <c r="C266" s="262" t="s">
        <v>732</v>
      </c>
      <c r="D266" s="202" t="s">
        <v>733</v>
      </c>
      <c r="E266" s="153">
        <v>3920.55</v>
      </c>
      <c r="F266" s="49">
        <v>3920.55</v>
      </c>
      <c r="G266" s="130">
        <v>6241.75</v>
      </c>
      <c r="H266" s="49">
        <v>3920.55</v>
      </c>
      <c r="I266" s="164">
        <v>2200</v>
      </c>
      <c r="J266" s="130"/>
      <c r="K266" s="49">
        <f t="shared" si="348"/>
        <v>47.05</v>
      </c>
      <c r="L266" s="49">
        <f t="shared" si="349"/>
        <v>627.29</v>
      </c>
      <c r="M266" s="130">
        <f t="shared" si="350"/>
        <v>499.34</v>
      </c>
      <c r="N266" s="49">
        <f t="shared" si="351"/>
        <v>27.44</v>
      </c>
      <c r="O266" s="130">
        <f t="shared" si="352"/>
        <v>110</v>
      </c>
      <c r="P266" s="130">
        <f t="shared" si="353"/>
        <v>0</v>
      </c>
      <c r="Q266" s="130">
        <f t="shared" si="354"/>
        <v>1311.12</v>
      </c>
      <c r="R266" s="49">
        <f t="shared" si="355"/>
        <v>0</v>
      </c>
      <c r="S266" s="49">
        <f t="shared" si="356"/>
        <v>313.64</v>
      </c>
      <c r="T266" s="130">
        <f t="shared" si="357"/>
        <v>124.84</v>
      </c>
      <c r="U266" s="49">
        <f t="shared" si="358"/>
        <v>11.76</v>
      </c>
      <c r="V266" s="130">
        <f t="shared" si="359"/>
        <v>110</v>
      </c>
      <c r="W266" s="130">
        <f t="shared" si="360"/>
        <v>0</v>
      </c>
      <c r="X266" s="49">
        <f t="shared" si="361"/>
        <v>560.24</v>
      </c>
      <c r="Y266" s="49">
        <f t="shared" si="362"/>
        <v>1871.36</v>
      </c>
      <c r="Z266" s="164"/>
      <c r="AA266" s="139" t="s">
        <v>66</v>
      </c>
      <c r="AB266" s="140">
        <f t="shared" ref="AB266:AH266" si="374">K266+R266</f>
        <v>47.05</v>
      </c>
      <c r="AC266" s="140">
        <f t="shared" si="374"/>
        <v>940.93</v>
      </c>
      <c r="AD266" s="140">
        <f t="shared" si="374"/>
        <v>624.18</v>
      </c>
      <c r="AE266" s="140">
        <f t="shared" si="374"/>
        <v>39.2</v>
      </c>
      <c r="AF266" s="140">
        <f t="shared" si="374"/>
        <v>220</v>
      </c>
      <c r="AG266" s="140">
        <f t="shared" si="374"/>
        <v>0</v>
      </c>
      <c r="AH266" s="140">
        <f t="shared" si="374"/>
        <v>1871.36</v>
      </c>
      <c r="AI266" s="139" t="s">
        <v>32</v>
      </c>
    </row>
    <row r="267" s="39" customFormat="1" ht="16" customHeight="1" spans="1:35">
      <c r="A267" s="129">
        <f t="shared" si="347"/>
        <v>264</v>
      </c>
      <c r="B267" s="49" t="s">
        <v>217</v>
      </c>
      <c r="C267" s="46" t="s">
        <v>734</v>
      </c>
      <c r="D267" s="202" t="s">
        <v>735</v>
      </c>
      <c r="E267" s="153">
        <v>3920.55</v>
      </c>
      <c r="F267" s="49">
        <v>3920.55</v>
      </c>
      <c r="G267" s="130">
        <v>6241.75</v>
      </c>
      <c r="H267" s="49">
        <v>3920.55</v>
      </c>
      <c r="I267" s="164">
        <v>2200</v>
      </c>
      <c r="J267" s="130"/>
      <c r="K267" s="49">
        <f t="shared" si="348"/>
        <v>47.05</v>
      </c>
      <c r="L267" s="49">
        <f t="shared" si="349"/>
        <v>627.29</v>
      </c>
      <c r="M267" s="130">
        <f t="shared" si="350"/>
        <v>499.34</v>
      </c>
      <c r="N267" s="49">
        <f t="shared" si="351"/>
        <v>27.44</v>
      </c>
      <c r="O267" s="130">
        <f t="shared" si="352"/>
        <v>110</v>
      </c>
      <c r="P267" s="130">
        <f t="shared" si="353"/>
        <v>0</v>
      </c>
      <c r="Q267" s="130">
        <f t="shared" si="354"/>
        <v>1311.12</v>
      </c>
      <c r="R267" s="49">
        <f t="shared" si="355"/>
        <v>0</v>
      </c>
      <c r="S267" s="49">
        <f t="shared" si="356"/>
        <v>313.64</v>
      </c>
      <c r="T267" s="130">
        <f t="shared" si="357"/>
        <v>124.84</v>
      </c>
      <c r="U267" s="49">
        <f t="shared" si="358"/>
        <v>11.76</v>
      </c>
      <c r="V267" s="130">
        <f t="shared" si="359"/>
        <v>110</v>
      </c>
      <c r="W267" s="130">
        <f t="shared" si="360"/>
        <v>0</v>
      </c>
      <c r="X267" s="49">
        <f t="shared" si="361"/>
        <v>560.24</v>
      </c>
      <c r="Y267" s="49">
        <f t="shared" si="362"/>
        <v>1871.36</v>
      </c>
      <c r="Z267" s="164"/>
      <c r="AA267" s="139" t="s">
        <v>76</v>
      </c>
      <c r="AB267" s="140">
        <f t="shared" ref="AB267:AH267" si="375">K267+R267</f>
        <v>47.05</v>
      </c>
      <c r="AC267" s="140">
        <f t="shared" si="375"/>
        <v>940.93</v>
      </c>
      <c r="AD267" s="140">
        <f t="shared" si="375"/>
        <v>624.18</v>
      </c>
      <c r="AE267" s="140">
        <f t="shared" si="375"/>
        <v>39.2</v>
      </c>
      <c r="AF267" s="140">
        <f t="shared" si="375"/>
        <v>220</v>
      </c>
      <c r="AG267" s="140">
        <f t="shared" si="375"/>
        <v>0</v>
      </c>
      <c r="AH267" s="140">
        <f t="shared" si="375"/>
        <v>1871.36</v>
      </c>
      <c r="AI267" s="139" t="s">
        <v>32</v>
      </c>
    </row>
    <row r="268" s="39" customFormat="1" ht="16" customHeight="1" spans="1:35">
      <c r="A268" s="129">
        <f t="shared" si="347"/>
        <v>265</v>
      </c>
      <c r="B268" s="49" t="s">
        <v>568</v>
      </c>
      <c r="C268" s="46" t="s">
        <v>736</v>
      </c>
      <c r="D268" s="202" t="s">
        <v>737</v>
      </c>
      <c r="E268" s="153">
        <v>3920.55</v>
      </c>
      <c r="F268" s="49">
        <v>3920.55</v>
      </c>
      <c r="G268" s="130">
        <v>6241.75</v>
      </c>
      <c r="H268" s="49">
        <v>3920.55</v>
      </c>
      <c r="I268" s="164">
        <v>2200</v>
      </c>
      <c r="J268" s="130"/>
      <c r="K268" s="49">
        <f t="shared" si="348"/>
        <v>47.05</v>
      </c>
      <c r="L268" s="49">
        <f t="shared" si="349"/>
        <v>627.29</v>
      </c>
      <c r="M268" s="130">
        <f t="shared" si="350"/>
        <v>499.34</v>
      </c>
      <c r="N268" s="49">
        <f t="shared" si="351"/>
        <v>27.44</v>
      </c>
      <c r="O268" s="130">
        <f t="shared" si="352"/>
        <v>110</v>
      </c>
      <c r="P268" s="130">
        <f t="shared" si="353"/>
        <v>0</v>
      </c>
      <c r="Q268" s="130">
        <f t="shared" si="354"/>
        <v>1311.12</v>
      </c>
      <c r="R268" s="49">
        <f t="shared" si="355"/>
        <v>0</v>
      </c>
      <c r="S268" s="49">
        <f t="shared" si="356"/>
        <v>313.64</v>
      </c>
      <c r="T268" s="130">
        <f t="shared" si="357"/>
        <v>124.84</v>
      </c>
      <c r="U268" s="49">
        <f t="shared" si="358"/>
        <v>11.76</v>
      </c>
      <c r="V268" s="130">
        <f t="shared" si="359"/>
        <v>110</v>
      </c>
      <c r="W268" s="130">
        <f t="shared" si="360"/>
        <v>0</v>
      </c>
      <c r="X268" s="49">
        <f t="shared" si="361"/>
        <v>560.24</v>
      </c>
      <c r="Y268" s="49">
        <f t="shared" si="362"/>
        <v>1871.36</v>
      </c>
      <c r="Z268" s="164"/>
      <c r="AA268" s="139" t="s">
        <v>54</v>
      </c>
      <c r="AB268" s="140">
        <f t="shared" ref="AB268:AH268" si="376">K268+R268</f>
        <v>47.05</v>
      </c>
      <c r="AC268" s="140">
        <f t="shared" si="376"/>
        <v>940.93</v>
      </c>
      <c r="AD268" s="140">
        <f t="shared" si="376"/>
        <v>624.18</v>
      </c>
      <c r="AE268" s="140">
        <f t="shared" si="376"/>
        <v>39.2</v>
      </c>
      <c r="AF268" s="140">
        <f t="shared" si="376"/>
        <v>220</v>
      </c>
      <c r="AG268" s="140">
        <f t="shared" si="376"/>
        <v>0</v>
      </c>
      <c r="AH268" s="140">
        <f t="shared" si="376"/>
        <v>1871.36</v>
      </c>
      <c r="AI268" s="139" t="s">
        <v>32</v>
      </c>
    </row>
    <row r="269" s="39" customFormat="1" ht="16" customHeight="1" spans="1:35">
      <c r="A269" s="129">
        <f t="shared" si="347"/>
        <v>266</v>
      </c>
      <c r="B269" s="49" t="s">
        <v>169</v>
      </c>
      <c r="C269" s="46" t="s">
        <v>738</v>
      </c>
      <c r="D269" s="202" t="s">
        <v>739</v>
      </c>
      <c r="E269" s="153">
        <v>3920.55</v>
      </c>
      <c r="F269" s="49">
        <v>3920.55</v>
      </c>
      <c r="G269" s="130">
        <v>6241.75</v>
      </c>
      <c r="H269" s="49">
        <v>3920.55</v>
      </c>
      <c r="I269" s="164">
        <v>3180</v>
      </c>
      <c r="J269" s="130"/>
      <c r="K269" s="49">
        <f t="shared" si="348"/>
        <v>47.05</v>
      </c>
      <c r="L269" s="49">
        <f t="shared" si="349"/>
        <v>627.29</v>
      </c>
      <c r="M269" s="130">
        <f t="shared" si="350"/>
        <v>499.34</v>
      </c>
      <c r="N269" s="49">
        <f t="shared" si="351"/>
        <v>27.44</v>
      </c>
      <c r="O269" s="130">
        <f t="shared" si="352"/>
        <v>159</v>
      </c>
      <c r="P269" s="130">
        <f t="shared" si="353"/>
        <v>0</v>
      </c>
      <c r="Q269" s="130">
        <f t="shared" si="354"/>
        <v>1360.12</v>
      </c>
      <c r="R269" s="49">
        <f t="shared" si="355"/>
        <v>0</v>
      </c>
      <c r="S269" s="49">
        <f t="shared" si="356"/>
        <v>313.64</v>
      </c>
      <c r="T269" s="130">
        <f t="shared" si="357"/>
        <v>124.84</v>
      </c>
      <c r="U269" s="49">
        <f t="shared" si="358"/>
        <v>11.76</v>
      </c>
      <c r="V269" s="130">
        <f t="shared" si="359"/>
        <v>159</v>
      </c>
      <c r="W269" s="130">
        <f t="shared" si="360"/>
        <v>0</v>
      </c>
      <c r="X269" s="49">
        <f t="shared" si="361"/>
        <v>609.24</v>
      </c>
      <c r="Y269" s="49">
        <f t="shared" si="362"/>
        <v>1969.36</v>
      </c>
      <c r="Z269" s="164"/>
      <c r="AA269" s="139" t="s">
        <v>92</v>
      </c>
      <c r="AB269" s="140">
        <f t="shared" ref="AB269:AH269" si="377">K269+R269</f>
        <v>47.05</v>
      </c>
      <c r="AC269" s="140">
        <f t="shared" si="377"/>
        <v>940.93</v>
      </c>
      <c r="AD269" s="140">
        <f t="shared" si="377"/>
        <v>624.18</v>
      </c>
      <c r="AE269" s="140">
        <f t="shared" si="377"/>
        <v>39.2</v>
      </c>
      <c r="AF269" s="140">
        <f t="shared" si="377"/>
        <v>318</v>
      </c>
      <c r="AG269" s="140">
        <f t="shared" si="377"/>
        <v>0</v>
      </c>
      <c r="AH269" s="140">
        <f t="shared" si="377"/>
        <v>1969.36</v>
      </c>
      <c r="AI269" s="139" t="s">
        <v>31</v>
      </c>
    </row>
    <row r="270" s="39" customFormat="1" ht="16" customHeight="1" spans="1:35">
      <c r="A270" s="129">
        <f t="shared" si="347"/>
        <v>267</v>
      </c>
      <c r="B270" s="49" t="s">
        <v>217</v>
      </c>
      <c r="C270" s="46" t="s">
        <v>740</v>
      </c>
      <c r="D270" s="202" t="s">
        <v>741</v>
      </c>
      <c r="E270" s="153">
        <v>3920.55</v>
      </c>
      <c r="F270" s="49">
        <v>3920.55</v>
      </c>
      <c r="G270" s="130">
        <v>6241.75</v>
      </c>
      <c r="H270" s="49">
        <v>3920.55</v>
      </c>
      <c r="I270" s="164">
        <v>2200</v>
      </c>
      <c r="J270" s="130"/>
      <c r="K270" s="49">
        <f t="shared" si="348"/>
        <v>47.05</v>
      </c>
      <c r="L270" s="49">
        <f t="shared" si="349"/>
        <v>627.29</v>
      </c>
      <c r="M270" s="130">
        <f t="shared" si="350"/>
        <v>499.34</v>
      </c>
      <c r="N270" s="49">
        <f t="shared" si="351"/>
        <v>27.44</v>
      </c>
      <c r="O270" s="130">
        <f t="shared" si="352"/>
        <v>110</v>
      </c>
      <c r="P270" s="130">
        <f t="shared" si="353"/>
        <v>0</v>
      </c>
      <c r="Q270" s="130">
        <f t="shared" si="354"/>
        <v>1311.12</v>
      </c>
      <c r="R270" s="49">
        <f t="shared" si="355"/>
        <v>0</v>
      </c>
      <c r="S270" s="49">
        <f t="shared" si="356"/>
        <v>313.64</v>
      </c>
      <c r="T270" s="130">
        <f t="shared" si="357"/>
        <v>124.84</v>
      </c>
      <c r="U270" s="49">
        <f t="shared" si="358"/>
        <v>11.76</v>
      </c>
      <c r="V270" s="130">
        <f t="shared" si="359"/>
        <v>110</v>
      </c>
      <c r="W270" s="130">
        <f t="shared" si="360"/>
        <v>0</v>
      </c>
      <c r="X270" s="49">
        <f t="shared" si="361"/>
        <v>560.24</v>
      </c>
      <c r="Y270" s="49">
        <f t="shared" si="362"/>
        <v>1871.36</v>
      </c>
      <c r="Z270" s="164"/>
      <c r="AA270" s="139" t="s">
        <v>57</v>
      </c>
      <c r="AB270" s="140">
        <f t="shared" ref="AB270:AH270" si="378">K270+R270</f>
        <v>47.05</v>
      </c>
      <c r="AC270" s="140">
        <f t="shared" si="378"/>
        <v>940.93</v>
      </c>
      <c r="AD270" s="140">
        <f t="shared" si="378"/>
        <v>624.18</v>
      </c>
      <c r="AE270" s="140">
        <f t="shared" si="378"/>
        <v>39.2</v>
      </c>
      <c r="AF270" s="140">
        <f t="shared" si="378"/>
        <v>220</v>
      </c>
      <c r="AG270" s="140">
        <f t="shared" si="378"/>
        <v>0</v>
      </c>
      <c r="AH270" s="140">
        <f t="shared" si="378"/>
        <v>1871.36</v>
      </c>
      <c r="AI270" s="139" t="s">
        <v>32</v>
      </c>
    </row>
    <row r="271" s="39" customFormat="1" ht="16" customHeight="1" spans="1:35">
      <c r="A271" s="129">
        <f t="shared" si="347"/>
        <v>268</v>
      </c>
      <c r="B271" s="49" t="s">
        <v>217</v>
      </c>
      <c r="C271" s="46" t="s">
        <v>742</v>
      </c>
      <c r="D271" s="202" t="s">
        <v>743</v>
      </c>
      <c r="E271" s="153">
        <v>3920.55</v>
      </c>
      <c r="F271" s="49">
        <v>3920.55</v>
      </c>
      <c r="G271" s="130">
        <v>6241.75</v>
      </c>
      <c r="H271" s="49">
        <v>3920.55</v>
      </c>
      <c r="I271" s="164">
        <v>3180</v>
      </c>
      <c r="J271" s="130"/>
      <c r="K271" s="49">
        <f t="shared" si="348"/>
        <v>47.05</v>
      </c>
      <c r="L271" s="49">
        <f t="shared" si="349"/>
        <v>627.29</v>
      </c>
      <c r="M271" s="130">
        <f t="shared" si="350"/>
        <v>499.34</v>
      </c>
      <c r="N271" s="49">
        <f t="shared" si="351"/>
        <v>27.44</v>
      </c>
      <c r="O271" s="130">
        <f t="shared" si="352"/>
        <v>159</v>
      </c>
      <c r="P271" s="130">
        <f t="shared" si="353"/>
        <v>0</v>
      </c>
      <c r="Q271" s="130">
        <f t="shared" si="354"/>
        <v>1360.12</v>
      </c>
      <c r="R271" s="49">
        <f t="shared" si="355"/>
        <v>0</v>
      </c>
      <c r="S271" s="49">
        <f t="shared" si="356"/>
        <v>313.64</v>
      </c>
      <c r="T271" s="130">
        <f t="shared" si="357"/>
        <v>124.84</v>
      </c>
      <c r="U271" s="49">
        <f t="shared" si="358"/>
        <v>11.76</v>
      </c>
      <c r="V271" s="130">
        <f t="shared" si="359"/>
        <v>159</v>
      </c>
      <c r="W271" s="130">
        <f t="shared" si="360"/>
        <v>0</v>
      </c>
      <c r="X271" s="49">
        <f t="shared" si="361"/>
        <v>609.24</v>
      </c>
      <c r="Y271" s="49">
        <f t="shared" si="362"/>
        <v>1969.36</v>
      </c>
      <c r="Z271" s="164"/>
      <c r="AA271" s="139" t="s">
        <v>57</v>
      </c>
      <c r="AB271" s="140">
        <f t="shared" ref="AB271:AH271" si="379">K271+R271</f>
        <v>47.05</v>
      </c>
      <c r="AC271" s="140">
        <f t="shared" si="379"/>
        <v>940.93</v>
      </c>
      <c r="AD271" s="140">
        <f t="shared" si="379"/>
        <v>624.18</v>
      </c>
      <c r="AE271" s="140">
        <f t="shared" si="379"/>
        <v>39.2</v>
      </c>
      <c r="AF271" s="140">
        <f t="shared" si="379"/>
        <v>318</v>
      </c>
      <c r="AG271" s="140">
        <f t="shared" si="379"/>
        <v>0</v>
      </c>
      <c r="AH271" s="140">
        <f t="shared" si="379"/>
        <v>1969.36</v>
      </c>
      <c r="AI271" s="139" t="s">
        <v>35</v>
      </c>
    </row>
    <row r="272" s="39" customFormat="1" ht="16" customHeight="1" spans="1:35">
      <c r="A272" s="129">
        <f t="shared" si="347"/>
        <v>269</v>
      </c>
      <c r="B272" s="49" t="s">
        <v>146</v>
      </c>
      <c r="C272" s="46" t="s">
        <v>744</v>
      </c>
      <c r="D272" s="202" t="s">
        <v>745</v>
      </c>
      <c r="E272" s="153">
        <v>3920.55</v>
      </c>
      <c r="F272" s="49">
        <v>3920.55</v>
      </c>
      <c r="G272" s="130">
        <v>6241.75</v>
      </c>
      <c r="H272" s="49">
        <v>3920.55</v>
      </c>
      <c r="I272" s="164">
        <v>3180</v>
      </c>
      <c r="J272" s="130"/>
      <c r="K272" s="49">
        <f t="shared" si="348"/>
        <v>47.05</v>
      </c>
      <c r="L272" s="49">
        <f t="shared" si="349"/>
        <v>627.29</v>
      </c>
      <c r="M272" s="130">
        <f t="shared" si="350"/>
        <v>499.34</v>
      </c>
      <c r="N272" s="49">
        <f t="shared" si="351"/>
        <v>27.44</v>
      </c>
      <c r="O272" s="130">
        <f t="shared" si="352"/>
        <v>159</v>
      </c>
      <c r="P272" s="130">
        <f t="shared" si="353"/>
        <v>0</v>
      </c>
      <c r="Q272" s="130">
        <f t="shared" si="354"/>
        <v>1360.12</v>
      </c>
      <c r="R272" s="49">
        <f t="shared" si="355"/>
        <v>0</v>
      </c>
      <c r="S272" s="49">
        <f t="shared" si="356"/>
        <v>313.64</v>
      </c>
      <c r="T272" s="130">
        <f t="shared" si="357"/>
        <v>124.84</v>
      </c>
      <c r="U272" s="49">
        <f t="shared" si="358"/>
        <v>11.76</v>
      </c>
      <c r="V272" s="130">
        <f t="shared" si="359"/>
        <v>159</v>
      </c>
      <c r="W272" s="130">
        <f t="shared" si="360"/>
        <v>0</v>
      </c>
      <c r="X272" s="49">
        <f t="shared" si="361"/>
        <v>609.24</v>
      </c>
      <c r="Y272" s="49">
        <f t="shared" si="362"/>
        <v>1969.36</v>
      </c>
      <c r="Z272" s="164"/>
      <c r="AA272" s="139" t="s">
        <v>87</v>
      </c>
      <c r="AB272" s="140">
        <f t="shared" ref="AB272:AH272" si="380">K272+R272</f>
        <v>47.05</v>
      </c>
      <c r="AC272" s="140">
        <f t="shared" si="380"/>
        <v>940.93</v>
      </c>
      <c r="AD272" s="140">
        <f t="shared" si="380"/>
        <v>624.18</v>
      </c>
      <c r="AE272" s="140">
        <f t="shared" si="380"/>
        <v>39.2</v>
      </c>
      <c r="AF272" s="140">
        <f t="shared" si="380"/>
        <v>318</v>
      </c>
      <c r="AG272" s="140">
        <f t="shared" si="380"/>
        <v>0</v>
      </c>
      <c r="AH272" s="140">
        <f t="shared" si="380"/>
        <v>1969.36</v>
      </c>
      <c r="AI272" s="139" t="s">
        <v>34</v>
      </c>
    </row>
    <row r="273" s="39" customFormat="1" ht="16" customHeight="1" spans="1:35">
      <c r="A273" s="129">
        <f t="shared" si="347"/>
        <v>270</v>
      </c>
      <c r="B273" s="49" t="s">
        <v>139</v>
      </c>
      <c r="C273" s="46" t="s">
        <v>748</v>
      </c>
      <c r="D273" s="202" t="s">
        <v>749</v>
      </c>
      <c r="E273" s="153">
        <v>3920.55</v>
      </c>
      <c r="F273" s="49">
        <v>3920.55</v>
      </c>
      <c r="G273" s="130">
        <v>6241.75</v>
      </c>
      <c r="H273" s="49">
        <v>3920.55</v>
      </c>
      <c r="I273" s="164">
        <v>2200</v>
      </c>
      <c r="J273" s="130"/>
      <c r="K273" s="49">
        <f t="shared" si="348"/>
        <v>47.05</v>
      </c>
      <c r="L273" s="49">
        <f t="shared" si="349"/>
        <v>627.29</v>
      </c>
      <c r="M273" s="130">
        <f t="shared" si="350"/>
        <v>499.34</v>
      </c>
      <c r="N273" s="49">
        <f t="shared" si="351"/>
        <v>27.44</v>
      </c>
      <c r="O273" s="130">
        <f t="shared" si="352"/>
        <v>110</v>
      </c>
      <c r="P273" s="130">
        <f t="shared" si="353"/>
        <v>0</v>
      </c>
      <c r="Q273" s="130">
        <f t="shared" si="354"/>
        <v>1311.12</v>
      </c>
      <c r="R273" s="49">
        <f t="shared" si="355"/>
        <v>0</v>
      </c>
      <c r="S273" s="49">
        <f t="shared" si="356"/>
        <v>313.64</v>
      </c>
      <c r="T273" s="130">
        <f t="shared" si="357"/>
        <v>124.84</v>
      </c>
      <c r="U273" s="49">
        <f t="shared" si="358"/>
        <v>11.76</v>
      </c>
      <c r="V273" s="130">
        <f t="shared" si="359"/>
        <v>110</v>
      </c>
      <c r="W273" s="130">
        <f t="shared" si="360"/>
        <v>0</v>
      </c>
      <c r="X273" s="49">
        <f t="shared" si="361"/>
        <v>560.24</v>
      </c>
      <c r="Y273" s="49">
        <f t="shared" si="362"/>
        <v>1871.36</v>
      </c>
      <c r="Z273" s="164"/>
      <c r="AA273" s="139" t="s">
        <v>77</v>
      </c>
      <c r="AB273" s="140">
        <f t="shared" ref="AB273:AH273" si="381">K273+R273</f>
        <v>47.05</v>
      </c>
      <c r="AC273" s="140">
        <f t="shared" si="381"/>
        <v>940.93</v>
      </c>
      <c r="AD273" s="140">
        <f t="shared" si="381"/>
        <v>624.18</v>
      </c>
      <c r="AE273" s="140">
        <f t="shared" si="381"/>
        <v>39.2</v>
      </c>
      <c r="AF273" s="140">
        <f t="shared" si="381"/>
        <v>220</v>
      </c>
      <c r="AG273" s="140">
        <f t="shared" si="381"/>
        <v>0</v>
      </c>
      <c r="AH273" s="140">
        <f t="shared" si="381"/>
        <v>1871.36</v>
      </c>
      <c r="AI273" s="139" t="s">
        <v>32</v>
      </c>
    </row>
    <row r="274" s="39" customFormat="1" ht="16" customHeight="1" spans="1:35">
      <c r="A274" s="129">
        <f t="shared" si="347"/>
        <v>271</v>
      </c>
      <c r="B274" s="49" t="s">
        <v>750</v>
      </c>
      <c r="C274" s="154" t="s">
        <v>751</v>
      </c>
      <c r="D274" s="202" t="s">
        <v>752</v>
      </c>
      <c r="E274" s="153">
        <v>4700</v>
      </c>
      <c r="F274" s="49">
        <v>0</v>
      </c>
      <c r="G274" s="130">
        <v>6241.75</v>
      </c>
      <c r="H274" s="49">
        <v>4700</v>
      </c>
      <c r="I274" s="164">
        <v>4180</v>
      </c>
      <c r="J274" s="130"/>
      <c r="K274" s="49">
        <f t="shared" si="348"/>
        <v>56.4</v>
      </c>
      <c r="L274" s="49">
        <f t="shared" si="349"/>
        <v>0</v>
      </c>
      <c r="M274" s="130">
        <f t="shared" si="350"/>
        <v>499.34</v>
      </c>
      <c r="N274" s="49">
        <f t="shared" si="351"/>
        <v>32.9</v>
      </c>
      <c r="O274" s="130">
        <f t="shared" si="352"/>
        <v>209</v>
      </c>
      <c r="P274" s="130">
        <f t="shared" si="353"/>
        <v>0</v>
      </c>
      <c r="Q274" s="130">
        <f t="shared" si="354"/>
        <v>797.64</v>
      </c>
      <c r="R274" s="49">
        <f t="shared" si="355"/>
        <v>0</v>
      </c>
      <c r="S274" s="49">
        <f t="shared" si="356"/>
        <v>0</v>
      </c>
      <c r="T274" s="130">
        <f t="shared" si="357"/>
        <v>124.84</v>
      </c>
      <c r="U274" s="49">
        <f t="shared" si="358"/>
        <v>14.1</v>
      </c>
      <c r="V274" s="130">
        <f t="shared" si="359"/>
        <v>209</v>
      </c>
      <c r="W274" s="130">
        <f t="shared" si="360"/>
        <v>0</v>
      </c>
      <c r="X274" s="49">
        <f t="shared" si="361"/>
        <v>347.94</v>
      </c>
      <c r="Y274" s="49">
        <f t="shared" si="362"/>
        <v>1145.58</v>
      </c>
      <c r="Z274" s="164"/>
      <c r="AA274" s="139" t="s">
        <v>64</v>
      </c>
      <c r="AB274" s="140">
        <f t="shared" ref="AB274:AH274" si="382">K274+R274</f>
        <v>56.4</v>
      </c>
      <c r="AC274" s="140">
        <f t="shared" si="382"/>
        <v>0</v>
      </c>
      <c r="AD274" s="140">
        <f t="shared" si="382"/>
        <v>624.18</v>
      </c>
      <c r="AE274" s="140">
        <f t="shared" si="382"/>
        <v>47</v>
      </c>
      <c r="AF274" s="140">
        <f t="shared" si="382"/>
        <v>418</v>
      </c>
      <c r="AG274" s="140">
        <f t="shared" si="382"/>
        <v>0</v>
      </c>
      <c r="AH274" s="140">
        <f t="shared" si="382"/>
        <v>1145.58</v>
      </c>
      <c r="AI274" s="139" t="s">
        <v>34</v>
      </c>
    </row>
    <row r="275" s="39" customFormat="1" ht="16" customHeight="1" spans="1:35">
      <c r="A275" s="129">
        <f t="shared" si="347"/>
        <v>272</v>
      </c>
      <c r="B275" s="49" t="s">
        <v>139</v>
      </c>
      <c r="C275" s="46" t="s">
        <v>753</v>
      </c>
      <c r="D275" s="450" t="s">
        <v>754</v>
      </c>
      <c r="E275" s="153">
        <v>3920.55</v>
      </c>
      <c r="F275" s="49">
        <v>3920.55</v>
      </c>
      <c r="G275" s="130">
        <v>6241.75</v>
      </c>
      <c r="H275" s="49">
        <v>3920.55</v>
      </c>
      <c r="I275" s="164">
        <v>2200</v>
      </c>
      <c r="J275" s="130"/>
      <c r="K275" s="49">
        <f t="shared" si="348"/>
        <v>47.05</v>
      </c>
      <c r="L275" s="49">
        <f t="shared" si="349"/>
        <v>627.29</v>
      </c>
      <c r="M275" s="130">
        <f t="shared" si="350"/>
        <v>499.34</v>
      </c>
      <c r="N275" s="49">
        <f t="shared" si="351"/>
        <v>27.44</v>
      </c>
      <c r="O275" s="130">
        <f t="shared" si="352"/>
        <v>110</v>
      </c>
      <c r="P275" s="130">
        <f t="shared" si="353"/>
        <v>0</v>
      </c>
      <c r="Q275" s="130">
        <f t="shared" si="354"/>
        <v>1311.12</v>
      </c>
      <c r="R275" s="49">
        <f t="shared" si="355"/>
        <v>0</v>
      </c>
      <c r="S275" s="49">
        <f t="shared" si="356"/>
        <v>313.64</v>
      </c>
      <c r="T275" s="130">
        <f t="shared" si="357"/>
        <v>124.84</v>
      </c>
      <c r="U275" s="49">
        <f t="shared" si="358"/>
        <v>11.76</v>
      </c>
      <c r="V275" s="130">
        <f t="shared" si="359"/>
        <v>110</v>
      </c>
      <c r="W275" s="130">
        <f t="shared" si="360"/>
        <v>0</v>
      </c>
      <c r="X275" s="49">
        <f t="shared" si="361"/>
        <v>560.24</v>
      </c>
      <c r="Y275" s="49">
        <f t="shared" si="362"/>
        <v>1871.36</v>
      </c>
      <c r="Z275" s="164"/>
      <c r="AA275" s="139" t="s">
        <v>77</v>
      </c>
      <c r="AB275" s="140">
        <f t="shared" ref="AB275:AH275" si="383">K275+R275</f>
        <v>47.05</v>
      </c>
      <c r="AC275" s="140">
        <f t="shared" si="383"/>
        <v>940.93</v>
      </c>
      <c r="AD275" s="140">
        <f t="shared" si="383"/>
        <v>624.18</v>
      </c>
      <c r="AE275" s="140">
        <f t="shared" si="383"/>
        <v>39.2</v>
      </c>
      <c r="AF275" s="140">
        <f t="shared" si="383"/>
        <v>220</v>
      </c>
      <c r="AG275" s="140">
        <f t="shared" si="383"/>
        <v>0</v>
      </c>
      <c r="AH275" s="140">
        <f t="shared" si="383"/>
        <v>1871.36</v>
      </c>
      <c r="AI275" s="139" t="s">
        <v>32</v>
      </c>
    </row>
    <row r="276" s="39" customFormat="1" ht="16" customHeight="1" spans="1:35">
      <c r="A276" s="129">
        <f t="shared" si="347"/>
        <v>273</v>
      </c>
      <c r="B276" s="49" t="s">
        <v>129</v>
      </c>
      <c r="C276" s="46" t="s">
        <v>755</v>
      </c>
      <c r="D276" s="450" t="s">
        <v>756</v>
      </c>
      <c r="E276" s="153">
        <v>3920.55</v>
      </c>
      <c r="F276" s="49">
        <v>3920.55</v>
      </c>
      <c r="G276" s="130">
        <v>6241.75</v>
      </c>
      <c r="H276" s="49">
        <v>3920.55</v>
      </c>
      <c r="I276" s="164">
        <v>3180</v>
      </c>
      <c r="J276" s="130"/>
      <c r="K276" s="49">
        <f t="shared" si="348"/>
        <v>47.05</v>
      </c>
      <c r="L276" s="49">
        <f t="shared" si="349"/>
        <v>627.29</v>
      </c>
      <c r="M276" s="130">
        <f t="shared" si="350"/>
        <v>499.34</v>
      </c>
      <c r="N276" s="49">
        <f t="shared" si="351"/>
        <v>27.44</v>
      </c>
      <c r="O276" s="130">
        <f t="shared" si="352"/>
        <v>159</v>
      </c>
      <c r="P276" s="130">
        <f t="shared" si="353"/>
        <v>0</v>
      </c>
      <c r="Q276" s="130">
        <f t="shared" si="354"/>
        <v>1360.12</v>
      </c>
      <c r="R276" s="49">
        <f t="shared" si="355"/>
        <v>0</v>
      </c>
      <c r="S276" s="49">
        <f t="shared" si="356"/>
        <v>313.64</v>
      </c>
      <c r="T276" s="130">
        <f t="shared" si="357"/>
        <v>124.84</v>
      </c>
      <c r="U276" s="49">
        <f t="shared" si="358"/>
        <v>11.76</v>
      </c>
      <c r="V276" s="130">
        <f t="shared" si="359"/>
        <v>159</v>
      </c>
      <c r="W276" s="130">
        <f t="shared" si="360"/>
        <v>0</v>
      </c>
      <c r="X276" s="49">
        <f t="shared" si="361"/>
        <v>609.24</v>
      </c>
      <c r="Y276" s="49">
        <f t="shared" si="362"/>
        <v>1969.36</v>
      </c>
      <c r="Z276" s="164"/>
      <c r="AA276" s="139" t="s">
        <v>61</v>
      </c>
      <c r="AB276" s="140">
        <f t="shared" ref="AB276:AH276" si="384">K276+R276</f>
        <v>47.05</v>
      </c>
      <c r="AC276" s="140">
        <f t="shared" si="384"/>
        <v>940.93</v>
      </c>
      <c r="AD276" s="140">
        <f t="shared" si="384"/>
        <v>624.18</v>
      </c>
      <c r="AE276" s="140">
        <f t="shared" si="384"/>
        <v>39.2</v>
      </c>
      <c r="AF276" s="140">
        <f t="shared" si="384"/>
        <v>318</v>
      </c>
      <c r="AG276" s="140">
        <f t="shared" si="384"/>
        <v>0</v>
      </c>
      <c r="AH276" s="140">
        <f t="shared" si="384"/>
        <v>1969.36</v>
      </c>
      <c r="AI276" s="139" t="s">
        <v>35</v>
      </c>
    </row>
    <row r="277" s="39" customFormat="1" ht="16" customHeight="1" spans="1:35">
      <c r="A277" s="129">
        <f t="shared" si="347"/>
        <v>274</v>
      </c>
      <c r="B277" s="49" t="s">
        <v>209</v>
      </c>
      <c r="C277" s="46" t="s">
        <v>761</v>
      </c>
      <c r="D277" s="450" t="s">
        <v>762</v>
      </c>
      <c r="E277" s="153">
        <v>3920.55</v>
      </c>
      <c r="F277" s="49">
        <v>3920.55</v>
      </c>
      <c r="G277" s="130">
        <v>6241.75</v>
      </c>
      <c r="H277" s="49">
        <v>3920.55</v>
      </c>
      <c r="I277" s="164">
        <v>2200</v>
      </c>
      <c r="J277" s="130"/>
      <c r="K277" s="49">
        <f t="shared" si="348"/>
        <v>47.05</v>
      </c>
      <c r="L277" s="49">
        <f t="shared" si="349"/>
        <v>627.29</v>
      </c>
      <c r="M277" s="130">
        <f t="shared" si="350"/>
        <v>499.34</v>
      </c>
      <c r="N277" s="49">
        <f t="shared" si="351"/>
        <v>27.44</v>
      </c>
      <c r="O277" s="130">
        <f t="shared" si="352"/>
        <v>110</v>
      </c>
      <c r="P277" s="130">
        <f t="shared" si="353"/>
        <v>0</v>
      </c>
      <c r="Q277" s="130">
        <f t="shared" si="354"/>
        <v>1311.12</v>
      </c>
      <c r="R277" s="49">
        <f t="shared" si="355"/>
        <v>0</v>
      </c>
      <c r="S277" s="49">
        <f t="shared" si="356"/>
        <v>313.64</v>
      </c>
      <c r="T277" s="130">
        <f t="shared" si="357"/>
        <v>124.84</v>
      </c>
      <c r="U277" s="49">
        <f t="shared" si="358"/>
        <v>11.76</v>
      </c>
      <c r="V277" s="130">
        <f t="shared" si="359"/>
        <v>110</v>
      </c>
      <c r="W277" s="130">
        <f t="shared" si="360"/>
        <v>0</v>
      </c>
      <c r="X277" s="49">
        <f t="shared" si="361"/>
        <v>560.24</v>
      </c>
      <c r="Y277" s="49">
        <f t="shared" si="362"/>
        <v>1871.36</v>
      </c>
      <c r="Z277" s="164"/>
      <c r="AA277" s="139" t="s">
        <v>75</v>
      </c>
      <c r="AB277" s="140">
        <f t="shared" ref="AB277:AH277" si="385">K277+R277</f>
        <v>47.05</v>
      </c>
      <c r="AC277" s="140">
        <f t="shared" si="385"/>
        <v>940.93</v>
      </c>
      <c r="AD277" s="140">
        <f t="shared" si="385"/>
        <v>624.18</v>
      </c>
      <c r="AE277" s="140">
        <f t="shared" si="385"/>
        <v>39.2</v>
      </c>
      <c r="AF277" s="140">
        <f t="shared" si="385"/>
        <v>220</v>
      </c>
      <c r="AG277" s="140">
        <f t="shared" si="385"/>
        <v>0</v>
      </c>
      <c r="AH277" s="140">
        <f t="shared" si="385"/>
        <v>1871.36</v>
      </c>
      <c r="AI277" s="139" t="s">
        <v>32</v>
      </c>
    </row>
    <row r="278" s="39" customFormat="1" ht="16" customHeight="1" spans="1:35">
      <c r="A278" s="129">
        <f t="shared" si="347"/>
        <v>275</v>
      </c>
      <c r="B278" s="49" t="s">
        <v>763</v>
      </c>
      <c r="C278" s="155" t="s">
        <v>764</v>
      </c>
      <c r="D278" s="460" t="s">
        <v>765</v>
      </c>
      <c r="E278" s="153">
        <v>3920.55</v>
      </c>
      <c r="F278" s="49">
        <v>3920.55</v>
      </c>
      <c r="G278" s="130">
        <v>6241.75</v>
      </c>
      <c r="H278" s="49">
        <v>3920.55</v>
      </c>
      <c r="I278" s="164">
        <v>0</v>
      </c>
      <c r="J278" s="130"/>
      <c r="K278" s="49">
        <f t="shared" si="348"/>
        <v>47.05</v>
      </c>
      <c r="L278" s="49">
        <f t="shared" si="349"/>
        <v>627.29</v>
      </c>
      <c r="M278" s="130">
        <f t="shared" si="350"/>
        <v>499.34</v>
      </c>
      <c r="N278" s="49">
        <f t="shared" si="351"/>
        <v>27.44</v>
      </c>
      <c r="O278" s="130">
        <f t="shared" si="352"/>
        <v>0</v>
      </c>
      <c r="P278" s="130">
        <f t="shared" si="353"/>
        <v>0</v>
      </c>
      <c r="Q278" s="130">
        <f t="shared" si="354"/>
        <v>1201.12</v>
      </c>
      <c r="R278" s="49">
        <f t="shared" si="355"/>
        <v>0</v>
      </c>
      <c r="S278" s="49">
        <f t="shared" si="356"/>
        <v>313.64</v>
      </c>
      <c r="T278" s="130">
        <f t="shared" si="357"/>
        <v>124.84</v>
      </c>
      <c r="U278" s="49">
        <f t="shared" si="358"/>
        <v>11.76</v>
      </c>
      <c r="V278" s="130">
        <f t="shared" si="359"/>
        <v>0</v>
      </c>
      <c r="W278" s="130">
        <f t="shared" si="360"/>
        <v>0</v>
      </c>
      <c r="X278" s="49">
        <f t="shared" si="361"/>
        <v>450.24</v>
      </c>
      <c r="Y278" s="49">
        <f t="shared" si="362"/>
        <v>1651.36</v>
      </c>
      <c r="Z278" s="164"/>
      <c r="AA278" s="139" t="s">
        <v>91</v>
      </c>
      <c r="AB278" s="140">
        <f t="shared" ref="AB278:AH278" si="386">K278+R278</f>
        <v>47.05</v>
      </c>
      <c r="AC278" s="140">
        <f t="shared" si="386"/>
        <v>940.93</v>
      </c>
      <c r="AD278" s="140">
        <f t="shared" si="386"/>
        <v>624.18</v>
      </c>
      <c r="AE278" s="140">
        <f t="shared" si="386"/>
        <v>39.2</v>
      </c>
      <c r="AF278" s="140">
        <f t="shared" si="386"/>
        <v>0</v>
      </c>
      <c r="AG278" s="140">
        <f t="shared" si="386"/>
        <v>0</v>
      </c>
      <c r="AH278" s="140">
        <f t="shared" si="386"/>
        <v>1651.36</v>
      </c>
      <c r="AI278" s="139" t="s">
        <v>31</v>
      </c>
    </row>
    <row r="279" s="39" customFormat="1" ht="16" customHeight="1" spans="1:35">
      <c r="A279" s="129">
        <f t="shared" si="347"/>
        <v>276</v>
      </c>
      <c r="B279" s="49" t="s">
        <v>763</v>
      </c>
      <c r="C279" s="155" t="s">
        <v>766</v>
      </c>
      <c r="D279" s="460" t="s">
        <v>767</v>
      </c>
      <c r="E279" s="153">
        <v>3920.55</v>
      </c>
      <c r="F279" s="49">
        <v>3920.55</v>
      </c>
      <c r="G279" s="130">
        <v>6241.75</v>
      </c>
      <c r="H279" s="49">
        <v>3920.55</v>
      </c>
      <c r="I279" s="164">
        <v>0</v>
      </c>
      <c r="J279" s="130"/>
      <c r="K279" s="49">
        <f t="shared" si="348"/>
        <v>47.05</v>
      </c>
      <c r="L279" s="49">
        <f t="shared" si="349"/>
        <v>627.29</v>
      </c>
      <c r="M279" s="130">
        <f t="shared" si="350"/>
        <v>499.34</v>
      </c>
      <c r="N279" s="49">
        <f t="shared" si="351"/>
        <v>27.44</v>
      </c>
      <c r="O279" s="130">
        <f t="shared" si="352"/>
        <v>0</v>
      </c>
      <c r="P279" s="130">
        <f t="shared" si="353"/>
        <v>0</v>
      </c>
      <c r="Q279" s="130">
        <f t="shared" si="354"/>
        <v>1201.12</v>
      </c>
      <c r="R279" s="49">
        <f t="shared" si="355"/>
        <v>0</v>
      </c>
      <c r="S279" s="49">
        <f t="shared" si="356"/>
        <v>313.64</v>
      </c>
      <c r="T279" s="130">
        <f t="shared" si="357"/>
        <v>124.84</v>
      </c>
      <c r="U279" s="49">
        <f t="shared" si="358"/>
        <v>11.76</v>
      </c>
      <c r="V279" s="130">
        <f t="shared" si="359"/>
        <v>0</v>
      </c>
      <c r="W279" s="130">
        <f t="shared" si="360"/>
        <v>0</v>
      </c>
      <c r="X279" s="49">
        <f t="shared" si="361"/>
        <v>450.24</v>
      </c>
      <c r="Y279" s="49">
        <f t="shared" si="362"/>
        <v>1651.36</v>
      </c>
      <c r="Z279" s="164"/>
      <c r="AA279" s="139" t="s">
        <v>91</v>
      </c>
      <c r="AB279" s="140">
        <f t="shared" ref="AB279:AH279" si="387">K279+R279</f>
        <v>47.05</v>
      </c>
      <c r="AC279" s="140">
        <f t="shared" si="387"/>
        <v>940.93</v>
      </c>
      <c r="AD279" s="140">
        <f t="shared" si="387"/>
        <v>624.18</v>
      </c>
      <c r="AE279" s="140">
        <f t="shared" si="387"/>
        <v>39.2</v>
      </c>
      <c r="AF279" s="140">
        <f t="shared" si="387"/>
        <v>0</v>
      </c>
      <c r="AG279" s="140">
        <f t="shared" si="387"/>
        <v>0</v>
      </c>
      <c r="AH279" s="140">
        <f t="shared" si="387"/>
        <v>1651.36</v>
      </c>
      <c r="AI279" s="139" t="s">
        <v>31</v>
      </c>
    </row>
    <row r="280" s="39" customFormat="1" ht="16" customHeight="1" spans="1:35">
      <c r="A280" s="129">
        <f t="shared" si="347"/>
        <v>277</v>
      </c>
      <c r="B280" s="49" t="s">
        <v>146</v>
      </c>
      <c r="C280" s="157" t="s">
        <v>768</v>
      </c>
      <c r="D280" s="202" t="s">
        <v>769</v>
      </c>
      <c r="E280" s="153">
        <v>3920.55</v>
      </c>
      <c r="F280" s="49">
        <v>3920.55</v>
      </c>
      <c r="G280" s="130">
        <v>6241.75</v>
      </c>
      <c r="H280" s="49">
        <v>3920.55</v>
      </c>
      <c r="I280" s="164">
        <v>3180</v>
      </c>
      <c r="J280" s="130"/>
      <c r="K280" s="49">
        <f t="shared" si="348"/>
        <v>47.05</v>
      </c>
      <c r="L280" s="49">
        <f t="shared" si="349"/>
        <v>627.29</v>
      </c>
      <c r="M280" s="130">
        <f t="shared" si="350"/>
        <v>499.34</v>
      </c>
      <c r="N280" s="49">
        <f t="shared" si="351"/>
        <v>27.44</v>
      </c>
      <c r="O280" s="130">
        <f t="shared" si="352"/>
        <v>159</v>
      </c>
      <c r="P280" s="130">
        <f t="shared" si="353"/>
        <v>0</v>
      </c>
      <c r="Q280" s="130">
        <f t="shared" si="354"/>
        <v>1360.12</v>
      </c>
      <c r="R280" s="49">
        <f t="shared" si="355"/>
        <v>0</v>
      </c>
      <c r="S280" s="49">
        <f t="shared" si="356"/>
        <v>313.64</v>
      </c>
      <c r="T280" s="130">
        <f t="shared" si="357"/>
        <v>124.84</v>
      </c>
      <c r="U280" s="49">
        <f t="shared" si="358"/>
        <v>11.76</v>
      </c>
      <c r="V280" s="130">
        <f t="shared" si="359"/>
        <v>159</v>
      </c>
      <c r="W280" s="130">
        <f t="shared" si="360"/>
        <v>0</v>
      </c>
      <c r="X280" s="49">
        <f t="shared" si="361"/>
        <v>609.24</v>
      </c>
      <c r="Y280" s="49">
        <f t="shared" si="362"/>
        <v>1969.36</v>
      </c>
      <c r="Z280" s="164"/>
      <c r="AA280" s="139" t="s">
        <v>87</v>
      </c>
      <c r="AB280" s="140">
        <f t="shared" ref="AB280:AH280" si="388">K280+R280</f>
        <v>47.05</v>
      </c>
      <c r="AC280" s="140">
        <f t="shared" si="388"/>
        <v>940.93</v>
      </c>
      <c r="AD280" s="140">
        <f t="shared" si="388"/>
        <v>624.18</v>
      </c>
      <c r="AE280" s="140">
        <f t="shared" si="388"/>
        <v>39.2</v>
      </c>
      <c r="AF280" s="140">
        <f t="shared" si="388"/>
        <v>318</v>
      </c>
      <c r="AG280" s="140">
        <f t="shared" si="388"/>
        <v>0</v>
      </c>
      <c r="AH280" s="140">
        <f t="shared" si="388"/>
        <v>1969.36</v>
      </c>
      <c r="AI280" s="139" t="s">
        <v>34</v>
      </c>
    </row>
    <row r="281" s="39" customFormat="1" ht="16" customHeight="1" spans="1:35">
      <c r="A281" s="129">
        <f t="shared" si="347"/>
        <v>278</v>
      </c>
      <c r="B281" s="49" t="s">
        <v>201</v>
      </c>
      <c r="C281" s="157" t="s">
        <v>772</v>
      </c>
      <c r="D281" s="202" t="s">
        <v>773</v>
      </c>
      <c r="E281" s="153">
        <v>3920.55</v>
      </c>
      <c r="F281" s="49">
        <v>3920.55</v>
      </c>
      <c r="G281" s="130">
        <v>6241.75</v>
      </c>
      <c r="H281" s="49">
        <v>3920.55</v>
      </c>
      <c r="I281" s="164">
        <v>2200</v>
      </c>
      <c r="J281" s="130"/>
      <c r="K281" s="49">
        <f t="shared" si="348"/>
        <v>47.05</v>
      </c>
      <c r="L281" s="49">
        <f t="shared" si="349"/>
        <v>627.29</v>
      </c>
      <c r="M281" s="130">
        <f t="shared" si="350"/>
        <v>499.34</v>
      </c>
      <c r="N281" s="49">
        <f t="shared" si="351"/>
        <v>27.44</v>
      </c>
      <c r="O281" s="130">
        <f t="shared" si="352"/>
        <v>110</v>
      </c>
      <c r="P281" s="130">
        <f t="shared" si="353"/>
        <v>0</v>
      </c>
      <c r="Q281" s="130">
        <f t="shared" si="354"/>
        <v>1311.12</v>
      </c>
      <c r="R281" s="49">
        <f t="shared" si="355"/>
        <v>0</v>
      </c>
      <c r="S281" s="49">
        <f t="shared" si="356"/>
        <v>313.64</v>
      </c>
      <c r="T281" s="130">
        <f t="shared" si="357"/>
        <v>124.84</v>
      </c>
      <c r="U281" s="49">
        <f t="shared" si="358"/>
        <v>11.76</v>
      </c>
      <c r="V281" s="130">
        <f t="shared" si="359"/>
        <v>110</v>
      </c>
      <c r="W281" s="130">
        <f t="shared" si="360"/>
        <v>0</v>
      </c>
      <c r="X281" s="49">
        <f t="shared" si="361"/>
        <v>560.24</v>
      </c>
      <c r="Y281" s="49">
        <f t="shared" si="362"/>
        <v>1871.36</v>
      </c>
      <c r="Z281" s="164"/>
      <c r="AA281" s="139" t="s">
        <v>70</v>
      </c>
      <c r="AB281" s="140">
        <f t="shared" ref="AB281:AH281" si="389">K281+R281</f>
        <v>47.05</v>
      </c>
      <c r="AC281" s="140">
        <f t="shared" si="389"/>
        <v>940.93</v>
      </c>
      <c r="AD281" s="140">
        <f t="shared" si="389"/>
        <v>624.18</v>
      </c>
      <c r="AE281" s="140">
        <f t="shared" si="389"/>
        <v>39.2</v>
      </c>
      <c r="AF281" s="140">
        <f t="shared" si="389"/>
        <v>220</v>
      </c>
      <c r="AG281" s="140">
        <f t="shared" si="389"/>
        <v>0</v>
      </c>
      <c r="AH281" s="140">
        <f t="shared" si="389"/>
        <v>1871.36</v>
      </c>
      <c r="AI281" s="139" t="s">
        <v>32</v>
      </c>
    </row>
    <row r="282" s="39" customFormat="1" ht="16" customHeight="1" spans="1:35">
      <c r="A282" s="129">
        <f t="shared" si="347"/>
        <v>279</v>
      </c>
      <c r="B282" s="49" t="s">
        <v>201</v>
      </c>
      <c r="C282" s="157" t="s">
        <v>774</v>
      </c>
      <c r="D282" s="202" t="s">
        <v>775</v>
      </c>
      <c r="E282" s="153">
        <v>3920.55</v>
      </c>
      <c r="F282" s="49">
        <v>3920.55</v>
      </c>
      <c r="G282" s="130">
        <v>6241.75</v>
      </c>
      <c r="H282" s="49">
        <v>3920.55</v>
      </c>
      <c r="I282" s="164">
        <v>0</v>
      </c>
      <c r="J282" s="130"/>
      <c r="K282" s="49">
        <f t="shared" si="348"/>
        <v>47.05</v>
      </c>
      <c r="L282" s="49">
        <f t="shared" si="349"/>
        <v>627.29</v>
      </c>
      <c r="M282" s="130">
        <f t="shared" si="350"/>
        <v>499.34</v>
      </c>
      <c r="N282" s="49">
        <f t="shared" si="351"/>
        <v>27.44</v>
      </c>
      <c r="O282" s="130">
        <f t="shared" si="352"/>
        <v>0</v>
      </c>
      <c r="P282" s="130">
        <f t="shared" si="353"/>
        <v>0</v>
      </c>
      <c r="Q282" s="130">
        <f t="shared" si="354"/>
        <v>1201.12</v>
      </c>
      <c r="R282" s="49">
        <f t="shared" si="355"/>
        <v>0</v>
      </c>
      <c r="S282" s="49">
        <f t="shared" si="356"/>
        <v>313.64</v>
      </c>
      <c r="T282" s="130">
        <f t="shared" si="357"/>
        <v>124.84</v>
      </c>
      <c r="U282" s="49">
        <f t="shared" si="358"/>
        <v>11.76</v>
      </c>
      <c r="V282" s="130">
        <f t="shared" si="359"/>
        <v>0</v>
      </c>
      <c r="W282" s="130">
        <f t="shared" si="360"/>
        <v>0</v>
      </c>
      <c r="X282" s="49">
        <f t="shared" si="361"/>
        <v>450.24</v>
      </c>
      <c r="Y282" s="49">
        <f t="shared" si="362"/>
        <v>1651.36</v>
      </c>
      <c r="Z282" s="164"/>
      <c r="AA282" s="139" t="s">
        <v>66</v>
      </c>
      <c r="AB282" s="140">
        <f t="shared" ref="AB282:AH282" si="390">K282+R282</f>
        <v>47.05</v>
      </c>
      <c r="AC282" s="140">
        <f t="shared" si="390"/>
        <v>940.93</v>
      </c>
      <c r="AD282" s="140">
        <f t="shared" si="390"/>
        <v>624.18</v>
      </c>
      <c r="AE282" s="140">
        <f t="shared" si="390"/>
        <v>39.2</v>
      </c>
      <c r="AF282" s="140">
        <f t="shared" si="390"/>
        <v>0</v>
      </c>
      <c r="AG282" s="140">
        <f t="shared" si="390"/>
        <v>0</v>
      </c>
      <c r="AH282" s="140">
        <f t="shared" si="390"/>
        <v>1651.36</v>
      </c>
      <c r="AI282" s="139" t="s">
        <v>32</v>
      </c>
    </row>
    <row r="283" s="39" customFormat="1" ht="16" customHeight="1" spans="1:35">
      <c r="A283" s="129">
        <f t="shared" si="347"/>
        <v>280</v>
      </c>
      <c r="B283" s="49" t="s">
        <v>209</v>
      </c>
      <c r="C283" s="157" t="s">
        <v>776</v>
      </c>
      <c r="D283" s="202" t="s">
        <v>777</v>
      </c>
      <c r="E283" s="153">
        <v>3920.55</v>
      </c>
      <c r="F283" s="49">
        <v>3920.55</v>
      </c>
      <c r="G283" s="130">
        <v>6241.75</v>
      </c>
      <c r="H283" s="49">
        <v>3920.55</v>
      </c>
      <c r="I283" s="164">
        <v>2200</v>
      </c>
      <c r="J283" s="130"/>
      <c r="K283" s="49">
        <f t="shared" si="348"/>
        <v>47.05</v>
      </c>
      <c r="L283" s="49">
        <f t="shared" si="349"/>
        <v>627.29</v>
      </c>
      <c r="M283" s="130">
        <f t="shared" si="350"/>
        <v>499.34</v>
      </c>
      <c r="N283" s="49">
        <f t="shared" si="351"/>
        <v>27.44</v>
      </c>
      <c r="O283" s="130">
        <f t="shared" si="352"/>
        <v>110</v>
      </c>
      <c r="P283" s="130">
        <f t="shared" si="353"/>
        <v>0</v>
      </c>
      <c r="Q283" s="130">
        <f t="shared" si="354"/>
        <v>1311.12</v>
      </c>
      <c r="R283" s="49">
        <f t="shared" si="355"/>
        <v>0</v>
      </c>
      <c r="S283" s="49">
        <f t="shared" si="356"/>
        <v>313.64</v>
      </c>
      <c r="T283" s="130">
        <f t="shared" si="357"/>
        <v>124.84</v>
      </c>
      <c r="U283" s="49">
        <f t="shared" si="358"/>
        <v>11.76</v>
      </c>
      <c r="V283" s="130">
        <f t="shared" si="359"/>
        <v>110</v>
      </c>
      <c r="W283" s="130">
        <f t="shared" si="360"/>
        <v>0</v>
      </c>
      <c r="X283" s="49">
        <f t="shared" si="361"/>
        <v>560.24</v>
      </c>
      <c r="Y283" s="49">
        <f t="shared" si="362"/>
        <v>1871.36</v>
      </c>
      <c r="Z283" s="164"/>
      <c r="AA283" s="139" t="s">
        <v>69</v>
      </c>
      <c r="AB283" s="140">
        <f t="shared" ref="AB283:AH283" si="391">K283+R283</f>
        <v>47.05</v>
      </c>
      <c r="AC283" s="140">
        <f t="shared" si="391"/>
        <v>940.93</v>
      </c>
      <c r="AD283" s="140">
        <f t="shared" si="391"/>
        <v>624.18</v>
      </c>
      <c r="AE283" s="140">
        <f t="shared" si="391"/>
        <v>39.2</v>
      </c>
      <c r="AF283" s="140">
        <f t="shared" si="391"/>
        <v>220</v>
      </c>
      <c r="AG283" s="140">
        <f t="shared" si="391"/>
        <v>0</v>
      </c>
      <c r="AH283" s="140">
        <f t="shared" si="391"/>
        <v>1871.36</v>
      </c>
      <c r="AI283" s="139" t="s">
        <v>32</v>
      </c>
    </row>
    <row r="284" s="39" customFormat="1" ht="16" customHeight="1" spans="1:35">
      <c r="A284" s="129">
        <f t="shared" si="347"/>
        <v>281</v>
      </c>
      <c r="B284" s="49" t="s">
        <v>209</v>
      </c>
      <c r="C284" s="157" t="s">
        <v>778</v>
      </c>
      <c r="D284" s="202" t="s">
        <v>779</v>
      </c>
      <c r="E284" s="158">
        <v>3920.55</v>
      </c>
      <c r="F284" s="130">
        <v>3920.55</v>
      </c>
      <c r="G284" s="130">
        <v>6241.75</v>
      </c>
      <c r="H284" s="130">
        <v>3920.55</v>
      </c>
      <c r="I284" s="164">
        <v>2200</v>
      </c>
      <c r="J284" s="130"/>
      <c r="K284" s="49">
        <f t="shared" si="348"/>
        <v>47.05</v>
      </c>
      <c r="L284" s="49">
        <f t="shared" si="349"/>
        <v>627.29</v>
      </c>
      <c r="M284" s="130">
        <f t="shared" si="350"/>
        <v>499.34</v>
      </c>
      <c r="N284" s="49">
        <f t="shared" si="351"/>
        <v>27.44</v>
      </c>
      <c r="O284" s="130">
        <f t="shared" si="352"/>
        <v>110</v>
      </c>
      <c r="P284" s="130">
        <f t="shared" si="353"/>
        <v>0</v>
      </c>
      <c r="Q284" s="130">
        <f t="shared" si="354"/>
        <v>1311.12</v>
      </c>
      <c r="R284" s="49">
        <f t="shared" si="355"/>
        <v>0</v>
      </c>
      <c r="S284" s="49">
        <f t="shared" si="356"/>
        <v>313.64</v>
      </c>
      <c r="T284" s="130">
        <f t="shared" si="357"/>
        <v>124.84</v>
      </c>
      <c r="U284" s="49">
        <f t="shared" si="358"/>
        <v>11.76</v>
      </c>
      <c r="V284" s="130">
        <f t="shared" si="359"/>
        <v>110</v>
      </c>
      <c r="W284" s="130">
        <f t="shared" si="360"/>
        <v>0</v>
      </c>
      <c r="X284" s="49">
        <f t="shared" si="361"/>
        <v>560.24</v>
      </c>
      <c r="Y284" s="49">
        <f t="shared" si="362"/>
        <v>1871.36</v>
      </c>
      <c r="Z284" s="164"/>
      <c r="AA284" s="139" t="s">
        <v>69</v>
      </c>
      <c r="AB284" s="140">
        <f t="shared" ref="AB284:AH284" si="392">K284+R284</f>
        <v>47.05</v>
      </c>
      <c r="AC284" s="140">
        <f t="shared" si="392"/>
        <v>940.93</v>
      </c>
      <c r="AD284" s="140">
        <f t="shared" si="392"/>
        <v>624.18</v>
      </c>
      <c r="AE284" s="140">
        <f t="shared" si="392"/>
        <v>39.2</v>
      </c>
      <c r="AF284" s="140">
        <f t="shared" si="392"/>
        <v>220</v>
      </c>
      <c r="AG284" s="140">
        <f t="shared" si="392"/>
        <v>0</v>
      </c>
      <c r="AH284" s="140">
        <f t="shared" si="392"/>
        <v>1871.36</v>
      </c>
      <c r="AI284" s="139" t="s">
        <v>32</v>
      </c>
    </row>
    <row r="285" s="39" customFormat="1" ht="16" customHeight="1" spans="1:35">
      <c r="A285" s="129">
        <f t="shared" si="347"/>
        <v>282</v>
      </c>
      <c r="B285" s="49" t="s">
        <v>209</v>
      </c>
      <c r="C285" s="157" t="s">
        <v>780</v>
      </c>
      <c r="D285" s="202" t="s">
        <v>781</v>
      </c>
      <c r="E285" s="158">
        <v>3920.55</v>
      </c>
      <c r="F285" s="130">
        <v>3920.55</v>
      </c>
      <c r="G285" s="130">
        <v>6241.75</v>
      </c>
      <c r="H285" s="130">
        <v>3920.55</v>
      </c>
      <c r="I285" s="164">
        <v>2200</v>
      </c>
      <c r="J285" s="130"/>
      <c r="K285" s="49">
        <f t="shared" si="348"/>
        <v>47.05</v>
      </c>
      <c r="L285" s="49">
        <f t="shared" si="349"/>
        <v>627.29</v>
      </c>
      <c r="M285" s="130">
        <f t="shared" si="350"/>
        <v>499.34</v>
      </c>
      <c r="N285" s="49">
        <f t="shared" si="351"/>
        <v>27.44</v>
      </c>
      <c r="O285" s="130">
        <f t="shared" si="352"/>
        <v>110</v>
      </c>
      <c r="P285" s="130">
        <f t="shared" si="353"/>
        <v>0</v>
      </c>
      <c r="Q285" s="130">
        <f t="shared" si="354"/>
        <v>1311.12</v>
      </c>
      <c r="R285" s="49">
        <f t="shared" si="355"/>
        <v>0</v>
      </c>
      <c r="S285" s="49">
        <f t="shared" si="356"/>
        <v>313.64</v>
      </c>
      <c r="T285" s="130">
        <f t="shared" si="357"/>
        <v>124.84</v>
      </c>
      <c r="U285" s="49">
        <f t="shared" si="358"/>
        <v>11.76</v>
      </c>
      <c r="V285" s="130">
        <f t="shared" si="359"/>
        <v>110</v>
      </c>
      <c r="W285" s="130">
        <f t="shared" si="360"/>
        <v>0</v>
      </c>
      <c r="X285" s="49">
        <f t="shared" si="361"/>
        <v>560.24</v>
      </c>
      <c r="Y285" s="49">
        <f t="shared" si="362"/>
        <v>1871.36</v>
      </c>
      <c r="Z285" s="164"/>
      <c r="AA285" s="139" t="s">
        <v>69</v>
      </c>
      <c r="AB285" s="140">
        <f t="shared" ref="AB285:AH285" si="393">K285+R285</f>
        <v>47.05</v>
      </c>
      <c r="AC285" s="140">
        <f t="shared" si="393"/>
        <v>940.93</v>
      </c>
      <c r="AD285" s="140">
        <f t="shared" si="393"/>
        <v>624.18</v>
      </c>
      <c r="AE285" s="140">
        <f t="shared" si="393"/>
        <v>39.2</v>
      </c>
      <c r="AF285" s="140">
        <f t="shared" si="393"/>
        <v>220</v>
      </c>
      <c r="AG285" s="140">
        <f t="shared" si="393"/>
        <v>0</v>
      </c>
      <c r="AH285" s="140">
        <f t="shared" si="393"/>
        <v>1871.36</v>
      </c>
      <c r="AI285" s="139" t="s">
        <v>32</v>
      </c>
    </row>
    <row r="286" s="39" customFormat="1" ht="16" customHeight="1" spans="1:35">
      <c r="A286" s="129">
        <f t="shared" si="347"/>
        <v>283</v>
      </c>
      <c r="B286" s="49" t="s">
        <v>209</v>
      </c>
      <c r="C286" s="157" t="s">
        <v>784</v>
      </c>
      <c r="D286" s="202" t="s">
        <v>785</v>
      </c>
      <c r="E286" s="158">
        <v>3920.55</v>
      </c>
      <c r="F286" s="130">
        <v>3920.55</v>
      </c>
      <c r="G286" s="130">
        <v>6241.75</v>
      </c>
      <c r="H286" s="130">
        <v>3920.55</v>
      </c>
      <c r="I286" s="164">
        <v>2200</v>
      </c>
      <c r="J286" s="130"/>
      <c r="K286" s="49">
        <f t="shared" si="348"/>
        <v>47.05</v>
      </c>
      <c r="L286" s="49">
        <f t="shared" si="349"/>
        <v>627.29</v>
      </c>
      <c r="M286" s="130">
        <f t="shared" si="350"/>
        <v>499.34</v>
      </c>
      <c r="N286" s="49">
        <f t="shared" si="351"/>
        <v>27.44</v>
      </c>
      <c r="O286" s="130">
        <f t="shared" si="352"/>
        <v>110</v>
      </c>
      <c r="P286" s="130">
        <f t="shared" si="353"/>
        <v>0</v>
      </c>
      <c r="Q286" s="130">
        <f t="shared" si="354"/>
        <v>1311.12</v>
      </c>
      <c r="R286" s="49">
        <f t="shared" si="355"/>
        <v>0</v>
      </c>
      <c r="S286" s="49">
        <f t="shared" si="356"/>
        <v>313.64</v>
      </c>
      <c r="T286" s="130">
        <f t="shared" si="357"/>
        <v>124.84</v>
      </c>
      <c r="U286" s="49">
        <f t="shared" si="358"/>
        <v>11.76</v>
      </c>
      <c r="V286" s="130">
        <f t="shared" si="359"/>
        <v>110</v>
      </c>
      <c r="W286" s="130">
        <f t="shared" si="360"/>
        <v>0</v>
      </c>
      <c r="X286" s="49">
        <f t="shared" si="361"/>
        <v>560.24</v>
      </c>
      <c r="Y286" s="49">
        <f t="shared" si="362"/>
        <v>1871.36</v>
      </c>
      <c r="Z286" s="164"/>
      <c r="AA286" s="139" t="s">
        <v>69</v>
      </c>
      <c r="AB286" s="140">
        <f t="shared" ref="AB286:AH286" si="394">K286+R286</f>
        <v>47.05</v>
      </c>
      <c r="AC286" s="140">
        <f t="shared" si="394"/>
        <v>940.93</v>
      </c>
      <c r="AD286" s="140">
        <f t="shared" si="394"/>
        <v>624.18</v>
      </c>
      <c r="AE286" s="140">
        <f t="shared" si="394"/>
        <v>39.2</v>
      </c>
      <c r="AF286" s="140">
        <f t="shared" si="394"/>
        <v>220</v>
      </c>
      <c r="AG286" s="140">
        <f t="shared" si="394"/>
        <v>0</v>
      </c>
      <c r="AH286" s="140">
        <f t="shared" si="394"/>
        <v>1871.36</v>
      </c>
      <c r="AI286" s="139" t="s">
        <v>32</v>
      </c>
    </row>
    <row r="287" s="39" customFormat="1" ht="16" customHeight="1" spans="1:35">
      <c r="A287" s="129">
        <f t="shared" si="347"/>
        <v>284</v>
      </c>
      <c r="B287" s="49" t="s">
        <v>201</v>
      </c>
      <c r="C287" s="157" t="s">
        <v>786</v>
      </c>
      <c r="D287" s="202" t="s">
        <v>787</v>
      </c>
      <c r="E287" s="158">
        <v>3920.55</v>
      </c>
      <c r="F287" s="130">
        <v>3920.55</v>
      </c>
      <c r="G287" s="130">
        <v>6241.75</v>
      </c>
      <c r="H287" s="130">
        <v>3920.55</v>
      </c>
      <c r="I287" s="164">
        <v>2200</v>
      </c>
      <c r="J287" s="130"/>
      <c r="K287" s="49">
        <f t="shared" si="348"/>
        <v>47.05</v>
      </c>
      <c r="L287" s="49">
        <f t="shared" si="349"/>
        <v>627.29</v>
      </c>
      <c r="M287" s="130">
        <f t="shared" si="350"/>
        <v>499.34</v>
      </c>
      <c r="N287" s="49">
        <f t="shared" si="351"/>
        <v>27.44</v>
      </c>
      <c r="O287" s="130">
        <f t="shared" si="352"/>
        <v>110</v>
      </c>
      <c r="P287" s="130">
        <f t="shared" si="353"/>
        <v>0</v>
      </c>
      <c r="Q287" s="130">
        <f t="shared" si="354"/>
        <v>1311.12</v>
      </c>
      <c r="R287" s="49">
        <f t="shared" si="355"/>
        <v>0</v>
      </c>
      <c r="S287" s="49">
        <f t="shared" si="356"/>
        <v>313.64</v>
      </c>
      <c r="T287" s="130">
        <f t="shared" si="357"/>
        <v>124.84</v>
      </c>
      <c r="U287" s="49">
        <f t="shared" si="358"/>
        <v>11.76</v>
      </c>
      <c r="V287" s="130">
        <f t="shared" si="359"/>
        <v>110</v>
      </c>
      <c r="W287" s="130">
        <f t="shared" si="360"/>
        <v>0</v>
      </c>
      <c r="X287" s="49">
        <f t="shared" si="361"/>
        <v>560.24</v>
      </c>
      <c r="Y287" s="49">
        <f t="shared" si="362"/>
        <v>1871.36</v>
      </c>
      <c r="Z287" s="164"/>
      <c r="AA287" s="139" t="s">
        <v>66</v>
      </c>
      <c r="AB287" s="140">
        <f t="shared" ref="AB287:AH287" si="395">K287+R287</f>
        <v>47.05</v>
      </c>
      <c r="AC287" s="140">
        <f t="shared" si="395"/>
        <v>940.93</v>
      </c>
      <c r="AD287" s="140">
        <f t="shared" si="395"/>
        <v>624.18</v>
      </c>
      <c r="AE287" s="140">
        <f t="shared" si="395"/>
        <v>39.2</v>
      </c>
      <c r="AF287" s="140">
        <f t="shared" si="395"/>
        <v>220</v>
      </c>
      <c r="AG287" s="140">
        <f t="shared" si="395"/>
        <v>0</v>
      </c>
      <c r="AH287" s="140">
        <f t="shared" si="395"/>
        <v>1871.36</v>
      </c>
      <c r="AI287" s="139" t="s">
        <v>32</v>
      </c>
    </row>
    <row r="288" s="39" customFormat="1" ht="16" customHeight="1" spans="1:35">
      <c r="A288" s="129">
        <f t="shared" si="347"/>
        <v>285</v>
      </c>
      <c r="B288" s="49" t="s">
        <v>209</v>
      </c>
      <c r="C288" s="51" t="s">
        <v>788</v>
      </c>
      <c r="D288" s="229" t="s">
        <v>789</v>
      </c>
      <c r="E288" s="158">
        <v>3920.55</v>
      </c>
      <c r="F288" s="130">
        <v>3920.55</v>
      </c>
      <c r="G288" s="130">
        <v>6241.75</v>
      </c>
      <c r="H288" s="130">
        <v>3920.55</v>
      </c>
      <c r="I288" s="164">
        <v>2200</v>
      </c>
      <c r="J288" s="130"/>
      <c r="K288" s="49">
        <f t="shared" si="348"/>
        <v>47.05</v>
      </c>
      <c r="L288" s="49">
        <f t="shared" si="349"/>
        <v>627.29</v>
      </c>
      <c r="M288" s="130">
        <f t="shared" si="350"/>
        <v>499.34</v>
      </c>
      <c r="N288" s="49">
        <f t="shared" si="351"/>
        <v>27.44</v>
      </c>
      <c r="O288" s="130">
        <f t="shared" si="352"/>
        <v>110</v>
      </c>
      <c r="P288" s="130">
        <f t="shared" si="353"/>
        <v>0</v>
      </c>
      <c r="Q288" s="130">
        <f t="shared" si="354"/>
        <v>1311.12</v>
      </c>
      <c r="R288" s="49">
        <f t="shared" si="355"/>
        <v>0</v>
      </c>
      <c r="S288" s="49">
        <f t="shared" si="356"/>
        <v>313.64</v>
      </c>
      <c r="T288" s="130">
        <f t="shared" si="357"/>
        <v>124.84</v>
      </c>
      <c r="U288" s="49">
        <f t="shared" si="358"/>
        <v>11.76</v>
      </c>
      <c r="V288" s="130">
        <f t="shared" si="359"/>
        <v>110</v>
      </c>
      <c r="W288" s="130">
        <f t="shared" si="360"/>
        <v>0</v>
      </c>
      <c r="X288" s="49">
        <f t="shared" si="361"/>
        <v>560.24</v>
      </c>
      <c r="Y288" s="49">
        <f t="shared" si="362"/>
        <v>1871.36</v>
      </c>
      <c r="Z288" s="164"/>
      <c r="AA288" s="139" t="s">
        <v>69</v>
      </c>
      <c r="AB288" s="140">
        <f t="shared" ref="AB288:AH288" si="396">K288+R288</f>
        <v>47.05</v>
      </c>
      <c r="AC288" s="140">
        <f t="shared" si="396"/>
        <v>940.93</v>
      </c>
      <c r="AD288" s="140">
        <f t="shared" si="396"/>
        <v>624.18</v>
      </c>
      <c r="AE288" s="140">
        <f t="shared" si="396"/>
        <v>39.2</v>
      </c>
      <c r="AF288" s="140">
        <f t="shared" si="396"/>
        <v>220</v>
      </c>
      <c r="AG288" s="140">
        <f t="shared" si="396"/>
        <v>0</v>
      </c>
      <c r="AH288" s="140">
        <f t="shared" si="396"/>
        <v>1871.36</v>
      </c>
      <c r="AI288" s="139" t="s">
        <v>32</v>
      </c>
    </row>
    <row r="289" s="39" customFormat="1" ht="16" customHeight="1" spans="1:35">
      <c r="A289" s="129">
        <f t="shared" si="347"/>
        <v>286</v>
      </c>
      <c r="B289" s="49" t="s">
        <v>119</v>
      </c>
      <c r="C289" s="51" t="s">
        <v>790</v>
      </c>
      <c r="D289" s="229" t="s">
        <v>791</v>
      </c>
      <c r="E289" s="158">
        <v>3920.55</v>
      </c>
      <c r="F289" s="130">
        <v>3920.55</v>
      </c>
      <c r="G289" s="130">
        <v>6241.75</v>
      </c>
      <c r="H289" s="130">
        <v>3920.55</v>
      </c>
      <c r="I289" s="164">
        <v>2200</v>
      </c>
      <c r="J289" s="130"/>
      <c r="K289" s="49">
        <f t="shared" si="348"/>
        <v>47.05</v>
      </c>
      <c r="L289" s="49">
        <f t="shared" si="349"/>
        <v>627.29</v>
      </c>
      <c r="M289" s="130">
        <f t="shared" si="350"/>
        <v>499.34</v>
      </c>
      <c r="N289" s="49">
        <f t="shared" si="351"/>
        <v>27.44</v>
      </c>
      <c r="O289" s="130">
        <f t="shared" si="352"/>
        <v>110</v>
      </c>
      <c r="P289" s="130">
        <f t="shared" si="353"/>
        <v>0</v>
      </c>
      <c r="Q289" s="130">
        <f t="shared" si="354"/>
        <v>1311.12</v>
      </c>
      <c r="R289" s="49">
        <f t="shared" si="355"/>
        <v>0</v>
      </c>
      <c r="S289" s="49">
        <f t="shared" si="356"/>
        <v>313.64</v>
      </c>
      <c r="T289" s="130">
        <f t="shared" si="357"/>
        <v>124.84</v>
      </c>
      <c r="U289" s="49">
        <f t="shared" si="358"/>
        <v>11.76</v>
      </c>
      <c r="V289" s="130">
        <f t="shared" si="359"/>
        <v>110</v>
      </c>
      <c r="W289" s="130">
        <f t="shared" si="360"/>
        <v>0</v>
      </c>
      <c r="X289" s="49">
        <f t="shared" si="361"/>
        <v>560.24</v>
      </c>
      <c r="Y289" s="49">
        <f t="shared" si="362"/>
        <v>1871.36</v>
      </c>
      <c r="Z289" s="164"/>
      <c r="AA289" s="139" t="s">
        <v>51</v>
      </c>
      <c r="AB289" s="140">
        <f t="shared" ref="AB289:AH289" si="397">K289+R289</f>
        <v>47.05</v>
      </c>
      <c r="AC289" s="140">
        <f t="shared" si="397"/>
        <v>940.93</v>
      </c>
      <c r="AD289" s="140">
        <f t="shared" si="397"/>
        <v>624.18</v>
      </c>
      <c r="AE289" s="140">
        <f t="shared" si="397"/>
        <v>39.2</v>
      </c>
      <c r="AF289" s="140">
        <f t="shared" si="397"/>
        <v>220</v>
      </c>
      <c r="AG289" s="140">
        <f t="shared" si="397"/>
        <v>0</v>
      </c>
      <c r="AH289" s="140">
        <f t="shared" si="397"/>
        <v>1871.36</v>
      </c>
      <c r="AI289" s="139" t="s">
        <v>32</v>
      </c>
    </row>
    <row r="290" s="225" customFormat="1" ht="18" customHeight="1" spans="1:35">
      <c r="A290" s="239">
        <f t="shared" si="347"/>
        <v>287</v>
      </c>
      <c r="B290" s="240" t="s">
        <v>139</v>
      </c>
      <c r="C290" s="267" t="s">
        <v>794</v>
      </c>
      <c r="D290" s="266" t="s">
        <v>795</v>
      </c>
      <c r="E290" s="264">
        <v>3920.55</v>
      </c>
      <c r="F290" s="242">
        <v>0</v>
      </c>
      <c r="G290" s="242">
        <v>0</v>
      </c>
      <c r="H290" s="242">
        <v>0</v>
      </c>
      <c r="I290" s="254">
        <v>0</v>
      </c>
      <c r="J290" s="242"/>
      <c r="K290" s="240">
        <f t="shared" si="348"/>
        <v>47.05</v>
      </c>
      <c r="L290" s="240">
        <f t="shared" si="349"/>
        <v>0</v>
      </c>
      <c r="M290" s="242">
        <f t="shared" si="350"/>
        <v>0</v>
      </c>
      <c r="N290" s="240">
        <f t="shared" si="351"/>
        <v>0</v>
      </c>
      <c r="O290" s="242">
        <f t="shared" si="352"/>
        <v>0</v>
      </c>
      <c r="P290" s="242">
        <f t="shared" si="353"/>
        <v>0</v>
      </c>
      <c r="Q290" s="242">
        <f t="shared" si="354"/>
        <v>47.05</v>
      </c>
      <c r="R290" s="240">
        <f t="shared" si="355"/>
        <v>0</v>
      </c>
      <c r="S290" s="240">
        <f t="shared" si="356"/>
        <v>0</v>
      </c>
      <c r="T290" s="242">
        <f t="shared" si="357"/>
        <v>0</v>
      </c>
      <c r="U290" s="240">
        <f t="shared" si="358"/>
        <v>0</v>
      </c>
      <c r="V290" s="242">
        <f t="shared" si="359"/>
        <v>0</v>
      </c>
      <c r="W290" s="242">
        <f t="shared" si="360"/>
        <v>0</v>
      </c>
      <c r="X290" s="240">
        <f t="shared" si="361"/>
        <v>0</v>
      </c>
      <c r="Y290" s="240">
        <f t="shared" si="362"/>
        <v>47.05</v>
      </c>
      <c r="Z290" s="254"/>
      <c r="AA290" s="257" t="s">
        <v>77</v>
      </c>
      <c r="AB290" s="258">
        <f t="shared" ref="AB290:AH290" si="398">K290+R290</f>
        <v>47.05</v>
      </c>
      <c r="AC290" s="258">
        <f t="shared" si="398"/>
        <v>0</v>
      </c>
      <c r="AD290" s="258">
        <f t="shared" si="398"/>
        <v>0</v>
      </c>
      <c r="AE290" s="258">
        <f t="shared" si="398"/>
        <v>0</v>
      </c>
      <c r="AF290" s="258">
        <f t="shared" si="398"/>
        <v>0</v>
      </c>
      <c r="AG290" s="258">
        <f t="shared" si="398"/>
        <v>0</v>
      </c>
      <c r="AH290" s="258">
        <f t="shared" si="398"/>
        <v>47.05</v>
      </c>
      <c r="AI290" s="257" t="s">
        <v>32</v>
      </c>
    </row>
    <row r="291" s="39" customFormat="1" ht="16" customHeight="1" spans="1:35">
      <c r="A291" s="129">
        <f t="shared" si="347"/>
        <v>288</v>
      </c>
      <c r="B291" s="49" t="s">
        <v>217</v>
      </c>
      <c r="C291" s="51" t="s">
        <v>798</v>
      </c>
      <c r="D291" s="229" t="s">
        <v>799</v>
      </c>
      <c r="E291" s="158">
        <v>3920.55</v>
      </c>
      <c r="F291" s="130">
        <v>3920.55</v>
      </c>
      <c r="G291" s="130">
        <v>6241.75</v>
      </c>
      <c r="H291" s="130">
        <v>3920.55</v>
      </c>
      <c r="I291" s="164">
        <v>2200</v>
      </c>
      <c r="J291" s="130"/>
      <c r="K291" s="49">
        <f t="shared" si="348"/>
        <v>47.05</v>
      </c>
      <c r="L291" s="49">
        <f t="shared" si="349"/>
        <v>627.29</v>
      </c>
      <c r="M291" s="130">
        <f t="shared" si="350"/>
        <v>499.34</v>
      </c>
      <c r="N291" s="49">
        <f t="shared" si="351"/>
        <v>27.44</v>
      </c>
      <c r="O291" s="130">
        <f t="shared" si="352"/>
        <v>110</v>
      </c>
      <c r="P291" s="130">
        <f t="shared" si="353"/>
        <v>0</v>
      </c>
      <c r="Q291" s="130">
        <f t="shared" si="354"/>
        <v>1311.12</v>
      </c>
      <c r="R291" s="49">
        <f t="shared" si="355"/>
        <v>0</v>
      </c>
      <c r="S291" s="49">
        <f t="shared" si="356"/>
        <v>313.64</v>
      </c>
      <c r="T291" s="130">
        <f t="shared" si="357"/>
        <v>124.84</v>
      </c>
      <c r="U291" s="49">
        <f t="shared" si="358"/>
        <v>11.76</v>
      </c>
      <c r="V291" s="130">
        <f t="shared" si="359"/>
        <v>110</v>
      </c>
      <c r="W291" s="130">
        <f t="shared" si="360"/>
        <v>0</v>
      </c>
      <c r="X291" s="49">
        <f t="shared" si="361"/>
        <v>560.24</v>
      </c>
      <c r="Y291" s="49">
        <f t="shared" si="362"/>
        <v>1871.36</v>
      </c>
      <c r="Z291" s="164"/>
      <c r="AA291" s="139" t="s">
        <v>57</v>
      </c>
      <c r="AB291" s="140">
        <f t="shared" ref="AB291:AH291" si="399">K291+R291</f>
        <v>47.05</v>
      </c>
      <c r="AC291" s="140">
        <f t="shared" si="399"/>
        <v>940.93</v>
      </c>
      <c r="AD291" s="140">
        <f t="shared" si="399"/>
        <v>624.18</v>
      </c>
      <c r="AE291" s="140">
        <f t="shared" si="399"/>
        <v>39.2</v>
      </c>
      <c r="AF291" s="140">
        <f t="shared" si="399"/>
        <v>220</v>
      </c>
      <c r="AG291" s="140">
        <f t="shared" si="399"/>
        <v>0</v>
      </c>
      <c r="AH291" s="140">
        <f t="shared" si="399"/>
        <v>1871.36</v>
      </c>
      <c r="AI291" s="139" t="s">
        <v>32</v>
      </c>
    </row>
    <row r="292" s="39" customFormat="1" ht="16" customHeight="1" spans="1:35">
      <c r="A292" s="129">
        <f t="shared" si="347"/>
        <v>289</v>
      </c>
      <c r="B292" s="49" t="s">
        <v>129</v>
      </c>
      <c r="C292" s="52" t="s">
        <v>800</v>
      </c>
      <c r="D292" s="229" t="s">
        <v>801</v>
      </c>
      <c r="E292" s="158">
        <v>3920.55</v>
      </c>
      <c r="F292" s="130">
        <v>3920.55</v>
      </c>
      <c r="G292" s="130">
        <v>6241.75</v>
      </c>
      <c r="H292" s="130">
        <v>3920.55</v>
      </c>
      <c r="I292" s="164">
        <v>3180</v>
      </c>
      <c r="J292" s="130"/>
      <c r="K292" s="49">
        <f t="shared" si="348"/>
        <v>47.05</v>
      </c>
      <c r="L292" s="49">
        <f t="shared" si="349"/>
        <v>627.29</v>
      </c>
      <c r="M292" s="130">
        <f t="shared" si="350"/>
        <v>499.34</v>
      </c>
      <c r="N292" s="49">
        <f t="shared" si="351"/>
        <v>27.44</v>
      </c>
      <c r="O292" s="130">
        <f t="shared" si="352"/>
        <v>159</v>
      </c>
      <c r="P292" s="130">
        <f t="shared" si="353"/>
        <v>0</v>
      </c>
      <c r="Q292" s="130">
        <f t="shared" si="354"/>
        <v>1360.12</v>
      </c>
      <c r="R292" s="49">
        <f t="shared" si="355"/>
        <v>0</v>
      </c>
      <c r="S292" s="49">
        <f t="shared" si="356"/>
        <v>313.64</v>
      </c>
      <c r="T292" s="130">
        <f t="shared" si="357"/>
        <v>124.84</v>
      </c>
      <c r="U292" s="49">
        <f t="shared" si="358"/>
        <v>11.76</v>
      </c>
      <c r="V292" s="130">
        <f t="shared" si="359"/>
        <v>159</v>
      </c>
      <c r="W292" s="130">
        <f t="shared" si="360"/>
        <v>0</v>
      </c>
      <c r="X292" s="49">
        <f t="shared" si="361"/>
        <v>609.24</v>
      </c>
      <c r="Y292" s="49">
        <f t="shared" si="362"/>
        <v>1969.36</v>
      </c>
      <c r="Z292" s="164"/>
      <c r="AA292" s="139" t="s">
        <v>82</v>
      </c>
      <c r="AB292" s="140">
        <f t="shared" ref="AB292:AH292" si="400">K292+R292</f>
        <v>47.05</v>
      </c>
      <c r="AC292" s="140">
        <f t="shared" si="400"/>
        <v>940.93</v>
      </c>
      <c r="AD292" s="140">
        <f t="shared" si="400"/>
        <v>624.18</v>
      </c>
      <c r="AE292" s="140">
        <f t="shared" si="400"/>
        <v>39.2</v>
      </c>
      <c r="AF292" s="140">
        <f t="shared" si="400"/>
        <v>318</v>
      </c>
      <c r="AG292" s="140">
        <f t="shared" si="400"/>
        <v>0</v>
      </c>
      <c r="AH292" s="140">
        <f t="shared" si="400"/>
        <v>1969.36</v>
      </c>
      <c r="AI292" s="139" t="s">
        <v>35</v>
      </c>
    </row>
    <row r="293" s="39" customFormat="1" ht="16" customHeight="1" spans="1:35">
      <c r="A293" s="129">
        <f t="shared" si="347"/>
        <v>290</v>
      </c>
      <c r="B293" s="49" t="s">
        <v>223</v>
      </c>
      <c r="C293" s="44" t="s">
        <v>802</v>
      </c>
      <c r="D293" s="230" t="s">
        <v>803</v>
      </c>
      <c r="E293" s="158">
        <v>3920.55</v>
      </c>
      <c r="F293" s="130">
        <v>3920.55</v>
      </c>
      <c r="G293" s="130">
        <v>6241.75</v>
      </c>
      <c r="H293" s="130">
        <v>3920.55</v>
      </c>
      <c r="I293" s="164">
        <v>3180</v>
      </c>
      <c r="J293" s="130"/>
      <c r="K293" s="49">
        <f t="shared" si="348"/>
        <v>47.05</v>
      </c>
      <c r="L293" s="49">
        <f t="shared" si="349"/>
        <v>627.29</v>
      </c>
      <c r="M293" s="130">
        <f t="shared" si="350"/>
        <v>499.34</v>
      </c>
      <c r="N293" s="49">
        <f t="shared" si="351"/>
        <v>27.44</v>
      </c>
      <c r="O293" s="130">
        <f t="shared" si="352"/>
        <v>159</v>
      </c>
      <c r="P293" s="130">
        <f t="shared" si="353"/>
        <v>0</v>
      </c>
      <c r="Q293" s="130">
        <f t="shared" si="354"/>
        <v>1360.12</v>
      </c>
      <c r="R293" s="49">
        <f t="shared" si="355"/>
        <v>0</v>
      </c>
      <c r="S293" s="49">
        <f t="shared" si="356"/>
        <v>313.64</v>
      </c>
      <c r="T293" s="130">
        <f t="shared" si="357"/>
        <v>124.84</v>
      </c>
      <c r="U293" s="49">
        <f t="shared" si="358"/>
        <v>11.76</v>
      </c>
      <c r="V293" s="130">
        <f t="shared" si="359"/>
        <v>159</v>
      </c>
      <c r="W293" s="130">
        <f t="shared" si="360"/>
        <v>0</v>
      </c>
      <c r="X293" s="49">
        <f t="shared" si="361"/>
        <v>609.24</v>
      </c>
      <c r="Y293" s="49">
        <f t="shared" si="362"/>
        <v>1969.36</v>
      </c>
      <c r="Z293" s="136"/>
      <c r="AA293" s="139" t="s">
        <v>79</v>
      </c>
      <c r="AB293" s="140">
        <f t="shared" ref="AB293:AH293" si="401">K293+R293</f>
        <v>47.05</v>
      </c>
      <c r="AC293" s="140">
        <f t="shared" si="401"/>
        <v>940.93</v>
      </c>
      <c r="AD293" s="140">
        <f t="shared" si="401"/>
        <v>624.18</v>
      </c>
      <c r="AE293" s="140">
        <f t="shared" si="401"/>
        <v>39.2</v>
      </c>
      <c r="AF293" s="140">
        <f t="shared" si="401"/>
        <v>318</v>
      </c>
      <c r="AG293" s="140">
        <f t="shared" si="401"/>
        <v>0</v>
      </c>
      <c r="AH293" s="140">
        <f t="shared" si="401"/>
        <v>1969.36</v>
      </c>
      <c r="AI293" s="139" t="s">
        <v>33</v>
      </c>
    </row>
    <row r="294" s="39" customFormat="1" ht="16" customHeight="1" spans="1:35">
      <c r="A294" s="129">
        <f t="shared" si="347"/>
        <v>291</v>
      </c>
      <c r="B294" s="49" t="s">
        <v>262</v>
      </c>
      <c r="C294" s="44" t="s">
        <v>804</v>
      </c>
      <c r="D294" s="230" t="s">
        <v>805</v>
      </c>
      <c r="E294" s="158">
        <v>3920.55</v>
      </c>
      <c r="F294" s="130">
        <v>3920.55</v>
      </c>
      <c r="G294" s="130">
        <v>6241.75</v>
      </c>
      <c r="H294" s="130">
        <v>3920.55</v>
      </c>
      <c r="I294" s="164">
        <v>2200</v>
      </c>
      <c r="J294" s="130"/>
      <c r="K294" s="49">
        <f t="shared" si="348"/>
        <v>47.05</v>
      </c>
      <c r="L294" s="49">
        <f t="shared" si="349"/>
        <v>627.29</v>
      </c>
      <c r="M294" s="130">
        <f t="shared" si="350"/>
        <v>499.34</v>
      </c>
      <c r="N294" s="49">
        <f t="shared" si="351"/>
        <v>27.44</v>
      </c>
      <c r="O294" s="130">
        <f t="shared" si="352"/>
        <v>110</v>
      </c>
      <c r="P294" s="130">
        <f t="shared" si="353"/>
        <v>0</v>
      </c>
      <c r="Q294" s="130">
        <f t="shared" si="354"/>
        <v>1311.12</v>
      </c>
      <c r="R294" s="49">
        <f t="shared" si="355"/>
        <v>0</v>
      </c>
      <c r="S294" s="49">
        <f t="shared" si="356"/>
        <v>313.64</v>
      </c>
      <c r="T294" s="130">
        <f t="shared" si="357"/>
        <v>124.84</v>
      </c>
      <c r="U294" s="49">
        <f t="shared" si="358"/>
        <v>11.76</v>
      </c>
      <c r="V294" s="130">
        <f t="shared" si="359"/>
        <v>110</v>
      </c>
      <c r="W294" s="130">
        <f t="shared" si="360"/>
        <v>0</v>
      </c>
      <c r="X294" s="49">
        <f t="shared" si="361"/>
        <v>560.24</v>
      </c>
      <c r="Y294" s="49">
        <f t="shared" si="362"/>
        <v>1871.36</v>
      </c>
      <c r="Z294" s="136"/>
      <c r="AA294" s="139" t="s">
        <v>68</v>
      </c>
      <c r="AB294" s="140">
        <f t="shared" ref="AB294:AH294" si="402">K294+R294</f>
        <v>47.05</v>
      </c>
      <c r="AC294" s="140">
        <f t="shared" si="402"/>
        <v>940.93</v>
      </c>
      <c r="AD294" s="140">
        <f t="shared" si="402"/>
        <v>624.18</v>
      </c>
      <c r="AE294" s="140">
        <f t="shared" si="402"/>
        <v>39.2</v>
      </c>
      <c r="AF294" s="140">
        <f t="shared" si="402"/>
        <v>220</v>
      </c>
      <c r="AG294" s="140">
        <f t="shared" si="402"/>
        <v>0</v>
      </c>
      <c r="AH294" s="140">
        <f t="shared" si="402"/>
        <v>1871.36</v>
      </c>
      <c r="AI294" s="139" t="s">
        <v>32</v>
      </c>
    </row>
    <row r="295" s="39" customFormat="1" ht="16" customHeight="1" spans="1:35">
      <c r="A295" s="129">
        <f t="shared" si="347"/>
        <v>292</v>
      </c>
      <c r="B295" s="49" t="s">
        <v>262</v>
      </c>
      <c r="C295" s="44" t="s">
        <v>806</v>
      </c>
      <c r="D295" s="230" t="s">
        <v>807</v>
      </c>
      <c r="E295" s="158">
        <v>3920.55</v>
      </c>
      <c r="F295" s="130">
        <v>3920.55</v>
      </c>
      <c r="G295" s="130">
        <v>6241.75</v>
      </c>
      <c r="H295" s="130">
        <v>3920.55</v>
      </c>
      <c r="I295" s="164">
        <v>2200</v>
      </c>
      <c r="J295" s="130"/>
      <c r="K295" s="49">
        <f t="shared" si="348"/>
        <v>47.05</v>
      </c>
      <c r="L295" s="49">
        <f t="shared" si="349"/>
        <v>627.29</v>
      </c>
      <c r="M295" s="130">
        <f t="shared" si="350"/>
        <v>499.34</v>
      </c>
      <c r="N295" s="49">
        <f t="shared" si="351"/>
        <v>27.44</v>
      </c>
      <c r="O295" s="130">
        <f t="shared" si="352"/>
        <v>110</v>
      </c>
      <c r="P295" s="130">
        <f t="shared" si="353"/>
        <v>0</v>
      </c>
      <c r="Q295" s="130">
        <f t="shared" si="354"/>
        <v>1311.12</v>
      </c>
      <c r="R295" s="49">
        <f t="shared" si="355"/>
        <v>0</v>
      </c>
      <c r="S295" s="49">
        <f t="shared" si="356"/>
        <v>313.64</v>
      </c>
      <c r="T295" s="130">
        <f t="shared" si="357"/>
        <v>124.84</v>
      </c>
      <c r="U295" s="49">
        <f t="shared" si="358"/>
        <v>11.76</v>
      </c>
      <c r="V295" s="130">
        <f t="shared" si="359"/>
        <v>110</v>
      </c>
      <c r="W295" s="130">
        <f t="shared" si="360"/>
        <v>0</v>
      </c>
      <c r="X295" s="49">
        <f t="shared" si="361"/>
        <v>560.24</v>
      </c>
      <c r="Y295" s="49">
        <f t="shared" si="362"/>
        <v>1871.36</v>
      </c>
      <c r="Z295" s="136"/>
      <c r="AA295" s="139" t="s">
        <v>68</v>
      </c>
      <c r="AB295" s="140">
        <f t="shared" ref="AB295:AH295" si="403">K295+R295</f>
        <v>47.05</v>
      </c>
      <c r="AC295" s="140">
        <f t="shared" si="403"/>
        <v>940.93</v>
      </c>
      <c r="AD295" s="140">
        <f t="shared" si="403"/>
        <v>624.18</v>
      </c>
      <c r="AE295" s="140">
        <f t="shared" si="403"/>
        <v>39.2</v>
      </c>
      <c r="AF295" s="140">
        <f t="shared" si="403"/>
        <v>220</v>
      </c>
      <c r="AG295" s="140">
        <f t="shared" si="403"/>
        <v>0</v>
      </c>
      <c r="AH295" s="140">
        <f t="shared" si="403"/>
        <v>1871.36</v>
      </c>
      <c r="AI295" s="139" t="s">
        <v>32</v>
      </c>
    </row>
    <row r="296" s="39" customFormat="1" ht="16" customHeight="1" spans="1:35">
      <c r="A296" s="129">
        <f t="shared" si="347"/>
        <v>293</v>
      </c>
      <c r="B296" s="49" t="s">
        <v>139</v>
      </c>
      <c r="C296" s="44" t="s">
        <v>808</v>
      </c>
      <c r="D296" s="230" t="s">
        <v>809</v>
      </c>
      <c r="E296" s="158">
        <v>3920.55</v>
      </c>
      <c r="F296" s="130">
        <v>3920.55</v>
      </c>
      <c r="G296" s="130">
        <v>6241.75</v>
      </c>
      <c r="H296" s="130">
        <v>3920.55</v>
      </c>
      <c r="I296" s="164">
        <v>2200</v>
      </c>
      <c r="J296" s="130"/>
      <c r="K296" s="49">
        <f t="shared" si="348"/>
        <v>47.05</v>
      </c>
      <c r="L296" s="49">
        <f t="shared" si="349"/>
        <v>627.29</v>
      </c>
      <c r="M296" s="130">
        <f t="shared" si="350"/>
        <v>499.34</v>
      </c>
      <c r="N296" s="49">
        <f t="shared" si="351"/>
        <v>27.44</v>
      </c>
      <c r="O296" s="130">
        <f t="shared" si="352"/>
        <v>110</v>
      </c>
      <c r="P296" s="130">
        <f t="shared" si="353"/>
        <v>0</v>
      </c>
      <c r="Q296" s="130">
        <f t="shared" si="354"/>
        <v>1311.12</v>
      </c>
      <c r="R296" s="49">
        <f t="shared" si="355"/>
        <v>0</v>
      </c>
      <c r="S296" s="49">
        <f t="shared" si="356"/>
        <v>313.64</v>
      </c>
      <c r="T296" s="130">
        <f t="shared" si="357"/>
        <v>124.84</v>
      </c>
      <c r="U296" s="49">
        <f t="shared" si="358"/>
        <v>11.76</v>
      </c>
      <c r="V296" s="130">
        <f t="shared" si="359"/>
        <v>110</v>
      </c>
      <c r="W296" s="130">
        <f t="shared" si="360"/>
        <v>0</v>
      </c>
      <c r="X296" s="49">
        <f t="shared" si="361"/>
        <v>560.24</v>
      </c>
      <c r="Y296" s="49">
        <f t="shared" si="362"/>
        <v>1871.36</v>
      </c>
      <c r="Z296" s="136"/>
      <c r="AA296" s="139" t="s">
        <v>77</v>
      </c>
      <c r="AB296" s="140">
        <f t="shared" ref="AB296:AH296" si="404">K296+R296</f>
        <v>47.05</v>
      </c>
      <c r="AC296" s="140">
        <f t="shared" si="404"/>
        <v>940.93</v>
      </c>
      <c r="AD296" s="140">
        <f t="shared" si="404"/>
        <v>624.18</v>
      </c>
      <c r="AE296" s="140">
        <f t="shared" si="404"/>
        <v>39.2</v>
      </c>
      <c r="AF296" s="140">
        <f t="shared" si="404"/>
        <v>220</v>
      </c>
      <c r="AG296" s="140">
        <f t="shared" si="404"/>
        <v>0</v>
      </c>
      <c r="AH296" s="140">
        <f t="shared" si="404"/>
        <v>1871.36</v>
      </c>
      <c r="AI296" s="139" t="s">
        <v>32</v>
      </c>
    </row>
    <row r="297" s="39" customFormat="1" ht="16" customHeight="1" spans="1:35">
      <c r="A297" s="129">
        <f t="shared" si="347"/>
        <v>294</v>
      </c>
      <c r="B297" s="49" t="s">
        <v>223</v>
      </c>
      <c r="C297" s="44" t="s">
        <v>810</v>
      </c>
      <c r="D297" s="230" t="s">
        <v>811</v>
      </c>
      <c r="E297" s="158">
        <v>3920.55</v>
      </c>
      <c r="F297" s="130">
        <v>3920.55</v>
      </c>
      <c r="G297" s="130">
        <v>6241.75</v>
      </c>
      <c r="H297" s="130">
        <v>3920.55</v>
      </c>
      <c r="I297" s="164">
        <v>2200</v>
      </c>
      <c r="J297" s="130"/>
      <c r="K297" s="49">
        <f t="shared" si="348"/>
        <v>47.05</v>
      </c>
      <c r="L297" s="49">
        <f t="shared" si="349"/>
        <v>627.29</v>
      </c>
      <c r="M297" s="130">
        <f t="shared" si="350"/>
        <v>499.34</v>
      </c>
      <c r="N297" s="49">
        <f t="shared" si="351"/>
        <v>27.44</v>
      </c>
      <c r="O297" s="130">
        <f t="shared" si="352"/>
        <v>110</v>
      </c>
      <c r="P297" s="130">
        <f t="shared" si="353"/>
        <v>0</v>
      </c>
      <c r="Q297" s="130">
        <f t="shared" si="354"/>
        <v>1311.12</v>
      </c>
      <c r="R297" s="49">
        <f t="shared" si="355"/>
        <v>0</v>
      </c>
      <c r="S297" s="49">
        <f t="shared" si="356"/>
        <v>313.64</v>
      </c>
      <c r="T297" s="130">
        <f t="shared" si="357"/>
        <v>124.84</v>
      </c>
      <c r="U297" s="49">
        <f t="shared" si="358"/>
        <v>11.76</v>
      </c>
      <c r="V297" s="130">
        <f t="shared" si="359"/>
        <v>110</v>
      </c>
      <c r="W297" s="130">
        <f t="shared" si="360"/>
        <v>0</v>
      </c>
      <c r="X297" s="49">
        <f t="shared" si="361"/>
        <v>560.24</v>
      </c>
      <c r="Y297" s="49">
        <f t="shared" si="362"/>
        <v>1871.36</v>
      </c>
      <c r="Z297" s="136"/>
      <c r="AA297" s="139" t="s">
        <v>71</v>
      </c>
      <c r="AB297" s="140">
        <f t="shared" ref="AB297:AH297" si="405">K297+R297</f>
        <v>47.05</v>
      </c>
      <c r="AC297" s="140">
        <f t="shared" si="405"/>
        <v>940.93</v>
      </c>
      <c r="AD297" s="140">
        <f t="shared" si="405"/>
        <v>624.18</v>
      </c>
      <c r="AE297" s="140">
        <f t="shared" si="405"/>
        <v>39.2</v>
      </c>
      <c r="AF297" s="140">
        <f t="shared" si="405"/>
        <v>220</v>
      </c>
      <c r="AG297" s="140">
        <f t="shared" si="405"/>
        <v>0</v>
      </c>
      <c r="AH297" s="140">
        <f t="shared" si="405"/>
        <v>1871.36</v>
      </c>
      <c r="AI297" s="139" t="s">
        <v>35</v>
      </c>
    </row>
    <row r="298" s="39" customFormat="1" ht="16" customHeight="1" spans="1:35">
      <c r="A298" s="129">
        <f t="shared" si="347"/>
        <v>295</v>
      </c>
      <c r="B298" s="49" t="s">
        <v>209</v>
      </c>
      <c r="C298" s="52" t="s">
        <v>814</v>
      </c>
      <c r="D298" s="230" t="s">
        <v>815</v>
      </c>
      <c r="E298" s="158">
        <v>3920.55</v>
      </c>
      <c r="F298" s="130">
        <v>3920.55</v>
      </c>
      <c r="G298" s="130">
        <v>6241.75</v>
      </c>
      <c r="H298" s="130">
        <v>3920.55</v>
      </c>
      <c r="I298" s="164">
        <v>2200</v>
      </c>
      <c r="J298" s="130"/>
      <c r="K298" s="49">
        <f t="shared" si="348"/>
        <v>47.05</v>
      </c>
      <c r="L298" s="49">
        <f t="shared" si="349"/>
        <v>627.29</v>
      </c>
      <c r="M298" s="130">
        <f t="shared" si="350"/>
        <v>499.34</v>
      </c>
      <c r="N298" s="49">
        <f t="shared" si="351"/>
        <v>27.44</v>
      </c>
      <c r="O298" s="130">
        <f t="shared" si="352"/>
        <v>110</v>
      </c>
      <c r="P298" s="130">
        <f t="shared" si="353"/>
        <v>0</v>
      </c>
      <c r="Q298" s="130">
        <f t="shared" si="354"/>
        <v>1311.12</v>
      </c>
      <c r="R298" s="49">
        <f t="shared" si="355"/>
        <v>0</v>
      </c>
      <c r="S298" s="49">
        <f t="shared" si="356"/>
        <v>313.64</v>
      </c>
      <c r="T298" s="130">
        <f t="shared" si="357"/>
        <v>124.84</v>
      </c>
      <c r="U298" s="49">
        <f t="shared" si="358"/>
        <v>11.76</v>
      </c>
      <c r="V298" s="130">
        <f t="shared" si="359"/>
        <v>110</v>
      </c>
      <c r="W298" s="130">
        <f t="shared" si="360"/>
        <v>0</v>
      </c>
      <c r="X298" s="49">
        <f t="shared" si="361"/>
        <v>560.24</v>
      </c>
      <c r="Y298" s="49">
        <f t="shared" si="362"/>
        <v>1871.36</v>
      </c>
      <c r="Z298" s="136"/>
      <c r="AA298" s="139" t="s">
        <v>69</v>
      </c>
      <c r="AB298" s="140">
        <f t="shared" ref="AB298:AH298" si="406">K298+R298</f>
        <v>47.05</v>
      </c>
      <c r="AC298" s="140">
        <f t="shared" si="406"/>
        <v>940.93</v>
      </c>
      <c r="AD298" s="140">
        <f t="shared" si="406"/>
        <v>624.18</v>
      </c>
      <c r="AE298" s="140">
        <f t="shared" si="406"/>
        <v>39.2</v>
      </c>
      <c r="AF298" s="140">
        <f t="shared" si="406"/>
        <v>220</v>
      </c>
      <c r="AG298" s="140">
        <f t="shared" si="406"/>
        <v>0</v>
      </c>
      <c r="AH298" s="140">
        <f t="shared" si="406"/>
        <v>1871.36</v>
      </c>
      <c r="AI298" s="139" t="s">
        <v>32</v>
      </c>
    </row>
    <row r="299" s="115" customFormat="1" ht="19" customHeight="1" spans="1:35">
      <c r="A299" s="129">
        <f t="shared" si="347"/>
        <v>296</v>
      </c>
      <c r="B299" s="49" t="s">
        <v>169</v>
      </c>
      <c r="C299" s="44" t="s">
        <v>816</v>
      </c>
      <c r="D299" s="230" t="s">
        <v>817</v>
      </c>
      <c r="E299" s="158">
        <v>3920.55</v>
      </c>
      <c r="F299" s="130">
        <v>3920.55</v>
      </c>
      <c r="G299" s="130">
        <v>6241.75</v>
      </c>
      <c r="H299" s="130">
        <v>3920.55</v>
      </c>
      <c r="I299" s="164">
        <v>3180</v>
      </c>
      <c r="J299" s="130"/>
      <c r="K299" s="49">
        <f t="shared" si="348"/>
        <v>47.05</v>
      </c>
      <c r="L299" s="49">
        <f t="shared" si="349"/>
        <v>627.29</v>
      </c>
      <c r="M299" s="130">
        <f t="shared" si="350"/>
        <v>499.34</v>
      </c>
      <c r="N299" s="49">
        <f t="shared" si="351"/>
        <v>27.44</v>
      </c>
      <c r="O299" s="130">
        <f t="shared" si="352"/>
        <v>159</v>
      </c>
      <c r="P299" s="130">
        <f t="shared" si="353"/>
        <v>0</v>
      </c>
      <c r="Q299" s="130">
        <f t="shared" si="354"/>
        <v>1360.12</v>
      </c>
      <c r="R299" s="49">
        <f t="shared" si="355"/>
        <v>0</v>
      </c>
      <c r="S299" s="49">
        <f t="shared" si="356"/>
        <v>313.64</v>
      </c>
      <c r="T299" s="130">
        <f t="shared" si="357"/>
        <v>124.84</v>
      </c>
      <c r="U299" s="49">
        <f t="shared" si="358"/>
        <v>11.76</v>
      </c>
      <c r="V299" s="130">
        <f t="shared" si="359"/>
        <v>159</v>
      </c>
      <c r="W299" s="130">
        <f t="shared" si="360"/>
        <v>0</v>
      </c>
      <c r="X299" s="49">
        <f t="shared" si="361"/>
        <v>609.24</v>
      </c>
      <c r="Y299" s="49">
        <f t="shared" si="362"/>
        <v>1969.36</v>
      </c>
      <c r="Z299" s="136"/>
      <c r="AA299" s="139" t="s">
        <v>92</v>
      </c>
      <c r="AB299" s="140">
        <f t="shared" ref="AB299:AH299" si="407">K299+R299</f>
        <v>47.05</v>
      </c>
      <c r="AC299" s="140">
        <f t="shared" si="407"/>
        <v>940.93</v>
      </c>
      <c r="AD299" s="140">
        <f t="shared" si="407"/>
        <v>624.18</v>
      </c>
      <c r="AE299" s="140">
        <f t="shared" si="407"/>
        <v>39.2</v>
      </c>
      <c r="AF299" s="140">
        <f t="shared" si="407"/>
        <v>318</v>
      </c>
      <c r="AG299" s="140">
        <f t="shared" si="407"/>
        <v>0</v>
      </c>
      <c r="AH299" s="140">
        <f t="shared" si="407"/>
        <v>1969.36</v>
      </c>
      <c r="AI299" s="139" t="s">
        <v>31</v>
      </c>
    </row>
    <row r="300" s="115" customFormat="1" ht="19" customHeight="1" spans="1:35">
      <c r="A300" s="129">
        <f t="shared" si="347"/>
        <v>297</v>
      </c>
      <c r="B300" s="49" t="s">
        <v>223</v>
      </c>
      <c r="C300" s="44" t="s">
        <v>818</v>
      </c>
      <c r="D300" s="230" t="s">
        <v>819</v>
      </c>
      <c r="E300" s="158">
        <v>3920.55</v>
      </c>
      <c r="F300" s="130">
        <v>3920.55</v>
      </c>
      <c r="G300" s="130">
        <v>6241.75</v>
      </c>
      <c r="H300" s="130">
        <v>3920.55</v>
      </c>
      <c r="I300" s="164">
        <v>3180</v>
      </c>
      <c r="J300" s="130"/>
      <c r="K300" s="49">
        <f t="shared" si="348"/>
        <v>47.05</v>
      </c>
      <c r="L300" s="49">
        <f t="shared" si="349"/>
        <v>627.29</v>
      </c>
      <c r="M300" s="130">
        <f t="shared" si="350"/>
        <v>499.34</v>
      </c>
      <c r="N300" s="49">
        <f t="shared" si="351"/>
        <v>27.44</v>
      </c>
      <c r="O300" s="130">
        <f t="shared" si="352"/>
        <v>159</v>
      </c>
      <c r="P300" s="130">
        <f t="shared" si="353"/>
        <v>0</v>
      </c>
      <c r="Q300" s="130">
        <f t="shared" si="354"/>
        <v>1360.12</v>
      </c>
      <c r="R300" s="49">
        <f t="shared" si="355"/>
        <v>0</v>
      </c>
      <c r="S300" s="49">
        <f t="shared" si="356"/>
        <v>313.64</v>
      </c>
      <c r="T300" s="130">
        <f t="shared" si="357"/>
        <v>124.84</v>
      </c>
      <c r="U300" s="49">
        <f t="shared" si="358"/>
        <v>11.76</v>
      </c>
      <c r="V300" s="130">
        <f t="shared" si="359"/>
        <v>159</v>
      </c>
      <c r="W300" s="130">
        <f t="shared" si="360"/>
        <v>0</v>
      </c>
      <c r="X300" s="49">
        <f t="shared" si="361"/>
        <v>609.24</v>
      </c>
      <c r="Y300" s="49">
        <f t="shared" si="362"/>
        <v>1969.36</v>
      </c>
      <c r="Z300" s="136"/>
      <c r="AA300" s="139" t="s">
        <v>64</v>
      </c>
      <c r="AB300" s="140">
        <f t="shared" ref="AB300:AH300" si="408">K300+R300</f>
        <v>47.05</v>
      </c>
      <c r="AC300" s="140">
        <f t="shared" si="408"/>
        <v>940.93</v>
      </c>
      <c r="AD300" s="140">
        <f t="shared" si="408"/>
        <v>624.18</v>
      </c>
      <c r="AE300" s="140">
        <f t="shared" si="408"/>
        <v>39.2</v>
      </c>
      <c r="AF300" s="140">
        <f t="shared" si="408"/>
        <v>318</v>
      </c>
      <c r="AG300" s="140">
        <f t="shared" si="408"/>
        <v>0</v>
      </c>
      <c r="AH300" s="140">
        <f t="shared" si="408"/>
        <v>1969.36</v>
      </c>
      <c r="AI300" s="139" t="s">
        <v>34</v>
      </c>
    </row>
    <row r="301" s="115" customFormat="1" ht="19" customHeight="1" spans="1:35">
      <c r="A301" s="129">
        <f t="shared" si="347"/>
        <v>298</v>
      </c>
      <c r="B301" s="49" t="s">
        <v>119</v>
      </c>
      <c r="C301" s="44" t="s">
        <v>822</v>
      </c>
      <c r="D301" s="131" t="s">
        <v>823</v>
      </c>
      <c r="E301" s="158">
        <v>3920.55</v>
      </c>
      <c r="F301" s="130">
        <v>3920.55</v>
      </c>
      <c r="G301" s="130">
        <v>6241.75</v>
      </c>
      <c r="H301" s="130">
        <v>3920.55</v>
      </c>
      <c r="I301" s="164">
        <v>2200</v>
      </c>
      <c r="J301" s="130"/>
      <c r="K301" s="49">
        <f t="shared" si="348"/>
        <v>47.05</v>
      </c>
      <c r="L301" s="49">
        <f t="shared" si="349"/>
        <v>627.29</v>
      </c>
      <c r="M301" s="130">
        <f t="shared" si="350"/>
        <v>499.34</v>
      </c>
      <c r="N301" s="49">
        <f t="shared" si="351"/>
        <v>27.44</v>
      </c>
      <c r="O301" s="130">
        <f t="shared" si="352"/>
        <v>110</v>
      </c>
      <c r="P301" s="130">
        <f t="shared" si="353"/>
        <v>0</v>
      </c>
      <c r="Q301" s="130">
        <f t="shared" si="354"/>
        <v>1311.12</v>
      </c>
      <c r="R301" s="49">
        <f t="shared" si="355"/>
        <v>0</v>
      </c>
      <c r="S301" s="49">
        <f t="shared" si="356"/>
        <v>313.64</v>
      </c>
      <c r="T301" s="130">
        <f t="shared" si="357"/>
        <v>124.84</v>
      </c>
      <c r="U301" s="49">
        <f t="shared" si="358"/>
        <v>11.76</v>
      </c>
      <c r="V301" s="130">
        <f t="shared" si="359"/>
        <v>110</v>
      </c>
      <c r="W301" s="130">
        <f t="shared" si="360"/>
        <v>0</v>
      </c>
      <c r="X301" s="49">
        <f t="shared" si="361"/>
        <v>560.24</v>
      </c>
      <c r="Y301" s="49">
        <f t="shared" si="362"/>
        <v>1871.36</v>
      </c>
      <c r="Z301" s="136"/>
      <c r="AA301" s="139" t="s">
        <v>78</v>
      </c>
      <c r="AB301" s="140">
        <f t="shared" ref="AB301:AH301" si="409">K301+R301</f>
        <v>47.05</v>
      </c>
      <c r="AC301" s="140">
        <f t="shared" si="409"/>
        <v>940.93</v>
      </c>
      <c r="AD301" s="140">
        <f t="shared" si="409"/>
        <v>624.18</v>
      </c>
      <c r="AE301" s="140">
        <f t="shared" si="409"/>
        <v>39.2</v>
      </c>
      <c r="AF301" s="140">
        <f t="shared" si="409"/>
        <v>220</v>
      </c>
      <c r="AG301" s="140">
        <f t="shared" si="409"/>
        <v>0</v>
      </c>
      <c r="AH301" s="140">
        <f t="shared" si="409"/>
        <v>1871.36</v>
      </c>
      <c r="AI301" s="139" t="s">
        <v>32</v>
      </c>
    </row>
    <row r="302" s="115" customFormat="1" ht="19" customHeight="1" spans="1:35">
      <c r="A302" s="129">
        <f t="shared" si="347"/>
        <v>299</v>
      </c>
      <c r="B302" s="49" t="s">
        <v>411</v>
      </c>
      <c r="C302" s="44" t="s">
        <v>826</v>
      </c>
      <c r="D302" s="131" t="s">
        <v>827</v>
      </c>
      <c r="E302" s="158">
        <v>3920.55</v>
      </c>
      <c r="F302" s="130">
        <v>3920.55</v>
      </c>
      <c r="G302" s="130">
        <v>6241.75</v>
      </c>
      <c r="H302" s="130">
        <v>3920.55</v>
      </c>
      <c r="I302" s="164">
        <v>2200</v>
      </c>
      <c r="J302" s="130"/>
      <c r="K302" s="49">
        <f t="shared" si="348"/>
        <v>47.05</v>
      </c>
      <c r="L302" s="49">
        <f t="shared" si="349"/>
        <v>627.29</v>
      </c>
      <c r="M302" s="130">
        <f t="shared" si="350"/>
        <v>499.34</v>
      </c>
      <c r="N302" s="49">
        <f t="shared" si="351"/>
        <v>27.44</v>
      </c>
      <c r="O302" s="130">
        <f t="shared" si="352"/>
        <v>110</v>
      </c>
      <c r="P302" s="130">
        <f t="shared" si="353"/>
        <v>0</v>
      </c>
      <c r="Q302" s="130">
        <f t="shared" si="354"/>
        <v>1311.12</v>
      </c>
      <c r="R302" s="49">
        <f t="shared" si="355"/>
        <v>0</v>
      </c>
      <c r="S302" s="49">
        <f t="shared" si="356"/>
        <v>313.64</v>
      </c>
      <c r="T302" s="130">
        <f t="shared" si="357"/>
        <v>124.84</v>
      </c>
      <c r="U302" s="49">
        <f t="shared" si="358"/>
        <v>11.76</v>
      </c>
      <c r="V302" s="130">
        <f t="shared" si="359"/>
        <v>110</v>
      </c>
      <c r="W302" s="130">
        <f t="shared" si="360"/>
        <v>0</v>
      </c>
      <c r="X302" s="49">
        <f t="shared" si="361"/>
        <v>560.24</v>
      </c>
      <c r="Y302" s="49">
        <f t="shared" si="362"/>
        <v>1871.36</v>
      </c>
      <c r="Z302" s="136"/>
      <c r="AA302" s="139" t="s">
        <v>76</v>
      </c>
      <c r="AB302" s="140">
        <f t="shared" ref="AB302:AH302" si="410">K302+R302</f>
        <v>47.05</v>
      </c>
      <c r="AC302" s="140">
        <f t="shared" si="410"/>
        <v>940.93</v>
      </c>
      <c r="AD302" s="140">
        <f t="shared" si="410"/>
        <v>624.18</v>
      </c>
      <c r="AE302" s="140">
        <f t="shared" si="410"/>
        <v>39.2</v>
      </c>
      <c r="AF302" s="140">
        <f t="shared" si="410"/>
        <v>220</v>
      </c>
      <c r="AG302" s="140">
        <f t="shared" si="410"/>
        <v>0</v>
      </c>
      <c r="AH302" s="140">
        <f t="shared" si="410"/>
        <v>1871.36</v>
      </c>
      <c r="AI302" s="139" t="s">
        <v>32</v>
      </c>
    </row>
    <row r="303" s="115" customFormat="1" ht="19" customHeight="1" spans="1:35">
      <c r="A303" s="129">
        <f t="shared" si="347"/>
        <v>300</v>
      </c>
      <c r="B303" s="49" t="s">
        <v>209</v>
      </c>
      <c r="C303" s="44" t="s">
        <v>830</v>
      </c>
      <c r="D303" s="131" t="s">
        <v>831</v>
      </c>
      <c r="E303" s="158">
        <v>3920.55</v>
      </c>
      <c r="F303" s="130">
        <v>3920.55</v>
      </c>
      <c r="G303" s="130">
        <v>6241.75</v>
      </c>
      <c r="H303" s="130">
        <v>3920.55</v>
      </c>
      <c r="I303" s="164">
        <v>2200</v>
      </c>
      <c r="J303" s="130"/>
      <c r="K303" s="49">
        <f t="shared" si="348"/>
        <v>47.05</v>
      </c>
      <c r="L303" s="49">
        <f t="shared" si="349"/>
        <v>627.29</v>
      </c>
      <c r="M303" s="130">
        <f t="shared" si="350"/>
        <v>499.34</v>
      </c>
      <c r="N303" s="49">
        <f t="shared" si="351"/>
        <v>27.44</v>
      </c>
      <c r="O303" s="130">
        <f t="shared" si="352"/>
        <v>110</v>
      </c>
      <c r="P303" s="130">
        <f t="shared" si="353"/>
        <v>0</v>
      </c>
      <c r="Q303" s="130">
        <f t="shared" si="354"/>
        <v>1311.12</v>
      </c>
      <c r="R303" s="49">
        <f t="shared" si="355"/>
        <v>0</v>
      </c>
      <c r="S303" s="49">
        <f t="shared" si="356"/>
        <v>313.64</v>
      </c>
      <c r="T303" s="130">
        <f t="shared" si="357"/>
        <v>124.84</v>
      </c>
      <c r="U303" s="49">
        <f t="shared" si="358"/>
        <v>11.76</v>
      </c>
      <c r="V303" s="130">
        <f t="shared" si="359"/>
        <v>110</v>
      </c>
      <c r="W303" s="130">
        <f t="shared" si="360"/>
        <v>0</v>
      </c>
      <c r="X303" s="49">
        <f t="shared" si="361"/>
        <v>560.24</v>
      </c>
      <c r="Y303" s="49">
        <f t="shared" si="362"/>
        <v>1871.36</v>
      </c>
      <c r="Z303" s="136"/>
      <c r="AA303" s="139" t="s">
        <v>69</v>
      </c>
      <c r="AB303" s="140">
        <f t="shared" ref="AB303:AH303" si="411">K303+R303</f>
        <v>47.05</v>
      </c>
      <c r="AC303" s="140">
        <f t="shared" si="411"/>
        <v>940.93</v>
      </c>
      <c r="AD303" s="140">
        <f t="shared" si="411"/>
        <v>624.18</v>
      </c>
      <c r="AE303" s="140">
        <f t="shared" si="411"/>
        <v>39.2</v>
      </c>
      <c r="AF303" s="140">
        <f t="shared" si="411"/>
        <v>220</v>
      </c>
      <c r="AG303" s="140">
        <f t="shared" si="411"/>
        <v>0</v>
      </c>
      <c r="AH303" s="140">
        <f t="shared" si="411"/>
        <v>1871.36</v>
      </c>
      <c r="AI303" s="139" t="s">
        <v>32</v>
      </c>
    </row>
    <row r="304" s="115" customFormat="1" ht="19" customHeight="1" spans="1:35">
      <c r="A304" s="129">
        <f t="shared" si="347"/>
        <v>301</v>
      </c>
      <c r="B304" s="49" t="s">
        <v>411</v>
      </c>
      <c r="C304" s="44" t="s">
        <v>838</v>
      </c>
      <c r="D304" s="449" t="s">
        <v>839</v>
      </c>
      <c r="E304" s="158">
        <v>4200</v>
      </c>
      <c r="F304" s="158">
        <v>4200</v>
      </c>
      <c r="G304" s="130">
        <v>6241.75</v>
      </c>
      <c r="H304" s="158">
        <v>4200</v>
      </c>
      <c r="I304" s="164">
        <v>4180</v>
      </c>
      <c r="J304" s="130"/>
      <c r="K304" s="49">
        <f t="shared" si="348"/>
        <v>50.4</v>
      </c>
      <c r="L304" s="49">
        <f t="shared" si="349"/>
        <v>672</v>
      </c>
      <c r="M304" s="130">
        <f t="shared" si="350"/>
        <v>499.34</v>
      </c>
      <c r="N304" s="49">
        <f t="shared" si="351"/>
        <v>29.4</v>
      </c>
      <c r="O304" s="130">
        <f t="shared" si="352"/>
        <v>209</v>
      </c>
      <c r="P304" s="130">
        <f t="shared" si="353"/>
        <v>0</v>
      </c>
      <c r="Q304" s="130">
        <f t="shared" si="354"/>
        <v>1460.14</v>
      </c>
      <c r="R304" s="49">
        <f t="shared" si="355"/>
        <v>0</v>
      </c>
      <c r="S304" s="49">
        <f t="shared" si="356"/>
        <v>336</v>
      </c>
      <c r="T304" s="130">
        <f t="shared" si="357"/>
        <v>124.84</v>
      </c>
      <c r="U304" s="49">
        <f t="shared" si="358"/>
        <v>12.6</v>
      </c>
      <c r="V304" s="130">
        <f t="shared" si="359"/>
        <v>209</v>
      </c>
      <c r="W304" s="130">
        <f t="shared" si="360"/>
        <v>0</v>
      </c>
      <c r="X304" s="49">
        <f t="shared" si="361"/>
        <v>682.44</v>
      </c>
      <c r="Y304" s="49">
        <f t="shared" si="362"/>
        <v>2142.58</v>
      </c>
      <c r="Z304" s="136"/>
      <c r="AA304" s="139" t="s">
        <v>76</v>
      </c>
      <c r="AB304" s="140">
        <f t="shared" ref="AB304:AH304" si="412">K304+R304</f>
        <v>50.4</v>
      </c>
      <c r="AC304" s="140">
        <f t="shared" si="412"/>
        <v>1008</v>
      </c>
      <c r="AD304" s="140">
        <f t="shared" si="412"/>
        <v>624.18</v>
      </c>
      <c r="AE304" s="140">
        <f t="shared" si="412"/>
        <v>42</v>
      </c>
      <c r="AF304" s="140">
        <f t="shared" si="412"/>
        <v>418</v>
      </c>
      <c r="AG304" s="140">
        <f t="shared" si="412"/>
        <v>0</v>
      </c>
      <c r="AH304" s="140">
        <f t="shared" si="412"/>
        <v>2142.58</v>
      </c>
      <c r="AI304" s="139" t="s">
        <v>32</v>
      </c>
    </row>
    <row r="305" s="115" customFormat="1" ht="19" customHeight="1" spans="1:35">
      <c r="A305" s="129">
        <f t="shared" si="347"/>
        <v>302</v>
      </c>
      <c r="B305" s="49" t="s">
        <v>119</v>
      </c>
      <c r="C305" s="44" t="s">
        <v>840</v>
      </c>
      <c r="D305" s="131" t="s">
        <v>841</v>
      </c>
      <c r="E305" s="158">
        <v>3920.55</v>
      </c>
      <c r="F305" s="130">
        <v>3920.55</v>
      </c>
      <c r="G305" s="130">
        <v>6241.75</v>
      </c>
      <c r="H305" s="130">
        <v>3920.55</v>
      </c>
      <c r="I305" s="164">
        <v>2200</v>
      </c>
      <c r="J305" s="130"/>
      <c r="K305" s="49">
        <f t="shared" si="348"/>
        <v>47.05</v>
      </c>
      <c r="L305" s="49">
        <f t="shared" si="349"/>
        <v>627.29</v>
      </c>
      <c r="M305" s="130">
        <f t="shared" si="350"/>
        <v>499.34</v>
      </c>
      <c r="N305" s="49">
        <f t="shared" si="351"/>
        <v>27.44</v>
      </c>
      <c r="O305" s="130">
        <f t="shared" si="352"/>
        <v>110</v>
      </c>
      <c r="P305" s="130">
        <f t="shared" si="353"/>
        <v>0</v>
      </c>
      <c r="Q305" s="130">
        <f t="shared" si="354"/>
        <v>1311.12</v>
      </c>
      <c r="R305" s="49">
        <f t="shared" si="355"/>
        <v>0</v>
      </c>
      <c r="S305" s="49">
        <f t="shared" si="356"/>
        <v>313.64</v>
      </c>
      <c r="T305" s="130">
        <f t="shared" si="357"/>
        <v>124.84</v>
      </c>
      <c r="U305" s="49">
        <f t="shared" si="358"/>
        <v>11.76</v>
      </c>
      <c r="V305" s="130">
        <f t="shared" si="359"/>
        <v>110</v>
      </c>
      <c r="W305" s="130">
        <f t="shared" si="360"/>
        <v>0</v>
      </c>
      <c r="X305" s="49">
        <f t="shared" si="361"/>
        <v>560.24</v>
      </c>
      <c r="Y305" s="49">
        <f t="shared" si="362"/>
        <v>1871.36</v>
      </c>
      <c r="Z305" s="136"/>
      <c r="AA305" s="139" t="s">
        <v>78</v>
      </c>
      <c r="AB305" s="140">
        <f t="shared" ref="AB305:AH305" si="413">K305+R305</f>
        <v>47.05</v>
      </c>
      <c r="AC305" s="140">
        <f t="shared" si="413"/>
        <v>940.93</v>
      </c>
      <c r="AD305" s="140">
        <f t="shared" si="413"/>
        <v>624.18</v>
      </c>
      <c r="AE305" s="140">
        <f t="shared" si="413"/>
        <v>39.2</v>
      </c>
      <c r="AF305" s="140">
        <f t="shared" si="413"/>
        <v>220</v>
      </c>
      <c r="AG305" s="140">
        <f t="shared" si="413"/>
        <v>0</v>
      </c>
      <c r="AH305" s="140">
        <f t="shared" si="413"/>
        <v>1871.36</v>
      </c>
      <c r="AI305" s="139" t="s">
        <v>32</v>
      </c>
    </row>
    <row r="306" s="115" customFormat="1" ht="19" customHeight="1" spans="1:35">
      <c r="A306" s="129">
        <f t="shared" si="347"/>
        <v>303</v>
      </c>
      <c r="B306" s="49" t="s">
        <v>411</v>
      </c>
      <c r="C306" s="44" t="s">
        <v>844</v>
      </c>
      <c r="D306" s="131" t="s">
        <v>845</v>
      </c>
      <c r="E306" s="158">
        <v>3920.55</v>
      </c>
      <c r="F306" s="130">
        <v>3920.55</v>
      </c>
      <c r="G306" s="130">
        <v>6241.75</v>
      </c>
      <c r="H306" s="130">
        <v>3920.55</v>
      </c>
      <c r="I306" s="164">
        <v>2200</v>
      </c>
      <c r="J306" s="130"/>
      <c r="K306" s="49">
        <f t="shared" si="348"/>
        <v>47.05</v>
      </c>
      <c r="L306" s="49">
        <f t="shared" si="349"/>
        <v>627.29</v>
      </c>
      <c r="M306" s="130">
        <f t="shared" si="350"/>
        <v>499.34</v>
      </c>
      <c r="N306" s="49">
        <f t="shared" si="351"/>
        <v>27.44</v>
      </c>
      <c r="O306" s="130">
        <f t="shared" si="352"/>
        <v>110</v>
      </c>
      <c r="P306" s="130">
        <f t="shared" si="353"/>
        <v>0</v>
      </c>
      <c r="Q306" s="130">
        <f t="shared" si="354"/>
        <v>1311.12</v>
      </c>
      <c r="R306" s="49">
        <f t="shared" si="355"/>
        <v>0</v>
      </c>
      <c r="S306" s="49">
        <f t="shared" si="356"/>
        <v>313.64</v>
      </c>
      <c r="T306" s="130">
        <f t="shared" si="357"/>
        <v>124.84</v>
      </c>
      <c r="U306" s="49">
        <f t="shared" si="358"/>
        <v>11.76</v>
      </c>
      <c r="V306" s="130">
        <f t="shared" si="359"/>
        <v>110</v>
      </c>
      <c r="W306" s="130">
        <f t="shared" si="360"/>
        <v>0</v>
      </c>
      <c r="X306" s="49">
        <f t="shared" si="361"/>
        <v>560.24</v>
      </c>
      <c r="Y306" s="49">
        <f t="shared" si="362"/>
        <v>1871.36</v>
      </c>
      <c r="Z306" s="136"/>
      <c r="AA306" s="139" t="s">
        <v>76</v>
      </c>
      <c r="AB306" s="140">
        <f t="shared" ref="AB306:AH306" si="414">K306+R306</f>
        <v>47.05</v>
      </c>
      <c r="AC306" s="140">
        <f t="shared" si="414"/>
        <v>940.93</v>
      </c>
      <c r="AD306" s="140">
        <f t="shared" si="414"/>
        <v>624.18</v>
      </c>
      <c r="AE306" s="140">
        <f t="shared" si="414"/>
        <v>39.2</v>
      </c>
      <c r="AF306" s="140">
        <f t="shared" si="414"/>
        <v>220</v>
      </c>
      <c r="AG306" s="140">
        <f t="shared" si="414"/>
        <v>0</v>
      </c>
      <c r="AH306" s="140">
        <f t="shared" si="414"/>
        <v>1871.36</v>
      </c>
      <c r="AI306" s="139" t="s">
        <v>32</v>
      </c>
    </row>
    <row r="307" s="115" customFormat="1" ht="19" customHeight="1" spans="1:35">
      <c r="A307" s="129">
        <f t="shared" si="347"/>
        <v>304</v>
      </c>
      <c r="B307" s="49" t="s">
        <v>206</v>
      </c>
      <c r="C307" s="44" t="s">
        <v>846</v>
      </c>
      <c r="D307" s="131" t="s">
        <v>847</v>
      </c>
      <c r="E307" s="158">
        <v>3920.55</v>
      </c>
      <c r="F307" s="130">
        <v>3920.55</v>
      </c>
      <c r="G307" s="130">
        <v>6241.75</v>
      </c>
      <c r="H307" s="130">
        <v>3920.55</v>
      </c>
      <c r="I307" s="164">
        <v>3180</v>
      </c>
      <c r="J307" s="130"/>
      <c r="K307" s="49">
        <f t="shared" si="348"/>
        <v>47.05</v>
      </c>
      <c r="L307" s="49">
        <f t="shared" si="349"/>
        <v>627.29</v>
      </c>
      <c r="M307" s="130">
        <f t="shared" si="350"/>
        <v>499.34</v>
      </c>
      <c r="N307" s="49">
        <f t="shared" si="351"/>
        <v>27.44</v>
      </c>
      <c r="O307" s="130">
        <f t="shared" si="352"/>
        <v>159</v>
      </c>
      <c r="P307" s="130">
        <f t="shared" si="353"/>
        <v>0</v>
      </c>
      <c r="Q307" s="130">
        <f t="shared" si="354"/>
        <v>1360.12</v>
      </c>
      <c r="R307" s="49">
        <f t="shared" si="355"/>
        <v>0</v>
      </c>
      <c r="S307" s="49">
        <f t="shared" si="356"/>
        <v>313.64</v>
      </c>
      <c r="T307" s="130">
        <f t="shared" si="357"/>
        <v>124.84</v>
      </c>
      <c r="U307" s="49">
        <f t="shared" si="358"/>
        <v>11.76</v>
      </c>
      <c r="V307" s="130">
        <f t="shared" si="359"/>
        <v>159</v>
      </c>
      <c r="W307" s="130">
        <f t="shared" si="360"/>
        <v>0</v>
      </c>
      <c r="X307" s="49">
        <f t="shared" si="361"/>
        <v>609.24</v>
      </c>
      <c r="Y307" s="49">
        <f t="shared" si="362"/>
        <v>1969.36</v>
      </c>
      <c r="Z307" s="136"/>
      <c r="AA307" s="139" t="s">
        <v>63</v>
      </c>
      <c r="AB307" s="140">
        <f t="shared" ref="AB307:AH307" si="415">K307+R307</f>
        <v>47.05</v>
      </c>
      <c r="AC307" s="140">
        <f t="shared" si="415"/>
        <v>940.93</v>
      </c>
      <c r="AD307" s="140">
        <f t="shared" si="415"/>
        <v>624.18</v>
      </c>
      <c r="AE307" s="140">
        <f t="shared" si="415"/>
        <v>39.2</v>
      </c>
      <c r="AF307" s="140">
        <f t="shared" si="415"/>
        <v>318</v>
      </c>
      <c r="AG307" s="140">
        <f t="shared" si="415"/>
        <v>0</v>
      </c>
      <c r="AH307" s="140">
        <f t="shared" si="415"/>
        <v>1969.36</v>
      </c>
      <c r="AI307" s="139" t="s">
        <v>31</v>
      </c>
    </row>
    <row r="308" s="115" customFormat="1" ht="19" customHeight="1" spans="1:35">
      <c r="A308" s="129">
        <f t="shared" si="347"/>
        <v>305</v>
      </c>
      <c r="B308" s="49" t="s">
        <v>209</v>
      </c>
      <c r="C308" s="44" t="s">
        <v>848</v>
      </c>
      <c r="D308" s="131" t="s">
        <v>849</v>
      </c>
      <c r="E308" s="158">
        <v>3920.55</v>
      </c>
      <c r="F308" s="130">
        <v>3920.55</v>
      </c>
      <c r="G308" s="130">
        <v>6241.75</v>
      </c>
      <c r="H308" s="130">
        <v>3920.55</v>
      </c>
      <c r="I308" s="164">
        <v>0</v>
      </c>
      <c r="J308" s="130"/>
      <c r="K308" s="49">
        <f t="shared" si="348"/>
        <v>47.05</v>
      </c>
      <c r="L308" s="49">
        <f t="shared" si="349"/>
        <v>627.29</v>
      </c>
      <c r="M308" s="130">
        <f t="shared" si="350"/>
        <v>499.34</v>
      </c>
      <c r="N308" s="49">
        <f t="shared" si="351"/>
        <v>27.44</v>
      </c>
      <c r="O308" s="130">
        <f t="shared" si="352"/>
        <v>0</v>
      </c>
      <c r="P308" s="130">
        <f t="shared" si="353"/>
        <v>0</v>
      </c>
      <c r="Q308" s="130">
        <f t="shared" si="354"/>
        <v>1201.12</v>
      </c>
      <c r="R308" s="49">
        <f t="shared" si="355"/>
        <v>0</v>
      </c>
      <c r="S308" s="49">
        <f t="shared" si="356"/>
        <v>313.64</v>
      </c>
      <c r="T308" s="130">
        <f t="shared" si="357"/>
        <v>124.84</v>
      </c>
      <c r="U308" s="49">
        <f t="shared" si="358"/>
        <v>11.76</v>
      </c>
      <c r="V308" s="130">
        <f t="shared" si="359"/>
        <v>0</v>
      </c>
      <c r="W308" s="130">
        <f t="shared" si="360"/>
        <v>0</v>
      </c>
      <c r="X308" s="49">
        <f t="shared" si="361"/>
        <v>450.24</v>
      </c>
      <c r="Y308" s="49">
        <f t="shared" si="362"/>
        <v>1651.36</v>
      </c>
      <c r="Z308" s="136"/>
      <c r="AA308" s="139" t="s">
        <v>69</v>
      </c>
      <c r="AB308" s="140">
        <f t="shared" ref="AB308:AH308" si="416">K308+R308</f>
        <v>47.05</v>
      </c>
      <c r="AC308" s="140">
        <f t="shared" si="416"/>
        <v>940.93</v>
      </c>
      <c r="AD308" s="140">
        <f t="shared" si="416"/>
        <v>624.18</v>
      </c>
      <c r="AE308" s="140">
        <f t="shared" si="416"/>
        <v>39.2</v>
      </c>
      <c r="AF308" s="140">
        <f t="shared" si="416"/>
        <v>0</v>
      </c>
      <c r="AG308" s="140">
        <f t="shared" si="416"/>
        <v>0</v>
      </c>
      <c r="AH308" s="140">
        <f t="shared" si="416"/>
        <v>1651.36</v>
      </c>
      <c r="AI308" s="139" t="s">
        <v>32</v>
      </c>
    </row>
    <row r="309" s="115" customFormat="1" ht="19" customHeight="1" spans="1:35">
      <c r="A309" s="129">
        <f t="shared" si="347"/>
        <v>306</v>
      </c>
      <c r="B309" s="49" t="s">
        <v>411</v>
      </c>
      <c r="C309" s="44" t="s">
        <v>852</v>
      </c>
      <c r="D309" s="449" t="s">
        <v>853</v>
      </c>
      <c r="E309" s="158">
        <v>3920.55</v>
      </c>
      <c r="F309" s="130">
        <v>3920.55</v>
      </c>
      <c r="G309" s="130">
        <v>6241.75</v>
      </c>
      <c r="H309" s="130">
        <v>3920.55</v>
      </c>
      <c r="I309" s="164">
        <v>2200</v>
      </c>
      <c r="J309" s="130"/>
      <c r="K309" s="49">
        <f t="shared" si="348"/>
        <v>47.05</v>
      </c>
      <c r="L309" s="49">
        <f t="shared" si="349"/>
        <v>627.29</v>
      </c>
      <c r="M309" s="130">
        <f t="shared" si="350"/>
        <v>499.34</v>
      </c>
      <c r="N309" s="49">
        <f t="shared" si="351"/>
        <v>27.44</v>
      </c>
      <c r="O309" s="130">
        <f t="shared" si="352"/>
        <v>110</v>
      </c>
      <c r="P309" s="130">
        <f t="shared" si="353"/>
        <v>0</v>
      </c>
      <c r="Q309" s="130">
        <f t="shared" si="354"/>
        <v>1311.12</v>
      </c>
      <c r="R309" s="49">
        <f t="shared" si="355"/>
        <v>0</v>
      </c>
      <c r="S309" s="49">
        <f t="shared" si="356"/>
        <v>313.64</v>
      </c>
      <c r="T309" s="130">
        <f t="shared" si="357"/>
        <v>124.84</v>
      </c>
      <c r="U309" s="49">
        <f t="shared" si="358"/>
        <v>11.76</v>
      </c>
      <c r="V309" s="130">
        <f t="shared" si="359"/>
        <v>110</v>
      </c>
      <c r="W309" s="130">
        <f t="shared" si="360"/>
        <v>0</v>
      </c>
      <c r="X309" s="49">
        <f t="shared" si="361"/>
        <v>560.24</v>
      </c>
      <c r="Y309" s="49">
        <f t="shared" si="362"/>
        <v>1871.36</v>
      </c>
      <c r="Z309" s="136"/>
      <c r="AA309" s="139" t="s">
        <v>76</v>
      </c>
      <c r="AB309" s="140">
        <f t="shared" ref="AB309:AH309" si="417">K309+R309</f>
        <v>47.05</v>
      </c>
      <c r="AC309" s="140">
        <f t="shared" si="417"/>
        <v>940.93</v>
      </c>
      <c r="AD309" s="140">
        <f t="shared" si="417"/>
        <v>624.18</v>
      </c>
      <c r="AE309" s="140">
        <f t="shared" si="417"/>
        <v>39.2</v>
      </c>
      <c r="AF309" s="140">
        <f t="shared" si="417"/>
        <v>220</v>
      </c>
      <c r="AG309" s="140">
        <f t="shared" si="417"/>
        <v>0</v>
      </c>
      <c r="AH309" s="140">
        <f t="shared" si="417"/>
        <v>1871.36</v>
      </c>
      <c r="AI309" s="139" t="s">
        <v>32</v>
      </c>
    </row>
    <row r="310" s="115" customFormat="1" ht="19" customHeight="1" spans="1:35">
      <c r="A310" s="129">
        <f t="shared" si="347"/>
        <v>307</v>
      </c>
      <c r="B310" s="49" t="s">
        <v>411</v>
      </c>
      <c r="C310" s="44" t="s">
        <v>854</v>
      </c>
      <c r="D310" s="131" t="s">
        <v>855</v>
      </c>
      <c r="E310" s="158">
        <v>3920.55</v>
      </c>
      <c r="F310" s="130">
        <v>3920.55</v>
      </c>
      <c r="G310" s="130">
        <v>6241.75</v>
      </c>
      <c r="H310" s="130">
        <v>3920.55</v>
      </c>
      <c r="I310" s="164">
        <v>2200</v>
      </c>
      <c r="J310" s="130"/>
      <c r="K310" s="49">
        <f t="shared" si="348"/>
        <v>47.05</v>
      </c>
      <c r="L310" s="49">
        <f t="shared" si="349"/>
        <v>627.29</v>
      </c>
      <c r="M310" s="130">
        <f t="shared" si="350"/>
        <v>499.34</v>
      </c>
      <c r="N310" s="49">
        <f t="shared" si="351"/>
        <v>27.44</v>
      </c>
      <c r="O310" s="130">
        <f t="shared" si="352"/>
        <v>110</v>
      </c>
      <c r="P310" s="130">
        <f t="shared" si="353"/>
        <v>0</v>
      </c>
      <c r="Q310" s="130">
        <f t="shared" si="354"/>
        <v>1311.12</v>
      </c>
      <c r="R310" s="49">
        <f t="shared" si="355"/>
        <v>0</v>
      </c>
      <c r="S310" s="49">
        <f t="shared" si="356"/>
        <v>313.64</v>
      </c>
      <c r="T310" s="130">
        <f t="shared" si="357"/>
        <v>124.84</v>
      </c>
      <c r="U310" s="49">
        <f t="shared" si="358"/>
        <v>11.76</v>
      </c>
      <c r="V310" s="130">
        <f t="shared" si="359"/>
        <v>110</v>
      </c>
      <c r="W310" s="130">
        <f t="shared" si="360"/>
        <v>0</v>
      </c>
      <c r="X310" s="49">
        <f t="shared" si="361"/>
        <v>560.24</v>
      </c>
      <c r="Y310" s="49">
        <f t="shared" si="362"/>
        <v>1871.36</v>
      </c>
      <c r="Z310" s="136"/>
      <c r="AA310" s="139" t="s">
        <v>76</v>
      </c>
      <c r="AB310" s="140">
        <f t="shared" ref="AB310:AH310" si="418">K310+R310</f>
        <v>47.05</v>
      </c>
      <c r="AC310" s="140">
        <f t="shared" si="418"/>
        <v>940.93</v>
      </c>
      <c r="AD310" s="140">
        <f t="shared" si="418"/>
        <v>624.18</v>
      </c>
      <c r="AE310" s="140">
        <f t="shared" si="418"/>
        <v>39.2</v>
      </c>
      <c r="AF310" s="140">
        <f t="shared" si="418"/>
        <v>220</v>
      </c>
      <c r="AG310" s="140">
        <f t="shared" si="418"/>
        <v>0</v>
      </c>
      <c r="AH310" s="140">
        <f t="shared" si="418"/>
        <v>1871.36</v>
      </c>
      <c r="AI310" s="139" t="s">
        <v>32</v>
      </c>
    </row>
    <row r="311" s="226" customFormat="1" ht="19" customHeight="1" spans="1:35">
      <c r="A311" s="239">
        <f t="shared" si="347"/>
        <v>308</v>
      </c>
      <c r="B311" s="240" t="s">
        <v>217</v>
      </c>
      <c r="C311" s="246" t="s">
        <v>856</v>
      </c>
      <c r="D311" s="253" t="s">
        <v>857</v>
      </c>
      <c r="E311" s="264">
        <v>3920.55</v>
      </c>
      <c r="F311" s="242">
        <v>0</v>
      </c>
      <c r="G311" s="242">
        <v>0</v>
      </c>
      <c r="H311" s="242">
        <v>0</v>
      </c>
      <c r="I311" s="254">
        <v>0</v>
      </c>
      <c r="J311" s="242"/>
      <c r="K311" s="240">
        <f t="shared" si="348"/>
        <v>47.05</v>
      </c>
      <c r="L311" s="240">
        <f t="shared" si="349"/>
        <v>0</v>
      </c>
      <c r="M311" s="242">
        <f t="shared" si="350"/>
        <v>0</v>
      </c>
      <c r="N311" s="240">
        <f t="shared" si="351"/>
        <v>0</v>
      </c>
      <c r="O311" s="242">
        <f t="shared" si="352"/>
        <v>0</v>
      </c>
      <c r="P311" s="242">
        <f t="shared" si="353"/>
        <v>0</v>
      </c>
      <c r="Q311" s="242">
        <f t="shared" si="354"/>
        <v>47.05</v>
      </c>
      <c r="R311" s="240">
        <f t="shared" si="355"/>
        <v>0</v>
      </c>
      <c r="S311" s="240">
        <f t="shared" si="356"/>
        <v>0</v>
      </c>
      <c r="T311" s="242">
        <f t="shared" si="357"/>
        <v>0</v>
      </c>
      <c r="U311" s="240">
        <f t="shared" si="358"/>
        <v>0</v>
      </c>
      <c r="V311" s="242">
        <f t="shared" si="359"/>
        <v>0</v>
      </c>
      <c r="W311" s="242">
        <f t="shared" si="360"/>
        <v>0</v>
      </c>
      <c r="X311" s="240">
        <f t="shared" si="361"/>
        <v>0</v>
      </c>
      <c r="Y311" s="240">
        <f t="shared" si="362"/>
        <v>47.05</v>
      </c>
      <c r="Z311" s="259"/>
      <c r="AA311" s="257" t="s">
        <v>76</v>
      </c>
      <c r="AB311" s="258">
        <f t="shared" ref="AB311:AH311" si="419">K311+R311</f>
        <v>47.05</v>
      </c>
      <c r="AC311" s="258">
        <f t="shared" si="419"/>
        <v>0</v>
      </c>
      <c r="AD311" s="258">
        <f t="shared" si="419"/>
        <v>0</v>
      </c>
      <c r="AE311" s="258">
        <f t="shared" si="419"/>
        <v>0</v>
      </c>
      <c r="AF311" s="258">
        <f t="shared" si="419"/>
        <v>0</v>
      </c>
      <c r="AG311" s="258">
        <f t="shared" si="419"/>
        <v>0</v>
      </c>
      <c r="AH311" s="258">
        <f t="shared" si="419"/>
        <v>47.05</v>
      </c>
      <c r="AI311" s="257" t="s">
        <v>32</v>
      </c>
    </row>
    <row r="312" s="115" customFormat="1" ht="19" customHeight="1" spans="1:35">
      <c r="A312" s="129">
        <f t="shared" si="347"/>
        <v>309</v>
      </c>
      <c r="B312" s="49" t="s">
        <v>119</v>
      </c>
      <c r="C312" s="44" t="s">
        <v>862</v>
      </c>
      <c r="D312" s="131" t="s">
        <v>863</v>
      </c>
      <c r="E312" s="158">
        <v>3920.55</v>
      </c>
      <c r="F312" s="130">
        <v>3920.55</v>
      </c>
      <c r="G312" s="130">
        <v>6241.75</v>
      </c>
      <c r="H312" s="130">
        <v>3920.55</v>
      </c>
      <c r="I312" s="164">
        <v>2200</v>
      </c>
      <c r="J312" s="130"/>
      <c r="K312" s="49">
        <f t="shared" si="348"/>
        <v>47.05</v>
      </c>
      <c r="L312" s="49">
        <f t="shared" si="349"/>
        <v>627.29</v>
      </c>
      <c r="M312" s="130">
        <f t="shared" si="350"/>
        <v>499.34</v>
      </c>
      <c r="N312" s="49">
        <f t="shared" si="351"/>
        <v>27.44</v>
      </c>
      <c r="O312" s="130">
        <f t="shared" si="352"/>
        <v>110</v>
      </c>
      <c r="P312" s="130">
        <f t="shared" si="353"/>
        <v>0</v>
      </c>
      <c r="Q312" s="130">
        <f t="shared" si="354"/>
        <v>1311.12</v>
      </c>
      <c r="R312" s="49">
        <f t="shared" si="355"/>
        <v>0</v>
      </c>
      <c r="S312" s="49">
        <f t="shared" si="356"/>
        <v>313.64</v>
      </c>
      <c r="T312" s="130">
        <f t="shared" si="357"/>
        <v>124.84</v>
      </c>
      <c r="U312" s="49">
        <f t="shared" si="358"/>
        <v>11.76</v>
      </c>
      <c r="V312" s="130">
        <f t="shared" si="359"/>
        <v>110</v>
      </c>
      <c r="W312" s="130">
        <f t="shared" si="360"/>
        <v>0</v>
      </c>
      <c r="X312" s="49">
        <f t="shared" si="361"/>
        <v>560.24</v>
      </c>
      <c r="Y312" s="49">
        <f t="shared" si="362"/>
        <v>1871.36</v>
      </c>
      <c r="Z312" s="136"/>
      <c r="AA312" s="139" t="s">
        <v>75</v>
      </c>
      <c r="AB312" s="140">
        <f t="shared" ref="AB312:AH312" si="420">K312+R312</f>
        <v>47.05</v>
      </c>
      <c r="AC312" s="140">
        <f t="shared" si="420"/>
        <v>940.93</v>
      </c>
      <c r="AD312" s="140">
        <f t="shared" si="420"/>
        <v>624.18</v>
      </c>
      <c r="AE312" s="140">
        <f t="shared" si="420"/>
        <v>39.2</v>
      </c>
      <c r="AF312" s="140">
        <f t="shared" si="420"/>
        <v>220</v>
      </c>
      <c r="AG312" s="140">
        <f t="shared" si="420"/>
        <v>0</v>
      </c>
      <c r="AH312" s="140">
        <f t="shared" si="420"/>
        <v>1871.36</v>
      </c>
      <c r="AI312" s="139" t="s">
        <v>32</v>
      </c>
    </row>
    <row r="313" s="115" customFormat="1" ht="19" customHeight="1" spans="1:35">
      <c r="A313" s="129">
        <f t="shared" si="347"/>
        <v>310</v>
      </c>
      <c r="B313" s="49" t="s">
        <v>201</v>
      </c>
      <c r="C313" s="44" t="s">
        <v>864</v>
      </c>
      <c r="D313" s="131" t="s">
        <v>865</v>
      </c>
      <c r="E313" s="158">
        <v>3920.55</v>
      </c>
      <c r="F313" s="130">
        <v>3920.55</v>
      </c>
      <c r="G313" s="130">
        <v>6241.75</v>
      </c>
      <c r="H313" s="130">
        <v>3920.55</v>
      </c>
      <c r="I313" s="164">
        <v>2200</v>
      </c>
      <c r="J313" s="130"/>
      <c r="K313" s="49">
        <f t="shared" si="348"/>
        <v>47.05</v>
      </c>
      <c r="L313" s="49">
        <f t="shared" si="349"/>
        <v>627.29</v>
      </c>
      <c r="M313" s="130">
        <f t="shared" si="350"/>
        <v>499.34</v>
      </c>
      <c r="N313" s="49">
        <f t="shared" si="351"/>
        <v>27.44</v>
      </c>
      <c r="O313" s="130">
        <f t="shared" si="352"/>
        <v>110</v>
      </c>
      <c r="P313" s="130">
        <f t="shared" si="353"/>
        <v>0</v>
      </c>
      <c r="Q313" s="130">
        <f t="shared" si="354"/>
        <v>1311.12</v>
      </c>
      <c r="R313" s="49">
        <f t="shared" si="355"/>
        <v>0</v>
      </c>
      <c r="S313" s="49">
        <f t="shared" si="356"/>
        <v>313.64</v>
      </c>
      <c r="T313" s="130">
        <f t="shared" si="357"/>
        <v>124.84</v>
      </c>
      <c r="U313" s="49">
        <f t="shared" si="358"/>
        <v>11.76</v>
      </c>
      <c r="V313" s="130">
        <f t="shared" si="359"/>
        <v>110</v>
      </c>
      <c r="W313" s="130">
        <f t="shared" si="360"/>
        <v>0</v>
      </c>
      <c r="X313" s="49">
        <f t="shared" si="361"/>
        <v>560.24</v>
      </c>
      <c r="Y313" s="49">
        <f t="shared" si="362"/>
        <v>1871.36</v>
      </c>
      <c r="Z313" s="136"/>
      <c r="AA313" s="139" t="s">
        <v>66</v>
      </c>
      <c r="AB313" s="140">
        <f t="shared" ref="AB313:AH313" si="421">K313+R313</f>
        <v>47.05</v>
      </c>
      <c r="AC313" s="140">
        <f t="shared" si="421"/>
        <v>940.93</v>
      </c>
      <c r="AD313" s="140">
        <f t="shared" si="421"/>
        <v>624.18</v>
      </c>
      <c r="AE313" s="140">
        <f t="shared" si="421"/>
        <v>39.2</v>
      </c>
      <c r="AF313" s="140">
        <f t="shared" si="421"/>
        <v>220</v>
      </c>
      <c r="AG313" s="140">
        <f t="shared" si="421"/>
        <v>0</v>
      </c>
      <c r="AH313" s="140">
        <f t="shared" si="421"/>
        <v>1871.36</v>
      </c>
      <c r="AI313" s="139" t="s">
        <v>32</v>
      </c>
    </row>
    <row r="314" s="115" customFormat="1" ht="19" customHeight="1" spans="1:35">
      <c r="A314" s="129">
        <f t="shared" si="347"/>
        <v>311</v>
      </c>
      <c r="B314" s="49" t="s">
        <v>411</v>
      </c>
      <c r="C314" s="44" t="s">
        <v>866</v>
      </c>
      <c r="D314" s="232" t="s">
        <v>867</v>
      </c>
      <c r="E314" s="158">
        <v>3920.55</v>
      </c>
      <c r="F314" s="130">
        <v>3920.55</v>
      </c>
      <c r="G314" s="130">
        <v>6241.75</v>
      </c>
      <c r="H314" s="130">
        <v>3920.55</v>
      </c>
      <c r="I314" s="164">
        <v>2200</v>
      </c>
      <c r="J314" s="130"/>
      <c r="K314" s="49">
        <f t="shared" si="348"/>
        <v>47.05</v>
      </c>
      <c r="L314" s="49">
        <f t="shared" si="349"/>
        <v>627.29</v>
      </c>
      <c r="M314" s="130">
        <f t="shared" si="350"/>
        <v>499.34</v>
      </c>
      <c r="N314" s="49">
        <f t="shared" si="351"/>
        <v>27.44</v>
      </c>
      <c r="O314" s="130">
        <f t="shared" si="352"/>
        <v>110</v>
      </c>
      <c r="P314" s="130">
        <f t="shared" si="353"/>
        <v>0</v>
      </c>
      <c r="Q314" s="130">
        <f t="shared" si="354"/>
        <v>1311.12</v>
      </c>
      <c r="R314" s="49">
        <f t="shared" si="355"/>
        <v>0</v>
      </c>
      <c r="S314" s="49">
        <f t="shared" si="356"/>
        <v>313.64</v>
      </c>
      <c r="T314" s="130">
        <f t="shared" si="357"/>
        <v>124.84</v>
      </c>
      <c r="U314" s="49">
        <f t="shared" si="358"/>
        <v>11.76</v>
      </c>
      <c r="V314" s="130">
        <f t="shared" si="359"/>
        <v>110</v>
      </c>
      <c r="W314" s="130">
        <f t="shared" si="360"/>
        <v>0</v>
      </c>
      <c r="X314" s="49">
        <f t="shared" si="361"/>
        <v>560.24</v>
      </c>
      <c r="Y314" s="49">
        <f t="shared" si="362"/>
        <v>1871.36</v>
      </c>
      <c r="Z314" s="136"/>
      <c r="AA314" s="139" t="s">
        <v>76</v>
      </c>
      <c r="AB314" s="140">
        <f t="shared" ref="AB314:AH314" si="422">K314+R314</f>
        <v>47.05</v>
      </c>
      <c r="AC314" s="140">
        <f t="shared" si="422"/>
        <v>940.93</v>
      </c>
      <c r="AD314" s="140">
        <f t="shared" si="422"/>
        <v>624.18</v>
      </c>
      <c r="AE314" s="140">
        <f t="shared" si="422"/>
        <v>39.2</v>
      </c>
      <c r="AF314" s="140">
        <f t="shared" si="422"/>
        <v>220</v>
      </c>
      <c r="AG314" s="140">
        <f t="shared" si="422"/>
        <v>0</v>
      </c>
      <c r="AH314" s="140">
        <f t="shared" si="422"/>
        <v>1871.36</v>
      </c>
      <c r="AI314" s="139" t="s">
        <v>32</v>
      </c>
    </row>
    <row r="315" s="115" customFormat="1" ht="19" customHeight="1" spans="1:35">
      <c r="A315" s="129">
        <f t="shared" si="347"/>
        <v>312</v>
      </c>
      <c r="B315" s="49" t="s">
        <v>411</v>
      </c>
      <c r="C315" s="44" t="s">
        <v>868</v>
      </c>
      <c r="D315" s="232" t="s">
        <v>869</v>
      </c>
      <c r="E315" s="158">
        <v>3920.55</v>
      </c>
      <c r="F315" s="130">
        <v>3920.55</v>
      </c>
      <c r="G315" s="130">
        <v>6241.75</v>
      </c>
      <c r="H315" s="130">
        <v>3920.55</v>
      </c>
      <c r="I315" s="164">
        <v>2200</v>
      </c>
      <c r="J315" s="130"/>
      <c r="K315" s="49">
        <f t="shared" si="348"/>
        <v>47.05</v>
      </c>
      <c r="L315" s="49">
        <f t="shared" si="349"/>
        <v>627.29</v>
      </c>
      <c r="M315" s="130">
        <f t="shared" si="350"/>
        <v>499.34</v>
      </c>
      <c r="N315" s="49">
        <f t="shared" si="351"/>
        <v>27.44</v>
      </c>
      <c r="O315" s="130">
        <f t="shared" si="352"/>
        <v>110</v>
      </c>
      <c r="P315" s="130">
        <f t="shared" si="353"/>
        <v>0</v>
      </c>
      <c r="Q315" s="130">
        <f t="shared" si="354"/>
        <v>1311.12</v>
      </c>
      <c r="R315" s="49">
        <f t="shared" si="355"/>
        <v>0</v>
      </c>
      <c r="S315" s="49">
        <f t="shared" si="356"/>
        <v>313.64</v>
      </c>
      <c r="T315" s="130">
        <f t="shared" si="357"/>
        <v>124.84</v>
      </c>
      <c r="U315" s="49">
        <f t="shared" si="358"/>
        <v>11.76</v>
      </c>
      <c r="V315" s="130">
        <f t="shared" si="359"/>
        <v>110</v>
      </c>
      <c r="W315" s="130">
        <f t="shared" si="360"/>
        <v>0</v>
      </c>
      <c r="X315" s="49">
        <f t="shared" si="361"/>
        <v>560.24</v>
      </c>
      <c r="Y315" s="49">
        <f t="shared" si="362"/>
        <v>1871.36</v>
      </c>
      <c r="Z315" s="136"/>
      <c r="AA315" s="139" t="s">
        <v>76</v>
      </c>
      <c r="AB315" s="140">
        <f t="shared" ref="AB315:AH315" si="423">K315+R315</f>
        <v>47.05</v>
      </c>
      <c r="AC315" s="140">
        <f t="shared" si="423"/>
        <v>940.93</v>
      </c>
      <c r="AD315" s="140">
        <f t="shared" si="423"/>
        <v>624.18</v>
      </c>
      <c r="AE315" s="140">
        <f t="shared" si="423"/>
        <v>39.2</v>
      </c>
      <c r="AF315" s="140">
        <f t="shared" si="423"/>
        <v>220</v>
      </c>
      <c r="AG315" s="140">
        <f t="shared" si="423"/>
        <v>0</v>
      </c>
      <c r="AH315" s="140">
        <f t="shared" si="423"/>
        <v>1871.36</v>
      </c>
      <c r="AI315" s="139" t="s">
        <v>32</v>
      </c>
    </row>
    <row r="316" s="115" customFormat="1" ht="19" customHeight="1" spans="1:35">
      <c r="A316" s="129">
        <f t="shared" si="347"/>
        <v>313</v>
      </c>
      <c r="B316" s="49" t="s">
        <v>411</v>
      </c>
      <c r="C316" s="44" t="s">
        <v>870</v>
      </c>
      <c r="D316" s="232" t="s">
        <v>871</v>
      </c>
      <c r="E316" s="158">
        <v>3920.55</v>
      </c>
      <c r="F316" s="130">
        <v>3920.55</v>
      </c>
      <c r="G316" s="130">
        <v>6241.75</v>
      </c>
      <c r="H316" s="130">
        <v>3920.55</v>
      </c>
      <c r="I316" s="164">
        <v>2200</v>
      </c>
      <c r="J316" s="130"/>
      <c r="K316" s="49">
        <f t="shared" si="348"/>
        <v>47.05</v>
      </c>
      <c r="L316" s="49">
        <f t="shared" si="349"/>
        <v>627.29</v>
      </c>
      <c r="M316" s="130">
        <f t="shared" si="350"/>
        <v>499.34</v>
      </c>
      <c r="N316" s="49">
        <f t="shared" si="351"/>
        <v>27.44</v>
      </c>
      <c r="O316" s="130">
        <f t="shared" si="352"/>
        <v>110</v>
      </c>
      <c r="P316" s="130">
        <f t="shared" si="353"/>
        <v>0</v>
      </c>
      <c r="Q316" s="130">
        <f t="shared" si="354"/>
        <v>1311.12</v>
      </c>
      <c r="R316" s="49">
        <f t="shared" si="355"/>
        <v>0</v>
      </c>
      <c r="S316" s="49">
        <f t="shared" si="356"/>
        <v>313.64</v>
      </c>
      <c r="T316" s="130">
        <f t="shared" si="357"/>
        <v>124.84</v>
      </c>
      <c r="U316" s="49">
        <f t="shared" si="358"/>
        <v>11.76</v>
      </c>
      <c r="V316" s="130">
        <f t="shared" si="359"/>
        <v>110</v>
      </c>
      <c r="W316" s="130">
        <f t="shared" si="360"/>
        <v>0</v>
      </c>
      <c r="X316" s="49">
        <f t="shared" si="361"/>
        <v>560.24</v>
      </c>
      <c r="Y316" s="49">
        <f t="shared" si="362"/>
        <v>1871.36</v>
      </c>
      <c r="Z316" s="136"/>
      <c r="AA316" s="139" t="s">
        <v>76</v>
      </c>
      <c r="AB316" s="140">
        <f t="shared" ref="AB316:AH316" si="424">K316+R316</f>
        <v>47.05</v>
      </c>
      <c r="AC316" s="140">
        <f t="shared" si="424"/>
        <v>940.93</v>
      </c>
      <c r="AD316" s="140">
        <f t="shared" si="424"/>
        <v>624.18</v>
      </c>
      <c r="AE316" s="140">
        <f t="shared" si="424"/>
        <v>39.2</v>
      </c>
      <c r="AF316" s="140">
        <f t="shared" si="424"/>
        <v>220</v>
      </c>
      <c r="AG316" s="140">
        <f t="shared" si="424"/>
        <v>0</v>
      </c>
      <c r="AH316" s="140">
        <f t="shared" si="424"/>
        <v>1871.36</v>
      </c>
      <c r="AI316" s="139" t="s">
        <v>32</v>
      </c>
    </row>
    <row r="317" s="115" customFormat="1" ht="19" customHeight="1" spans="1:35">
      <c r="A317" s="129">
        <f t="shared" si="347"/>
        <v>314</v>
      </c>
      <c r="B317" s="49" t="s">
        <v>411</v>
      </c>
      <c r="C317" s="44" t="s">
        <v>872</v>
      </c>
      <c r="D317" s="233" t="s">
        <v>873</v>
      </c>
      <c r="E317" s="158">
        <v>3920.55</v>
      </c>
      <c r="F317" s="130">
        <v>3920.55</v>
      </c>
      <c r="G317" s="130">
        <v>6241.75</v>
      </c>
      <c r="H317" s="130">
        <v>3920.55</v>
      </c>
      <c r="I317" s="164">
        <v>2200</v>
      </c>
      <c r="J317" s="130"/>
      <c r="K317" s="49">
        <f t="shared" si="348"/>
        <v>47.05</v>
      </c>
      <c r="L317" s="49">
        <f t="shared" si="349"/>
        <v>627.29</v>
      </c>
      <c r="M317" s="130">
        <f t="shared" si="350"/>
        <v>499.34</v>
      </c>
      <c r="N317" s="49">
        <f t="shared" si="351"/>
        <v>27.44</v>
      </c>
      <c r="O317" s="130">
        <f t="shared" si="352"/>
        <v>110</v>
      </c>
      <c r="P317" s="130">
        <f t="shared" si="353"/>
        <v>0</v>
      </c>
      <c r="Q317" s="130">
        <f t="shared" si="354"/>
        <v>1311.12</v>
      </c>
      <c r="R317" s="49">
        <f t="shared" si="355"/>
        <v>0</v>
      </c>
      <c r="S317" s="49">
        <f t="shared" si="356"/>
        <v>313.64</v>
      </c>
      <c r="T317" s="130">
        <f t="shared" si="357"/>
        <v>124.84</v>
      </c>
      <c r="U317" s="49">
        <f t="shared" si="358"/>
        <v>11.76</v>
      </c>
      <c r="V317" s="130">
        <f t="shared" si="359"/>
        <v>110</v>
      </c>
      <c r="W317" s="130">
        <f t="shared" si="360"/>
        <v>0</v>
      </c>
      <c r="X317" s="49">
        <f t="shared" si="361"/>
        <v>560.24</v>
      </c>
      <c r="Y317" s="49">
        <f t="shared" si="362"/>
        <v>1871.36</v>
      </c>
      <c r="Z317" s="136"/>
      <c r="AA317" s="139" t="s">
        <v>76</v>
      </c>
      <c r="AB317" s="140">
        <f t="shared" ref="AB317:AH317" si="425">K317+R317</f>
        <v>47.05</v>
      </c>
      <c r="AC317" s="140">
        <f t="shared" si="425"/>
        <v>940.93</v>
      </c>
      <c r="AD317" s="140">
        <f t="shared" si="425"/>
        <v>624.18</v>
      </c>
      <c r="AE317" s="140">
        <f t="shared" si="425"/>
        <v>39.2</v>
      </c>
      <c r="AF317" s="140">
        <f t="shared" si="425"/>
        <v>220</v>
      </c>
      <c r="AG317" s="140">
        <f t="shared" si="425"/>
        <v>0</v>
      </c>
      <c r="AH317" s="140">
        <f t="shared" si="425"/>
        <v>1871.36</v>
      </c>
      <c r="AI317" s="139" t="s">
        <v>32</v>
      </c>
    </row>
    <row r="318" s="115" customFormat="1" ht="19" customHeight="1" spans="1:35">
      <c r="A318" s="129">
        <f t="shared" si="347"/>
        <v>315</v>
      </c>
      <c r="B318" s="49" t="s">
        <v>209</v>
      </c>
      <c r="C318" s="44" t="s">
        <v>874</v>
      </c>
      <c r="D318" s="233" t="s">
        <v>875</v>
      </c>
      <c r="E318" s="158">
        <v>3920.55</v>
      </c>
      <c r="F318" s="130">
        <v>3920.55</v>
      </c>
      <c r="G318" s="130">
        <v>6241.75</v>
      </c>
      <c r="H318" s="130">
        <v>3920.55</v>
      </c>
      <c r="I318" s="164">
        <v>2200</v>
      </c>
      <c r="J318" s="130"/>
      <c r="K318" s="49">
        <f t="shared" si="348"/>
        <v>47.05</v>
      </c>
      <c r="L318" s="49">
        <f t="shared" si="349"/>
        <v>627.29</v>
      </c>
      <c r="M318" s="130">
        <f t="shared" si="350"/>
        <v>499.34</v>
      </c>
      <c r="N318" s="49">
        <f t="shared" si="351"/>
        <v>27.44</v>
      </c>
      <c r="O318" s="130">
        <f t="shared" si="352"/>
        <v>110</v>
      </c>
      <c r="P318" s="130">
        <f t="shared" si="353"/>
        <v>0</v>
      </c>
      <c r="Q318" s="130">
        <f t="shared" si="354"/>
        <v>1311.12</v>
      </c>
      <c r="R318" s="49">
        <f t="shared" si="355"/>
        <v>0</v>
      </c>
      <c r="S318" s="49">
        <f t="shared" si="356"/>
        <v>313.64</v>
      </c>
      <c r="T318" s="130">
        <f t="shared" si="357"/>
        <v>124.84</v>
      </c>
      <c r="U318" s="49">
        <f t="shared" si="358"/>
        <v>11.76</v>
      </c>
      <c r="V318" s="130">
        <f t="shared" si="359"/>
        <v>110</v>
      </c>
      <c r="W318" s="130">
        <f t="shared" si="360"/>
        <v>0</v>
      </c>
      <c r="X318" s="49">
        <f t="shared" si="361"/>
        <v>560.24</v>
      </c>
      <c r="Y318" s="49">
        <f t="shared" si="362"/>
        <v>1871.36</v>
      </c>
      <c r="Z318" s="136"/>
      <c r="AA318" s="139" t="s">
        <v>69</v>
      </c>
      <c r="AB318" s="140">
        <f t="shared" ref="AB318:AH318" si="426">K318+R318</f>
        <v>47.05</v>
      </c>
      <c r="AC318" s="140">
        <f t="shared" si="426"/>
        <v>940.93</v>
      </c>
      <c r="AD318" s="140">
        <f t="shared" si="426"/>
        <v>624.18</v>
      </c>
      <c r="AE318" s="140">
        <f t="shared" si="426"/>
        <v>39.2</v>
      </c>
      <c r="AF318" s="140">
        <f t="shared" si="426"/>
        <v>220</v>
      </c>
      <c r="AG318" s="140">
        <f t="shared" si="426"/>
        <v>0</v>
      </c>
      <c r="AH318" s="140">
        <f t="shared" si="426"/>
        <v>1871.36</v>
      </c>
      <c r="AI318" s="139" t="s">
        <v>32</v>
      </c>
    </row>
    <row r="319" s="115" customFormat="1" ht="19" customHeight="1" spans="1:35">
      <c r="A319" s="129">
        <f t="shared" ref="A319:A382" si="427">ROW()-3</f>
        <v>316</v>
      </c>
      <c r="B319" s="49" t="s">
        <v>411</v>
      </c>
      <c r="C319" s="44" t="s">
        <v>876</v>
      </c>
      <c r="D319" s="233" t="s">
        <v>877</v>
      </c>
      <c r="E319" s="158">
        <v>3920.55</v>
      </c>
      <c r="F319" s="130">
        <v>3920.55</v>
      </c>
      <c r="G319" s="130">
        <v>6241.75</v>
      </c>
      <c r="H319" s="130">
        <v>3920.55</v>
      </c>
      <c r="I319" s="164">
        <v>2200</v>
      </c>
      <c r="J319" s="130"/>
      <c r="K319" s="49">
        <f t="shared" ref="K319:K382" si="428">ROUND(E319*0.012,2)</f>
        <v>47.05</v>
      </c>
      <c r="L319" s="49">
        <f t="shared" ref="L319:L382" si="429">ROUND(F319*0.16,2)</f>
        <v>627.29</v>
      </c>
      <c r="M319" s="130">
        <f t="shared" ref="M319:M382" si="430">ROUND(G319*0.08,2)</f>
        <v>499.34</v>
      </c>
      <c r="N319" s="49">
        <f t="shared" ref="N319:N382" si="431">ROUND(H319*0.007,2)</f>
        <v>27.44</v>
      </c>
      <c r="O319" s="130">
        <f t="shared" ref="O319:O382" si="432">I319*5%</f>
        <v>110</v>
      </c>
      <c r="P319" s="130">
        <f t="shared" ref="P319:P382" si="433">J319*50%</f>
        <v>0</v>
      </c>
      <c r="Q319" s="130">
        <f t="shared" ref="Q319:Q382" si="434">SUM(K319:P319)</f>
        <v>1311.12</v>
      </c>
      <c r="R319" s="49">
        <f t="shared" ref="R319:R382" si="435">E319*0</f>
        <v>0</v>
      </c>
      <c r="S319" s="49">
        <f t="shared" ref="S319:S382" si="436">ROUND(F319*0.08,2)</f>
        <v>313.64</v>
      </c>
      <c r="T319" s="130">
        <f t="shared" ref="T319:T382" si="437">ROUND(G319*0.02,2)</f>
        <v>124.84</v>
      </c>
      <c r="U319" s="49">
        <f t="shared" ref="U319:U382" si="438">ROUND(H319*0.003,2)</f>
        <v>11.76</v>
      </c>
      <c r="V319" s="130">
        <f t="shared" ref="V319:V382" si="439">I319*5%</f>
        <v>110</v>
      </c>
      <c r="W319" s="130">
        <f t="shared" ref="W319:W382" si="440">J319*50%</f>
        <v>0</v>
      </c>
      <c r="X319" s="49">
        <f t="shared" ref="X319:X382" si="441">SUM(R319:W319)</f>
        <v>560.24</v>
      </c>
      <c r="Y319" s="49">
        <f t="shared" ref="Y319:Y382" si="442">Q319+X319</f>
        <v>1871.36</v>
      </c>
      <c r="Z319" s="136"/>
      <c r="AA319" s="139" t="s">
        <v>76</v>
      </c>
      <c r="AB319" s="140">
        <f t="shared" ref="AB319:AH319" si="443">K319+R319</f>
        <v>47.05</v>
      </c>
      <c r="AC319" s="140">
        <f t="shared" si="443"/>
        <v>940.93</v>
      </c>
      <c r="AD319" s="140">
        <f t="shared" si="443"/>
        <v>624.18</v>
      </c>
      <c r="AE319" s="140">
        <f t="shared" si="443"/>
        <v>39.2</v>
      </c>
      <c r="AF319" s="140">
        <f t="shared" si="443"/>
        <v>220</v>
      </c>
      <c r="AG319" s="140">
        <f t="shared" si="443"/>
        <v>0</v>
      </c>
      <c r="AH319" s="140">
        <f t="shared" si="443"/>
        <v>1871.36</v>
      </c>
      <c r="AI319" s="139" t="s">
        <v>32</v>
      </c>
    </row>
    <row r="320" s="115" customFormat="1" ht="19" customHeight="1" spans="1:35">
      <c r="A320" s="129">
        <f t="shared" si="427"/>
        <v>317</v>
      </c>
      <c r="B320" s="49" t="s">
        <v>411</v>
      </c>
      <c r="C320" s="44" t="s">
        <v>878</v>
      </c>
      <c r="D320" s="233" t="s">
        <v>879</v>
      </c>
      <c r="E320" s="158">
        <v>3920.55</v>
      </c>
      <c r="F320" s="130">
        <v>3920.55</v>
      </c>
      <c r="G320" s="130">
        <v>6241.75</v>
      </c>
      <c r="H320" s="130">
        <v>3920.55</v>
      </c>
      <c r="I320" s="164">
        <v>2200</v>
      </c>
      <c r="J320" s="130"/>
      <c r="K320" s="49">
        <f t="shared" si="428"/>
        <v>47.05</v>
      </c>
      <c r="L320" s="49">
        <f t="shared" si="429"/>
        <v>627.29</v>
      </c>
      <c r="M320" s="130">
        <f t="shared" si="430"/>
        <v>499.34</v>
      </c>
      <c r="N320" s="49">
        <f t="shared" si="431"/>
        <v>27.44</v>
      </c>
      <c r="O320" s="130">
        <f t="shared" si="432"/>
        <v>110</v>
      </c>
      <c r="P320" s="130">
        <f t="shared" si="433"/>
        <v>0</v>
      </c>
      <c r="Q320" s="130">
        <f t="shared" si="434"/>
        <v>1311.12</v>
      </c>
      <c r="R320" s="49">
        <f t="shared" si="435"/>
        <v>0</v>
      </c>
      <c r="S320" s="49">
        <f t="shared" si="436"/>
        <v>313.64</v>
      </c>
      <c r="T320" s="130">
        <f t="shared" si="437"/>
        <v>124.84</v>
      </c>
      <c r="U320" s="49">
        <f t="shared" si="438"/>
        <v>11.76</v>
      </c>
      <c r="V320" s="130">
        <f t="shared" si="439"/>
        <v>110</v>
      </c>
      <c r="W320" s="130">
        <f t="shared" si="440"/>
        <v>0</v>
      </c>
      <c r="X320" s="49">
        <f t="shared" si="441"/>
        <v>560.24</v>
      </c>
      <c r="Y320" s="49">
        <f t="shared" si="442"/>
        <v>1871.36</v>
      </c>
      <c r="Z320" s="136"/>
      <c r="AA320" s="139" t="s">
        <v>76</v>
      </c>
      <c r="AB320" s="140">
        <f t="shared" ref="AB320:AH320" si="444">K320+R320</f>
        <v>47.05</v>
      </c>
      <c r="AC320" s="140">
        <f t="shared" si="444"/>
        <v>940.93</v>
      </c>
      <c r="AD320" s="140">
        <f t="shared" si="444"/>
        <v>624.18</v>
      </c>
      <c r="AE320" s="140">
        <f t="shared" si="444"/>
        <v>39.2</v>
      </c>
      <c r="AF320" s="140">
        <f t="shared" si="444"/>
        <v>220</v>
      </c>
      <c r="AG320" s="140">
        <f t="shared" si="444"/>
        <v>0</v>
      </c>
      <c r="AH320" s="140">
        <f t="shared" si="444"/>
        <v>1871.36</v>
      </c>
      <c r="AI320" s="139" t="s">
        <v>32</v>
      </c>
    </row>
    <row r="321" s="115" customFormat="1" ht="19" customHeight="1" spans="1:35">
      <c r="A321" s="129">
        <f t="shared" si="427"/>
        <v>318</v>
      </c>
      <c r="B321" s="49" t="s">
        <v>217</v>
      </c>
      <c r="C321" s="265" t="s">
        <v>880</v>
      </c>
      <c r="D321" s="233" t="s">
        <v>881</v>
      </c>
      <c r="E321" s="158">
        <v>3920.55</v>
      </c>
      <c r="F321" s="130">
        <v>3920.55</v>
      </c>
      <c r="G321" s="130">
        <v>6241.75</v>
      </c>
      <c r="H321" s="130">
        <v>3920.55</v>
      </c>
      <c r="I321" s="164">
        <v>0</v>
      </c>
      <c r="J321" s="130"/>
      <c r="K321" s="49">
        <f t="shared" si="428"/>
        <v>47.05</v>
      </c>
      <c r="L321" s="49">
        <f t="shared" si="429"/>
        <v>627.29</v>
      </c>
      <c r="M321" s="130">
        <f t="shared" si="430"/>
        <v>499.34</v>
      </c>
      <c r="N321" s="49">
        <f t="shared" si="431"/>
        <v>27.44</v>
      </c>
      <c r="O321" s="130">
        <f t="shared" si="432"/>
        <v>0</v>
      </c>
      <c r="P321" s="130">
        <f t="shared" si="433"/>
        <v>0</v>
      </c>
      <c r="Q321" s="130">
        <f t="shared" si="434"/>
        <v>1201.12</v>
      </c>
      <c r="R321" s="49">
        <f t="shared" si="435"/>
        <v>0</v>
      </c>
      <c r="S321" s="49">
        <f t="shared" si="436"/>
        <v>313.64</v>
      </c>
      <c r="T321" s="130">
        <f t="shared" si="437"/>
        <v>124.84</v>
      </c>
      <c r="U321" s="49">
        <f t="shared" si="438"/>
        <v>11.76</v>
      </c>
      <c r="V321" s="130">
        <f t="shared" si="439"/>
        <v>0</v>
      </c>
      <c r="W321" s="130">
        <f t="shared" si="440"/>
        <v>0</v>
      </c>
      <c r="X321" s="49">
        <f t="shared" si="441"/>
        <v>450.24</v>
      </c>
      <c r="Y321" s="49">
        <f t="shared" si="442"/>
        <v>1651.36</v>
      </c>
      <c r="Z321" s="136"/>
      <c r="AA321" s="139" t="s">
        <v>76</v>
      </c>
      <c r="AB321" s="140">
        <f t="shared" ref="AB321:AH321" si="445">K321+R321</f>
        <v>47.05</v>
      </c>
      <c r="AC321" s="140">
        <f t="shared" si="445"/>
        <v>940.93</v>
      </c>
      <c r="AD321" s="140">
        <f t="shared" si="445"/>
        <v>624.18</v>
      </c>
      <c r="AE321" s="140">
        <f t="shared" si="445"/>
        <v>39.2</v>
      </c>
      <c r="AF321" s="140">
        <f t="shared" si="445"/>
        <v>0</v>
      </c>
      <c r="AG321" s="140">
        <f t="shared" si="445"/>
        <v>0</v>
      </c>
      <c r="AH321" s="140">
        <f t="shared" si="445"/>
        <v>1651.36</v>
      </c>
      <c r="AI321" s="139" t="s">
        <v>32</v>
      </c>
    </row>
    <row r="322" s="115" customFormat="1" ht="19" customHeight="1" spans="1:35">
      <c r="A322" s="129">
        <f t="shared" si="427"/>
        <v>319</v>
      </c>
      <c r="B322" s="49" t="s">
        <v>209</v>
      </c>
      <c r="C322" s="44" t="s">
        <v>884</v>
      </c>
      <c r="D322" s="233" t="s">
        <v>885</v>
      </c>
      <c r="E322" s="158">
        <v>3920.55</v>
      </c>
      <c r="F322" s="130">
        <v>3920.55</v>
      </c>
      <c r="G322" s="130">
        <v>6241.75</v>
      </c>
      <c r="H322" s="130">
        <v>3920.55</v>
      </c>
      <c r="I322" s="164">
        <v>2200</v>
      </c>
      <c r="J322" s="130"/>
      <c r="K322" s="49">
        <f t="shared" si="428"/>
        <v>47.05</v>
      </c>
      <c r="L322" s="49">
        <f t="shared" si="429"/>
        <v>627.29</v>
      </c>
      <c r="M322" s="130">
        <f t="shared" si="430"/>
        <v>499.34</v>
      </c>
      <c r="N322" s="49">
        <f t="shared" si="431"/>
        <v>27.44</v>
      </c>
      <c r="O322" s="130">
        <f t="shared" si="432"/>
        <v>110</v>
      </c>
      <c r="P322" s="130">
        <f t="shared" si="433"/>
        <v>0</v>
      </c>
      <c r="Q322" s="130">
        <f t="shared" si="434"/>
        <v>1311.12</v>
      </c>
      <c r="R322" s="49">
        <f t="shared" si="435"/>
        <v>0</v>
      </c>
      <c r="S322" s="49">
        <f t="shared" si="436"/>
        <v>313.64</v>
      </c>
      <c r="T322" s="130">
        <f t="shared" si="437"/>
        <v>124.84</v>
      </c>
      <c r="U322" s="49">
        <f t="shared" si="438"/>
        <v>11.76</v>
      </c>
      <c r="V322" s="130">
        <f t="shared" si="439"/>
        <v>110</v>
      </c>
      <c r="W322" s="130">
        <f t="shared" si="440"/>
        <v>0</v>
      </c>
      <c r="X322" s="49">
        <f t="shared" si="441"/>
        <v>560.24</v>
      </c>
      <c r="Y322" s="49">
        <f t="shared" si="442"/>
        <v>1871.36</v>
      </c>
      <c r="Z322" s="136"/>
      <c r="AA322" s="139" t="s">
        <v>66</v>
      </c>
      <c r="AB322" s="140">
        <f t="shared" ref="AB322:AH322" si="446">K322+R322</f>
        <v>47.05</v>
      </c>
      <c r="AC322" s="140">
        <f t="shared" si="446"/>
        <v>940.93</v>
      </c>
      <c r="AD322" s="140">
        <f t="shared" si="446"/>
        <v>624.18</v>
      </c>
      <c r="AE322" s="140">
        <f t="shared" si="446"/>
        <v>39.2</v>
      </c>
      <c r="AF322" s="140">
        <f t="shared" si="446"/>
        <v>220</v>
      </c>
      <c r="AG322" s="140">
        <f t="shared" si="446"/>
        <v>0</v>
      </c>
      <c r="AH322" s="140">
        <f t="shared" si="446"/>
        <v>1871.36</v>
      </c>
      <c r="AI322" s="139" t="s">
        <v>32</v>
      </c>
    </row>
    <row r="323" s="115" customFormat="1" ht="19" customHeight="1" spans="1:35">
      <c r="A323" s="129">
        <f t="shared" si="427"/>
        <v>320</v>
      </c>
      <c r="B323" s="49" t="s">
        <v>411</v>
      </c>
      <c r="C323" s="51" t="s">
        <v>888</v>
      </c>
      <c r="D323" s="234" t="s">
        <v>889</v>
      </c>
      <c r="E323" s="130">
        <v>3920.55</v>
      </c>
      <c r="F323" s="130">
        <v>3920.55</v>
      </c>
      <c r="G323" s="130">
        <v>6241.75</v>
      </c>
      <c r="H323" s="130">
        <v>3920.55</v>
      </c>
      <c r="I323" s="165">
        <v>2200</v>
      </c>
      <c r="J323" s="130"/>
      <c r="K323" s="49">
        <f t="shared" si="428"/>
        <v>47.05</v>
      </c>
      <c r="L323" s="49">
        <f t="shared" si="429"/>
        <v>627.29</v>
      </c>
      <c r="M323" s="130">
        <f t="shared" si="430"/>
        <v>499.34</v>
      </c>
      <c r="N323" s="49">
        <f t="shared" si="431"/>
        <v>27.44</v>
      </c>
      <c r="O323" s="130">
        <f t="shared" si="432"/>
        <v>110</v>
      </c>
      <c r="P323" s="130">
        <f t="shared" si="433"/>
        <v>0</v>
      </c>
      <c r="Q323" s="130">
        <f t="shared" si="434"/>
        <v>1311.12</v>
      </c>
      <c r="R323" s="49">
        <f t="shared" si="435"/>
        <v>0</v>
      </c>
      <c r="S323" s="49">
        <f t="shared" si="436"/>
        <v>313.64</v>
      </c>
      <c r="T323" s="130">
        <f t="shared" si="437"/>
        <v>124.84</v>
      </c>
      <c r="U323" s="49">
        <f t="shared" si="438"/>
        <v>11.76</v>
      </c>
      <c r="V323" s="130">
        <f t="shared" si="439"/>
        <v>110</v>
      </c>
      <c r="W323" s="130">
        <f t="shared" si="440"/>
        <v>0</v>
      </c>
      <c r="X323" s="49">
        <f t="shared" si="441"/>
        <v>560.24</v>
      </c>
      <c r="Y323" s="49">
        <f t="shared" si="442"/>
        <v>1871.36</v>
      </c>
      <c r="Z323" s="164"/>
      <c r="AA323" s="139" t="s">
        <v>76</v>
      </c>
      <c r="AB323" s="140">
        <f t="shared" ref="AB323:AH323" si="447">K323+R323</f>
        <v>47.05</v>
      </c>
      <c r="AC323" s="140">
        <f t="shared" si="447"/>
        <v>940.93</v>
      </c>
      <c r="AD323" s="140">
        <f t="shared" si="447"/>
        <v>624.18</v>
      </c>
      <c r="AE323" s="140">
        <f t="shared" si="447"/>
        <v>39.2</v>
      </c>
      <c r="AF323" s="140">
        <f t="shared" si="447"/>
        <v>220</v>
      </c>
      <c r="AG323" s="140">
        <f t="shared" si="447"/>
        <v>0</v>
      </c>
      <c r="AH323" s="140">
        <f t="shared" si="447"/>
        <v>1871.36</v>
      </c>
      <c r="AI323" s="139" t="s">
        <v>32</v>
      </c>
    </row>
    <row r="324" s="115" customFormat="1" ht="19" customHeight="1" spans="1:35">
      <c r="A324" s="129">
        <f t="shared" si="427"/>
        <v>321</v>
      </c>
      <c r="B324" s="49" t="s">
        <v>209</v>
      </c>
      <c r="C324" s="52" t="s">
        <v>892</v>
      </c>
      <c r="D324" s="234" t="s">
        <v>893</v>
      </c>
      <c r="E324" s="130">
        <v>3920.55</v>
      </c>
      <c r="F324" s="130">
        <v>3920.55</v>
      </c>
      <c r="G324" s="130">
        <v>6241.75</v>
      </c>
      <c r="H324" s="130">
        <v>3920.55</v>
      </c>
      <c r="I324" s="165">
        <v>2200</v>
      </c>
      <c r="J324" s="130"/>
      <c r="K324" s="49">
        <f t="shared" si="428"/>
        <v>47.05</v>
      </c>
      <c r="L324" s="49">
        <f t="shared" si="429"/>
        <v>627.29</v>
      </c>
      <c r="M324" s="130">
        <f t="shared" si="430"/>
        <v>499.34</v>
      </c>
      <c r="N324" s="49">
        <f t="shared" si="431"/>
        <v>27.44</v>
      </c>
      <c r="O324" s="130">
        <f t="shared" si="432"/>
        <v>110</v>
      </c>
      <c r="P324" s="130">
        <f t="shared" si="433"/>
        <v>0</v>
      </c>
      <c r="Q324" s="130">
        <f t="shared" si="434"/>
        <v>1311.12</v>
      </c>
      <c r="R324" s="49">
        <f t="shared" si="435"/>
        <v>0</v>
      </c>
      <c r="S324" s="49">
        <f t="shared" si="436"/>
        <v>313.64</v>
      </c>
      <c r="T324" s="130">
        <f t="shared" si="437"/>
        <v>124.84</v>
      </c>
      <c r="U324" s="49">
        <f t="shared" si="438"/>
        <v>11.76</v>
      </c>
      <c r="V324" s="130">
        <f t="shared" si="439"/>
        <v>110</v>
      </c>
      <c r="W324" s="130">
        <f t="shared" si="440"/>
        <v>0</v>
      </c>
      <c r="X324" s="49">
        <f t="shared" si="441"/>
        <v>560.24</v>
      </c>
      <c r="Y324" s="49">
        <f t="shared" si="442"/>
        <v>1871.36</v>
      </c>
      <c r="Z324" s="164"/>
      <c r="AA324" s="139" t="s">
        <v>69</v>
      </c>
      <c r="AB324" s="140">
        <f t="shared" ref="AB324:AH324" si="448">K324+R324</f>
        <v>47.05</v>
      </c>
      <c r="AC324" s="140">
        <f t="shared" si="448"/>
        <v>940.93</v>
      </c>
      <c r="AD324" s="140">
        <f t="shared" si="448"/>
        <v>624.18</v>
      </c>
      <c r="AE324" s="140">
        <f t="shared" si="448"/>
        <v>39.2</v>
      </c>
      <c r="AF324" s="140">
        <f t="shared" si="448"/>
        <v>220</v>
      </c>
      <c r="AG324" s="140">
        <f t="shared" si="448"/>
        <v>0</v>
      </c>
      <c r="AH324" s="140">
        <f t="shared" si="448"/>
        <v>1871.36</v>
      </c>
      <c r="AI324" s="139" t="s">
        <v>32</v>
      </c>
    </row>
    <row r="325" s="115" customFormat="1" ht="19" customHeight="1" spans="1:35">
      <c r="A325" s="129">
        <f t="shared" si="427"/>
        <v>322</v>
      </c>
      <c r="B325" s="49" t="s">
        <v>411</v>
      </c>
      <c r="C325" s="52" t="s">
        <v>894</v>
      </c>
      <c r="D325" s="234" t="s">
        <v>895</v>
      </c>
      <c r="E325" s="130">
        <v>3920.55</v>
      </c>
      <c r="F325" s="130">
        <v>3920.55</v>
      </c>
      <c r="G325" s="130">
        <v>6241.75</v>
      </c>
      <c r="H325" s="130">
        <v>3920.55</v>
      </c>
      <c r="I325" s="165">
        <v>2200</v>
      </c>
      <c r="J325" s="130"/>
      <c r="K325" s="49">
        <f t="shared" si="428"/>
        <v>47.05</v>
      </c>
      <c r="L325" s="49">
        <f t="shared" si="429"/>
        <v>627.29</v>
      </c>
      <c r="M325" s="130">
        <f t="shared" si="430"/>
        <v>499.34</v>
      </c>
      <c r="N325" s="49">
        <f t="shared" si="431"/>
        <v>27.44</v>
      </c>
      <c r="O325" s="130">
        <f t="shared" si="432"/>
        <v>110</v>
      </c>
      <c r="P325" s="130">
        <f t="shared" si="433"/>
        <v>0</v>
      </c>
      <c r="Q325" s="130">
        <f t="shared" si="434"/>
        <v>1311.12</v>
      </c>
      <c r="R325" s="49">
        <f t="shared" si="435"/>
        <v>0</v>
      </c>
      <c r="S325" s="49">
        <f t="shared" si="436"/>
        <v>313.64</v>
      </c>
      <c r="T325" s="130">
        <f t="shared" si="437"/>
        <v>124.84</v>
      </c>
      <c r="U325" s="49">
        <f t="shared" si="438"/>
        <v>11.76</v>
      </c>
      <c r="V325" s="130">
        <f t="shared" si="439"/>
        <v>110</v>
      </c>
      <c r="W325" s="130">
        <f t="shared" si="440"/>
        <v>0</v>
      </c>
      <c r="X325" s="49">
        <f t="shared" si="441"/>
        <v>560.24</v>
      </c>
      <c r="Y325" s="49">
        <f t="shared" si="442"/>
        <v>1871.36</v>
      </c>
      <c r="Z325" s="136"/>
      <c r="AA325" s="139" t="s">
        <v>76</v>
      </c>
      <c r="AB325" s="140">
        <f t="shared" ref="AB325:AH325" si="449">K325+R325</f>
        <v>47.05</v>
      </c>
      <c r="AC325" s="140">
        <f t="shared" si="449"/>
        <v>940.93</v>
      </c>
      <c r="AD325" s="140">
        <f t="shared" si="449"/>
        <v>624.18</v>
      </c>
      <c r="AE325" s="140">
        <f t="shared" si="449"/>
        <v>39.2</v>
      </c>
      <c r="AF325" s="140">
        <f t="shared" si="449"/>
        <v>220</v>
      </c>
      <c r="AG325" s="140">
        <f t="shared" si="449"/>
        <v>0</v>
      </c>
      <c r="AH325" s="140">
        <f t="shared" si="449"/>
        <v>1871.36</v>
      </c>
      <c r="AI325" s="139" t="s">
        <v>32</v>
      </c>
    </row>
    <row r="326" s="115" customFormat="1" ht="19" customHeight="1" spans="1:35">
      <c r="A326" s="129">
        <f t="shared" si="427"/>
        <v>323</v>
      </c>
      <c r="B326" s="49" t="s">
        <v>119</v>
      </c>
      <c r="C326" s="52" t="s">
        <v>898</v>
      </c>
      <c r="D326" s="234" t="s">
        <v>899</v>
      </c>
      <c r="E326" s="130">
        <v>3920.55</v>
      </c>
      <c r="F326" s="130">
        <v>3920.55</v>
      </c>
      <c r="G326" s="130">
        <v>6241.75</v>
      </c>
      <c r="H326" s="130">
        <v>3920.55</v>
      </c>
      <c r="I326" s="165">
        <v>2200</v>
      </c>
      <c r="J326" s="130"/>
      <c r="K326" s="49">
        <f t="shared" si="428"/>
        <v>47.05</v>
      </c>
      <c r="L326" s="49">
        <f t="shared" si="429"/>
        <v>627.29</v>
      </c>
      <c r="M326" s="130">
        <f t="shared" si="430"/>
        <v>499.34</v>
      </c>
      <c r="N326" s="49">
        <f t="shared" si="431"/>
        <v>27.44</v>
      </c>
      <c r="O326" s="130">
        <f t="shared" si="432"/>
        <v>110</v>
      </c>
      <c r="P326" s="130">
        <f t="shared" si="433"/>
        <v>0</v>
      </c>
      <c r="Q326" s="130">
        <f t="shared" si="434"/>
        <v>1311.12</v>
      </c>
      <c r="R326" s="49">
        <f t="shared" si="435"/>
        <v>0</v>
      </c>
      <c r="S326" s="49">
        <f t="shared" si="436"/>
        <v>313.64</v>
      </c>
      <c r="T326" s="130">
        <f t="shared" si="437"/>
        <v>124.84</v>
      </c>
      <c r="U326" s="49">
        <f t="shared" si="438"/>
        <v>11.76</v>
      </c>
      <c r="V326" s="130">
        <f t="shared" si="439"/>
        <v>110</v>
      </c>
      <c r="W326" s="130">
        <f t="shared" si="440"/>
        <v>0</v>
      </c>
      <c r="X326" s="49">
        <f t="shared" si="441"/>
        <v>560.24</v>
      </c>
      <c r="Y326" s="49">
        <f t="shared" si="442"/>
        <v>1871.36</v>
      </c>
      <c r="Z326" s="136"/>
      <c r="AA326" s="139" t="s">
        <v>89</v>
      </c>
      <c r="AB326" s="140">
        <f t="shared" ref="AB326:AH326" si="450">K326+R326</f>
        <v>47.05</v>
      </c>
      <c r="AC326" s="140">
        <f t="shared" si="450"/>
        <v>940.93</v>
      </c>
      <c r="AD326" s="140">
        <f t="shared" si="450"/>
        <v>624.18</v>
      </c>
      <c r="AE326" s="140">
        <f t="shared" si="450"/>
        <v>39.2</v>
      </c>
      <c r="AF326" s="140">
        <f t="shared" si="450"/>
        <v>220</v>
      </c>
      <c r="AG326" s="140">
        <f t="shared" si="450"/>
        <v>0</v>
      </c>
      <c r="AH326" s="140">
        <f t="shared" si="450"/>
        <v>1871.36</v>
      </c>
      <c r="AI326" s="139" t="s">
        <v>32</v>
      </c>
    </row>
    <row r="327" s="115" customFormat="1" ht="19" customHeight="1" spans="1:35">
      <c r="A327" s="129">
        <f t="shared" si="427"/>
        <v>324</v>
      </c>
      <c r="B327" s="49" t="s">
        <v>201</v>
      </c>
      <c r="C327" s="52" t="s">
        <v>902</v>
      </c>
      <c r="D327" s="234" t="s">
        <v>903</v>
      </c>
      <c r="E327" s="130">
        <v>3920.55</v>
      </c>
      <c r="F327" s="130">
        <v>3920.55</v>
      </c>
      <c r="G327" s="130">
        <v>6241.75</v>
      </c>
      <c r="H327" s="130">
        <v>3920.55</v>
      </c>
      <c r="I327" s="165">
        <v>2200</v>
      </c>
      <c r="J327" s="130"/>
      <c r="K327" s="49">
        <f t="shared" si="428"/>
        <v>47.05</v>
      </c>
      <c r="L327" s="49">
        <f t="shared" si="429"/>
        <v>627.29</v>
      </c>
      <c r="M327" s="130">
        <f t="shared" si="430"/>
        <v>499.34</v>
      </c>
      <c r="N327" s="49">
        <f t="shared" si="431"/>
        <v>27.44</v>
      </c>
      <c r="O327" s="130">
        <f t="shared" si="432"/>
        <v>110</v>
      </c>
      <c r="P327" s="130">
        <f t="shared" si="433"/>
        <v>0</v>
      </c>
      <c r="Q327" s="130">
        <f t="shared" si="434"/>
        <v>1311.12</v>
      </c>
      <c r="R327" s="49">
        <f t="shared" si="435"/>
        <v>0</v>
      </c>
      <c r="S327" s="49">
        <f t="shared" si="436"/>
        <v>313.64</v>
      </c>
      <c r="T327" s="130">
        <f t="shared" si="437"/>
        <v>124.84</v>
      </c>
      <c r="U327" s="49">
        <f t="shared" si="438"/>
        <v>11.76</v>
      </c>
      <c r="V327" s="130">
        <f t="shared" si="439"/>
        <v>110</v>
      </c>
      <c r="W327" s="130">
        <f t="shared" si="440"/>
        <v>0</v>
      </c>
      <c r="X327" s="49">
        <f t="shared" si="441"/>
        <v>560.24</v>
      </c>
      <c r="Y327" s="49">
        <f t="shared" si="442"/>
        <v>1871.36</v>
      </c>
      <c r="Z327" s="136"/>
      <c r="AA327" s="139" t="s">
        <v>66</v>
      </c>
      <c r="AB327" s="140">
        <f t="shared" ref="AB327:AH327" si="451">K327+R327</f>
        <v>47.05</v>
      </c>
      <c r="AC327" s="140">
        <f t="shared" si="451"/>
        <v>940.93</v>
      </c>
      <c r="AD327" s="140">
        <f t="shared" si="451"/>
        <v>624.18</v>
      </c>
      <c r="AE327" s="140">
        <f t="shared" si="451"/>
        <v>39.2</v>
      </c>
      <c r="AF327" s="140">
        <f t="shared" si="451"/>
        <v>220</v>
      </c>
      <c r="AG327" s="140">
        <f t="shared" si="451"/>
        <v>0</v>
      </c>
      <c r="AH327" s="140">
        <f t="shared" si="451"/>
        <v>1871.36</v>
      </c>
      <c r="AI327" s="139" t="s">
        <v>32</v>
      </c>
    </row>
    <row r="328" ht="19" customHeight="1" spans="1:35">
      <c r="A328" s="129">
        <f t="shared" si="427"/>
        <v>325</v>
      </c>
      <c r="B328" s="49" t="s">
        <v>209</v>
      </c>
      <c r="C328" s="52" t="s">
        <v>904</v>
      </c>
      <c r="D328" s="234" t="s">
        <v>905</v>
      </c>
      <c r="E328" s="130">
        <v>3920.55</v>
      </c>
      <c r="F328" s="130">
        <v>3920.55</v>
      </c>
      <c r="G328" s="130">
        <v>6241.75</v>
      </c>
      <c r="H328" s="130">
        <v>3920.55</v>
      </c>
      <c r="I328" s="165">
        <v>2200</v>
      </c>
      <c r="J328" s="130"/>
      <c r="K328" s="49">
        <f t="shared" si="428"/>
        <v>47.05</v>
      </c>
      <c r="L328" s="49">
        <f t="shared" si="429"/>
        <v>627.29</v>
      </c>
      <c r="M328" s="130">
        <f t="shared" si="430"/>
        <v>499.34</v>
      </c>
      <c r="N328" s="49">
        <f t="shared" si="431"/>
        <v>27.44</v>
      </c>
      <c r="O328" s="130">
        <f t="shared" si="432"/>
        <v>110</v>
      </c>
      <c r="P328" s="130">
        <f t="shared" si="433"/>
        <v>0</v>
      </c>
      <c r="Q328" s="130">
        <f t="shared" si="434"/>
        <v>1311.12</v>
      </c>
      <c r="R328" s="49">
        <f t="shared" si="435"/>
        <v>0</v>
      </c>
      <c r="S328" s="49">
        <f t="shared" si="436"/>
        <v>313.64</v>
      </c>
      <c r="T328" s="130">
        <f t="shared" si="437"/>
        <v>124.84</v>
      </c>
      <c r="U328" s="49">
        <f t="shared" si="438"/>
        <v>11.76</v>
      </c>
      <c r="V328" s="130">
        <f t="shared" si="439"/>
        <v>110</v>
      </c>
      <c r="W328" s="130">
        <f t="shared" si="440"/>
        <v>0</v>
      </c>
      <c r="X328" s="49">
        <f t="shared" si="441"/>
        <v>560.24</v>
      </c>
      <c r="Y328" s="49">
        <f t="shared" si="442"/>
        <v>1871.36</v>
      </c>
      <c r="Z328" s="136"/>
      <c r="AA328" s="139" t="s">
        <v>69</v>
      </c>
      <c r="AB328" s="140">
        <f t="shared" ref="AB328:AH328" si="452">K328+R328</f>
        <v>47.05</v>
      </c>
      <c r="AC328" s="140">
        <f t="shared" si="452"/>
        <v>940.93</v>
      </c>
      <c r="AD328" s="140">
        <f t="shared" si="452"/>
        <v>624.18</v>
      </c>
      <c r="AE328" s="140">
        <f t="shared" si="452"/>
        <v>39.2</v>
      </c>
      <c r="AF328" s="140">
        <f t="shared" si="452"/>
        <v>220</v>
      </c>
      <c r="AG328" s="140">
        <f t="shared" si="452"/>
        <v>0</v>
      </c>
      <c r="AH328" s="140">
        <f t="shared" si="452"/>
        <v>1871.36</v>
      </c>
      <c r="AI328" s="139" t="s">
        <v>32</v>
      </c>
    </row>
    <row r="329" s="39" customFormat="1" ht="19" customHeight="1" spans="1:35">
      <c r="A329" s="129">
        <f t="shared" si="427"/>
        <v>326</v>
      </c>
      <c r="B329" s="49" t="s">
        <v>223</v>
      </c>
      <c r="C329" s="51" t="s">
        <v>906</v>
      </c>
      <c r="D329" s="234" t="s">
        <v>907</v>
      </c>
      <c r="E329" s="130">
        <v>3920.55</v>
      </c>
      <c r="F329" s="130">
        <v>3920.55</v>
      </c>
      <c r="G329" s="130">
        <v>6241.75</v>
      </c>
      <c r="H329" s="130">
        <v>3920.55</v>
      </c>
      <c r="I329" s="165">
        <v>3180</v>
      </c>
      <c r="J329" s="130"/>
      <c r="K329" s="49">
        <f t="shared" si="428"/>
        <v>47.05</v>
      </c>
      <c r="L329" s="49">
        <f t="shared" si="429"/>
        <v>627.29</v>
      </c>
      <c r="M329" s="130">
        <f t="shared" si="430"/>
        <v>499.34</v>
      </c>
      <c r="N329" s="49">
        <f t="shared" si="431"/>
        <v>27.44</v>
      </c>
      <c r="O329" s="130">
        <f t="shared" si="432"/>
        <v>159</v>
      </c>
      <c r="P329" s="130">
        <f t="shared" si="433"/>
        <v>0</v>
      </c>
      <c r="Q329" s="130">
        <f t="shared" si="434"/>
        <v>1360.12</v>
      </c>
      <c r="R329" s="49">
        <f t="shared" si="435"/>
        <v>0</v>
      </c>
      <c r="S329" s="49">
        <f t="shared" si="436"/>
        <v>313.64</v>
      </c>
      <c r="T329" s="130">
        <f t="shared" si="437"/>
        <v>124.84</v>
      </c>
      <c r="U329" s="49">
        <f t="shared" si="438"/>
        <v>11.76</v>
      </c>
      <c r="V329" s="130">
        <f t="shared" si="439"/>
        <v>159</v>
      </c>
      <c r="W329" s="130">
        <f t="shared" si="440"/>
        <v>0</v>
      </c>
      <c r="X329" s="49">
        <f t="shared" si="441"/>
        <v>609.24</v>
      </c>
      <c r="Y329" s="49">
        <f t="shared" si="442"/>
        <v>1969.36</v>
      </c>
      <c r="Z329" s="136"/>
      <c r="AA329" s="139" t="s">
        <v>80</v>
      </c>
      <c r="AB329" s="140">
        <f t="shared" ref="AB329:AH329" si="453">K329+R329</f>
        <v>47.05</v>
      </c>
      <c r="AC329" s="140">
        <f t="shared" si="453"/>
        <v>940.93</v>
      </c>
      <c r="AD329" s="140">
        <f t="shared" si="453"/>
        <v>624.18</v>
      </c>
      <c r="AE329" s="140">
        <f t="shared" si="453"/>
        <v>39.2</v>
      </c>
      <c r="AF329" s="140">
        <f t="shared" si="453"/>
        <v>318</v>
      </c>
      <c r="AG329" s="140">
        <f t="shared" si="453"/>
        <v>0</v>
      </c>
      <c r="AH329" s="140">
        <f t="shared" si="453"/>
        <v>1969.36</v>
      </c>
      <c r="AI329" s="139" t="s">
        <v>33</v>
      </c>
    </row>
    <row r="330" s="39" customFormat="1" ht="19" customHeight="1" spans="1:35">
      <c r="A330" s="129">
        <f t="shared" si="427"/>
        <v>327</v>
      </c>
      <c r="B330" s="49" t="s">
        <v>201</v>
      </c>
      <c r="C330" s="53" t="s">
        <v>908</v>
      </c>
      <c r="D330" s="234" t="s">
        <v>909</v>
      </c>
      <c r="E330" s="130">
        <v>3920.55</v>
      </c>
      <c r="F330" s="130">
        <v>3920.55</v>
      </c>
      <c r="G330" s="130">
        <v>6241.75</v>
      </c>
      <c r="H330" s="130">
        <v>3920.55</v>
      </c>
      <c r="I330" s="165">
        <v>2200</v>
      </c>
      <c r="J330" s="130"/>
      <c r="K330" s="49">
        <f t="shared" si="428"/>
        <v>47.05</v>
      </c>
      <c r="L330" s="49">
        <f t="shared" si="429"/>
        <v>627.29</v>
      </c>
      <c r="M330" s="130">
        <f t="shared" si="430"/>
        <v>499.34</v>
      </c>
      <c r="N330" s="49">
        <f t="shared" si="431"/>
        <v>27.44</v>
      </c>
      <c r="O330" s="130">
        <f t="shared" si="432"/>
        <v>110</v>
      </c>
      <c r="P330" s="130">
        <f t="shared" si="433"/>
        <v>0</v>
      </c>
      <c r="Q330" s="130">
        <f t="shared" si="434"/>
        <v>1311.12</v>
      </c>
      <c r="R330" s="49">
        <f t="shared" si="435"/>
        <v>0</v>
      </c>
      <c r="S330" s="49">
        <f t="shared" si="436"/>
        <v>313.64</v>
      </c>
      <c r="T330" s="130">
        <f t="shared" si="437"/>
        <v>124.84</v>
      </c>
      <c r="U330" s="49">
        <f t="shared" si="438"/>
        <v>11.76</v>
      </c>
      <c r="V330" s="130">
        <f t="shared" si="439"/>
        <v>110</v>
      </c>
      <c r="W330" s="130">
        <f t="shared" si="440"/>
        <v>0</v>
      </c>
      <c r="X330" s="49">
        <f t="shared" si="441"/>
        <v>560.24</v>
      </c>
      <c r="Y330" s="49">
        <f t="shared" si="442"/>
        <v>1871.36</v>
      </c>
      <c r="Z330" s="136"/>
      <c r="AA330" s="139" t="s">
        <v>66</v>
      </c>
      <c r="AB330" s="140">
        <f t="shared" ref="AB330:AH330" si="454">K330+R330</f>
        <v>47.05</v>
      </c>
      <c r="AC330" s="140">
        <f t="shared" si="454"/>
        <v>940.93</v>
      </c>
      <c r="AD330" s="140">
        <f t="shared" si="454"/>
        <v>624.18</v>
      </c>
      <c r="AE330" s="140">
        <f t="shared" si="454"/>
        <v>39.2</v>
      </c>
      <c r="AF330" s="140">
        <f t="shared" si="454"/>
        <v>220</v>
      </c>
      <c r="AG330" s="140">
        <f t="shared" si="454"/>
        <v>0</v>
      </c>
      <c r="AH330" s="140">
        <f t="shared" si="454"/>
        <v>1871.36</v>
      </c>
      <c r="AI330" s="139" t="s">
        <v>32</v>
      </c>
    </row>
    <row r="331" s="226" customFormat="1" ht="19" customHeight="1" spans="1:35">
      <c r="A331" s="239">
        <f t="shared" si="427"/>
        <v>328</v>
      </c>
      <c r="B331" s="240" t="s">
        <v>119</v>
      </c>
      <c r="C331" s="249" t="s">
        <v>910</v>
      </c>
      <c r="D331" s="250" t="s">
        <v>911</v>
      </c>
      <c r="E331" s="242">
        <v>3920.55</v>
      </c>
      <c r="F331" s="242">
        <v>0</v>
      </c>
      <c r="G331" s="242">
        <v>0</v>
      </c>
      <c r="H331" s="242">
        <v>0</v>
      </c>
      <c r="I331" s="255">
        <v>0</v>
      </c>
      <c r="J331" s="242"/>
      <c r="K331" s="240">
        <f t="shared" si="428"/>
        <v>47.05</v>
      </c>
      <c r="L331" s="240">
        <f t="shared" si="429"/>
        <v>0</v>
      </c>
      <c r="M331" s="242">
        <f t="shared" si="430"/>
        <v>0</v>
      </c>
      <c r="N331" s="240">
        <f t="shared" si="431"/>
        <v>0</v>
      </c>
      <c r="O331" s="242">
        <f t="shared" si="432"/>
        <v>0</v>
      </c>
      <c r="P331" s="242">
        <f t="shared" si="433"/>
        <v>0</v>
      </c>
      <c r="Q331" s="242">
        <f t="shared" si="434"/>
        <v>47.05</v>
      </c>
      <c r="R331" s="240">
        <f t="shared" si="435"/>
        <v>0</v>
      </c>
      <c r="S331" s="240">
        <f t="shared" si="436"/>
        <v>0</v>
      </c>
      <c r="T331" s="242">
        <f t="shared" si="437"/>
        <v>0</v>
      </c>
      <c r="U331" s="240">
        <f t="shared" si="438"/>
        <v>0</v>
      </c>
      <c r="V331" s="242">
        <f t="shared" si="439"/>
        <v>0</v>
      </c>
      <c r="W331" s="242">
        <f t="shared" si="440"/>
        <v>0</v>
      </c>
      <c r="X331" s="240">
        <f t="shared" si="441"/>
        <v>0</v>
      </c>
      <c r="Y331" s="240">
        <f t="shared" si="442"/>
        <v>47.05</v>
      </c>
      <c r="Z331" s="259"/>
      <c r="AA331" s="257" t="s">
        <v>51</v>
      </c>
      <c r="AB331" s="258">
        <f t="shared" ref="AB331:AH331" si="455">K331+R331</f>
        <v>47.05</v>
      </c>
      <c r="AC331" s="258">
        <f t="shared" si="455"/>
        <v>0</v>
      </c>
      <c r="AD331" s="258">
        <f t="shared" si="455"/>
        <v>0</v>
      </c>
      <c r="AE331" s="258">
        <f t="shared" si="455"/>
        <v>0</v>
      </c>
      <c r="AF331" s="258">
        <f t="shared" si="455"/>
        <v>0</v>
      </c>
      <c r="AG331" s="258">
        <f t="shared" si="455"/>
        <v>0</v>
      </c>
      <c r="AH331" s="258">
        <f t="shared" si="455"/>
        <v>47.05</v>
      </c>
      <c r="AI331" s="257" t="s">
        <v>32</v>
      </c>
    </row>
    <row r="332" s="115" customFormat="1" ht="19" customHeight="1" spans="1:35">
      <c r="A332" s="129">
        <f t="shared" si="427"/>
        <v>329</v>
      </c>
      <c r="B332" s="49" t="s">
        <v>368</v>
      </c>
      <c r="C332" s="162" t="s">
        <v>914</v>
      </c>
      <c r="D332" s="217" t="s">
        <v>915</v>
      </c>
      <c r="E332" s="130">
        <v>3920.55</v>
      </c>
      <c r="F332" s="130">
        <v>3920.55</v>
      </c>
      <c r="G332" s="130">
        <v>6241.75</v>
      </c>
      <c r="H332" s="130">
        <v>3920.55</v>
      </c>
      <c r="I332" s="165">
        <v>3180</v>
      </c>
      <c r="J332" s="130"/>
      <c r="K332" s="49">
        <f t="shared" si="428"/>
        <v>47.05</v>
      </c>
      <c r="L332" s="49">
        <f t="shared" si="429"/>
        <v>627.29</v>
      </c>
      <c r="M332" s="130">
        <f t="shared" si="430"/>
        <v>499.34</v>
      </c>
      <c r="N332" s="49">
        <f t="shared" si="431"/>
        <v>27.44</v>
      </c>
      <c r="O332" s="130">
        <f t="shared" si="432"/>
        <v>159</v>
      </c>
      <c r="P332" s="130">
        <f t="shared" si="433"/>
        <v>0</v>
      </c>
      <c r="Q332" s="130">
        <f t="shared" si="434"/>
        <v>1360.12</v>
      </c>
      <c r="R332" s="49">
        <f t="shared" si="435"/>
        <v>0</v>
      </c>
      <c r="S332" s="49">
        <f t="shared" si="436"/>
        <v>313.64</v>
      </c>
      <c r="T332" s="130">
        <f t="shared" si="437"/>
        <v>124.84</v>
      </c>
      <c r="U332" s="49">
        <f t="shared" si="438"/>
        <v>11.76</v>
      </c>
      <c r="V332" s="130">
        <f t="shared" si="439"/>
        <v>159</v>
      </c>
      <c r="W332" s="130">
        <f t="shared" si="440"/>
        <v>0</v>
      </c>
      <c r="X332" s="49">
        <f t="shared" si="441"/>
        <v>609.24</v>
      </c>
      <c r="Y332" s="49">
        <f t="shared" si="442"/>
        <v>1969.36</v>
      </c>
      <c r="Z332" s="136"/>
      <c r="AA332" s="139" t="s">
        <v>88</v>
      </c>
      <c r="AB332" s="140">
        <f t="shared" ref="AB332:AH332" si="456">K332+R332</f>
        <v>47.05</v>
      </c>
      <c r="AC332" s="140">
        <f t="shared" si="456"/>
        <v>940.93</v>
      </c>
      <c r="AD332" s="140">
        <f t="shared" si="456"/>
        <v>624.18</v>
      </c>
      <c r="AE332" s="140">
        <f t="shared" si="456"/>
        <v>39.2</v>
      </c>
      <c r="AF332" s="140">
        <f t="shared" si="456"/>
        <v>318</v>
      </c>
      <c r="AG332" s="140">
        <f t="shared" si="456"/>
        <v>0</v>
      </c>
      <c r="AH332" s="140">
        <f t="shared" si="456"/>
        <v>1969.36</v>
      </c>
      <c r="AI332" s="139" t="s">
        <v>34</v>
      </c>
    </row>
    <row r="333" s="115" customFormat="1" ht="19" customHeight="1" spans="1:35">
      <c r="A333" s="129">
        <f t="shared" si="427"/>
        <v>330</v>
      </c>
      <c r="B333" s="49" t="s">
        <v>201</v>
      </c>
      <c r="C333" s="162" t="s">
        <v>916</v>
      </c>
      <c r="D333" s="217" t="s">
        <v>917</v>
      </c>
      <c r="E333" s="130">
        <v>3920.55</v>
      </c>
      <c r="F333" s="130">
        <v>3920.55</v>
      </c>
      <c r="G333" s="130">
        <v>6241.75</v>
      </c>
      <c r="H333" s="130">
        <v>3920.55</v>
      </c>
      <c r="I333" s="165">
        <v>2200</v>
      </c>
      <c r="J333" s="130"/>
      <c r="K333" s="49">
        <f t="shared" si="428"/>
        <v>47.05</v>
      </c>
      <c r="L333" s="49">
        <f t="shared" si="429"/>
        <v>627.29</v>
      </c>
      <c r="M333" s="130">
        <f t="shared" si="430"/>
        <v>499.34</v>
      </c>
      <c r="N333" s="49">
        <f t="shared" si="431"/>
        <v>27.44</v>
      </c>
      <c r="O333" s="130">
        <f t="shared" si="432"/>
        <v>110</v>
      </c>
      <c r="P333" s="130">
        <f t="shared" si="433"/>
        <v>0</v>
      </c>
      <c r="Q333" s="130">
        <f t="shared" si="434"/>
        <v>1311.12</v>
      </c>
      <c r="R333" s="49">
        <f t="shared" si="435"/>
        <v>0</v>
      </c>
      <c r="S333" s="49">
        <f t="shared" si="436"/>
        <v>313.64</v>
      </c>
      <c r="T333" s="130">
        <f t="shared" si="437"/>
        <v>124.84</v>
      </c>
      <c r="U333" s="49">
        <f t="shared" si="438"/>
        <v>11.76</v>
      </c>
      <c r="V333" s="130">
        <f t="shared" si="439"/>
        <v>110</v>
      </c>
      <c r="W333" s="130">
        <f t="shared" si="440"/>
        <v>0</v>
      </c>
      <c r="X333" s="49">
        <f t="shared" si="441"/>
        <v>560.24</v>
      </c>
      <c r="Y333" s="49">
        <f t="shared" si="442"/>
        <v>1871.36</v>
      </c>
      <c r="Z333" s="136"/>
      <c r="AA333" s="139" t="s">
        <v>66</v>
      </c>
      <c r="AB333" s="140">
        <f t="shared" ref="AB333:AH333" si="457">K333+R333</f>
        <v>47.05</v>
      </c>
      <c r="AC333" s="140">
        <f t="shared" si="457"/>
        <v>940.93</v>
      </c>
      <c r="AD333" s="140">
        <f t="shared" si="457"/>
        <v>624.18</v>
      </c>
      <c r="AE333" s="140">
        <f t="shared" si="457"/>
        <v>39.2</v>
      </c>
      <c r="AF333" s="140">
        <f t="shared" si="457"/>
        <v>220</v>
      </c>
      <c r="AG333" s="140">
        <f t="shared" si="457"/>
        <v>0</v>
      </c>
      <c r="AH333" s="140">
        <f t="shared" si="457"/>
        <v>1871.36</v>
      </c>
      <c r="AI333" s="139" t="s">
        <v>32</v>
      </c>
    </row>
    <row r="334" s="115" customFormat="1" ht="19" customHeight="1" spans="1:35">
      <c r="A334" s="129">
        <f t="shared" si="427"/>
        <v>331</v>
      </c>
      <c r="B334" s="49" t="s">
        <v>262</v>
      </c>
      <c r="C334" s="162" t="s">
        <v>918</v>
      </c>
      <c r="D334" s="217" t="s">
        <v>919</v>
      </c>
      <c r="E334" s="130">
        <v>3920.55</v>
      </c>
      <c r="F334" s="130">
        <v>3920.55</v>
      </c>
      <c r="G334" s="130">
        <v>6241.75</v>
      </c>
      <c r="H334" s="130">
        <v>3920.55</v>
      </c>
      <c r="I334" s="165">
        <v>2200</v>
      </c>
      <c r="J334" s="130"/>
      <c r="K334" s="49">
        <f t="shared" si="428"/>
        <v>47.05</v>
      </c>
      <c r="L334" s="49">
        <f t="shared" si="429"/>
        <v>627.29</v>
      </c>
      <c r="M334" s="130">
        <f t="shared" si="430"/>
        <v>499.34</v>
      </c>
      <c r="N334" s="49">
        <f t="shared" si="431"/>
        <v>27.44</v>
      </c>
      <c r="O334" s="130">
        <f t="shared" si="432"/>
        <v>110</v>
      </c>
      <c r="P334" s="130">
        <f t="shared" si="433"/>
        <v>0</v>
      </c>
      <c r="Q334" s="130">
        <f t="shared" si="434"/>
        <v>1311.12</v>
      </c>
      <c r="R334" s="49">
        <f t="shared" si="435"/>
        <v>0</v>
      </c>
      <c r="S334" s="49">
        <f t="shared" si="436"/>
        <v>313.64</v>
      </c>
      <c r="T334" s="130">
        <f t="shared" si="437"/>
        <v>124.84</v>
      </c>
      <c r="U334" s="49">
        <f t="shared" si="438"/>
        <v>11.76</v>
      </c>
      <c r="V334" s="130">
        <f t="shared" si="439"/>
        <v>110</v>
      </c>
      <c r="W334" s="130">
        <f t="shared" si="440"/>
        <v>0</v>
      </c>
      <c r="X334" s="49">
        <f t="shared" si="441"/>
        <v>560.24</v>
      </c>
      <c r="Y334" s="49">
        <f t="shared" si="442"/>
        <v>1871.36</v>
      </c>
      <c r="Z334" s="136"/>
      <c r="AA334" s="139" t="s">
        <v>68</v>
      </c>
      <c r="AB334" s="140">
        <f t="shared" ref="AB334:AH334" si="458">K334+R334</f>
        <v>47.05</v>
      </c>
      <c r="AC334" s="140">
        <f t="shared" si="458"/>
        <v>940.93</v>
      </c>
      <c r="AD334" s="140">
        <f t="shared" si="458"/>
        <v>624.18</v>
      </c>
      <c r="AE334" s="140">
        <f t="shared" si="458"/>
        <v>39.2</v>
      </c>
      <c r="AF334" s="140">
        <f t="shared" si="458"/>
        <v>220</v>
      </c>
      <c r="AG334" s="140">
        <f t="shared" si="458"/>
        <v>0</v>
      </c>
      <c r="AH334" s="140">
        <f t="shared" si="458"/>
        <v>1871.36</v>
      </c>
      <c r="AI334" s="139" t="s">
        <v>32</v>
      </c>
    </row>
    <row r="335" s="115" customFormat="1" ht="19" customHeight="1" spans="1:35">
      <c r="A335" s="129">
        <f t="shared" si="427"/>
        <v>332</v>
      </c>
      <c r="B335" s="49" t="s">
        <v>209</v>
      </c>
      <c r="C335" s="162" t="s">
        <v>922</v>
      </c>
      <c r="D335" s="217" t="s">
        <v>923</v>
      </c>
      <c r="E335" s="130">
        <v>3920.55</v>
      </c>
      <c r="F335" s="130">
        <v>3920.55</v>
      </c>
      <c r="G335" s="130">
        <v>6241.75</v>
      </c>
      <c r="H335" s="130">
        <v>3920.55</v>
      </c>
      <c r="I335" s="165">
        <v>2200</v>
      </c>
      <c r="J335" s="130"/>
      <c r="K335" s="49">
        <f t="shared" si="428"/>
        <v>47.05</v>
      </c>
      <c r="L335" s="49">
        <f t="shared" si="429"/>
        <v>627.29</v>
      </c>
      <c r="M335" s="130">
        <f t="shared" si="430"/>
        <v>499.34</v>
      </c>
      <c r="N335" s="49">
        <f t="shared" si="431"/>
        <v>27.44</v>
      </c>
      <c r="O335" s="130">
        <f t="shared" si="432"/>
        <v>110</v>
      </c>
      <c r="P335" s="130">
        <f t="shared" si="433"/>
        <v>0</v>
      </c>
      <c r="Q335" s="130">
        <f t="shared" si="434"/>
        <v>1311.12</v>
      </c>
      <c r="R335" s="49">
        <f t="shared" si="435"/>
        <v>0</v>
      </c>
      <c r="S335" s="49">
        <f t="shared" si="436"/>
        <v>313.64</v>
      </c>
      <c r="T335" s="130">
        <f t="shared" si="437"/>
        <v>124.84</v>
      </c>
      <c r="U335" s="49">
        <f t="shared" si="438"/>
        <v>11.76</v>
      </c>
      <c r="V335" s="130">
        <f t="shared" si="439"/>
        <v>110</v>
      </c>
      <c r="W335" s="130">
        <f t="shared" si="440"/>
        <v>0</v>
      </c>
      <c r="X335" s="49">
        <f t="shared" si="441"/>
        <v>560.24</v>
      </c>
      <c r="Y335" s="49">
        <f t="shared" si="442"/>
        <v>1871.36</v>
      </c>
      <c r="Z335" s="136"/>
      <c r="AA335" s="139" t="s">
        <v>69</v>
      </c>
      <c r="AB335" s="140">
        <f t="shared" ref="AB335:AH335" si="459">K335+R335</f>
        <v>47.05</v>
      </c>
      <c r="AC335" s="140">
        <f t="shared" si="459"/>
        <v>940.93</v>
      </c>
      <c r="AD335" s="140">
        <f t="shared" si="459"/>
        <v>624.18</v>
      </c>
      <c r="AE335" s="140">
        <f t="shared" si="459"/>
        <v>39.2</v>
      </c>
      <c r="AF335" s="140">
        <f t="shared" si="459"/>
        <v>220</v>
      </c>
      <c r="AG335" s="140">
        <f t="shared" si="459"/>
        <v>0</v>
      </c>
      <c r="AH335" s="140">
        <f t="shared" si="459"/>
        <v>1871.36</v>
      </c>
      <c r="AI335" s="139" t="s">
        <v>32</v>
      </c>
    </row>
    <row r="336" s="115" customFormat="1" ht="19" customHeight="1" spans="1:35">
      <c r="A336" s="129">
        <f t="shared" si="427"/>
        <v>333</v>
      </c>
      <c r="B336" s="49" t="s">
        <v>262</v>
      </c>
      <c r="C336" s="162" t="s">
        <v>928</v>
      </c>
      <c r="D336" s="217" t="s">
        <v>929</v>
      </c>
      <c r="E336" s="130">
        <v>3920.55</v>
      </c>
      <c r="F336" s="130">
        <v>3920.55</v>
      </c>
      <c r="G336" s="130">
        <v>6241.75</v>
      </c>
      <c r="H336" s="130">
        <v>3920.55</v>
      </c>
      <c r="I336" s="165">
        <v>0</v>
      </c>
      <c r="J336" s="130"/>
      <c r="K336" s="49">
        <f t="shared" si="428"/>
        <v>47.05</v>
      </c>
      <c r="L336" s="49">
        <f t="shared" si="429"/>
        <v>627.29</v>
      </c>
      <c r="M336" s="130">
        <f t="shared" si="430"/>
        <v>499.34</v>
      </c>
      <c r="N336" s="49">
        <f t="shared" si="431"/>
        <v>27.44</v>
      </c>
      <c r="O336" s="130">
        <f t="shared" si="432"/>
        <v>0</v>
      </c>
      <c r="P336" s="130">
        <f t="shared" si="433"/>
        <v>0</v>
      </c>
      <c r="Q336" s="130">
        <f t="shared" si="434"/>
        <v>1201.12</v>
      </c>
      <c r="R336" s="49">
        <f t="shared" si="435"/>
        <v>0</v>
      </c>
      <c r="S336" s="49">
        <f t="shared" si="436"/>
        <v>313.64</v>
      </c>
      <c r="T336" s="130">
        <f t="shared" si="437"/>
        <v>124.84</v>
      </c>
      <c r="U336" s="49">
        <f t="shared" si="438"/>
        <v>11.76</v>
      </c>
      <c r="V336" s="130">
        <f t="shared" si="439"/>
        <v>0</v>
      </c>
      <c r="W336" s="130">
        <f t="shared" si="440"/>
        <v>0</v>
      </c>
      <c r="X336" s="49">
        <f t="shared" si="441"/>
        <v>450.24</v>
      </c>
      <c r="Y336" s="49">
        <f t="shared" si="442"/>
        <v>1651.36</v>
      </c>
      <c r="Z336" s="136"/>
      <c r="AA336" s="139" t="s">
        <v>68</v>
      </c>
      <c r="AB336" s="140">
        <f t="shared" ref="AB336:AH336" si="460">K336+R336</f>
        <v>47.05</v>
      </c>
      <c r="AC336" s="140">
        <f t="shared" si="460"/>
        <v>940.93</v>
      </c>
      <c r="AD336" s="140">
        <f t="shared" si="460"/>
        <v>624.18</v>
      </c>
      <c r="AE336" s="140">
        <f t="shared" si="460"/>
        <v>39.2</v>
      </c>
      <c r="AF336" s="140">
        <f t="shared" si="460"/>
        <v>0</v>
      </c>
      <c r="AG336" s="140">
        <f t="shared" si="460"/>
        <v>0</v>
      </c>
      <c r="AH336" s="140">
        <f t="shared" si="460"/>
        <v>1651.36</v>
      </c>
      <c r="AI336" s="139" t="s">
        <v>32</v>
      </c>
    </row>
    <row r="337" s="115" customFormat="1" ht="19" customHeight="1" spans="1:35">
      <c r="A337" s="129">
        <f t="shared" si="427"/>
        <v>334</v>
      </c>
      <c r="B337" s="49" t="s">
        <v>262</v>
      </c>
      <c r="C337" s="162" t="s">
        <v>932</v>
      </c>
      <c r="D337" s="217" t="s">
        <v>933</v>
      </c>
      <c r="E337" s="130">
        <v>3920.55</v>
      </c>
      <c r="F337" s="130">
        <v>3920.55</v>
      </c>
      <c r="G337" s="130">
        <v>6241.75</v>
      </c>
      <c r="H337" s="130">
        <v>3920.55</v>
      </c>
      <c r="I337" s="165">
        <v>2200</v>
      </c>
      <c r="J337" s="130"/>
      <c r="K337" s="49">
        <f t="shared" si="428"/>
        <v>47.05</v>
      </c>
      <c r="L337" s="49">
        <f t="shared" si="429"/>
        <v>627.29</v>
      </c>
      <c r="M337" s="130">
        <f t="shared" si="430"/>
        <v>499.34</v>
      </c>
      <c r="N337" s="49">
        <f t="shared" si="431"/>
        <v>27.44</v>
      </c>
      <c r="O337" s="130">
        <f t="shared" si="432"/>
        <v>110</v>
      </c>
      <c r="P337" s="130">
        <f t="shared" si="433"/>
        <v>0</v>
      </c>
      <c r="Q337" s="130">
        <f t="shared" si="434"/>
        <v>1311.12</v>
      </c>
      <c r="R337" s="49">
        <f t="shared" si="435"/>
        <v>0</v>
      </c>
      <c r="S337" s="49">
        <f t="shared" si="436"/>
        <v>313.64</v>
      </c>
      <c r="T337" s="130">
        <f t="shared" si="437"/>
        <v>124.84</v>
      </c>
      <c r="U337" s="49">
        <f t="shared" si="438"/>
        <v>11.76</v>
      </c>
      <c r="V337" s="130">
        <f t="shared" si="439"/>
        <v>110</v>
      </c>
      <c r="W337" s="130">
        <f t="shared" si="440"/>
        <v>0</v>
      </c>
      <c r="X337" s="49">
        <f t="shared" si="441"/>
        <v>560.24</v>
      </c>
      <c r="Y337" s="49">
        <f t="shared" si="442"/>
        <v>1871.36</v>
      </c>
      <c r="Z337" s="136"/>
      <c r="AA337" s="139" t="s">
        <v>68</v>
      </c>
      <c r="AB337" s="140">
        <f t="shared" ref="AB337:AH337" si="461">K337+R337</f>
        <v>47.05</v>
      </c>
      <c r="AC337" s="140">
        <f t="shared" si="461"/>
        <v>940.93</v>
      </c>
      <c r="AD337" s="140">
        <f t="shared" si="461"/>
        <v>624.18</v>
      </c>
      <c r="AE337" s="140">
        <f t="shared" si="461"/>
        <v>39.2</v>
      </c>
      <c r="AF337" s="140">
        <f t="shared" si="461"/>
        <v>220</v>
      </c>
      <c r="AG337" s="140">
        <f t="shared" si="461"/>
        <v>0</v>
      </c>
      <c r="AH337" s="140">
        <f t="shared" si="461"/>
        <v>1871.36</v>
      </c>
      <c r="AI337" s="139" t="s">
        <v>32</v>
      </c>
    </row>
    <row r="338" s="115" customFormat="1" ht="19" customHeight="1" spans="1:35">
      <c r="A338" s="129">
        <f t="shared" si="427"/>
        <v>335</v>
      </c>
      <c r="B338" s="49" t="s">
        <v>132</v>
      </c>
      <c r="C338" s="162" t="s">
        <v>936</v>
      </c>
      <c r="D338" s="217" t="s">
        <v>937</v>
      </c>
      <c r="E338" s="130">
        <v>3920.55</v>
      </c>
      <c r="F338" s="130">
        <v>3920.55</v>
      </c>
      <c r="G338" s="130">
        <v>6241.75</v>
      </c>
      <c r="H338" s="130">
        <v>3920.55</v>
      </c>
      <c r="I338" s="165">
        <v>3180</v>
      </c>
      <c r="J338" s="130"/>
      <c r="K338" s="49">
        <f t="shared" si="428"/>
        <v>47.05</v>
      </c>
      <c r="L338" s="49">
        <f t="shared" si="429"/>
        <v>627.29</v>
      </c>
      <c r="M338" s="130">
        <f t="shared" si="430"/>
        <v>499.34</v>
      </c>
      <c r="N338" s="49">
        <f t="shared" si="431"/>
        <v>27.44</v>
      </c>
      <c r="O338" s="130">
        <f t="shared" si="432"/>
        <v>159</v>
      </c>
      <c r="P338" s="130">
        <f t="shared" si="433"/>
        <v>0</v>
      </c>
      <c r="Q338" s="130">
        <f t="shared" si="434"/>
        <v>1360.12</v>
      </c>
      <c r="R338" s="49">
        <f t="shared" si="435"/>
        <v>0</v>
      </c>
      <c r="S338" s="49">
        <f t="shared" si="436"/>
        <v>313.64</v>
      </c>
      <c r="T338" s="130">
        <f t="shared" si="437"/>
        <v>124.84</v>
      </c>
      <c r="U338" s="49">
        <f t="shared" si="438"/>
        <v>11.76</v>
      </c>
      <c r="V338" s="130">
        <f t="shared" si="439"/>
        <v>159</v>
      </c>
      <c r="W338" s="130">
        <f t="shared" si="440"/>
        <v>0</v>
      </c>
      <c r="X338" s="49">
        <f t="shared" si="441"/>
        <v>609.24</v>
      </c>
      <c r="Y338" s="49">
        <f t="shared" si="442"/>
        <v>1969.36</v>
      </c>
      <c r="Z338" s="136"/>
      <c r="AA338" s="139" t="s">
        <v>64</v>
      </c>
      <c r="AB338" s="140">
        <f t="shared" ref="AB338:AH338" si="462">K338+R338</f>
        <v>47.05</v>
      </c>
      <c r="AC338" s="140">
        <f t="shared" si="462"/>
        <v>940.93</v>
      </c>
      <c r="AD338" s="140">
        <f t="shared" si="462"/>
        <v>624.18</v>
      </c>
      <c r="AE338" s="140">
        <f t="shared" si="462"/>
        <v>39.2</v>
      </c>
      <c r="AF338" s="140">
        <f t="shared" si="462"/>
        <v>318</v>
      </c>
      <c r="AG338" s="140">
        <f t="shared" si="462"/>
        <v>0</v>
      </c>
      <c r="AH338" s="140">
        <f t="shared" si="462"/>
        <v>1969.36</v>
      </c>
      <c r="AI338" s="139" t="s">
        <v>34</v>
      </c>
    </row>
    <row r="339" s="115" customFormat="1" ht="19" customHeight="1" spans="1:35">
      <c r="A339" s="129">
        <f t="shared" si="427"/>
        <v>336</v>
      </c>
      <c r="B339" s="49" t="s">
        <v>206</v>
      </c>
      <c r="C339" s="162" t="s">
        <v>938</v>
      </c>
      <c r="D339" s="217" t="s">
        <v>939</v>
      </c>
      <c r="E339" s="130">
        <v>3920.55</v>
      </c>
      <c r="F339" s="130">
        <v>3920.55</v>
      </c>
      <c r="G339" s="130">
        <v>6241.75</v>
      </c>
      <c r="H339" s="130">
        <v>3920.55</v>
      </c>
      <c r="I339" s="165">
        <v>8500</v>
      </c>
      <c r="J339" s="130"/>
      <c r="K339" s="49">
        <f t="shared" si="428"/>
        <v>47.05</v>
      </c>
      <c r="L339" s="49">
        <f t="shared" si="429"/>
        <v>627.29</v>
      </c>
      <c r="M339" s="130">
        <f t="shared" si="430"/>
        <v>499.34</v>
      </c>
      <c r="N339" s="49">
        <f t="shared" si="431"/>
        <v>27.44</v>
      </c>
      <c r="O339" s="130">
        <f t="shared" si="432"/>
        <v>425</v>
      </c>
      <c r="P339" s="130">
        <f t="shared" si="433"/>
        <v>0</v>
      </c>
      <c r="Q339" s="130">
        <f t="shared" si="434"/>
        <v>1626.12</v>
      </c>
      <c r="R339" s="49">
        <f t="shared" si="435"/>
        <v>0</v>
      </c>
      <c r="S339" s="49">
        <f t="shared" si="436"/>
        <v>313.64</v>
      </c>
      <c r="T339" s="130">
        <f t="shared" si="437"/>
        <v>124.84</v>
      </c>
      <c r="U339" s="49">
        <f t="shared" si="438"/>
        <v>11.76</v>
      </c>
      <c r="V339" s="130">
        <f t="shared" si="439"/>
        <v>425</v>
      </c>
      <c r="W339" s="130">
        <f t="shared" si="440"/>
        <v>0</v>
      </c>
      <c r="X339" s="49">
        <f t="shared" si="441"/>
        <v>875.24</v>
      </c>
      <c r="Y339" s="49">
        <f t="shared" si="442"/>
        <v>2501.36</v>
      </c>
      <c r="Z339" s="136"/>
      <c r="AA339" s="139" t="s">
        <v>63</v>
      </c>
      <c r="AB339" s="140">
        <f t="shared" ref="AB339:AH339" si="463">K339+R339</f>
        <v>47.05</v>
      </c>
      <c r="AC339" s="140">
        <f t="shared" si="463"/>
        <v>940.93</v>
      </c>
      <c r="AD339" s="140">
        <f t="shared" si="463"/>
        <v>624.18</v>
      </c>
      <c r="AE339" s="140">
        <f t="shared" si="463"/>
        <v>39.2</v>
      </c>
      <c r="AF339" s="140">
        <f t="shared" si="463"/>
        <v>850</v>
      </c>
      <c r="AG339" s="140">
        <f t="shared" si="463"/>
        <v>0</v>
      </c>
      <c r="AH339" s="140">
        <f t="shared" si="463"/>
        <v>2501.36</v>
      </c>
      <c r="AI339" s="139" t="s">
        <v>31</v>
      </c>
    </row>
    <row r="340" s="115" customFormat="1" ht="19" customHeight="1" spans="1:35">
      <c r="A340" s="129">
        <f t="shared" si="427"/>
        <v>337</v>
      </c>
      <c r="B340" s="49" t="s">
        <v>368</v>
      </c>
      <c r="C340" s="162" t="s">
        <v>940</v>
      </c>
      <c r="D340" s="217" t="s">
        <v>941</v>
      </c>
      <c r="E340" s="130">
        <v>3920.55</v>
      </c>
      <c r="F340" s="130">
        <v>3920.55</v>
      </c>
      <c r="G340" s="130">
        <v>6241.75</v>
      </c>
      <c r="H340" s="130">
        <v>3920.55</v>
      </c>
      <c r="I340" s="165">
        <v>3180</v>
      </c>
      <c r="J340" s="130"/>
      <c r="K340" s="49">
        <f t="shared" si="428"/>
        <v>47.05</v>
      </c>
      <c r="L340" s="49">
        <f t="shared" si="429"/>
        <v>627.29</v>
      </c>
      <c r="M340" s="130">
        <f t="shared" si="430"/>
        <v>499.34</v>
      </c>
      <c r="N340" s="49">
        <f t="shared" si="431"/>
        <v>27.44</v>
      </c>
      <c r="O340" s="130">
        <f t="shared" si="432"/>
        <v>159</v>
      </c>
      <c r="P340" s="130">
        <f t="shared" si="433"/>
        <v>0</v>
      </c>
      <c r="Q340" s="130">
        <f t="shared" si="434"/>
        <v>1360.12</v>
      </c>
      <c r="R340" s="49">
        <f t="shared" si="435"/>
        <v>0</v>
      </c>
      <c r="S340" s="49">
        <f t="shared" si="436"/>
        <v>313.64</v>
      </c>
      <c r="T340" s="130">
        <f t="shared" si="437"/>
        <v>124.84</v>
      </c>
      <c r="U340" s="49">
        <f t="shared" si="438"/>
        <v>11.76</v>
      </c>
      <c r="V340" s="130">
        <f t="shared" si="439"/>
        <v>159</v>
      </c>
      <c r="W340" s="130">
        <f t="shared" si="440"/>
        <v>0</v>
      </c>
      <c r="X340" s="49">
        <f t="shared" si="441"/>
        <v>609.24</v>
      </c>
      <c r="Y340" s="49">
        <f t="shared" si="442"/>
        <v>1969.36</v>
      </c>
      <c r="Z340" s="136"/>
      <c r="AA340" s="139" t="s">
        <v>88</v>
      </c>
      <c r="AB340" s="140">
        <f t="shared" ref="AB340:AH340" si="464">K340+R340</f>
        <v>47.05</v>
      </c>
      <c r="AC340" s="140">
        <f t="shared" si="464"/>
        <v>940.93</v>
      </c>
      <c r="AD340" s="140">
        <f t="shared" si="464"/>
        <v>624.18</v>
      </c>
      <c r="AE340" s="140">
        <f t="shared" si="464"/>
        <v>39.2</v>
      </c>
      <c r="AF340" s="140">
        <f t="shared" si="464"/>
        <v>318</v>
      </c>
      <c r="AG340" s="140">
        <f t="shared" si="464"/>
        <v>0</v>
      </c>
      <c r="AH340" s="140">
        <f t="shared" si="464"/>
        <v>1969.36</v>
      </c>
      <c r="AI340" s="139" t="s">
        <v>34</v>
      </c>
    </row>
    <row r="341" s="115" customFormat="1" ht="19" customHeight="1" spans="1:35">
      <c r="A341" s="129">
        <f t="shared" si="427"/>
        <v>338</v>
      </c>
      <c r="B341" s="49" t="s">
        <v>119</v>
      </c>
      <c r="C341" s="162" t="s">
        <v>942</v>
      </c>
      <c r="D341" s="217" t="s">
        <v>943</v>
      </c>
      <c r="E341" s="130">
        <v>3920.55</v>
      </c>
      <c r="F341" s="130">
        <v>3920.55</v>
      </c>
      <c r="G341" s="130">
        <v>6241.75</v>
      </c>
      <c r="H341" s="130">
        <v>3920.55</v>
      </c>
      <c r="I341" s="165">
        <v>2200</v>
      </c>
      <c r="J341" s="130"/>
      <c r="K341" s="49">
        <f t="shared" si="428"/>
        <v>47.05</v>
      </c>
      <c r="L341" s="49">
        <f t="shared" si="429"/>
        <v>627.29</v>
      </c>
      <c r="M341" s="130">
        <f t="shared" si="430"/>
        <v>499.34</v>
      </c>
      <c r="N341" s="49">
        <f t="shared" si="431"/>
        <v>27.44</v>
      </c>
      <c r="O341" s="130">
        <f t="shared" si="432"/>
        <v>110</v>
      </c>
      <c r="P341" s="130">
        <f t="shared" si="433"/>
        <v>0</v>
      </c>
      <c r="Q341" s="130">
        <f t="shared" si="434"/>
        <v>1311.12</v>
      </c>
      <c r="R341" s="49">
        <f t="shared" si="435"/>
        <v>0</v>
      </c>
      <c r="S341" s="49">
        <f t="shared" si="436"/>
        <v>313.64</v>
      </c>
      <c r="T341" s="130">
        <f t="shared" si="437"/>
        <v>124.84</v>
      </c>
      <c r="U341" s="49">
        <f t="shared" si="438"/>
        <v>11.76</v>
      </c>
      <c r="V341" s="130">
        <f t="shared" si="439"/>
        <v>110</v>
      </c>
      <c r="W341" s="130">
        <f t="shared" si="440"/>
        <v>0</v>
      </c>
      <c r="X341" s="49">
        <f t="shared" si="441"/>
        <v>560.24</v>
      </c>
      <c r="Y341" s="49">
        <f t="shared" si="442"/>
        <v>1871.36</v>
      </c>
      <c r="Z341" s="136"/>
      <c r="AA341" s="139" t="s">
        <v>75</v>
      </c>
      <c r="AB341" s="140">
        <f t="shared" ref="AB341:AH341" si="465">K341+R341</f>
        <v>47.05</v>
      </c>
      <c r="AC341" s="140">
        <f t="shared" si="465"/>
        <v>940.93</v>
      </c>
      <c r="AD341" s="140">
        <f t="shared" si="465"/>
        <v>624.18</v>
      </c>
      <c r="AE341" s="140">
        <f t="shared" si="465"/>
        <v>39.2</v>
      </c>
      <c r="AF341" s="140">
        <f t="shared" si="465"/>
        <v>220</v>
      </c>
      <c r="AG341" s="140">
        <f t="shared" si="465"/>
        <v>0</v>
      </c>
      <c r="AH341" s="140">
        <f t="shared" si="465"/>
        <v>1871.36</v>
      </c>
      <c r="AI341" s="139" t="s">
        <v>32</v>
      </c>
    </row>
    <row r="342" s="115" customFormat="1" ht="19" customHeight="1" spans="1:35">
      <c r="A342" s="129">
        <f t="shared" si="427"/>
        <v>339</v>
      </c>
      <c r="B342" s="49" t="s">
        <v>368</v>
      </c>
      <c r="C342" s="166" t="s">
        <v>944</v>
      </c>
      <c r="D342" s="235" t="s">
        <v>945</v>
      </c>
      <c r="E342" s="130">
        <v>3920.55</v>
      </c>
      <c r="F342" s="130">
        <v>3920.55</v>
      </c>
      <c r="G342" s="130">
        <v>6241.75</v>
      </c>
      <c r="H342" s="130">
        <v>3920.55</v>
      </c>
      <c r="I342" s="165">
        <v>3180</v>
      </c>
      <c r="J342" s="130"/>
      <c r="K342" s="49">
        <f t="shared" si="428"/>
        <v>47.05</v>
      </c>
      <c r="L342" s="49">
        <f t="shared" si="429"/>
        <v>627.29</v>
      </c>
      <c r="M342" s="130">
        <f t="shared" si="430"/>
        <v>499.34</v>
      </c>
      <c r="N342" s="49">
        <f t="shared" si="431"/>
        <v>27.44</v>
      </c>
      <c r="O342" s="130">
        <f t="shared" si="432"/>
        <v>159</v>
      </c>
      <c r="P342" s="130">
        <f t="shared" si="433"/>
        <v>0</v>
      </c>
      <c r="Q342" s="130">
        <f t="shared" si="434"/>
        <v>1360.12</v>
      </c>
      <c r="R342" s="49">
        <f t="shared" si="435"/>
        <v>0</v>
      </c>
      <c r="S342" s="49">
        <f t="shared" si="436"/>
        <v>313.64</v>
      </c>
      <c r="T342" s="130">
        <f t="shared" si="437"/>
        <v>124.84</v>
      </c>
      <c r="U342" s="49">
        <f t="shared" si="438"/>
        <v>11.76</v>
      </c>
      <c r="V342" s="130">
        <f t="shared" si="439"/>
        <v>159</v>
      </c>
      <c r="W342" s="130">
        <f t="shared" si="440"/>
        <v>0</v>
      </c>
      <c r="X342" s="49">
        <f t="shared" si="441"/>
        <v>609.24</v>
      </c>
      <c r="Y342" s="49">
        <f t="shared" si="442"/>
        <v>1969.36</v>
      </c>
      <c r="Z342" s="136"/>
      <c r="AA342" s="139" t="s">
        <v>88</v>
      </c>
      <c r="AB342" s="140">
        <f t="shared" ref="AB342:AH342" si="466">K342+R342</f>
        <v>47.05</v>
      </c>
      <c r="AC342" s="140">
        <f t="shared" si="466"/>
        <v>940.93</v>
      </c>
      <c r="AD342" s="140">
        <f t="shared" si="466"/>
        <v>624.18</v>
      </c>
      <c r="AE342" s="140">
        <f t="shared" si="466"/>
        <v>39.2</v>
      </c>
      <c r="AF342" s="140">
        <f t="shared" si="466"/>
        <v>318</v>
      </c>
      <c r="AG342" s="140">
        <f t="shared" si="466"/>
        <v>0</v>
      </c>
      <c r="AH342" s="140">
        <f t="shared" si="466"/>
        <v>1969.36</v>
      </c>
      <c r="AI342" s="139" t="s">
        <v>34</v>
      </c>
    </row>
    <row r="343" ht="20" customHeight="1" spans="1:35">
      <c r="A343" s="129">
        <f t="shared" si="427"/>
        <v>340</v>
      </c>
      <c r="B343" s="49" t="s">
        <v>201</v>
      </c>
      <c r="C343" s="162" t="s">
        <v>947</v>
      </c>
      <c r="D343" s="217" t="s">
        <v>948</v>
      </c>
      <c r="E343" s="130">
        <v>3920.55</v>
      </c>
      <c r="F343" s="130">
        <v>3920.55</v>
      </c>
      <c r="G343" s="130">
        <v>6241.75</v>
      </c>
      <c r="H343" s="130">
        <v>3920.55</v>
      </c>
      <c r="I343" s="165">
        <v>2200</v>
      </c>
      <c r="J343" s="130"/>
      <c r="K343" s="49">
        <f t="shared" si="428"/>
        <v>47.05</v>
      </c>
      <c r="L343" s="49">
        <f t="shared" si="429"/>
        <v>627.29</v>
      </c>
      <c r="M343" s="130">
        <f t="shared" si="430"/>
        <v>499.34</v>
      </c>
      <c r="N343" s="49">
        <f t="shared" si="431"/>
        <v>27.44</v>
      </c>
      <c r="O343" s="130">
        <f t="shared" si="432"/>
        <v>110</v>
      </c>
      <c r="P343" s="130">
        <f t="shared" si="433"/>
        <v>0</v>
      </c>
      <c r="Q343" s="130">
        <f t="shared" si="434"/>
        <v>1311.12</v>
      </c>
      <c r="R343" s="49">
        <f t="shared" si="435"/>
        <v>0</v>
      </c>
      <c r="S343" s="49">
        <f t="shared" si="436"/>
        <v>313.64</v>
      </c>
      <c r="T343" s="130">
        <f t="shared" si="437"/>
        <v>124.84</v>
      </c>
      <c r="U343" s="49">
        <f t="shared" si="438"/>
        <v>11.76</v>
      </c>
      <c r="V343" s="130">
        <f t="shared" si="439"/>
        <v>110</v>
      </c>
      <c r="W343" s="130">
        <f t="shared" si="440"/>
        <v>0</v>
      </c>
      <c r="X343" s="49">
        <f t="shared" si="441"/>
        <v>560.24</v>
      </c>
      <c r="Y343" s="49">
        <f t="shared" si="442"/>
        <v>1871.36</v>
      </c>
      <c r="Z343" s="136"/>
      <c r="AA343" s="139" t="s">
        <v>66</v>
      </c>
      <c r="AB343" s="140">
        <f t="shared" ref="AB343:AH343" si="467">K343+R343</f>
        <v>47.05</v>
      </c>
      <c r="AC343" s="140">
        <f t="shared" si="467"/>
        <v>940.93</v>
      </c>
      <c r="AD343" s="140">
        <f t="shared" si="467"/>
        <v>624.18</v>
      </c>
      <c r="AE343" s="140">
        <f t="shared" si="467"/>
        <v>39.2</v>
      </c>
      <c r="AF343" s="140">
        <f t="shared" si="467"/>
        <v>220</v>
      </c>
      <c r="AG343" s="140">
        <f t="shared" si="467"/>
        <v>0</v>
      </c>
      <c r="AH343" s="140">
        <f t="shared" si="467"/>
        <v>1871.36</v>
      </c>
      <c r="AI343" s="139" t="s">
        <v>32</v>
      </c>
    </row>
    <row r="344" s="115" customFormat="1" ht="19" customHeight="1" spans="1:35">
      <c r="A344" s="129">
        <f t="shared" si="427"/>
        <v>341</v>
      </c>
      <c r="B344" s="49" t="s">
        <v>119</v>
      </c>
      <c r="C344" s="162" t="s">
        <v>953</v>
      </c>
      <c r="D344" s="217" t="s">
        <v>954</v>
      </c>
      <c r="E344" s="130">
        <v>3920.55</v>
      </c>
      <c r="F344" s="130">
        <v>3920.55</v>
      </c>
      <c r="G344" s="130">
        <v>6241.75</v>
      </c>
      <c r="H344" s="130">
        <v>3920.55</v>
      </c>
      <c r="I344" s="165">
        <v>2200</v>
      </c>
      <c r="J344" s="130"/>
      <c r="K344" s="49">
        <f t="shared" si="428"/>
        <v>47.05</v>
      </c>
      <c r="L344" s="49">
        <f t="shared" si="429"/>
        <v>627.29</v>
      </c>
      <c r="M344" s="130">
        <f t="shared" si="430"/>
        <v>499.34</v>
      </c>
      <c r="N344" s="49">
        <f t="shared" si="431"/>
        <v>27.44</v>
      </c>
      <c r="O344" s="130">
        <f t="shared" si="432"/>
        <v>110</v>
      </c>
      <c r="P344" s="130">
        <f t="shared" si="433"/>
        <v>0</v>
      </c>
      <c r="Q344" s="130">
        <f t="shared" si="434"/>
        <v>1311.12</v>
      </c>
      <c r="R344" s="49">
        <f t="shared" si="435"/>
        <v>0</v>
      </c>
      <c r="S344" s="49">
        <f t="shared" si="436"/>
        <v>313.64</v>
      </c>
      <c r="T344" s="130">
        <f t="shared" si="437"/>
        <v>124.84</v>
      </c>
      <c r="U344" s="49">
        <f t="shared" si="438"/>
        <v>11.76</v>
      </c>
      <c r="V344" s="130">
        <f t="shared" si="439"/>
        <v>110</v>
      </c>
      <c r="W344" s="130">
        <f t="shared" si="440"/>
        <v>0</v>
      </c>
      <c r="X344" s="49">
        <f t="shared" si="441"/>
        <v>560.24</v>
      </c>
      <c r="Y344" s="49">
        <f t="shared" si="442"/>
        <v>1871.36</v>
      </c>
      <c r="Z344" s="136"/>
      <c r="AA344" s="139" t="s">
        <v>89</v>
      </c>
      <c r="AB344" s="140">
        <f t="shared" ref="AB344:AH344" si="468">K344+R344</f>
        <v>47.05</v>
      </c>
      <c r="AC344" s="140">
        <f t="shared" si="468"/>
        <v>940.93</v>
      </c>
      <c r="AD344" s="140">
        <f t="shared" si="468"/>
        <v>624.18</v>
      </c>
      <c r="AE344" s="140">
        <f t="shared" si="468"/>
        <v>39.2</v>
      </c>
      <c r="AF344" s="140">
        <f t="shared" si="468"/>
        <v>220</v>
      </c>
      <c r="AG344" s="140">
        <f t="shared" si="468"/>
        <v>0</v>
      </c>
      <c r="AH344" s="140">
        <f t="shared" si="468"/>
        <v>1871.36</v>
      </c>
      <c r="AI344" s="139" t="s">
        <v>32</v>
      </c>
    </row>
    <row r="345" s="115" customFormat="1" ht="19" customHeight="1" spans="1:35">
      <c r="A345" s="129">
        <f t="shared" si="427"/>
        <v>342</v>
      </c>
      <c r="B345" s="49" t="s">
        <v>201</v>
      </c>
      <c r="C345" s="166" t="s">
        <v>955</v>
      </c>
      <c r="D345" s="235" t="s">
        <v>956</v>
      </c>
      <c r="E345" s="130">
        <v>3920.55</v>
      </c>
      <c r="F345" s="130">
        <v>3920.55</v>
      </c>
      <c r="G345" s="130">
        <v>6241.75</v>
      </c>
      <c r="H345" s="130">
        <v>3920.55</v>
      </c>
      <c r="I345" s="165">
        <v>2200</v>
      </c>
      <c r="J345" s="130"/>
      <c r="K345" s="49">
        <f t="shared" si="428"/>
        <v>47.05</v>
      </c>
      <c r="L345" s="49">
        <f t="shared" si="429"/>
        <v>627.29</v>
      </c>
      <c r="M345" s="130">
        <f t="shared" si="430"/>
        <v>499.34</v>
      </c>
      <c r="N345" s="49">
        <f t="shared" si="431"/>
        <v>27.44</v>
      </c>
      <c r="O345" s="130">
        <f t="shared" si="432"/>
        <v>110</v>
      </c>
      <c r="P345" s="130">
        <f t="shared" si="433"/>
        <v>0</v>
      </c>
      <c r="Q345" s="130">
        <f t="shared" si="434"/>
        <v>1311.12</v>
      </c>
      <c r="R345" s="49">
        <f t="shared" si="435"/>
        <v>0</v>
      </c>
      <c r="S345" s="49">
        <f t="shared" si="436"/>
        <v>313.64</v>
      </c>
      <c r="T345" s="130">
        <f t="shared" si="437"/>
        <v>124.84</v>
      </c>
      <c r="U345" s="49">
        <f t="shared" si="438"/>
        <v>11.76</v>
      </c>
      <c r="V345" s="130">
        <f t="shared" si="439"/>
        <v>110</v>
      </c>
      <c r="W345" s="130">
        <f t="shared" si="440"/>
        <v>0</v>
      </c>
      <c r="X345" s="49">
        <f t="shared" si="441"/>
        <v>560.24</v>
      </c>
      <c r="Y345" s="49">
        <f t="shared" si="442"/>
        <v>1871.36</v>
      </c>
      <c r="Z345" s="136"/>
      <c r="AA345" s="139" t="s">
        <v>66</v>
      </c>
      <c r="AB345" s="140">
        <f t="shared" ref="AB345:AH345" si="469">K345+R345</f>
        <v>47.05</v>
      </c>
      <c r="AC345" s="140">
        <f t="shared" si="469"/>
        <v>940.93</v>
      </c>
      <c r="AD345" s="140">
        <f t="shared" si="469"/>
        <v>624.18</v>
      </c>
      <c r="AE345" s="140">
        <f t="shared" si="469"/>
        <v>39.2</v>
      </c>
      <c r="AF345" s="140">
        <f t="shared" si="469"/>
        <v>220</v>
      </c>
      <c r="AG345" s="140">
        <f t="shared" si="469"/>
        <v>0</v>
      </c>
      <c r="AH345" s="140">
        <f t="shared" si="469"/>
        <v>1871.36</v>
      </c>
      <c r="AI345" s="139" t="s">
        <v>32</v>
      </c>
    </row>
    <row r="346" s="115" customFormat="1" ht="19" customHeight="1" spans="1:35">
      <c r="A346" s="129">
        <f t="shared" si="427"/>
        <v>343</v>
      </c>
      <c r="B346" s="49" t="s">
        <v>262</v>
      </c>
      <c r="C346" s="52" t="s">
        <v>967</v>
      </c>
      <c r="D346" s="237" t="s">
        <v>968</v>
      </c>
      <c r="E346" s="130">
        <v>3920.55</v>
      </c>
      <c r="F346" s="130">
        <v>3920.55</v>
      </c>
      <c r="G346" s="130">
        <v>6241.75</v>
      </c>
      <c r="H346" s="130">
        <v>3920.55</v>
      </c>
      <c r="I346" s="165">
        <v>3180</v>
      </c>
      <c r="J346" s="52"/>
      <c r="K346" s="49">
        <f t="shared" si="428"/>
        <v>47.05</v>
      </c>
      <c r="L346" s="49">
        <f t="shared" si="429"/>
        <v>627.29</v>
      </c>
      <c r="M346" s="130">
        <f t="shared" si="430"/>
        <v>499.34</v>
      </c>
      <c r="N346" s="49">
        <f t="shared" si="431"/>
        <v>27.44</v>
      </c>
      <c r="O346" s="130">
        <f t="shared" si="432"/>
        <v>159</v>
      </c>
      <c r="P346" s="130">
        <f t="shared" si="433"/>
        <v>0</v>
      </c>
      <c r="Q346" s="130">
        <f t="shared" si="434"/>
        <v>1360.12</v>
      </c>
      <c r="R346" s="49">
        <f t="shared" si="435"/>
        <v>0</v>
      </c>
      <c r="S346" s="49">
        <f t="shared" si="436"/>
        <v>313.64</v>
      </c>
      <c r="T346" s="130">
        <f t="shared" si="437"/>
        <v>124.84</v>
      </c>
      <c r="U346" s="49">
        <f t="shared" si="438"/>
        <v>11.76</v>
      </c>
      <c r="V346" s="130">
        <f t="shared" si="439"/>
        <v>159</v>
      </c>
      <c r="W346" s="130">
        <f t="shared" si="440"/>
        <v>0</v>
      </c>
      <c r="X346" s="49">
        <f t="shared" si="441"/>
        <v>609.24</v>
      </c>
      <c r="Y346" s="49">
        <f t="shared" si="442"/>
        <v>1969.36</v>
      </c>
      <c r="Z346" s="136"/>
      <c r="AA346" s="139" t="s">
        <v>67</v>
      </c>
      <c r="AB346" s="140">
        <f t="shared" ref="AB346:AH346" si="470">K346+R346</f>
        <v>47.05</v>
      </c>
      <c r="AC346" s="140">
        <f t="shared" si="470"/>
        <v>940.93</v>
      </c>
      <c r="AD346" s="140">
        <f t="shared" si="470"/>
        <v>624.18</v>
      </c>
      <c r="AE346" s="140">
        <f t="shared" si="470"/>
        <v>39.2</v>
      </c>
      <c r="AF346" s="140">
        <f t="shared" si="470"/>
        <v>318</v>
      </c>
      <c r="AG346" s="140">
        <f t="shared" si="470"/>
        <v>0</v>
      </c>
      <c r="AH346" s="140">
        <f t="shared" si="470"/>
        <v>1969.36</v>
      </c>
      <c r="AI346" s="139" t="s">
        <v>32</v>
      </c>
    </row>
    <row r="347" s="115" customFormat="1" ht="19" customHeight="1" spans="1:35">
      <c r="A347" s="129">
        <f t="shared" si="427"/>
        <v>344</v>
      </c>
      <c r="B347" s="49" t="s">
        <v>262</v>
      </c>
      <c r="C347" s="51" t="s">
        <v>971</v>
      </c>
      <c r="D347" s="236" t="s">
        <v>972</v>
      </c>
      <c r="E347" s="130">
        <v>3920.55</v>
      </c>
      <c r="F347" s="130">
        <v>3920.55</v>
      </c>
      <c r="G347" s="130">
        <v>6241.75</v>
      </c>
      <c r="H347" s="130">
        <v>3920.55</v>
      </c>
      <c r="I347" s="165">
        <v>2200</v>
      </c>
      <c r="J347" s="52"/>
      <c r="K347" s="49">
        <f t="shared" si="428"/>
        <v>47.05</v>
      </c>
      <c r="L347" s="49">
        <f t="shared" si="429"/>
        <v>627.29</v>
      </c>
      <c r="M347" s="130">
        <f t="shared" si="430"/>
        <v>499.34</v>
      </c>
      <c r="N347" s="49">
        <f t="shared" si="431"/>
        <v>27.44</v>
      </c>
      <c r="O347" s="130">
        <f t="shared" si="432"/>
        <v>110</v>
      </c>
      <c r="P347" s="130">
        <f t="shared" si="433"/>
        <v>0</v>
      </c>
      <c r="Q347" s="130">
        <f t="shared" si="434"/>
        <v>1311.12</v>
      </c>
      <c r="R347" s="49">
        <f t="shared" si="435"/>
        <v>0</v>
      </c>
      <c r="S347" s="49">
        <f t="shared" si="436"/>
        <v>313.64</v>
      </c>
      <c r="T347" s="130">
        <f t="shared" si="437"/>
        <v>124.84</v>
      </c>
      <c r="U347" s="49">
        <f t="shared" si="438"/>
        <v>11.76</v>
      </c>
      <c r="V347" s="130">
        <f t="shared" si="439"/>
        <v>110</v>
      </c>
      <c r="W347" s="130">
        <f t="shared" si="440"/>
        <v>0</v>
      </c>
      <c r="X347" s="49">
        <f t="shared" si="441"/>
        <v>560.24</v>
      </c>
      <c r="Y347" s="49">
        <f t="shared" si="442"/>
        <v>1871.36</v>
      </c>
      <c r="Z347" s="136"/>
      <c r="AA347" s="139" t="s">
        <v>68</v>
      </c>
      <c r="AB347" s="140">
        <f t="shared" ref="AB347:AH347" si="471">K347+R347</f>
        <v>47.05</v>
      </c>
      <c r="AC347" s="140">
        <f t="shared" si="471"/>
        <v>940.93</v>
      </c>
      <c r="AD347" s="140">
        <f t="shared" si="471"/>
        <v>624.18</v>
      </c>
      <c r="AE347" s="140">
        <f t="shared" si="471"/>
        <v>39.2</v>
      </c>
      <c r="AF347" s="140">
        <f t="shared" si="471"/>
        <v>220</v>
      </c>
      <c r="AG347" s="140">
        <f t="shared" si="471"/>
        <v>0</v>
      </c>
      <c r="AH347" s="140">
        <f t="shared" si="471"/>
        <v>1871.36</v>
      </c>
      <c r="AI347" s="139" t="s">
        <v>32</v>
      </c>
    </row>
    <row r="348" s="115" customFormat="1" ht="19" customHeight="1" spans="1:35">
      <c r="A348" s="129">
        <f t="shared" si="427"/>
        <v>345</v>
      </c>
      <c r="B348" s="49" t="s">
        <v>262</v>
      </c>
      <c r="C348" s="52" t="s">
        <v>973</v>
      </c>
      <c r="D348" s="237" t="s">
        <v>974</v>
      </c>
      <c r="E348" s="130">
        <v>3920.55</v>
      </c>
      <c r="F348" s="130">
        <v>3920.55</v>
      </c>
      <c r="G348" s="130">
        <v>6241.75</v>
      </c>
      <c r="H348" s="130">
        <v>3920.55</v>
      </c>
      <c r="I348" s="165">
        <v>2200</v>
      </c>
      <c r="J348" s="52"/>
      <c r="K348" s="49">
        <f t="shared" si="428"/>
        <v>47.05</v>
      </c>
      <c r="L348" s="49">
        <f t="shared" si="429"/>
        <v>627.29</v>
      </c>
      <c r="M348" s="130">
        <f t="shared" si="430"/>
        <v>499.34</v>
      </c>
      <c r="N348" s="49">
        <f t="shared" si="431"/>
        <v>27.44</v>
      </c>
      <c r="O348" s="130">
        <f t="shared" si="432"/>
        <v>110</v>
      </c>
      <c r="P348" s="130">
        <f t="shared" si="433"/>
        <v>0</v>
      </c>
      <c r="Q348" s="130">
        <f t="shared" si="434"/>
        <v>1311.12</v>
      </c>
      <c r="R348" s="49">
        <f t="shared" si="435"/>
        <v>0</v>
      </c>
      <c r="S348" s="49">
        <f t="shared" si="436"/>
        <v>313.64</v>
      </c>
      <c r="T348" s="130">
        <f t="shared" si="437"/>
        <v>124.84</v>
      </c>
      <c r="U348" s="49">
        <f t="shared" si="438"/>
        <v>11.76</v>
      </c>
      <c r="V348" s="130">
        <f t="shared" si="439"/>
        <v>110</v>
      </c>
      <c r="W348" s="130">
        <f t="shared" si="440"/>
        <v>0</v>
      </c>
      <c r="X348" s="49">
        <f t="shared" si="441"/>
        <v>560.24</v>
      </c>
      <c r="Y348" s="49">
        <f t="shared" si="442"/>
        <v>1871.36</v>
      </c>
      <c r="Z348" s="136"/>
      <c r="AA348" s="139" t="s">
        <v>68</v>
      </c>
      <c r="AB348" s="140">
        <f t="shared" ref="AB348:AH348" si="472">K348+R348</f>
        <v>47.05</v>
      </c>
      <c r="AC348" s="140">
        <f t="shared" si="472"/>
        <v>940.93</v>
      </c>
      <c r="AD348" s="140">
        <f t="shared" si="472"/>
        <v>624.18</v>
      </c>
      <c r="AE348" s="140">
        <f t="shared" si="472"/>
        <v>39.2</v>
      </c>
      <c r="AF348" s="140">
        <f t="shared" si="472"/>
        <v>220</v>
      </c>
      <c r="AG348" s="140">
        <f t="shared" si="472"/>
        <v>0</v>
      </c>
      <c r="AH348" s="140">
        <f t="shared" si="472"/>
        <v>1871.36</v>
      </c>
      <c r="AI348" s="139" t="s">
        <v>32</v>
      </c>
    </row>
    <row r="349" s="115" customFormat="1" ht="19" customHeight="1" spans="1:35">
      <c r="A349" s="129">
        <f t="shared" si="427"/>
        <v>346</v>
      </c>
      <c r="B349" s="49" t="s">
        <v>411</v>
      </c>
      <c r="C349" s="52" t="s">
        <v>979</v>
      </c>
      <c r="D349" s="237" t="s">
        <v>980</v>
      </c>
      <c r="E349" s="130">
        <v>3920.55</v>
      </c>
      <c r="F349" s="130">
        <v>3920.55</v>
      </c>
      <c r="G349" s="130">
        <v>6241.75</v>
      </c>
      <c r="H349" s="130">
        <v>3920.55</v>
      </c>
      <c r="I349" s="165">
        <v>2200</v>
      </c>
      <c r="J349" s="52"/>
      <c r="K349" s="49">
        <f t="shared" si="428"/>
        <v>47.05</v>
      </c>
      <c r="L349" s="49">
        <f t="shared" si="429"/>
        <v>627.29</v>
      </c>
      <c r="M349" s="130">
        <f t="shared" si="430"/>
        <v>499.34</v>
      </c>
      <c r="N349" s="49">
        <f t="shared" si="431"/>
        <v>27.44</v>
      </c>
      <c r="O349" s="130">
        <f t="shared" si="432"/>
        <v>110</v>
      </c>
      <c r="P349" s="130">
        <f t="shared" si="433"/>
        <v>0</v>
      </c>
      <c r="Q349" s="130">
        <f t="shared" si="434"/>
        <v>1311.12</v>
      </c>
      <c r="R349" s="49">
        <f t="shared" si="435"/>
        <v>0</v>
      </c>
      <c r="S349" s="49">
        <f t="shared" si="436"/>
        <v>313.64</v>
      </c>
      <c r="T349" s="130">
        <f t="shared" si="437"/>
        <v>124.84</v>
      </c>
      <c r="U349" s="49">
        <f t="shared" si="438"/>
        <v>11.76</v>
      </c>
      <c r="V349" s="130">
        <f t="shared" si="439"/>
        <v>110</v>
      </c>
      <c r="W349" s="130">
        <f t="shared" si="440"/>
        <v>0</v>
      </c>
      <c r="X349" s="49">
        <f t="shared" si="441"/>
        <v>560.24</v>
      </c>
      <c r="Y349" s="49">
        <f t="shared" si="442"/>
        <v>1871.36</v>
      </c>
      <c r="Z349" s="136"/>
      <c r="AA349" s="139" t="s">
        <v>76</v>
      </c>
      <c r="AB349" s="140">
        <f t="shared" ref="AB349:AH349" si="473">K349+R349</f>
        <v>47.05</v>
      </c>
      <c r="AC349" s="140">
        <f t="shared" si="473"/>
        <v>940.93</v>
      </c>
      <c r="AD349" s="140">
        <f t="shared" si="473"/>
        <v>624.18</v>
      </c>
      <c r="AE349" s="140">
        <f t="shared" si="473"/>
        <v>39.2</v>
      </c>
      <c r="AF349" s="140">
        <f t="shared" si="473"/>
        <v>220</v>
      </c>
      <c r="AG349" s="140">
        <f t="shared" si="473"/>
        <v>0</v>
      </c>
      <c r="AH349" s="140">
        <f t="shared" si="473"/>
        <v>1871.36</v>
      </c>
      <c r="AI349" s="139" t="s">
        <v>32</v>
      </c>
    </row>
    <row r="350" s="115" customFormat="1" ht="19" customHeight="1" spans="1:35">
      <c r="A350" s="129">
        <f t="shared" si="427"/>
        <v>347</v>
      </c>
      <c r="B350" s="49" t="s">
        <v>217</v>
      </c>
      <c r="C350" s="52" t="s">
        <v>983</v>
      </c>
      <c r="D350" s="237" t="s">
        <v>984</v>
      </c>
      <c r="E350" s="130">
        <v>3920.55</v>
      </c>
      <c r="F350" s="130">
        <v>3920.55</v>
      </c>
      <c r="G350" s="130">
        <v>6241.75</v>
      </c>
      <c r="H350" s="130">
        <v>3920.55</v>
      </c>
      <c r="I350" s="165">
        <v>2200</v>
      </c>
      <c r="J350" s="52"/>
      <c r="K350" s="49">
        <f t="shared" si="428"/>
        <v>47.05</v>
      </c>
      <c r="L350" s="49">
        <f t="shared" si="429"/>
        <v>627.29</v>
      </c>
      <c r="M350" s="130">
        <f t="shared" si="430"/>
        <v>499.34</v>
      </c>
      <c r="N350" s="49">
        <f t="shared" si="431"/>
        <v>27.44</v>
      </c>
      <c r="O350" s="130">
        <f t="shared" si="432"/>
        <v>110</v>
      </c>
      <c r="P350" s="130">
        <f t="shared" si="433"/>
        <v>0</v>
      </c>
      <c r="Q350" s="130">
        <f t="shared" si="434"/>
        <v>1311.12</v>
      </c>
      <c r="R350" s="49">
        <f t="shared" si="435"/>
        <v>0</v>
      </c>
      <c r="S350" s="49">
        <f t="shared" si="436"/>
        <v>313.64</v>
      </c>
      <c r="T350" s="130">
        <f t="shared" si="437"/>
        <v>124.84</v>
      </c>
      <c r="U350" s="49">
        <f t="shared" si="438"/>
        <v>11.76</v>
      </c>
      <c r="V350" s="130">
        <f t="shared" si="439"/>
        <v>110</v>
      </c>
      <c r="W350" s="130">
        <f t="shared" si="440"/>
        <v>0</v>
      </c>
      <c r="X350" s="49">
        <f t="shared" si="441"/>
        <v>560.24</v>
      </c>
      <c r="Y350" s="49">
        <f t="shared" si="442"/>
        <v>1871.36</v>
      </c>
      <c r="Z350" s="136"/>
      <c r="AA350" s="139" t="s">
        <v>57</v>
      </c>
      <c r="AB350" s="140">
        <f t="shared" ref="AB350:AH350" si="474">K350+R350</f>
        <v>47.05</v>
      </c>
      <c r="AC350" s="140">
        <f t="shared" si="474"/>
        <v>940.93</v>
      </c>
      <c r="AD350" s="140">
        <f t="shared" si="474"/>
        <v>624.18</v>
      </c>
      <c r="AE350" s="140">
        <f t="shared" si="474"/>
        <v>39.2</v>
      </c>
      <c r="AF350" s="140">
        <f t="shared" si="474"/>
        <v>220</v>
      </c>
      <c r="AG350" s="140">
        <f t="shared" si="474"/>
        <v>0</v>
      </c>
      <c r="AH350" s="140">
        <f t="shared" si="474"/>
        <v>1871.36</v>
      </c>
      <c r="AI350" s="139" t="s">
        <v>32</v>
      </c>
    </row>
    <row r="351" s="115" customFormat="1" ht="19" customHeight="1" spans="1:35">
      <c r="A351" s="129">
        <f t="shared" si="427"/>
        <v>348</v>
      </c>
      <c r="B351" s="49" t="s">
        <v>217</v>
      </c>
      <c r="C351" s="52" t="s">
        <v>985</v>
      </c>
      <c r="D351" s="237" t="s">
        <v>986</v>
      </c>
      <c r="E351" s="130">
        <v>3920.55</v>
      </c>
      <c r="F351" s="130">
        <v>3920.55</v>
      </c>
      <c r="G351" s="130">
        <v>6241.75</v>
      </c>
      <c r="H351" s="130">
        <v>3920.55</v>
      </c>
      <c r="I351" s="165">
        <v>0</v>
      </c>
      <c r="J351" s="52"/>
      <c r="K351" s="49">
        <f t="shared" si="428"/>
        <v>47.05</v>
      </c>
      <c r="L351" s="49">
        <f t="shared" si="429"/>
        <v>627.29</v>
      </c>
      <c r="M351" s="130">
        <f t="shared" si="430"/>
        <v>499.34</v>
      </c>
      <c r="N351" s="49">
        <f t="shared" si="431"/>
        <v>27.44</v>
      </c>
      <c r="O351" s="130">
        <f t="shared" si="432"/>
        <v>0</v>
      </c>
      <c r="P351" s="130">
        <f t="shared" si="433"/>
        <v>0</v>
      </c>
      <c r="Q351" s="130">
        <f t="shared" si="434"/>
        <v>1201.12</v>
      </c>
      <c r="R351" s="49">
        <f t="shared" si="435"/>
        <v>0</v>
      </c>
      <c r="S351" s="49">
        <f t="shared" si="436"/>
        <v>313.64</v>
      </c>
      <c r="T351" s="130">
        <f t="shared" si="437"/>
        <v>124.84</v>
      </c>
      <c r="U351" s="49">
        <f t="shared" si="438"/>
        <v>11.76</v>
      </c>
      <c r="V351" s="130">
        <f t="shared" si="439"/>
        <v>0</v>
      </c>
      <c r="W351" s="130">
        <f t="shared" si="440"/>
        <v>0</v>
      </c>
      <c r="X351" s="49">
        <f t="shared" si="441"/>
        <v>450.24</v>
      </c>
      <c r="Y351" s="49">
        <f t="shared" si="442"/>
        <v>1651.36</v>
      </c>
      <c r="Z351" s="136"/>
      <c r="AA351" s="139" t="s">
        <v>57</v>
      </c>
      <c r="AB351" s="140">
        <f t="shared" ref="AB351:AH351" si="475">K351+R351</f>
        <v>47.05</v>
      </c>
      <c r="AC351" s="140">
        <f t="shared" si="475"/>
        <v>940.93</v>
      </c>
      <c r="AD351" s="140">
        <f t="shared" si="475"/>
        <v>624.18</v>
      </c>
      <c r="AE351" s="140">
        <f t="shared" si="475"/>
        <v>39.2</v>
      </c>
      <c r="AF351" s="140">
        <f t="shared" si="475"/>
        <v>0</v>
      </c>
      <c r="AG351" s="140">
        <f t="shared" si="475"/>
        <v>0</v>
      </c>
      <c r="AH351" s="140">
        <f t="shared" si="475"/>
        <v>1651.36</v>
      </c>
      <c r="AI351" s="139" t="s">
        <v>32</v>
      </c>
    </row>
    <row r="352" s="115" customFormat="1" ht="19" customHeight="1" spans="1:35">
      <c r="A352" s="129">
        <f t="shared" si="427"/>
        <v>349</v>
      </c>
      <c r="B352" s="49" t="s">
        <v>1196</v>
      </c>
      <c r="C352" s="52" t="s">
        <v>991</v>
      </c>
      <c r="D352" s="237" t="s">
        <v>992</v>
      </c>
      <c r="E352" s="130">
        <v>3920.55</v>
      </c>
      <c r="F352" s="130">
        <v>3920.55</v>
      </c>
      <c r="G352" s="130">
        <v>6241.75</v>
      </c>
      <c r="H352" s="130">
        <v>3920.55</v>
      </c>
      <c r="I352" s="165">
        <v>3180</v>
      </c>
      <c r="J352" s="52"/>
      <c r="K352" s="49">
        <f t="shared" si="428"/>
        <v>47.05</v>
      </c>
      <c r="L352" s="49">
        <f t="shared" si="429"/>
        <v>627.29</v>
      </c>
      <c r="M352" s="130">
        <f t="shared" si="430"/>
        <v>499.34</v>
      </c>
      <c r="N352" s="49">
        <f t="shared" si="431"/>
        <v>27.44</v>
      </c>
      <c r="O352" s="130">
        <f t="shared" si="432"/>
        <v>159</v>
      </c>
      <c r="P352" s="130">
        <f t="shared" si="433"/>
        <v>0</v>
      </c>
      <c r="Q352" s="130">
        <f t="shared" si="434"/>
        <v>1360.12</v>
      </c>
      <c r="R352" s="49">
        <f t="shared" si="435"/>
        <v>0</v>
      </c>
      <c r="S352" s="49">
        <f t="shared" si="436"/>
        <v>313.64</v>
      </c>
      <c r="T352" s="130">
        <f t="shared" si="437"/>
        <v>124.84</v>
      </c>
      <c r="U352" s="49">
        <f t="shared" si="438"/>
        <v>11.76</v>
      </c>
      <c r="V352" s="130">
        <f t="shared" si="439"/>
        <v>159</v>
      </c>
      <c r="W352" s="130">
        <f t="shared" si="440"/>
        <v>0</v>
      </c>
      <c r="X352" s="49">
        <f t="shared" si="441"/>
        <v>609.24</v>
      </c>
      <c r="Y352" s="49">
        <f t="shared" si="442"/>
        <v>1969.36</v>
      </c>
      <c r="Z352" s="136"/>
      <c r="AA352" s="139" t="s">
        <v>66</v>
      </c>
      <c r="AB352" s="140">
        <f t="shared" ref="AB352:AH352" si="476">K352+R352</f>
        <v>47.05</v>
      </c>
      <c r="AC352" s="140">
        <f t="shared" si="476"/>
        <v>940.93</v>
      </c>
      <c r="AD352" s="140">
        <f t="shared" si="476"/>
        <v>624.18</v>
      </c>
      <c r="AE352" s="140">
        <f t="shared" si="476"/>
        <v>39.2</v>
      </c>
      <c r="AF352" s="140">
        <f t="shared" si="476"/>
        <v>318</v>
      </c>
      <c r="AG352" s="140">
        <f t="shared" si="476"/>
        <v>0</v>
      </c>
      <c r="AH352" s="140">
        <f t="shared" si="476"/>
        <v>1969.36</v>
      </c>
      <c r="AI352" s="139" t="s">
        <v>35</v>
      </c>
    </row>
    <row r="353" s="115" customFormat="1" ht="19" customHeight="1" spans="1:35">
      <c r="A353" s="129">
        <f t="shared" si="427"/>
        <v>350</v>
      </c>
      <c r="B353" s="49" t="s">
        <v>119</v>
      </c>
      <c r="C353" s="52" t="s">
        <v>1005</v>
      </c>
      <c r="D353" s="237" t="s">
        <v>1006</v>
      </c>
      <c r="E353" s="130">
        <v>3920.55</v>
      </c>
      <c r="F353" s="130">
        <v>3920.55</v>
      </c>
      <c r="G353" s="130">
        <v>6241.75</v>
      </c>
      <c r="H353" s="130">
        <v>3920.55</v>
      </c>
      <c r="I353" s="165">
        <v>2200</v>
      </c>
      <c r="J353" s="52"/>
      <c r="K353" s="49">
        <f t="shared" si="428"/>
        <v>47.05</v>
      </c>
      <c r="L353" s="49">
        <f t="shared" si="429"/>
        <v>627.29</v>
      </c>
      <c r="M353" s="130">
        <f t="shared" si="430"/>
        <v>499.34</v>
      </c>
      <c r="N353" s="49">
        <f t="shared" si="431"/>
        <v>27.44</v>
      </c>
      <c r="O353" s="130">
        <f t="shared" si="432"/>
        <v>110</v>
      </c>
      <c r="P353" s="130">
        <f t="shared" si="433"/>
        <v>0</v>
      </c>
      <c r="Q353" s="130">
        <f t="shared" si="434"/>
        <v>1311.12</v>
      </c>
      <c r="R353" s="49">
        <f t="shared" si="435"/>
        <v>0</v>
      </c>
      <c r="S353" s="49">
        <f t="shared" si="436"/>
        <v>313.64</v>
      </c>
      <c r="T353" s="130">
        <f t="shared" si="437"/>
        <v>124.84</v>
      </c>
      <c r="U353" s="49">
        <f t="shared" si="438"/>
        <v>11.76</v>
      </c>
      <c r="V353" s="130">
        <f t="shared" si="439"/>
        <v>110</v>
      </c>
      <c r="W353" s="130">
        <f t="shared" si="440"/>
        <v>0</v>
      </c>
      <c r="X353" s="49">
        <f t="shared" si="441"/>
        <v>560.24</v>
      </c>
      <c r="Y353" s="49">
        <f t="shared" si="442"/>
        <v>1871.36</v>
      </c>
      <c r="Z353" s="136"/>
      <c r="AA353" s="139" t="s">
        <v>76</v>
      </c>
      <c r="AB353" s="140">
        <f t="shared" ref="AB353:AH353" si="477">K353+R353</f>
        <v>47.05</v>
      </c>
      <c r="AC353" s="140">
        <f t="shared" si="477"/>
        <v>940.93</v>
      </c>
      <c r="AD353" s="140">
        <f t="shared" si="477"/>
        <v>624.18</v>
      </c>
      <c r="AE353" s="140">
        <f t="shared" si="477"/>
        <v>39.2</v>
      </c>
      <c r="AF353" s="140">
        <f t="shared" si="477"/>
        <v>220</v>
      </c>
      <c r="AG353" s="140">
        <f t="shared" si="477"/>
        <v>0</v>
      </c>
      <c r="AH353" s="140">
        <f t="shared" si="477"/>
        <v>1871.36</v>
      </c>
      <c r="AI353" s="139" t="s">
        <v>32</v>
      </c>
    </row>
    <row r="354" s="115" customFormat="1" ht="19" customHeight="1" spans="1:35">
      <c r="A354" s="129">
        <f t="shared" si="427"/>
        <v>351</v>
      </c>
      <c r="B354" s="49" t="s">
        <v>119</v>
      </c>
      <c r="C354" s="52" t="s">
        <v>1017</v>
      </c>
      <c r="D354" s="237" t="s">
        <v>1018</v>
      </c>
      <c r="E354" s="130">
        <v>3920.55</v>
      </c>
      <c r="F354" s="130">
        <v>3920.55</v>
      </c>
      <c r="G354" s="130">
        <v>6241.75</v>
      </c>
      <c r="H354" s="130">
        <v>3920.55</v>
      </c>
      <c r="I354" s="165">
        <v>2200</v>
      </c>
      <c r="J354" s="52"/>
      <c r="K354" s="49">
        <f t="shared" si="428"/>
        <v>47.05</v>
      </c>
      <c r="L354" s="49">
        <f t="shared" si="429"/>
        <v>627.29</v>
      </c>
      <c r="M354" s="130">
        <f t="shared" si="430"/>
        <v>499.34</v>
      </c>
      <c r="N354" s="49">
        <f t="shared" si="431"/>
        <v>27.44</v>
      </c>
      <c r="O354" s="130">
        <f t="shared" si="432"/>
        <v>110</v>
      </c>
      <c r="P354" s="130">
        <f t="shared" si="433"/>
        <v>0</v>
      </c>
      <c r="Q354" s="130">
        <f t="shared" si="434"/>
        <v>1311.12</v>
      </c>
      <c r="R354" s="49">
        <f t="shared" si="435"/>
        <v>0</v>
      </c>
      <c r="S354" s="49">
        <f t="shared" si="436"/>
        <v>313.64</v>
      </c>
      <c r="T354" s="130">
        <f t="shared" si="437"/>
        <v>124.84</v>
      </c>
      <c r="U354" s="49">
        <f t="shared" si="438"/>
        <v>11.76</v>
      </c>
      <c r="V354" s="130">
        <f t="shared" si="439"/>
        <v>110</v>
      </c>
      <c r="W354" s="130">
        <f t="shared" si="440"/>
        <v>0</v>
      </c>
      <c r="X354" s="49">
        <f t="shared" si="441"/>
        <v>560.24</v>
      </c>
      <c r="Y354" s="49">
        <f t="shared" si="442"/>
        <v>1871.36</v>
      </c>
      <c r="Z354" s="136"/>
      <c r="AA354" s="139" t="s">
        <v>75</v>
      </c>
      <c r="AB354" s="140">
        <f t="shared" ref="AB354:AH354" si="478">K354+R354</f>
        <v>47.05</v>
      </c>
      <c r="AC354" s="140">
        <f t="shared" si="478"/>
        <v>940.93</v>
      </c>
      <c r="AD354" s="140">
        <f t="shared" si="478"/>
        <v>624.18</v>
      </c>
      <c r="AE354" s="140">
        <f t="shared" si="478"/>
        <v>39.2</v>
      </c>
      <c r="AF354" s="140">
        <f t="shared" si="478"/>
        <v>220</v>
      </c>
      <c r="AG354" s="140">
        <f t="shared" si="478"/>
        <v>0</v>
      </c>
      <c r="AH354" s="140">
        <f t="shared" si="478"/>
        <v>1871.36</v>
      </c>
      <c r="AI354" s="139" t="s">
        <v>32</v>
      </c>
    </row>
    <row r="355" s="115" customFormat="1" ht="19" customHeight="1" spans="1:35">
      <c r="A355" s="129">
        <f t="shared" si="427"/>
        <v>352</v>
      </c>
      <c r="B355" s="49" t="s">
        <v>146</v>
      </c>
      <c r="C355" s="52" t="s">
        <v>1019</v>
      </c>
      <c r="D355" s="237" t="s">
        <v>1020</v>
      </c>
      <c r="E355" s="130">
        <v>3920.55</v>
      </c>
      <c r="F355" s="130">
        <v>3920.55</v>
      </c>
      <c r="G355" s="130">
        <v>6241.75</v>
      </c>
      <c r="H355" s="130">
        <v>3920.55</v>
      </c>
      <c r="I355" s="165">
        <v>3180</v>
      </c>
      <c r="J355" s="130"/>
      <c r="K355" s="49">
        <f t="shared" si="428"/>
        <v>47.05</v>
      </c>
      <c r="L355" s="49">
        <f t="shared" si="429"/>
        <v>627.29</v>
      </c>
      <c r="M355" s="130">
        <f t="shared" si="430"/>
        <v>499.34</v>
      </c>
      <c r="N355" s="49">
        <f t="shared" si="431"/>
        <v>27.44</v>
      </c>
      <c r="O355" s="130">
        <f t="shared" si="432"/>
        <v>159</v>
      </c>
      <c r="P355" s="130">
        <f t="shared" si="433"/>
        <v>0</v>
      </c>
      <c r="Q355" s="130">
        <f t="shared" si="434"/>
        <v>1360.12</v>
      </c>
      <c r="R355" s="49">
        <f t="shared" si="435"/>
        <v>0</v>
      </c>
      <c r="S355" s="49">
        <f t="shared" si="436"/>
        <v>313.64</v>
      </c>
      <c r="T355" s="130">
        <f t="shared" si="437"/>
        <v>124.84</v>
      </c>
      <c r="U355" s="49">
        <f t="shared" si="438"/>
        <v>11.76</v>
      </c>
      <c r="V355" s="130">
        <f t="shared" si="439"/>
        <v>159</v>
      </c>
      <c r="W355" s="130">
        <f t="shared" si="440"/>
        <v>0</v>
      </c>
      <c r="X355" s="49">
        <f t="shared" si="441"/>
        <v>609.24</v>
      </c>
      <c r="Y355" s="49">
        <f t="shared" si="442"/>
        <v>1969.36</v>
      </c>
      <c r="Z355" s="136"/>
      <c r="AA355" s="139" t="s">
        <v>87</v>
      </c>
      <c r="AB355" s="140">
        <f t="shared" ref="AB355:AH355" si="479">K355+R355</f>
        <v>47.05</v>
      </c>
      <c r="AC355" s="140">
        <f t="shared" si="479"/>
        <v>940.93</v>
      </c>
      <c r="AD355" s="140">
        <f t="shared" si="479"/>
        <v>624.18</v>
      </c>
      <c r="AE355" s="140">
        <f t="shared" si="479"/>
        <v>39.2</v>
      </c>
      <c r="AF355" s="140">
        <f t="shared" si="479"/>
        <v>318</v>
      </c>
      <c r="AG355" s="140">
        <f t="shared" si="479"/>
        <v>0</v>
      </c>
      <c r="AH355" s="140">
        <f t="shared" si="479"/>
        <v>1969.36</v>
      </c>
      <c r="AI355" s="139" t="s">
        <v>34</v>
      </c>
    </row>
    <row r="356" s="115" customFormat="1" ht="19" customHeight="1" spans="1:35">
      <c r="A356" s="129">
        <f t="shared" si="427"/>
        <v>353</v>
      </c>
      <c r="B356" s="49" t="s">
        <v>217</v>
      </c>
      <c r="C356" s="52" t="s">
        <v>1027</v>
      </c>
      <c r="D356" s="237" t="s">
        <v>1028</v>
      </c>
      <c r="E356" s="130">
        <v>3920.55</v>
      </c>
      <c r="F356" s="130">
        <v>3920.55</v>
      </c>
      <c r="G356" s="130">
        <v>6241.75</v>
      </c>
      <c r="H356" s="130">
        <v>3920.55</v>
      </c>
      <c r="I356" s="165">
        <v>2200</v>
      </c>
      <c r="J356" s="130"/>
      <c r="K356" s="49">
        <f t="shared" si="428"/>
        <v>47.05</v>
      </c>
      <c r="L356" s="49">
        <f t="shared" si="429"/>
        <v>627.29</v>
      </c>
      <c r="M356" s="130">
        <f t="shared" si="430"/>
        <v>499.34</v>
      </c>
      <c r="N356" s="49">
        <f t="shared" si="431"/>
        <v>27.44</v>
      </c>
      <c r="O356" s="130">
        <f t="shared" si="432"/>
        <v>110</v>
      </c>
      <c r="P356" s="130">
        <f t="shared" si="433"/>
        <v>0</v>
      </c>
      <c r="Q356" s="130">
        <f t="shared" si="434"/>
        <v>1311.12</v>
      </c>
      <c r="R356" s="49">
        <f t="shared" si="435"/>
        <v>0</v>
      </c>
      <c r="S356" s="49">
        <f t="shared" si="436"/>
        <v>313.64</v>
      </c>
      <c r="T356" s="130">
        <f t="shared" si="437"/>
        <v>124.84</v>
      </c>
      <c r="U356" s="49">
        <f t="shared" si="438"/>
        <v>11.76</v>
      </c>
      <c r="V356" s="130">
        <f t="shared" si="439"/>
        <v>110</v>
      </c>
      <c r="W356" s="130">
        <f t="shared" si="440"/>
        <v>0</v>
      </c>
      <c r="X356" s="49">
        <f t="shared" si="441"/>
        <v>560.24</v>
      </c>
      <c r="Y356" s="49">
        <f t="shared" si="442"/>
        <v>1871.36</v>
      </c>
      <c r="Z356" s="136"/>
      <c r="AA356" s="139" t="s">
        <v>57</v>
      </c>
      <c r="AB356" s="140">
        <f t="shared" ref="AB356:AH356" si="480">K356+R356</f>
        <v>47.05</v>
      </c>
      <c r="AC356" s="140">
        <f t="shared" si="480"/>
        <v>940.93</v>
      </c>
      <c r="AD356" s="140">
        <f t="shared" si="480"/>
        <v>624.18</v>
      </c>
      <c r="AE356" s="140">
        <f t="shared" si="480"/>
        <v>39.2</v>
      </c>
      <c r="AF356" s="140">
        <f t="shared" si="480"/>
        <v>220</v>
      </c>
      <c r="AG356" s="140">
        <f t="shared" si="480"/>
        <v>0</v>
      </c>
      <c r="AH356" s="140">
        <f t="shared" si="480"/>
        <v>1871.36</v>
      </c>
      <c r="AI356" s="139" t="s">
        <v>32</v>
      </c>
    </row>
    <row r="357" s="115" customFormat="1" ht="19" customHeight="1" spans="1:35">
      <c r="A357" s="129">
        <f t="shared" si="427"/>
        <v>354</v>
      </c>
      <c r="B357" s="49" t="s">
        <v>217</v>
      </c>
      <c r="C357" s="52" t="s">
        <v>1035</v>
      </c>
      <c r="D357" s="229" t="s">
        <v>1036</v>
      </c>
      <c r="E357" s="158">
        <v>3920.55</v>
      </c>
      <c r="F357" s="130">
        <v>3920.55</v>
      </c>
      <c r="G357" s="130">
        <v>6241.75</v>
      </c>
      <c r="H357" s="130">
        <v>3920.55</v>
      </c>
      <c r="I357" s="165">
        <v>2200</v>
      </c>
      <c r="J357" s="130"/>
      <c r="K357" s="49">
        <f t="shared" si="428"/>
        <v>47.05</v>
      </c>
      <c r="L357" s="49">
        <f t="shared" si="429"/>
        <v>627.29</v>
      </c>
      <c r="M357" s="130">
        <f t="shared" si="430"/>
        <v>499.34</v>
      </c>
      <c r="N357" s="49">
        <f t="shared" si="431"/>
        <v>27.44</v>
      </c>
      <c r="O357" s="130">
        <f t="shared" si="432"/>
        <v>110</v>
      </c>
      <c r="P357" s="130">
        <f t="shared" si="433"/>
        <v>0</v>
      </c>
      <c r="Q357" s="130">
        <f t="shared" si="434"/>
        <v>1311.12</v>
      </c>
      <c r="R357" s="49">
        <f t="shared" si="435"/>
        <v>0</v>
      </c>
      <c r="S357" s="49">
        <f t="shared" si="436"/>
        <v>313.64</v>
      </c>
      <c r="T357" s="130">
        <f t="shared" si="437"/>
        <v>124.84</v>
      </c>
      <c r="U357" s="49">
        <f t="shared" si="438"/>
        <v>11.76</v>
      </c>
      <c r="V357" s="130">
        <f t="shared" si="439"/>
        <v>110</v>
      </c>
      <c r="W357" s="130">
        <f t="shared" si="440"/>
        <v>0</v>
      </c>
      <c r="X357" s="49">
        <f t="shared" si="441"/>
        <v>560.24</v>
      </c>
      <c r="Y357" s="49">
        <f t="shared" si="442"/>
        <v>1871.36</v>
      </c>
      <c r="Z357" s="164"/>
      <c r="AA357" s="139" t="s">
        <v>57</v>
      </c>
      <c r="AB357" s="140">
        <f t="shared" ref="AB357:AH357" si="481">K357+R357</f>
        <v>47.05</v>
      </c>
      <c r="AC357" s="140">
        <f t="shared" si="481"/>
        <v>940.93</v>
      </c>
      <c r="AD357" s="140">
        <f t="shared" si="481"/>
        <v>624.18</v>
      </c>
      <c r="AE357" s="140">
        <f t="shared" si="481"/>
        <v>39.2</v>
      </c>
      <c r="AF357" s="140">
        <f t="shared" si="481"/>
        <v>220</v>
      </c>
      <c r="AG357" s="140">
        <f t="shared" si="481"/>
        <v>0</v>
      </c>
      <c r="AH357" s="140">
        <f t="shared" si="481"/>
        <v>1871.36</v>
      </c>
      <c r="AI357" s="139" t="s">
        <v>32</v>
      </c>
    </row>
    <row r="358" ht="20" customHeight="1" spans="1:35">
      <c r="A358" s="129">
        <f t="shared" si="427"/>
        <v>355</v>
      </c>
      <c r="B358" s="49" t="s">
        <v>368</v>
      </c>
      <c r="C358" s="52" t="s">
        <v>1041</v>
      </c>
      <c r="D358" s="168" t="s">
        <v>1042</v>
      </c>
      <c r="E358" s="130">
        <v>3920.55</v>
      </c>
      <c r="F358" s="130">
        <v>3920.55</v>
      </c>
      <c r="G358" s="130">
        <v>6241.75</v>
      </c>
      <c r="H358" s="130">
        <v>3920.55</v>
      </c>
      <c r="I358" s="165">
        <v>4180</v>
      </c>
      <c r="J358" s="130"/>
      <c r="K358" s="49">
        <f t="shared" si="428"/>
        <v>47.05</v>
      </c>
      <c r="L358" s="49">
        <f t="shared" si="429"/>
        <v>627.29</v>
      </c>
      <c r="M358" s="130">
        <f t="shared" si="430"/>
        <v>499.34</v>
      </c>
      <c r="N358" s="49">
        <f t="shared" si="431"/>
        <v>27.44</v>
      </c>
      <c r="O358" s="130">
        <f t="shared" si="432"/>
        <v>209</v>
      </c>
      <c r="P358" s="130">
        <f t="shared" si="433"/>
        <v>0</v>
      </c>
      <c r="Q358" s="130">
        <f t="shared" si="434"/>
        <v>1410.12</v>
      </c>
      <c r="R358" s="49">
        <f t="shared" si="435"/>
        <v>0</v>
      </c>
      <c r="S358" s="49">
        <f t="shared" si="436"/>
        <v>313.64</v>
      </c>
      <c r="T358" s="130">
        <f t="shared" si="437"/>
        <v>124.84</v>
      </c>
      <c r="U358" s="49">
        <f t="shared" si="438"/>
        <v>11.76</v>
      </c>
      <c r="V358" s="130">
        <f t="shared" si="439"/>
        <v>209</v>
      </c>
      <c r="W358" s="130">
        <f t="shared" si="440"/>
        <v>0</v>
      </c>
      <c r="X358" s="49">
        <f t="shared" si="441"/>
        <v>659.24</v>
      </c>
      <c r="Y358" s="49">
        <f t="shared" si="442"/>
        <v>2069.36</v>
      </c>
      <c r="Z358" s="136"/>
      <c r="AA358" s="139" t="s">
        <v>88</v>
      </c>
      <c r="AB358" s="140">
        <f t="shared" ref="AB358:AH358" si="482">K358+R358</f>
        <v>47.05</v>
      </c>
      <c r="AC358" s="140">
        <f t="shared" si="482"/>
        <v>940.93</v>
      </c>
      <c r="AD358" s="140">
        <f t="shared" si="482"/>
        <v>624.18</v>
      </c>
      <c r="AE358" s="140">
        <f t="shared" si="482"/>
        <v>39.2</v>
      </c>
      <c r="AF358" s="140">
        <f t="shared" si="482"/>
        <v>418</v>
      </c>
      <c r="AG358" s="140">
        <f t="shared" si="482"/>
        <v>0</v>
      </c>
      <c r="AH358" s="140">
        <f t="shared" si="482"/>
        <v>2069.36</v>
      </c>
      <c r="AI358" s="139" t="s">
        <v>34</v>
      </c>
    </row>
    <row r="359" s="226" customFormat="1" ht="19" customHeight="1" spans="1:35">
      <c r="A359" s="239">
        <f t="shared" si="427"/>
        <v>356</v>
      </c>
      <c r="B359" s="240" t="s">
        <v>206</v>
      </c>
      <c r="C359" s="252" t="s">
        <v>1045</v>
      </c>
      <c r="D359" s="269" t="s">
        <v>1046</v>
      </c>
      <c r="E359" s="242">
        <v>3920.55</v>
      </c>
      <c r="F359" s="242">
        <v>0</v>
      </c>
      <c r="G359" s="242">
        <v>0</v>
      </c>
      <c r="H359" s="242">
        <v>0</v>
      </c>
      <c r="I359" s="255">
        <v>0</v>
      </c>
      <c r="J359" s="242"/>
      <c r="K359" s="240">
        <f t="shared" si="428"/>
        <v>47.05</v>
      </c>
      <c r="L359" s="240">
        <f t="shared" si="429"/>
        <v>0</v>
      </c>
      <c r="M359" s="242">
        <f t="shared" si="430"/>
        <v>0</v>
      </c>
      <c r="N359" s="240">
        <f t="shared" si="431"/>
        <v>0</v>
      </c>
      <c r="O359" s="242">
        <f t="shared" si="432"/>
        <v>0</v>
      </c>
      <c r="P359" s="242">
        <f t="shared" si="433"/>
        <v>0</v>
      </c>
      <c r="Q359" s="242">
        <f t="shared" si="434"/>
        <v>47.05</v>
      </c>
      <c r="R359" s="240">
        <f t="shared" si="435"/>
        <v>0</v>
      </c>
      <c r="S359" s="240">
        <f t="shared" si="436"/>
        <v>0</v>
      </c>
      <c r="T359" s="242">
        <f t="shared" si="437"/>
        <v>0</v>
      </c>
      <c r="U359" s="240">
        <f t="shared" si="438"/>
        <v>0</v>
      </c>
      <c r="V359" s="242">
        <f t="shared" si="439"/>
        <v>0</v>
      </c>
      <c r="W359" s="242">
        <f t="shared" si="440"/>
        <v>0</v>
      </c>
      <c r="X359" s="240">
        <f t="shared" si="441"/>
        <v>0</v>
      </c>
      <c r="Y359" s="240">
        <f t="shared" si="442"/>
        <v>47.05</v>
      </c>
      <c r="Z359" s="259"/>
      <c r="AA359" s="257" t="s">
        <v>63</v>
      </c>
      <c r="AB359" s="258">
        <f t="shared" ref="AB359:AH359" si="483">K359+R359</f>
        <v>47.05</v>
      </c>
      <c r="AC359" s="258">
        <f t="shared" si="483"/>
        <v>0</v>
      </c>
      <c r="AD359" s="258">
        <f t="shared" si="483"/>
        <v>0</v>
      </c>
      <c r="AE359" s="258">
        <f t="shared" si="483"/>
        <v>0</v>
      </c>
      <c r="AF359" s="258">
        <f t="shared" si="483"/>
        <v>0</v>
      </c>
      <c r="AG359" s="258">
        <f t="shared" si="483"/>
        <v>0</v>
      </c>
      <c r="AH359" s="258">
        <f t="shared" si="483"/>
        <v>47.05</v>
      </c>
      <c r="AI359" s="257" t="s">
        <v>31</v>
      </c>
    </row>
    <row r="360" s="226" customFormat="1" ht="19" customHeight="1" spans="1:35">
      <c r="A360" s="239">
        <f t="shared" si="427"/>
        <v>357</v>
      </c>
      <c r="B360" s="240" t="s">
        <v>129</v>
      </c>
      <c r="C360" s="252" t="s">
        <v>1049</v>
      </c>
      <c r="D360" s="269" t="s">
        <v>1050</v>
      </c>
      <c r="E360" s="242">
        <v>3920.55</v>
      </c>
      <c r="F360" s="242">
        <v>3920.55</v>
      </c>
      <c r="G360" s="242">
        <v>6241.75</v>
      </c>
      <c r="H360" s="242">
        <v>3920.55</v>
      </c>
      <c r="I360" s="255">
        <v>3180</v>
      </c>
      <c r="J360" s="242"/>
      <c r="K360" s="240">
        <f t="shared" si="428"/>
        <v>47.05</v>
      </c>
      <c r="L360" s="240">
        <f t="shared" si="429"/>
        <v>627.29</v>
      </c>
      <c r="M360" s="242">
        <f t="shared" si="430"/>
        <v>499.34</v>
      </c>
      <c r="N360" s="240">
        <f t="shared" si="431"/>
        <v>27.44</v>
      </c>
      <c r="O360" s="242">
        <f t="shared" si="432"/>
        <v>159</v>
      </c>
      <c r="P360" s="242">
        <f t="shared" si="433"/>
        <v>0</v>
      </c>
      <c r="Q360" s="242">
        <f t="shared" si="434"/>
        <v>1360.12</v>
      </c>
      <c r="R360" s="240">
        <f t="shared" si="435"/>
        <v>0</v>
      </c>
      <c r="S360" s="240">
        <f t="shared" si="436"/>
        <v>313.64</v>
      </c>
      <c r="T360" s="242">
        <f t="shared" si="437"/>
        <v>124.84</v>
      </c>
      <c r="U360" s="240">
        <f t="shared" si="438"/>
        <v>11.76</v>
      </c>
      <c r="V360" s="242">
        <f t="shared" si="439"/>
        <v>159</v>
      </c>
      <c r="W360" s="242">
        <f t="shared" si="440"/>
        <v>0</v>
      </c>
      <c r="X360" s="240">
        <f t="shared" si="441"/>
        <v>609.24</v>
      </c>
      <c r="Y360" s="240">
        <f t="shared" si="442"/>
        <v>1969.36</v>
      </c>
      <c r="Z360" s="259"/>
      <c r="AA360" s="257" t="s">
        <v>71</v>
      </c>
      <c r="AB360" s="258">
        <f t="shared" ref="AB360:AH360" si="484">K360+R360</f>
        <v>47.05</v>
      </c>
      <c r="AC360" s="258">
        <f t="shared" si="484"/>
        <v>940.93</v>
      </c>
      <c r="AD360" s="258">
        <f t="shared" si="484"/>
        <v>624.18</v>
      </c>
      <c r="AE360" s="258">
        <f t="shared" si="484"/>
        <v>39.2</v>
      </c>
      <c r="AF360" s="258">
        <f t="shared" si="484"/>
        <v>318</v>
      </c>
      <c r="AG360" s="258">
        <f t="shared" si="484"/>
        <v>0</v>
      </c>
      <c r="AH360" s="258">
        <f t="shared" si="484"/>
        <v>1969.36</v>
      </c>
      <c r="AI360" s="257" t="s">
        <v>35</v>
      </c>
    </row>
    <row r="361" s="115" customFormat="1" ht="19" customHeight="1" spans="1:35">
      <c r="A361" s="129">
        <f t="shared" si="427"/>
        <v>358</v>
      </c>
      <c r="B361" s="49" t="s">
        <v>262</v>
      </c>
      <c r="C361" s="52" t="s">
        <v>1051</v>
      </c>
      <c r="D361" s="168" t="s">
        <v>1052</v>
      </c>
      <c r="E361" s="130">
        <v>3920.55</v>
      </c>
      <c r="F361" s="130">
        <v>3920.55</v>
      </c>
      <c r="G361" s="130">
        <v>6241.75</v>
      </c>
      <c r="H361" s="130">
        <v>3920.55</v>
      </c>
      <c r="I361" s="165">
        <v>0</v>
      </c>
      <c r="J361" s="130"/>
      <c r="K361" s="49">
        <f t="shared" si="428"/>
        <v>47.05</v>
      </c>
      <c r="L361" s="49">
        <f t="shared" si="429"/>
        <v>627.29</v>
      </c>
      <c r="M361" s="130">
        <f t="shared" si="430"/>
        <v>499.34</v>
      </c>
      <c r="N361" s="49">
        <f t="shared" si="431"/>
        <v>27.44</v>
      </c>
      <c r="O361" s="130">
        <f t="shared" si="432"/>
        <v>0</v>
      </c>
      <c r="P361" s="130">
        <f t="shared" si="433"/>
        <v>0</v>
      </c>
      <c r="Q361" s="130">
        <f t="shared" si="434"/>
        <v>1201.12</v>
      </c>
      <c r="R361" s="49">
        <f t="shared" si="435"/>
        <v>0</v>
      </c>
      <c r="S361" s="49">
        <f t="shared" si="436"/>
        <v>313.64</v>
      </c>
      <c r="T361" s="130">
        <f t="shared" si="437"/>
        <v>124.84</v>
      </c>
      <c r="U361" s="49">
        <f t="shared" si="438"/>
        <v>11.76</v>
      </c>
      <c r="V361" s="130">
        <f t="shared" si="439"/>
        <v>0</v>
      </c>
      <c r="W361" s="130">
        <f t="shared" si="440"/>
        <v>0</v>
      </c>
      <c r="X361" s="49">
        <f t="shared" si="441"/>
        <v>450.24</v>
      </c>
      <c r="Y361" s="49">
        <f t="shared" si="442"/>
        <v>1651.36</v>
      </c>
      <c r="Z361" s="136"/>
      <c r="AA361" s="139" t="s">
        <v>68</v>
      </c>
      <c r="AB361" s="140">
        <f t="shared" ref="AB361:AH361" si="485">K361+R361</f>
        <v>47.05</v>
      </c>
      <c r="AC361" s="140">
        <f t="shared" si="485"/>
        <v>940.93</v>
      </c>
      <c r="AD361" s="140">
        <f t="shared" si="485"/>
        <v>624.18</v>
      </c>
      <c r="AE361" s="140">
        <f t="shared" si="485"/>
        <v>39.2</v>
      </c>
      <c r="AF361" s="140">
        <f t="shared" si="485"/>
        <v>0</v>
      </c>
      <c r="AG361" s="140">
        <f t="shared" si="485"/>
        <v>0</v>
      </c>
      <c r="AH361" s="140">
        <f t="shared" si="485"/>
        <v>1651.36</v>
      </c>
      <c r="AI361" s="139" t="s">
        <v>32</v>
      </c>
    </row>
    <row r="362" s="115" customFormat="1" ht="19" customHeight="1" spans="1:35">
      <c r="A362" s="129">
        <f t="shared" si="427"/>
        <v>359</v>
      </c>
      <c r="B362" s="49" t="s">
        <v>1196</v>
      </c>
      <c r="C362" s="52" t="s">
        <v>1125</v>
      </c>
      <c r="D362" s="168" t="s">
        <v>1126</v>
      </c>
      <c r="E362" s="130">
        <v>4200</v>
      </c>
      <c r="F362" s="130">
        <v>4200</v>
      </c>
      <c r="G362" s="130">
        <v>6241.75</v>
      </c>
      <c r="H362" s="130">
        <v>4200</v>
      </c>
      <c r="I362" s="165">
        <v>4180</v>
      </c>
      <c r="J362" s="130"/>
      <c r="K362" s="49">
        <f t="shared" si="428"/>
        <v>50.4</v>
      </c>
      <c r="L362" s="49">
        <f t="shared" si="429"/>
        <v>672</v>
      </c>
      <c r="M362" s="130">
        <f t="shared" si="430"/>
        <v>499.34</v>
      </c>
      <c r="N362" s="49">
        <f t="shared" si="431"/>
        <v>29.4</v>
      </c>
      <c r="O362" s="130">
        <f t="shared" si="432"/>
        <v>209</v>
      </c>
      <c r="P362" s="130">
        <f t="shared" si="433"/>
        <v>0</v>
      </c>
      <c r="Q362" s="130">
        <f t="shared" si="434"/>
        <v>1460.14</v>
      </c>
      <c r="R362" s="49">
        <f t="shared" si="435"/>
        <v>0</v>
      </c>
      <c r="S362" s="49">
        <f t="shared" si="436"/>
        <v>336</v>
      </c>
      <c r="T362" s="130">
        <f t="shared" si="437"/>
        <v>124.84</v>
      </c>
      <c r="U362" s="49">
        <f t="shared" si="438"/>
        <v>12.6</v>
      </c>
      <c r="V362" s="130">
        <f t="shared" si="439"/>
        <v>209</v>
      </c>
      <c r="W362" s="130">
        <f t="shared" si="440"/>
        <v>0</v>
      </c>
      <c r="X362" s="49">
        <f t="shared" si="441"/>
        <v>682.44</v>
      </c>
      <c r="Y362" s="49">
        <f t="shared" si="442"/>
        <v>2142.58</v>
      </c>
      <c r="Z362" s="136"/>
      <c r="AA362" s="139" t="s">
        <v>76</v>
      </c>
      <c r="AB362" s="140">
        <f t="shared" ref="AB362:AH362" si="486">K362+R362</f>
        <v>50.4</v>
      </c>
      <c r="AC362" s="140">
        <f t="shared" si="486"/>
        <v>1008</v>
      </c>
      <c r="AD362" s="140">
        <f t="shared" si="486"/>
        <v>624.18</v>
      </c>
      <c r="AE362" s="140">
        <f t="shared" si="486"/>
        <v>42</v>
      </c>
      <c r="AF362" s="140">
        <f t="shared" si="486"/>
        <v>418</v>
      </c>
      <c r="AG362" s="140">
        <f t="shared" si="486"/>
        <v>0</v>
      </c>
      <c r="AH362" s="140">
        <f t="shared" si="486"/>
        <v>2142.58</v>
      </c>
      <c r="AI362" s="139" t="s">
        <v>35</v>
      </c>
    </row>
    <row r="363" s="115" customFormat="1" ht="19" customHeight="1" spans="1:35">
      <c r="A363" s="129">
        <f t="shared" si="427"/>
        <v>360</v>
      </c>
      <c r="B363" s="49" t="s">
        <v>411</v>
      </c>
      <c r="C363" s="52" t="s">
        <v>1129</v>
      </c>
      <c r="D363" s="168" t="s">
        <v>1130</v>
      </c>
      <c r="E363" s="130">
        <v>3920.55</v>
      </c>
      <c r="F363" s="130">
        <v>3920.55</v>
      </c>
      <c r="G363" s="130">
        <v>6241.75</v>
      </c>
      <c r="H363" s="130">
        <v>3920.55</v>
      </c>
      <c r="I363" s="165">
        <v>2200</v>
      </c>
      <c r="J363" s="130"/>
      <c r="K363" s="49">
        <f t="shared" si="428"/>
        <v>47.05</v>
      </c>
      <c r="L363" s="49">
        <f t="shared" si="429"/>
        <v>627.29</v>
      </c>
      <c r="M363" s="130">
        <f t="shared" si="430"/>
        <v>499.34</v>
      </c>
      <c r="N363" s="49">
        <f t="shared" si="431"/>
        <v>27.44</v>
      </c>
      <c r="O363" s="130">
        <f t="shared" si="432"/>
        <v>110</v>
      </c>
      <c r="P363" s="130">
        <f t="shared" si="433"/>
        <v>0</v>
      </c>
      <c r="Q363" s="130">
        <f t="shared" si="434"/>
        <v>1311.12</v>
      </c>
      <c r="R363" s="49">
        <f t="shared" si="435"/>
        <v>0</v>
      </c>
      <c r="S363" s="49">
        <f t="shared" si="436"/>
        <v>313.64</v>
      </c>
      <c r="T363" s="130">
        <f t="shared" si="437"/>
        <v>124.84</v>
      </c>
      <c r="U363" s="49">
        <f t="shared" si="438"/>
        <v>11.76</v>
      </c>
      <c r="V363" s="130">
        <f t="shared" si="439"/>
        <v>110</v>
      </c>
      <c r="W363" s="130">
        <f t="shared" si="440"/>
        <v>0</v>
      </c>
      <c r="X363" s="49">
        <f t="shared" si="441"/>
        <v>560.24</v>
      </c>
      <c r="Y363" s="49">
        <f t="shared" si="442"/>
        <v>1871.36</v>
      </c>
      <c r="Z363" s="136"/>
      <c r="AA363" s="139" t="s">
        <v>76</v>
      </c>
      <c r="AB363" s="140">
        <f t="shared" ref="AB363:AH363" si="487">K363+R363</f>
        <v>47.05</v>
      </c>
      <c r="AC363" s="140">
        <f t="shared" si="487"/>
        <v>940.93</v>
      </c>
      <c r="AD363" s="140">
        <f t="shared" si="487"/>
        <v>624.18</v>
      </c>
      <c r="AE363" s="140">
        <f t="shared" si="487"/>
        <v>39.2</v>
      </c>
      <c r="AF363" s="140">
        <f t="shared" si="487"/>
        <v>220</v>
      </c>
      <c r="AG363" s="140">
        <f t="shared" si="487"/>
        <v>0</v>
      </c>
      <c r="AH363" s="140">
        <f t="shared" si="487"/>
        <v>1871.36</v>
      </c>
      <c r="AI363" s="139" t="s">
        <v>32</v>
      </c>
    </row>
    <row r="364" s="115" customFormat="1" ht="19" customHeight="1" spans="1:35">
      <c r="A364" s="129">
        <f t="shared" si="427"/>
        <v>361</v>
      </c>
      <c r="B364" s="49" t="s">
        <v>262</v>
      </c>
      <c r="C364" s="52" t="s">
        <v>1131</v>
      </c>
      <c r="D364" s="462" t="s">
        <v>1132</v>
      </c>
      <c r="E364" s="130">
        <v>3920.55</v>
      </c>
      <c r="F364" s="130">
        <v>3920.55</v>
      </c>
      <c r="G364" s="130">
        <v>6241.75</v>
      </c>
      <c r="H364" s="130">
        <v>3920.55</v>
      </c>
      <c r="I364" s="165">
        <v>2200</v>
      </c>
      <c r="J364" s="130"/>
      <c r="K364" s="49">
        <f t="shared" si="428"/>
        <v>47.05</v>
      </c>
      <c r="L364" s="49">
        <f t="shared" si="429"/>
        <v>627.29</v>
      </c>
      <c r="M364" s="130">
        <f t="shared" si="430"/>
        <v>499.34</v>
      </c>
      <c r="N364" s="49">
        <f t="shared" si="431"/>
        <v>27.44</v>
      </c>
      <c r="O364" s="130">
        <f t="shared" si="432"/>
        <v>110</v>
      </c>
      <c r="P364" s="130">
        <f t="shared" si="433"/>
        <v>0</v>
      </c>
      <c r="Q364" s="130">
        <f t="shared" si="434"/>
        <v>1311.12</v>
      </c>
      <c r="R364" s="49">
        <f t="shared" si="435"/>
        <v>0</v>
      </c>
      <c r="S364" s="49">
        <f t="shared" si="436"/>
        <v>313.64</v>
      </c>
      <c r="T364" s="130">
        <f t="shared" si="437"/>
        <v>124.84</v>
      </c>
      <c r="U364" s="49">
        <f t="shared" si="438"/>
        <v>11.76</v>
      </c>
      <c r="V364" s="130">
        <f t="shared" si="439"/>
        <v>110</v>
      </c>
      <c r="W364" s="130">
        <f t="shared" si="440"/>
        <v>0</v>
      </c>
      <c r="X364" s="49">
        <f t="shared" si="441"/>
        <v>560.24</v>
      </c>
      <c r="Y364" s="49">
        <f t="shared" si="442"/>
        <v>1871.36</v>
      </c>
      <c r="Z364" s="136"/>
      <c r="AA364" s="139" t="s">
        <v>68</v>
      </c>
      <c r="AB364" s="140">
        <f t="shared" ref="AB364:AH364" si="488">K364+R364</f>
        <v>47.05</v>
      </c>
      <c r="AC364" s="140">
        <f t="shared" si="488"/>
        <v>940.93</v>
      </c>
      <c r="AD364" s="140">
        <f t="shared" si="488"/>
        <v>624.18</v>
      </c>
      <c r="AE364" s="140">
        <f t="shared" si="488"/>
        <v>39.2</v>
      </c>
      <c r="AF364" s="140">
        <f t="shared" si="488"/>
        <v>220</v>
      </c>
      <c r="AG364" s="140">
        <f t="shared" si="488"/>
        <v>0</v>
      </c>
      <c r="AH364" s="140">
        <f t="shared" si="488"/>
        <v>1871.36</v>
      </c>
      <c r="AI364" s="139" t="s">
        <v>32</v>
      </c>
    </row>
    <row r="365" s="115" customFormat="1" ht="19" customHeight="1" spans="1:35">
      <c r="A365" s="129">
        <f t="shared" si="427"/>
        <v>362</v>
      </c>
      <c r="B365" s="49" t="s">
        <v>129</v>
      </c>
      <c r="C365" s="52" t="s">
        <v>1133</v>
      </c>
      <c r="D365" s="168" t="s">
        <v>1134</v>
      </c>
      <c r="E365" s="130">
        <v>3920.55</v>
      </c>
      <c r="F365" s="130">
        <v>3920.55</v>
      </c>
      <c r="G365" s="130">
        <v>6241.75</v>
      </c>
      <c r="H365" s="130">
        <v>3920.55</v>
      </c>
      <c r="I365" s="165">
        <v>3180</v>
      </c>
      <c r="J365" s="130"/>
      <c r="K365" s="49">
        <f t="shared" si="428"/>
        <v>47.05</v>
      </c>
      <c r="L365" s="49">
        <f t="shared" si="429"/>
        <v>627.29</v>
      </c>
      <c r="M365" s="130">
        <f t="shared" si="430"/>
        <v>499.34</v>
      </c>
      <c r="N365" s="49">
        <f t="shared" si="431"/>
        <v>27.44</v>
      </c>
      <c r="O365" s="130">
        <f t="shared" si="432"/>
        <v>159</v>
      </c>
      <c r="P365" s="130">
        <f t="shared" si="433"/>
        <v>0</v>
      </c>
      <c r="Q365" s="130">
        <f t="shared" si="434"/>
        <v>1360.12</v>
      </c>
      <c r="R365" s="49">
        <f t="shared" si="435"/>
        <v>0</v>
      </c>
      <c r="S365" s="49">
        <f t="shared" si="436"/>
        <v>313.64</v>
      </c>
      <c r="T365" s="130">
        <f t="shared" si="437"/>
        <v>124.84</v>
      </c>
      <c r="U365" s="49">
        <f t="shared" si="438"/>
        <v>11.76</v>
      </c>
      <c r="V365" s="130">
        <f t="shared" si="439"/>
        <v>159</v>
      </c>
      <c r="W365" s="130">
        <f t="shared" si="440"/>
        <v>0</v>
      </c>
      <c r="X365" s="49">
        <f t="shared" si="441"/>
        <v>609.24</v>
      </c>
      <c r="Y365" s="49">
        <f t="shared" si="442"/>
        <v>1969.36</v>
      </c>
      <c r="Z365" s="136"/>
      <c r="AA365" s="139" t="s">
        <v>82</v>
      </c>
      <c r="AB365" s="140">
        <f t="shared" ref="AB365:AH365" si="489">K365+R365</f>
        <v>47.05</v>
      </c>
      <c r="AC365" s="140">
        <f t="shared" si="489"/>
        <v>940.93</v>
      </c>
      <c r="AD365" s="140">
        <f t="shared" si="489"/>
        <v>624.18</v>
      </c>
      <c r="AE365" s="140">
        <f t="shared" si="489"/>
        <v>39.2</v>
      </c>
      <c r="AF365" s="140">
        <f t="shared" si="489"/>
        <v>318</v>
      </c>
      <c r="AG365" s="140">
        <f t="shared" si="489"/>
        <v>0</v>
      </c>
      <c r="AH365" s="140">
        <f t="shared" si="489"/>
        <v>1969.36</v>
      </c>
      <c r="AI365" s="139" t="s">
        <v>35</v>
      </c>
    </row>
    <row r="366" s="115" customFormat="1" ht="19" customHeight="1" spans="1:35">
      <c r="A366" s="129">
        <f t="shared" si="427"/>
        <v>363</v>
      </c>
      <c r="B366" s="49" t="s">
        <v>1196</v>
      </c>
      <c r="C366" s="51" t="s">
        <v>1138</v>
      </c>
      <c r="D366" s="100" t="s">
        <v>1139</v>
      </c>
      <c r="E366" s="130">
        <v>3920.55</v>
      </c>
      <c r="F366" s="130">
        <v>3920.55</v>
      </c>
      <c r="G366" s="130">
        <v>6241.75</v>
      </c>
      <c r="H366" s="130">
        <v>3920.55</v>
      </c>
      <c r="I366" s="165">
        <v>3180</v>
      </c>
      <c r="J366" s="130"/>
      <c r="K366" s="49">
        <f t="shared" si="428"/>
        <v>47.05</v>
      </c>
      <c r="L366" s="49">
        <f t="shared" si="429"/>
        <v>627.29</v>
      </c>
      <c r="M366" s="130">
        <f t="shared" si="430"/>
        <v>499.34</v>
      </c>
      <c r="N366" s="49">
        <f t="shared" si="431"/>
        <v>27.44</v>
      </c>
      <c r="O366" s="130">
        <f t="shared" si="432"/>
        <v>159</v>
      </c>
      <c r="P366" s="130">
        <f t="shared" si="433"/>
        <v>0</v>
      </c>
      <c r="Q366" s="130">
        <f t="shared" si="434"/>
        <v>1360.12</v>
      </c>
      <c r="R366" s="49">
        <f t="shared" si="435"/>
        <v>0</v>
      </c>
      <c r="S366" s="49">
        <f t="shared" si="436"/>
        <v>313.64</v>
      </c>
      <c r="T366" s="130">
        <f t="shared" si="437"/>
        <v>124.84</v>
      </c>
      <c r="U366" s="49">
        <f t="shared" si="438"/>
        <v>11.76</v>
      </c>
      <c r="V366" s="130">
        <f t="shared" si="439"/>
        <v>159</v>
      </c>
      <c r="W366" s="130">
        <f t="shared" si="440"/>
        <v>0</v>
      </c>
      <c r="X366" s="49">
        <f t="shared" si="441"/>
        <v>609.24</v>
      </c>
      <c r="Y366" s="49">
        <f t="shared" si="442"/>
        <v>1969.36</v>
      </c>
      <c r="Z366" s="136"/>
      <c r="AA366" s="139" t="s">
        <v>69</v>
      </c>
      <c r="AB366" s="140">
        <f t="shared" ref="AB366:AH366" si="490">K366+R366</f>
        <v>47.05</v>
      </c>
      <c r="AC366" s="140">
        <f t="shared" si="490"/>
        <v>940.93</v>
      </c>
      <c r="AD366" s="140">
        <f t="shared" si="490"/>
        <v>624.18</v>
      </c>
      <c r="AE366" s="140">
        <f t="shared" si="490"/>
        <v>39.2</v>
      </c>
      <c r="AF366" s="140">
        <f t="shared" si="490"/>
        <v>318</v>
      </c>
      <c r="AG366" s="140">
        <f t="shared" si="490"/>
        <v>0</v>
      </c>
      <c r="AH366" s="140">
        <f t="shared" si="490"/>
        <v>1969.36</v>
      </c>
      <c r="AI366" s="139" t="s">
        <v>35</v>
      </c>
    </row>
    <row r="367" s="115" customFormat="1" ht="19" customHeight="1" spans="1:35">
      <c r="A367" s="129">
        <f t="shared" si="427"/>
        <v>364</v>
      </c>
      <c r="B367" s="49" t="s">
        <v>119</v>
      </c>
      <c r="C367" s="51" t="s">
        <v>1140</v>
      </c>
      <c r="D367" s="100" t="s">
        <v>1141</v>
      </c>
      <c r="E367" s="130">
        <v>3920.55</v>
      </c>
      <c r="F367" s="130">
        <v>3920.55</v>
      </c>
      <c r="G367" s="130">
        <v>6241.75</v>
      </c>
      <c r="H367" s="130">
        <v>3920.55</v>
      </c>
      <c r="I367" s="165">
        <v>0</v>
      </c>
      <c r="J367" s="130"/>
      <c r="K367" s="49">
        <f t="shared" si="428"/>
        <v>47.05</v>
      </c>
      <c r="L367" s="49">
        <f t="shared" si="429"/>
        <v>627.29</v>
      </c>
      <c r="M367" s="130">
        <f t="shared" si="430"/>
        <v>499.34</v>
      </c>
      <c r="N367" s="49">
        <f t="shared" si="431"/>
        <v>27.44</v>
      </c>
      <c r="O367" s="130">
        <f t="shared" si="432"/>
        <v>0</v>
      </c>
      <c r="P367" s="130">
        <f t="shared" si="433"/>
        <v>0</v>
      </c>
      <c r="Q367" s="130">
        <f t="shared" si="434"/>
        <v>1201.12</v>
      </c>
      <c r="R367" s="49">
        <f t="shared" si="435"/>
        <v>0</v>
      </c>
      <c r="S367" s="49">
        <f t="shared" si="436"/>
        <v>313.64</v>
      </c>
      <c r="T367" s="130">
        <f t="shared" si="437"/>
        <v>124.84</v>
      </c>
      <c r="U367" s="49">
        <f t="shared" si="438"/>
        <v>11.76</v>
      </c>
      <c r="V367" s="130">
        <f t="shared" si="439"/>
        <v>0</v>
      </c>
      <c r="W367" s="130">
        <f t="shared" si="440"/>
        <v>0</v>
      </c>
      <c r="X367" s="49">
        <f t="shared" si="441"/>
        <v>450.24</v>
      </c>
      <c r="Y367" s="49">
        <f t="shared" si="442"/>
        <v>1651.36</v>
      </c>
      <c r="Z367" s="136"/>
      <c r="AA367" s="139" t="s">
        <v>78</v>
      </c>
      <c r="AB367" s="140">
        <f t="shared" ref="AB367:AH367" si="491">K367+R367</f>
        <v>47.05</v>
      </c>
      <c r="AC367" s="140">
        <f t="shared" si="491"/>
        <v>940.93</v>
      </c>
      <c r="AD367" s="140">
        <f t="shared" si="491"/>
        <v>624.18</v>
      </c>
      <c r="AE367" s="140">
        <f t="shared" si="491"/>
        <v>39.2</v>
      </c>
      <c r="AF367" s="140">
        <f t="shared" si="491"/>
        <v>0</v>
      </c>
      <c r="AG367" s="140">
        <f t="shared" si="491"/>
        <v>0</v>
      </c>
      <c r="AH367" s="140">
        <f t="shared" si="491"/>
        <v>1651.36</v>
      </c>
      <c r="AI367" s="139" t="s">
        <v>32</v>
      </c>
    </row>
    <row r="368" s="226" customFormat="1" ht="15" customHeight="1" spans="1:35">
      <c r="A368" s="239">
        <f t="shared" si="427"/>
        <v>365</v>
      </c>
      <c r="B368" s="240" t="s">
        <v>201</v>
      </c>
      <c r="C368" s="267" t="s">
        <v>1142</v>
      </c>
      <c r="D368" s="268" t="s">
        <v>1143</v>
      </c>
      <c r="E368" s="242">
        <v>3920.55</v>
      </c>
      <c r="F368" s="242">
        <v>0</v>
      </c>
      <c r="G368" s="242">
        <v>6241.75</v>
      </c>
      <c r="H368" s="242">
        <v>0</v>
      </c>
      <c r="I368" s="255">
        <v>0</v>
      </c>
      <c r="J368" s="242"/>
      <c r="K368" s="240">
        <f t="shared" si="428"/>
        <v>47.05</v>
      </c>
      <c r="L368" s="240">
        <f t="shared" si="429"/>
        <v>0</v>
      </c>
      <c r="M368" s="242">
        <f t="shared" si="430"/>
        <v>499.34</v>
      </c>
      <c r="N368" s="240">
        <f t="shared" si="431"/>
        <v>0</v>
      </c>
      <c r="O368" s="242">
        <f t="shared" si="432"/>
        <v>0</v>
      </c>
      <c r="P368" s="242">
        <f t="shared" si="433"/>
        <v>0</v>
      </c>
      <c r="Q368" s="242">
        <f t="shared" si="434"/>
        <v>546.39</v>
      </c>
      <c r="R368" s="240">
        <f t="shared" si="435"/>
        <v>0</v>
      </c>
      <c r="S368" s="240">
        <f t="shared" si="436"/>
        <v>0</v>
      </c>
      <c r="T368" s="242">
        <f t="shared" si="437"/>
        <v>124.84</v>
      </c>
      <c r="U368" s="240">
        <f t="shared" si="438"/>
        <v>0</v>
      </c>
      <c r="V368" s="242">
        <f t="shared" si="439"/>
        <v>0</v>
      </c>
      <c r="W368" s="242">
        <f t="shared" si="440"/>
        <v>0</v>
      </c>
      <c r="X368" s="240">
        <f t="shared" si="441"/>
        <v>124.84</v>
      </c>
      <c r="Y368" s="240">
        <f t="shared" si="442"/>
        <v>671.23</v>
      </c>
      <c r="Z368" s="259"/>
      <c r="AA368" s="257" t="s">
        <v>66</v>
      </c>
      <c r="AB368" s="258">
        <f t="shared" ref="AB368:AH368" si="492">K368+R368</f>
        <v>47.05</v>
      </c>
      <c r="AC368" s="258">
        <f t="shared" si="492"/>
        <v>0</v>
      </c>
      <c r="AD368" s="258">
        <f t="shared" si="492"/>
        <v>624.18</v>
      </c>
      <c r="AE368" s="258">
        <f t="shared" si="492"/>
        <v>0</v>
      </c>
      <c r="AF368" s="258">
        <f t="shared" si="492"/>
        <v>0</v>
      </c>
      <c r="AG368" s="258">
        <f t="shared" si="492"/>
        <v>0</v>
      </c>
      <c r="AH368" s="258">
        <f t="shared" si="492"/>
        <v>671.23</v>
      </c>
      <c r="AI368" s="257" t="s">
        <v>32</v>
      </c>
    </row>
    <row r="369" s="115" customFormat="1" ht="17" customHeight="1" spans="1:35">
      <c r="A369" s="129">
        <f t="shared" si="427"/>
        <v>366</v>
      </c>
      <c r="B369" s="49" t="s">
        <v>119</v>
      </c>
      <c r="C369" s="52" t="s">
        <v>1146</v>
      </c>
      <c r="D369" s="100" t="s">
        <v>1147</v>
      </c>
      <c r="E369" s="130">
        <v>3920.55</v>
      </c>
      <c r="F369" s="130">
        <v>3920.55</v>
      </c>
      <c r="G369" s="130">
        <v>6241.75</v>
      </c>
      <c r="H369" s="130">
        <v>3920.55</v>
      </c>
      <c r="I369" s="165">
        <v>2200</v>
      </c>
      <c r="J369" s="130"/>
      <c r="K369" s="49">
        <f t="shared" si="428"/>
        <v>47.05</v>
      </c>
      <c r="L369" s="49">
        <f t="shared" si="429"/>
        <v>627.29</v>
      </c>
      <c r="M369" s="130">
        <f t="shared" si="430"/>
        <v>499.34</v>
      </c>
      <c r="N369" s="49">
        <f t="shared" si="431"/>
        <v>27.44</v>
      </c>
      <c r="O369" s="130">
        <f t="shared" si="432"/>
        <v>110</v>
      </c>
      <c r="P369" s="130">
        <f t="shared" si="433"/>
        <v>0</v>
      </c>
      <c r="Q369" s="130">
        <f t="shared" si="434"/>
        <v>1311.12</v>
      </c>
      <c r="R369" s="49">
        <f t="shared" si="435"/>
        <v>0</v>
      </c>
      <c r="S369" s="49">
        <f t="shared" si="436"/>
        <v>313.64</v>
      </c>
      <c r="T369" s="130">
        <f t="shared" si="437"/>
        <v>124.84</v>
      </c>
      <c r="U369" s="49">
        <f t="shared" si="438"/>
        <v>11.76</v>
      </c>
      <c r="V369" s="130">
        <f t="shared" si="439"/>
        <v>110</v>
      </c>
      <c r="W369" s="130">
        <f t="shared" si="440"/>
        <v>0</v>
      </c>
      <c r="X369" s="49">
        <f t="shared" si="441"/>
        <v>560.24</v>
      </c>
      <c r="Y369" s="49">
        <f t="shared" si="442"/>
        <v>1871.36</v>
      </c>
      <c r="Z369" s="136"/>
      <c r="AA369" s="139" t="s">
        <v>78</v>
      </c>
      <c r="AB369" s="140">
        <f t="shared" ref="AB369:AH369" si="493">K369+R369</f>
        <v>47.05</v>
      </c>
      <c r="AC369" s="140">
        <f t="shared" si="493"/>
        <v>940.93</v>
      </c>
      <c r="AD369" s="140">
        <f t="shared" si="493"/>
        <v>624.18</v>
      </c>
      <c r="AE369" s="140">
        <f t="shared" si="493"/>
        <v>39.2</v>
      </c>
      <c r="AF369" s="140">
        <f t="shared" si="493"/>
        <v>220</v>
      </c>
      <c r="AG369" s="140">
        <f t="shared" si="493"/>
        <v>0</v>
      </c>
      <c r="AH369" s="140">
        <f t="shared" si="493"/>
        <v>1871.36</v>
      </c>
      <c r="AI369" s="139" t="s">
        <v>32</v>
      </c>
    </row>
    <row r="370" s="115" customFormat="1" ht="17" customHeight="1" spans="1:35">
      <c r="A370" s="129">
        <f t="shared" si="427"/>
        <v>367</v>
      </c>
      <c r="B370" s="49" t="s">
        <v>119</v>
      </c>
      <c r="C370" s="52" t="s">
        <v>1150</v>
      </c>
      <c r="D370" s="100" t="s">
        <v>1151</v>
      </c>
      <c r="E370" s="130">
        <v>3920.55</v>
      </c>
      <c r="F370" s="130">
        <v>3920.55</v>
      </c>
      <c r="G370" s="130">
        <v>6241.75</v>
      </c>
      <c r="H370" s="130">
        <v>3920.55</v>
      </c>
      <c r="I370" s="165">
        <v>2200</v>
      </c>
      <c r="J370" s="130"/>
      <c r="K370" s="49">
        <f t="shared" si="428"/>
        <v>47.05</v>
      </c>
      <c r="L370" s="49">
        <f t="shared" si="429"/>
        <v>627.29</v>
      </c>
      <c r="M370" s="130">
        <f t="shared" si="430"/>
        <v>499.34</v>
      </c>
      <c r="N370" s="49">
        <f t="shared" si="431"/>
        <v>27.44</v>
      </c>
      <c r="O370" s="130">
        <f t="shared" si="432"/>
        <v>110</v>
      </c>
      <c r="P370" s="130">
        <f t="shared" si="433"/>
        <v>0</v>
      </c>
      <c r="Q370" s="130">
        <f t="shared" si="434"/>
        <v>1311.12</v>
      </c>
      <c r="R370" s="49">
        <f t="shared" si="435"/>
        <v>0</v>
      </c>
      <c r="S370" s="49">
        <f t="shared" si="436"/>
        <v>313.64</v>
      </c>
      <c r="T370" s="130">
        <f t="shared" si="437"/>
        <v>124.84</v>
      </c>
      <c r="U370" s="49">
        <f t="shared" si="438"/>
        <v>11.76</v>
      </c>
      <c r="V370" s="130">
        <f t="shared" si="439"/>
        <v>110</v>
      </c>
      <c r="W370" s="130">
        <f t="shared" si="440"/>
        <v>0</v>
      </c>
      <c r="X370" s="49">
        <f t="shared" si="441"/>
        <v>560.24</v>
      </c>
      <c r="Y370" s="49">
        <f t="shared" si="442"/>
        <v>1871.36</v>
      </c>
      <c r="Z370" s="136"/>
      <c r="AA370" s="139" t="s">
        <v>75</v>
      </c>
      <c r="AB370" s="140">
        <f t="shared" ref="AB370:AH370" si="494">K370+R370</f>
        <v>47.05</v>
      </c>
      <c r="AC370" s="140">
        <f t="shared" si="494"/>
        <v>940.93</v>
      </c>
      <c r="AD370" s="140">
        <f t="shared" si="494"/>
        <v>624.18</v>
      </c>
      <c r="AE370" s="140">
        <f t="shared" si="494"/>
        <v>39.2</v>
      </c>
      <c r="AF370" s="140">
        <f t="shared" si="494"/>
        <v>220</v>
      </c>
      <c r="AG370" s="140">
        <f t="shared" si="494"/>
        <v>0</v>
      </c>
      <c r="AH370" s="140">
        <f t="shared" si="494"/>
        <v>1871.36</v>
      </c>
      <c r="AI370" s="139" t="s">
        <v>32</v>
      </c>
    </row>
    <row r="371" s="226" customFormat="1" ht="17" customHeight="1" spans="1:35">
      <c r="A371" s="239">
        <f t="shared" si="427"/>
        <v>368</v>
      </c>
      <c r="B371" s="240" t="s">
        <v>139</v>
      </c>
      <c r="C371" s="267" t="s">
        <v>1152</v>
      </c>
      <c r="D371" s="268" t="s">
        <v>1153</v>
      </c>
      <c r="E371" s="242">
        <v>3920.55</v>
      </c>
      <c r="F371" s="242">
        <v>0</v>
      </c>
      <c r="G371" s="242">
        <v>0</v>
      </c>
      <c r="H371" s="242">
        <v>0</v>
      </c>
      <c r="I371" s="255">
        <v>0</v>
      </c>
      <c r="J371" s="242"/>
      <c r="K371" s="240">
        <f t="shared" si="428"/>
        <v>47.05</v>
      </c>
      <c r="L371" s="240">
        <f t="shared" si="429"/>
        <v>0</v>
      </c>
      <c r="M371" s="242">
        <f t="shared" si="430"/>
        <v>0</v>
      </c>
      <c r="N371" s="240">
        <f t="shared" si="431"/>
        <v>0</v>
      </c>
      <c r="O371" s="242">
        <f t="shared" si="432"/>
        <v>0</v>
      </c>
      <c r="P371" s="242">
        <f t="shared" si="433"/>
        <v>0</v>
      </c>
      <c r="Q371" s="242">
        <f t="shared" si="434"/>
        <v>47.05</v>
      </c>
      <c r="R371" s="240">
        <f t="shared" si="435"/>
        <v>0</v>
      </c>
      <c r="S371" s="240">
        <f t="shared" si="436"/>
        <v>0</v>
      </c>
      <c r="T371" s="242">
        <f t="shared" si="437"/>
        <v>0</v>
      </c>
      <c r="U371" s="240">
        <f t="shared" si="438"/>
        <v>0</v>
      </c>
      <c r="V371" s="242">
        <f t="shared" si="439"/>
        <v>0</v>
      </c>
      <c r="W371" s="242">
        <f t="shared" si="440"/>
        <v>0</v>
      </c>
      <c r="X371" s="240">
        <f t="shared" si="441"/>
        <v>0</v>
      </c>
      <c r="Y371" s="240">
        <f t="shared" si="442"/>
        <v>47.05</v>
      </c>
      <c r="Z371" s="259"/>
      <c r="AA371" s="257" t="s">
        <v>77</v>
      </c>
      <c r="AB371" s="258">
        <f t="shared" ref="AB371:AH371" si="495">K371+R371</f>
        <v>47.05</v>
      </c>
      <c r="AC371" s="258">
        <f t="shared" si="495"/>
        <v>0</v>
      </c>
      <c r="AD371" s="258">
        <f t="shared" si="495"/>
        <v>0</v>
      </c>
      <c r="AE371" s="258">
        <f t="shared" si="495"/>
        <v>0</v>
      </c>
      <c r="AF371" s="258">
        <f t="shared" si="495"/>
        <v>0</v>
      </c>
      <c r="AG371" s="258">
        <f t="shared" si="495"/>
        <v>0</v>
      </c>
      <c r="AH371" s="258">
        <f t="shared" si="495"/>
        <v>47.05</v>
      </c>
      <c r="AI371" s="257" t="s">
        <v>32</v>
      </c>
    </row>
    <row r="372" s="115" customFormat="1" ht="17" customHeight="1" spans="1:35">
      <c r="A372" s="129">
        <f t="shared" si="427"/>
        <v>369</v>
      </c>
      <c r="B372" s="49" t="s">
        <v>146</v>
      </c>
      <c r="C372" s="52" t="s">
        <v>1160</v>
      </c>
      <c r="D372" s="100" t="s">
        <v>1161</v>
      </c>
      <c r="E372" s="130">
        <v>3920.55</v>
      </c>
      <c r="F372" s="130">
        <v>3920.55</v>
      </c>
      <c r="G372" s="130">
        <v>6241.75</v>
      </c>
      <c r="H372" s="130">
        <v>3920.55</v>
      </c>
      <c r="I372" s="165">
        <v>2200</v>
      </c>
      <c r="J372" s="130"/>
      <c r="K372" s="49">
        <f t="shared" si="428"/>
        <v>47.05</v>
      </c>
      <c r="L372" s="49">
        <f t="shared" si="429"/>
        <v>627.29</v>
      </c>
      <c r="M372" s="130">
        <f t="shared" si="430"/>
        <v>499.34</v>
      </c>
      <c r="N372" s="49">
        <f t="shared" si="431"/>
        <v>27.44</v>
      </c>
      <c r="O372" s="130">
        <f t="shared" si="432"/>
        <v>110</v>
      </c>
      <c r="P372" s="130">
        <f t="shared" si="433"/>
        <v>0</v>
      </c>
      <c r="Q372" s="130">
        <f t="shared" si="434"/>
        <v>1311.12</v>
      </c>
      <c r="R372" s="49">
        <f t="shared" si="435"/>
        <v>0</v>
      </c>
      <c r="S372" s="49">
        <f t="shared" si="436"/>
        <v>313.64</v>
      </c>
      <c r="T372" s="130">
        <f t="shared" si="437"/>
        <v>124.84</v>
      </c>
      <c r="U372" s="49">
        <f t="shared" si="438"/>
        <v>11.76</v>
      </c>
      <c r="V372" s="130">
        <f t="shared" si="439"/>
        <v>110</v>
      </c>
      <c r="W372" s="130">
        <f t="shared" si="440"/>
        <v>0</v>
      </c>
      <c r="X372" s="49">
        <f t="shared" si="441"/>
        <v>560.24</v>
      </c>
      <c r="Y372" s="49">
        <f t="shared" si="442"/>
        <v>1871.36</v>
      </c>
      <c r="Z372" s="136"/>
      <c r="AA372" s="139" t="s">
        <v>87</v>
      </c>
      <c r="AB372" s="140">
        <f t="shared" ref="AB372:AH372" si="496">K372+R372</f>
        <v>47.05</v>
      </c>
      <c r="AC372" s="140">
        <f t="shared" si="496"/>
        <v>940.93</v>
      </c>
      <c r="AD372" s="140">
        <f t="shared" si="496"/>
        <v>624.18</v>
      </c>
      <c r="AE372" s="140">
        <f t="shared" si="496"/>
        <v>39.2</v>
      </c>
      <c r="AF372" s="140">
        <f t="shared" si="496"/>
        <v>220</v>
      </c>
      <c r="AG372" s="140">
        <f t="shared" si="496"/>
        <v>0</v>
      </c>
      <c r="AH372" s="140">
        <f t="shared" si="496"/>
        <v>1871.36</v>
      </c>
      <c r="AI372" s="139" t="s">
        <v>34</v>
      </c>
    </row>
    <row r="373" ht="19" customHeight="1" spans="1:35">
      <c r="A373" s="129">
        <f t="shared" si="427"/>
        <v>370</v>
      </c>
      <c r="B373" s="49" t="s">
        <v>119</v>
      </c>
      <c r="C373" s="52" t="s">
        <v>1162</v>
      </c>
      <c r="D373" s="100" t="s">
        <v>1163</v>
      </c>
      <c r="E373" s="130">
        <v>3920.55</v>
      </c>
      <c r="F373" s="130">
        <v>3920.55</v>
      </c>
      <c r="G373" s="130">
        <v>6241.75</v>
      </c>
      <c r="H373" s="130">
        <v>3920.55</v>
      </c>
      <c r="I373" s="165">
        <v>2200</v>
      </c>
      <c r="J373" s="130"/>
      <c r="K373" s="49">
        <f t="shared" si="428"/>
        <v>47.05</v>
      </c>
      <c r="L373" s="49">
        <f t="shared" si="429"/>
        <v>627.29</v>
      </c>
      <c r="M373" s="130">
        <f t="shared" si="430"/>
        <v>499.34</v>
      </c>
      <c r="N373" s="49">
        <f t="shared" si="431"/>
        <v>27.44</v>
      </c>
      <c r="O373" s="130">
        <f t="shared" si="432"/>
        <v>110</v>
      </c>
      <c r="P373" s="130">
        <f t="shared" si="433"/>
        <v>0</v>
      </c>
      <c r="Q373" s="130">
        <f t="shared" si="434"/>
        <v>1311.12</v>
      </c>
      <c r="R373" s="49">
        <f t="shared" si="435"/>
        <v>0</v>
      </c>
      <c r="S373" s="49">
        <f t="shared" si="436"/>
        <v>313.64</v>
      </c>
      <c r="T373" s="130">
        <f t="shared" si="437"/>
        <v>124.84</v>
      </c>
      <c r="U373" s="49">
        <f t="shared" si="438"/>
        <v>11.76</v>
      </c>
      <c r="V373" s="130">
        <f t="shared" si="439"/>
        <v>110</v>
      </c>
      <c r="W373" s="130">
        <f t="shared" si="440"/>
        <v>0</v>
      </c>
      <c r="X373" s="49">
        <f t="shared" si="441"/>
        <v>560.24</v>
      </c>
      <c r="Y373" s="49">
        <f t="shared" si="442"/>
        <v>1871.36</v>
      </c>
      <c r="Z373" s="136"/>
      <c r="AA373" s="139" t="s">
        <v>51</v>
      </c>
      <c r="AB373" s="140">
        <f t="shared" ref="AB373:AH373" si="497">K373+R373</f>
        <v>47.05</v>
      </c>
      <c r="AC373" s="140">
        <f t="shared" si="497"/>
        <v>940.93</v>
      </c>
      <c r="AD373" s="140">
        <f t="shared" si="497"/>
        <v>624.18</v>
      </c>
      <c r="AE373" s="140">
        <f t="shared" si="497"/>
        <v>39.2</v>
      </c>
      <c r="AF373" s="140">
        <f t="shared" si="497"/>
        <v>220</v>
      </c>
      <c r="AG373" s="140">
        <f t="shared" si="497"/>
        <v>0</v>
      </c>
      <c r="AH373" s="140">
        <f t="shared" si="497"/>
        <v>1871.36</v>
      </c>
      <c r="AI373" s="139" t="s">
        <v>32</v>
      </c>
    </row>
    <row r="374" s="115" customFormat="1" ht="17" customHeight="1" spans="1:35">
      <c r="A374" s="129">
        <f t="shared" si="427"/>
        <v>371</v>
      </c>
      <c r="B374" s="49" t="s">
        <v>209</v>
      </c>
      <c r="C374" s="52" t="s">
        <v>1168</v>
      </c>
      <c r="D374" s="100" t="s">
        <v>1169</v>
      </c>
      <c r="E374" s="130">
        <v>3920.55</v>
      </c>
      <c r="F374" s="130">
        <v>3920.55</v>
      </c>
      <c r="G374" s="130">
        <v>6241.75</v>
      </c>
      <c r="H374" s="130">
        <v>3920.55</v>
      </c>
      <c r="I374" s="165">
        <v>2200</v>
      </c>
      <c r="J374" s="130"/>
      <c r="K374" s="49">
        <f t="shared" si="428"/>
        <v>47.05</v>
      </c>
      <c r="L374" s="49">
        <f t="shared" si="429"/>
        <v>627.29</v>
      </c>
      <c r="M374" s="130">
        <f t="shared" si="430"/>
        <v>499.34</v>
      </c>
      <c r="N374" s="49">
        <f t="shared" si="431"/>
        <v>27.44</v>
      </c>
      <c r="O374" s="130">
        <f t="shared" si="432"/>
        <v>110</v>
      </c>
      <c r="P374" s="130">
        <f t="shared" si="433"/>
        <v>0</v>
      </c>
      <c r="Q374" s="130">
        <f t="shared" si="434"/>
        <v>1311.12</v>
      </c>
      <c r="R374" s="49">
        <f t="shared" si="435"/>
        <v>0</v>
      </c>
      <c r="S374" s="49">
        <f t="shared" si="436"/>
        <v>313.64</v>
      </c>
      <c r="T374" s="130">
        <f t="shared" si="437"/>
        <v>124.84</v>
      </c>
      <c r="U374" s="49">
        <f t="shared" si="438"/>
        <v>11.76</v>
      </c>
      <c r="V374" s="130">
        <f t="shared" si="439"/>
        <v>110</v>
      </c>
      <c r="W374" s="130">
        <f t="shared" si="440"/>
        <v>0</v>
      </c>
      <c r="X374" s="49">
        <f t="shared" si="441"/>
        <v>560.24</v>
      </c>
      <c r="Y374" s="49">
        <f t="shared" si="442"/>
        <v>1871.36</v>
      </c>
      <c r="Z374" s="136"/>
      <c r="AA374" s="139" t="s">
        <v>69</v>
      </c>
      <c r="AB374" s="140">
        <f t="shared" ref="AB374:AH374" si="498">K374+R374</f>
        <v>47.05</v>
      </c>
      <c r="AC374" s="140">
        <f t="shared" si="498"/>
        <v>940.93</v>
      </c>
      <c r="AD374" s="140">
        <f t="shared" si="498"/>
        <v>624.18</v>
      </c>
      <c r="AE374" s="140">
        <f t="shared" si="498"/>
        <v>39.2</v>
      </c>
      <c r="AF374" s="140">
        <f t="shared" si="498"/>
        <v>220</v>
      </c>
      <c r="AG374" s="140">
        <f t="shared" si="498"/>
        <v>0</v>
      </c>
      <c r="AH374" s="140">
        <f t="shared" si="498"/>
        <v>1871.36</v>
      </c>
      <c r="AI374" s="139" t="s">
        <v>32</v>
      </c>
    </row>
    <row r="375" s="115" customFormat="1" ht="17" customHeight="1" spans="1:35">
      <c r="A375" s="129">
        <f t="shared" si="427"/>
        <v>372</v>
      </c>
      <c r="B375" s="49" t="s">
        <v>209</v>
      </c>
      <c r="C375" s="52" t="s">
        <v>1172</v>
      </c>
      <c r="D375" s="100" t="s">
        <v>1173</v>
      </c>
      <c r="E375" s="130">
        <v>3920.55</v>
      </c>
      <c r="F375" s="130">
        <v>3920.55</v>
      </c>
      <c r="G375" s="130">
        <v>6241.75</v>
      </c>
      <c r="H375" s="130">
        <v>3920.55</v>
      </c>
      <c r="I375" s="165">
        <v>2200</v>
      </c>
      <c r="J375" s="130"/>
      <c r="K375" s="49">
        <f t="shared" si="428"/>
        <v>47.05</v>
      </c>
      <c r="L375" s="49">
        <f t="shared" si="429"/>
        <v>627.29</v>
      </c>
      <c r="M375" s="130">
        <f t="shared" si="430"/>
        <v>499.34</v>
      </c>
      <c r="N375" s="49">
        <f t="shared" si="431"/>
        <v>27.44</v>
      </c>
      <c r="O375" s="130">
        <f t="shared" si="432"/>
        <v>110</v>
      </c>
      <c r="P375" s="130">
        <f t="shared" si="433"/>
        <v>0</v>
      </c>
      <c r="Q375" s="130">
        <f t="shared" si="434"/>
        <v>1311.12</v>
      </c>
      <c r="R375" s="49">
        <f t="shared" si="435"/>
        <v>0</v>
      </c>
      <c r="S375" s="49">
        <f t="shared" si="436"/>
        <v>313.64</v>
      </c>
      <c r="T375" s="130">
        <f t="shared" si="437"/>
        <v>124.84</v>
      </c>
      <c r="U375" s="49">
        <f t="shared" si="438"/>
        <v>11.76</v>
      </c>
      <c r="V375" s="130">
        <f t="shared" si="439"/>
        <v>110</v>
      </c>
      <c r="W375" s="130">
        <f t="shared" si="440"/>
        <v>0</v>
      </c>
      <c r="X375" s="49">
        <f t="shared" si="441"/>
        <v>560.24</v>
      </c>
      <c r="Y375" s="49">
        <f t="shared" si="442"/>
        <v>1871.36</v>
      </c>
      <c r="Z375" s="136"/>
      <c r="AA375" s="139" t="s">
        <v>69</v>
      </c>
      <c r="AB375" s="140">
        <f t="shared" ref="AB375:AH375" si="499">K375+R375</f>
        <v>47.05</v>
      </c>
      <c r="AC375" s="140">
        <f t="shared" si="499"/>
        <v>940.93</v>
      </c>
      <c r="AD375" s="140">
        <f t="shared" si="499"/>
        <v>624.18</v>
      </c>
      <c r="AE375" s="140">
        <f t="shared" si="499"/>
        <v>39.2</v>
      </c>
      <c r="AF375" s="140">
        <f t="shared" si="499"/>
        <v>220</v>
      </c>
      <c r="AG375" s="140">
        <f t="shared" si="499"/>
        <v>0</v>
      </c>
      <c r="AH375" s="140">
        <f t="shared" si="499"/>
        <v>1871.36</v>
      </c>
      <c r="AI375" s="139" t="s">
        <v>32</v>
      </c>
    </row>
    <row r="376" s="115" customFormat="1" ht="17" customHeight="1" spans="1:35">
      <c r="A376" s="129">
        <f t="shared" si="427"/>
        <v>373</v>
      </c>
      <c r="B376" s="49" t="s">
        <v>568</v>
      </c>
      <c r="C376" s="52" t="s">
        <v>1174</v>
      </c>
      <c r="D376" s="100" t="s">
        <v>1175</v>
      </c>
      <c r="E376" s="130">
        <v>3920.55</v>
      </c>
      <c r="F376" s="130">
        <v>3920.55</v>
      </c>
      <c r="G376" s="130">
        <v>6241.75</v>
      </c>
      <c r="H376" s="130">
        <v>3920.55</v>
      </c>
      <c r="I376" s="165">
        <v>2200</v>
      </c>
      <c r="J376" s="130"/>
      <c r="K376" s="49">
        <f t="shared" si="428"/>
        <v>47.05</v>
      </c>
      <c r="L376" s="49">
        <f t="shared" si="429"/>
        <v>627.29</v>
      </c>
      <c r="M376" s="130">
        <f t="shared" si="430"/>
        <v>499.34</v>
      </c>
      <c r="N376" s="49">
        <f t="shared" si="431"/>
        <v>27.44</v>
      </c>
      <c r="O376" s="130">
        <f t="shared" si="432"/>
        <v>110</v>
      </c>
      <c r="P376" s="130">
        <f t="shared" si="433"/>
        <v>0</v>
      </c>
      <c r="Q376" s="130">
        <f t="shared" si="434"/>
        <v>1311.12</v>
      </c>
      <c r="R376" s="49">
        <f t="shared" si="435"/>
        <v>0</v>
      </c>
      <c r="S376" s="49">
        <f t="shared" si="436"/>
        <v>313.64</v>
      </c>
      <c r="T376" s="130">
        <f t="shared" si="437"/>
        <v>124.84</v>
      </c>
      <c r="U376" s="49">
        <f t="shared" si="438"/>
        <v>11.76</v>
      </c>
      <c r="V376" s="130">
        <f t="shared" si="439"/>
        <v>110</v>
      </c>
      <c r="W376" s="130">
        <f t="shared" si="440"/>
        <v>0</v>
      </c>
      <c r="X376" s="49">
        <f t="shared" si="441"/>
        <v>560.24</v>
      </c>
      <c r="Y376" s="49">
        <f t="shared" si="442"/>
        <v>1871.36</v>
      </c>
      <c r="Z376" s="136"/>
      <c r="AA376" s="139" t="s">
        <v>54</v>
      </c>
      <c r="AB376" s="140">
        <f t="shared" ref="AB376:AH376" si="500">K376+R376</f>
        <v>47.05</v>
      </c>
      <c r="AC376" s="140">
        <f t="shared" si="500"/>
        <v>940.93</v>
      </c>
      <c r="AD376" s="140">
        <f t="shared" si="500"/>
        <v>624.18</v>
      </c>
      <c r="AE376" s="140">
        <f t="shared" si="500"/>
        <v>39.2</v>
      </c>
      <c r="AF376" s="140">
        <f t="shared" si="500"/>
        <v>220</v>
      </c>
      <c r="AG376" s="140">
        <f t="shared" si="500"/>
        <v>0</v>
      </c>
      <c r="AH376" s="140">
        <f t="shared" si="500"/>
        <v>1871.36</v>
      </c>
      <c r="AI376" s="139" t="s">
        <v>32</v>
      </c>
    </row>
    <row r="377" s="115" customFormat="1" ht="17" customHeight="1" spans="1:35">
      <c r="A377" s="129">
        <f t="shared" si="427"/>
        <v>374</v>
      </c>
      <c r="B377" s="49" t="s">
        <v>411</v>
      </c>
      <c r="C377" s="100" t="s">
        <v>1186</v>
      </c>
      <c r="D377" s="229" t="s">
        <v>1187</v>
      </c>
      <c r="E377" s="130">
        <v>3920.55</v>
      </c>
      <c r="F377" s="130">
        <v>3920.55</v>
      </c>
      <c r="G377" s="130">
        <v>6241.75</v>
      </c>
      <c r="H377" s="130">
        <v>3920.55</v>
      </c>
      <c r="I377" s="165">
        <v>2200</v>
      </c>
      <c r="J377" s="130"/>
      <c r="K377" s="49">
        <f t="shared" si="428"/>
        <v>47.05</v>
      </c>
      <c r="L377" s="49">
        <f t="shared" si="429"/>
        <v>627.29</v>
      </c>
      <c r="M377" s="130">
        <f t="shared" si="430"/>
        <v>499.34</v>
      </c>
      <c r="N377" s="49">
        <f t="shared" si="431"/>
        <v>27.44</v>
      </c>
      <c r="O377" s="130">
        <f t="shared" si="432"/>
        <v>110</v>
      </c>
      <c r="P377" s="130">
        <f t="shared" si="433"/>
        <v>0</v>
      </c>
      <c r="Q377" s="130">
        <f t="shared" si="434"/>
        <v>1311.12</v>
      </c>
      <c r="R377" s="49">
        <f t="shared" si="435"/>
        <v>0</v>
      </c>
      <c r="S377" s="49">
        <f t="shared" si="436"/>
        <v>313.64</v>
      </c>
      <c r="T377" s="130">
        <f t="shared" si="437"/>
        <v>124.84</v>
      </c>
      <c r="U377" s="49">
        <f t="shared" si="438"/>
        <v>11.76</v>
      </c>
      <c r="V377" s="130">
        <f t="shared" si="439"/>
        <v>110</v>
      </c>
      <c r="W377" s="130">
        <f t="shared" si="440"/>
        <v>0</v>
      </c>
      <c r="X377" s="49">
        <f t="shared" si="441"/>
        <v>560.24</v>
      </c>
      <c r="Y377" s="49">
        <f t="shared" si="442"/>
        <v>1871.36</v>
      </c>
      <c r="Z377" s="136"/>
      <c r="AA377" s="139" t="s">
        <v>76</v>
      </c>
      <c r="AB377" s="140">
        <f t="shared" ref="AB377:AH377" si="501">K377+R377</f>
        <v>47.05</v>
      </c>
      <c r="AC377" s="140">
        <f t="shared" si="501"/>
        <v>940.93</v>
      </c>
      <c r="AD377" s="140">
        <f t="shared" si="501"/>
        <v>624.18</v>
      </c>
      <c r="AE377" s="140">
        <f t="shared" si="501"/>
        <v>39.2</v>
      </c>
      <c r="AF377" s="140">
        <f t="shared" si="501"/>
        <v>220</v>
      </c>
      <c r="AG377" s="140">
        <f t="shared" si="501"/>
        <v>0</v>
      </c>
      <c r="AH377" s="140">
        <f t="shared" si="501"/>
        <v>1871.36</v>
      </c>
      <c r="AI377" s="139" t="s">
        <v>32</v>
      </c>
    </row>
    <row r="378" ht="17" customHeight="1" spans="1:35">
      <c r="A378" s="129">
        <f t="shared" si="427"/>
        <v>375</v>
      </c>
      <c r="B378" s="49" t="s">
        <v>262</v>
      </c>
      <c r="C378" s="100" t="s">
        <v>1188</v>
      </c>
      <c r="D378" s="229" t="s">
        <v>1189</v>
      </c>
      <c r="E378" s="130">
        <v>3920.55</v>
      </c>
      <c r="F378" s="130">
        <v>3920.55</v>
      </c>
      <c r="G378" s="130">
        <v>6241.75</v>
      </c>
      <c r="H378" s="130">
        <v>3920.55</v>
      </c>
      <c r="I378" s="165">
        <v>2200</v>
      </c>
      <c r="J378" s="130"/>
      <c r="K378" s="49">
        <f t="shared" si="428"/>
        <v>47.05</v>
      </c>
      <c r="L378" s="49">
        <f t="shared" si="429"/>
        <v>627.29</v>
      </c>
      <c r="M378" s="130">
        <f t="shared" si="430"/>
        <v>499.34</v>
      </c>
      <c r="N378" s="49">
        <f t="shared" si="431"/>
        <v>27.44</v>
      </c>
      <c r="O378" s="130">
        <f t="shared" si="432"/>
        <v>110</v>
      </c>
      <c r="P378" s="130">
        <f t="shared" si="433"/>
        <v>0</v>
      </c>
      <c r="Q378" s="130">
        <f t="shared" si="434"/>
        <v>1311.12</v>
      </c>
      <c r="R378" s="49">
        <f t="shared" si="435"/>
        <v>0</v>
      </c>
      <c r="S378" s="49">
        <f t="shared" si="436"/>
        <v>313.64</v>
      </c>
      <c r="T378" s="130">
        <f t="shared" si="437"/>
        <v>124.84</v>
      </c>
      <c r="U378" s="49">
        <f t="shared" si="438"/>
        <v>11.76</v>
      </c>
      <c r="V378" s="130">
        <f t="shared" si="439"/>
        <v>110</v>
      </c>
      <c r="W378" s="130">
        <f t="shared" si="440"/>
        <v>0</v>
      </c>
      <c r="X378" s="49">
        <f t="shared" si="441"/>
        <v>560.24</v>
      </c>
      <c r="Y378" s="49">
        <f t="shared" si="442"/>
        <v>1871.36</v>
      </c>
      <c r="Z378" s="136"/>
      <c r="AA378" s="139" t="s">
        <v>68</v>
      </c>
      <c r="AB378" s="140">
        <f t="shared" ref="AB378:AH378" si="502">K378+R378</f>
        <v>47.05</v>
      </c>
      <c r="AC378" s="140">
        <f t="shared" si="502"/>
        <v>940.93</v>
      </c>
      <c r="AD378" s="140">
        <f t="shared" si="502"/>
        <v>624.18</v>
      </c>
      <c r="AE378" s="140">
        <f t="shared" si="502"/>
        <v>39.2</v>
      </c>
      <c r="AF378" s="140">
        <f t="shared" si="502"/>
        <v>220</v>
      </c>
      <c r="AG378" s="140">
        <f t="shared" si="502"/>
        <v>0</v>
      </c>
      <c r="AH378" s="140">
        <f t="shared" si="502"/>
        <v>1871.36</v>
      </c>
      <c r="AI378" s="139" t="s">
        <v>32</v>
      </c>
    </row>
    <row r="379" ht="17" customHeight="1" spans="1:35">
      <c r="A379" s="129">
        <f t="shared" si="427"/>
        <v>376</v>
      </c>
      <c r="B379" s="49" t="s">
        <v>212</v>
      </c>
      <c r="C379" s="52" t="s">
        <v>1197</v>
      </c>
      <c r="D379" s="148" t="s">
        <v>1198</v>
      </c>
      <c r="E379" s="130">
        <v>3920.55</v>
      </c>
      <c r="F379" s="130">
        <v>3920.55</v>
      </c>
      <c r="G379" s="130">
        <v>6241.75</v>
      </c>
      <c r="H379" s="130">
        <v>3920.55</v>
      </c>
      <c r="I379" s="165">
        <v>2200</v>
      </c>
      <c r="J379" s="130"/>
      <c r="K379" s="49">
        <f t="shared" si="428"/>
        <v>47.05</v>
      </c>
      <c r="L379" s="49">
        <f t="shared" si="429"/>
        <v>627.29</v>
      </c>
      <c r="M379" s="130">
        <f t="shared" si="430"/>
        <v>499.34</v>
      </c>
      <c r="N379" s="49">
        <f t="shared" si="431"/>
        <v>27.44</v>
      </c>
      <c r="O379" s="130">
        <f t="shared" si="432"/>
        <v>110</v>
      </c>
      <c r="P379" s="130">
        <f t="shared" si="433"/>
        <v>0</v>
      </c>
      <c r="Q379" s="130">
        <f t="shared" si="434"/>
        <v>1311.12</v>
      </c>
      <c r="R379" s="49">
        <f t="shared" si="435"/>
        <v>0</v>
      </c>
      <c r="S379" s="49">
        <f t="shared" si="436"/>
        <v>313.64</v>
      </c>
      <c r="T379" s="130">
        <f t="shared" si="437"/>
        <v>124.84</v>
      </c>
      <c r="U379" s="49">
        <f t="shared" si="438"/>
        <v>11.76</v>
      </c>
      <c r="V379" s="130">
        <f t="shared" si="439"/>
        <v>110</v>
      </c>
      <c r="W379" s="130">
        <f t="shared" si="440"/>
        <v>0</v>
      </c>
      <c r="X379" s="49">
        <f t="shared" si="441"/>
        <v>560.24</v>
      </c>
      <c r="Y379" s="49">
        <f t="shared" si="442"/>
        <v>1871.36</v>
      </c>
      <c r="Z379" s="136"/>
      <c r="AA379" s="139" t="s">
        <v>67</v>
      </c>
      <c r="AB379" s="140">
        <f t="shared" ref="AB379:AH379" si="503">K379+R379</f>
        <v>47.05</v>
      </c>
      <c r="AC379" s="140">
        <f t="shared" si="503"/>
        <v>940.93</v>
      </c>
      <c r="AD379" s="140">
        <f t="shared" si="503"/>
        <v>624.18</v>
      </c>
      <c r="AE379" s="140">
        <f t="shared" si="503"/>
        <v>39.2</v>
      </c>
      <c r="AF379" s="140">
        <f t="shared" si="503"/>
        <v>220</v>
      </c>
      <c r="AG379" s="140">
        <f t="shared" si="503"/>
        <v>0</v>
      </c>
      <c r="AH379" s="140">
        <f t="shared" si="503"/>
        <v>1871.36</v>
      </c>
      <c r="AI379" s="139" t="s">
        <v>32</v>
      </c>
    </row>
    <row r="380" ht="17" customHeight="1" spans="1:35">
      <c r="A380" s="129">
        <f t="shared" si="427"/>
        <v>377</v>
      </c>
      <c r="B380" s="49" t="s">
        <v>217</v>
      </c>
      <c r="C380" s="51" t="s">
        <v>1201</v>
      </c>
      <c r="D380" s="148" t="s">
        <v>1202</v>
      </c>
      <c r="E380" s="130">
        <v>3920.55</v>
      </c>
      <c r="F380" s="130">
        <v>3920.55</v>
      </c>
      <c r="G380" s="130">
        <v>6241.75</v>
      </c>
      <c r="H380" s="130">
        <v>3920.55</v>
      </c>
      <c r="I380" s="165">
        <v>2200</v>
      </c>
      <c r="J380" s="130"/>
      <c r="K380" s="49">
        <f t="shared" si="428"/>
        <v>47.05</v>
      </c>
      <c r="L380" s="49">
        <f t="shared" si="429"/>
        <v>627.29</v>
      </c>
      <c r="M380" s="130">
        <f t="shared" si="430"/>
        <v>499.34</v>
      </c>
      <c r="N380" s="49">
        <f t="shared" si="431"/>
        <v>27.44</v>
      </c>
      <c r="O380" s="130">
        <f t="shared" si="432"/>
        <v>110</v>
      </c>
      <c r="P380" s="130">
        <f t="shared" si="433"/>
        <v>0</v>
      </c>
      <c r="Q380" s="130">
        <f t="shared" si="434"/>
        <v>1311.12</v>
      </c>
      <c r="R380" s="49">
        <f t="shared" si="435"/>
        <v>0</v>
      </c>
      <c r="S380" s="49">
        <f t="shared" si="436"/>
        <v>313.64</v>
      </c>
      <c r="T380" s="130">
        <f t="shared" si="437"/>
        <v>124.84</v>
      </c>
      <c r="U380" s="49">
        <f t="shared" si="438"/>
        <v>11.76</v>
      </c>
      <c r="V380" s="130">
        <f t="shared" si="439"/>
        <v>110</v>
      </c>
      <c r="W380" s="130">
        <f t="shared" si="440"/>
        <v>0</v>
      </c>
      <c r="X380" s="49">
        <f t="shared" si="441"/>
        <v>560.24</v>
      </c>
      <c r="Y380" s="49">
        <f t="shared" si="442"/>
        <v>1871.36</v>
      </c>
      <c r="Z380" s="136"/>
      <c r="AA380" s="139" t="s">
        <v>57</v>
      </c>
      <c r="AB380" s="140">
        <f t="shared" ref="AB380:AH380" si="504">K380+R380</f>
        <v>47.05</v>
      </c>
      <c r="AC380" s="140">
        <f t="shared" si="504"/>
        <v>940.93</v>
      </c>
      <c r="AD380" s="140">
        <f t="shared" si="504"/>
        <v>624.18</v>
      </c>
      <c r="AE380" s="140">
        <f t="shared" si="504"/>
        <v>39.2</v>
      </c>
      <c r="AF380" s="140">
        <f t="shared" si="504"/>
        <v>220</v>
      </c>
      <c r="AG380" s="140">
        <f t="shared" si="504"/>
        <v>0</v>
      </c>
      <c r="AH380" s="140">
        <f t="shared" si="504"/>
        <v>1871.36</v>
      </c>
      <c r="AI380" s="139" t="s">
        <v>32</v>
      </c>
    </row>
    <row r="381" ht="17" customHeight="1" spans="1:35">
      <c r="A381" s="129">
        <f t="shared" si="427"/>
        <v>378</v>
      </c>
      <c r="B381" s="49" t="s">
        <v>146</v>
      </c>
      <c r="C381" s="51" t="s">
        <v>1203</v>
      </c>
      <c r="D381" s="471" t="s">
        <v>1204</v>
      </c>
      <c r="E381" s="130">
        <v>3920.55</v>
      </c>
      <c r="F381" s="130">
        <v>3920.55</v>
      </c>
      <c r="G381" s="130">
        <v>6241.75</v>
      </c>
      <c r="H381" s="130">
        <v>3920.55</v>
      </c>
      <c r="I381" s="165">
        <v>3180</v>
      </c>
      <c r="J381" s="130"/>
      <c r="K381" s="49">
        <f t="shared" si="428"/>
        <v>47.05</v>
      </c>
      <c r="L381" s="49">
        <f t="shared" si="429"/>
        <v>627.29</v>
      </c>
      <c r="M381" s="130">
        <f t="shared" si="430"/>
        <v>499.34</v>
      </c>
      <c r="N381" s="49">
        <f t="shared" si="431"/>
        <v>27.44</v>
      </c>
      <c r="O381" s="130">
        <f t="shared" si="432"/>
        <v>159</v>
      </c>
      <c r="P381" s="130">
        <f t="shared" si="433"/>
        <v>0</v>
      </c>
      <c r="Q381" s="130">
        <f t="shared" si="434"/>
        <v>1360.12</v>
      </c>
      <c r="R381" s="49">
        <f t="shared" si="435"/>
        <v>0</v>
      </c>
      <c r="S381" s="49">
        <f t="shared" si="436"/>
        <v>313.64</v>
      </c>
      <c r="T381" s="130">
        <f t="shared" si="437"/>
        <v>124.84</v>
      </c>
      <c r="U381" s="49">
        <f t="shared" si="438"/>
        <v>11.76</v>
      </c>
      <c r="V381" s="130">
        <f t="shared" si="439"/>
        <v>159</v>
      </c>
      <c r="W381" s="130">
        <f t="shared" si="440"/>
        <v>0</v>
      </c>
      <c r="X381" s="49">
        <f t="shared" si="441"/>
        <v>609.24</v>
      </c>
      <c r="Y381" s="49">
        <f t="shared" si="442"/>
        <v>1969.36</v>
      </c>
      <c r="Z381" s="136"/>
      <c r="AA381" s="139" t="s">
        <v>87</v>
      </c>
      <c r="AB381" s="140">
        <f t="shared" ref="AB381:AH381" si="505">K381+R381</f>
        <v>47.05</v>
      </c>
      <c r="AC381" s="140">
        <f t="shared" si="505"/>
        <v>940.93</v>
      </c>
      <c r="AD381" s="140">
        <f t="shared" si="505"/>
        <v>624.18</v>
      </c>
      <c r="AE381" s="140">
        <f t="shared" si="505"/>
        <v>39.2</v>
      </c>
      <c r="AF381" s="140">
        <f t="shared" si="505"/>
        <v>318</v>
      </c>
      <c r="AG381" s="140">
        <f t="shared" si="505"/>
        <v>0</v>
      </c>
      <c r="AH381" s="140">
        <f t="shared" si="505"/>
        <v>1969.36</v>
      </c>
      <c r="AI381" s="139" t="s">
        <v>34</v>
      </c>
    </row>
    <row r="382" ht="17" customHeight="1" spans="1:35">
      <c r="A382" s="129">
        <f t="shared" si="427"/>
        <v>379</v>
      </c>
      <c r="B382" s="49" t="s">
        <v>217</v>
      </c>
      <c r="C382" s="52" t="s">
        <v>1211</v>
      </c>
      <c r="D382" s="148" t="s">
        <v>1212</v>
      </c>
      <c r="E382" s="130">
        <v>3920.55</v>
      </c>
      <c r="F382" s="130">
        <v>3920.55</v>
      </c>
      <c r="G382" s="130">
        <v>6241.75</v>
      </c>
      <c r="H382" s="130">
        <v>3920.55</v>
      </c>
      <c r="I382" s="165">
        <v>2200</v>
      </c>
      <c r="J382" s="130"/>
      <c r="K382" s="49">
        <f t="shared" si="428"/>
        <v>47.05</v>
      </c>
      <c r="L382" s="49">
        <f t="shared" si="429"/>
        <v>627.29</v>
      </c>
      <c r="M382" s="130">
        <f t="shared" si="430"/>
        <v>499.34</v>
      </c>
      <c r="N382" s="49">
        <f t="shared" si="431"/>
        <v>27.44</v>
      </c>
      <c r="O382" s="130">
        <f t="shared" si="432"/>
        <v>110</v>
      </c>
      <c r="P382" s="130">
        <f t="shared" si="433"/>
        <v>0</v>
      </c>
      <c r="Q382" s="130">
        <f t="shared" si="434"/>
        <v>1311.12</v>
      </c>
      <c r="R382" s="49">
        <f t="shared" si="435"/>
        <v>0</v>
      </c>
      <c r="S382" s="49">
        <f t="shared" si="436"/>
        <v>313.64</v>
      </c>
      <c r="T382" s="130">
        <f t="shared" si="437"/>
        <v>124.84</v>
      </c>
      <c r="U382" s="49">
        <f t="shared" si="438"/>
        <v>11.76</v>
      </c>
      <c r="V382" s="130">
        <f t="shared" si="439"/>
        <v>110</v>
      </c>
      <c r="W382" s="130">
        <f t="shared" si="440"/>
        <v>0</v>
      </c>
      <c r="X382" s="49">
        <f t="shared" si="441"/>
        <v>560.24</v>
      </c>
      <c r="Y382" s="49">
        <f t="shared" si="442"/>
        <v>1871.36</v>
      </c>
      <c r="Z382" s="136"/>
      <c r="AA382" s="139" t="s">
        <v>57</v>
      </c>
      <c r="AB382" s="140">
        <f t="shared" ref="AB382:AH382" si="506">K382+R382</f>
        <v>47.05</v>
      </c>
      <c r="AC382" s="140">
        <f t="shared" si="506"/>
        <v>940.93</v>
      </c>
      <c r="AD382" s="140">
        <f t="shared" si="506"/>
        <v>624.18</v>
      </c>
      <c r="AE382" s="140">
        <f t="shared" si="506"/>
        <v>39.2</v>
      </c>
      <c r="AF382" s="140">
        <f t="shared" si="506"/>
        <v>220</v>
      </c>
      <c r="AG382" s="140">
        <f t="shared" si="506"/>
        <v>0</v>
      </c>
      <c r="AH382" s="140">
        <f t="shared" si="506"/>
        <v>1871.36</v>
      </c>
      <c r="AI382" s="139" t="s">
        <v>32</v>
      </c>
    </row>
    <row r="383" s="225" customFormat="1" ht="17" customHeight="1" spans="1:35">
      <c r="A383" s="239">
        <f t="shared" ref="A383:A400" si="507">ROW()-3</f>
        <v>380</v>
      </c>
      <c r="B383" s="240" t="s">
        <v>119</v>
      </c>
      <c r="C383" s="252" t="s">
        <v>1215</v>
      </c>
      <c r="D383" s="253" t="s">
        <v>1216</v>
      </c>
      <c r="E383" s="242">
        <v>3920.55</v>
      </c>
      <c r="F383" s="242">
        <v>0</v>
      </c>
      <c r="G383" s="242">
        <v>0</v>
      </c>
      <c r="H383" s="242">
        <v>0</v>
      </c>
      <c r="I383" s="255">
        <v>0</v>
      </c>
      <c r="J383" s="242"/>
      <c r="K383" s="240">
        <f t="shared" ref="K383:K400" si="508">ROUND(E383*0.012,2)</f>
        <v>47.05</v>
      </c>
      <c r="L383" s="240">
        <f t="shared" ref="L383:L400" si="509">ROUND(F383*0.16,2)</f>
        <v>0</v>
      </c>
      <c r="M383" s="242">
        <f t="shared" ref="M383:M400" si="510">ROUND(G383*0.08,2)</f>
        <v>0</v>
      </c>
      <c r="N383" s="240">
        <f t="shared" ref="N383:N400" si="511">ROUND(H383*0.007,2)</f>
        <v>0</v>
      </c>
      <c r="O383" s="242">
        <f t="shared" ref="O383:O400" si="512">I383*5%</f>
        <v>0</v>
      </c>
      <c r="P383" s="242">
        <f t="shared" ref="P383:P400" si="513">J383*50%</f>
        <v>0</v>
      </c>
      <c r="Q383" s="242">
        <f t="shared" ref="Q383:Q400" si="514">SUM(K383:P383)</f>
        <v>47.05</v>
      </c>
      <c r="R383" s="240">
        <f t="shared" ref="R383:R400" si="515">E383*0</f>
        <v>0</v>
      </c>
      <c r="S383" s="240">
        <f t="shared" ref="S383:S400" si="516">ROUND(F383*0.08,2)</f>
        <v>0</v>
      </c>
      <c r="T383" s="242">
        <f t="shared" ref="T383:T400" si="517">ROUND(G383*0.02,2)</f>
        <v>0</v>
      </c>
      <c r="U383" s="240">
        <f t="shared" ref="U383:U400" si="518">ROUND(H383*0.003,2)</f>
        <v>0</v>
      </c>
      <c r="V383" s="242">
        <f t="shared" ref="V383:V400" si="519">I383*5%</f>
        <v>0</v>
      </c>
      <c r="W383" s="242">
        <f t="shared" ref="W383:W400" si="520">J383*50%</f>
        <v>0</v>
      </c>
      <c r="X383" s="240">
        <f t="shared" ref="X383:X400" si="521">SUM(R383:W383)</f>
        <v>0</v>
      </c>
      <c r="Y383" s="240">
        <f t="shared" ref="Y383:Y400" si="522">Q383+X383</f>
        <v>47.05</v>
      </c>
      <c r="Z383" s="259"/>
      <c r="AA383" s="257" t="s">
        <v>75</v>
      </c>
      <c r="AB383" s="258">
        <f t="shared" ref="AB383:AH383" si="523">K383+R383</f>
        <v>47.05</v>
      </c>
      <c r="AC383" s="258">
        <f t="shared" si="523"/>
        <v>0</v>
      </c>
      <c r="AD383" s="258">
        <f t="shared" si="523"/>
        <v>0</v>
      </c>
      <c r="AE383" s="258">
        <f t="shared" si="523"/>
        <v>0</v>
      </c>
      <c r="AF383" s="258">
        <f t="shared" si="523"/>
        <v>0</v>
      </c>
      <c r="AG383" s="258">
        <f t="shared" si="523"/>
        <v>0</v>
      </c>
      <c r="AH383" s="258">
        <f t="shared" si="523"/>
        <v>47.05</v>
      </c>
      <c r="AI383" s="257" t="s">
        <v>32</v>
      </c>
    </row>
    <row r="384" ht="17" customHeight="1" spans="1:35">
      <c r="A384" s="129">
        <f t="shared" si="507"/>
        <v>381</v>
      </c>
      <c r="B384" s="49" t="s">
        <v>568</v>
      </c>
      <c r="C384" s="52" t="s">
        <v>1217</v>
      </c>
      <c r="D384" s="148" t="s">
        <v>1218</v>
      </c>
      <c r="E384" s="130">
        <v>3920.55</v>
      </c>
      <c r="F384" s="130">
        <v>3920.55</v>
      </c>
      <c r="G384" s="130">
        <v>6241.75</v>
      </c>
      <c r="H384" s="130">
        <v>3920.55</v>
      </c>
      <c r="I384" s="165">
        <v>2200</v>
      </c>
      <c r="J384" s="130"/>
      <c r="K384" s="49">
        <f t="shared" si="508"/>
        <v>47.05</v>
      </c>
      <c r="L384" s="49">
        <f t="shared" si="509"/>
        <v>627.29</v>
      </c>
      <c r="M384" s="130">
        <f t="shared" si="510"/>
        <v>499.34</v>
      </c>
      <c r="N384" s="49">
        <f t="shared" si="511"/>
        <v>27.44</v>
      </c>
      <c r="O384" s="130">
        <f t="shared" si="512"/>
        <v>110</v>
      </c>
      <c r="P384" s="130">
        <f t="shared" si="513"/>
        <v>0</v>
      </c>
      <c r="Q384" s="130">
        <f t="shared" si="514"/>
        <v>1311.12</v>
      </c>
      <c r="R384" s="49">
        <f t="shared" si="515"/>
        <v>0</v>
      </c>
      <c r="S384" s="49">
        <f t="shared" si="516"/>
        <v>313.64</v>
      </c>
      <c r="T384" s="130">
        <f t="shared" si="517"/>
        <v>124.84</v>
      </c>
      <c r="U384" s="49">
        <f t="shared" si="518"/>
        <v>11.76</v>
      </c>
      <c r="V384" s="130">
        <f t="shared" si="519"/>
        <v>110</v>
      </c>
      <c r="W384" s="130">
        <f t="shared" si="520"/>
        <v>0</v>
      </c>
      <c r="X384" s="49">
        <f t="shared" si="521"/>
        <v>560.24</v>
      </c>
      <c r="Y384" s="49">
        <f t="shared" si="522"/>
        <v>1871.36</v>
      </c>
      <c r="Z384" s="136"/>
      <c r="AA384" s="139" t="s">
        <v>54</v>
      </c>
      <c r="AB384" s="140">
        <f t="shared" ref="AB384:AH384" si="524">K384+R384</f>
        <v>47.05</v>
      </c>
      <c r="AC384" s="140">
        <f t="shared" si="524"/>
        <v>940.93</v>
      </c>
      <c r="AD384" s="140">
        <f t="shared" si="524"/>
        <v>624.18</v>
      </c>
      <c r="AE384" s="140">
        <f t="shared" si="524"/>
        <v>39.2</v>
      </c>
      <c r="AF384" s="140">
        <f t="shared" si="524"/>
        <v>220</v>
      </c>
      <c r="AG384" s="140">
        <f t="shared" si="524"/>
        <v>0</v>
      </c>
      <c r="AH384" s="140">
        <f t="shared" si="524"/>
        <v>1871.36</v>
      </c>
      <c r="AI384" s="139" t="s">
        <v>32</v>
      </c>
    </row>
    <row r="385" ht="17" customHeight="1" spans="1:35">
      <c r="A385" s="129">
        <f t="shared" si="507"/>
        <v>382</v>
      </c>
      <c r="B385" s="49" t="s">
        <v>262</v>
      </c>
      <c r="C385" s="52" t="s">
        <v>1219</v>
      </c>
      <c r="D385" s="148" t="s">
        <v>1220</v>
      </c>
      <c r="E385" s="130">
        <v>3920.55</v>
      </c>
      <c r="F385" s="130">
        <v>3920.55</v>
      </c>
      <c r="G385" s="130">
        <v>6241.75</v>
      </c>
      <c r="H385" s="130">
        <v>3920.55</v>
      </c>
      <c r="I385" s="165">
        <v>2200</v>
      </c>
      <c r="J385" s="130"/>
      <c r="K385" s="49">
        <f t="shared" si="508"/>
        <v>47.05</v>
      </c>
      <c r="L385" s="49">
        <f t="shared" si="509"/>
        <v>627.29</v>
      </c>
      <c r="M385" s="130">
        <f t="shared" si="510"/>
        <v>499.34</v>
      </c>
      <c r="N385" s="49">
        <f t="shared" si="511"/>
        <v>27.44</v>
      </c>
      <c r="O385" s="130">
        <f t="shared" si="512"/>
        <v>110</v>
      </c>
      <c r="P385" s="130">
        <f t="shared" si="513"/>
        <v>0</v>
      </c>
      <c r="Q385" s="130">
        <f t="shared" si="514"/>
        <v>1311.12</v>
      </c>
      <c r="R385" s="49">
        <f t="shared" si="515"/>
        <v>0</v>
      </c>
      <c r="S385" s="49">
        <f t="shared" si="516"/>
        <v>313.64</v>
      </c>
      <c r="T385" s="130">
        <f t="shared" si="517"/>
        <v>124.84</v>
      </c>
      <c r="U385" s="49">
        <f t="shared" si="518"/>
        <v>11.76</v>
      </c>
      <c r="V385" s="130">
        <f t="shared" si="519"/>
        <v>110</v>
      </c>
      <c r="W385" s="130">
        <f t="shared" si="520"/>
        <v>0</v>
      </c>
      <c r="X385" s="49">
        <f t="shared" si="521"/>
        <v>560.24</v>
      </c>
      <c r="Y385" s="49">
        <f t="shared" si="522"/>
        <v>1871.36</v>
      </c>
      <c r="Z385" s="136"/>
      <c r="AA385" s="139" t="s">
        <v>68</v>
      </c>
      <c r="AB385" s="140">
        <f t="shared" ref="AB385:AH385" si="525">K385+R385</f>
        <v>47.05</v>
      </c>
      <c r="AC385" s="140">
        <f t="shared" si="525"/>
        <v>940.93</v>
      </c>
      <c r="AD385" s="140">
        <f t="shared" si="525"/>
        <v>624.18</v>
      </c>
      <c r="AE385" s="140">
        <f t="shared" si="525"/>
        <v>39.2</v>
      </c>
      <c r="AF385" s="140">
        <f t="shared" si="525"/>
        <v>220</v>
      </c>
      <c r="AG385" s="140">
        <f t="shared" si="525"/>
        <v>0</v>
      </c>
      <c r="AH385" s="140">
        <f t="shared" si="525"/>
        <v>1871.36</v>
      </c>
      <c r="AI385" s="139" t="s">
        <v>32</v>
      </c>
    </row>
    <row r="386" s="225" customFormat="1" ht="17" customHeight="1" spans="1:35">
      <c r="A386" s="239">
        <f t="shared" si="507"/>
        <v>383</v>
      </c>
      <c r="B386" s="240" t="s">
        <v>209</v>
      </c>
      <c r="C386" s="252" t="s">
        <v>1221</v>
      </c>
      <c r="D386" s="253" t="s">
        <v>1222</v>
      </c>
      <c r="E386" s="242">
        <v>3920.55</v>
      </c>
      <c r="F386" s="242">
        <v>0</v>
      </c>
      <c r="G386" s="242">
        <v>0</v>
      </c>
      <c r="H386" s="242">
        <v>0</v>
      </c>
      <c r="I386" s="255">
        <v>0</v>
      </c>
      <c r="J386" s="242"/>
      <c r="K386" s="240">
        <f t="shared" si="508"/>
        <v>47.05</v>
      </c>
      <c r="L386" s="240">
        <f t="shared" si="509"/>
        <v>0</v>
      </c>
      <c r="M386" s="242">
        <f t="shared" si="510"/>
        <v>0</v>
      </c>
      <c r="N386" s="240">
        <f t="shared" si="511"/>
        <v>0</v>
      </c>
      <c r="O386" s="242">
        <f t="shared" si="512"/>
        <v>0</v>
      </c>
      <c r="P386" s="242">
        <f t="shared" si="513"/>
        <v>0</v>
      </c>
      <c r="Q386" s="242">
        <f t="shared" si="514"/>
        <v>47.05</v>
      </c>
      <c r="R386" s="240">
        <f t="shared" si="515"/>
        <v>0</v>
      </c>
      <c r="S386" s="240">
        <f t="shared" si="516"/>
        <v>0</v>
      </c>
      <c r="T386" s="242">
        <f t="shared" si="517"/>
        <v>0</v>
      </c>
      <c r="U386" s="240">
        <f t="shared" si="518"/>
        <v>0</v>
      </c>
      <c r="V386" s="242">
        <f t="shared" si="519"/>
        <v>0</v>
      </c>
      <c r="W386" s="242">
        <f t="shared" si="520"/>
        <v>0</v>
      </c>
      <c r="X386" s="240">
        <f t="shared" si="521"/>
        <v>0</v>
      </c>
      <c r="Y386" s="240">
        <f t="shared" si="522"/>
        <v>47.05</v>
      </c>
      <c r="Z386" s="259"/>
      <c r="AA386" s="257" t="s">
        <v>69</v>
      </c>
      <c r="AB386" s="258">
        <f t="shared" ref="AB386:AH386" si="526">K386+R386</f>
        <v>47.05</v>
      </c>
      <c r="AC386" s="258">
        <f t="shared" si="526"/>
        <v>0</v>
      </c>
      <c r="AD386" s="258">
        <f t="shared" si="526"/>
        <v>0</v>
      </c>
      <c r="AE386" s="258">
        <f t="shared" si="526"/>
        <v>0</v>
      </c>
      <c r="AF386" s="258">
        <f t="shared" si="526"/>
        <v>0</v>
      </c>
      <c r="AG386" s="258">
        <f t="shared" si="526"/>
        <v>0</v>
      </c>
      <c r="AH386" s="258">
        <f t="shared" si="526"/>
        <v>47.05</v>
      </c>
      <c r="AI386" s="257" t="s">
        <v>32</v>
      </c>
    </row>
    <row r="387" ht="17" customHeight="1" spans="1:35">
      <c r="A387" s="129">
        <f t="shared" si="507"/>
        <v>384</v>
      </c>
      <c r="B387" s="49" t="s">
        <v>568</v>
      </c>
      <c r="C387" s="52" t="s">
        <v>1229</v>
      </c>
      <c r="D387" s="148" t="s">
        <v>1230</v>
      </c>
      <c r="E387" s="130">
        <v>3920.55</v>
      </c>
      <c r="F387" s="130">
        <v>3920.55</v>
      </c>
      <c r="G387" s="130">
        <v>6241.75</v>
      </c>
      <c r="H387" s="130">
        <v>3920.55</v>
      </c>
      <c r="I387" s="165">
        <v>2200</v>
      </c>
      <c r="J387" s="130"/>
      <c r="K387" s="49">
        <f t="shared" si="508"/>
        <v>47.05</v>
      </c>
      <c r="L387" s="49">
        <f t="shared" si="509"/>
        <v>627.29</v>
      </c>
      <c r="M387" s="130">
        <f t="shared" si="510"/>
        <v>499.34</v>
      </c>
      <c r="N387" s="49">
        <f t="shared" si="511"/>
        <v>27.44</v>
      </c>
      <c r="O387" s="130">
        <f t="shared" si="512"/>
        <v>110</v>
      </c>
      <c r="P387" s="130">
        <f t="shared" si="513"/>
        <v>0</v>
      </c>
      <c r="Q387" s="130">
        <f t="shared" si="514"/>
        <v>1311.12</v>
      </c>
      <c r="R387" s="49">
        <f t="shared" si="515"/>
        <v>0</v>
      </c>
      <c r="S387" s="49">
        <f t="shared" si="516"/>
        <v>313.64</v>
      </c>
      <c r="T387" s="130">
        <f t="shared" si="517"/>
        <v>124.84</v>
      </c>
      <c r="U387" s="49">
        <f t="shared" si="518"/>
        <v>11.76</v>
      </c>
      <c r="V387" s="130">
        <f t="shared" si="519"/>
        <v>110</v>
      </c>
      <c r="W387" s="130">
        <f t="shared" si="520"/>
        <v>0</v>
      </c>
      <c r="X387" s="49">
        <f t="shared" si="521"/>
        <v>560.24</v>
      </c>
      <c r="Y387" s="49">
        <f t="shared" si="522"/>
        <v>1871.36</v>
      </c>
      <c r="Z387" s="136"/>
      <c r="AA387" s="139" t="s">
        <v>54</v>
      </c>
      <c r="AB387" s="140">
        <f t="shared" ref="AB387:AH387" si="527">K387+R387</f>
        <v>47.05</v>
      </c>
      <c r="AC387" s="140">
        <f t="shared" si="527"/>
        <v>940.93</v>
      </c>
      <c r="AD387" s="140">
        <f t="shared" si="527"/>
        <v>624.18</v>
      </c>
      <c r="AE387" s="140">
        <f t="shared" si="527"/>
        <v>39.2</v>
      </c>
      <c r="AF387" s="140">
        <f t="shared" si="527"/>
        <v>220</v>
      </c>
      <c r="AG387" s="140">
        <f t="shared" si="527"/>
        <v>0</v>
      </c>
      <c r="AH387" s="140">
        <f t="shared" si="527"/>
        <v>1871.36</v>
      </c>
      <c r="AI387" s="139" t="s">
        <v>32</v>
      </c>
    </row>
    <row r="388" ht="17" customHeight="1" spans="1:35">
      <c r="A388" s="129">
        <f t="shared" si="507"/>
        <v>385</v>
      </c>
      <c r="B388" s="49" t="s">
        <v>1193</v>
      </c>
      <c r="C388" s="52" t="s">
        <v>1233</v>
      </c>
      <c r="D388" s="148" t="s">
        <v>1234</v>
      </c>
      <c r="E388" s="130">
        <v>3920.55</v>
      </c>
      <c r="F388" s="130">
        <v>3920.55</v>
      </c>
      <c r="G388" s="130">
        <v>6241.75</v>
      </c>
      <c r="H388" s="130">
        <v>3920.55</v>
      </c>
      <c r="I388" s="165">
        <v>3180</v>
      </c>
      <c r="J388" s="130"/>
      <c r="K388" s="49">
        <f t="shared" si="508"/>
        <v>47.05</v>
      </c>
      <c r="L388" s="49">
        <f t="shared" si="509"/>
        <v>627.29</v>
      </c>
      <c r="M388" s="130">
        <f t="shared" si="510"/>
        <v>499.34</v>
      </c>
      <c r="N388" s="49">
        <f t="shared" si="511"/>
        <v>27.44</v>
      </c>
      <c r="O388" s="130">
        <f t="shared" si="512"/>
        <v>159</v>
      </c>
      <c r="P388" s="130">
        <f t="shared" si="513"/>
        <v>0</v>
      </c>
      <c r="Q388" s="130">
        <f t="shared" si="514"/>
        <v>1360.12</v>
      </c>
      <c r="R388" s="49">
        <f t="shared" si="515"/>
        <v>0</v>
      </c>
      <c r="S388" s="49">
        <f t="shared" si="516"/>
        <v>313.64</v>
      </c>
      <c r="T388" s="130">
        <f t="shared" si="517"/>
        <v>124.84</v>
      </c>
      <c r="U388" s="49">
        <f t="shared" si="518"/>
        <v>11.76</v>
      </c>
      <c r="V388" s="130">
        <f t="shared" si="519"/>
        <v>159</v>
      </c>
      <c r="W388" s="130">
        <f t="shared" si="520"/>
        <v>0</v>
      </c>
      <c r="X388" s="49">
        <f t="shared" si="521"/>
        <v>609.24</v>
      </c>
      <c r="Y388" s="49">
        <f t="shared" si="522"/>
        <v>1969.36</v>
      </c>
      <c r="Z388" s="136"/>
      <c r="AA388" s="139" t="s">
        <v>81</v>
      </c>
      <c r="AB388" s="140">
        <f t="shared" ref="AB388:AH388" si="528">K388+R388</f>
        <v>47.05</v>
      </c>
      <c r="AC388" s="140">
        <f t="shared" si="528"/>
        <v>940.93</v>
      </c>
      <c r="AD388" s="140">
        <f t="shared" si="528"/>
        <v>624.18</v>
      </c>
      <c r="AE388" s="140">
        <f t="shared" si="528"/>
        <v>39.2</v>
      </c>
      <c r="AF388" s="140">
        <f t="shared" si="528"/>
        <v>318</v>
      </c>
      <c r="AG388" s="140">
        <f t="shared" si="528"/>
        <v>0</v>
      </c>
      <c r="AH388" s="140">
        <f t="shared" si="528"/>
        <v>1969.36</v>
      </c>
      <c r="AI388" s="139" t="s">
        <v>34</v>
      </c>
    </row>
    <row r="389" ht="17" customHeight="1" spans="1:35">
      <c r="A389" s="129">
        <f t="shared" si="507"/>
        <v>386</v>
      </c>
      <c r="B389" s="49" t="s">
        <v>1195</v>
      </c>
      <c r="C389" s="52" t="s">
        <v>1235</v>
      </c>
      <c r="D389" s="148" t="s">
        <v>1236</v>
      </c>
      <c r="E389" s="130">
        <v>3920.55</v>
      </c>
      <c r="F389" s="130">
        <v>3920.55</v>
      </c>
      <c r="G389" s="130">
        <v>6241.75</v>
      </c>
      <c r="H389" s="130">
        <v>3920.55</v>
      </c>
      <c r="I389" s="165">
        <v>3180</v>
      </c>
      <c r="J389" s="130"/>
      <c r="K389" s="49">
        <f t="shared" si="508"/>
        <v>47.05</v>
      </c>
      <c r="L389" s="49">
        <f t="shared" si="509"/>
        <v>627.29</v>
      </c>
      <c r="M389" s="130">
        <f t="shared" si="510"/>
        <v>499.34</v>
      </c>
      <c r="N389" s="49">
        <f t="shared" si="511"/>
        <v>27.44</v>
      </c>
      <c r="O389" s="130">
        <f t="shared" si="512"/>
        <v>159</v>
      </c>
      <c r="P389" s="130">
        <f t="shared" si="513"/>
        <v>0</v>
      </c>
      <c r="Q389" s="130">
        <f t="shared" si="514"/>
        <v>1360.12</v>
      </c>
      <c r="R389" s="49">
        <f t="shared" si="515"/>
        <v>0</v>
      </c>
      <c r="S389" s="49">
        <f t="shared" si="516"/>
        <v>313.64</v>
      </c>
      <c r="T389" s="130">
        <f t="shared" si="517"/>
        <v>124.84</v>
      </c>
      <c r="U389" s="49">
        <f t="shared" si="518"/>
        <v>11.76</v>
      </c>
      <c r="V389" s="130">
        <f t="shared" si="519"/>
        <v>159</v>
      </c>
      <c r="W389" s="130">
        <f t="shared" si="520"/>
        <v>0</v>
      </c>
      <c r="X389" s="49">
        <f t="shared" si="521"/>
        <v>609.24</v>
      </c>
      <c r="Y389" s="49">
        <f t="shared" si="522"/>
        <v>1969.36</v>
      </c>
      <c r="Z389" s="136"/>
      <c r="AA389" s="139" t="s">
        <v>81</v>
      </c>
      <c r="AB389" s="140">
        <f t="shared" ref="AB389:AH389" si="529">K389+R389</f>
        <v>47.05</v>
      </c>
      <c r="AC389" s="140">
        <f t="shared" si="529"/>
        <v>940.93</v>
      </c>
      <c r="AD389" s="140">
        <f t="shared" si="529"/>
        <v>624.18</v>
      </c>
      <c r="AE389" s="140">
        <f t="shared" si="529"/>
        <v>39.2</v>
      </c>
      <c r="AF389" s="140">
        <f t="shared" si="529"/>
        <v>318</v>
      </c>
      <c r="AG389" s="140">
        <f t="shared" si="529"/>
        <v>0</v>
      </c>
      <c r="AH389" s="140">
        <f t="shared" si="529"/>
        <v>1969.36</v>
      </c>
      <c r="AI389" s="139" t="s">
        <v>34</v>
      </c>
    </row>
    <row r="390" ht="17" customHeight="1" spans="1:35">
      <c r="A390" s="129">
        <f t="shared" si="507"/>
        <v>387</v>
      </c>
      <c r="B390" s="49" t="s">
        <v>568</v>
      </c>
      <c r="C390" s="52" t="s">
        <v>1237</v>
      </c>
      <c r="D390" s="148" t="s">
        <v>1238</v>
      </c>
      <c r="E390" s="130">
        <v>3920.55</v>
      </c>
      <c r="F390" s="130">
        <v>3920.55</v>
      </c>
      <c r="G390" s="130">
        <v>6241.75</v>
      </c>
      <c r="H390" s="130">
        <v>3920.55</v>
      </c>
      <c r="I390" s="165">
        <v>2200</v>
      </c>
      <c r="J390" s="130"/>
      <c r="K390" s="49">
        <f t="shared" si="508"/>
        <v>47.05</v>
      </c>
      <c r="L390" s="49">
        <f t="shared" si="509"/>
        <v>627.29</v>
      </c>
      <c r="M390" s="130">
        <f t="shared" si="510"/>
        <v>499.34</v>
      </c>
      <c r="N390" s="49">
        <f t="shared" si="511"/>
        <v>27.44</v>
      </c>
      <c r="O390" s="130">
        <f t="shared" si="512"/>
        <v>110</v>
      </c>
      <c r="P390" s="130">
        <f t="shared" si="513"/>
        <v>0</v>
      </c>
      <c r="Q390" s="130">
        <f t="shared" si="514"/>
        <v>1311.12</v>
      </c>
      <c r="R390" s="49">
        <f t="shared" si="515"/>
        <v>0</v>
      </c>
      <c r="S390" s="49">
        <f t="shared" si="516"/>
        <v>313.64</v>
      </c>
      <c r="T390" s="130">
        <f t="shared" si="517"/>
        <v>124.84</v>
      </c>
      <c r="U390" s="49">
        <f t="shared" si="518"/>
        <v>11.76</v>
      </c>
      <c r="V390" s="130">
        <f t="shared" si="519"/>
        <v>110</v>
      </c>
      <c r="W390" s="130">
        <f t="shared" si="520"/>
        <v>0</v>
      </c>
      <c r="X390" s="49">
        <f t="shared" si="521"/>
        <v>560.24</v>
      </c>
      <c r="Y390" s="49">
        <f t="shared" si="522"/>
        <v>1871.36</v>
      </c>
      <c r="Z390" s="136"/>
      <c r="AA390" s="139" t="s">
        <v>54</v>
      </c>
      <c r="AB390" s="140">
        <f t="shared" ref="AB390:AH390" si="530">K390+R390</f>
        <v>47.05</v>
      </c>
      <c r="AC390" s="140">
        <f t="shared" si="530"/>
        <v>940.93</v>
      </c>
      <c r="AD390" s="140">
        <f t="shared" si="530"/>
        <v>624.18</v>
      </c>
      <c r="AE390" s="140">
        <f t="shared" si="530"/>
        <v>39.2</v>
      </c>
      <c r="AF390" s="140">
        <f t="shared" si="530"/>
        <v>220</v>
      </c>
      <c r="AG390" s="140">
        <f t="shared" si="530"/>
        <v>0</v>
      </c>
      <c r="AH390" s="140">
        <f t="shared" si="530"/>
        <v>1871.36</v>
      </c>
      <c r="AI390" s="139" t="s">
        <v>32</v>
      </c>
    </row>
    <row r="391" ht="17" customHeight="1" spans="1:35">
      <c r="A391" s="129">
        <f t="shared" si="507"/>
        <v>388</v>
      </c>
      <c r="B391" s="49" t="s">
        <v>119</v>
      </c>
      <c r="C391" s="52" t="s">
        <v>1241</v>
      </c>
      <c r="D391" s="148" t="s">
        <v>1242</v>
      </c>
      <c r="E391" s="130">
        <v>3920.55</v>
      </c>
      <c r="F391" s="130">
        <v>3920.55</v>
      </c>
      <c r="G391" s="130">
        <v>6241.75</v>
      </c>
      <c r="H391" s="130">
        <v>3920.55</v>
      </c>
      <c r="I391" s="165">
        <v>2200</v>
      </c>
      <c r="J391" s="130"/>
      <c r="K391" s="49">
        <f t="shared" si="508"/>
        <v>47.05</v>
      </c>
      <c r="L391" s="49">
        <f t="shared" si="509"/>
        <v>627.29</v>
      </c>
      <c r="M391" s="130">
        <f t="shared" si="510"/>
        <v>499.34</v>
      </c>
      <c r="N391" s="49">
        <f t="shared" si="511"/>
        <v>27.44</v>
      </c>
      <c r="O391" s="130">
        <f t="shared" si="512"/>
        <v>110</v>
      </c>
      <c r="P391" s="130">
        <f t="shared" si="513"/>
        <v>0</v>
      </c>
      <c r="Q391" s="130">
        <f t="shared" si="514"/>
        <v>1311.12</v>
      </c>
      <c r="R391" s="49">
        <f t="shared" si="515"/>
        <v>0</v>
      </c>
      <c r="S391" s="49">
        <f t="shared" si="516"/>
        <v>313.64</v>
      </c>
      <c r="T391" s="130">
        <f t="shared" si="517"/>
        <v>124.84</v>
      </c>
      <c r="U391" s="49">
        <f t="shared" si="518"/>
        <v>11.76</v>
      </c>
      <c r="V391" s="130">
        <f t="shared" si="519"/>
        <v>110</v>
      </c>
      <c r="W391" s="130">
        <f t="shared" si="520"/>
        <v>0</v>
      </c>
      <c r="X391" s="49">
        <f t="shared" si="521"/>
        <v>560.24</v>
      </c>
      <c r="Y391" s="49">
        <f t="shared" si="522"/>
        <v>1871.36</v>
      </c>
      <c r="Z391" s="136"/>
      <c r="AA391" s="139" t="s">
        <v>78</v>
      </c>
      <c r="AB391" s="140">
        <f t="shared" ref="AB391:AH391" si="531">K391+R391</f>
        <v>47.05</v>
      </c>
      <c r="AC391" s="140">
        <f t="shared" si="531"/>
        <v>940.93</v>
      </c>
      <c r="AD391" s="140">
        <f t="shared" si="531"/>
        <v>624.18</v>
      </c>
      <c r="AE391" s="140">
        <f t="shared" si="531"/>
        <v>39.2</v>
      </c>
      <c r="AF391" s="140">
        <f t="shared" si="531"/>
        <v>220</v>
      </c>
      <c r="AG391" s="140">
        <f t="shared" si="531"/>
        <v>0</v>
      </c>
      <c r="AH391" s="140">
        <f t="shared" si="531"/>
        <v>1871.36</v>
      </c>
      <c r="AI391" s="139" t="s">
        <v>32</v>
      </c>
    </row>
    <row r="392" ht="17" customHeight="1" spans="1:35">
      <c r="A392" s="129">
        <f t="shared" si="507"/>
        <v>389</v>
      </c>
      <c r="B392" s="49" t="s">
        <v>568</v>
      </c>
      <c r="C392" s="52" t="s">
        <v>1245</v>
      </c>
      <c r="D392" s="148" t="s">
        <v>1246</v>
      </c>
      <c r="E392" s="130">
        <v>3920.55</v>
      </c>
      <c r="F392" s="130">
        <v>3920.55</v>
      </c>
      <c r="G392" s="130">
        <v>6241.75</v>
      </c>
      <c r="H392" s="130">
        <v>3920.55</v>
      </c>
      <c r="I392" s="165">
        <v>2200</v>
      </c>
      <c r="J392" s="130"/>
      <c r="K392" s="49">
        <f t="shared" si="508"/>
        <v>47.05</v>
      </c>
      <c r="L392" s="49">
        <f t="shared" si="509"/>
        <v>627.29</v>
      </c>
      <c r="M392" s="130">
        <f t="shared" si="510"/>
        <v>499.34</v>
      </c>
      <c r="N392" s="49">
        <f t="shared" si="511"/>
        <v>27.44</v>
      </c>
      <c r="O392" s="130">
        <f t="shared" si="512"/>
        <v>110</v>
      </c>
      <c r="P392" s="130">
        <f t="shared" si="513"/>
        <v>0</v>
      </c>
      <c r="Q392" s="130">
        <f t="shared" si="514"/>
        <v>1311.12</v>
      </c>
      <c r="R392" s="49">
        <f t="shared" si="515"/>
        <v>0</v>
      </c>
      <c r="S392" s="49">
        <f t="shared" si="516"/>
        <v>313.64</v>
      </c>
      <c r="T392" s="130">
        <f t="shared" si="517"/>
        <v>124.84</v>
      </c>
      <c r="U392" s="49">
        <f t="shared" si="518"/>
        <v>11.76</v>
      </c>
      <c r="V392" s="130">
        <f t="shared" si="519"/>
        <v>110</v>
      </c>
      <c r="W392" s="130">
        <f t="shared" si="520"/>
        <v>0</v>
      </c>
      <c r="X392" s="49">
        <f t="shared" si="521"/>
        <v>560.24</v>
      </c>
      <c r="Y392" s="49">
        <f t="shared" si="522"/>
        <v>1871.36</v>
      </c>
      <c r="Z392" s="136"/>
      <c r="AA392" s="139" t="s">
        <v>54</v>
      </c>
      <c r="AB392" s="140">
        <f t="shared" ref="AB392:AH392" si="532">K392+R392</f>
        <v>47.05</v>
      </c>
      <c r="AC392" s="140">
        <f t="shared" si="532"/>
        <v>940.93</v>
      </c>
      <c r="AD392" s="140">
        <f t="shared" si="532"/>
        <v>624.18</v>
      </c>
      <c r="AE392" s="140">
        <f t="shared" si="532"/>
        <v>39.2</v>
      </c>
      <c r="AF392" s="140">
        <f t="shared" si="532"/>
        <v>220</v>
      </c>
      <c r="AG392" s="140">
        <f t="shared" si="532"/>
        <v>0</v>
      </c>
      <c r="AH392" s="140">
        <f t="shared" si="532"/>
        <v>1871.36</v>
      </c>
      <c r="AI392" s="139" t="s">
        <v>32</v>
      </c>
    </row>
    <row r="393" ht="17" customHeight="1" spans="1:35">
      <c r="A393" s="129">
        <f t="shared" si="507"/>
        <v>390</v>
      </c>
      <c r="B393" s="49" t="s">
        <v>209</v>
      </c>
      <c r="C393" s="52" t="s">
        <v>1247</v>
      </c>
      <c r="D393" s="148" t="s">
        <v>1248</v>
      </c>
      <c r="E393" s="130">
        <v>3920.55</v>
      </c>
      <c r="F393" s="130">
        <v>3920.55</v>
      </c>
      <c r="G393" s="130">
        <v>6241.75</v>
      </c>
      <c r="H393" s="130">
        <v>3920.55</v>
      </c>
      <c r="I393" s="165">
        <v>2200</v>
      </c>
      <c r="J393" s="130"/>
      <c r="K393" s="49">
        <f t="shared" si="508"/>
        <v>47.05</v>
      </c>
      <c r="L393" s="49">
        <f t="shared" si="509"/>
        <v>627.29</v>
      </c>
      <c r="M393" s="130">
        <f t="shared" si="510"/>
        <v>499.34</v>
      </c>
      <c r="N393" s="49">
        <f t="shared" si="511"/>
        <v>27.44</v>
      </c>
      <c r="O393" s="130">
        <f t="shared" si="512"/>
        <v>110</v>
      </c>
      <c r="P393" s="130">
        <f t="shared" si="513"/>
        <v>0</v>
      </c>
      <c r="Q393" s="130">
        <f t="shared" si="514"/>
        <v>1311.12</v>
      </c>
      <c r="R393" s="49">
        <f t="shared" si="515"/>
        <v>0</v>
      </c>
      <c r="S393" s="49">
        <f t="shared" si="516"/>
        <v>313.64</v>
      </c>
      <c r="T393" s="130">
        <f t="shared" si="517"/>
        <v>124.84</v>
      </c>
      <c r="U393" s="49">
        <f t="shared" si="518"/>
        <v>11.76</v>
      </c>
      <c r="V393" s="130">
        <f t="shared" si="519"/>
        <v>110</v>
      </c>
      <c r="W393" s="130">
        <f t="shared" si="520"/>
        <v>0</v>
      </c>
      <c r="X393" s="49">
        <f t="shared" si="521"/>
        <v>560.24</v>
      </c>
      <c r="Y393" s="49">
        <f t="shared" si="522"/>
        <v>1871.36</v>
      </c>
      <c r="Z393" s="136"/>
      <c r="AA393" s="139" t="s">
        <v>69</v>
      </c>
      <c r="AB393" s="140">
        <f t="shared" ref="AB393:AH393" si="533">K393+R393</f>
        <v>47.05</v>
      </c>
      <c r="AC393" s="140">
        <f t="shared" si="533"/>
        <v>940.93</v>
      </c>
      <c r="AD393" s="140">
        <f t="shared" si="533"/>
        <v>624.18</v>
      </c>
      <c r="AE393" s="140">
        <f t="shared" si="533"/>
        <v>39.2</v>
      </c>
      <c r="AF393" s="140">
        <f t="shared" si="533"/>
        <v>220</v>
      </c>
      <c r="AG393" s="140">
        <f t="shared" si="533"/>
        <v>0</v>
      </c>
      <c r="AH393" s="140">
        <f t="shared" si="533"/>
        <v>1871.36</v>
      </c>
      <c r="AI393" s="139" t="s">
        <v>32</v>
      </c>
    </row>
    <row r="394" ht="17" customHeight="1" spans="1:35">
      <c r="A394" s="129">
        <f t="shared" si="507"/>
        <v>391</v>
      </c>
      <c r="B394" s="49" t="s">
        <v>568</v>
      </c>
      <c r="C394" s="52" t="s">
        <v>1251</v>
      </c>
      <c r="D394" s="148" t="s">
        <v>1252</v>
      </c>
      <c r="E394" s="130">
        <v>3920.55</v>
      </c>
      <c r="F394" s="130">
        <v>3920.55</v>
      </c>
      <c r="G394" s="130">
        <v>6241.75</v>
      </c>
      <c r="H394" s="130">
        <v>3920.55</v>
      </c>
      <c r="I394" s="165">
        <v>2200</v>
      </c>
      <c r="J394" s="130"/>
      <c r="K394" s="49">
        <f t="shared" si="508"/>
        <v>47.05</v>
      </c>
      <c r="L394" s="49">
        <f t="shared" si="509"/>
        <v>627.29</v>
      </c>
      <c r="M394" s="130">
        <f t="shared" si="510"/>
        <v>499.34</v>
      </c>
      <c r="N394" s="49">
        <f t="shared" si="511"/>
        <v>27.44</v>
      </c>
      <c r="O394" s="130">
        <f t="shared" si="512"/>
        <v>110</v>
      </c>
      <c r="P394" s="130">
        <f t="shared" si="513"/>
        <v>0</v>
      </c>
      <c r="Q394" s="130">
        <f t="shared" si="514"/>
        <v>1311.12</v>
      </c>
      <c r="R394" s="49">
        <f t="shared" si="515"/>
        <v>0</v>
      </c>
      <c r="S394" s="49">
        <f t="shared" si="516"/>
        <v>313.64</v>
      </c>
      <c r="T394" s="130">
        <f t="shared" si="517"/>
        <v>124.84</v>
      </c>
      <c r="U394" s="49">
        <f t="shared" si="518"/>
        <v>11.76</v>
      </c>
      <c r="V394" s="130">
        <f t="shared" si="519"/>
        <v>110</v>
      </c>
      <c r="W394" s="130">
        <f t="shared" si="520"/>
        <v>0</v>
      </c>
      <c r="X394" s="49">
        <f t="shared" si="521"/>
        <v>560.24</v>
      </c>
      <c r="Y394" s="49">
        <f t="shared" si="522"/>
        <v>1871.36</v>
      </c>
      <c r="Z394" s="136"/>
      <c r="AA394" s="139" t="s">
        <v>54</v>
      </c>
      <c r="AB394" s="140">
        <f t="shared" ref="AB394:AH394" si="534">K394+R394</f>
        <v>47.05</v>
      </c>
      <c r="AC394" s="140">
        <f t="shared" si="534"/>
        <v>940.93</v>
      </c>
      <c r="AD394" s="140">
        <f t="shared" si="534"/>
        <v>624.18</v>
      </c>
      <c r="AE394" s="140">
        <f t="shared" si="534"/>
        <v>39.2</v>
      </c>
      <c r="AF394" s="140">
        <f t="shared" si="534"/>
        <v>220</v>
      </c>
      <c r="AG394" s="140">
        <f t="shared" si="534"/>
        <v>0</v>
      </c>
      <c r="AH394" s="140">
        <f t="shared" si="534"/>
        <v>1871.36</v>
      </c>
      <c r="AI394" s="139" t="s">
        <v>32</v>
      </c>
    </row>
    <row r="395" ht="17" customHeight="1" spans="1:35">
      <c r="A395" s="129">
        <f t="shared" si="507"/>
        <v>392</v>
      </c>
      <c r="B395" s="49" t="s">
        <v>223</v>
      </c>
      <c r="C395" s="52" t="s">
        <v>1253</v>
      </c>
      <c r="D395" s="148" t="s">
        <v>1254</v>
      </c>
      <c r="E395" s="130">
        <v>3920.55</v>
      </c>
      <c r="F395" s="130">
        <v>3920.55</v>
      </c>
      <c r="G395" s="130">
        <v>6241.75</v>
      </c>
      <c r="H395" s="130">
        <v>3920.55</v>
      </c>
      <c r="I395" s="165">
        <v>3180</v>
      </c>
      <c r="J395" s="130"/>
      <c r="K395" s="49">
        <f t="shared" si="508"/>
        <v>47.05</v>
      </c>
      <c r="L395" s="49">
        <f t="shared" si="509"/>
        <v>627.29</v>
      </c>
      <c r="M395" s="130">
        <f t="shared" si="510"/>
        <v>499.34</v>
      </c>
      <c r="N395" s="49">
        <f t="shared" si="511"/>
        <v>27.44</v>
      </c>
      <c r="O395" s="130">
        <f t="shared" si="512"/>
        <v>159</v>
      </c>
      <c r="P395" s="130">
        <f t="shared" si="513"/>
        <v>0</v>
      </c>
      <c r="Q395" s="130">
        <f t="shared" si="514"/>
        <v>1360.12</v>
      </c>
      <c r="R395" s="49">
        <f t="shared" si="515"/>
        <v>0</v>
      </c>
      <c r="S395" s="49">
        <f t="shared" si="516"/>
        <v>313.64</v>
      </c>
      <c r="T395" s="130">
        <f t="shared" si="517"/>
        <v>124.84</v>
      </c>
      <c r="U395" s="49">
        <f t="shared" si="518"/>
        <v>11.76</v>
      </c>
      <c r="V395" s="130">
        <f t="shared" si="519"/>
        <v>159</v>
      </c>
      <c r="W395" s="130">
        <f t="shared" si="520"/>
        <v>0</v>
      </c>
      <c r="X395" s="49">
        <f t="shared" si="521"/>
        <v>609.24</v>
      </c>
      <c r="Y395" s="49">
        <f t="shared" si="522"/>
        <v>1969.36</v>
      </c>
      <c r="Z395" s="136"/>
      <c r="AA395" s="139" t="s">
        <v>71</v>
      </c>
      <c r="AB395" s="140">
        <f t="shared" ref="AB395:AH395" si="535">K395+R395</f>
        <v>47.05</v>
      </c>
      <c r="AC395" s="140">
        <f t="shared" si="535"/>
        <v>940.93</v>
      </c>
      <c r="AD395" s="140">
        <f t="shared" si="535"/>
        <v>624.18</v>
      </c>
      <c r="AE395" s="140">
        <f t="shared" si="535"/>
        <v>39.2</v>
      </c>
      <c r="AF395" s="140">
        <f t="shared" si="535"/>
        <v>318</v>
      </c>
      <c r="AG395" s="140">
        <f t="shared" si="535"/>
        <v>0</v>
      </c>
      <c r="AH395" s="140">
        <f t="shared" si="535"/>
        <v>1969.36</v>
      </c>
      <c r="AI395" s="139" t="s">
        <v>35</v>
      </c>
    </row>
    <row r="396" ht="17" customHeight="1" spans="1:35">
      <c r="A396" s="129">
        <f t="shared" si="507"/>
        <v>393</v>
      </c>
      <c r="B396" s="49" t="s">
        <v>262</v>
      </c>
      <c r="C396" s="52" t="s">
        <v>1259</v>
      </c>
      <c r="D396" s="148" t="s">
        <v>1260</v>
      </c>
      <c r="E396" s="130">
        <v>3920.55</v>
      </c>
      <c r="F396" s="130">
        <v>3920.55</v>
      </c>
      <c r="G396" s="130">
        <v>6241.75</v>
      </c>
      <c r="H396" s="130">
        <v>3920.55</v>
      </c>
      <c r="I396" s="165">
        <v>2200</v>
      </c>
      <c r="J396" s="100"/>
      <c r="K396" s="49">
        <f t="shared" si="508"/>
        <v>47.05</v>
      </c>
      <c r="L396" s="49">
        <f t="shared" si="509"/>
        <v>627.29</v>
      </c>
      <c r="M396" s="130">
        <f t="shared" si="510"/>
        <v>499.34</v>
      </c>
      <c r="N396" s="49">
        <f t="shared" si="511"/>
        <v>27.44</v>
      </c>
      <c r="O396" s="130">
        <f t="shared" si="512"/>
        <v>110</v>
      </c>
      <c r="P396" s="130">
        <f t="shared" si="513"/>
        <v>0</v>
      </c>
      <c r="Q396" s="130">
        <f t="shared" si="514"/>
        <v>1311.12</v>
      </c>
      <c r="R396" s="49">
        <f t="shared" si="515"/>
        <v>0</v>
      </c>
      <c r="S396" s="49">
        <f t="shared" si="516"/>
        <v>313.64</v>
      </c>
      <c r="T396" s="130">
        <f t="shared" si="517"/>
        <v>124.84</v>
      </c>
      <c r="U396" s="49">
        <f t="shared" si="518"/>
        <v>11.76</v>
      </c>
      <c r="V396" s="130">
        <f t="shared" si="519"/>
        <v>110</v>
      </c>
      <c r="W396" s="130">
        <f t="shared" si="520"/>
        <v>0</v>
      </c>
      <c r="X396" s="49">
        <f t="shared" si="521"/>
        <v>560.24</v>
      </c>
      <c r="Y396" s="49">
        <f t="shared" si="522"/>
        <v>1871.36</v>
      </c>
      <c r="Z396" s="136"/>
      <c r="AA396" s="139" t="s">
        <v>68</v>
      </c>
      <c r="AB396" s="140">
        <f t="shared" ref="AB396:AH396" si="536">K396+R396</f>
        <v>47.05</v>
      </c>
      <c r="AC396" s="140">
        <f t="shared" si="536"/>
        <v>940.93</v>
      </c>
      <c r="AD396" s="140">
        <f t="shared" si="536"/>
        <v>624.18</v>
      </c>
      <c r="AE396" s="140">
        <f t="shared" si="536"/>
        <v>39.2</v>
      </c>
      <c r="AF396" s="140">
        <f t="shared" si="536"/>
        <v>220</v>
      </c>
      <c r="AG396" s="140">
        <f t="shared" si="536"/>
        <v>0</v>
      </c>
      <c r="AH396" s="140">
        <f t="shared" si="536"/>
        <v>1871.36</v>
      </c>
      <c r="AI396" s="139" t="s">
        <v>32</v>
      </c>
    </row>
    <row r="397" ht="17" customHeight="1" spans="1:35">
      <c r="A397" s="129">
        <f t="shared" si="507"/>
        <v>394</v>
      </c>
      <c r="B397" s="49" t="s">
        <v>368</v>
      </c>
      <c r="C397" s="52" t="s">
        <v>1261</v>
      </c>
      <c r="D397" s="148" t="s">
        <v>1262</v>
      </c>
      <c r="E397" s="130">
        <v>3920.55</v>
      </c>
      <c r="F397" s="130">
        <v>3920.55</v>
      </c>
      <c r="G397" s="130">
        <v>6241.75</v>
      </c>
      <c r="H397" s="130">
        <v>3920.55</v>
      </c>
      <c r="I397" s="165">
        <v>3180</v>
      </c>
      <c r="J397" s="52"/>
      <c r="K397" s="49">
        <f t="shared" si="508"/>
        <v>47.05</v>
      </c>
      <c r="L397" s="49">
        <f t="shared" si="509"/>
        <v>627.29</v>
      </c>
      <c r="M397" s="130">
        <f t="shared" si="510"/>
        <v>499.34</v>
      </c>
      <c r="N397" s="49">
        <f t="shared" si="511"/>
        <v>27.44</v>
      </c>
      <c r="O397" s="130">
        <f t="shared" si="512"/>
        <v>159</v>
      </c>
      <c r="P397" s="130">
        <f t="shared" si="513"/>
        <v>0</v>
      </c>
      <c r="Q397" s="130">
        <f t="shared" si="514"/>
        <v>1360.12</v>
      </c>
      <c r="R397" s="49">
        <f t="shared" si="515"/>
        <v>0</v>
      </c>
      <c r="S397" s="49">
        <f t="shared" si="516"/>
        <v>313.64</v>
      </c>
      <c r="T397" s="130">
        <f t="shared" si="517"/>
        <v>124.84</v>
      </c>
      <c r="U397" s="49">
        <f t="shared" si="518"/>
        <v>11.76</v>
      </c>
      <c r="V397" s="130">
        <f t="shared" si="519"/>
        <v>159</v>
      </c>
      <c r="W397" s="130">
        <f t="shared" si="520"/>
        <v>0</v>
      </c>
      <c r="X397" s="49">
        <f t="shared" si="521"/>
        <v>609.24</v>
      </c>
      <c r="Y397" s="49">
        <f t="shared" si="522"/>
        <v>1969.36</v>
      </c>
      <c r="Z397" s="136"/>
      <c r="AA397" s="139" t="s">
        <v>88</v>
      </c>
      <c r="AB397" s="140">
        <f t="shared" ref="AB397:AH397" si="537">K397+R397</f>
        <v>47.05</v>
      </c>
      <c r="AC397" s="140">
        <f t="shared" si="537"/>
        <v>940.93</v>
      </c>
      <c r="AD397" s="140">
        <f t="shared" si="537"/>
        <v>624.18</v>
      </c>
      <c r="AE397" s="140">
        <f t="shared" si="537"/>
        <v>39.2</v>
      </c>
      <c r="AF397" s="140">
        <f t="shared" si="537"/>
        <v>318</v>
      </c>
      <c r="AG397" s="140">
        <f t="shared" si="537"/>
        <v>0</v>
      </c>
      <c r="AH397" s="140">
        <f t="shared" si="537"/>
        <v>1969.36</v>
      </c>
      <c r="AI397" s="139" t="s">
        <v>34</v>
      </c>
    </row>
    <row r="398" ht="17" customHeight="1" spans="1:35">
      <c r="A398" s="129">
        <f t="shared" si="507"/>
        <v>395</v>
      </c>
      <c r="B398" s="49" t="s">
        <v>50</v>
      </c>
      <c r="C398" s="52" t="s">
        <v>1263</v>
      </c>
      <c r="D398" s="148" t="s">
        <v>1264</v>
      </c>
      <c r="E398" s="130">
        <v>3920.55</v>
      </c>
      <c r="F398" s="130">
        <v>3920.55</v>
      </c>
      <c r="G398" s="130">
        <v>6241.75</v>
      </c>
      <c r="H398" s="130">
        <v>3920.55</v>
      </c>
      <c r="I398" s="165">
        <v>3180</v>
      </c>
      <c r="J398" s="52"/>
      <c r="K398" s="49">
        <f t="shared" si="508"/>
        <v>47.05</v>
      </c>
      <c r="L398" s="49">
        <f t="shared" si="509"/>
        <v>627.29</v>
      </c>
      <c r="M398" s="130">
        <f t="shared" si="510"/>
        <v>499.34</v>
      </c>
      <c r="N398" s="49">
        <f t="shared" si="511"/>
        <v>27.44</v>
      </c>
      <c r="O398" s="130">
        <f t="shared" si="512"/>
        <v>159</v>
      </c>
      <c r="P398" s="130">
        <f t="shared" si="513"/>
        <v>0</v>
      </c>
      <c r="Q398" s="130">
        <f t="shared" si="514"/>
        <v>1360.12</v>
      </c>
      <c r="R398" s="49">
        <f t="shared" si="515"/>
        <v>0</v>
      </c>
      <c r="S398" s="49">
        <f t="shared" si="516"/>
        <v>313.64</v>
      </c>
      <c r="T398" s="130">
        <f t="shared" si="517"/>
        <v>124.84</v>
      </c>
      <c r="U398" s="49">
        <f t="shared" si="518"/>
        <v>11.76</v>
      </c>
      <c r="V398" s="130">
        <f t="shared" si="519"/>
        <v>159</v>
      </c>
      <c r="W398" s="130">
        <f t="shared" si="520"/>
        <v>0</v>
      </c>
      <c r="X398" s="49">
        <f t="shared" si="521"/>
        <v>609.24</v>
      </c>
      <c r="Y398" s="49">
        <f t="shared" si="522"/>
        <v>1969.36</v>
      </c>
      <c r="Z398" s="136"/>
      <c r="AA398" s="139" t="s">
        <v>50</v>
      </c>
      <c r="AB398" s="140">
        <f t="shared" ref="AB398:AH398" si="538">K398+R398</f>
        <v>47.05</v>
      </c>
      <c r="AC398" s="140">
        <f t="shared" si="538"/>
        <v>940.93</v>
      </c>
      <c r="AD398" s="140">
        <f t="shared" si="538"/>
        <v>624.18</v>
      </c>
      <c r="AE398" s="140">
        <f t="shared" si="538"/>
        <v>39.2</v>
      </c>
      <c r="AF398" s="140">
        <f t="shared" si="538"/>
        <v>318</v>
      </c>
      <c r="AG398" s="140">
        <f t="shared" si="538"/>
        <v>0</v>
      </c>
      <c r="AH398" s="140">
        <f t="shared" si="538"/>
        <v>1969.36</v>
      </c>
      <c r="AI398" s="139" t="s">
        <v>31</v>
      </c>
    </row>
    <row r="399" ht="17" customHeight="1" spans="1:35">
      <c r="A399" s="129">
        <f t="shared" si="507"/>
        <v>396</v>
      </c>
      <c r="B399" s="49" t="s">
        <v>262</v>
      </c>
      <c r="C399" s="52" t="s">
        <v>1269</v>
      </c>
      <c r="D399" s="148" t="s">
        <v>1270</v>
      </c>
      <c r="E399" s="130">
        <v>3920.55</v>
      </c>
      <c r="F399" s="130">
        <v>3920.55</v>
      </c>
      <c r="G399" s="130">
        <v>6241.75</v>
      </c>
      <c r="H399" s="130">
        <v>3920.55</v>
      </c>
      <c r="I399" s="165">
        <v>2200</v>
      </c>
      <c r="J399" s="52"/>
      <c r="K399" s="49">
        <f t="shared" si="508"/>
        <v>47.05</v>
      </c>
      <c r="L399" s="49">
        <f t="shared" si="509"/>
        <v>627.29</v>
      </c>
      <c r="M399" s="130">
        <f t="shared" si="510"/>
        <v>499.34</v>
      </c>
      <c r="N399" s="49">
        <f t="shared" si="511"/>
        <v>27.44</v>
      </c>
      <c r="O399" s="130">
        <f t="shared" si="512"/>
        <v>110</v>
      </c>
      <c r="P399" s="130">
        <f t="shared" si="513"/>
        <v>0</v>
      </c>
      <c r="Q399" s="130">
        <f t="shared" si="514"/>
        <v>1311.12</v>
      </c>
      <c r="R399" s="49">
        <f t="shared" si="515"/>
        <v>0</v>
      </c>
      <c r="S399" s="49">
        <f t="shared" si="516"/>
        <v>313.64</v>
      </c>
      <c r="T399" s="130">
        <f t="shared" si="517"/>
        <v>124.84</v>
      </c>
      <c r="U399" s="49">
        <f t="shared" si="518"/>
        <v>11.76</v>
      </c>
      <c r="V399" s="130">
        <f t="shared" si="519"/>
        <v>110</v>
      </c>
      <c r="W399" s="130">
        <f t="shared" si="520"/>
        <v>0</v>
      </c>
      <c r="X399" s="49">
        <f t="shared" si="521"/>
        <v>560.24</v>
      </c>
      <c r="Y399" s="49">
        <f t="shared" si="522"/>
        <v>1871.36</v>
      </c>
      <c r="Z399" s="136"/>
      <c r="AA399" s="139" t="s">
        <v>68</v>
      </c>
      <c r="AB399" s="140">
        <f t="shared" ref="AB399:AH399" si="539">K399+R399</f>
        <v>47.05</v>
      </c>
      <c r="AC399" s="140">
        <f t="shared" si="539"/>
        <v>940.93</v>
      </c>
      <c r="AD399" s="140">
        <f t="shared" si="539"/>
        <v>624.18</v>
      </c>
      <c r="AE399" s="140">
        <f t="shared" si="539"/>
        <v>39.2</v>
      </c>
      <c r="AF399" s="140">
        <f t="shared" si="539"/>
        <v>220</v>
      </c>
      <c r="AG399" s="140">
        <f t="shared" si="539"/>
        <v>0</v>
      </c>
      <c r="AH399" s="140">
        <f t="shared" si="539"/>
        <v>1871.36</v>
      </c>
      <c r="AI399" s="139" t="s">
        <v>32</v>
      </c>
    </row>
    <row r="400" ht="17" customHeight="1" spans="1:35">
      <c r="A400" s="129">
        <f t="shared" si="507"/>
        <v>397</v>
      </c>
      <c r="B400" s="49" t="s">
        <v>1193</v>
      </c>
      <c r="C400" s="52" t="s">
        <v>1273</v>
      </c>
      <c r="D400" s="148" t="s">
        <v>1274</v>
      </c>
      <c r="E400" s="130">
        <v>3920.55</v>
      </c>
      <c r="F400" s="130">
        <v>3920.55</v>
      </c>
      <c r="G400" s="130">
        <v>6241.75</v>
      </c>
      <c r="H400" s="130">
        <v>3920.55</v>
      </c>
      <c r="I400" s="165">
        <v>3180</v>
      </c>
      <c r="J400" s="52"/>
      <c r="K400" s="49">
        <f t="shared" si="508"/>
        <v>47.05</v>
      </c>
      <c r="L400" s="49">
        <f t="shared" si="509"/>
        <v>627.29</v>
      </c>
      <c r="M400" s="130">
        <f t="shared" si="510"/>
        <v>499.34</v>
      </c>
      <c r="N400" s="49">
        <f t="shared" si="511"/>
        <v>27.44</v>
      </c>
      <c r="O400" s="130">
        <f t="shared" si="512"/>
        <v>159</v>
      </c>
      <c r="P400" s="130">
        <f t="shared" si="513"/>
        <v>0</v>
      </c>
      <c r="Q400" s="130">
        <f t="shared" si="514"/>
        <v>1360.12</v>
      </c>
      <c r="R400" s="49">
        <f t="shared" si="515"/>
        <v>0</v>
      </c>
      <c r="S400" s="49">
        <f t="shared" si="516"/>
        <v>313.64</v>
      </c>
      <c r="T400" s="130">
        <f t="shared" si="517"/>
        <v>124.84</v>
      </c>
      <c r="U400" s="49">
        <f t="shared" si="518"/>
        <v>11.76</v>
      </c>
      <c r="V400" s="130">
        <f t="shared" si="519"/>
        <v>159</v>
      </c>
      <c r="W400" s="130">
        <f t="shared" si="520"/>
        <v>0</v>
      </c>
      <c r="X400" s="49">
        <f t="shared" si="521"/>
        <v>609.24</v>
      </c>
      <c r="Y400" s="49">
        <f t="shared" si="522"/>
        <v>1969.36</v>
      </c>
      <c r="Z400" s="136"/>
      <c r="AA400" s="139" t="s">
        <v>64</v>
      </c>
      <c r="AB400" s="140">
        <f t="shared" ref="AB400:AH400" si="540">K400+R400</f>
        <v>47.05</v>
      </c>
      <c r="AC400" s="140">
        <f t="shared" si="540"/>
        <v>940.93</v>
      </c>
      <c r="AD400" s="140">
        <f t="shared" si="540"/>
        <v>624.18</v>
      </c>
      <c r="AE400" s="140">
        <f t="shared" si="540"/>
        <v>39.2</v>
      </c>
      <c r="AF400" s="140">
        <f t="shared" si="540"/>
        <v>318</v>
      </c>
      <c r="AG400" s="140">
        <f t="shared" si="540"/>
        <v>0</v>
      </c>
      <c r="AH400" s="140">
        <f t="shared" si="540"/>
        <v>1969.36</v>
      </c>
      <c r="AI400" s="139" t="s">
        <v>34</v>
      </c>
    </row>
    <row r="401" s="225" customFormat="1" ht="17" customHeight="1" spans="1:35">
      <c r="A401" s="239">
        <f t="shared" ref="A401:A424" si="541">ROW()-3</f>
        <v>398</v>
      </c>
      <c r="B401" s="240" t="s">
        <v>139</v>
      </c>
      <c r="C401" s="252" t="s">
        <v>1283</v>
      </c>
      <c r="D401" s="253" t="s">
        <v>1284</v>
      </c>
      <c r="E401" s="242">
        <v>3920.55</v>
      </c>
      <c r="F401" s="242">
        <v>0</v>
      </c>
      <c r="G401" s="242">
        <v>0</v>
      </c>
      <c r="H401" s="242">
        <v>0</v>
      </c>
      <c r="I401" s="255">
        <v>0</v>
      </c>
      <c r="J401" s="252"/>
      <c r="K401" s="240">
        <f t="shared" ref="K401:K424" si="542">ROUND(E401*0.012,2)</f>
        <v>47.05</v>
      </c>
      <c r="L401" s="240">
        <f t="shared" ref="L401:L424" si="543">ROUND(F401*0.16,2)</f>
        <v>0</v>
      </c>
      <c r="M401" s="242">
        <f t="shared" ref="M401:M424" si="544">ROUND(G401*0.08,2)</f>
        <v>0</v>
      </c>
      <c r="N401" s="240">
        <f t="shared" ref="N401:N424" si="545">ROUND(H401*0.007,2)</f>
        <v>0</v>
      </c>
      <c r="O401" s="242">
        <f t="shared" ref="O401:O424" si="546">I401*5%</f>
        <v>0</v>
      </c>
      <c r="P401" s="242">
        <f t="shared" ref="P401:P424" si="547">J401*50%</f>
        <v>0</v>
      </c>
      <c r="Q401" s="242">
        <f t="shared" ref="Q401:Q424" si="548">SUM(K401:P401)</f>
        <v>47.05</v>
      </c>
      <c r="R401" s="240">
        <f t="shared" ref="R401:R424" si="549">E401*0</f>
        <v>0</v>
      </c>
      <c r="S401" s="240">
        <f t="shared" ref="S401:S424" si="550">ROUND(F401*0.08,2)</f>
        <v>0</v>
      </c>
      <c r="T401" s="242">
        <f t="shared" ref="T401:T424" si="551">ROUND(G401*0.02,2)</f>
        <v>0</v>
      </c>
      <c r="U401" s="240">
        <f t="shared" ref="U401:U424" si="552">ROUND(H401*0.003,2)</f>
        <v>0</v>
      </c>
      <c r="V401" s="242">
        <f t="shared" ref="V401:V424" si="553">I401*5%</f>
        <v>0</v>
      </c>
      <c r="W401" s="242">
        <f t="shared" ref="W401:W424" si="554">J401*50%</f>
        <v>0</v>
      </c>
      <c r="X401" s="240">
        <f t="shared" ref="X401:X424" si="555">SUM(R401:W401)</f>
        <v>0</v>
      </c>
      <c r="Y401" s="240">
        <f t="shared" ref="Y401:Y424" si="556">Q401+X401</f>
        <v>47.05</v>
      </c>
      <c r="Z401" s="259"/>
      <c r="AA401" s="257" t="s">
        <v>77</v>
      </c>
      <c r="AB401" s="258">
        <f t="shared" ref="AB401:AH401" si="557">K401+R401</f>
        <v>47.05</v>
      </c>
      <c r="AC401" s="258">
        <f t="shared" si="557"/>
        <v>0</v>
      </c>
      <c r="AD401" s="258">
        <f t="shared" si="557"/>
        <v>0</v>
      </c>
      <c r="AE401" s="258">
        <f t="shared" si="557"/>
        <v>0</v>
      </c>
      <c r="AF401" s="258">
        <f t="shared" si="557"/>
        <v>0</v>
      </c>
      <c r="AG401" s="258">
        <f t="shared" si="557"/>
        <v>0</v>
      </c>
      <c r="AH401" s="258">
        <f t="shared" si="557"/>
        <v>47.05</v>
      </c>
      <c r="AI401" s="257" t="s">
        <v>32</v>
      </c>
    </row>
    <row r="402" ht="17" customHeight="1" spans="1:35">
      <c r="A402" s="129">
        <f t="shared" si="541"/>
        <v>399</v>
      </c>
      <c r="B402" s="49" t="s">
        <v>411</v>
      </c>
      <c r="C402" s="52" t="s">
        <v>1285</v>
      </c>
      <c r="D402" s="148" t="s">
        <v>1286</v>
      </c>
      <c r="E402" s="130">
        <v>3920.55</v>
      </c>
      <c r="F402" s="130">
        <v>3920.55</v>
      </c>
      <c r="G402" s="130">
        <v>6241.75</v>
      </c>
      <c r="H402" s="130">
        <v>3920.55</v>
      </c>
      <c r="I402" s="165">
        <v>2200</v>
      </c>
      <c r="J402" s="52"/>
      <c r="K402" s="49">
        <f t="shared" si="542"/>
        <v>47.05</v>
      </c>
      <c r="L402" s="49">
        <f t="shared" si="543"/>
        <v>627.29</v>
      </c>
      <c r="M402" s="130">
        <f t="shared" si="544"/>
        <v>499.34</v>
      </c>
      <c r="N402" s="49">
        <f t="shared" si="545"/>
        <v>27.44</v>
      </c>
      <c r="O402" s="130">
        <f t="shared" si="546"/>
        <v>110</v>
      </c>
      <c r="P402" s="130">
        <f t="shared" si="547"/>
        <v>0</v>
      </c>
      <c r="Q402" s="130">
        <f t="shared" si="548"/>
        <v>1311.12</v>
      </c>
      <c r="R402" s="49">
        <f t="shared" si="549"/>
        <v>0</v>
      </c>
      <c r="S402" s="49">
        <f t="shared" si="550"/>
        <v>313.64</v>
      </c>
      <c r="T402" s="130">
        <f t="shared" si="551"/>
        <v>124.84</v>
      </c>
      <c r="U402" s="49">
        <f t="shared" si="552"/>
        <v>11.76</v>
      </c>
      <c r="V402" s="130">
        <f t="shared" si="553"/>
        <v>110</v>
      </c>
      <c r="W402" s="130">
        <f t="shared" si="554"/>
        <v>0</v>
      </c>
      <c r="X402" s="49">
        <f t="shared" si="555"/>
        <v>560.24</v>
      </c>
      <c r="Y402" s="49">
        <f t="shared" si="556"/>
        <v>1871.36</v>
      </c>
      <c r="Z402" s="136"/>
      <c r="AA402" s="139" t="s">
        <v>76</v>
      </c>
      <c r="AB402" s="140">
        <f t="shared" ref="AB402:AH402" si="558">K402+R402</f>
        <v>47.05</v>
      </c>
      <c r="AC402" s="140">
        <f t="shared" si="558"/>
        <v>940.93</v>
      </c>
      <c r="AD402" s="140">
        <f t="shared" si="558"/>
        <v>624.18</v>
      </c>
      <c r="AE402" s="140">
        <f t="shared" si="558"/>
        <v>39.2</v>
      </c>
      <c r="AF402" s="140">
        <f t="shared" si="558"/>
        <v>220</v>
      </c>
      <c r="AG402" s="140">
        <f t="shared" si="558"/>
        <v>0</v>
      </c>
      <c r="AH402" s="140">
        <f t="shared" si="558"/>
        <v>1871.36</v>
      </c>
      <c r="AI402" s="139" t="s">
        <v>32</v>
      </c>
    </row>
    <row r="403" ht="17" customHeight="1" spans="1:35">
      <c r="A403" s="129">
        <f t="shared" si="541"/>
        <v>400</v>
      </c>
      <c r="B403" s="49" t="s">
        <v>209</v>
      </c>
      <c r="C403" s="100" t="s">
        <v>1289</v>
      </c>
      <c r="D403" s="229" t="s">
        <v>1290</v>
      </c>
      <c r="E403" s="130">
        <v>3920.55</v>
      </c>
      <c r="F403" s="130">
        <v>3920.55</v>
      </c>
      <c r="G403" s="130">
        <v>6241.75</v>
      </c>
      <c r="H403" s="130">
        <v>3920.55</v>
      </c>
      <c r="I403" s="165">
        <v>2200</v>
      </c>
      <c r="J403" s="52"/>
      <c r="K403" s="49">
        <f t="shared" si="542"/>
        <v>47.05</v>
      </c>
      <c r="L403" s="49">
        <f t="shared" si="543"/>
        <v>627.29</v>
      </c>
      <c r="M403" s="130">
        <f t="shared" si="544"/>
        <v>499.34</v>
      </c>
      <c r="N403" s="49">
        <f t="shared" si="545"/>
        <v>27.44</v>
      </c>
      <c r="O403" s="130">
        <f t="shared" si="546"/>
        <v>110</v>
      </c>
      <c r="P403" s="130">
        <f t="shared" si="547"/>
        <v>0</v>
      </c>
      <c r="Q403" s="130">
        <f t="shared" si="548"/>
        <v>1311.12</v>
      </c>
      <c r="R403" s="49">
        <f t="shared" si="549"/>
        <v>0</v>
      </c>
      <c r="S403" s="49">
        <f t="shared" si="550"/>
        <v>313.64</v>
      </c>
      <c r="T403" s="130">
        <f t="shared" si="551"/>
        <v>124.84</v>
      </c>
      <c r="U403" s="49">
        <f t="shared" si="552"/>
        <v>11.76</v>
      </c>
      <c r="V403" s="130">
        <f t="shared" si="553"/>
        <v>110</v>
      </c>
      <c r="W403" s="130">
        <f t="shared" si="554"/>
        <v>0</v>
      </c>
      <c r="X403" s="49">
        <f t="shared" si="555"/>
        <v>560.24</v>
      </c>
      <c r="Y403" s="49">
        <f t="shared" si="556"/>
        <v>1871.36</v>
      </c>
      <c r="Z403" s="136"/>
      <c r="AA403" s="139" t="s">
        <v>69</v>
      </c>
      <c r="AB403" s="140">
        <f t="shared" ref="AB403:AH403" si="559">K403+R403</f>
        <v>47.05</v>
      </c>
      <c r="AC403" s="140">
        <f t="shared" si="559"/>
        <v>940.93</v>
      </c>
      <c r="AD403" s="140">
        <f t="shared" si="559"/>
        <v>624.18</v>
      </c>
      <c r="AE403" s="140">
        <f t="shared" si="559"/>
        <v>39.2</v>
      </c>
      <c r="AF403" s="140">
        <f t="shared" si="559"/>
        <v>220</v>
      </c>
      <c r="AG403" s="140">
        <f t="shared" si="559"/>
        <v>0</v>
      </c>
      <c r="AH403" s="140">
        <f t="shared" si="559"/>
        <v>1871.36</v>
      </c>
      <c r="AI403" s="139" t="s">
        <v>32</v>
      </c>
    </row>
    <row r="404" s="39" customFormat="1" ht="17" customHeight="1" spans="1:35">
      <c r="A404" s="129">
        <f t="shared" si="541"/>
        <v>401</v>
      </c>
      <c r="B404" s="49" t="s">
        <v>262</v>
      </c>
      <c r="C404" s="51" t="s">
        <v>1302</v>
      </c>
      <c r="D404" s="229" t="s">
        <v>1303</v>
      </c>
      <c r="E404" s="130">
        <v>3920.55</v>
      </c>
      <c r="F404" s="130">
        <v>3920.55</v>
      </c>
      <c r="G404" s="130">
        <v>6241.75</v>
      </c>
      <c r="H404" s="130">
        <v>3920.55</v>
      </c>
      <c r="I404" s="165">
        <v>2200</v>
      </c>
      <c r="J404" s="52"/>
      <c r="K404" s="49">
        <f t="shared" si="542"/>
        <v>47.05</v>
      </c>
      <c r="L404" s="49">
        <f t="shared" si="543"/>
        <v>627.29</v>
      </c>
      <c r="M404" s="130">
        <f t="shared" si="544"/>
        <v>499.34</v>
      </c>
      <c r="N404" s="49">
        <f t="shared" si="545"/>
        <v>27.44</v>
      </c>
      <c r="O404" s="130">
        <f t="shared" si="546"/>
        <v>110</v>
      </c>
      <c r="P404" s="130">
        <f t="shared" si="547"/>
        <v>0</v>
      </c>
      <c r="Q404" s="130">
        <f t="shared" si="548"/>
        <v>1311.12</v>
      </c>
      <c r="R404" s="49">
        <f t="shared" si="549"/>
        <v>0</v>
      </c>
      <c r="S404" s="49">
        <f t="shared" si="550"/>
        <v>313.64</v>
      </c>
      <c r="T404" s="130">
        <f t="shared" si="551"/>
        <v>124.84</v>
      </c>
      <c r="U404" s="49">
        <f t="shared" si="552"/>
        <v>11.76</v>
      </c>
      <c r="V404" s="130">
        <f t="shared" si="553"/>
        <v>110</v>
      </c>
      <c r="W404" s="130">
        <f t="shared" si="554"/>
        <v>0</v>
      </c>
      <c r="X404" s="49">
        <f t="shared" si="555"/>
        <v>560.24</v>
      </c>
      <c r="Y404" s="49">
        <f t="shared" si="556"/>
        <v>1871.36</v>
      </c>
      <c r="Z404" s="136"/>
      <c r="AA404" s="139" t="s">
        <v>68</v>
      </c>
      <c r="AB404" s="140">
        <f t="shared" ref="AB404:AH404" si="560">K404+R404</f>
        <v>47.05</v>
      </c>
      <c r="AC404" s="140">
        <f t="shared" si="560"/>
        <v>940.93</v>
      </c>
      <c r="AD404" s="140">
        <f t="shared" si="560"/>
        <v>624.18</v>
      </c>
      <c r="AE404" s="140">
        <f t="shared" si="560"/>
        <v>39.2</v>
      </c>
      <c r="AF404" s="140">
        <f t="shared" si="560"/>
        <v>220</v>
      </c>
      <c r="AG404" s="140">
        <f t="shared" si="560"/>
        <v>0</v>
      </c>
      <c r="AH404" s="140">
        <f t="shared" si="560"/>
        <v>1871.36</v>
      </c>
      <c r="AI404" s="139" t="s">
        <v>32</v>
      </c>
    </row>
    <row r="405" s="39" customFormat="1" ht="17" customHeight="1" spans="1:35">
      <c r="A405" s="129">
        <f t="shared" si="541"/>
        <v>402</v>
      </c>
      <c r="B405" s="49" t="s">
        <v>262</v>
      </c>
      <c r="C405" s="51" t="s">
        <v>1304</v>
      </c>
      <c r="D405" s="229" t="s">
        <v>1305</v>
      </c>
      <c r="E405" s="130">
        <v>3920.55</v>
      </c>
      <c r="F405" s="130">
        <v>3920.55</v>
      </c>
      <c r="G405" s="130">
        <v>6241.75</v>
      </c>
      <c r="H405" s="130">
        <v>3920.55</v>
      </c>
      <c r="I405" s="165">
        <v>2200</v>
      </c>
      <c r="J405" s="52"/>
      <c r="K405" s="49">
        <f t="shared" si="542"/>
        <v>47.05</v>
      </c>
      <c r="L405" s="49">
        <f t="shared" si="543"/>
        <v>627.29</v>
      </c>
      <c r="M405" s="130">
        <f t="shared" si="544"/>
        <v>499.34</v>
      </c>
      <c r="N405" s="49">
        <f t="shared" si="545"/>
        <v>27.44</v>
      </c>
      <c r="O405" s="130">
        <f t="shared" si="546"/>
        <v>110</v>
      </c>
      <c r="P405" s="130">
        <f t="shared" si="547"/>
        <v>0</v>
      </c>
      <c r="Q405" s="130">
        <f t="shared" si="548"/>
        <v>1311.12</v>
      </c>
      <c r="R405" s="49">
        <f t="shared" si="549"/>
        <v>0</v>
      </c>
      <c r="S405" s="49">
        <f t="shared" si="550"/>
        <v>313.64</v>
      </c>
      <c r="T405" s="130">
        <f t="shared" si="551"/>
        <v>124.84</v>
      </c>
      <c r="U405" s="49">
        <f t="shared" si="552"/>
        <v>11.76</v>
      </c>
      <c r="V405" s="130">
        <f t="shared" si="553"/>
        <v>110</v>
      </c>
      <c r="W405" s="130">
        <f t="shared" si="554"/>
        <v>0</v>
      </c>
      <c r="X405" s="49">
        <f t="shared" si="555"/>
        <v>560.24</v>
      </c>
      <c r="Y405" s="49">
        <f t="shared" si="556"/>
        <v>1871.36</v>
      </c>
      <c r="Z405" s="136"/>
      <c r="AA405" s="139" t="s">
        <v>68</v>
      </c>
      <c r="AB405" s="140">
        <f t="shared" ref="AB405:AH405" si="561">K405+R405</f>
        <v>47.05</v>
      </c>
      <c r="AC405" s="140">
        <f t="shared" si="561"/>
        <v>940.93</v>
      </c>
      <c r="AD405" s="140">
        <f t="shared" si="561"/>
        <v>624.18</v>
      </c>
      <c r="AE405" s="140">
        <f t="shared" si="561"/>
        <v>39.2</v>
      </c>
      <c r="AF405" s="140">
        <f t="shared" si="561"/>
        <v>220</v>
      </c>
      <c r="AG405" s="140">
        <f t="shared" si="561"/>
        <v>0</v>
      </c>
      <c r="AH405" s="140">
        <f t="shared" si="561"/>
        <v>1871.36</v>
      </c>
      <c r="AI405" s="139" t="s">
        <v>32</v>
      </c>
    </row>
    <row r="406" s="225" customFormat="1" ht="17" customHeight="1" spans="1:35">
      <c r="A406" s="239">
        <f t="shared" si="541"/>
        <v>403</v>
      </c>
      <c r="B406" s="240" t="s">
        <v>568</v>
      </c>
      <c r="C406" s="267" t="s">
        <v>1306</v>
      </c>
      <c r="D406" s="266" t="s">
        <v>1307</v>
      </c>
      <c r="E406" s="242">
        <v>3920.55</v>
      </c>
      <c r="F406" s="242">
        <v>0</v>
      </c>
      <c r="G406" s="242">
        <v>0</v>
      </c>
      <c r="H406" s="242">
        <v>0</v>
      </c>
      <c r="I406" s="255">
        <v>0</v>
      </c>
      <c r="J406" s="252"/>
      <c r="K406" s="240">
        <f t="shared" si="542"/>
        <v>47.05</v>
      </c>
      <c r="L406" s="240">
        <f t="shared" si="543"/>
        <v>0</v>
      </c>
      <c r="M406" s="242">
        <f t="shared" si="544"/>
        <v>0</v>
      </c>
      <c r="N406" s="240">
        <f t="shared" si="545"/>
        <v>0</v>
      </c>
      <c r="O406" s="242">
        <f t="shared" si="546"/>
        <v>0</v>
      </c>
      <c r="P406" s="242">
        <f t="shared" si="547"/>
        <v>0</v>
      </c>
      <c r="Q406" s="242">
        <f t="shared" si="548"/>
        <v>47.05</v>
      </c>
      <c r="R406" s="240">
        <f t="shared" si="549"/>
        <v>0</v>
      </c>
      <c r="S406" s="240">
        <f t="shared" si="550"/>
        <v>0</v>
      </c>
      <c r="T406" s="242">
        <f t="shared" si="551"/>
        <v>0</v>
      </c>
      <c r="U406" s="240">
        <f t="shared" si="552"/>
        <v>0</v>
      </c>
      <c r="V406" s="242">
        <f t="shared" si="553"/>
        <v>0</v>
      </c>
      <c r="W406" s="242">
        <f t="shared" si="554"/>
        <v>0</v>
      </c>
      <c r="X406" s="240">
        <f t="shared" si="555"/>
        <v>0</v>
      </c>
      <c r="Y406" s="240">
        <f t="shared" si="556"/>
        <v>47.05</v>
      </c>
      <c r="Z406" s="259"/>
      <c r="AA406" s="257" t="s">
        <v>54</v>
      </c>
      <c r="AB406" s="258">
        <f t="shared" ref="AB406:AH406" si="562">K406+R406</f>
        <v>47.05</v>
      </c>
      <c r="AC406" s="258">
        <f t="shared" si="562"/>
        <v>0</v>
      </c>
      <c r="AD406" s="258">
        <f t="shared" si="562"/>
        <v>0</v>
      </c>
      <c r="AE406" s="258">
        <f t="shared" si="562"/>
        <v>0</v>
      </c>
      <c r="AF406" s="258">
        <f t="shared" si="562"/>
        <v>0</v>
      </c>
      <c r="AG406" s="258">
        <f t="shared" si="562"/>
        <v>0</v>
      </c>
      <c r="AH406" s="258">
        <f t="shared" si="562"/>
        <v>47.05</v>
      </c>
      <c r="AI406" s="257" t="s">
        <v>32</v>
      </c>
    </row>
    <row r="407" s="225" customFormat="1" ht="17" customHeight="1" spans="1:35">
      <c r="A407" s="239">
        <f t="shared" si="541"/>
        <v>404</v>
      </c>
      <c r="B407" s="240" t="s">
        <v>368</v>
      </c>
      <c r="C407" s="252" t="s">
        <v>1308</v>
      </c>
      <c r="D407" s="266" t="s">
        <v>1309</v>
      </c>
      <c r="E407" s="242">
        <v>3920.55</v>
      </c>
      <c r="F407" s="242">
        <v>3920.55</v>
      </c>
      <c r="G407" s="242">
        <v>6241.75</v>
      </c>
      <c r="H407" s="242">
        <v>3920.55</v>
      </c>
      <c r="I407" s="255">
        <v>3180</v>
      </c>
      <c r="J407" s="252"/>
      <c r="K407" s="240">
        <f t="shared" si="542"/>
        <v>47.05</v>
      </c>
      <c r="L407" s="240">
        <f t="shared" si="543"/>
        <v>627.29</v>
      </c>
      <c r="M407" s="242">
        <f t="shared" si="544"/>
        <v>499.34</v>
      </c>
      <c r="N407" s="240">
        <f t="shared" si="545"/>
        <v>27.44</v>
      </c>
      <c r="O407" s="242">
        <f t="shared" si="546"/>
        <v>159</v>
      </c>
      <c r="P407" s="242">
        <f t="shared" si="547"/>
        <v>0</v>
      </c>
      <c r="Q407" s="242">
        <f t="shared" si="548"/>
        <v>1360.12</v>
      </c>
      <c r="R407" s="240">
        <f t="shared" si="549"/>
        <v>0</v>
      </c>
      <c r="S407" s="240">
        <f t="shared" si="550"/>
        <v>313.64</v>
      </c>
      <c r="T407" s="242">
        <f t="shared" si="551"/>
        <v>124.84</v>
      </c>
      <c r="U407" s="240">
        <f t="shared" si="552"/>
        <v>11.76</v>
      </c>
      <c r="V407" s="242">
        <f t="shared" si="553"/>
        <v>159</v>
      </c>
      <c r="W407" s="242">
        <f t="shared" si="554"/>
        <v>0</v>
      </c>
      <c r="X407" s="240">
        <f t="shared" si="555"/>
        <v>609.24</v>
      </c>
      <c r="Y407" s="240">
        <f t="shared" si="556"/>
        <v>1969.36</v>
      </c>
      <c r="Z407" s="259"/>
      <c r="AA407" s="257" t="s">
        <v>88</v>
      </c>
      <c r="AB407" s="258">
        <f t="shared" ref="AB407:AH407" si="563">K407+R407</f>
        <v>47.05</v>
      </c>
      <c r="AC407" s="258">
        <f t="shared" si="563"/>
        <v>940.93</v>
      </c>
      <c r="AD407" s="258">
        <f t="shared" si="563"/>
        <v>624.18</v>
      </c>
      <c r="AE407" s="258">
        <f t="shared" si="563"/>
        <v>39.2</v>
      </c>
      <c r="AF407" s="258">
        <f t="shared" si="563"/>
        <v>318</v>
      </c>
      <c r="AG407" s="258">
        <f t="shared" si="563"/>
        <v>0</v>
      </c>
      <c r="AH407" s="258">
        <f t="shared" si="563"/>
        <v>1969.36</v>
      </c>
      <c r="AI407" s="257" t="s">
        <v>34</v>
      </c>
    </row>
    <row r="408" ht="17" customHeight="1" spans="1:35">
      <c r="A408" s="129">
        <f t="shared" si="541"/>
        <v>405</v>
      </c>
      <c r="B408" s="49" t="s">
        <v>568</v>
      </c>
      <c r="C408" s="52" t="s">
        <v>1312</v>
      </c>
      <c r="D408" s="229" t="s">
        <v>1313</v>
      </c>
      <c r="E408" s="130">
        <v>3920.55</v>
      </c>
      <c r="F408" s="130">
        <v>3920.55</v>
      </c>
      <c r="G408" s="130">
        <v>6241.75</v>
      </c>
      <c r="H408" s="130">
        <v>3920.55</v>
      </c>
      <c r="I408" s="165">
        <v>2200</v>
      </c>
      <c r="J408" s="130"/>
      <c r="K408" s="49">
        <f t="shared" si="542"/>
        <v>47.05</v>
      </c>
      <c r="L408" s="49">
        <f t="shared" si="543"/>
        <v>627.29</v>
      </c>
      <c r="M408" s="130">
        <f t="shared" si="544"/>
        <v>499.34</v>
      </c>
      <c r="N408" s="49">
        <f t="shared" si="545"/>
        <v>27.44</v>
      </c>
      <c r="O408" s="130">
        <f t="shared" si="546"/>
        <v>110</v>
      </c>
      <c r="P408" s="130">
        <f t="shared" si="547"/>
        <v>0</v>
      </c>
      <c r="Q408" s="130">
        <f t="shared" si="548"/>
        <v>1311.12</v>
      </c>
      <c r="R408" s="49">
        <f t="shared" si="549"/>
        <v>0</v>
      </c>
      <c r="S408" s="49">
        <f t="shared" si="550"/>
        <v>313.64</v>
      </c>
      <c r="T408" s="130">
        <f t="shared" si="551"/>
        <v>124.84</v>
      </c>
      <c r="U408" s="49">
        <f t="shared" si="552"/>
        <v>11.76</v>
      </c>
      <c r="V408" s="130">
        <f t="shared" si="553"/>
        <v>110</v>
      </c>
      <c r="W408" s="130">
        <f t="shared" si="554"/>
        <v>0</v>
      </c>
      <c r="X408" s="49">
        <f t="shared" si="555"/>
        <v>560.24</v>
      </c>
      <c r="Y408" s="49">
        <f t="shared" si="556"/>
        <v>1871.36</v>
      </c>
      <c r="Z408" s="136"/>
      <c r="AA408" s="139" t="s">
        <v>54</v>
      </c>
      <c r="AB408" s="140">
        <f t="shared" ref="AB408:AH408" si="564">K408+R408</f>
        <v>47.05</v>
      </c>
      <c r="AC408" s="140">
        <f t="shared" si="564"/>
        <v>940.93</v>
      </c>
      <c r="AD408" s="140">
        <f t="shared" si="564"/>
        <v>624.18</v>
      </c>
      <c r="AE408" s="140">
        <f t="shared" si="564"/>
        <v>39.2</v>
      </c>
      <c r="AF408" s="140">
        <f t="shared" si="564"/>
        <v>220</v>
      </c>
      <c r="AG408" s="140">
        <f t="shared" si="564"/>
        <v>0</v>
      </c>
      <c r="AH408" s="140">
        <f t="shared" si="564"/>
        <v>1871.36</v>
      </c>
      <c r="AI408" s="139" t="s">
        <v>32</v>
      </c>
    </row>
    <row r="409" ht="17" customHeight="1" spans="1:35">
      <c r="A409" s="129">
        <f t="shared" si="541"/>
        <v>406</v>
      </c>
      <c r="B409" s="49" t="s">
        <v>212</v>
      </c>
      <c r="C409" s="52" t="s">
        <v>1314</v>
      </c>
      <c r="D409" s="229" t="s">
        <v>1315</v>
      </c>
      <c r="E409" s="130">
        <v>3920.55</v>
      </c>
      <c r="F409" s="130">
        <v>3920.55</v>
      </c>
      <c r="G409" s="130">
        <v>6241.75</v>
      </c>
      <c r="H409" s="130">
        <v>3920.55</v>
      </c>
      <c r="I409" s="165">
        <v>2200</v>
      </c>
      <c r="J409" s="130"/>
      <c r="K409" s="49">
        <f t="shared" si="542"/>
        <v>47.05</v>
      </c>
      <c r="L409" s="49">
        <f t="shared" si="543"/>
        <v>627.29</v>
      </c>
      <c r="M409" s="130">
        <f t="shared" si="544"/>
        <v>499.34</v>
      </c>
      <c r="N409" s="49">
        <f t="shared" si="545"/>
        <v>27.44</v>
      </c>
      <c r="O409" s="130">
        <f t="shared" si="546"/>
        <v>110</v>
      </c>
      <c r="P409" s="130">
        <f t="shared" si="547"/>
        <v>0</v>
      </c>
      <c r="Q409" s="130">
        <f t="shared" si="548"/>
        <v>1311.12</v>
      </c>
      <c r="R409" s="49">
        <f t="shared" si="549"/>
        <v>0</v>
      </c>
      <c r="S409" s="49">
        <f t="shared" si="550"/>
        <v>313.64</v>
      </c>
      <c r="T409" s="130">
        <f t="shared" si="551"/>
        <v>124.84</v>
      </c>
      <c r="U409" s="49">
        <f t="shared" si="552"/>
        <v>11.76</v>
      </c>
      <c r="V409" s="130">
        <f t="shared" si="553"/>
        <v>110</v>
      </c>
      <c r="W409" s="130">
        <f t="shared" si="554"/>
        <v>0</v>
      </c>
      <c r="X409" s="49">
        <f t="shared" si="555"/>
        <v>560.24</v>
      </c>
      <c r="Y409" s="49">
        <f t="shared" si="556"/>
        <v>1871.36</v>
      </c>
      <c r="Z409" s="136"/>
      <c r="AA409" s="139" t="s">
        <v>67</v>
      </c>
      <c r="AB409" s="140">
        <f t="shared" ref="AB409:AH409" si="565">K409+R409</f>
        <v>47.05</v>
      </c>
      <c r="AC409" s="140">
        <f t="shared" si="565"/>
        <v>940.93</v>
      </c>
      <c r="AD409" s="140">
        <f t="shared" si="565"/>
        <v>624.18</v>
      </c>
      <c r="AE409" s="140">
        <f t="shared" si="565"/>
        <v>39.2</v>
      </c>
      <c r="AF409" s="140">
        <f t="shared" si="565"/>
        <v>220</v>
      </c>
      <c r="AG409" s="140">
        <f t="shared" si="565"/>
        <v>0</v>
      </c>
      <c r="AH409" s="140">
        <f t="shared" si="565"/>
        <v>1871.36</v>
      </c>
      <c r="AI409" s="139" t="s">
        <v>32</v>
      </c>
    </row>
    <row r="410" ht="17" customHeight="1" spans="1:35">
      <c r="A410" s="129">
        <f t="shared" si="541"/>
        <v>407</v>
      </c>
      <c r="B410" s="49" t="s">
        <v>220</v>
      </c>
      <c r="C410" s="52" t="s">
        <v>1144</v>
      </c>
      <c r="D410" s="229" t="s">
        <v>1317</v>
      </c>
      <c r="E410" s="130">
        <v>3920.55</v>
      </c>
      <c r="F410" s="130">
        <v>3920.55</v>
      </c>
      <c r="G410" s="130">
        <v>6241.75</v>
      </c>
      <c r="H410" s="130">
        <v>3920.55</v>
      </c>
      <c r="I410" s="287">
        <v>3180</v>
      </c>
      <c r="J410" s="130"/>
      <c r="K410" s="49">
        <f t="shared" si="542"/>
        <v>47.05</v>
      </c>
      <c r="L410" s="49">
        <f t="shared" si="543"/>
        <v>627.29</v>
      </c>
      <c r="M410" s="130">
        <f t="shared" si="544"/>
        <v>499.34</v>
      </c>
      <c r="N410" s="49">
        <f t="shared" si="545"/>
        <v>27.44</v>
      </c>
      <c r="O410" s="130">
        <f t="shared" si="546"/>
        <v>159</v>
      </c>
      <c r="P410" s="130">
        <f t="shared" si="547"/>
        <v>0</v>
      </c>
      <c r="Q410" s="130">
        <f t="shared" si="548"/>
        <v>1360.12</v>
      </c>
      <c r="R410" s="49">
        <f t="shared" si="549"/>
        <v>0</v>
      </c>
      <c r="S410" s="49">
        <f t="shared" si="550"/>
        <v>313.64</v>
      </c>
      <c r="T410" s="130">
        <f t="shared" si="551"/>
        <v>124.84</v>
      </c>
      <c r="U410" s="49">
        <f t="shared" si="552"/>
        <v>11.76</v>
      </c>
      <c r="V410" s="130">
        <f t="shared" si="553"/>
        <v>159</v>
      </c>
      <c r="W410" s="130">
        <f t="shared" si="554"/>
        <v>0</v>
      </c>
      <c r="X410" s="49">
        <f t="shared" si="555"/>
        <v>609.24</v>
      </c>
      <c r="Y410" s="49">
        <f t="shared" si="556"/>
        <v>1969.36</v>
      </c>
      <c r="Z410" s="136"/>
      <c r="AA410" s="139" t="s">
        <v>90</v>
      </c>
      <c r="AB410" s="140">
        <f t="shared" ref="AB410:AH410" si="566">K410+R410</f>
        <v>47.05</v>
      </c>
      <c r="AC410" s="140">
        <f t="shared" si="566"/>
        <v>940.93</v>
      </c>
      <c r="AD410" s="140">
        <f t="shared" si="566"/>
        <v>624.18</v>
      </c>
      <c r="AE410" s="140">
        <f t="shared" si="566"/>
        <v>39.2</v>
      </c>
      <c r="AF410" s="140">
        <f t="shared" si="566"/>
        <v>318</v>
      </c>
      <c r="AG410" s="140">
        <f t="shared" si="566"/>
        <v>0</v>
      </c>
      <c r="AH410" s="140">
        <f t="shared" si="566"/>
        <v>1969.36</v>
      </c>
      <c r="AI410" s="139" t="s">
        <v>31</v>
      </c>
    </row>
    <row r="411" ht="17" customHeight="1" spans="1:35">
      <c r="A411" s="129">
        <f t="shared" si="541"/>
        <v>408</v>
      </c>
      <c r="B411" s="49" t="s">
        <v>262</v>
      </c>
      <c r="C411" s="52" t="s">
        <v>1318</v>
      </c>
      <c r="D411" s="229" t="s">
        <v>1319</v>
      </c>
      <c r="E411" s="130">
        <v>3920.55</v>
      </c>
      <c r="F411" s="130">
        <v>3920.55</v>
      </c>
      <c r="G411" s="130">
        <v>6241.75</v>
      </c>
      <c r="H411" s="130">
        <v>3920.55</v>
      </c>
      <c r="I411" s="287">
        <v>2200</v>
      </c>
      <c r="J411" s="130"/>
      <c r="K411" s="49">
        <f t="shared" si="542"/>
        <v>47.05</v>
      </c>
      <c r="L411" s="49">
        <f t="shared" si="543"/>
        <v>627.29</v>
      </c>
      <c r="M411" s="130">
        <f t="shared" si="544"/>
        <v>499.34</v>
      </c>
      <c r="N411" s="49">
        <f t="shared" si="545"/>
        <v>27.44</v>
      </c>
      <c r="O411" s="130">
        <f t="shared" si="546"/>
        <v>110</v>
      </c>
      <c r="P411" s="130">
        <f t="shared" si="547"/>
        <v>0</v>
      </c>
      <c r="Q411" s="130">
        <f t="shared" si="548"/>
        <v>1311.12</v>
      </c>
      <c r="R411" s="49">
        <f t="shared" si="549"/>
        <v>0</v>
      </c>
      <c r="S411" s="49">
        <f t="shared" si="550"/>
        <v>313.64</v>
      </c>
      <c r="T411" s="130">
        <f t="shared" si="551"/>
        <v>124.84</v>
      </c>
      <c r="U411" s="49">
        <f t="shared" si="552"/>
        <v>11.76</v>
      </c>
      <c r="V411" s="130">
        <f t="shared" si="553"/>
        <v>110</v>
      </c>
      <c r="W411" s="130">
        <f t="shared" si="554"/>
        <v>0</v>
      </c>
      <c r="X411" s="49">
        <f t="shared" si="555"/>
        <v>560.24</v>
      </c>
      <c r="Y411" s="49">
        <f t="shared" si="556"/>
        <v>1871.36</v>
      </c>
      <c r="Z411" s="136"/>
      <c r="AA411" s="139" t="s">
        <v>68</v>
      </c>
      <c r="AB411" s="140">
        <f t="shared" ref="AB411:AH411" si="567">K411+R411</f>
        <v>47.05</v>
      </c>
      <c r="AC411" s="140">
        <f t="shared" si="567"/>
        <v>940.93</v>
      </c>
      <c r="AD411" s="140">
        <f t="shared" si="567"/>
        <v>624.18</v>
      </c>
      <c r="AE411" s="140">
        <f t="shared" si="567"/>
        <v>39.2</v>
      </c>
      <c r="AF411" s="140">
        <f t="shared" si="567"/>
        <v>220</v>
      </c>
      <c r="AG411" s="140">
        <f t="shared" si="567"/>
        <v>0</v>
      </c>
      <c r="AH411" s="140">
        <f t="shared" si="567"/>
        <v>1871.36</v>
      </c>
      <c r="AI411" s="139" t="s">
        <v>32</v>
      </c>
    </row>
    <row r="412" ht="17" customHeight="1" spans="1:35">
      <c r="A412" s="129">
        <f t="shared" si="541"/>
        <v>409</v>
      </c>
      <c r="B412" s="49" t="s">
        <v>223</v>
      </c>
      <c r="C412" s="52" t="s">
        <v>1320</v>
      </c>
      <c r="D412" s="229" t="s">
        <v>1321</v>
      </c>
      <c r="E412" s="130">
        <v>3920.55</v>
      </c>
      <c r="F412" s="130">
        <v>3920.55</v>
      </c>
      <c r="G412" s="130">
        <v>6241.75</v>
      </c>
      <c r="H412" s="130">
        <v>3920.55</v>
      </c>
      <c r="I412" s="287">
        <v>3180</v>
      </c>
      <c r="J412" s="130"/>
      <c r="K412" s="49">
        <f t="shared" si="542"/>
        <v>47.05</v>
      </c>
      <c r="L412" s="49">
        <f t="shared" si="543"/>
        <v>627.29</v>
      </c>
      <c r="M412" s="130">
        <f t="shared" si="544"/>
        <v>499.34</v>
      </c>
      <c r="N412" s="49">
        <f t="shared" si="545"/>
        <v>27.44</v>
      </c>
      <c r="O412" s="130">
        <f t="shared" si="546"/>
        <v>159</v>
      </c>
      <c r="P412" s="130">
        <f t="shared" si="547"/>
        <v>0</v>
      </c>
      <c r="Q412" s="130">
        <f t="shared" si="548"/>
        <v>1360.12</v>
      </c>
      <c r="R412" s="49">
        <f t="shared" si="549"/>
        <v>0</v>
      </c>
      <c r="S412" s="49">
        <f t="shared" si="550"/>
        <v>313.64</v>
      </c>
      <c r="T412" s="130">
        <f t="shared" si="551"/>
        <v>124.84</v>
      </c>
      <c r="U412" s="49">
        <f t="shared" si="552"/>
        <v>11.76</v>
      </c>
      <c r="V412" s="130">
        <f t="shared" si="553"/>
        <v>159</v>
      </c>
      <c r="W412" s="130">
        <f t="shared" si="554"/>
        <v>0</v>
      </c>
      <c r="X412" s="49">
        <f t="shared" si="555"/>
        <v>609.24</v>
      </c>
      <c r="Y412" s="49">
        <f t="shared" si="556"/>
        <v>1969.36</v>
      </c>
      <c r="Z412" s="136"/>
      <c r="AA412" s="139" t="s">
        <v>80</v>
      </c>
      <c r="AB412" s="140">
        <f t="shared" ref="AB412:AH412" si="568">K412+R412</f>
        <v>47.05</v>
      </c>
      <c r="AC412" s="140">
        <f t="shared" si="568"/>
        <v>940.93</v>
      </c>
      <c r="AD412" s="140">
        <f t="shared" si="568"/>
        <v>624.18</v>
      </c>
      <c r="AE412" s="140">
        <f t="shared" si="568"/>
        <v>39.2</v>
      </c>
      <c r="AF412" s="140">
        <f t="shared" si="568"/>
        <v>318</v>
      </c>
      <c r="AG412" s="140">
        <f t="shared" si="568"/>
        <v>0</v>
      </c>
      <c r="AH412" s="140">
        <f t="shared" si="568"/>
        <v>1969.36</v>
      </c>
      <c r="AI412" s="139" t="s">
        <v>35</v>
      </c>
    </row>
    <row r="413" ht="17" customHeight="1" spans="1:35">
      <c r="A413" s="129">
        <f t="shared" si="541"/>
        <v>410</v>
      </c>
      <c r="B413" s="49" t="s">
        <v>146</v>
      </c>
      <c r="C413" s="52" t="s">
        <v>1326</v>
      </c>
      <c r="D413" s="229" t="s">
        <v>1327</v>
      </c>
      <c r="E413" s="130">
        <v>3920.55</v>
      </c>
      <c r="F413" s="130">
        <v>3920.55</v>
      </c>
      <c r="G413" s="130">
        <v>6241.75</v>
      </c>
      <c r="H413" s="130">
        <v>3920.55</v>
      </c>
      <c r="I413" s="287">
        <v>2200</v>
      </c>
      <c r="J413" s="130"/>
      <c r="K413" s="49">
        <f t="shared" si="542"/>
        <v>47.05</v>
      </c>
      <c r="L413" s="49">
        <f t="shared" si="543"/>
        <v>627.29</v>
      </c>
      <c r="M413" s="130">
        <f t="shared" si="544"/>
        <v>499.34</v>
      </c>
      <c r="N413" s="49">
        <f t="shared" si="545"/>
        <v>27.44</v>
      </c>
      <c r="O413" s="130">
        <f t="shared" si="546"/>
        <v>110</v>
      </c>
      <c r="P413" s="130">
        <f t="shared" si="547"/>
        <v>0</v>
      </c>
      <c r="Q413" s="130">
        <f t="shared" si="548"/>
        <v>1311.12</v>
      </c>
      <c r="R413" s="49">
        <f t="shared" si="549"/>
        <v>0</v>
      </c>
      <c r="S413" s="49">
        <f t="shared" si="550"/>
        <v>313.64</v>
      </c>
      <c r="T413" s="130">
        <f t="shared" si="551"/>
        <v>124.84</v>
      </c>
      <c r="U413" s="49">
        <f t="shared" si="552"/>
        <v>11.76</v>
      </c>
      <c r="V413" s="130">
        <f t="shared" si="553"/>
        <v>110</v>
      </c>
      <c r="W413" s="130">
        <f t="shared" si="554"/>
        <v>0</v>
      </c>
      <c r="X413" s="49">
        <f t="shared" si="555"/>
        <v>560.24</v>
      </c>
      <c r="Y413" s="49">
        <f t="shared" si="556"/>
        <v>1871.36</v>
      </c>
      <c r="Z413" s="136"/>
      <c r="AA413" s="139" t="s">
        <v>87</v>
      </c>
      <c r="AB413" s="140">
        <f t="shared" ref="AB413:AH413" si="569">K413+R413</f>
        <v>47.05</v>
      </c>
      <c r="AC413" s="140">
        <f t="shared" si="569"/>
        <v>940.93</v>
      </c>
      <c r="AD413" s="140">
        <f t="shared" si="569"/>
        <v>624.18</v>
      </c>
      <c r="AE413" s="140">
        <f t="shared" si="569"/>
        <v>39.2</v>
      </c>
      <c r="AF413" s="140">
        <f t="shared" si="569"/>
        <v>220</v>
      </c>
      <c r="AG413" s="140">
        <f t="shared" si="569"/>
        <v>0</v>
      </c>
      <c r="AH413" s="140">
        <f t="shared" si="569"/>
        <v>1871.36</v>
      </c>
      <c r="AI413" s="139" t="s">
        <v>34</v>
      </c>
    </row>
    <row r="414" ht="17" customHeight="1" spans="1:35">
      <c r="A414" s="129">
        <f t="shared" si="541"/>
        <v>411</v>
      </c>
      <c r="B414" s="49" t="s">
        <v>262</v>
      </c>
      <c r="C414" s="52" t="s">
        <v>1328</v>
      </c>
      <c r="D414" s="229" t="s">
        <v>1329</v>
      </c>
      <c r="E414" s="130">
        <v>3920.55</v>
      </c>
      <c r="F414" s="130">
        <v>3920.55</v>
      </c>
      <c r="G414" s="130">
        <v>6241.75</v>
      </c>
      <c r="H414" s="130">
        <v>3920.55</v>
      </c>
      <c r="I414" s="287">
        <v>2200</v>
      </c>
      <c r="J414" s="130"/>
      <c r="K414" s="49">
        <f t="shared" si="542"/>
        <v>47.05</v>
      </c>
      <c r="L414" s="49">
        <f t="shared" si="543"/>
        <v>627.29</v>
      </c>
      <c r="M414" s="130">
        <f t="shared" si="544"/>
        <v>499.34</v>
      </c>
      <c r="N414" s="49">
        <f t="shared" si="545"/>
        <v>27.44</v>
      </c>
      <c r="O414" s="130">
        <f t="shared" si="546"/>
        <v>110</v>
      </c>
      <c r="P414" s="130">
        <f t="shared" si="547"/>
        <v>0</v>
      </c>
      <c r="Q414" s="130">
        <f t="shared" si="548"/>
        <v>1311.12</v>
      </c>
      <c r="R414" s="49">
        <f t="shared" si="549"/>
        <v>0</v>
      </c>
      <c r="S414" s="49">
        <f t="shared" si="550"/>
        <v>313.64</v>
      </c>
      <c r="T414" s="130">
        <f t="shared" si="551"/>
        <v>124.84</v>
      </c>
      <c r="U414" s="49">
        <f t="shared" si="552"/>
        <v>11.76</v>
      </c>
      <c r="V414" s="130">
        <f t="shared" si="553"/>
        <v>110</v>
      </c>
      <c r="W414" s="130">
        <f t="shared" si="554"/>
        <v>0</v>
      </c>
      <c r="X414" s="49">
        <f t="shared" si="555"/>
        <v>560.24</v>
      </c>
      <c r="Y414" s="49">
        <f t="shared" si="556"/>
        <v>1871.36</v>
      </c>
      <c r="Z414" s="136"/>
      <c r="AA414" s="139" t="s">
        <v>68</v>
      </c>
      <c r="AB414" s="140">
        <f t="shared" ref="AB414:AH414" si="570">K414+R414</f>
        <v>47.05</v>
      </c>
      <c r="AC414" s="140">
        <f t="shared" si="570"/>
        <v>940.93</v>
      </c>
      <c r="AD414" s="140">
        <f t="shared" si="570"/>
        <v>624.18</v>
      </c>
      <c r="AE414" s="140">
        <f t="shared" si="570"/>
        <v>39.2</v>
      </c>
      <c r="AF414" s="140">
        <f t="shared" si="570"/>
        <v>220</v>
      </c>
      <c r="AG414" s="140">
        <f t="shared" si="570"/>
        <v>0</v>
      </c>
      <c r="AH414" s="140">
        <f t="shared" si="570"/>
        <v>1871.36</v>
      </c>
      <c r="AI414" s="139" t="s">
        <v>32</v>
      </c>
    </row>
    <row r="415" s="225" customFormat="1" ht="17" customHeight="1" spans="1:35">
      <c r="A415" s="239">
        <f t="shared" si="541"/>
        <v>412</v>
      </c>
      <c r="B415" s="240" t="s">
        <v>411</v>
      </c>
      <c r="C415" s="252" t="s">
        <v>1330</v>
      </c>
      <c r="D415" s="474" t="s">
        <v>1331</v>
      </c>
      <c r="E415" s="242">
        <v>3920.55</v>
      </c>
      <c r="F415" s="242">
        <v>0</v>
      </c>
      <c r="G415" s="242">
        <v>0</v>
      </c>
      <c r="H415" s="242">
        <v>0</v>
      </c>
      <c r="I415" s="255">
        <v>0</v>
      </c>
      <c r="J415" s="242"/>
      <c r="K415" s="240">
        <f t="shared" si="542"/>
        <v>47.05</v>
      </c>
      <c r="L415" s="240">
        <f t="shared" si="543"/>
        <v>0</v>
      </c>
      <c r="M415" s="242">
        <f t="shared" si="544"/>
        <v>0</v>
      </c>
      <c r="N415" s="240">
        <f t="shared" si="545"/>
        <v>0</v>
      </c>
      <c r="O415" s="242">
        <f t="shared" si="546"/>
        <v>0</v>
      </c>
      <c r="P415" s="242">
        <f t="shared" si="547"/>
        <v>0</v>
      </c>
      <c r="Q415" s="242">
        <f t="shared" si="548"/>
        <v>47.05</v>
      </c>
      <c r="R415" s="240">
        <f t="shared" si="549"/>
        <v>0</v>
      </c>
      <c r="S415" s="240">
        <f t="shared" si="550"/>
        <v>0</v>
      </c>
      <c r="T415" s="242">
        <f t="shared" si="551"/>
        <v>0</v>
      </c>
      <c r="U415" s="240">
        <f t="shared" si="552"/>
        <v>0</v>
      </c>
      <c r="V415" s="242">
        <f t="shared" si="553"/>
        <v>0</v>
      </c>
      <c r="W415" s="242">
        <f t="shared" si="554"/>
        <v>0</v>
      </c>
      <c r="X415" s="240">
        <f t="shared" si="555"/>
        <v>0</v>
      </c>
      <c r="Y415" s="240">
        <f t="shared" si="556"/>
        <v>47.05</v>
      </c>
      <c r="Z415" s="259"/>
      <c r="AA415" s="257" t="s">
        <v>76</v>
      </c>
      <c r="AB415" s="258">
        <f t="shared" ref="AB415:AH415" si="571">K415+R415</f>
        <v>47.05</v>
      </c>
      <c r="AC415" s="258">
        <f t="shared" si="571"/>
        <v>0</v>
      </c>
      <c r="AD415" s="258">
        <f t="shared" si="571"/>
        <v>0</v>
      </c>
      <c r="AE415" s="258">
        <f t="shared" si="571"/>
        <v>0</v>
      </c>
      <c r="AF415" s="258">
        <f t="shared" si="571"/>
        <v>0</v>
      </c>
      <c r="AG415" s="258">
        <f t="shared" si="571"/>
        <v>0</v>
      </c>
      <c r="AH415" s="258">
        <f t="shared" si="571"/>
        <v>47.05</v>
      </c>
      <c r="AI415" s="257" t="s">
        <v>32</v>
      </c>
    </row>
    <row r="416" ht="17" customHeight="1" spans="1:35">
      <c r="A416" s="129">
        <f t="shared" si="541"/>
        <v>413</v>
      </c>
      <c r="B416" s="49" t="s">
        <v>119</v>
      </c>
      <c r="C416" s="52" t="s">
        <v>1332</v>
      </c>
      <c r="D416" s="229" t="s">
        <v>1333</v>
      </c>
      <c r="E416" s="130">
        <v>3920.55</v>
      </c>
      <c r="F416" s="130">
        <v>3920.55</v>
      </c>
      <c r="G416" s="130">
        <v>6241.75</v>
      </c>
      <c r="H416" s="130">
        <v>3920.55</v>
      </c>
      <c r="I416" s="165">
        <v>2200</v>
      </c>
      <c r="J416" s="130"/>
      <c r="K416" s="49">
        <f t="shared" si="542"/>
        <v>47.05</v>
      </c>
      <c r="L416" s="49">
        <f t="shared" si="543"/>
        <v>627.29</v>
      </c>
      <c r="M416" s="130">
        <f t="shared" si="544"/>
        <v>499.34</v>
      </c>
      <c r="N416" s="49">
        <f t="shared" si="545"/>
        <v>27.44</v>
      </c>
      <c r="O416" s="130">
        <f t="shared" si="546"/>
        <v>110</v>
      </c>
      <c r="P416" s="130">
        <f t="shared" si="547"/>
        <v>0</v>
      </c>
      <c r="Q416" s="130">
        <f t="shared" si="548"/>
        <v>1311.12</v>
      </c>
      <c r="R416" s="49">
        <f t="shared" si="549"/>
        <v>0</v>
      </c>
      <c r="S416" s="49">
        <f t="shared" si="550"/>
        <v>313.64</v>
      </c>
      <c r="T416" s="130">
        <f t="shared" si="551"/>
        <v>124.84</v>
      </c>
      <c r="U416" s="49">
        <f t="shared" si="552"/>
        <v>11.76</v>
      </c>
      <c r="V416" s="130">
        <f t="shared" si="553"/>
        <v>110</v>
      </c>
      <c r="W416" s="130">
        <f t="shared" si="554"/>
        <v>0</v>
      </c>
      <c r="X416" s="49">
        <f t="shared" si="555"/>
        <v>560.24</v>
      </c>
      <c r="Y416" s="49">
        <f t="shared" si="556"/>
        <v>1871.36</v>
      </c>
      <c r="Z416" s="136"/>
      <c r="AA416" s="139" t="s">
        <v>89</v>
      </c>
      <c r="AB416" s="140">
        <f t="shared" ref="AB416:AH416" si="572">K416+R416</f>
        <v>47.05</v>
      </c>
      <c r="AC416" s="140">
        <f t="shared" si="572"/>
        <v>940.93</v>
      </c>
      <c r="AD416" s="140">
        <f t="shared" si="572"/>
        <v>624.18</v>
      </c>
      <c r="AE416" s="140">
        <f t="shared" si="572"/>
        <v>39.2</v>
      </c>
      <c r="AF416" s="140">
        <f t="shared" si="572"/>
        <v>220</v>
      </c>
      <c r="AG416" s="140">
        <f t="shared" si="572"/>
        <v>0</v>
      </c>
      <c r="AH416" s="140">
        <f t="shared" si="572"/>
        <v>1871.36</v>
      </c>
      <c r="AI416" s="139" t="s">
        <v>32</v>
      </c>
    </row>
    <row r="417" ht="17" customHeight="1" spans="1:35">
      <c r="A417" s="129">
        <f t="shared" si="541"/>
        <v>414</v>
      </c>
      <c r="B417" s="49" t="s">
        <v>223</v>
      </c>
      <c r="C417" s="52" t="s">
        <v>1334</v>
      </c>
      <c r="D417" s="229" t="s">
        <v>1335</v>
      </c>
      <c r="E417" s="130">
        <v>3920.55</v>
      </c>
      <c r="F417" s="130">
        <v>3920.55</v>
      </c>
      <c r="G417" s="130">
        <v>6241.75</v>
      </c>
      <c r="H417" s="130">
        <v>3920.55</v>
      </c>
      <c r="I417" s="165">
        <v>3180</v>
      </c>
      <c r="J417" s="130"/>
      <c r="K417" s="49">
        <f t="shared" si="542"/>
        <v>47.05</v>
      </c>
      <c r="L417" s="49">
        <f t="shared" si="543"/>
        <v>627.29</v>
      </c>
      <c r="M417" s="130">
        <f t="shared" si="544"/>
        <v>499.34</v>
      </c>
      <c r="N417" s="49">
        <f t="shared" si="545"/>
        <v>27.44</v>
      </c>
      <c r="O417" s="130">
        <f t="shared" si="546"/>
        <v>159</v>
      </c>
      <c r="P417" s="130">
        <f t="shared" si="547"/>
        <v>0</v>
      </c>
      <c r="Q417" s="130">
        <f t="shared" si="548"/>
        <v>1360.12</v>
      </c>
      <c r="R417" s="49">
        <f t="shared" si="549"/>
        <v>0</v>
      </c>
      <c r="S417" s="49">
        <f t="shared" si="550"/>
        <v>313.64</v>
      </c>
      <c r="T417" s="130">
        <f t="shared" si="551"/>
        <v>124.84</v>
      </c>
      <c r="U417" s="49">
        <f t="shared" si="552"/>
        <v>11.76</v>
      </c>
      <c r="V417" s="130">
        <f t="shared" si="553"/>
        <v>159</v>
      </c>
      <c r="W417" s="130">
        <f t="shared" si="554"/>
        <v>0</v>
      </c>
      <c r="X417" s="49">
        <f t="shared" si="555"/>
        <v>609.24</v>
      </c>
      <c r="Y417" s="49">
        <f t="shared" si="556"/>
        <v>1969.36</v>
      </c>
      <c r="Z417" s="136"/>
      <c r="AA417" s="139" t="s">
        <v>59</v>
      </c>
      <c r="AB417" s="140">
        <f t="shared" ref="AB417:AH417" si="573">K417+R417</f>
        <v>47.05</v>
      </c>
      <c r="AC417" s="140">
        <f t="shared" si="573"/>
        <v>940.93</v>
      </c>
      <c r="AD417" s="140">
        <f t="shared" si="573"/>
        <v>624.18</v>
      </c>
      <c r="AE417" s="140">
        <f t="shared" si="573"/>
        <v>39.2</v>
      </c>
      <c r="AF417" s="140">
        <f t="shared" si="573"/>
        <v>318</v>
      </c>
      <c r="AG417" s="140">
        <f t="shared" si="573"/>
        <v>0</v>
      </c>
      <c r="AH417" s="140">
        <f t="shared" si="573"/>
        <v>1969.36</v>
      </c>
      <c r="AI417" s="139" t="s">
        <v>33</v>
      </c>
    </row>
    <row r="418" ht="17" customHeight="1" spans="1:35">
      <c r="A418" s="129">
        <f t="shared" si="541"/>
        <v>415</v>
      </c>
      <c r="B418" s="49" t="s">
        <v>209</v>
      </c>
      <c r="C418" s="52" t="s">
        <v>1338</v>
      </c>
      <c r="D418" s="229" t="s">
        <v>1339</v>
      </c>
      <c r="E418" s="130">
        <v>3920.55</v>
      </c>
      <c r="F418" s="130">
        <v>3920.55</v>
      </c>
      <c r="G418" s="130">
        <v>6241.75</v>
      </c>
      <c r="H418" s="130">
        <v>3920.55</v>
      </c>
      <c r="I418" s="287">
        <v>2200</v>
      </c>
      <c r="J418" s="130"/>
      <c r="K418" s="49">
        <f t="shared" si="542"/>
        <v>47.05</v>
      </c>
      <c r="L418" s="49">
        <f t="shared" si="543"/>
        <v>627.29</v>
      </c>
      <c r="M418" s="130">
        <f t="shared" si="544"/>
        <v>499.34</v>
      </c>
      <c r="N418" s="49">
        <f t="shared" si="545"/>
        <v>27.44</v>
      </c>
      <c r="O418" s="130">
        <f t="shared" si="546"/>
        <v>110</v>
      </c>
      <c r="P418" s="130">
        <f t="shared" si="547"/>
        <v>0</v>
      </c>
      <c r="Q418" s="130">
        <f t="shared" si="548"/>
        <v>1311.12</v>
      </c>
      <c r="R418" s="49">
        <f t="shared" si="549"/>
        <v>0</v>
      </c>
      <c r="S418" s="49">
        <f t="shared" si="550"/>
        <v>313.64</v>
      </c>
      <c r="T418" s="130">
        <f t="shared" si="551"/>
        <v>124.84</v>
      </c>
      <c r="U418" s="49">
        <f t="shared" si="552"/>
        <v>11.76</v>
      </c>
      <c r="V418" s="130">
        <f t="shared" si="553"/>
        <v>110</v>
      </c>
      <c r="W418" s="130">
        <f t="shared" si="554"/>
        <v>0</v>
      </c>
      <c r="X418" s="49">
        <f t="shared" si="555"/>
        <v>560.24</v>
      </c>
      <c r="Y418" s="49">
        <f t="shared" si="556"/>
        <v>1871.36</v>
      </c>
      <c r="Z418" s="136"/>
      <c r="AA418" s="139" t="s">
        <v>69</v>
      </c>
      <c r="AB418" s="140">
        <f t="shared" ref="AB418:AH418" si="574">K418+R418</f>
        <v>47.05</v>
      </c>
      <c r="AC418" s="140">
        <f t="shared" si="574"/>
        <v>940.93</v>
      </c>
      <c r="AD418" s="140">
        <f t="shared" si="574"/>
        <v>624.18</v>
      </c>
      <c r="AE418" s="140">
        <f t="shared" si="574"/>
        <v>39.2</v>
      </c>
      <c r="AF418" s="140">
        <f t="shared" si="574"/>
        <v>220</v>
      </c>
      <c r="AG418" s="140">
        <f t="shared" si="574"/>
        <v>0</v>
      </c>
      <c r="AH418" s="140">
        <f t="shared" si="574"/>
        <v>1871.36</v>
      </c>
      <c r="AI418" s="139" t="s">
        <v>32</v>
      </c>
    </row>
    <row r="419" ht="17" customHeight="1" spans="1:35">
      <c r="A419" s="129">
        <f t="shared" si="541"/>
        <v>416</v>
      </c>
      <c r="B419" s="49" t="s">
        <v>262</v>
      </c>
      <c r="C419" s="52" t="s">
        <v>1348</v>
      </c>
      <c r="D419" s="229" t="s">
        <v>1349</v>
      </c>
      <c r="E419" s="130">
        <v>3920.55</v>
      </c>
      <c r="F419" s="130">
        <v>3920.55</v>
      </c>
      <c r="G419" s="130">
        <v>6241.75</v>
      </c>
      <c r="H419" s="130">
        <v>3920.55</v>
      </c>
      <c r="I419" s="287">
        <v>2200</v>
      </c>
      <c r="J419" s="130"/>
      <c r="K419" s="49">
        <f t="shared" si="542"/>
        <v>47.05</v>
      </c>
      <c r="L419" s="49">
        <f t="shared" si="543"/>
        <v>627.29</v>
      </c>
      <c r="M419" s="130">
        <f t="shared" si="544"/>
        <v>499.34</v>
      </c>
      <c r="N419" s="49">
        <f t="shared" si="545"/>
        <v>27.44</v>
      </c>
      <c r="O419" s="130">
        <f t="shared" si="546"/>
        <v>110</v>
      </c>
      <c r="P419" s="130">
        <f t="shared" si="547"/>
        <v>0</v>
      </c>
      <c r="Q419" s="130">
        <f t="shared" si="548"/>
        <v>1311.12</v>
      </c>
      <c r="R419" s="49">
        <f t="shared" si="549"/>
        <v>0</v>
      </c>
      <c r="S419" s="49">
        <f t="shared" si="550"/>
        <v>313.64</v>
      </c>
      <c r="T419" s="130">
        <f t="shared" si="551"/>
        <v>124.84</v>
      </c>
      <c r="U419" s="49">
        <f t="shared" si="552"/>
        <v>11.76</v>
      </c>
      <c r="V419" s="130">
        <f t="shared" si="553"/>
        <v>110</v>
      </c>
      <c r="W419" s="130">
        <f t="shared" si="554"/>
        <v>0</v>
      </c>
      <c r="X419" s="49">
        <f t="shared" si="555"/>
        <v>560.24</v>
      </c>
      <c r="Y419" s="49">
        <f t="shared" si="556"/>
        <v>1871.36</v>
      </c>
      <c r="Z419" s="136"/>
      <c r="AA419" s="139" t="s">
        <v>68</v>
      </c>
      <c r="AB419" s="140">
        <f t="shared" ref="AB419:AH419" si="575">K419+R419</f>
        <v>47.05</v>
      </c>
      <c r="AC419" s="140">
        <f t="shared" si="575"/>
        <v>940.93</v>
      </c>
      <c r="AD419" s="140">
        <f t="shared" si="575"/>
        <v>624.18</v>
      </c>
      <c r="AE419" s="140">
        <f t="shared" si="575"/>
        <v>39.2</v>
      </c>
      <c r="AF419" s="140">
        <f t="shared" si="575"/>
        <v>220</v>
      </c>
      <c r="AG419" s="140">
        <f t="shared" si="575"/>
        <v>0</v>
      </c>
      <c r="AH419" s="140">
        <f t="shared" si="575"/>
        <v>1871.36</v>
      </c>
      <c r="AI419" s="139" t="s">
        <v>32</v>
      </c>
    </row>
    <row r="420" ht="17" customHeight="1" spans="1:35">
      <c r="A420" s="129">
        <f t="shared" si="541"/>
        <v>417</v>
      </c>
      <c r="B420" s="49" t="s">
        <v>209</v>
      </c>
      <c r="C420" s="52" t="s">
        <v>1350</v>
      </c>
      <c r="D420" s="229" t="s">
        <v>1351</v>
      </c>
      <c r="E420" s="130">
        <v>3920.55</v>
      </c>
      <c r="F420" s="130">
        <v>3920.55</v>
      </c>
      <c r="G420" s="130">
        <v>6241.75</v>
      </c>
      <c r="H420" s="130">
        <v>3920.55</v>
      </c>
      <c r="I420" s="287">
        <v>2200</v>
      </c>
      <c r="J420" s="130"/>
      <c r="K420" s="49">
        <f t="shared" si="542"/>
        <v>47.05</v>
      </c>
      <c r="L420" s="49">
        <f t="shared" si="543"/>
        <v>627.29</v>
      </c>
      <c r="M420" s="130">
        <f t="shared" si="544"/>
        <v>499.34</v>
      </c>
      <c r="N420" s="49">
        <f t="shared" si="545"/>
        <v>27.44</v>
      </c>
      <c r="O420" s="130">
        <f t="shared" si="546"/>
        <v>110</v>
      </c>
      <c r="P420" s="130">
        <f t="shared" si="547"/>
        <v>0</v>
      </c>
      <c r="Q420" s="130">
        <f t="shared" si="548"/>
        <v>1311.12</v>
      </c>
      <c r="R420" s="49">
        <f t="shared" si="549"/>
        <v>0</v>
      </c>
      <c r="S420" s="49">
        <f t="shared" si="550"/>
        <v>313.64</v>
      </c>
      <c r="T420" s="130">
        <f t="shared" si="551"/>
        <v>124.84</v>
      </c>
      <c r="U420" s="49">
        <f t="shared" si="552"/>
        <v>11.76</v>
      </c>
      <c r="V420" s="130">
        <f t="shared" si="553"/>
        <v>110</v>
      </c>
      <c r="W420" s="130">
        <f t="shared" si="554"/>
        <v>0</v>
      </c>
      <c r="X420" s="49">
        <f t="shared" si="555"/>
        <v>560.24</v>
      </c>
      <c r="Y420" s="49">
        <f t="shared" si="556"/>
        <v>1871.36</v>
      </c>
      <c r="Z420" s="136"/>
      <c r="AA420" s="139" t="s">
        <v>69</v>
      </c>
      <c r="AB420" s="140">
        <f t="shared" ref="AB420:AH420" si="576">K420+R420</f>
        <v>47.05</v>
      </c>
      <c r="AC420" s="140">
        <f t="shared" si="576"/>
        <v>940.93</v>
      </c>
      <c r="AD420" s="140">
        <f t="shared" si="576"/>
        <v>624.18</v>
      </c>
      <c r="AE420" s="140">
        <f t="shared" si="576"/>
        <v>39.2</v>
      </c>
      <c r="AF420" s="140">
        <f t="shared" si="576"/>
        <v>220</v>
      </c>
      <c r="AG420" s="140">
        <f t="shared" si="576"/>
        <v>0</v>
      </c>
      <c r="AH420" s="140">
        <f t="shared" si="576"/>
        <v>1871.36</v>
      </c>
      <c r="AI420" s="139" t="s">
        <v>32</v>
      </c>
    </row>
    <row r="421" ht="17" customHeight="1" spans="1:35">
      <c r="A421" s="129">
        <f t="shared" si="541"/>
        <v>418</v>
      </c>
      <c r="B421" s="49" t="s">
        <v>119</v>
      </c>
      <c r="C421" s="52" t="s">
        <v>1354</v>
      </c>
      <c r="D421" s="229" t="s">
        <v>1355</v>
      </c>
      <c r="E421" s="130">
        <v>3920.55</v>
      </c>
      <c r="F421" s="130">
        <v>3920.55</v>
      </c>
      <c r="G421" s="130">
        <v>6241.75</v>
      </c>
      <c r="H421" s="130">
        <v>3920.55</v>
      </c>
      <c r="I421" s="287">
        <v>2200</v>
      </c>
      <c r="J421" s="130"/>
      <c r="K421" s="49">
        <f t="shared" si="542"/>
        <v>47.05</v>
      </c>
      <c r="L421" s="49">
        <f t="shared" si="543"/>
        <v>627.29</v>
      </c>
      <c r="M421" s="130">
        <f t="shared" si="544"/>
        <v>499.34</v>
      </c>
      <c r="N421" s="49">
        <f t="shared" si="545"/>
        <v>27.44</v>
      </c>
      <c r="O421" s="130">
        <f t="shared" si="546"/>
        <v>110</v>
      </c>
      <c r="P421" s="130">
        <f t="shared" si="547"/>
        <v>0</v>
      </c>
      <c r="Q421" s="130">
        <f t="shared" si="548"/>
        <v>1311.12</v>
      </c>
      <c r="R421" s="49">
        <f t="shared" si="549"/>
        <v>0</v>
      </c>
      <c r="S421" s="49">
        <f t="shared" si="550"/>
        <v>313.64</v>
      </c>
      <c r="T421" s="130">
        <f t="shared" si="551"/>
        <v>124.84</v>
      </c>
      <c r="U421" s="49">
        <f t="shared" si="552"/>
        <v>11.76</v>
      </c>
      <c r="V421" s="130">
        <f t="shared" si="553"/>
        <v>110</v>
      </c>
      <c r="W421" s="130">
        <f t="shared" si="554"/>
        <v>0</v>
      </c>
      <c r="X421" s="49">
        <f t="shared" si="555"/>
        <v>560.24</v>
      </c>
      <c r="Y421" s="49">
        <f t="shared" si="556"/>
        <v>1871.36</v>
      </c>
      <c r="Z421" s="136"/>
      <c r="AA421" s="139" t="s">
        <v>51</v>
      </c>
      <c r="AB421" s="140">
        <f t="shared" ref="AB421:AH421" si="577">K421+R421</f>
        <v>47.05</v>
      </c>
      <c r="AC421" s="140">
        <f t="shared" si="577"/>
        <v>940.93</v>
      </c>
      <c r="AD421" s="140">
        <f t="shared" si="577"/>
        <v>624.18</v>
      </c>
      <c r="AE421" s="140">
        <f t="shared" si="577"/>
        <v>39.2</v>
      </c>
      <c r="AF421" s="140">
        <f t="shared" si="577"/>
        <v>220</v>
      </c>
      <c r="AG421" s="140">
        <f t="shared" si="577"/>
        <v>0</v>
      </c>
      <c r="AH421" s="140">
        <f t="shared" si="577"/>
        <v>1871.36</v>
      </c>
      <c r="AI421" s="139" t="s">
        <v>32</v>
      </c>
    </row>
    <row r="422" ht="17" customHeight="1" spans="1:35">
      <c r="A422" s="129">
        <f t="shared" si="541"/>
        <v>419</v>
      </c>
      <c r="B422" s="164" t="s">
        <v>368</v>
      </c>
      <c r="C422" s="57" t="s">
        <v>1368</v>
      </c>
      <c r="D422" s="283" t="s">
        <v>1369</v>
      </c>
      <c r="E422" s="284">
        <v>4500</v>
      </c>
      <c r="F422" s="284">
        <v>4500</v>
      </c>
      <c r="G422" s="284">
        <v>6241.75</v>
      </c>
      <c r="H422" s="284">
        <v>4500</v>
      </c>
      <c r="I422" s="287">
        <v>4180</v>
      </c>
      <c r="J422" s="130">
        <v>108</v>
      </c>
      <c r="K422" s="49">
        <f t="shared" si="542"/>
        <v>54</v>
      </c>
      <c r="L422" s="49">
        <f t="shared" si="543"/>
        <v>720</v>
      </c>
      <c r="M422" s="130">
        <f t="shared" si="544"/>
        <v>499.34</v>
      </c>
      <c r="N422" s="49">
        <f t="shared" si="545"/>
        <v>31.5</v>
      </c>
      <c r="O422" s="130">
        <f t="shared" si="546"/>
        <v>209</v>
      </c>
      <c r="P422" s="130">
        <f t="shared" si="547"/>
        <v>54</v>
      </c>
      <c r="Q422" s="130">
        <f t="shared" si="548"/>
        <v>1567.84</v>
      </c>
      <c r="R422" s="49">
        <f t="shared" si="549"/>
        <v>0</v>
      </c>
      <c r="S422" s="49">
        <f t="shared" si="550"/>
        <v>360</v>
      </c>
      <c r="T422" s="130">
        <f t="shared" si="551"/>
        <v>124.84</v>
      </c>
      <c r="U422" s="49">
        <f t="shared" si="552"/>
        <v>13.5</v>
      </c>
      <c r="V422" s="130">
        <f t="shared" si="553"/>
        <v>209</v>
      </c>
      <c r="W422" s="130">
        <f t="shared" si="554"/>
        <v>54</v>
      </c>
      <c r="X422" s="49">
        <f t="shared" si="555"/>
        <v>761.34</v>
      </c>
      <c r="Y422" s="49">
        <f t="shared" si="556"/>
        <v>2329.18</v>
      </c>
      <c r="Z422" s="136"/>
      <c r="AA422" s="139" t="s">
        <v>88</v>
      </c>
      <c r="AB422" s="140">
        <f t="shared" ref="AB422:AH422" si="578">K422+R422</f>
        <v>54</v>
      </c>
      <c r="AC422" s="140">
        <f t="shared" si="578"/>
        <v>1080</v>
      </c>
      <c r="AD422" s="140">
        <f t="shared" si="578"/>
        <v>624.18</v>
      </c>
      <c r="AE422" s="140">
        <f t="shared" si="578"/>
        <v>45</v>
      </c>
      <c r="AF422" s="140">
        <f t="shared" si="578"/>
        <v>418</v>
      </c>
      <c r="AG422" s="140">
        <f t="shared" si="578"/>
        <v>108</v>
      </c>
      <c r="AH422" s="140">
        <f t="shared" si="578"/>
        <v>2329.18</v>
      </c>
      <c r="AI422" s="139" t="s">
        <v>34</v>
      </c>
    </row>
    <row r="423" s="225" customFormat="1" ht="17" customHeight="1" spans="1:35">
      <c r="A423" s="239">
        <f t="shared" si="541"/>
        <v>420</v>
      </c>
      <c r="B423" s="254" t="s">
        <v>1370</v>
      </c>
      <c r="C423" s="252" t="s">
        <v>1371</v>
      </c>
      <c r="D423" s="266" t="s">
        <v>1372</v>
      </c>
      <c r="E423" s="241">
        <v>3920.55</v>
      </c>
      <c r="F423" s="241">
        <v>0</v>
      </c>
      <c r="G423" s="241">
        <v>0</v>
      </c>
      <c r="H423" s="241">
        <v>0</v>
      </c>
      <c r="I423" s="255"/>
      <c r="J423" s="242"/>
      <c r="K423" s="240">
        <f t="shared" si="542"/>
        <v>47.05</v>
      </c>
      <c r="L423" s="240">
        <f t="shared" si="543"/>
        <v>0</v>
      </c>
      <c r="M423" s="242">
        <f t="shared" si="544"/>
        <v>0</v>
      </c>
      <c r="N423" s="240">
        <f t="shared" si="545"/>
        <v>0</v>
      </c>
      <c r="O423" s="242">
        <f t="shared" si="546"/>
        <v>0</v>
      </c>
      <c r="P423" s="242">
        <f t="shared" si="547"/>
        <v>0</v>
      </c>
      <c r="Q423" s="242">
        <f t="shared" si="548"/>
        <v>47.05</v>
      </c>
      <c r="R423" s="240">
        <f t="shared" si="549"/>
        <v>0</v>
      </c>
      <c r="S423" s="240">
        <f t="shared" si="550"/>
        <v>0</v>
      </c>
      <c r="T423" s="242">
        <f t="shared" si="551"/>
        <v>0</v>
      </c>
      <c r="U423" s="240">
        <f t="shared" si="552"/>
        <v>0</v>
      </c>
      <c r="V423" s="242">
        <f t="shared" si="553"/>
        <v>0</v>
      </c>
      <c r="W423" s="242">
        <f t="shared" si="554"/>
        <v>0</v>
      </c>
      <c r="X423" s="240">
        <f t="shared" si="555"/>
        <v>0</v>
      </c>
      <c r="Y423" s="240">
        <f t="shared" si="556"/>
        <v>47.05</v>
      </c>
      <c r="Z423" s="259"/>
      <c r="AA423" s="257" t="s">
        <v>60</v>
      </c>
      <c r="AB423" s="258">
        <f t="shared" ref="AB423:AH423" si="579">K423+R423</f>
        <v>47.05</v>
      </c>
      <c r="AC423" s="258">
        <f t="shared" si="579"/>
        <v>0</v>
      </c>
      <c r="AD423" s="258">
        <f t="shared" si="579"/>
        <v>0</v>
      </c>
      <c r="AE423" s="258">
        <f t="shared" si="579"/>
        <v>0</v>
      </c>
      <c r="AF423" s="258">
        <f t="shared" si="579"/>
        <v>0</v>
      </c>
      <c r="AG423" s="258">
        <f t="shared" si="579"/>
        <v>0</v>
      </c>
      <c r="AH423" s="258">
        <f t="shared" si="579"/>
        <v>47.05</v>
      </c>
      <c r="AI423" s="257" t="s">
        <v>34</v>
      </c>
    </row>
    <row r="424" ht="17" customHeight="1" spans="1:35">
      <c r="A424" s="129">
        <f t="shared" si="541"/>
        <v>421</v>
      </c>
      <c r="B424" s="164" t="s">
        <v>533</v>
      </c>
      <c r="C424" s="57" t="s">
        <v>1373</v>
      </c>
      <c r="D424" s="283" t="s">
        <v>1374</v>
      </c>
      <c r="E424" s="284">
        <v>3920.55</v>
      </c>
      <c r="F424" s="284">
        <v>3920.55</v>
      </c>
      <c r="G424" s="284">
        <v>6241.75</v>
      </c>
      <c r="H424" s="284">
        <v>3920.55</v>
      </c>
      <c r="I424" s="165"/>
      <c r="J424" s="130">
        <v>108</v>
      </c>
      <c r="K424" s="49">
        <f t="shared" si="542"/>
        <v>47.05</v>
      </c>
      <c r="L424" s="49">
        <f t="shared" si="543"/>
        <v>627.29</v>
      </c>
      <c r="M424" s="130">
        <f t="shared" si="544"/>
        <v>499.34</v>
      </c>
      <c r="N424" s="49">
        <f t="shared" si="545"/>
        <v>27.44</v>
      </c>
      <c r="O424" s="130">
        <f t="shared" si="546"/>
        <v>0</v>
      </c>
      <c r="P424" s="130">
        <f t="shared" si="547"/>
        <v>54</v>
      </c>
      <c r="Q424" s="130">
        <f t="shared" si="548"/>
        <v>1255.12</v>
      </c>
      <c r="R424" s="49">
        <f t="shared" si="549"/>
        <v>0</v>
      </c>
      <c r="S424" s="49">
        <f t="shared" si="550"/>
        <v>313.64</v>
      </c>
      <c r="T424" s="130">
        <f t="shared" si="551"/>
        <v>124.84</v>
      </c>
      <c r="U424" s="49">
        <f t="shared" si="552"/>
        <v>11.76</v>
      </c>
      <c r="V424" s="130">
        <f t="shared" si="553"/>
        <v>0</v>
      </c>
      <c r="W424" s="130">
        <f t="shared" si="554"/>
        <v>54</v>
      </c>
      <c r="X424" s="49">
        <f t="shared" si="555"/>
        <v>504.24</v>
      </c>
      <c r="Y424" s="49">
        <f t="shared" si="556"/>
        <v>1759.36</v>
      </c>
      <c r="Z424" s="136"/>
      <c r="AA424" s="139" t="s">
        <v>55</v>
      </c>
      <c r="AB424" s="140">
        <f t="shared" ref="AB424:AH424" si="580">K424+R424</f>
        <v>47.05</v>
      </c>
      <c r="AC424" s="140">
        <f t="shared" si="580"/>
        <v>940.93</v>
      </c>
      <c r="AD424" s="140">
        <f t="shared" si="580"/>
        <v>624.18</v>
      </c>
      <c r="AE424" s="140">
        <f t="shared" si="580"/>
        <v>39.2</v>
      </c>
      <c r="AF424" s="140">
        <f t="shared" si="580"/>
        <v>0</v>
      </c>
      <c r="AG424" s="140">
        <f t="shared" si="580"/>
        <v>108</v>
      </c>
      <c r="AH424" s="140">
        <f t="shared" si="580"/>
        <v>1759.36</v>
      </c>
      <c r="AI424" s="139" t="s">
        <v>32</v>
      </c>
    </row>
    <row r="425" ht="17" customHeight="1" spans="1:35">
      <c r="A425" s="129"/>
      <c r="B425" s="157"/>
      <c r="C425" s="52"/>
      <c r="D425" s="229"/>
      <c r="E425" s="130"/>
      <c r="F425" s="130"/>
      <c r="G425" s="130"/>
      <c r="H425" s="130"/>
      <c r="I425" s="165"/>
      <c r="J425" s="130"/>
      <c r="K425" s="49"/>
      <c r="L425" s="49"/>
      <c r="M425" s="130"/>
      <c r="N425" s="49"/>
      <c r="O425" s="130"/>
      <c r="P425" s="130"/>
      <c r="Q425" s="130"/>
      <c r="R425" s="49"/>
      <c r="S425" s="49"/>
      <c r="T425" s="130"/>
      <c r="U425" s="49"/>
      <c r="V425" s="130"/>
      <c r="W425" s="130"/>
      <c r="X425" s="49"/>
      <c r="Y425" s="49"/>
      <c r="Z425" s="136"/>
      <c r="AA425" s="139"/>
      <c r="AB425" s="140"/>
      <c r="AC425" s="140"/>
      <c r="AD425" s="140"/>
      <c r="AE425" s="140"/>
      <c r="AF425" s="140"/>
      <c r="AG425" s="140"/>
      <c r="AH425" s="140"/>
      <c r="AI425" s="139"/>
    </row>
    <row r="426" spans="1:35">
      <c r="A426" s="129"/>
      <c r="B426" s="157"/>
      <c r="C426" s="285"/>
      <c r="D426" s="233"/>
      <c r="E426" s="130"/>
      <c r="F426" s="130"/>
      <c r="G426" s="130"/>
      <c r="H426" s="130"/>
      <c r="I426" s="164"/>
      <c r="J426" s="130"/>
      <c r="K426" s="49">
        <f>ROUND(E426*0.012,2)</f>
        <v>0</v>
      </c>
      <c r="L426" s="49">
        <f>ROUND(F426*0.16,2)</f>
        <v>0</v>
      </c>
      <c r="M426" s="130">
        <f>ROUND(G426*0.08,2)</f>
        <v>0</v>
      </c>
      <c r="N426" s="49">
        <f>ROUND(H426*0.007,2)</f>
        <v>0</v>
      </c>
      <c r="O426" s="130">
        <f>I426*5%</f>
        <v>0</v>
      </c>
      <c r="P426" s="130">
        <f>J426*50%</f>
        <v>0</v>
      </c>
      <c r="Q426" s="130">
        <f>SUM(K426:P426)</f>
        <v>0</v>
      </c>
      <c r="R426" s="49">
        <f>E426*0</f>
        <v>0</v>
      </c>
      <c r="S426" s="49">
        <f>ROUND(F426*0.08,2)</f>
        <v>0</v>
      </c>
      <c r="T426" s="130">
        <f>ROUND(G426*0.02,2)</f>
        <v>0</v>
      </c>
      <c r="U426" s="49">
        <f>ROUND(H426*0.003,2)</f>
        <v>0</v>
      </c>
      <c r="V426" s="130">
        <f>I426*5%</f>
        <v>0</v>
      </c>
      <c r="W426" s="130">
        <f>J426*50%</f>
        <v>0</v>
      </c>
      <c r="X426" s="49">
        <f>SUM(R426:W426)</f>
        <v>0</v>
      </c>
      <c r="Y426" s="49">
        <f>Q426+X426</f>
        <v>0</v>
      </c>
      <c r="Z426" s="136"/>
      <c r="AA426" s="139"/>
      <c r="AB426" s="140">
        <f t="shared" ref="AB426:AH426" si="581">K426+R426</f>
        <v>0</v>
      </c>
      <c r="AC426" s="140">
        <f t="shared" si="581"/>
        <v>0</v>
      </c>
      <c r="AD426" s="140">
        <f t="shared" si="581"/>
        <v>0</v>
      </c>
      <c r="AE426" s="140">
        <f t="shared" si="581"/>
        <v>0</v>
      </c>
      <c r="AF426" s="140">
        <f t="shared" si="581"/>
        <v>0</v>
      </c>
      <c r="AG426" s="140">
        <f t="shared" si="581"/>
        <v>0</v>
      </c>
      <c r="AH426" s="140">
        <f t="shared" si="581"/>
        <v>0</v>
      </c>
      <c r="AI426" s="139"/>
    </row>
    <row r="427" ht="21" customHeight="1" spans="1:35">
      <c r="A427" s="172" t="s">
        <v>10</v>
      </c>
      <c r="B427" s="172"/>
      <c r="C427" s="173"/>
      <c r="D427" s="174"/>
      <c r="E427" s="136">
        <f t="shared" ref="E427:Y427" si="582">SUM(E1:E426)</f>
        <v>1656922.75000001</v>
      </c>
      <c r="F427" s="136">
        <f t="shared" si="582"/>
        <v>1589493.95000001</v>
      </c>
      <c r="G427" s="136">
        <f t="shared" si="582"/>
        <v>2534150.5</v>
      </c>
      <c r="H427" s="136">
        <f t="shared" si="582"/>
        <v>1594193.95000001</v>
      </c>
      <c r="I427" s="136">
        <f t="shared" si="582"/>
        <v>1050528</v>
      </c>
      <c r="J427" s="136">
        <f t="shared" si="582"/>
        <v>216</v>
      </c>
      <c r="K427" s="136">
        <f t="shared" si="582"/>
        <v>19884.4499999998</v>
      </c>
      <c r="L427" s="136">
        <f t="shared" si="582"/>
        <v>254319.810000001</v>
      </c>
      <c r="M427" s="136">
        <f t="shared" si="582"/>
        <v>202732.039999999</v>
      </c>
      <c r="N427" s="136">
        <f t="shared" si="582"/>
        <v>11157.86</v>
      </c>
      <c r="O427" s="136">
        <f t="shared" si="582"/>
        <v>52526.4</v>
      </c>
      <c r="P427" s="136">
        <f t="shared" si="582"/>
        <v>108</v>
      </c>
      <c r="Q427" s="136">
        <f t="shared" si="582"/>
        <v>540728.559999999</v>
      </c>
      <c r="R427" s="136">
        <f t="shared" si="582"/>
        <v>0</v>
      </c>
      <c r="S427" s="136">
        <f t="shared" si="582"/>
        <v>127157.96</v>
      </c>
      <c r="T427" s="136">
        <f t="shared" si="582"/>
        <v>50685.0399999995</v>
      </c>
      <c r="U427" s="136">
        <f t="shared" si="582"/>
        <v>4781.94000000005</v>
      </c>
      <c r="V427" s="136">
        <f t="shared" si="582"/>
        <v>52526.4</v>
      </c>
      <c r="W427" s="136">
        <f t="shared" si="582"/>
        <v>108</v>
      </c>
      <c r="X427" s="136">
        <f t="shared" si="582"/>
        <v>235259.339999999</v>
      </c>
      <c r="Y427" s="136">
        <f t="shared" si="582"/>
        <v>775987.899999996</v>
      </c>
      <c r="Z427" s="136"/>
      <c r="AA427" s="136"/>
      <c r="AB427" s="136">
        <f t="shared" ref="AB427:AH427" si="583">SUM(AB1:AB426)</f>
        <v>19884.4499999998</v>
      </c>
      <c r="AC427" s="136">
        <f t="shared" si="583"/>
        <v>381477.769999998</v>
      </c>
      <c r="AD427" s="136">
        <f t="shared" si="583"/>
        <v>253417.079999998</v>
      </c>
      <c r="AE427" s="136">
        <f t="shared" si="583"/>
        <v>15939.8000000001</v>
      </c>
      <c r="AF427" s="136">
        <f t="shared" si="583"/>
        <v>105052.8</v>
      </c>
      <c r="AG427" s="136">
        <f t="shared" si="583"/>
        <v>216</v>
      </c>
      <c r="AH427" s="136">
        <f t="shared" si="583"/>
        <v>775987.899999996</v>
      </c>
      <c r="AI427" s="139"/>
    </row>
    <row r="428" spans="1:27">
      <c r="A428" s="119"/>
      <c r="B428" s="119"/>
      <c r="E428" s="119"/>
      <c r="AA428" s="197"/>
    </row>
    <row r="429" ht="15" customHeight="1" spans="1:39">
      <c r="A429" s="15" t="s">
        <v>1063</v>
      </c>
      <c r="B429" s="15"/>
      <c r="C429" s="15" t="s">
        <v>1064</v>
      </c>
      <c r="D429" s="15"/>
      <c r="E429" s="15" t="s">
        <v>1065</v>
      </c>
      <c r="F429" s="15"/>
      <c r="G429" s="16" t="s">
        <v>1066</v>
      </c>
      <c r="H429" s="16"/>
      <c r="I429" s="15" t="s">
        <v>1067</v>
      </c>
      <c r="J429" s="23" t="s">
        <v>1068</v>
      </c>
      <c r="K429" s="23" t="s">
        <v>1069</v>
      </c>
      <c r="N429" s="194"/>
      <c r="X429" s="118"/>
      <c r="Y429" s="118"/>
      <c r="AC429" s="198"/>
      <c r="AI429" s="39"/>
      <c r="AJ429" s="39"/>
      <c r="AK429" s="39"/>
      <c r="AL429" s="39"/>
      <c r="AM429" s="121"/>
    </row>
    <row r="430" ht="15" customHeight="1" spans="1:39">
      <c r="A430" s="17" t="s">
        <v>1070</v>
      </c>
      <c r="B430" s="17"/>
      <c r="C430" s="18">
        <f>SUM(K4:K426)</f>
        <v>19884.4499999998</v>
      </c>
      <c r="D430" s="18"/>
      <c r="E430" s="19">
        <f>SUM(R4:R426)</f>
        <v>0</v>
      </c>
      <c r="F430" s="19"/>
      <c r="G430" s="20">
        <f>C430+E430</f>
        <v>19884.4499999998</v>
      </c>
      <c r="H430" s="21"/>
      <c r="I430" s="15">
        <f>COUNTIFS(E4:E426,"&lt;&gt;",E4:E426,"&lt;&gt;0")</f>
        <v>421</v>
      </c>
      <c r="J430" s="31"/>
      <c r="K430" s="23">
        <f t="shared" ref="K430:K435" si="584">G430+J430</f>
        <v>19884.4499999998</v>
      </c>
      <c r="N430" s="194"/>
      <c r="X430" s="118"/>
      <c r="Y430" s="118"/>
      <c r="AB430" s="197"/>
      <c r="AI430" s="39"/>
      <c r="AJ430" s="39"/>
      <c r="AK430" s="39"/>
      <c r="AL430" s="39"/>
      <c r="AM430" s="121"/>
    </row>
    <row r="431" ht="15" customHeight="1" spans="1:39">
      <c r="A431" s="17" t="s">
        <v>1071</v>
      </c>
      <c r="B431" s="17"/>
      <c r="C431" s="18">
        <f>SUM(L4:L426)</f>
        <v>254319.810000001</v>
      </c>
      <c r="D431" s="18"/>
      <c r="E431" s="19">
        <f>SUM(S4:S426)</f>
        <v>127157.96</v>
      </c>
      <c r="F431" s="19"/>
      <c r="G431" s="20">
        <f t="shared" ref="G430:G436" si="585">C431+E431</f>
        <v>381477.770000001</v>
      </c>
      <c r="H431" s="21"/>
      <c r="I431" s="15">
        <f>COUNTIFS(F4:F426,"&lt;&gt;",F4:F426,"&lt;&gt;0")</f>
        <v>404</v>
      </c>
      <c r="J431" s="23"/>
      <c r="K431" s="23">
        <f t="shared" si="584"/>
        <v>381477.770000001</v>
      </c>
      <c r="N431" s="194"/>
      <c r="X431" s="118"/>
      <c r="Y431" s="118"/>
      <c r="AC431" s="197"/>
      <c r="AI431" s="39"/>
      <c r="AJ431" s="39"/>
      <c r="AK431" s="39"/>
      <c r="AL431" s="39"/>
      <c r="AM431" s="121"/>
    </row>
    <row r="432" ht="15" customHeight="1" spans="1:39">
      <c r="A432" s="17" t="s">
        <v>1072</v>
      </c>
      <c r="B432" s="17"/>
      <c r="C432" s="18">
        <f>SUM(N4:N426)</f>
        <v>11157.86</v>
      </c>
      <c r="D432" s="18"/>
      <c r="E432" s="19">
        <f>SUM(U4:U426)</f>
        <v>4781.94000000005</v>
      </c>
      <c r="F432" s="19"/>
      <c r="G432" s="20">
        <f t="shared" si="585"/>
        <v>15939.8</v>
      </c>
      <c r="H432" s="21"/>
      <c r="I432" s="15">
        <f>COUNTIFS(H4:H426,"&lt;&gt;",H4:H426,"&lt;&gt;0")</f>
        <v>405</v>
      </c>
      <c r="J432" s="23"/>
      <c r="K432" s="23">
        <f t="shared" si="584"/>
        <v>15939.8</v>
      </c>
      <c r="N432" s="194"/>
      <c r="X432" s="118"/>
      <c r="Y432" s="118"/>
      <c r="AI432" s="39"/>
      <c r="AJ432" s="39"/>
      <c r="AK432" s="39"/>
      <c r="AL432" s="39"/>
      <c r="AM432" s="121"/>
    </row>
    <row r="433" ht="15" customHeight="1" spans="1:39">
      <c r="A433" s="22" t="s">
        <v>1073</v>
      </c>
      <c r="B433" s="22"/>
      <c r="C433" s="18">
        <f>SUM(M4:M426)</f>
        <v>202732.039999999</v>
      </c>
      <c r="D433" s="18"/>
      <c r="E433" s="19">
        <f>SUM(T4:T426)</f>
        <v>50685.0399999995</v>
      </c>
      <c r="F433" s="19"/>
      <c r="G433" s="20">
        <f t="shared" si="585"/>
        <v>253417.079999998</v>
      </c>
      <c r="H433" s="21"/>
      <c r="I433" s="15">
        <f>COUNTIFS(G4:G426,"&lt;&gt;",G4:G426,"&lt;&gt;0")</f>
        <v>406</v>
      </c>
      <c r="J433" s="23"/>
      <c r="K433" s="23">
        <f t="shared" si="584"/>
        <v>253417.079999998</v>
      </c>
      <c r="N433" s="194"/>
      <c r="X433" s="118"/>
      <c r="Y433" s="118"/>
      <c r="AI433" s="39"/>
      <c r="AJ433" s="39"/>
      <c r="AK433" s="39"/>
      <c r="AL433" s="39"/>
      <c r="AM433" s="121"/>
    </row>
    <row r="434" ht="15" customHeight="1" spans="1:39">
      <c r="A434" s="22" t="s">
        <v>1074</v>
      </c>
      <c r="B434" s="22"/>
      <c r="C434" s="18">
        <f>SUM(P4:P426)</f>
        <v>108</v>
      </c>
      <c r="D434" s="18"/>
      <c r="E434" s="19">
        <f>SUM(W4:W426)</f>
        <v>108</v>
      </c>
      <c r="F434" s="19"/>
      <c r="G434" s="20">
        <f t="shared" si="585"/>
        <v>216</v>
      </c>
      <c r="H434" s="21"/>
      <c r="I434" s="15">
        <f>COUNTIFS(J4:J426,"&lt;&gt;",J4:J426,"&lt;&gt;0")</f>
        <v>2</v>
      </c>
      <c r="J434" s="23"/>
      <c r="K434" s="23">
        <f t="shared" si="584"/>
        <v>216</v>
      </c>
      <c r="N434" s="194"/>
      <c r="X434" s="118"/>
      <c r="Y434" s="118"/>
      <c r="AI434" s="39"/>
      <c r="AJ434" s="39"/>
      <c r="AK434" s="39"/>
      <c r="AL434" s="39"/>
      <c r="AM434" s="121"/>
    </row>
    <row r="435" ht="21" customHeight="1" spans="1:39">
      <c r="A435" s="22" t="s">
        <v>1075</v>
      </c>
      <c r="B435" s="22"/>
      <c r="C435" s="18">
        <f>SUM(O4:O426)</f>
        <v>52526.4</v>
      </c>
      <c r="D435" s="18"/>
      <c r="E435" s="19">
        <f>SUM(V4:V426)</f>
        <v>52526.4</v>
      </c>
      <c r="F435" s="19"/>
      <c r="G435" s="20">
        <f t="shared" si="585"/>
        <v>105052.8</v>
      </c>
      <c r="H435" s="21"/>
      <c r="I435" s="15">
        <f>COUNTIFS(I4:I426,"&lt;&gt;",I4:I426,"&lt;&gt;0")</f>
        <v>390</v>
      </c>
      <c r="J435" s="23"/>
      <c r="K435" s="23">
        <f t="shared" si="584"/>
        <v>105052.8</v>
      </c>
      <c r="N435" s="194"/>
      <c r="X435" s="118"/>
      <c r="Y435" s="118"/>
      <c r="AI435" s="39"/>
      <c r="AJ435" s="39"/>
      <c r="AK435" s="39"/>
      <c r="AL435" s="39"/>
      <c r="AM435" s="121"/>
    </row>
    <row r="436" ht="17" customHeight="1" spans="1:39">
      <c r="A436" s="23" t="s">
        <v>46</v>
      </c>
      <c r="B436" s="23"/>
      <c r="C436" s="24">
        <f>SUM(C430:D435)</f>
        <v>540728.56</v>
      </c>
      <c r="D436" s="25"/>
      <c r="E436" s="26">
        <f>SUM(E430:F435)</f>
        <v>235259.34</v>
      </c>
      <c r="F436" s="27"/>
      <c r="G436" s="28">
        <f t="shared" si="585"/>
        <v>775987.899999999</v>
      </c>
      <c r="H436" s="29"/>
      <c r="I436" s="23"/>
      <c r="J436" s="23"/>
      <c r="K436" s="35">
        <f>SUM(K430:K435)</f>
        <v>775987.899999999</v>
      </c>
      <c r="N436" s="194"/>
      <c r="X436" s="118"/>
      <c r="Y436" s="118"/>
      <c r="AI436" s="39"/>
      <c r="AJ436" s="39"/>
      <c r="AK436" s="39"/>
      <c r="AL436" s="39"/>
      <c r="AM436" s="121"/>
    </row>
    <row r="437" spans="1:32">
      <c r="A437" s="175" t="s">
        <v>1076</v>
      </c>
      <c r="B437" s="175"/>
      <c r="C437" s="176"/>
      <c r="D437" s="175"/>
      <c r="E437" s="175"/>
      <c r="F437" s="175"/>
      <c r="G437" s="177"/>
      <c r="H437" s="175"/>
      <c r="I437" s="175"/>
      <c r="J437" s="175"/>
      <c r="K437" s="175"/>
      <c r="L437" s="175"/>
      <c r="M437" s="175"/>
      <c r="N437" s="175"/>
      <c r="O437" s="175"/>
      <c r="P437" s="175"/>
      <c r="Q437" s="175"/>
      <c r="R437" s="175"/>
      <c r="S437" s="175"/>
      <c r="T437" s="175"/>
      <c r="U437" s="175"/>
      <c r="V437" s="175"/>
      <c r="W437" s="175"/>
      <c r="X437" s="175"/>
      <c r="Y437" s="175"/>
      <c r="Z437" s="175"/>
      <c r="AA437" s="175"/>
      <c r="AB437" s="175"/>
      <c r="AC437" s="175"/>
      <c r="AD437" s="175"/>
      <c r="AE437" s="175"/>
      <c r="AF437" s="175"/>
    </row>
    <row r="438" spans="1:32">
      <c r="A438" s="175"/>
      <c r="B438" s="175"/>
      <c r="C438" s="176"/>
      <c r="D438" s="175"/>
      <c r="E438" s="175"/>
      <c r="F438" s="175"/>
      <c r="G438" s="177"/>
      <c r="H438" s="175"/>
      <c r="I438" s="175"/>
      <c r="J438" s="175"/>
      <c r="K438" s="175"/>
      <c r="L438" s="175"/>
      <c r="M438" s="175"/>
      <c r="N438" s="175"/>
      <c r="O438" s="175"/>
      <c r="P438" s="175"/>
      <c r="Q438" s="175"/>
      <c r="R438" s="175"/>
      <c r="S438" s="175"/>
      <c r="T438" s="175"/>
      <c r="U438" s="175"/>
      <c r="V438" s="175"/>
      <c r="W438" s="175"/>
      <c r="X438" s="175"/>
      <c r="Y438" s="175"/>
      <c r="Z438" s="175"/>
      <c r="AA438" s="175"/>
      <c r="AB438" s="175"/>
      <c r="AC438" s="175"/>
      <c r="AD438" s="175"/>
      <c r="AE438" s="175"/>
      <c r="AF438" s="175"/>
    </row>
    <row r="439" spans="1:32">
      <c r="A439" s="175"/>
      <c r="B439" s="175"/>
      <c r="C439" s="176"/>
      <c r="D439" s="175"/>
      <c r="E439" s="175"/>
      <c r="F439" s="175"/>
      <c r="G439" s="177"/>
      <c r="H439" s="175"/>
      <c r="I439" s="175"/>
      <c r="J439" s="175"/>
      <c r="K439" s="175"/>
      <c r="L439" s="175"/>
      <c r="M439" s="175"/>
      <c r="N439" s="175"/>
      <c r="O439" s="175"/>
      <c r="P439" s="175"/>
      <c r="Q439" s="175"/>
      <c r="R439" s="175"/>
      <c r="S439" s="175"/>
      <c r="T439" s="175"/>
      <c r="U439" s="175"/>
      <c r="V439" s="175"/>
      <c r="W439" s="175"/>
      <c r="X439" s="175"/>
      <c r="Y439" s="175"/>
      <c r="Z439" s="175"/>
      <c r="AA439" s="175"/>
      <c r="AB439" s="175"/>
      <c r="AC439" s="175"/>
      <c r="AD439" s="175"/>
      <c r="AE439" s="175"/>
      <c r="AF439" s="175"/>
    </row>
    <row r="440" spans="1:32">
      <c r="A440" s="175"/>
      <c r="B440" s="175"/>
      <c r="C440" s="176"/>
      <c r="D440" s="175"/>
      <c r="E440" s="175"/>
      <c r="F440" s="175"/>
      <c r="G440" s="177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5"/>
      <c r="Z440" s="175"/>
      <c r="AA440" s="175"/>
      <c r="AB440" s="175"/>
      <c r="AC440" s="175"/>
      <c r="AD440" s="175"/>
      <c r="AE440" s="175"/>
      <c r="AF440" s="175"/>
    </row>
    <row r="441" spans="1:32">
      <c r="A441" s="175"/>
      <c r="B441" s="175"/>
      <c r="C441" s="176"/>
      <c r="D441" s="175"/>
      <c r="E441" s="175"/>
      <c r="F441" s="175"/>
      <c r="G441" s="177"/>
      <c r="H441" s="175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175"/>
      <c r="T441" s="175"/>
      <c r="U441" s="175"/>
      <c r="V441" s="175"/>
      <c r="W441" s="175"/>
      <c r="X441" s="175"/>
      <c r="Y441" s="175"/>
      <c r="Z441" s="175"/>
      <c r="AA441" s="175"/>
      <c r="AB441" s="175"/>
      <c r="AC441" s="175"/>
      <c r="AD441" s="175"/>
      <c r="AE441" s="175"/>
      <c r="AF441" s="175"/>
    </row>
    <row r="442" spans="1:23">
      <c r="A442" s="175"/>
      <c r="B442" s="177"/>
      <c r="C442" s="176"/>
      <c r="D442" s="178"/>
      <c r="E442" s="175"/>
      <c r="F442" s="175"/>
      <c r="G442" s="177"/>
      <c r="H442" s="175"/>
      <c r="I442" s="175"/>
      <c r="J442" s="175"/>
      <c r="K442" s="175"/>
      <c r="L442" s="175"/>
      <c r="M442" s="175"/>
      <c r="N442" s="175"/>
      <c r="O442" s="175"/>
      <c r="P442" s="175"/>
      <c r="Q442" s="175"/>
      <c r="S442" s="39"/>
      <c r="T442" s="39"/>
      <c r="U442" s="39"/>
      <c r="V442" s="39"/>
      <c r="W442" s="39"/>
    </row>
    <row r="443" spans="1:23">
      <c r="A443" s="175"/>
      <c r="B443" s="177"/>
      <c r="C443" s="176"/>
      <c r="D443" s="178"/>
      <c r="E443" s="175"/>
      <c r="F443" s="175"/>
      <c r="G443" s="177"/>
      <c r="H443" s="175"/>
      <c r="I443" s="175"/>
      <c r="J443" s="175"/>
      <c r="K443" s="175"/>
      <c r="L443" s="175"/>
      <c r="M443" s="175"/>
      <c r="N443" s="175"/>
      <c r="O443" s="175"/>
      <c r="P443" s="175"/>
      <c r="Q443" s="175"/>
      <c r="S443" s="39"/>
      <c r="T443" s="39"/>
      <c r="U443" s="39"/>
      <c r="V443" s="39"/>
      <c r="W443" s="39"/>
    </row>
    <row r="444" spans="1:23">
      <c r="A444" s="175"/>
      <c r="B444" s="177"/>
      <c r="C444" s="176"/>
      <c r="D444" s="178"/>
      <c r="E444" s="175"/>
      <c r="F444" s="175"/>
      <c r="G444" s="177"/>
      <c r="H444" s="175"/>
      <c r="I444" s="175"/>
      <c r="J444" s="175"/>
      <c r="K444" s="175"/>
      <c r="L444" s="175"/>
      <c r="M444" s="175"/>
      <c r="N444" s="175"/>
      <c r="O444" s="175"/>
      <c r="P444" s="175"/>
      <c r="Q444" s="175"/>
      <c r="S444" s="39"/>
      <c r="T444" s="39"/>
      <c r="U444" s="39"/>
      <c r="V444" s="39"/>
      <c r="W444" s="39"/>
    </row>
    <row r="445" spans="1:23">
      <c r="A445" s="179" t="s">
        <v>1077</v>
      </c>
      <c r="B445" s="180"/>
      <c r="C445" s="181"/>
      <c r="D445" s="178"/>
      <c r="E445" s="175"/>
      <c r="F445" s="175"/>
      <c r="G445" s="177"/>
      <c r="H445" s="175"/>
      <c r="I445" s="175"/>
      <c r="J445" s="175"/>
      <c r="K445" s="175"/>
      <c r="L445" s="175"/>
      <c r="M445" s="175"/>
      <c r="N445" s="175"/>
      <c r="O445" s="175"/>
      <c r="P445" s="175"/>
      <c r="Q445" s="175"/>
      <c r="R445" s="175"/>
      <c r="S445" s="175"/>
      <c r="T445" s="175"/>
      <c r="U445" s="175"/>
      <c r="W445" s="39"/>
    </row>
    <row r="446" spans="1:23">
      <c r="A446" s="179"/>
      <c r="B446" s="180"/>
      <c r="C446" s="181"/>
      <c r="W446" s="39"/>
    </row>
    <row r="447" s="225" customFormat="1" ht="16" customHeight="1" spans="1:39">
      <c r="A447" s="239">
        <v>315</v>
      </c>
      <c r="B447" s="240" t="s">
        <v>411</v>
      </c>
      <c r="C447" s="246" t="s">
        <v>858</v>
      </c>
      <c r="D447" s="278" t="s">
        <v>859</v>
      </c>
      <c r="E447" s="245">
        <v>3920.55</v>
      </c>
      <c r="F447" s="241">
        <v>0</v>
      </c>
      <c r="G447" s="242">
        <v>0</v>
      </c>
      <c r="H447" s="241">
        <v>0</v>
      </c>
      <c r="I447" s="254">
        <v>0</v>
      </c>
      <c r="J447" s="242"/>
      <c r="K447" s="240">
        <v>47.05</v>
      </c>
      <c r="L447" s="240">
        <v>0</v>
      </c>
      <c r="M447" s="242">
        <v>0</v>
      </c>
      <c r="N447" s="240">
        <v>0</v>
      </c>
      <c r="O447" s="242">
        <v>0</v>
      </c>
      <c r="P447" s="242">
        <v>0</v>
      </c>
      <c r="Q447" s="242">
        <v>47.05</v>
      </c>
      <c r="R447" s="240">
        <v>0</v>
      </c>
      <c r="S447" s="240">
        <v>0</v>
      </c>
      <c r="T447" s="242">
        <v>0</v>
      </c>
      <c r="U447" s="240">
        <v>0</v>
      </c>
      <c r="V447" s="242">
        <v>0</v>
      </c>
      <c r="W447" s="242">
        <v>0</v>
      </c>
      <c r="X447" s="240">
        <v>0</v>
      </c>
      <c r="Y447" s="240">
        <v>47.05</v>
      </c>
      <c r="Z447" s="259"/>
      <c r="AA447" s="257" t="s">
        <v>76</v>
      </c>
      <c r="AB447" s="258">
        <v>47.05</v>
      </c>
      <c r="AC447" s="258">
        <v>0</v>
      </c>
      <c r="AD447" s="258">
        <v>0</v>
      </c>
      <c r="AE447" s="258">
        <v>0</v>
      </c>
      <c r="AF447" s="258">
        <v>0</v>
      </c>
      <c r="AG447" s="258">
        <v>0</v>
      </c>
      <c r="AH447" s="258">
        <v>47.05</v>
      </c>
      <c r="AI447" s="257" t="s">
        <v>32</v>
      </c>
      <c r="AJ447" s="226"/>
      <c r="AK447" s="226"/>
      <c r="AL447" s="226"/>
      <c r="AM447" s="226"/>
    </row>
    <row r="448" s="226" customFormat="1" ht="19" customHeight="1" spans="1:39">
      <c r="A448" s="239">
        <v>337</v>
      </c>
      <c r="B448" s="240" t="s">
        <v>411</v>
      </c>
      <c r="C448" s="266" t="s">
        <v>912</v>
      </c>
      <c r="D448" s="286" t="s">
        <v>913</v>
      </c>
      <c r="E448" s="241">
        <v>3920.55</v>
      </c>
      <c r="F448" s="241">
        <v>0</v>
      </c>
      <c r="G448" s="242">
        <v>0</v>
      </c>
      <c r="H448" s="241">
        <v>0</v>
      </c>
      <c r="I448" s="255">
        <v>0</v>
      </c>
      <c r="J448" s="242"/>
      <c r="K448" s="240">
        <v>47.05</v>
      </c>
      <c r="L448" s="240">
        <v>0</v>
      </c>
      <c r="M448" s="242">
        <v>0</v>
      </c>
      <c r="N448" s="240">
        <v>0</v>
      </c>
      <c r="O448" s="242">
        <v>0</v>
      </c>
      <c r="P448" s="242">
        <v>0</v>
      </c>
      <c r="Q448" s="242">
        <v>47.05</v>
      </c>
      <c r="R448" s="240">
        <v>0</v>
      </c>
      <c r="S448" s="240">
        <v>0</v>
      </c>
      <c r="T448" s="242">
        <v>0</v>
      </c>
      <c r="U448" s="240">
        <v>0</v>
      </c>
      <c r="V448" s="242">
        <v>0</v>
      </c>
      <c r="W448" s="242">
        <v>0</v>
      </c>
      <c r="X448" s="240">
        <v>0</v>
      </c>
      <c r="Y448" s="240">
        <v>47.05</v>
      </c>
      <c r="Z448" s="259"/>
      <c r="AA448" s="288" t="s">
        <v>76</v>
      </c>
      <c r="AB448" s="289">
        <v>47.05</v>
      </c>
      <c r="AC448" s="289">
        <v>0</v>
      </c>
      <c r="AD448" s="289">
        <v>0</v>
      </c>
      <c r="AE448" s="289">
        <v>0</v>
      </c>
      <c r="AF448" s="289">
        <v>0</v>
      </c>
      <c r="AG448" s="289">
        <v>0</v>
      </c>
      <c r="AH448" s="289">
        <v>47.05</v>
      </c>
      <c r="AI448" s="288" t="s">
        <v>32</v>
      </c>
      <c r="AJ448" s="282"/>
      <c r="AK448" s="282"/>
      <c r="AL448" s="282"/>
      <c r="AM448" s="282"/>
    </row>
    <row r="449" s="226" customFormat="1" ht="19" customHeight="1" spans="1:35">
      <c r="A449" s="239">
        <v>359</v>
      </c>
      <c r="B449" s="240" t="s">
        <v>411</v>
      </c>
      <c r="C449" s="252" t="s">
        <v>989</v>
      </c>
      <c r="D449" s="286" t="s">
        <v>990</v>
      </c>
      <c r="E449" s="241">
        <v>3920.55</v>
      </c>
      <c r="F449" s="241">
        <v>0</v>
      </c>
      <c r="G449" s="242">
        <v>0</v>
      </c>
      <c r="H449" s="241">
        <v>0</v>
      </c>
      <c r="I449" s="255">
        <v>0</v>
      </c>
      <c r="J449" s="252"/>
      <c r="K449" s="240">
        <v>47.05</v>
      </c>
      <c r="L449" s="240">
        <v>0</v>
      </c>
      <c r="M449" s="242">
        <v>0</v>
      </c>
      <c r="N449" s="240">
        <v>0</v>
      </c>
      <c r="O449" s="242">
        <v>0</v>
      </c>
      <c r="P449" s="242">
        <v>0</v>
      </c>
      <c r="Q449" s="242">
        <v>47.05</v>
      </c>
      <c r="R449" s="240">
        <v>0</v>
      </c>
      <c r="S449" s="240">
        <v>0</v>
      </c>
      <c r="T449" s="242">
        <v>0</v>
      </c>
      <c r="U449" s="240">
        <v>0</v>
      </c>
      <c r="V449" s="242">
        <v>0</v>
      </c>
      <c r="W449" s="242">
        <v>0</v>
      </c>
      <c r="X449" s="240">
        <v>0</v>
      </c>
      <c r="Y449" s="240">
        <v>47.05</v>
      </c>
      <c r="Z449" s="259"/>
      <c r="AA449" s="257" t="s">
        <v>76</v>
      </c>
      <c r="AB449" s="258">
        <v>47.05</v>
      </c>
      <c r="AC449" s="258">
        <v>0</v>
      </c>
      <c r="AD449" s="258">
        <v>0</v>
      </c>
      <c r="AE449" s="258">
        <v>0</v>
      </c>
      <c r="AF449" s="258">
        <v>0</v>
      </c>
      <c r="AG449" s="258">
        <v>0</v>
      </c>
      <c r="AH449" s="258">
        <v>47.05</v>
      </c>
      <c r="AI449" s="257" t="s">
        <v>32</v>
      </c>
    </row>
    <row r="450" s="226" customFormat="1" ht="19" customHeight="1" spans="1:35">
      <c r="A450" s="239">
        <v>362</v>
      </c>
      <c r="B450" s="240" t="s">
        <v>129</v>
      </c>
      <c r="C450" s="252" t="s">
        <v>1001</v>
      </c>
      <c r="D450" s="286" t="s">
        <v>1002</v>
      </c>
      <c r="E450" s="241">
        <v>3920.55</v>
      </c>
      <c r="F450" s="241">
        <v>0</v>
      </c>
      <c r="G450" s="242">
        <v>0</v>
      </c>
      <c r="H450" s="241">
        <v>0</v>
      </c>
      <c r="I450" s="255">
        <v>0</v>
      </c>
      <c r="J450" s="252"/>
      <c r="K450" s="240">
        <v>47.05</v>
      </c>
      <c r="L450" s="240">
        <v>0</v>
      </c>
      <c r="M450" s="242">
        <v>0</v>
      </c>
      <c r="N450" s="240">
        <v>0</v>
      </c>
      <c r="O450" s="242">
        <v>0</v>
      </c>
      <c r="P450" s="242">
        <v>0</v>
      </c>
      <c r="Q450" s="242">
        <v>47.05</v>
      </c>
      <c r="R450" s="240">
        <v>0</v>
      </c>
      <c r="S450" s="240">
        <v>0</v>
      </c>
      <c r="T450" s="242">
        <v>0</v>
      </c>
      <c r="U450" s="240">
        <v>0</v>
      </c>
      <c r="V450" s="242">
        <v>0</v>
      </c>
      <c r="W450" s="242">
        <v>0</v>
      </c>
      <c r="X450" s="240">
        <v>0</v>
      </c>
      <c r="Y450" s="240">
        <v>47.05</v>
      </c>
      <c r="Z450" s="259"/>
      <c r="AA450" s="257" t="s">
        <v>82</v>
      </c>
      <c r="AB450" s="258">
        <v>47.05</v>
      </c>
      <c r="AC450" s="258">
        <v>0</v>
      </c>
      <c r="AD450" s="258">
        <v>0</v>
      </c>
      <c r="AE450" s="258">
        <v>0</v>
      </c>
      <c r="AF450" s="258">
        <v>0</v>
      </c>
      <c r="AG450" s="258">
        <v>0</v>
      </c>
      <c r="AH450" s="258">
        <v>47.05</v>
      </c>
      <c r="AI450" s="257" t="s">
        <v>35</v>
      </c>
    </row>
    <row r="451" s="282" customFormat="1" ht="19" customHeight="1" spans="1:39">
      <c r="A451" s="239">
        <v>372</v>
      </c>
      <c r="B451" s="240" t="s">
        <v>411</v>
      </c>
      <c r="C451" s="252" t="s">
        <v>1047</v>
      </c>
      <c r="D451" s="269" t="s">
        <v>1048</v>
      </c>
      <c r="E451" s="241">
        <v>3920.55</v>
      </c>
      <c r="F451" s="241">
        <v>0</v>
      </c>
      <c r="G451" s="242">
        <v>0</v>
      </c>
      <c r="H451" s="241">
        <v>0</v>
      </c>
      <c r="I451" s="255">
        <v>0</v>
      </c>
      <c r="J451" s="242"/>
      <c r="K451" s="240">
        <v>47.05</v>
      </c>
      <c r="L451" s="240">
        <v>0</v>
      </c>
      <c r="M451" s="242">
        <v>0</v>
      </c>
      <c r="N451" s="240">
        <v>0</v>
      </c>
      <c r="O451" s="242">
        <v>0</v>
      </c>
      <c r="P451" s="242">
        <v>0</v>
      </c>
      <c r="Q451" s="242">
        <v>47.05</v>
      </c>
      <c r="R451" s="240">
        <v>0</v>
      </c>
      <c r="S451" s="240">
        <v>0</v>
      </c>
      <c r="T451" s="242">
        <v>0</v>
      </c>
      <c r="U451" s="240">
        <v>0</v>
      </c>
      <c r="V451" s="242">
        <v>0</v>
      </c>
      <c r="W451" s="242">
        <v>0</v>
      </c>
      <c r="X451" s="240">
        <v>0</v>
      </c>
      <c r="Y451" s="240">
        <v>47.05</v>
      </c>
      <c r="Z451" s="259"/>
      <c r="AA451" s="257" t="s">
        <v>76</v>
      </c>
      <c r="AB451" s="258">
        <v>47.05</v>
      </c>
      <c r="AC451" s="258">
        <v>0</v>
      </c>
      <c r="AD451" s="258">
        <v>0</v>
      </c>
      <c r="AE451" s="258">
        <v>0</v>
      </c>
      <c r="AF451" s="258">
        <v>0</v>
      </c>
      <c r="AG451" s="258">
        <v>0</v>
      </c>
      <c r="AH451" s="258">
        <v>47.05</v>
      </c>
      <c r="AI451" s="257" t="s">
        <v>32</v>
      </c>
      <c r="AJ451" s="226"/>
      <c r="AK451" s="226"/>
      <c r="AL451" s="226"/>
      <c r="AM451" s="226"/>
    </row>
    <row r="452" s="226" customFormat="1" ht="19" customHeight="1" spans="1:35">
      <c r="A452" s="239">
        <v>389</v>
      </c>
      <c r="B452" s="240" t="s">
        <v>262</v>
      </c>
      <c r="C452" s="252" t="s">
        <v>1170</v>
      </c>
      <c r="D452" s="268" t="s">
        <v>1171</v>
      </c>
      <c r="E452" s="241">
        <v>3920.55</v>
      </c>
      <c r="F452" s="241">
        <v>0</v>
      </c>
      <c r="G452" s="242">
        <v>0</v>
      </c>
      <c r="H452" s="241">
        <v>0</v>
      </c>
      <c r="I452" s="255">
        <v>0</v>
      </c>
      <c r="J452" s="242"/>
      <c r="K452" s="240">
        <v>47.05</v>
      </c>
      <c r="L452" s="240">
        <v>0</v>
      </c>
      <c r="M452" s="242">
        <v>0</v>
      </c>
      <c r="N452" s="240">
        <v>0</v>
      </c>
      <c r="O452" s="242">
        <v>0</v>
      </c>
      <c r="P452" s="242">
        <v>0</v>
      </c>
      <c r="Q452" s="242">
        <v>47.05</v>
      </c>
      <c r="R452" s="240">
        <v>0</v>
      </c>
      <c r="S452" s="240">
        <v>0</v>
      </c>
      <c r="T452" s="242">
        <v>0</v>
      </c>
      <c r="U452" s="240">
        <v>0</v>
      </c>
      <c r="V452" s="242">
        <v>0</v>
      </c>
      <c r="W452" s="242">
        <v>0</v>
      </c>
      <c r="X452" s="240">
        <v>0</v>
      </c>
      <c r="Y452" s="240">
        <v>47.05</v>
      </c>
      <c r="Z452" s="259"/>
      <c r="AA452" s="257" t="s">
        <v>68</v>
      </c>
      <c r="AB452" s="258">
        <v>47.05</v>
      </c>
      <c r="AC452" s="258">
        <v>0</v>
      </c>
      <c r="AD452" s="258">
        <v>0</v>
      </c>
      <c r="AE452" s="258">
        <v>0</v>
      </c>
      <c r="AF452" s="258">
        <v>0</v>
      </c>
      <c r="AG452" s="258">
        <v>0</v>
      </c>
      <c r="AH452" s="258">
        <v>47.05</v>
      </c>
      <c r="AI452" s="257" t="s">
        <v>32</v>
      </c>
    </row>
    <row r="453" s="226" customFormat="1" ht="19" customHeight="1" spans="1:39">
      <c r="A453" s="239">
        <v>424</v>
      </c>
      <c r="B453" s="240" t="s">
        <v>411</v>
      </c>
      <c r="C453" s="252" t="s">
        <v>1281</v>
      </c>
      <c r="D453" s="253" t="s">
        <v>1282</v>
      </c>
      <c r="E453" s="241">
        <v>3920.55</v>
      </c>
      <c r="F453" s="241">
        <v>0</v>
      </c>
      <c r="G453" s="242">
        <v>0</v>
      </c>
      <c r="H453" s="241">
        <v>0</v>
      </c>
      <c r="I453" s="255">
        <v>0</v>
      </c>
      <c r="J453" s="252"/>
      <c r="K453" s="240">
        <v>47.05</v>
      </c>
      <c r="L453" s="240">
        <v>0</v>
      </c>
      <c r="M453" s="242">
        <v>0</v>
      </c>
      <c r="N453" s="240">
        <v>0</v>
      </c>
      <c r="O453" s="242">
        <v>0</v>
      </c>
      <c r="P453" s="242">
        <v>0</v>
      </c>
      <c r="Q453" s="242">
        <v>47.05</v>
      </c>
      <c r="R453" s="240">
        <v>0</v>
      </c>
      <c r="S453" s="240">
        <v>0</v>
      </c>
      <c r="T453" s="242">
        <v>0</v>
      </c>
      <c r="U453" s="240">
        <v>0</v>
      </c>
      <c r="V453" s="242">
        <v>0</v>
      </c>
      <c r="W453" s="242">
        <v>0</v>
      </c>
      <c r="X453" s="240">
        <v>0</v>
      </c>
      <c r="Y453" s="240">
        <v>47.05</v>
      </c>
      <c r="Z453" s="259"/>
      <c r="AA453" s="257" t="s">
        <v>76</v>
      </c>
      <c r="AB453" s="258">
        <v>47.05</v>
      </c>
      <c r="AC453" s="258">
        <v>0</v>
      </c>
      <c r="AD453" s="258">
        <v>0</v>
      </c>
      <c r="AE453" s="258">
        <v>0</v>
      </c>
      <c r="AF453" s="258">
        <v>0</v>
      </c>
      <c r="AG453" s="258">
        <v>0</v>
      </c>
      <c r="AH453" s="258">
        <v>47.05</v>
      </c>
      <c r="AI453" s="257" t="s">
        <v>32</v>
      </c>
      <c r="AJ453" s="225"/>
      <c r="AK453" s="225"/>
      <c r="AL453" s="225"/>
      <c r="AM453" s="225"/>
    </row>
    <row r="454" s="226" customFormat="1" ht="19" customHeight="1" spans="1:39">
      <c r="A454" s="239">
        <v>430</v>
      </c>
      <c r="B454" s="240" t="s">
        <v>411</v>
      </c>
      <c r="C454" s="252" t="s">
        <v>1298</v>
      </c>
      <c r="D454" s="266" t="s">
        <v>1299</v>
      </c>
      <c r="E454" s="241">
        <v>3920.55</v>
      </c>
      <c r="F454" s="241">
        <v>0</v>
      </c>
      <c r="G454" s="242">
        <v>0</v>
      </c>
      <c r="H454" s="241">
        <v>0</v>
      </c>
      <c r="I454" s="255">
        <v>0</v>
      </c>
      <c r="J454" s="252"/>
      <c r="K454" s="240">
        <v>47.05</v>
      </c>
      <c r="L454" s="240">
        <v>0</v>
      </c>
      <c r="M454" s="242">
        <v>0</v>
      </c>
      <c r="N454" s="240">
        <v>0</v>
      </c>
      <c r="O454" s="242">
        <v>0</v>
      </c>
      <c r="P454" s="242">
        <v>0</v>
      </c>
      <c r="Q454" s="242">
        <v>47.05</v>
      </c>
      <c r="R454" s="240">
        <v>0</v>
      </c>
      <c r="S454" s="240">
        <v>0</v>
      </c>
      <c r="T454" s="242">
        <v>0</v>
      </c>
      <c r="U454" s="240">
        <v>0</v>
      </c>
      <c r="V454" s="242">
        <v>0</v>
      </c>
      <c r="W454" s="242">
        <v>0</v>
      </c>
      <c r="X454" s="240">
        <v>0</v>
      </c>
      <c r="Y454" s="240">
        <v>47.05</v>
      </c>
      <c r="Z454" s="259"/>
      <c r="AA454" s="257" t="s">
        <v>76</v>
      </c>
      <c r="AB454" s="258">
        <v>47.05</v>
      </c>
      <c r="AC454" s="258">
        <v>0</v>
      </c>
      <c r="AD454" s="258">
        <v>0</v>
      </c>
      <c r="AE454" s="258">
        <v>0</v>
      </c>
      <c r="AF454" s="258">
        <v>0</v>
      </c>
      <c r="AG454" s="258">
        <v>0</v>
      </c>
      <c r="AH454" s="258">
        <v>47.05</v>
      </c>
      <c r="AI454" s="257" t="s">
        <v>32</v>
      </c>
      <c r="AJ454" s="225"/>
      <c r="AK454" s="225"/>
      <c r="AL454" s="225"/>
      <c r="AM454" s="225"/>
    </row>
    <row r="455" s="226" customFormat="1" ht="19" customHeight="1" spans="1:39">
      <c r="A455" s="239">
        <v>439</v>
      </c>
      <c r="B455" s="240" t="s">
        <v>262</v>
      </c>
      <c r="C455" s="252" t="s">
        <v>1261</v>
      </c>
      <c r="D455" s="266" t="s">
        <v>1316</v>
      </c>
      <c r="E455" s="241">
        <v>3920.55</v>
      </c>
      <c r="F455" s="241">
        <v>0</v>
      </c>
      <c r="G455" s="242">
        <v>0</v>
      </c>
      <c r="H455" s="241">
        <v>0</v>
      </c>
      <c r="I455" s="255">
        <v>0</v>
      </c>
      <c r="J455" s="242"/>
      <c r="K455" s="240">
        <v>47.05</v>
      </c>
      <c r="L455" s="240">
        <v>0</v>
      </c>
      <c r="M455" s="242">
        <v>0</v>
      </c>
      <c r="N455" s="240">
        <v>0</v>
      </c>
      <c r="O455" s="242">
        <v>0</v>
      </c>
      <c r="P455" s="242">
        <v>0</v>
      </c>
      <c r="Q455" s="242">
        <v>47.05</v>
      </c>
      <c r="R455" s="240">
        <v>0</v>
      </c>
      <c r="S455" s="240">
        <v>0</v>
      </c>
      <c r="T455" s="242">
        <v>0</v>
      </c>
      <c r="U455" s="240">
        <v>0</v>
      </c>
      <c r="V455" s="242">
        <v>0</v>
      </c>
      <c r="W455" s="242">
        <v>0</v>
      </c>
      <c r="X455" s="240">
        <v>0</v>
      </c>
      <c r="Y455" s="240">
        <v>47.05</v>
      </c>
      <c r="Z455" s="259"/>
      <c r="AA455" s="257" t="s">
        <v>68</v>
      </c>
      <c r="AB455" s="258">
        <v>47.05</v>
      </c>
      <c r="AC455" s="258">
        <v>0</v>
      </c>
      <c r="AD455" s="258">
        <v>0</v>
      </c>
      <c r="AE455" s="258">
        <v>0</v>
      </c>
      <c r="AF455" s="258">
        <v>0</v>
      </c>
      <c r="AG455" s="258">
        <v>0</v>
      </c>
      <c r="AH455" s="258">
        <v>47.05</v>
      </c>
      <c r="AI455" s="257" t="s">
        <v>32</v>
      </c>
      <c r="AJ455" s="225"/>
      <c r="AK455" s="225"/>
      <c r="AL455" s="225"/>
      <c r="AM455" s="225"/>
    </row>
    <row r="456" s="226" customFormat="1" ht="19" customHeight="1" spans="1:39">
      <c r="A456" s="239">
        <v>450</v>
      </c>
      <c r="B456" s="240" t="s">
        <v>209</v>
      </c>
      <c r="C456" s="252" t="s">
        <v>1375</v>
      </c>
      <c r="D456" s="266" t="s">
        <v>1337</v>
      </c>
      <c r="E456" s="241">
        <v>3920.55</v>
      </c>
      <c r="F456" s="241">
        <v>0</v>
      </c>
      <c r="G456" s="242">
        <v>0</v>
      </c>
      <c r="H456" s="241">
        <v>0</v>
      </c>
      <c r="I456" s="255"/>
      <c r="J456" s="242"/>
      <c r="K456" s="240">
        <v>47.05</v>
      </c>
      <c r="L456" s="240">
        <v>0</v>
      </c>
      <c r="M456" s="242">
        <v>0</v>
      </c>
      <c r="N456" s="240">
        <v>0</v>
      </c>
      <c r="O456" s="242">
        <v>0</v>
      </c>
      <c r="P456" s="242">
        <v>0</v>
      </c>
      <c r="Q456" s="242">
        <v>47.05</v>
      </c>
      <c r="R456" s="240">
        <v>0</v>
      </c>
      <c r="S456" s="240">
        <v>0</v>
      </c>
      <c r="T456" s="242">
        <v>0</v>
      </c>
      <c r="U456" s="240">
        <v>0</v>
      </c>
      <c r="V456" s="242">
        <v>0</v>
      </c>
      <c r="W456" s="242">
        <v>0</v>
      </c>
      <c r="X456" s="240">
        <v>0</v>
      </c>
      <c r="Y456" s="240">
        <v>47.05</v>
      </c>
      <c r="Z456" s="259"/>
      <c r="AA456" s="257" t="s">
        <v>69</v>
      </c>
      <c r="AB456" s="258">
        <v>47.05</v>
      </c>
      <c r="AC456" s="258">
        <v>0</v>
      </c>
      <c r="AD456" s="258">
        <v>0</v>
      </c>
      <c r="AE456" s="258">
        <v>0</v>
      </c>
      <c r="AF456" s="258">
        <v>0</v>
      </c>
      <c r="AG456" s="258">
        <v>0</v>
      </c>
      <c r="AH456" s="258">
        <v>47.05</v>
      </c>
      <c r="AI456" s="257" t="s">
        <v>32</v>
      </c>
      <c r="AJ456" s="225"/>
      <c r="AK456" s="225"/>
      <c r="AL456" s="225"/>
      <c r="AM456" s="225"/>
    </row>
    <row r="457" s="226" customFormat="1" ht="17" customHeight="1" spans="1:39">
      <c r="A457" s="239">
        <v>453</v>
      </c>
      <c r="B457" s="240" t="s">
        <v>262</v>
      </c>
      <c r="C457" s="252" t="s">
        <v>1344</v>
      </c>
      <c r="D457" s="266" t="s">
        <v>1345</v>
      </c>
      <c r="E457" s="241">
        <v>3920.55</v>
      </c>
      <c r="F457" s="241">
        <v>0</v>
      </c>
      <c r="G457" s="242">
        <v>0</v>
      </c>
      <c r="H457" s="241">
        <v>0</v>
      </c>
      <c r="I457" s="255"/>
      <c r="J457" s="242"/>
      <c r="K457" s="240">
        <v>47.05</v>
      </c>
      <c r="L457" s="240">
        <v>0</v>
      </c>
      <c r="M457" s="242">
        <v>0</v>
      </c>
      <c r="N457" s="240">
        <v>0</v>
      </c>
      <c r="O457" s="242">
        <v>0</v>
      </c>
      <c r="P457" s="242">
        <v>0</v>
      </c>
      <c r="Q457" s="242">
        <v>47.05</v>
      </c>
      <c r="R457" s="240">
        <v>0</v>
      </c>
      <c r="S457" s="240">
        <v>0</v>
      </c>
      <c r="T457" s="242">
        <v>0</v>
      </c>
      <c r="U457" s="240">
        <v>0</v>
      </c>
      <c r="V457" s="242">
        <v>0</v>
      </c>
      <c r="W457" s="242">
        <v>0</v>
      </c>
      <c r="X457" s="240">
        <v>0</v>
      </c>
      <c r="Y457" s="240">
        <v>47.05</v>
      </c>
      <c r="Z457" s="259"/>
      <c r="AA457" s="257" t="s">
        <v>68</v>
      </c>
      <c r="AB457" s="258">
        <v>47.05</v>
      </c>
      <c r="AC457" s="258">
        <v>0</v>
      </c>
      <c r="AD457" s="258">
        <v>0</v>
      </c>
      <c r="AE457" s="258">
        <v>0</v>
      </c>
      <c r="AF457" s="258">
        <v>0</v>
      </c>
      <c r="AG457" s="258">
        <v>0</v>
      </c>
      <c r="AH457" s="258">
        <v>47.05</v>
      </c>
      <c r="AI457" s="257" t="s">
        <v>32</v>
      </c>
      <c r="AJ457" s="225"/>
      <c r="AK457" s="225"/>
      <c r="AL457" s="225"/>
      <c r="AM457" s="225"/>
    </row>
    <row r="458" s="226" customFormat="1" ht="17" customHeight="1" spans="1:39">
      <c r="A458" s="239">
        <v>454</v>
      </c>
      <c r="B458" s="240" t="s">
        <v>262</v>
      </c>
      <c r="C458" s="252" t="s">
        <v>1346</v>
      </c>
      <c r="D458" s="266" t="s">
        <v>1347</v>
      </c>
      <c r="E458" s="241">
        <v>3920.55</v>
      </c>
      <c r="F458" s="241">
        <v>0</v>
      </c>
      <c r="G458" s="242">
        <v>0</v>
      </c>
      <c r="H458" s="241">
        <v>0</v>
      </c>
      <c r="I458" s="255"/>
      <c r="J458" s="242"/>
      <c r="K458" s="240">
        <v>47.05</v>
      </c>
      <c r="L458" s="240">
        <v>0</v>
      </c>
      <c r="M458" s="242">
        <v>0</v>
      </c>
      <c r="N458" s="240">
        <v>0</v>
      </c>
      <c r="O458" s="242">
        <v>0</v>
      </c>
      <c r="P458" s="242">
        <v>0</v>
      </c>
      <c r="Q458" s="242">
        <v>47.05</v>
      </c>
      <c r="R458" s="240">
        <v>0</v>
      </c>
      <c r="S458" s="240">
        <v>0</v>
      </c>
      <c r="T458" s="242">
        <v>0</v>
      </c>
      <c r="U458" s="240">
        <v>0</v>
      </c>
      <c r="V458" s="242">
        <v>0</v>
      </c>
      <c r="W458" s="242">
        <v>0</v>
      </c>
      <c r="X458" s="240">
        <v>0</v>
      </c>
      <c r="Y458" s="240">
        <v>47.05</v>
      </c>
      <c r="Z458" s="259"/>
      <c r="AA458" s="257" t="s">
        <v>68</v>
      </c>
      <c r="AB458" s="258">
        <v>47.05</v>
      </c>
      <c r="AC458" s="258">
        <v>0</v>
      </c>
      <c r="AD458" s="258">
        <v>0</v>
      </c>
      <c r="AE458" s="258">
        <v>0</v>
      </c>
      <c r="AF458" s="258">
        <v>0</v>
      </c>
      <c r="AG458" s="258">
        <v>0</v>
      </c>
      <c r="AH458" s="258">
        <v>47.05</v>
      </c>
      <c r="AI458" s="257" t="s">
        <v>32</v>
      </c>
      <c r="AJ458" s="225"/>
      <c r="AK458" s="225"/>
      <c r="AL458" s="225"/>
      <c r="AM458" s="225"/>
    </row>
    <row r="459" s="225" customFormat="1" ht="17" customHeight="1" spans="1:35">
      <c r="A459" s="239">
        <v>128</v>
      </c>
      <c r="B459" s="240" t="s">
        <v>411</v>
      </c>
      <c r="C459" s="240" t="s">
        <v>412</v>
      </c>
      <c r="D459" s="240" t="s">
        <v>413</v>
      </c>
      <c r="E459" s="241">
        <v>3920.55</v>
      </c>
      <c r="F459" s="241">
        <v>3920.55</v>
      </c>
      <c r="G459" s="241">
        <v>6241.75</v>
      </c>
      <c r="H459" s="241">
        <v>3920.55</v>
      </c>
      <c r="I459" s="241">
        <v>2200</v>
      </c>
      <c r="J459" s="242"/>
      <c r="K459" s="240">
        <v>47.05</v>
      </c>
      <c r="L459" s="240">
        <v>627.29</v>
      </c>
      <c r="M459" s="242">
        <v>499.34</v>
      </c>
      <c r="N459" s="240">
        <v>27.44</v>
      </c>
      <c r="O459" s="242">
        <v>110</v>
      </c>
      <c r="P459" s="242">
        <v>0</v>
      </c>
      <c r="Q459" s="242">
        <v>1311.12</v>
      </c>
      <c r="R459" s="240">
        <v>0</v>
      </c>
      <c r="S459" s="240">
        <v>313.64</v>
      </c>
      <c r="T459" s="242">
        <v>124.84</v>
      </c>
      <c r="U459" s="240">
        <v>11.76</v>
      </c>
      <c r="V459" s="242">
        <v>110</v>
      </c>
      <c r="W459" s="242">
        <v>0</v>
      </c>
      <c r="X459" s="240">
        <v>560.24</v>
      </c>
      <c r="Y459" s="240">
        <v>1871.36</v>
      </c>
      <c r="Z459" s="240"/>
      <c r="AA459" s="257" t="s">
        <v>76</v>
      </c>
      <c r="AB459" s="258">
        <v>47.05</v>
      </c>
      <c r="AC459" s="258">
        <v>940.93</v>
      </c>
      <c r="AD459" s="258">
        <v>624.18</v>
      </c>
      <c r="AE459" s="258">
        <v>39.2</v>
      </c>
      <c r="AF459" s="258">
        <v>220</v>
      </c>
      <c r="AG459" s="258">
        <v>0</v>
      </c>
      <c r="AH459" s="258">
        <v>1871.36</v>
      </c>
      <c r="AI459" s="257" t="s">
        <v>32</v>
      </c>
    </row>
    <row r="460" s="225" customFormat="1" ht="17" customHeight="1" spans="1:39">
      <c r="A460" s="239">
        <v>306</v>
      </c>
      <c r="B460" s="240" t="s">
        <v>201</v>
      </c>
      <c r="C460" s="246" t="s">
        <v>832</v>
      </c>
      <c r="D460" s="473" t="s">
        <v>833</v>
      </c>
      <c r="E460" s="245">
        <v>3920.55</v>
      </c>
      <c r="F460" s="241">
        <v>3920.55</v>
      </c>
      <c r="G460" s="241">
        <v>6241.75</v>
      </c>
      <c r="H460" s="241">
        <v>3920.55</v>
      </c>
      <c r="I460" s="256">
        <v>2200</v>
      </c>
      <c r="J460" s="242"/>
      <c r="K460" s="240">
        <v>47.05</v>
      </c>
      <c r="L460" s="240">
        <v>627.29</v>
      </c>
      <c r="M460" s="242">
        <v>499.34</v>
      </c>
      <c r="N460" s="240">
        <v>27.44</v>
      </c>
      <c r="O460" s="242">
        <v>110</v>
      </c>
      <c r="P460" s="242">
        <v>0</v>
      </c>
      <c r="Q460" s="242">
        <v>1311.12</v>
      </c>
      <c r="R460" s="240">
        <v>0</v>
      </c>
      <c r="S460" s="240">
        <v>313.64</v>
      </c>
      <c r="T460" s="242">
        <v>124.84</v>
      </c>
      <c r="U460" s="240">
        <v>11.76</v>
      </c>
      <c r="V460" s="242">
        <v>110</v>
      </c>
      <c r="W460" s="242">
        <v>0</v>
      </c>
      <c r="X460" s="240">
        <v>560.24</v>
      </c>
      <c r="Y460" s="240">
        <v>1871.36</v>
      </c>
      <c r="Z460" s="259"/>
      <c r="AA460" s="257" t="s">
        <v>66</v>
      </c>
      <c r="AB460" s="258">
        <v>47.05</v>
      </c>
      <c r="AC460" s="258">
        <v>940.93</v>
      </c>
      <c r="AD460" s="258">
        <v>624.18</v>
      </c>
      <c r="AE460" s="258">
        <v>39.2</v>
      </c>
      <c r="AF460" s="258">
        <v>220</v>
      </c>
      <c r="AG460" s="258">
        <v>0</v>
      </c>
      <c r="AH460" s="258">
        <v>1871.36</v>
      </c>
      <c r="AI460" s="257" t="s">
        <v>32</v>
      </c>
      <c r="AJ460" s="226"/>
      <c r="AK460" s="226"/>
      <c r="AL460" s="226"/>
      <c r="AM460" s="226"/>
    </row>
    <row r="461" s="225" customFormat="1" ht="17" customHeight="1" spans="1:39">
      <c r="A461" s="239">
        <v>326</v>
      </c>
      <c r="B461" s="240" t="s">
        <v>411</v>
      </c>
      <c r="C461" s="246" t="s">
        <v>882</v>
      </c>
      <c r="D461" s="248" t="s">
        <v>883</v>
      </c>
      <c r="E461" s="245">
        <v>3920.55</v>
      </c>
      <c r="F461" s="241">
        <v>3920.55</v>
      </c>
      <c r="G461" s="241">
        <v>6241.75</v>
      </c>
      <c r="H461" s="241">
        <v>3920.55</v>
      </c>
      <c r="I461" s="256">
        <v>2200</v>
      </c>
      <c r="J461" s="242"/>
      <c r="K461" s="240">
        <v>47.05</v>
      </c>
      <c r="L461" s="240">
        <v>627.29</v>
      </c>
      <c r="M461" s="242">
        <v>499.34</v>
      </c>
      <c r="N461" s="240">
        <v>27.44</v>
      </c>
      <c r="O461" s="242">
        <v>110</v>
      </c>
      <c r="P461" s="242">
        <v>0</v>
      </c>
      <c r="Q461" s="242">
        <v>1311.12</v>
      </c>
      <c r="R461" s="240">
        <v>0</v>
      </c>
      <c r="S461" s="240">
        <v>313.64</v>
      </c>
      <c r="T461" s="242">
        <v>124.84</v>
      </c>
      <c r="U461" s="240">
        <v>11.76</v>
      </c>
      <c r="V461" s="242">
        <v>110</v>
      </c>
      <c r="W461" s="242">
        <v>0</v>
      </c>
      <c r="X461" s="240">
        <v>560.24</v>
      </c>
      <c r="Y461" s="240">
        <v>1871.36</v>
      </c>
      <c r="Z461" s="259"/>
      <c r="AA461" s="257" t="s">
        <v>76</v>
      </c>
      <c r="AB461" s="258">
        <v>47.05</v>
      </c>
      <c r="AC461" s="258">
        <v>940.93</v>
      </c>
      <c r="AD461" s="258">
        <v>624.18</v>
      </c>
      <c r="AE461" s="258">
        <v>39.2</v>
      </c>
      <c r="AF461" s="258">
        <v>220</v>
      </c>
      <c r="AG461" s="258">
        <v>0</v>
      </c>
      <c r="AH461" s="258">
        <v>1871.36</v>
      </c>
      <c r="AI461" s="257" t="s">
        <v>32</v>
      </c>
      <c r="AJ461" s="226"/>
      <c r="AK461" s="226"/>
      <c r="AL461" s="226"/>
      <c r="AM461" s="226"/>
    </row>
    <row r="462" s="225" customFormat="1" ht="17" customHeight="1" spans="1:39">
      <c r="A462" s="239">
        <v>350</v>
      </c>
      <c r="B462" s="240" t="s">
        <v>262</v>
      </c>
      <c r="C462" s="290" t="s">
        <v>951</v>
      </c>
      <c r="D462" s="291" t="s">
        <v>952</v>
      </c>
      <c r="E462" s="241">
        <v>3920.55</v>
      </c>
      <c r="F462" s="241">
        <v>3920.55</v>
      </c>
      <c r="G462" s="241">
        <v>6241.75</v>
      </c>
      <c r="H462" s="241">
        <v>3920.55</v>
      </c>
      <c r="I462" s="256">
        <v>2200</v>
      </c>
      <c r="J462" s="242"/>
      <c r="K462" s="240">
        <v>47.05</v>
      </c>
      <c r="L462" s="240">
        <v>627.29</v>
      </c>
      <c r="M462" s="242">
        <v>499.34</v>
      </c>
      <c r="N462" s="240">
        <v>27.44</v>
      </c>
      <c r="O462" s="242">
        <v>110</v>
      </c>
      <c r="P462" s="242">
        <v>0</v>
      </c>
      <c r="Q462" s="242">
        <v>1311.12</v>
      </c>
      <c r="R462" s="240">
        <v>0</v>
      </c>
      <c r="S462" s="240">
        <v>313.64</v>
      </c>
      <c r="T462" s="242">
        <v>124.84</v>
      </c>
      <c r="U462" s="240">
        <v>11.76</v>
      </c>
      <c r="V462" s="242">
        <v>110</v>
      </c>
      <c r="W462" s="242">
        <v>0</v>
      </c>
      <c r="X462" s="240">
        <v>560.24</v>
      </c>
      <c r="Y462" s="240">
        <v>1871.36</v>
      </c>
      <c r="Z462" s="259"/>
      <c r="AA462" s="257" t="s">
        <v>68</v>
      </c>
      <c r="AB462" s="258">
        <v>47.05</v>
      </c>
      <c r="AC462" s="258">
        <v>940.93</v>
      </c>
      <c r="AD462" s="258">
        <v>624.18</v>
      </c>
      <c r="AE462" s="258">
        <v>39.2</v>
      </c>
      <c r="AF462" s="258">
        <v>220</v>
      </c>
      <c r="AG462" s="258">
        <v>0</v>
      </c>
      <c r="AH462" s="258">
        <v>1871.36</v>
      </c>
      <c r="AI462" s="257" t="s">
        <v>32</v>
      </c>
      <c r="AJ462" s="226"/>
      <c r="AK462" s="226"/>
      <c r="AL462" s="226"/>
      <c r="AM462" s="226"/>
    </row>
    <row r="463" s="225" customFormat="1" ht="17" customHeight="1" spans="1:39">
      <c r="A463" s="239">
        <v>370</v>
      </c>
      <c r="B463" s="240" t="s">
        <v>201</v>
      </c>
      <c r="C463" s="252" t="s">
        <v>1043</v>
      </c>
      <c r="D463" s="475" t="s">
        <v>1044</v>
      </c>
      <c r="E463" s="241">
        <v>3920.55</v>
      </c>
      <c r="F463" s="241">
        <v>3920.55</v>
      </c>
      <c r="G463" s="241">
        <v>6241.75</v>
      </c>
      <c r="H463" s="241">
        <v>3920.55</v>
      </c>
      <c r="I463" s="256">
        <v>2200</v>
      </c>
      <c r="J463" s="242"/>
      <c r="K463" s="240">
        <v>47.05</v>
      </c>
      <c r="L463" s="240">
        <v>627.29</v>
      </c>
      <c r="M463" s="242">
        <v>499.34</v>
      </c>
      <c r="N463" s="240">
        <v>27.44</v>
      </c>
      <c r="O463" s="242">
        <v>110</v>
      </c>
      <c r="P463" s="242">
        <v>0</v>
      </c>
      <c r="Q463" s="242">
        <v>1311.12</v>
      </c>
      <c r="R463" s="240">
        <v>0</v>
      </c>
      <c r="S463" s="240">
        <v>313.64</v>
      </c>
      <c r="T463" s="242">
        <v>124.84</v>
      </c>
      <c r="U463" s="240">
        <v>11.76</v>
      </c>
      <c r="V463" s="242">
        <v>110</v>
      </c>
      <c r="W463" s="242">
        <v>0</v>
      </c>
      <c r="X463" s="240">
        <v>560.24</v>
      </c>
      <c r="Y463" s="240">
        <v>1871.36</v>
      </c>
      <c r="Z463" s="259"/>
      <c r="AA463" s="257" t="s">
        <v>66</v>
      </c>
      <c r="AB463" s="258">
        <v>47.05</v>
      </c>
      <c r="AC463" s="258">
        <v>940.93</v>
      </c>
      <c r="AD463" s="258">
        <v>624.18</v>
      </c>
      <c r="AE463" s="258">
        <v>39.2</v>
      </c>
      <c r="AF463" s="258">
        <v>220</v>
      </c>
      <c r="AG463" s="258">
        <v>0</v>
      </c>
      <c r="AH463" s="258">
        <v>1871.36</v>
      </c>
      <c r="AI463" s="257" t="s">
        <v>32</v>
      </c>
      <c r="AJ463" s="226"/>
      <c r="AK463" s="226"/>
      <c r="AL463" s="226"/>
      <c r="AM463" s="226"/>
    </row>
    <row r="464" s="225" customFormat="1" ht="17" customHeight="1" spans="1:39">
      <c r="A464" s="239">
        <v>392</v>
      </c>
      <c r="B464" s="240" t="s">
        <v>119</v>
      </c>
      <c r="C464" s="252" t="s">
        <v>1184</v>
      </c>
      <c r="D464" s="268" t="s">
        <v>1185</v>
      </c>
      <c r="E464" s="241">
        <v>3920.55</v>
      </c>
      <c r="F464" s="241">
        <v>3920.55</v>
      </c>
      <c r="G464" s="241">
        <v>6241.75</v>
      </c>
      <c r="H464" s="241">
        <v>3920.55</v>
      </c>
      <c r="I464" s="256">
        <v>0</v>
      </c>
      <c r="J464" s="242"/>
      <c r="K464" s="240">
        <v>47.05</v>
      </c>
      <c r="L464" s="240">
        <v>627.29</v>
      </c>
      <c r="M464" s="242">
        <v>499.34</v>
      </c>
      <c r="N464" s="240">
        <v>27.44</v>
      </c>
      <c r="O464" s="242">
        <v>0</v>
      </c>
      <c r="P464" s="242">
        <v>0</v>
      </c>
      <c r="Q464" s="242">
        <v>1201.12</v>
      </c>
      <c r="R464" s="240">
        <v>0</v>
      </c>
      <c r="S464" s="240">
        <v>313.64</v>
      </c>
      <c r="T464" s="242">
        <v>124.84</v>
      </c>
      <c r="U464" s="240">
        <v>11.76</v>
      </c>
      <c r="V464" s="242">
        <v>0</v>
      </c>
      <c r="W464" s="242">
        <v>0</v>
      </c>
      <c r="X464" s="240">
        <v>450.24</v>
      </c>
      <c r="Y464" s="240">
        <v>1651.36</v>
      </c>
      <c r="Z464" s="259"/>
      <c r="AA464" s="257" t="s">
        <v>51</v>
      </c>
      <c r="AB464" s="258">
        <v>47.05</v>
      </c>
      <c r="AC464" s="258">
        <v>940.93</v>
      </c>
      <c r="AD464" s="258">
        <v>624.18</v>
      </c>
      <c r="AE464" s="258">
        <v>39.2</v>
      </c>
      <c r="AF464" s="258">
        <v>0</v>
      </c>
      <c r="AG464" s="258">
        <v>0</v>
      </c>
      <c r="AH464" s="258">
        <v>1651.36</v>
      </c>
      <c r="AI464" s="257" t="s">
        <v>32</v>
      </c>
      <c r="AJ464" s="226"/>
      <c r="AK464" s="226"/>
      <c r="AL464" s="226"/>
      <c r="AM464" s="226"/>
    </row>
    <row r="465" s="225" customFormat="1" ht="17" customHeight="1" spans="1:35">
      <c r="A465" s="239">
        <v>398</v>
      </c>
      <c r="B465" s="240" t="s">
        <v>568</v>
      </c>
      <c r="C465" s="252" t="s">
        <v>1205</v>
      </c>
      <c r="D465" s="253" t="s">
        <v>1206</v>
      </c>
      <c r="E465" s="241">
        <v>3920.55</v>
      </c>
      <c r="F465" s="241">
        <v>3920.55</v>
      </c>
      <c r="G465" s="241">
        <v>6241.75</v>
      </c>
      <c r="H465" s="241">
        <v>3920.55</v>
      </c>
      <c r="I465" s="256">
        <v>2200</v>
      </c>
      <c r="J465" s="242"/>
      <c r="K465" s="240">
        <v>47.05</v>
      </c>
      <c r="L465" s="240">
        <v>627.29</v>
      </c>
      <c r="M465" s="242">
        <v>499.34</v>
      </c>
      <c r="N465" s="240">
        <v>27.44</v>
      </c>
      <c r="O465" s="242">
        <v>110</v>
      </c>
      <c r="P465" s="242">
        <v>0</v>
      </c>
      <c r="Q465" s="242">
        <v>1311.12</v>
      </c>
      <c r="R465" s="240">
        <v>0</v>
      </c>
      <c r="S465" s="240">
        <v>313.64</v>
      </c>
      <c r="T465" s="242">
        <v>124.84</v>
      </c>
      <c r="U465" s="240">
        <v>11.76</v>
      </c>
      <c r="V465" s="242">
        <v>110</v>
      </c>
      <c r="W465" s="242">
        <v>0</v>
      </c>
      <c r="X465" s="240">
        <v>560.24</v>
      </c>
      <c r="Y465" s="240">
        <v>1871.36</v>
      </c>
      <c r="Z465" s="259"/>
      <c r="AA465" s="257" t="s">
        <v>54</v>
      </c>
      <c r="AB465" s="258">
        <v>47.05</v>
      </c>
      <c r="AC465" s="258">
        <v>940.93</v>
      </c>
      <c r="AD465" s="258">
        <v>624.18</v>
      </c>
      <c r="AE465" s="258">
        <v>39.2</v>
      </c>
      <c r="AF465" s="258">
        <v>220</v>
      </c>
      <c r="AG465" s="258">
        <v>0</v>
      </c>
      <c r="AH465" s="258">
        <v>1871.36</v>
      </c>
      <c r="AI465" s="257" t="s">
        <v>32</v>
      </c>
    </row>
    <row r="466" s="225" customFormat="1" ht="17" customHeight="1" spans="1:35">
      <c r="A466" s="239">
        <v>415</v>
      </c>
      <c r="B466" s="240" t="s">
        <v>217</v>
      </c>
      <c r="C466" s="252" t="s">
        <v>1255</v>
      </c>
      <c r="D466" s="253" t="s">
        <v>1256</v>
      </c>
      <c r="E466" s="241">
        <v>3920.55</v>
      </c>
      <c r="F466" s="241">
        <v>3920.55</v>
      </c>
      <c r="G466" s="241">
        <v>6241.75</v>
      </c>
      <c r="H466" s="241">
        <v>3920.55</v>
      </c>
      <c r="I466" s="256">
        <v>2200</v>
      </c>
      <c r="J466" s="267"/>
      <c r="K466" s="240">
        <v>47.05</v>
      </c>
      <c r="L466" s="240">
        <v>627.29</v>
      </c>
      <c r="M466" s="242">
        <v>499.34</v>
      </c>
      <c r="N466" s="240">
        <v>27.44</v>
      </c>
      <c r="O466" s="242">
        <v>110</v>
      </c>
      <c r="P466" s="242">
        <v>0</v>
      </c>
      <c r="Q466" s="242">
        <v>1311.12</v>
      </c>
      <c r="R466" s="240">
        <v>0</v>
      </c>
      <c r="S466" s="240">
        <v>313.64</v>
      </c>
      <c r="T466" s="242">
        <v>124.84</v>
      </c>
      <c r="U466" s="240">
        <v>11.76</v>
      </c>
      <c r="V466" s="242">
        <v>110</v>
      </c>
      <c r="W466" s="242">
        <v>0</v>
      </c>
      <c r="X466" s="240">
        <v>560.24</v>
      </c>
      <c r="Y466" s="240">
        <v>1871.36</v>
      </c>
      <c r="Z466" s="259"/>
      <c r="AA466" s="257" t="s">
        <v>57</v>
      </c>
      <c r="AB466" s="258">
        <v>47.05</v>
      </c>
      <c r="AC466" s="258">
        <v>940.93</v>
      </c>
      <c r="AD466" s="258">
        <v>624.18</v>
      </c>
      <c r="AE466" s="258">
        <v>39.2</v>
      </c>
      <c r="AF466" s="258">
        <v>220</v>
      </c>
      <c r="AG466" s="258">
        <v>0</v>
      </c>
      <c r="AH466" s="258">
        <v>1871.36</v>
      </c>
      <c r="AI466" s="257" t="s">
        <v>32</v>
      </c>
    </row>
    <row r="467" s="225" customFormat="1" ht="17" customHeight="1" spans="1:35">
      <c r="A467" s="239">
        <v>420</v>
      </c>
      <c r="B467" s="240" t="s">
        <v>411</v>
      </c>
      <c r="C467" s="252" t="s">
        <v>1267</v>
      </c>
      <c r="D467" s="253" t="s">
        <v>1268</v>
      </c>
      <c r="E467" s="241">
        <v>3920.55</v>
      </c>
      <c r="F467" s="241">
        <v>3920.55</v>
      </c>
      <c r="G467" s="241">
        <v>6241.75</v>
      </c>
      <c r="H467" s="241">
        <v>3920.55</v>
      </c>
      <c r="I467" s="256">
        <v>2200</v>
      </c>
      <c r="J467" s="267"/>
      <c r="K467" s="240">
        <v>47.05</v>
      </c>
      <c r="L467" s="240">
        <v>627.29</v>
      </c>
      <c r="M467" s="242">
        <v>499.34</v>
      </c>
      <c r="N467" s="240">
        <v>27.44</v>
      </c>
      <c r="O467" s="242">
        <v>110</v>
      </c>
      <c r="P467" s="242">
        <v>0</v>
      </c>
      <c r="Q467" s="242">
        <v>1311.12</v>
      </c>
      <c r="R467" s="240">
        <v>0</v>
      </c>
      <c r="S467" s="240">
        <v>313.64</v>
      </c>
      <c r="T467" s="242">
        <v>124.84</v>
      </c>
      <c r="U467" s="240">
        <v>11.76</v>
      </c>
      <c r="V467" s="242">
        <v>110</v>
      </c>
      <c r="W467" s="242">
        <v>0</v>
      </c>
      <c r="X467" s="240">
        <v>560.24</v>
      </c>
      <c r="Y467" s="240">
        <v>1871.36</v>
      </c>
      <c r="Z467" s="259"/>
      <c r="AA467" s="257" t="s">
        <v>76</v>
      </c>
      <c r="AB467" s="258">
        <v>47.05</v>
      </c>
      <c r="AC467" s="258">
        <v>940.93</v>
      </c>
      <c r="AD467" s="258">
        <v>624.18</v>
      </c>
      <c r="AE467" s="258">
        <v>39.2</v>
      </c>
      <c r="AF467" s="258">
        <v>220</v>
      </c>
      <c r="AG467" s="258">
        <v>0</v>
      </c>
      <c r="AH467" s="258">
        <v>1871.36</v>
      </c>
      <c r="AI467" s="257" t="s">
        <v>32</v>
      </c>
    </row>
    <row r="468" s="225" customFormat="1" ht="17" customHeight="1" spans="1:35">
      <c r="A468" s="239">
        <v>427</v>
      </c>
      <c r="B468" s="240" t="s">
        <v>568</v>
      </c>
      <c r="C468" s="252" t="s">
        <v>1287</v>
      </c>
      <c r="D468" s="253" t="s">
        <v>1288</v>
      </c>
      <c r="E468" s="241">
        <v>3920.55</v>
      </c>
      <c r="F468" s="241">
        <v>3920.55</v>
      </c>
      <c r="G468" s="241">
        <v>6241.75</v>
      </c>
      <c r="H468" s="241">
        <v>3920.55</v>
      </c>
      <c r="I468" s="256">
        <v>2200</v>
      </c>
      <c r="J468" s="252"/>
      <c r="K468" s="240">
        <v>47.05</v>
      </c>
      <c r="L468" s="240">
        <v>627.29</v>
      </c>
      <c r="M468" s="242">
        <v>499.34</v>
      </c>
      <c r="N468" s="240">
        <v>27.44</v>
      </c>
      <c r="O468" s="242">
        <v>110</v>
      </c>
      <c r="P468" s="242">
        <v>0</v>
      </c>
      <c r="Q468" s="242">
        <v>1311.12</v>
      </c>
      <c r="R468" s="240">
        <v>0</v>
      </c>
      <c r="S468" s="240">
        <v>313.64</v>
      </c>
      <c r="T468" s="242">
        <v>124.84</v>
      </c>
      <c r="U468" s="240">
        <v>11.76</v>
      </c>
      <c r="V468" s="242">
        <v>110</v>
      </c>
      <c r="W468" s="242">
        <v>0</v>
      </c>
      <c r="X468" s="240">
        <v>560.24</v>
      </c>
      <c r="Y468" s="240">
        <v>1871.36</v>
      </c>
      <c r="Z468" s="259"/>
      <c r="AA468" s="257" t="s">
        <v>54</v>
      </c>
      <c r="AB468" s="258">
        <v>47.05</v>
      </c>
      <c r="AC468" s="258">
        <v>940.93</v>
      </c>
      <c r="AD468" s="258">
        <v>624.18</v>
      </c>
      <c r="AE468" s="258">
        <v>39.2</v>
      </c>
      <c r="AF468" s="258">
        <v>220</v>
      </c>
      <c r="AG468" s="258">
        <v>0</v>
      </c>
      <c r="AH468" s="258">
        <v>1871.36</v>
      </c>
      <c r="AI468" s="257" t="s">
        <v>32</v>
      </c>
    </row>
    <row r="469" s="225" customFormat="1" ht="17" customHeight="1" spans="1:35">
      <c r="A469" s="239">
        <v>429</v>
      </c>
      <c r="B469" s="240" t="s">
        <v>262</v>
      </c>
      <c r="C469" s="252" t="s">
        <v>1296</v>
      </c>
      <c r="D469" s="266" t="s">
        <v>1297</v>
      </c>
      <c r="E469" s="241">
        <v>3920.55</v>
      </c>
      <c r="F469" s="241">
        <v>3920.55</v>
      </c>
      <c r="G469" s="241">
        <v>6241.75</v>
      </c>
      <c r="H469" s="241">
        <v>3920.55</v>
      </c>
      <c r="I469" s="256"/>
      <c r="J469" s="267"/>
      <c r="K469" s="240">
        <v>47.05</v>
      </c>
      <c r="L469" s="240">
        <v>627.29</v>
      </c>
      <c r="M469" s="242">
        <v>499.34</v>
      </c>
      <c r="N469" s="240">
        <v>27.44</v>
      </c>
      <c r="O469" s="242">
        <v>0</v>
      </c>
      <c r="P469" s="242">
        <v>0</v>
      </c>
      <c r="Q469" s="242">
        <v>1201.12</v>
      </c>
      <c r="R469" s="240">
        <v>0</v>
      </c>
      <c r="S469" s="240">
        <v>313.64</v>
      </c>
      <c r="T469" s="242">
        <v>124.84</v>
      </c>
      <c r="U469" s="240">
        <v>11.76</v>
      </c>
      <c r="V469" s="242">
        <v>0</v>
      </c>
      <c r="W469" s="242">
        <v>0</v>
      </c>
      <c r="X469" s="240">
        <v>450.24</v>
      </c>
      <c r="Y469" s="240">
        <v>1651.36</v>
      </c>
      <c r="Z469" s="259"/>
      <c r="AA469" s="257" t="s">
        <v>68</v>
      </c>
      <c r="AB469" s="258">
        <v>47.05</v>
      </c>
      <c r="AC469" s="258">
        <v>940.93</v>
      </c>
      <c r="AD469" s="258">
        <v>624.18</v>
      </c>
      <c r="AE469" s="258">
        <v>39.2</v>
      </c>
      <c r="AF469" s="258">
        <v>0</v>
      </c>
      <c r="AG469" s="258">
        <v>0</v>
      </c>
      <c r="AH469" s="258">
        <v>1651.36</v>
      </c>
      <c r="AI469" s="257" t="s">
        <v>32</v>
      </c>
    </row>
    <row r="470" s="225" customFormat="1" ht="17" customHeight="1" spans="1:35">
      <c r="A470" s="239">
        <v>431</v>
      </c>
      <c r="B470" s="240" t="s">
        <v>411</v>
      </c>
      <c r="C470" s="252" t="s">
        <v>1300</v>
      </c>
      <c r="D470" s="266" t="s">
        <v>1301</v>
      </c>
      <c r="E470" s="241">
        <v>3920.55</v>
      </c>
      <c r="F470" s="241">
        <v>3920.55</v>
      </c>
      <c r="G470" s="241">
        <v>6241.75</v>
      </c>
      <c r="H470" s="241">
        <v>3920.55</v>
      </c>
      <c r="I470" s="256">
        <v>0</v>
      </c>
      <c r="J470" s="252"/>
      <c r="K470" s="240">
        <v>47.05</v>
      </c>
      <c r="L470" s="240">
        <v>627.29</v>
      </c>
      <c r="M470" s="242">
        <v>499.34</v>
      </c>
      <c r="N470" s="240">
        <v>27.44</v>
      </c>
      <c r="O470" s="242">
        <v>0</v>
      </c>
      <c r="P470" s="242">
        <v>0</v>
      </c>
      <c r="Q470" s="242">
        <v>1201.12</v>
      </c>
      <c r="R470" s="240">
        <v>0</v>
      </c>
      <c r="S470" s="240">
        <v>313.64</v>
      </c>
      <c r="T470" s="242">
        <v>124.84</v>
      </c>
      <c r="U470" s="240">
        <v>11.76</v>
      </c>
      <c r="V470" s="242">
        <v>0</v>
      </c>
      <c r="W470" s="242">
        <v>0</v>
      </c>
      <c r="X470" s="240">
        <v>450.24</v>
      </c>
      <c r="Y470" s="240">
        <v>1651.36</v>
      </c>
      <c r="Z470" s="259"/>
      <c r="AA470" s="257" t="s">
        <v>76</v>
      </c>
      <c r="AB470" s="258">
        <v>47.05</v>
      </c>
      <c r="AC470" s="258">
        <v>940.93</v>
      </c>
      <c r="AD470" s="258">
        <v>624.18</v>
      </c>
      <c r="AE470" s="258">
        <v>39.2</v>
      </c>
      <c r="AF470" s="258">
        <v>0</v>
      </c>
      <c r="AG470" s="258">
        <v>0</v>
      </c>
      <c r="AH470" s="258">
        <v>1651.36</v>
      </c>
      <c r="AI470" s="257" t="s">
        <v>32</v>
      </c>
    </row>
    <row r="471" s="225" customFormat="1" ht="17" customHeight="1" spans="1:35">
      <c r="A471" s="239">
        <v>443</v>
      </c>
      <c r="B471" s="240" t="s">
        <v>223</v>
      </c>
      <c r="C471" s="252" t="s">
        <v>1322</v>
      </c>
      <c r="D471" s="266" t="s">
        <v>1323</v>
      </c>
      <c r="E471" s="241">
        <v>3920.55</v>
      </c>
      <c r="F471" s="241">
        <v>3920.55</v>
      </c>
      <c r="G471" s="241">
        <v>6241.75</v>
      </c>
      <c r="H471" s="241">
        <v>3920.55</v>
      </c>
      <c r="I471" s="256"/>
      <c r="J471" s="242"/>
      <c r="K471" s="240">
        <v>47.05</v>
      </c>
      <c r="L471" s="240">
        <v>627.29</v>
      </c>
      <c r="M471" s="242">
        <v>499.34</v>
      </c>
      <c r="N471" s="240">
        <v>27.44</v>
      </c>
      <c r="O471" s="242">
        <v>0</v>
      </c>
      <c r="P471" s="242">
        <v>0</v>
      </c>
      <c r="Q471" s="242">
        <v>1201.12</v>
      </c>
      <c r="R471" s="240">
        <v>0</v>
      </c>
      <c r="S471" s="240">
        <v>313.64</v>
      </c>
      <c r="T471" s="242">
        <v>124.84</v>
      </c>
      <c r="U471" s="240">
        <v>11.76</v>
      </c>
      <c r="V471" s="242">
        <v>0</v>
      </c>
      <c r="W471" s="242">
        <v>0</v>
      </c>
      <c r="X471" s="240">
        <v>450.24</v>
      </c>
      <c r="Y471" s="240">
        <v>1651.36</v>
      </c>
      <c r="Z471" s="259"/>
      <c r="AA471" s="257" t="s">
        <v>71</v>
      </c>
      <c r="AB471" s="258">
        <v>47.05</v>
      </c>
      <c r="AC471" s="258">
        <v>940.93</v>
      </c>
      <c r="AD471" s="258">
        <v>624.18</v>
      </c>
      <c r="AE471" s="258">
        <v>39.2</v>
      </c>
      <c r="AF471" s="258">
        <v>0</v>
      </c>
      <c r="AG471" s="258">
        <v>0</v>
      </c>
      <c r="AH471" s="258">
        <v>1651.36</v>
      </c>
      <c r="AI471" s="257" t="s">
        <v>35</v>
      </c>
    </row>
    <row r="472" s="225" customFormat="1" ht="17" customHeight="1" spans="1:35">
      <c r="A472" s="239">
        <v>459</v>
      </c>
      <c r="B472" s="240" t="s">
        <v>368</v>
      </c>
      <c r="C472" s="252" t="s">
        <v>1363</v>
      </c>
      <c r="D472" s="266" t="s">
        <v>1364</v>
      </c>
      <c r="E472" s="241">
        <v>3920.55</v>
      </c>
      <c r="F472" s="241">
        <v>3920.55</v>
      </c>
      <c r="G472" s="241">
        <v>6241.75</v>
      </c>
      <c r="H472" s="241">
        <v>3920.55</v>
      </c>
      <c r="I472" s="256"/>
      <c r="J472" s="242"/>
      <c r="K472" s="240">
        <v>47.05</v>
      </c>
      <c r="L472" s="240">
        <v>627.29</v>
      </c>
      <c r="M472" s="242">
        <v>499.34</v>
      </c>
      <c r="N472" s="240">
        <v>27.44</v>
      </c>
      <c r="O472" s="242">
        <v>0</v>
      </c>
      <c r="P472" s="242">
        <v>0</v>
      </c>
      <c r="Q472" s="242">
        <v>1201.12</v>
      </c>
      <c r="R472" s="240">
        <v>0</v>
      </c>
      <c r="S472" s="240">
        <v>313.64</v>
      </c>
      <c r="T472" s="242">
        <v>124.84</v>
      </c>
      <c r="U472" s="240">
        <v>11.76</v>
      </c>
      <c r="V472" s="242">
        <v>0</v>
      </c>
      <c r="W472" s="242">
        <v>0</v>
      </c>
      <c r="X472" s="240">
        <v>450.24</v>
      </c>
      <c r="Y472" s="240">
        <v>1651.36</v>
      </c>
      <c r="Z472" s="259"/>
      <c r="AA472" s="257" t="s">
        <v>88</v>
      </c>
      <c r="AB472" s="258">
        <v>47.05</v>
      </c>
      <c r="AC472" s="258">
        <v>940.93</v>
      </c>
      <c r="AD472" s="258">
        <v>624.18</v>
      </c>
      <c r="AE472" s="258">
        <v>39.2</v>
      </c>
      <c r="AF472" s="258">
        <v>0</v>
      </c>
      <c r="AG472" s="258">
        <v>0</v>
      </c>
      <c r="AH472" s="258">
        <v>1651.36</v>
      </c>
      <c r="AI472" s="257" t="s">
        <v>34</v>
      </c>
    </row>
    <row r="473" s="39" customFormat="1" ht="16" customHeight="1" spans="1:35">
      <c r="A473" s="129">
        <f t="shared" ref="A473:A503" si="586">ROW()-3</f>
        <v>470</v>
      </c>
      <c r="B473" s="49" t="s">
        <v>212</v>
      </c>
      <c r="C473" s="49" t="s">
        <v>405</v>
      </c>
      <c r="D473" s="49" t="s">
        <v>406</v>
      </c>
      <c r="E473" s="203">
        <v>3920.55</v>
      </c>
      <c r="F473" s="203">
        <v>3920.55</v>
      </c>
      <c r="G473" s="203">
        <v>6241.75</v>
      </c>
      <c r="H473" s="203">
        <v>3920.55</v>
      </c>
      <c r="I473" s="203">
        <v>2200</v>
      </c>
      <c r="J473" s="130"/>
      <c r="K473" s="49">
        <f t="shared" ref="K473:K503" si="587">ROUND(E473*0.012,2)</f>
        <v>47.05</v>
      </c>
      <c r="L473" s="49">
        <f t="shared" ref="L473:L503" si="588">ROUND(F473*0.16,2)</f>
        <v>627.29</v>
      </c>
      <c r="M473" s="130">
        <f t="shared" ref="M473:M503" si="589">ROUND(G473*0.08,2)</f>
        <v>499.34</v>
      </c>
      <c r="N473" s="49">
        <f t="shared" ref="N473:N503" si="590">ROUND(H473*0.007,2)</f>
        <v>27.44</v>
      </c>
      <c r="O473" s="130">
        <f t="shared" ref="O473:O503" si="591">I473*5%</f>
        <v>110</v>
      </c>
      <c r="P473" s="130">
        <f t="shared" ref="P473:P503" si="592">J473*50%</f>
        <v>0</v>
      </c>
      <c r="Q473" s="130">
        <f t="shared" ref="Q473:Q503" si="593">SUM(K473:P473)</f>
        <v>1311.12</v>
      </c>
      <c r="R473" s="49">
        <f t="shared" ref="R473:R503" si="594">E473*0</f>
        <v>0</v>
      </c>
      <c r="S473" s="49">
        <f t="shared" ref="S473:S503" si="595">ROUND(F473*0.08,2)</f>
        <v>313.64</v>
      </c>
      <c r="T473" s="130">
        <f t="shared" ref="T473:T503" si="596">ROUND(G473*0.02,2)</f>
        <v>124.84</v>
      </c>
      <c r="U473" s="49">
        <f t="shared" ref="U473:U503" si="597">ROUND(H473*0.003,2)</f>
        <v>11.76</v>
      </c>
      <c r="V473" s="130">
        <f t="shared" ref="V473:V503" si="598">I473*5%</f>
        <v>110</v>
      </c>
      <c r="W473" s="130">
        <f t="shared" ref="W473:W503" si="599">J473*50%</f>
        <v>0</v>
      </c>
      <c r="X473" s="49">
        <f t="shared" ref="X473:X503" si="600">SUM(R473:W473)</f>
        <v>560.24</v>
      </c>
      <c r="Y473" s="49">
        <f t="shared" ref="Y473:Y503" si="601">Q473+X473</f>
        <v>1871.36</v>
      </c>
      <c r="Z473" s="49"/>
      <c r="AA473" s="139" t="s">
        <v>67</v>
      </c>
      <c r="AB473" s="140">
        <f t="shared" ref="AB473:AH473" si="602">K473+R473</f>
        <v>47.05</v>
      </c>
      <c r="AC473" s="140">
        <f t="shared" si="602"/>
        <v>940.93</v>
      </c>
      <c r="AD473" s="140">
        <f t="shared" si="602"/>
        <v>624.18</v>
      </c>
      <c r="AE473" s="140">
        <f t="shared" si="602"/>
        <v>39.2</v>
      </c>
      <c r="AF473" s="140">
        <f t="shared" si="602"/>
        <v>220</v>
      </c>
      <c r="AG473" s="140">
        <f t="shared" si="602"/>
        <v>0</v>
      </c>
      <c r="AH473" s="140">
        <f t="shared" si="602"/>
        <v>1871.36</v>
      </c>
      <c r="AI473" s="139" t="s">
        <v>32</v>
      </c>
    </row>
    <row r="474" ht="17" customHeight="1" spans="1:35">
      <c r="A474" s="129">
        <f t="shared" si="586"/>
        <v>471</v>
      </c>
      <c r="B474" s="49" t="s">
        <v>119</v>
      </c>
      <c r="C474" s="52" t="s">
        <v>1209</v>
      </c>
      <c r="D474" s="148" t="s">
        <v>1210</v>
      </c>
      <c r="E474" s="203">
        <v>3920.55</v>
      </c>
      <c r="F474" s="203">
        <v>3920.55</v>
      </c>
      <c r="G474" s="203">
        <v>6241.75</v>
      </c>
      <c r="H474" s="203">
        <v>3920.55</v>
      </c>
      <c r="I474" s="205">
        <v>2200</v>
      </c>
      <c r="J474" s="130"/>
      <c r="K474" s="49">
        <f t="shared" si="587"/>
        <v>47.05</v>
      </c>
      <c r="L474" s="49">
        <f t="shared" si="588"/>
        <v>627.29</v>
      </c>
      <c r="M474" s="130">
        <f t="shared" si="589"/>
        <v>499.34</v>
      </c>
      <c r="N474" s="49">
        <f t="shared" si="590"/>
        <v>27.44</v>
      </c>
      <c r="O474" s="130">
        <f t="shared" si="591"/>
        <v>110</v>
      </c>
      <c r="P474" s="130">
        <f t="shared" si="592"/>
        <v>0</v>
      </c>
      <c r="Q474" s="130">
        <f t="shared" si="593"/>
        <v>1311.12</v>
      </c>
      <c r="R474" s="49">
        <f t="shared" si="594"/>
        <v>0</v>
      </c>
      <c r="S474" s="49">
        <f t="shared" si="595"/>
        <v>313.64</v>
      </c>
      <c r="T474" s="130">
        <f t="shared" si="596"/>
        <v>124.84</v>
      </c>
      <c r="U474" s="49">
        <f t="shared" si="597"/>
        <v>11.76</v>
      </c>
      <c r="V474" s="130">
        <f t="shared" si="598"/>
        <v>110</v>
      </c>
      <c r="W474" s="130">
        <f t="shared" si="599"/>
        <v>0</v>
      </c>
      <c r="X474" s="49">
        <f t="shared" si="600"/>
        <v>560.24</v>
      </c>
      <c r="Y474" s="49">
        <f t="shared" si="601"/>
        <v>1871.36</v>
      </c>
      <c r="Z474" s="136"/>
      <c r="AA474" s="139" t="s">
        <v>75</v>
      </c>
      <c r="AB474" s="140">
        <f t="shared" ref="AB474:AH474" si="603">K474+R474</f>
        <v>47.05</v>
      </c>
      <c r="AC474" s="140">
        <f t="shared" si="603"/>
        <v>940.93</v>
      </c>
      <c r="AD474" s="140">
        <f t="shared" si="603"/>
        <v>624.18</v>
      </c>
      <c r="AE474" s="140">
        <f t="shared" si="603"/>
        <v>39.2</v>
      </c>
      <c r="AF474" s="140">
        <f t="shared" si="603"/>
        <v>220</v>
      </c>
      <c r="AG474" s="140">
        <f t="shared" si="603"/>
        <v>0</v>
      </c>
      <c r="AH474" s="140">
        <f t="shared" si="603"/>
        <v>1871.36</v>
      </c>
      <c r="AI474" s="139" t="s">
        <v>32</v>
      </c>
    </row>
    <row r="475" ht="17" customHeight="1" spans="1:35">
      <c r="A475" s="129">
        <f t="shared" si="586"/>
        <v>472</v>
      </c>
      <c r="B475" s="49" t="s">
        <v>568</v>
      </c>
      <c r="C475" s="52" t="s">
        <v>1324</v>
      </c>
      <c r="D475" s="229" t="s">
        <v>1325</v>
      </c>
      <c r="E475" s="203">
        <v>3920.55</v>
      </c>
      <c r="F475" s="203">
        <v>3920.55</v>
      </c>
      <c r="G475" s="203">
        <v>6241.75</v>
      </c>
      <c r="H475" s="203">
        <v>3920.55</v>
      </c>
      <c r="I475" s="205"/>
      <c r="J475" s="130"/>
      <c r="K475" s="49">
        <f t="shared" si="587"/>
        <v>47.05</v>
      </c>
      <c r="L475" s="49">
        <f t="shared" si="588"/>
        <v>627.29</v>
      </c>
      <c r="M475" s="130">
        <f t="shared" si="589"/>
        <v>499.34</v>
      </c>
      <c r="N475" s="49">
        <f t="shared" si="590"/>
        <v>27.44</v>
      </c>
      <c r="O475" s="130">
        <f t="shared" si="591"/>
        <v>0</v>
      </c>
      <c r="P475" s="130">
        <f t="shared" si="592"/>
        <v>0</v>
      </c>
      <c r="Q475" s="130">
        <f t="shared" si="593"/>
        <v>1201.12</v>
      </c>
      <c r="R475" s="49">
        <f t="shared" si="594"/>
        <v>0</v>
      </c>
      <c r="S475" s="49">
        <f t="shared" si="595"/>
        <v>313.64</v>
      </c>
      <c r="T475" s="130">
        <f t="shared" si="596"/>
        <v>124.84</v>
      </c>
      <c r="U475" s="49">
        <f t="shared" si="597"/>
        <v>11.76</v>
      </c>
      <c r="V475" s="130">
        <f t="shared" si="598"/>
        <v>0</v>
      </c>
      <c r="W475" s="130">
        <f t="shared" si="599"/>
        <v>0</v>
      </c>
      <c r="X475" s="49">
        <f t="shared" si="600"/>
        <v>450.24</v>
      </c>
      <c r="Y475" s="49">
        <f t="shared" si="601"/>
        <v>1651.36</v>
      </c>
      <c r="Z475" s="136"/>
      <c r="AA475" s="139" t="s">
        <v>54</v>
      </c>
      <c r="AB475" s="140">
        <f t="shared" ref="AB475:AH475" si="604">K475+R475</f>
        <v>47.05</v>
      </c>
      <c r="AC475" s="140">
        <f t="shared" si="604"/>
        <v>940.93</v>
      </c>
      <c r="AD475" s="140">
        <f t="shared" si="604"/>
        <v>624.18</v>
      </c>
      <c r="AE475" s="140">
        <f t="shared" si="604"/>
        <v>39.2</v>
      </c>
      <c r="AF475" s="140">
        <f t="shared" si="604"/>
        <v>0</v>
      </c>
      <c r="AG475" s="140">
        <f t="shared" si="604"/>
        <v>0</v>
      </c>
      <c r="AH475" s="140">
        <f t="shared" si="604"/>
        <v>1651.36</v>
      </c>
      <c r="AI475" s="139" t="s">
        <v>32</v>
      </c>
    </row>
    <row r="476" s="115" customFormat="1" ht="19" customHeight="1" spans="1:35">
      <c r="A476" s="129">
        <f t="shared" si="586"/>
        <v>473</v>
      </c>
      <c r="B476" s="49" t="s">
        <v>119</v>
      </c>
      <c r="C476" s="52" t="s">
        <v>997</v>
      </c>
      <c r="D476" s="237" t="s">
        <v>998</v>
      </c>
      <c r="E476" s="203">
        <v>3920.55</v>
      </c>
      <c r="F476" s="203">
        <v>3920.55</v>
      </c>
      <c r="G476" s="203">
        <v>6241.75</v>
      </c>
      <c r="H476" s="203">
        <v>3920.55</v>
      </c>
      <c r="I476" s="205">
        <v>2200</v>
      </c>
      <c r="J476" s="52"/>
      <c r="K476" s="49">
        <f t="shared" si="587"/>
        <v>47.05</v>
      </c>
      <c r="L476" s="49">
        <f t="shared" si="588"/>
        <v>627.29</v>
      </c>
      <c r="M476" s="130">
        <f t="shared" si="589"/>
        <v>499.34</v>
      </c>
      <c r="N476" s="49">
        <f t="shared" si="590"/>
        <v>27.44</v>
      </c>
      <c r="O476" s="130">
        <f t="shared" si="591"/>
        <v>110</v>
      </c>
      <c r="P476" s="130">
        <f t="shared" si="592"/>
        <v>0</v>
      </c>
      <c r="Q476" s="130">
        <f t="shared" si="593"/>
        <v>1311.12</v>
      </c>
      <c r="R476" s="49">
        <f t="shared" si="594"/>
        <v>0</v>
      </c>
      <c r="S476" s="49">
        <f t="shared" si="595"/>
        <v>313.64</v>
      </c>
      <c r="T476" s="130">
        <f t="shared" si="596"/>
        <v>124.84</v>
      </c>
      <c r="U476" s="49">
        <f t="shared" si="597"/>
        <v>11.76</v>
      </c>
      <c r="V476" s="130">
        <f t="shared" si="598"/>
        <v>110</v>
      </c>
      <c r="W476" s="130">
        <f t="shared" si="599"/>
        <v>0</v>
      </c>
      <c r="X476" s="49">
        <f t="shared" si="600"/>
        <v>560.24</v>
      </c>
      <c r="Y476" s="49">
        <f t="shared" si="601"/>
        <v>1871.36</v>
      </c>
      <c r="Z476" s="136"/>
      <c r="AA476" s="139" t="s">
        <v>89</v>
      </c>
      <c r="AB476" s="140">
        <f t="shared" ref="AB476:AH476" si="605">K476+R476</f>
        <v>47.05</v>
      </c>
      <c r="AC476" s="140">
        <f t="shared" si="605"/>
        <v>940.93</v>
      </c>
      <c r="AD476" s="140">
        <f t="shared" si="605"/>
        <v>624.18</v>
      </c>
      <c r="AE476" s="140">
        <f t="shared" si="605"/>
        <v>39.2</v>
      </c>
      <c r="AF476" s="140">
        <f t="shared" si="605"/>
        <v>220</v>
      </c>
      <c r="AG476" s="140">
        <f t="shared" si="605"/>
        <v>0</v>
      </c>
      <c r="AH476" s="140">
        <f t="shared" si="605"/>
        <v>1871.36</v>
      </c>
      <c r="AI476" s="139" t="s">
        <v>32</v>
      </c>
    </row>
    <row r="477" s="115" customFormat="1" ht="19" customHeight="1" spans="1:35">
      <c r="A477" s="129">
        <f t="shared" si="586"/>
        <v>474</v>
      </c>
      <c r="B477" s="49" t="s">
        <v>129</v>
      </c>
      <c r="C477" s="52" t="s">
        <v>1033</v>
      </c>
      <c r="D477" s="237" t="s">
        <v>1034</v>
      </c>
      <c r="E477" s="203">
        <v>3920.55</v>
      </c>
      <c r="F477" s="203">
        <v>3920.55</v>
      </c>
      <c r="G477" s="203">
        <v>6241.75</v>
      </c>
      <c r="H477" s="203">
        <v>3920.55</v>
      </c>
      <c r="I477" s="205">
        <v>3180</v>
      </c>
      <c r="J477" s="130"/>
      <c r="K477" s="49">
        <f t="shared" si="587"/>
        <v>47.05</v>
      </c>
      <c r="L477" s="49">
        <f t="shared" si="588"/>
        <v>627.29</v>
      </c>
      <c r="M477" s="130">
        <f t="shared" si="589"/>
        <v>499.34</v>
      </c>
      <c r="N477" s="49">
        <f t="shared" si="590"/>
        <v>27.44</v>
      </c>
      <c r="O477" s="130">
        <f t="shared" si="591"/>
        <v>159</v>
      </c>
      <c r="P477" s="130">
        <f t="shared" si="592"/>
        <v>0</v>
      </c>
      <c r="Q477" s="130">
        <f t="shared" si="593"/>
        <v>1360.12</v>
      </c>
      <c r="R477" s="49">
        <f t="shared" si="594"/>
        <v>0</v>
      </c>
      <c r="S477" s="49">
        <f t="shared" si="595"/>
        <v>313.64</v>
      </c>
      <c r="T477" s="130">
        <f t="shared" si="596"/>
        <v>124.84</v>
      </c>
      <c r="U477" s="49">
        <f t="shared" si="597"/>
        <v>11.76</v>
      </c>
      <c r="V477" s="130">
        <f t="shared" si="598"/>
        <v>159</v>
      </c>
      <c r="W477" s="130">
        <f t="shared" si="599"/>
        <v>0</v>
      </c>
      <c r="X477" s="49">
        <f t="shared" si="600"/>
        <v>609.24</v>
      </c>
      <c r="Y477" s="49">
        <f t="shared" si="601"/>
        <v>1969.36</v>
      </c>
      <c r="Z477" s="136"/>
      <c r="AA477" s="139" t="s">
        <v>82</v>
      </c>
      <c r="AB477" s="140">
        <f t="shared" ref="AB477:AH477" si="606">K477+R477</f>
        <v>47.05</v>
      </c>
      <c r="AC477" s="140">
        <f t="shared" si="606"/>
        <v>940.93</v>
      </c>
      <c r="AD477" s="140">
        <f t="shared" si="606"/>
        <v>624.18</v>
      </c>
      <c r="AE477" s="140">
        <f t="shared" si="606"/>
        <v>39.2</v>
      </c>
      <c r="AF477" s="140">
        <f t="shared" si="606"/>
        <v>318</v>
      </c>
      <c r="AG477" s="140">
        <f t="shared" si="606"/>
        <v>0</v>
      </c>
      <c r="AH477" s="140">
        <f t="shared" si="606"/>
        <v>1969.36</v>
      </c>
      <c r="AI477" s="139" t="s">
        <v>35</v>
      </c>
    </row>
    <row r="478" s="115" customFormat="1" ht="19" customHeight="1" spans="1:35">
      <c r="A478" s="129">
        <f t="shared" si="586"/>
        <v>475</v>
      </c>
      <c r="B478" s="49" t="s">
        <v>129</v>
      </c>
      <c r="C478" s="52" t="s">
        <v>1061</v>
      </c>
      <c r="D478" s="168" t="s">
        <v>1062</v>
      </c>
      <c r="E478" s="203">
        <v>3920.55</v>
      </c>
      <c r="F478" s="203">
        <v>3920.55</v>
      </c>
      <c r="G478" s="203">
        <v>6241.75</v>
      </c>
      <c r="H478" s="203">
        <v>3920.55</v>
      </c>
      <c r="I478" s="205">
        <v>3180</v>
      </c>
      <c r="J478" s="130"/>
      <c r="K478" s="49">
        <f t="shared" si="587"/>
        <v>47.05</v>
      </c>
      <c r="L478" s="49">
        <f t="shared" si="588"/>
        <v>627.29</v>
      </c>
      <c r="M478" s="130">
        <f t="shared" si="589"/>
        <v>499.34</v>
      </c>
      <c r="N478" s="49">
        <f t="shared" si="590"/>
        <v>27.44</v>
      </c>
      <c r="O478" s="130">
        <f t="shared" si="591"/>
        <v>159</v>
      </c>
      <c r="P478" s="130">
        <f t="shared" si="592"/>
        <v>0</v>
      </c>
      <c r="Q478" s="130">
        <f t="shared" si="593"/>
        <v>1360.12</v>
      </c>
      <c r="R478" s="49">
        <f t="shared" si="594"/>
        <v>0</v>
      </c>
      <c r="S478" s="49">
        <f t="shared" si="595"/>
        <v>313.64</v>
      </c>
      <c r="T478" s="130">
        <f t="shared" si="596"/>
        <v>124.84</v>
      </c>
      <c r="U478" s="49">
        <f t="shared" si="597"/>
        <v>11.76</v>
      </c>
      <c r="V478" s="130">
        <f t="shared" si="598"/>
        <v>159</v>
      </c>
      <c r="W478" s="130">
        <f t="shared" si="599"/>
        <v>0</v>
      </c>
      <c r="X478" s="49">
        <f t="shared" si="600"/>
        <v>609.24</v>
      </c>
      <c r="Y478" s="49">
        <f t="shared" si="601"/>
        <v>1969.36</v>
      </c>
      <c r="Z478" s="136"/>
      <c r="AA478" s="139" t="s">
        <v>61</v>
      </c>
      <c r="AB478" s="140">
        <f t="shared" ref="AB478:AH478" si="607">K478+R478</f>
        <v>47.05</v>
      </c>
      <c r="AC478" s="140">
        <f t="shared" si="607"/>
        <v>940.93</v>
      </c>
      <c r="AD478" s="140">
        <f t="shared" si="607"/>
        <v>624.18</v>
      </c>
      <c r="AE478" s="140">
        <f t="shared" si="607"/>
        <v>39.2</v>
      </c>
      <c r="AF478" s="140">
        <f t="shared" si="607"/>
        <v>318</v>
      </c>
      <c r="AG478" s="140">
        <f t="shared" si="607"/>
        <v>0</v>
      </c>
      <c r="AH478" s="140">
        <f t="shared" si="607"/>
        <v>1969.36</v>
      </c>
      <c r="AI478" s="139" t="s">
        <v>35</v>
      </c>
    </row>
    <row r="479" ht="17" customHeight="1" spans="1:35">
      <c r="A479" s="129">
        <f t="shared" si="586"/>
        <v>476</v>
      </c>
      <c r="B479" s="49" t="s">
        <v>201</v>
      </c>
      <c r="C479" s="52" t="s">
        <v>1243</v>
      </c>
      <c r="D479" s="148" t="s">
        <v>1244</v>
      </c>
      <c r="E479" s="203">
        <v>3920.55</v>
      </c>
      <c r="F479" s="203">
        <v>3920.55</v>
      </c>
      <c r="G479" s="203">
        <v>6241.75</v>
      </c>
      <c r="H479" s="203">
        <v>3920.55</v>
      </c>
      <c r="I479" s="205">
        <v>2200</v>
      </c>
      <c r="J479" s="130"/>
      <c r="K479" s="49">
        <f t="shared" si="587"/>
        <v>47.05</v>
      </c>
      <c r="L479" s="49">
        <f t="shared" si="588"/>
        <v>627.29</v>
      </c>
      <c r="M479" s="130">
        <f t="shared" si="589"/>
        <v>499.34</v>
      </c>
      <c r="N479" s="49">
        <f t="shared" si="590"/>
        <v>27.44</v>
      </c>
      <c r="O479" s="130">
        <f t="shared" si="591"/>
        <v>110</v>
      </c>
      <c r="P479" s="130">
        <f t="shared" si="592"/>
        <v>0</v>
      </c>
      <c r="Q479" s="130">
        <f t="shared" si="593"/>
        <v>1311.12</v>
      </c>
      <c r="R479" s="49">
        <f t="shared" si="594"/>
        <v>0</v>
      </c>
      <c r="S479" s="49">
        <f t="shared" si="595"/>
        <v>313.64</v>
      </c>
      <c r="T479" s="130">
        <f t="shared" si="596"/>
        <v>124.84</v>
      </c>
      <c r="U479" s="49">
        <f t="shared" si="597"/>
        <v>11.76</v>
      </c>
      <c r="V479" s="130">
        <f t="shared" si="598"/>
        <v>110</v>
      </c>
      <c r="W479" s="130">
        <f t="shared" si="599"/>
        <v>0</v>
      </c>
      <c r="X479" s="49">
        <f t="shared" si="600"/>
        <v>560.24</v>
      </c>
      <c r="Y479" s="49">
        <f t="shared" si="601"/>
        <v>1871.36</v>
      </c>
      <c r="Z479" s="136"/>
      <c r="AA479" s="139" t="s">
        <v>66</v>
      </c>
      <c r="AB479" s="140">
        <f t="shared" ref="AB479:AH479" si="608">K479+R479</f>
        <v>47.05</v>
      </c>
      <c r="AC479" s="140">
        <f t="shared" si="608"/>
        <v>940.93</v>
      </c>
      <c r="AD479" s="140">
        <f t="shared" si="608"/>
        <v>624.18</v>
      </c>
      <c r="AE479" s="140">
        <f t="shared" si="608"/>
        <v>39.2</v>
      </c>
      <c r="AF479" s="140">
        <f t="shared" si="608"/>
        <v>220</v>
      </c>
      <c r="AG479" s="140">
        <f t="shared" si="608"/>
        <v>0</v>
      </c>
      <c r="AH479" s="140">
        <f t="shared" si="608"/>
        <v>1871.36</v>
      </c>
      <c r="AI479" s="139" t="s">
        <v>32</v>
      </c>
    </row>
    <row r="480" s="39" customFormat="1" ht="16" customHeight="1" spans="1:35">
      <c r="A480" s="129">
        <f t="shared" si="586"/>
        <v>477</v>
      </c>
      <c r="B480" s="49" t="s">
        <v>139</v>
      </c>
      <c r="C480" s="49" t="s">
        <v>452</v>
      </c>
      <c r="D480" s="49" t="s">
        <v>453</v>
      </c>
      <c r="E480" s="203">
        <v>3920.55</v>
      </c>
      <c r="F480" s="203">
        <v>3920.55</v>
      </c>
      <c r="G480" s="203">
        <v>6241.75</v>
      </c>
      <c r="H480" s="203">
        <v>3920.55</v>
      </c>
      <c r="I480" s="203">
        <v>2200</v>
      </c>
      <c r="J480" s="130"/>
      <c r="K480" s="49">
        <f t="shared" si="587"/>
        <v>47.05</v>
      </c>
      <c r="L480" s="49">
        <f t="shared" si="588"/>
        <v>627.29</v>
      </c>
      <c r="M480" s="130">
        <f t="shared" si="589"/>
        <v>499.34</v>
      </c>
      <c r="N480" s="49">
        <f t="shared" si="590"/>
        <v>27.44</v>
      </c>
      <c r="O480" s="130">
        <f t="shared" si="591"/>
        <v>110</v>
      </c>
      <c r="P480" s="130">
        <f t="shared" si="592"/>
        <v>0</v>
      </c>
      <c r="Q480" s="130">
        <f t="shared" si="593"/>
        <v>1311.12</v>
      </c>
      <c r="R480" s="49">
        <f t="shared" si="594"/>
        <v>0</v>
      </c>
      <c r="S480" s="49">
        <f t="shared" si="595"/>
        <v>313.64</v>
      </c>
      <c r="T480" s="130">
        <f t="shared" si="596"/>
        <v>124.84</v>
      </c>
      <c r="U480" s="49">
        <f t="shared" si="597"/>
        <v>11.76</v>
      </c>
      <c r="V480" s="130">
        <f t="shared" si="598"/>
        <v>110</v>
      </c>
      <c r="W480" s="130">
        <f t="shared" si="599"/>
        <v>0</v>
      </c>
      <c r="X480" s="49">
        <f t="shared" si="600"/>
        <v>560.24</v>
      </c>
      <c r="Y480" s="49">
        <f t="shared" si="601"/>
        <v>1871.36</v>
      </c>
      <c r="Z480" s="49"/>
      <c r="AA480" s="139" t="s">
        <v>77</v>
      </c>
      <c r="AB480" s="140">
        <f t="shared" ref="AB480:AH480" si="609">K480+R480</f>
        <v>47.05</v>
      </c>
      <c r="AC480" s="140">
        <f t="shared" si="609"/>
        <v>940.93</v>
      </c>
      <c r="AD480" s="140">
        <f t="shared" si="609"/>
        <v>624.18</v>
      </c>
      <c r="AE480" s="140">
        <f t="shared" si="609"/>
        <v>39.2</v>
      </c>
      <c r="AF480" s="140">
        <f t="shared" si="609"/>
        <v>220</v>
      </c>
      <c r="AG480" s="140">
        <f t="shared" si="609"/>
        <v>0</v>
      </c>
      <c r="AH480" s="140">
        <f t="shared" si="609"/>
        <v>1871.36</v>
      </c>
      <c r="AI480" s="139" t="s">
        <v>32</v>
      </c>
    </row>
    <row r="481" s="39" customFormat="1" ht="16" customHeight="1" spans="1:35">
      <c r="A481" s="129">
        <f t="shared" si="586"/>
        <v>478</v>
      </c>
      <c r="B481" s="49" t="s">
        <v>139</v>
      </c>
      <c r="C481" s="46" t="s">
        <v>623</v>
      </c>
      <c r="D481" s="453" t="s">
        <v>624</v>
      </c>
      <c r="E481" s="203">
        <v>3920.55</v>
      </c>
      <c r="F481" s="203">
        <v>3920.55</v>
      </c>
      <c r="G481" s="203">
        <v>6241.75</v>
      </c>
      <c r="H481" s="203">
        <v>3920.55</v>
      </c>
      <c r="I481" s="203">
        <v>2200</v>
      </c>
      <c r="J481" s="130"/>
      <c r="K481" s="49">
        <f t="shared" si="587"/>
        <v>47.05</v>
      </c>
      <c r="L481" s="49">
        <f t="shared" si="588"/>
        <v>627.29</v>
      </c>
      <c r="M481" s="130">
        <f t="shared" si="589"/>
        <v>499.34</v>
      </c>
      <c r="N481" s="49">
        <f t="shared" si="590"/>
        <v>27.44</v>
      </c>
      <c r="O481" s="130">
        <f t="shared" si="591"/>
        <v>110</v>
      </c>
      <c r="P481" s="130">
        <f t="shared" si="592"/>
        <v>0</v>
      </c>
      <c r="Q481" s="130">
        <f t="shared" si="593"/>
        <v>1311.12</v>
      </c>
      <c r="R481" s="49">
        <f t="shared" si="594"/>
        <v>0</v>
      </c>
      <c r="S481" s="49">
        <f t="shared" si="595"/>
        <v>313.64</v>
      </c>
      <c r="T481" s="130">
        <f t="shared" si="596"/>
        <v>124.84</v>
      </c>
      <c r="U481" s="49">
        <f t="shared" si="597"/>
        <v>11.76</v>
      </c>
      <c r="V481" s="130">
        <f t="shared" si="598"/>
        <v>110</v>
      </c>
      <c r="W481" s="130">
        <f t="shared" si="599"/>
        <v>0</v>
      </c>
      <c r="X481" s="49">
        <f t="shared" si="600"/>
        <v>560.24</v>
      </c>
      <c r="Y481" s="49">
        <f t="shared" si="601"/>
        <v>1871.36</v>
      </c>
      <c r="Z481" s="49"/>
      <c r="AA481" s="139" t="s">
        <v>77</v>
      </c>
      <c r="AB481" s="140">
        <f t="shared" ref="AB481:AH481" si="610">K481+R481</f>
        <v>47.05</v>
      </c>
      <c r="AC481" s="140">
        <f t="shared" si="610"/>
        <v>940.93</v>
      </c>
      <c r="AD481" s="140">
        <f t="shared" si="610"/>
        <v>624.18</v>
      </c>
      <c r="AE481" s="140">
        <f t="shared" si="610"/>
        <v>39.2</v>
      </c>
      <c r="AF481" s="140">
        <f t="shared" si="610"/>
        <v>220</v>
      </c>
      <c r="AG481" s="140">
        <f t="shared" si="610"/>
        <v>0</v>
      </c>
      <c r="AH481" s="140">
        <f t="shared" si="610"/>
        <v>1871.36</v>
      </c>
      <c r="AI481" s="139" t="s">
        <v>32</v>
      </c>
    </row>
    <row r="482" ht="17" customHeight="1" spans="1:35">
      <c r="A482" s="129">
        <f t="shared" si="586"/>
        <v>479</v>
      </c>
      <c r="B482" s="49" t="s">
        <v>533</v>
      </c>
      <c r="C482" s="52" t="s">
        <v>1340</v>
      </c>
      <c r="D482" s="229" t="s">
        <v>1341</v>
      </c>
      <c r="E482" s="203">
        <v>3920.55</v>
      </c>
      <c r="F482" s="203">
        <v>3920.55</v>
      </c>
      <c r="G482" s="203">
        <v>6241.75</v>
      </c>
      <c r="H482" s="203">
        <v>3920.55</v>
      </c>
      <c r="I482" s="205"/>
      <c r="J482" s="130"/>
      <c r="K482" s="49">
        <f t="shared" si="587"/>
        <v>47.05</v>
      </c>
      <c r="L482" s="49">
        <f t="shared" si="588"/>
        <v>627.29</v>
      </c>
      <c r="M482" s="130">
        <f t="shared" si="589"/>
        <v>499.34</v>
      </c>
      <c r="N482" s="49">
        <f t="shared" si="590"/>
        <v>27.44</v>
      </c>
      <c r="O482" s="130">
        <f t="shared" si="591"/>
        <v>0</v>
      </c>
      <c r="P482" s="130">
        <f t="shared" si="592"/>
        <v>0</v>
      </c>
      <c r="Q482" s="130">
        <f t="shared" si="593"/>
        <v>1201.12</v>
      </c>
      <c r="R482" s="49">
        <f t="shared" si="594"/>
        <v>0</v>
      </c>
      <c r="S482" s="49">
        <f t="shared" si="595"/>
        <v>313.64</v>
      </c>
      <c r="T482" s="130">
        <f t="shared" si="596"/>
        <v>124.84</v>
      </c>
      <c r="U482" s="49">
        <f t="shared" si="597"/>
        <v>11.76</v>
      </c>
      <c r="V482" s="130">
        <f t="shared" si="598"/>
        <v>0</v>
      </c>
      <c r="W482" s="130">
        <f t="shared" si="599"/>
        <v>0</v>
      </c>
      <c r="X482" s="49">
        <f t="shared" si="600"/>
        <v>450.24</v>
      </c>
      <c r="Y482" s="49">
        <f t="shared" si="601"/>
        <v>1651.36</v>
      </c>
      <c r="Z482" s="136"/>
      <c r="AA482" s="139" t="s">
        <v>55</v>
      </c>
      <c r="AB482" s="140">
        <f t="shared" ref="AB482:AH482" si="611">K482+R482</f>
        <v>47.05</v>
      </c>
      <c r="AC482" s="140">
        <f t="shared" si="611"/>
        <v>940.93</v>
      </c>
      <c r="AD482" s="140">
        <f t="shared" si="611"/>
        <v>624.18</v>
      </c>
      <c r="AE482" s="140">
        <f t="shared" si="611"/>
        <v>39.2</v>
      </c>
      <c r="AF482" s="140">
        <f t="shared" si="611"/>
        <v>0</v>
      </c>
      <c r="AG482" s="140">
        <f t="shared" si="611"/>
        <v>0</v>
      </c>
      <c r="AH482" s="140">
        <f t="shared" si="611"/>
        <v>1651.36</v>
      </c>
      <c r="AI482" s="139" t="s">
        <v>32</v>
      </c>
    </row>
    <row r="483" ht="17" customHeight="1" spans="1:35">
      <c r="A483" s="129">
        <f t="shared" si="586"/>
        <v>480</v>
      </c>
      <c r="B483" s="49" t="s">
        <v>411</v>
      </c>
      <c r="C483" s="52" t="s">
        <v>1310</v>
      </c>
      <c r="D483" s="229" t="s">
        <v>1311</v>
      </c>
      <c r="E483" s="203">
        <v>3920.55</v>
      </c>
      <c r="F483" s="203">
        <v>3920.55</v>
      </c>
      <c r="G483" s="203">
        <v>6241.75</v>
      </c>
      <c r="H483" s="203">
        <v>3920.55</v>
      </c>
      <c r="I483" s="205">
        <v>2200</v>
      </c>
      <c r="J483" s="52"/>
      <c r="K483" s="49">
        <f t="shared" si="587"/>
        <v>47.05</v>
      </c>
      <c r="L483" s="49">
        <f t="shared" si="588"/>
        <v>627.29</v>
      </c>
      <c r="M483" s="130">
        <f t="shared" si="589"/>
        <v>499.34</v>
      </c>
      <c r="N483" s="49">
        <f t="shared" si="590"/>
        <v>27.44</v>
      </c>
      <c r="O483" s="130">
        <f t="shared" si="591"/>
        <v>110</v>
      </c>
      <c r="P483" s="130">
        <f t="shared" si="592"/>
        <v>0</v>
      </c>
      <c r="Q483" s="130">
        <f t="shared" si="593"/>
        <v>1311.12</v>
      </c>
      <c r="R483" s="49">
        <f t="shared" si="594"/>
        <v>0</v>
      </c>
      <c r="S483" s="49">
        <f t="shared" si="595"/>
        <v>313.64</v>
      </c>
      <c r="T483" s="130">
        <f t="shared" si="596"/>
        <v>124.84</v>
      </c>
      <c r="U483" s="49">
        <f t="shared" si="597"/>
        <v>11.76</v>
      </c>
      <c r="V483" s="130">
        <f t="shared" si="598"/>
        <v>110</v>
      </c>
      <c r="W483" s="130">
        <f t="shared" si="599"/>
        <v>0</v>
      </c>
      <c r="X483" s="49">
        <f t="shared" si="600"/>
        <v>560.24</v>
      </c>
      <c r="Y483" s="49">
        <f t="shared" si="601"/>
        <v>1871.36</v>
      </c>
      <c r="Z483" s="136"/>
      <c r="AA483" s="139" t="s">
        <v>76</v>
      </c>
      <c r="AB483" s="140">
        <f t="shared" ref="AB483:AH483" si="612">K483+R483</f>
        <v>47.05</v>
      </c>
      <c r="AC483" s="140">
        <f t="shared" si="612"/>
        <v>940.93</v>
      </c>
      <c r="AD483" s="140">
        <f t="shared" si="612"/>
        <v>624.18</v>
      </c>
      <c r="AE483" s="140">
        <f t="shared" si="612"/>
        <v>39.2</v>
      </c>
      <c r="AF483" s="140">
        <f t="shared" si="612"/>
        <v>220</v>
      </c>
      <c r="AG483" s="140">
        <f t="shared" si="612"/>
        <v>0</v>
      </c>
      <c r="AH483" s="140">
        <f t="shared" si="612"/>
        <v>1871.36</v>
      </c>
      <c r="AI483" s="139" t="s">
        <v>32</v>
      </c>
    </row>
    <row r="484" ht="17" customHeight="1" spans="1:35">
      <c r="A484" s="129">
        <f t="shared" si="586"/>
        <v>481</v>
      </c>
      <c r="B484" s="49" t="s">
        <v>262</v>
      </c>
      <c r="C484" s="52" t="s">
        <v>1352</v>
      </c>
      <c r="D484" s="229" t="s">
        <v>1353</v>
      </c>
      <c r="E484" s="203">
        <v>3920.55</v>
      </c>
      <c r="F484" s="203">
        <v>3920.55</v>
      </c>
      <c r="G484" s="203">
        <v>6241.75</v>
      </c>
      <c r="H484" s="203">
        <v>3920.55</v>
      </c>
      <c r="I484" s="205"/>
      <c r="J484" s="130"/>
      <c r="K484" s="49">
        <f t="shared" si="587"/>
        <v>47.05</v>
      </c>
      <c r="L484" s="49">
        <f t="shared" si="588"/>
        <v>627.29</v>
      </c>
      <c r="M484" s="130">
        <f t="shared" si="589"/>
        <v>499.34</v>
      </c>
      <c r="N484" s="49">
        <f t="shared" si="590"/>
        <v>27.44</v>
      </c>
      <c r="O484" s="130">
        <f t="shared" si="591"/>
        <v>0</v>
      </c>
      <c r="P484" s="130">
        <f t="shared" si="592"/>
        <v>0</v>
      </c>
      <c r="Q484" s="130">
        <f t="shared" si="593"/>
        <v>1201.12</v>
      </c>
      <c r="R484" s="49">
        <f t="shared" si="594"/>
        <v>0</v>
      </c>
      <c r="S484" s="49">
        <f t="shared" si="595"/>
        <v>313.64</v>
      </c>
      <c r="T484" s="130">
        <f t="shared" si="596"/>
        <v>124.84</v>
      </c>
      <c r="U484" s="49">
        <f t="shared" si="597"/>
        <v>11.76</v>
      </c>
      <c r="V484" s="130">
        <f t="shared" si="598"/>
        <v>0</v>
      </c>
      <c r="W484" s="130">
        <f t="shared" si="599"/>
        <v>0</v>
      </c>
      <c r="X484" s="49">
        <f t="shared" si="600"/>
        <v>450.24</v>
      </c>
      <c r="Y484" s="49">
        <f t="shared" si="601"/>
        <v>1651.36</v>
      </c>
      <c r="Z484" s="136"/>
      <c r="AA484" s="139" t="s">
        <v>68</v>
      </c>
      <c r="AB484" s="140">
        <f t="shared" ref="AB484:AH484" si="613">K484+R484</f>
        <v>47.05</v>
      </c>
      <c r="AC484" s="140">
        <f t="shared" si="613"/>
        <v>940.93</v>
      </c>
      <c r="AD484" s="140">
        <f t="shared" si="613"/>
        <v>624.18</v>
      </c>
      <c r="AE484" s="140">
        <f t="shared" si="613"/>
        <v>39.2</v>
      </c>
      <c r="AF484" s="140">
        <f t="shared" si="613"/>
        <v>0</v>
      </c>
      <c r="AG484" s="140">
        <f t="shared" si="613"/>
        <v>0</v>
      </c>
      <c r="AH484" s="140">
        <f t="shared" si="613"/>
        <v>1651.36</v>
      </c>
      <c r="AI484" s="139" t="s">
        <v>32</v>
      </c>
    </row>
    <row r="485" ht="17" customHeight="1" spans="1:35">
      <c r="A485" s="129">
        <f t="shared" si="586"/>
        <v>482</v>
      </c>
      <c r="B485" s="49" t="s">
        <v>119</v>
      </c>
      <c r="C485" s="52" t="s">
        <v>820</v>
      </c>
      <c r="D485" s="148" t="s">
        <v>821</v>
      </c>
      <c r="E485" s="203">
        <v>3920.55</v>
      </c>
      <c r="F485" s="203">
        <v>3920.55</v>
      </c>
      <c r="G485" s="203">
        <v>6241.75</v>
      </c>
      <c r="H485" s="203">
        <v>3920.55</v>
      </c>
      <c r="I485" s="205">
        <v>2200</v>
      </c>
      <c r="J485" s="52"/>
      <c r="K485" s="49">
        <f t="shared" si="587"/>
        <v>47.05</v>
      </c>
      <c r="L485" s="49">
        <f t="shared" si="588"/>
        <v>627.29</v>
      </c>
      <c r="M485" s="130">
        <f t="shared" si="589"/>
        <v>499.34</v>
      </c>
      <c r="N485" s="49">
        <f t="shared" si="590"/>
        <v>27.44</v>
      </c>
      <c r="O485" s="130">
        <f t="shared" si="591"/>
        <v>110</v>
      </c>
      <c r="P485" s="130">
        <f t="shared" si="592"/>
        <v>0</v>
      </c>
      <c r="Q485" s="130">
        <f t="shared" si="593"/>
        <v>1311.12</v>
      </c>
      <c r="R485" s="49">
        <f t="shared" si="594"/>
        <v>0</v>
      </c>
      <c r="S485" s="49">
        <f t="shared" si="595"/>
        <v>313.64</v>
      </c>
      <c r="T485" s="130">
        <f t="shared" si="596"/>
        <v>124.84</v>
      </c>
      <c r="U485" s="49">
        <f t="shared" si="597"/>
        <v>11.76</v>
      </c>
      <c r="V485" s="130">
        <f t="shared" si="598"/>
        <v>110</v>
      </c>
      <c r="W485" s="130">
        <f t="shared" si="599"/>
        <v>0</v>
      </c>
      <c r="X485" s="49">
        <f t="shared" si="600"/>
        <v>560.24</v>
      </c>
      <c r="Y485" s="49">
        <f t="shared" si="601"/>
        <v>1871.36</v>
      </c>
      <c r="Z485" s="136"/>
      <c r="AA485" s="139" t="s">
        <v>78</v>
      </c>
      <c r="AB485" s="140">
        <f t="shared" ref="AB485:AH485" si="614">K485+R485</f>
        <v>47.05</v>
      </c>
      <c r="AC485" s="140">
        <f t="shared" si="614"/>
        <v>940.93</v>
      </c>
      <c r="AD485" s="140">
        <f t="shared" si="614"/>
        <v>624.18</v>
      </c>
      <c r="AE485" s="140">
        <f t="shared" si="614"/>
        <v>39.2</v>
      </c>
      <c r="AF485" s="140">
        <f t="shared" si="614"/>
        <v>220</v>
      </c>
      <c r="AG485" s="140">
        <f t="shared" si="614"/>
        <v>0</v>
      </c>
      <c r="AH485" s="140">
        <f t="shared" si="614"/>
        <v>1871.36</v>
      </c>
      <c r="AI485" s="139" t="s">
        <v>32</v>
      </c>
    </row>
    <row r="486" ht="17" customHeight="1" spans="1:35">
      <c r="A486" s="129">
        <f t="shared" si="586"/>
        <v>483</v>
      </c>
      <c r="B486" s="49" t="s">
        <v>262</v>
      </c>
      <c r="C486" s="52" t="s">
        <v>1277</v>
      </c>
      <c r="D486" s="471" t="s">
        <v>1278</v>
      </c>
      <c r="E486" s="203">
        <v>3920.55</v>
      </c>
      <c r="F486" s="203">
        <v>3920.55</v>
      </c>
      <c r="G486" s="203">
        <v>6241.75</v>
      </c>
      <c r="H486" s="203">
        <v>3920.55</v>
      </c>
      <c r="I486" s="205">
        <v>2200</v>
      </c>
      <c r="J486" s="51"/>
      <c r="K486" s="49">
        <f t="shared" si="587"/>
        <v>47.05</v>
      </c>
      <c r="L486" s="49">
        <f t="shared" si="588"/>
        <v>627.29</v>
      </c>
      <c r="M486" s="130">
        <f t="shared" si="589"/>
        <v>499.34</v>
      </c>
      <c r="N486" s="49">
        <f t="shared" si="590"/>
        <v>27.44</v>
      </c>
      <c r="O486" s="130">
        <f t="shared" si="591"/>
        <v>110</v>
      </c>
      <c r="P486" s="130">
        <f t="shared" si="592"/>
        <v>0</v>
      </c>
      <c r="Q486" s="130">
        <f t="shared" si="593"/>
        <v>1311.12</v>
      </c>
      <c r="R486" s="49">
        <f t="shared" si="594"/>
        <v>0</v>
      </c>
      <c r="S486" s="49">
        <f t="shared" si="595"/>
        <v>313.64</v>
      </c>
      <c r="T486" s="130">
        <f t="shared" si="596"/>
        <v>124.84</v>
      </c>
      <c r="U486" s="49">
        <f t="shared" si="597"/>
        <v>11.76</v>
      </c>
      <c r="V486" s="130">
        <f t="shared" si="598"/>
        <v>110</v>
      </c>
      <c r="W486" s="130">
        <f t="shared" si="599"/>
        <v>0</v>
      </c>
      <c r="X486" s="49">
        <f t="shared" si="600"/>
        <v>560.24</v>
      </c>
      <c r="Y486" s="49">
        <f t="shared" si="601"/>
        <v>1871.36</v>
      </c>
      <c r="Z486" s="136"/>
      <c r="AA486" s="139" t="s">
        <v>68</v>
      </c>
      <c r="AB486" s="140">
        <f t="shared" ref="AB486:AH486" si="615">K486+R486</f>
        <v>47.05</v>
      </c>
      <c r="AC486" s="140">
        <f t="shared" si="615"/>
        <v>940.93</v>
      </c>
      <c r="AD486" s="140">
        <f t="shared" si="615"/>
        <v>624.18</v>
      </c>
      <c r="AE486" s="140">
        <f t="shared" si="615"/>
        <v>39.2</v>
      </c>
      <c r="AF486" s="140">
        <f t="shared" si="615"/>
        <v>220</v>
      </c>
      <c r="AG486" s="140">
        <f t="shared" si="615"/>
        <v>0</v>
      </c>
      <c r="AH486" s="140">
        <f t="shared" si="615"/>
        <v>1871.36</v>
      </c>
      <c r="AI486" s="139" t="s">
        <v>32</v>
      </c>
    </row>
    <row r="487" s="39" customFormat="1" ht="16" customHeight="1" spans="1:35">
      <c r="A487" s="129">
        <f t="shared" si="586"/>
        <v>484</v>
      </c>
      <c r="B487" s="49" t="s">
        <v>119</v>
      </c>
      <c r="C487" s="49" t="s">
        <v>484</v>
      </c>
      <c r="D487" s="49" t="s">
        <v>485</v>
      </c>
      <c r="E487" s="203">
        <v>3920.55</v>
      </c>
      <c r="F487" s="203">
        <v>3920.55</v>
      </c>
      <c r="G487" s="203">
        <v>6241.75</v>
      </c>
      <c r="H487" s="203">
        <v>3920.55</v>
      </c>
      <c r="I487" s="203">
        <v>2200</v>
      </c>
      <c r="J487" s="130"/>
      <c r="K487" s="49">
        <f t="shared" si="587"/>
        <v>47.05</v>
      </c>
      <c r="L487" s="49">
        <f t="shared" si="588"/>
        <v>627.29</v>
      </c>
      <c r="M487" s="130">
        <f t="shared" si="589"/>
        <v>499.34</v>
      </c>
      <c r="N487" s="49">
        <f t="shared" si="590"/>
        <v>27.44</v>
      </c>
      <c r="O487" s="130">
        <f t="shared" si="591"/>
        <v>110</v>
      </c>
      <c r="P487" s="130">
        <f t="shared" si="592"/>
        <v>0</v>
      </c>
      <c r="Q487" s="130">
        <f t="shared" si="593"/>
        <v>1311.12</v>
      </c>
      <c r="R487" s="49">
        <f t="shared" si="594"/>
        <v>0</v>
      </c>
      <c r="S487" s="49">
        <f t="shared" si="595"/>
        <v>313.64</v>
      </c>
      <c r="T487" s="130">
        <f t="shared" si="596"/>
        <v>124.84</v>
      </c>
      <c r="U487" s="49">
        <f t="shared" si="597"/>
        <v>11.76</v>
      </c>
      <c r="V487" s="130">
        <f t="shared" si="598"/>
        <v>110</v>
      </c>
      <c r="W487" s="130">
        <f t="shared" si="599"/>
        <v>0</v>
      </c>
      <c r="X487" s="49">
        <f t="shared" si="600"/>
        <v>560.24</v>
      </c>
      <c r="Y487" s="49">
        <f t="shared" si="601"/>
        <v>1871.36</v>
      </c>
      <c r="Z487" s="49"/>
      <c r="AA487" s="139" t="s">
        <v>75</v>
      </c>
      <c r="AB487" s="140">
        <f t="shared" ref="AB487:AH487" si="616">K487+R487</f>
        <v>47.05</v>
      </c>
      <c r="AC487" s="140">
        <f t="shared" si="616"/>
        <v>940.93</v>
      </c>
      <c r="AD487" s="140">
        <f t="shared" si="616"/>
        <v>624.18</v>
      </c>
      <c r="AE487" s="140">
        <f t="shared" si="616"/>
        <v>39.2</v>
      </c>
      <c r="AF487" s="140">
        <f t="shared" si="616"/>
        <v>220</v>
      </c>
      <c r="AG487" s="140">
        <f t="shared" si="616"/>
        <v>0</v>
      </c>
      <c r="AH487" s="140">
        <f t="shared" si="616"/>
        <v>1871.36</v>
      </c>
      <c r="AI487" s="139" t="s">
        <v>32</v>
      </c>
    </row>
    <row r="488" s="226" customFormat="1" ht="17" customHeight="1" spans="1:35">
      <c r="A488" s="239">
        <f t="shared" si="586"/>
        <v>485</v>
      </c>
      <c r="B488" s="240" t="s">
        <v>139</v>
      </c>
      <c r="C488" s="267" t="s">
        <v>1152</v>
      </c>
      <c r="D488" s="268" t="s">
        <v>1153</v>
      </c>
      <c r="E488" s="241">
        <v>0</v>
      </c>
      <c r="F488" s="241">
        <v>3920.55</v>
      </c>
      <c r="G488" s="241">
        <v>6241.75</v>
      </c>
      <c r="H488" s="241">
        <v>3920.55</v>
      </c>
      <c r="I488" s="256">
        <v>2200</v>
      </c>
      <c r="J488" s="242"/>
      <c r="K488" s="240">
        <f t="shared" si="587"/>
        <v>0</v>
      </c>
      <c r="L488" s="240">
        <f t="shared" si="588"/>
        <v>627.29</v>
      </c>
      <c r="M488" s="242">
        <f t="shared" si="589"/>
        <v>499.34</v>
      </c>
      <c r="N488" s="240">
        <f t="shared" si="590"/>
        <v>27.44</v>
      </c>
      <c r="O488" s="242">
        <f t="shared" si="591"/>
        <v>110</v>
      </c>
      <c r="P488" s="242">
        <f t="shared" si="592"/>
        <v>0</v>
      </c>
      <c r="Q488" s="242">
        <f t="shared" si="593"/>
        <v>1264.07</v>
      </c>
      <c r="R488" s="240">
        <f t="shared" si="594"/>
        <v>0</v>
      </c>
      <c r="S488" s="240">
        <f t="shared" si="595"/>
        <v>313.64</v>
      </c>
      <c r="T488" s="242">
        <f t="shared" si="596"/>
        <v>124.84</v>
      </c>
      <c r="U488" s="240">
        <f t="shared" si="597"/>
        <v>11.76</v>
      </c>
      <c r="V488" s="242">
        <f t="shared" si="598"/>
        <v>110</v>
      </c>
      <c r="W488" s="242">
        <f t="shared" si="599"/>
        <v>0</v>
      </c>
      <c r="X488" s="240">
        <f t="shared" si="600"/>
        <v>560.24</v>
      </c>
      <c r="Y488" s="240">
        <f t="shared" si="601"/>
        <v>1824.31</v>
      </c>
      <c r="Z488" s="259"/>
      <c r="AA488" s="257" t="s">
        <v>77</v>
      </c>
      <c r="AB488" s="258">
        <f t="shared" ref="AB488:AH488" si="617">K488+R488</f>
        <v>0</v>
      </c>
      <c r="AC488" s="258">
        <f t="shared" si="617"/>
        <v>940.93</v>
      </c>
      <c r="AD488" s="258">
        <f t="shared" si="617"/>
        <v>624.18</v>
      </c>
      <c r="AE488" s="258">
        <f t="shared" si="617"/>
        <v>39.2</v>
      </c>
      <c r="AF488" s="258">
        <f t="shared" si="617"/>
        <v>220</v>
      </c>
      <c r="AG488" s="258">
        <f t="shared" si="617"/>
        <v>0</v>
      </c>
      <c r="AH488" s="258">
        <f t="shared" si="617"/>
        <v>1824.31</v>
      </c>
      <c r="AI488" s="257" t="s">
        <v>32</v>
      </c>
    </row>
    <row r="489" s="225" customFormat="1" ht="17" customHeight="1" spans="1:35">
      <c r="A489" s="239">
        <f t="shared" si="586"/>
        <v>486</v>
      </c>
      <c r="B489" s="240" t="s">
        <v>139</v>
      </c>
      <c r="C489" s="252" t="s">
        <v>1283</v>
      </c>
      <c r="D489" s="253" t="s">
        <v>1284</v>
      </c>
      <c r="E489" s="241">
        <v>0</v>
      </c>
      <c r="F489" s="241">
        <v>3920.55</v>
      </c>
      <c r="G489" s="241">
        <v>6241.75</v>
      </c>
      <c r="H489" s="241">
        <v>3920.55</v>
      </c>
      <c r="I489" s="256">
        <v>2200</v>
      </c>
      <c r="J489" s="252"/>
      <c r="K489" s="240">
        <f t="shared" si="587"/>
        <v>0</v>
      </c>
      <c r="L489" s="240">
        <f t="shared" si="588"/>
        <v>627.29</v>
      </c>
      <c r="M489" s="242">
        <f t="shared" si="589"/>
        <v>499.34</v>
      </c>
      <c r="N489" s="240">
        <f t="shared" si="590"/>
        <v>27.44</v>
      </c>
      <c r="O489" s="242">
        <f t="shared" si="591"/>
        <v>110</v>
      </c>
      <c r="P489" s="242">
        <f t="shared" si="592"/>
        <v>0</v>
      </c>
      <c r="Q489" s="242">
        <f t="shared" si="593"/>
        <v>1264.07</v>
      </c>
      <c r="R489" s="240">
        <f t="shared" si="594"/>
        <v>0</v>
      </c>
      <c r="S489" s="240">
        <f t="shared" si="595"/>
        <v>313.64</v>
      </c>
      <c r="T489" s="242">
        <f t="shared" si="596"/>
        <v>124.84</v>
      </c>
      <c r="U489" s="240">
        <f t="shared" si="597"/>
        <v>11.76</v>
      </c>
      <c r="V489" s="242">
        <f t="shared" si="598"/>
        <v>110</v>
      </c>
      <c r="W489" s="242">
        <f t="shared" si="599"/>
        <v>0</v>
      </c>
      <c r="X489" s="240">
        <f t="shared" si="600"/>
        <v>560.24</v>
      </c>
      <c r="Y489" s="240">
        <f t="shared" si="601"/>
        <v>1824.31</v>
      </c>
      <c r="Z489" s="259"/>
      <c r="AA489" s="257" t="s">
        <v>77</v>
      </c>
      <c r="AB489" s="258">
        <f t="shared" ref="AB489:AH489" si="618">K489+R489</f>
        <v>0</v>
      </c>
      <c r="AC489" s="258">
        <f t="shared" si="618"/>
        <v>940.93</v>
      </c>
      <c r="AD489" s="258">
        <f t="shared" si="618"/>
        <v>624.18</v>
      </c>
      <c r="AE489" s="258">
        <f t="shared" si="618"/>
        <v>39.2</v>
      </c>
      <c r="AF489" s="258">
        <f t="shared" si="618"/>
        <v>220</v>
      </c>
      <c r="AG489" s="258">
        <f t="shared" si="618"/>
        <v>0</v>
      </c>
      <c r="AH489" s="258">
        <f t="shared" si="618"/>
        <v>1824.31</v>
      </c>
      <c r="AI489" s="257" t="s">
        <v>32</v>
      </c>
    </row>
    <row r="490" s="225" customFormat="1" spans="1:35">
      <c r="A490" s="239">
        <f t="shared" si="586"/>
        <v>487</v>
      </c>
      <c r="B490" s="240" t="s">
        <v>139</v>
      </c>
      <c r="C490" s="267" t="s">
        <v>794</v>
      </c>
      <c r="D490" s="266" t="s">
        <v>795</v>
      </c>
      <c r="E490" s="245">
        <v>0</v>
      </c>
      <c r="F490" s="241">
        <v>3920.55</v>
      </c>
      <c r="G490" s="241">
        <v>6241.75</v>
      </c>
      <c r="H490" s="241">
        <v>3920.55</v>
      </c>
      <c r="I490" s="256">
        <v>2200</v>
      </c>
      <c r="J490" s="242"/>
      <c r="K490" s="240">
        <f t="shared" si="587"/>
        <v>0</v>
      </c>
      <c r="L490" s="240">
        <f t="shared" si="588"/>
        <v>627.29</v>
      </c>
      <c r="M490" s="242">
        <f t="shared" si="589"/>
        <v>499.34</v>
      </c>
      <c r="N490" s="240">
        <f t="shared" si="590"/>
        <v>27.44</v>
      </c>
      <c r="O490" s="242">
        <f t="shared" si="591"/>
        <v>110</v>
      </c>
      <c r="P490" s="242">
        <f t="shared" si="592"/>
        <v>0</v>
      </c>
      <c r="Q490" s="242">
        <f t="shared" si="593"/>
        <v>1264.07</v>
      </c>
      <c r="R490" s="240">
        <f t="shared" si="594"/>
        <v>0</v>
      </c>
      <c r="S490" s="240">
        <f t="shared" si="595"/>
        <v>313.64</v>
      </c>
      <c r="T490" s="242">
        <f t="shared" si="596"/>
        <v>124.84</v>
      </c>
      <c r="U490" s="240">
        <f t="shared" si="597"/>
        <v>11.76</v>
      </c>
      <c r="V490" s="242">
        <f t="shared" si="598"/>
        <v>110</v>
      </c>
      <c r="W490" s="242">
        <f t="shared" si="599"/>
        <v>0</v>
      </c>
      <c r="X490" s="240">
        <f t="shared" si="600"/>
        <v>560.24</v>
      </c>
      <c r="Y490" s="240">
        <f t="shared" si="601"/>
        <v>1824.31</v>
      </c>
      <c r="Z490" s="254"/>
      <c r="AA490" s="257" t="s">
        <v>77</v>
      </c>
      <c r="AB490" s="258">
        <f t="shared" ref="AB490:AH490" si="619">K490+R490</f>
        <v>0</v>
      </c>
      <c r="AC490" s="258">
        <f t="shared" si="619"/>
        <v>940.93</v>
      </c>
      <c r="AD490" s="258">
        <f t="shared" si="619"/>
        <v>624.18</v>
      </c>
      <c r="AE490" s="258">
        <f t="shared" si="619"/>
        <v>39.2</v>
      </c>
      <c r="AF490" s="258">
        <f t="shared" si="619"/>
        <v>220</v>
      </c>
      <c r="AG490" s="258">
        <f t="shared" si="619"/>
        <v>0</v>
      </c>
      <c r="AH490" s="258">
        <f t="shared" si="619"/>
        <v>1824.31</v>
      </c>
      <c r="AI490" s="257" t="s">
        <v>32</v>
      </c>
    </row>
    <row r="491" s="260" customFormat="1" ht="16" customHeight="1" spans="1:35">
      <c r="A491" s="270">
        <f t="shared" si="586"/>
        <v>488</v>
      </c>
      <c r="B491" s="242" t="s">
        <v>119</v>
      </c>
      <c r="C491" s="252" t="s">
        <v>647</v>
      </c>
      <c r="D491" s="266" t="s">
        <v>648</v>
      </c>
      <c r="E491" s="241">
        <v>0</v>
      </c>
      <c r="F491" s="241">
        <v>3920.55</v>
      </c>
      <c r="G491" s="241">
        <v>6241.75</v>
      </c>
      <c r="H491" s="241">
        <v>3920.55</v>
      </c>
      <c r="I491" s="241">
        <v>2200</v>
      </c>
      <c r="J491" s="242"/>
      <c r="K491" s="242">
        <f t="shared" si="587"/>
        <v>0</v>
      </c>
      <c r="L491" s="242">
        <f t="shared" si="588"/>
        <v>627.29</v>
      </c>
      <c r="M491" s="242">
        <f t="shared" si="589"/>
        <v>499.34</v>
      </c>
      <c r="N491" s="242">
        <f t="shared" si="590"/>
        <v>27.44</v>
      </c>
      <c r="O491" s="242">
        <f t="shared" si="591"/>
        <v>110</v>
      </c>
      <c r="P491" s="242">
        <f t="shared" si="592"/>
        <v>0</v>
      </c>
      <c r="Q491" s="242">
        <f t="shared" si="593"/>
        <v>1264.07</v>
      </c>
      <c r="R491" s="242">
        <f t="shared" si="594"/>
        <v>0</v>
      </c>
      <c r="S491" s="242">
        <f t="shared" si="595"/>
        <v>313.64</v>
      </c>
      <c r="T491" s="242">
        <f t="shared" si="596"/>
        <v>124.84</v>
      </c>
      <c r="U491" s="242">
        <f t="shared" si="597"/>
        <v>11.76</v>
      </c>
      <c r="V491" s="242">
        <f t="shared" si="598"/>
        <v>110</v>
      </c>
      <c r="W491" s="242">
        <f t="shared" si="599"/>
        <v>0</v>
      </c>
      <c r="X491" s="242">
        <f t="shared" si="600"/>
        <v>560.24</v>
      </c>
      <c r="Y491" s="242">
        <f t="shared" si="601"/>
        <v>1824.31</v>
      </c>
      <c r="Z491" s="242"/>
      <c r="AA491" s="271" t="s">
        <v>49</v>
      </c>
      <c r="AB491" s="272">
        <f t="shared" ref="AB491:AH491" si="620">K491+R491</f>
        <v>0</v>
      </c>
      <c r="AC491" s="272">
        <f t="shared" si="620"/>
        <v>940.93</v>
      </c>
      <c r="AD491" s="272">
        <f t="shared" si="620"/>
        <v>624.18</v>
      </c>
      <c r="AE491" s="272">
        <f t="shared" si="620"/>
        <v>39.2</v>
      </c>
      <c r="AF491" s="272">
        <f t="shared" si="620"/>
        <v>220</v>
      </c>
      <c r="AG491" s="272">
        <f t="shared" si="620"/>
        <v>0</v>
      </c>
      <c r="AH491" s="272">
        <f t="shared" si="620"/>
        <v>1824.31</v>
      </c>
      <c r="AI491" s="271" t="s">
        <v>32</v>
      </c>
    </row>
    <row r="492" s="225" customFormat="1" ht="16" customHeight="1" spans="1:35">
      <c r="A492" s="239">
        <f t="shared" si="586"/>
        <v>489</v>
      </c>
      <c r="B492" s="240" t="s">
        <v>201</v>
      </c>
      <c r="C492" s="243" t="s">
        <v>677</v>
      </c>
      <c r="D492" s="251" t="s">
        <v>678</v>
      </c>
      <c r="E492" s="240">
        <v>0</v>
      </c>
      <c r="F492" s="241">
        <v>3920.55</v>
      </c>
      <c r="G492" s="241">
        <v>6241.75</v>
      </c>
      <c r="H492" s="241">
        <v>3920.55</v>
      </c>
      <c r="I492" s="241">
        <v>2200</v>
      </c>
      <c r="J492" s="242"/>
      <c r="K492" s="240">
        <f t="shared" si="587"/>
        <v>0</v>
      </c>
      <c r="L492" s="240">
        <f t="shared" si="588"/>
        <v>627.29</v>
      </c>
      <c r="M492" s="242">
        <f t="shared" si="589"/>
        <v>499.34</v>
      </c>
      <c r="N492" s="240">
        <f t="shared" si="590"/>
        <v>27.44</v>
      </c>
      <c r="O492" s="242">
        <f t="shared" si="591"/>
        <v>110</v>
      </c>
      <c r="P492" s="242">
        <f t="shared" si="592"/>
        <v>0</v>
      </c>
      <c r="Q492" s="242">
        <f t="shared" si="593"/>
        <v>1264.07</v>
      </c>
      <c r="R492" s="240">
        <f t="shared" si="594"/>
        <v>0</v>
      </c>
      <c r="S492" s="240">
        <f t="shared" si="595"/>
        <v>313.64</v>
      </c>
      <c r="T492" s="242">
        <f t="shared" si="596"/>
        <v>124.84</v>
      </c>
      <c r="U492" s="240">
        <f t="shared" si="597"/>
        <v>11.76</v>
      </c>
      <c r="V492" s="242">
        <f t="shared" si="598"/>
        <v>110</v>
      </c>
      <c r="W492" s="242">
        <f t="shared" si="599"/>
        <v>0</v>
      </c>
      <c r="X492" s="240">
        <f t="shared" si="600"/>
        <v>560.24</v>
      </c>
      <c r="Y492" s="240">
        <f t="shared" si="601"/>
        <v>1824.31</v>
      </c>
      <c r="Z492" s="240"/>
      <c r="AA492" s="257" t="s">
        <v>66</v>
      </c>
      <c r="AB492" s="258">
        <f t="shared" ref="AB492:AH492" si="621">K492+R492</f>
        <v>0</v>
      </c>
      <c r="AC492" s="258">
        <f t="shared" si="621"/>
        <v>940.93</v>
      </c>
      <c r="AD492" s="258">
        <f t="shared" si="621"/>
        <v>624.18</v>
      </c>
      <c r="AE492" s="258">
        <f t="shared" si="621"/>
        <v>39.2</v>
      </c>
      <c r="AF492" s="258">
        <f t="shared" si="621"/>
        <v>220</v>
      </c>
      <c r="AG492" s="258">
        <f t="shared" si="621"/>
        <v>0</v>
      </c>
      <c r="AH492" s="258">
        <f t="shared" si="621"/>
        <v>1824.31</v>
      </c>
      <c r="AI492" s="257" t="s">
        <v>32</v>
      </c>
    </row>
    <row r="493" s="225" customFormat="1" ht="17" customHeight="1" spans="1:35">
      <c r="A493" s="239">
        <f t="shared" si="586"/>
        <v>490</v>
      </c>
      <c r="B493" s="240" t="s">
        <v>411</v>
      </c>
      <c r="C493" s="252" t="s">
        <v>1330</v>
      </c>
      <c r="D493" s="474" t="s">
        <v>1331</v>
      </c>
      <c r="E493" s="242">
        <v>0</v>
      </c>
      <c r="F493" s="241">
        <v>3920.55</v>
      </c>
      <c r="G493" s="241">
        <v>6241.75</v>
      </c>
      <c r="H493" s="241">
        <v>3920.55</v>
      </c>
      <c r="I493" s="256">
        <v>2200</v>
      </c>
      <c r="J493" s="242"/>
      <c r="K493" s="240">
        <f t="shared" si="587"/>
        <v>0</v>
      </c>
      <c r="L493" s="240">
        <f t="shared" si="588"/>
        <v>627.29</v>
      </c>
      <c r="M493" s="242">
        <f t="shared" si="589"/>
        <v>499.34</v>
      </c>
      <c r="N493" s="240">
        <f t="shared" si="590"/>
        <v>27.44</v>
      </c>
      <c r="O493" s="242">
        <f t="shared" si="591"/>
        <v>110</v>
      </c>
      <c r="P493" s="242">
        <f t="shared" si="592"/>
        <v>0</v>
      </c>
      <c r="Q493" s="242">
        <f t="shared" si="593"/>
        <v>1264.07</v>
      </c>
      <c r="R493" s="240">
        <f t="shared" si="594"/>
        <v>0</v>
      </c>
      <c r="S493" s="240">
        <f t="shared" si="595"/>
        <v>313.64</v>
      </c>
      <c r="T493" s="242">
        <f t="shared" si="596"/>
        <v>124.84</v>
      </c>
      <c r="U493" s="240">
        <f t="shared" si="597"/>
        <v>11.76</v>
      </c>
      <c r="V493" s="242">
        <f t="shared" si="598"/>
        <v>110</v>
      </c>
      <c r="W493" s="242">
        <f t="shared" si="599"/>
        <v>0</v>
      </c>
      <c r="X493" s="240">
        <f t="shared" si="600"/>
        <v>560.24</v>
      </c>
      <c r="Y493" s="240">
        <f t="shared" si="601"/>
        <v>1824.31</v>
      </c>
      <c r="Z493" s="259"/>
      <c r="AA493" s="257" t="s">
        <v>76</v>
      </c>
      <c r="AB493" s="258">
        <f t="shared" ref="AB493:AH493" si="622">K493+R493</f>
        <v>0</v>
      </c>
      <c r="AC493" s="258">
        <f t="shared" si="622"/>
        <v>940.93</v>
      </c>
      <c r="AD493" s="258">
        <f t="shared" si="622"/>
        <v>624.18</v>
      </c>
      <c r="AE493" s="258">
        <f t="shared" si="622"/>
        <v>39.2</v>
      </c>
      <c r="AF493" s="258">
        <f t="shared" si="622"/>
        <v>220</v>
      </c>
      <c r="AG493" s="258">
        <f t="shared" si="622"/>
        <v>0</v>
      </c>
      <c r="AH493" s="258">
        <f t="shared" si="622"/>
        <v>1824.31</v>
      </c>
      <c r="AI493" s="257" t="s">
        <v>32</v>
      </c>
    </row>
    <row r="494" s="226" customFormat="1" ht="19" customHeight="1" spans="1:35">
      <c r="A494" s="239">
        <f t="shared" si="586"/>
        <v>491</v>
      </c>
      <c r="B494" s="240" t="s">
        <v>206</v>
      </c>
      <c r="C494" s="252" t="s">
        <v>1045</v>
      </c>
      <c r="D494" s="269" t="s">
        <v>1046</v>
      </c>
      <c r="E494" s="242">
        <v>0</v>
      </c>
      <c r="F494" s="241">
        <v>3920.55</v>
      </c>
      <c r="G494" s="241">
        <v>6241.75</v>
      </c>
      <c r="H494" s="241">
        <v>3920.55</v>
      </c>
      <c r="I494" s="256">
        <v>3180</v>
      </c>
      <c r="J494" s="242"/>
      <c r="K494" s="240">
        <f t="shared" si="587"/>
        <v>0</v>
      </c>
      <c r="L494" s="240">
        <f t="shared" si="588"/>
        <v>627.29</v>
      </c>
      <c r="M494" s="242">
        <f t="shared" si="589"/>
        <v>499.34</v>
      </c>
      <c r="N494" s="240">
        <f t="shared" si="590"/>
        <v>27.44</v>
      </c>
      <c r="O494" s="242">
        <f t="shared" si="591"/>
        <v>159</v>
      </c>
      <c r="P494" s="242">
        <f t="shared" si="592"/>
        <v>0</v>
      </c>
      <c r="Q494" s="242">
        <f t="shared" si="593"/>
        <v>1313.07</v>
      </c>
      <c r="R494" s="240">
        <f t="shared" si="594"/>
        <v>0</v>
      </c>
      <c r="S494" s="240">
        <f t="shared" si="595"/>
        <v>313.64</v>
      </c>
      <c r="T494" s="242">
        <f t="shared" si="596"/>
        <v>124.84</v>
      </c>
      <c r="U494" s="240">
        <f t="shared" si="597"/>
        <v>11.76</v>
      </c>
      <c r="V494" s="242">
        <f t="shared" si="598"/>
        <v>159</v>
      </c>
      <c r="W494" s="242">
        <f t="shared" si="599"/>
        <v>0</v>
      </c>
      <c r="X494" s="240">
        <f t="shared" si="600"/>
        <v>609.24</v>
      </c>
      <c r="Y494" s="240">
        <f t="shared" si="601"/>
        <v>1922.31</v>
      </c>
      <c r="Z494" s="259"/>
      <c r="AA494" s="257" t="s">
        <v>63</v>
      </c>
      <c r="AB494" s="258">
        <f t="shared" ref="AB494:AH494" si="623">K494+R494</f>
        <v>0</v>
      </c>
      <c r="AC494" s="258">
        <f t="shared" si="623"/>
        <v>940.93</v>
      </c>
      <c r="AD494" s="258">
        <f t="shared" si="623"/>
        <v>624.18</v>
      </c>
      <c r="AE494" s="258">
        <f t="shared" si="623"/>
        <v>39.2</v>
      </c>
      <c r="AF494" s="258">
        <f t="shared" si="623"/>
        <v>318</v>
      </c>
      <c r="AG494" s="258">
        <f t="shared" si="623"/>
        <v>0</v>
      </c>
      <c r="AH494" s="258">
        <f t="shared" si="623"/>
        <v>1922.31</v>
      </c>
      <c r="AI494" s="257" t="s">
        <v>31</v>
      </c>
    </row>
    <row r="495" s="225" customFormat="1" ht="17" customHeight="1" spans="1:35">
      <c r="A495" s="239">
        <f t="shared" si="586"/>
        <v>492</v>
      </c>
      <c r="B495" s="240" t="s">
        <v>568</v>
      </c>
      <c r="C495" s="267" t="s">
        <v>1306</v>
      </c>
      <c r="D495" s="266" t="s">
        <v>1307</v>
      </c>
      <c r="E495" s="242">
        <v>0</v>
      </c>
      <c r="F495" s="241">
        <v>3920.55</v>
      </c>
      <c r="G495" s="241">
        <v>6241.75</v>
      </c>
      <c r="H495" s="241">
        <v>3920.55</v>
      </c>
      <c r="I495" s="256">
        <v>2200</v>
      </c>
      <c r="J495" s="252"/>
      <c r="K495" s="240">
        <f t="shared" si="587"/>
        <v>0</v>
      </c>
      <c r="L495" s="240">
        <f t="shared" si="588"/>
        <v>627.29</v>
      </c>
      <c r="M495" s="242">
        <f t="shared" si="589"/>
        <v>499.34</v>
      </c>
      <c r="N495" s="240">
        <f t="shared" si="590"/>
        <v>27.44</v>
      </c>
      <c r="O495" s="242">
        <f t="shared" si="591"/>
        <v>110</v>
      </c>
      <c r="P495" s="242">
        <f t="shared" si="592"/>
        <v>0</v>
      </c>
      <c r="Q495" s="242">
        <f t="shared" si="593"/>
        <v>1264.07</v>
      </c>
      <c r="R495" s="240">
        <f t="shared" si="594"/>
        <v>0</v>
      </c>
      <c r="S495" s="240">
        <f t="shared" si="595"/>
        <v>313.64</v>
      </c>
      <c r="T495" s="242">
        <f t="shared" si="596"/>
        <v>124.84</v>
      </c>
      <c r="U495" s="240">
        <f t="shared" si="597"/>
        <v>11.76</v>
      </c>
      <c r="V495" s="242">
        <f t="shared" si="598"/>
        <v>110</v>
      </c>
      <c r="W495" s="242">
        <f t="shared" si="599"/>
        <v>0</v>
      </c>
      <c r="X495" s="240">
        <f t="shared" si="600"/>
        <v>560.24</v>
      </c>
      <c r="Y495" s="240">
        <f t="shared" si="601"/>
        <v>1824.31</v>
      </c>
      <c r="Z495" s="259"/>
      <c r="AA495" s="257" t="s">
        <v>54</v>
      </c>
      <c r="AB495" s="258">
        <f t="shared" ref="AB495:AH495" si="624">K495+R495</f>
        <v>0</v>
      </c>
      <c r="AC495" s="258">
        <f t="shared" si="624"/>
        <v>940.93</v>
      </c>
      <c r="AD495" s="258">
        <f t="shared" si="624"/>
        <v>624.18</v>
      </c>
      <c r="AE495" s="258">
        <f t="shared" si="624"/>
        <v>39.2</v>
      </c>
      <c r="AF495" s="258">
        <f t="shared" si="624"/>
        <v>220</v>
      </c>
      <c r="AG495" s="258">
        <f t="shared" si="624"/>
        <v>0</v>
      </c>
      <c r="AH495" s="258">
        <f t="shared" si="624"/>
        <v>1824.31</v>
      </c>
      <c r="AI495" s="257" t="s">
        <v>32</v>
      </c>
    </row>
    <row r="496" s="226" customFormat="1" ht="19" customHeight="1" spans="1:35">
      <c r="A496" s="239">
        <f t="shared" si="586"/>
        <v>493</v>
      </c>
      <c r="B496" s="240" t="s">
        <v>119</v>
      </c>
      <c r="C496" s="266" t="s">
        <v>910</v>
      </c>
      <c r="D496" s="292" t="s">
        <v>911</v>
      </c>
      <c r="E496" s="242">
        <v>0</v>
      </c>
      <c r="F496" s="241">
        <v>3920.55</v>
      </c>
      <c r="G496" s="241">
        <v>6241.75</v>
      </c>
      <c r="H496" s="241">
        <v>3920.55</v>
      </c>
      <c r="I496" s="256">
        <v>2200</v>
      </c>
      <c r="J496" s="242"/>
      <c r="K496" s="240">
        <f t="shared" si="587"/>
        <v>0</v>
      </c>
      <c r="L496" s="240">
        <f t="shared" si="588"/>
        <v>627.29</v>
      </c>
      <c r="M496" s="242">
        <f t="shared" si="589"/>
        <v>499.34</v>
      </c>
      <c r="N496" s="240">
        <f t="shared" si="590"/>
        <v>27.44</v>
      </c>
      <c r="O496" s="242">
        <f t="shared" si="591"/>
        <v>110</v>
      </c>
      <c r="P496" s="242">
        <f t="shared" si="592"/>
        <v>0</v>
      </c>
      <c r="Q496" s="242">
        <f t="shared" si="593"/>
        <v>1264.07</v>
      </c>
      <c r="R496" s="240">
        <f t="shared" si="594"/>
        <v>0</v>
      </c>
      <c r="S496" s="240">
        <f t="shared" si="595"/>
        <v>313.64</v>
      </c>
      <c r="T496" s="242">
        <f t="shared" si="596"/>
        <v>124.84</v>
      </c>
      <c r="U496" s="240">
        <f t="shared" si="597"/>
        <v>11.76</v>
      </c>
      <c r="V496" s="242">
        <f t="shared" si="598"/>
        <v>110</v>
      </c>
      <c r="W496" s="242">
        <f t="shared" si="599"/>
        <v>0</v>
      </c>
      <c r="X496" s="240">
        <f t="shared" si="600"/>
        <v>560.24</v>
      </c>
      <c r="Y496" s="240">
        <f t="shared" si="601"/>
        <v>1824.31</v>
      </c>
      <c r="Z496" s="259"/>
      <c r="AA496" s="257" t="s">
        <v>51</v>
      </c>
      <c r="AB496" s="258">
        <f t="shared" ref="AB496:AH496" si="625">K496+R496</f>
        <v>0</v>
      </c>
      <c r="AC496" s="258">
        <f t="shared" si="625"/>
        <v>940.93</v>
      </c>
      <c r="AD496" s="258">
        <f t="shared" si="625"/>
        <v>624.18</v>
      </c>
      <c r="AE496" s="258">
        <f t="shared" si="625"/>
        <v>39.2</v>
      </c>
      <c r="AF496" s="258">
        <f t="shared" si="625"/>
        <v>220</v>
      </c>
      <c r="AG496" s="258">
        <f t="shared" si="625"/>
        <v>0</v>
      </c>
      <c r="AH496" s="258">
        <f t="shared" si="625"/>
        <v>1824.31</v>
      </c>
      <c r="AI496" s="257" t="s">
        <v>32</v>
      </c>
    </row>
    <row r="497" s="225" customFormat="1" ht="17" customHeight="1" spans="1:35">
      <c r="A497" s="239">
        <f t="shared" si="586"/>
        <v>494</v>
      </c>
      <c r="B497" s="240" t="s">
        <v>119</v>
      </c>
      <c r="C497" s="252" t="s">
        <v>1215</v>
      </c>
      <c r="D497" s="253" t="s">
        <v>1216</v>
      </c>
      <c r="E497" s="242">
        <v>0</v>
      </c>
      <c r="F497" s="241">
        <v>3920.55</v>
      </c>
      <c r="G497" s="241">
        <v>6241.75</v>
      </c>
      <c r="H497" s="241">
        <v>3920.55</v>
      </c>
      <c r="I497" s="256">
        <v>2200</v>
      </c>
      <c r="J497" s="242"/>
      <c r="K497" s="240">
        <f t="shared" si="587"/>
        <v>0</v>
      </c>
      <c r="L497" s="240">
        <f t="shared" si="588"/>
        <v>627.29</v>
      </c>
      <c r="M497" s="242">
        <f t="shared" si="589"/>
        <v>499.34</v>
      </c>
      <c r="N497" s="240">
        <f t="shared" si="590"/>
        <v>27.44</v>
      </c>
      <c r="O497" s="242">
        <f t="shared" si="591"/>
        <v>110</v>
      </c>
      <c r="P497" s="242">
        <f t="shared" si="592"/>
        <v>0</v>
      </c>
      <c r="Q497" s="242">
        <f t="shared" si="593"/>
        <v>1264.07</v>
      </c>
      <c r="R497" s="240">
        <f t="shared" si="594"/>
        <v>0</v>
      </c>
      <c r="S497" s="240">
        <f t="shared" si="595"/>
        <v>313.64</v>
      </c>
      <c r="T497" s="242">
        <f t="shared" si="596"/>
        <v>124.84</v>
      </c>
      <c r="U497" s="240">
        <f t="shared" si="597"/>
        <v>11.76</v>
      </c>
      <c r="V497" s="242">
        <f t="shared" si="598"/>
        <v>110</v>
      </c>
      <c r="W497" s="242">
        <f t="shared" si="599"/>
        <v>0</v>
      </c>
      <c r="X497" s="240">
        <f t="shared" si="600"/>
        <v>560.24</v>
      </c>
      <c r="Y497" s="240">
        <f t="shared" si="601"/>
        <v>1824.31</v>
      </c>
      <c r="Z497" s="259"/>
      <c r="AA497" s="257" t="s">
        <v>75</v>
      </c>
      <c r="AB497" s="258">
        <f t="shared" ref="AB497:AH497" si="626">K497+R497</f>
        <v>0</v>
      </c>
      <c r="AC497" s="258">
        <f t="shared" si="626"/>
        <v>940.93</v>
      </c>
      <c r="AD497" s="258">
        <f t="shared" si="626"/>
        <v>624.18</v>
      </c>
      <c r="AE497" s="258">
        <f t="shared" si="626"/>
        <v>39.2</v>
      </c>
      <c r="AF497" s="258">
        <f t="shared" si="626"/>
        <v>220</v>
      </c>
      <c r="AG497" s="258">
        <f t="shared" si="626"/>
        <v>0</v>
      </c>
      <c r="AH497" s="258">
        <f t="shared" si="626"/>
        <v>1824.31</v>
      </c>
      <c r="AI497" s="257" t="s">
        <v>32</v>
      </c>
    </row>
    <row r="498" s="226" customFormat="1" ht="19" customHeight="1" spans="1:35">
      <c r="A498" s="239">
        <f t="shared" si="586"/>
        <v>495</v>
      </c>
      <c r="B498" s="240" t="s">
        <v>217</v>
      </c>
      <c r="C498" s="246" t="s">
        <v>856</v>
      </c>
      <c r="D498" s="253" t="s">
        <v>857</v>
      </c>
      <c r="E498" s="264">
        <v>0</v>
      </c>
      <c r="F498" s="241">
        <v>3920.55</v>
      </c>
      <c r="G498" s="241">
        <v>6241.75</v>
      </c>
      <c r="H498" s="241">
        <v>3920.55</v>
      </c>
      <c r="I498" s="256">
        <v>2200</v>
      </c>
      <c r="J498" s="242"/>
      <c r="K498" s="240">
        <f t="shared" si="587"/>
        <v>0</v>
      </c>
      <c r="L498" s="240">
        <f t="shared" si="588"/>
        <v>627.29</v>
      </c>
      <c r="M498" s="242">
        <f t="shared" si="589"/>
        <v>499.34</v>
      </c>
      <c r="N498" s="240">
        <f t="shared" si="590"/>
        <v>27.44</v>
      </c>
      <c r="O498" s="242">
        <f t="shared" si="591"/>
        <v>110</v>
      </c>
      <c r="P498" s="242">
        <f t="shared" si="592"/>
        <v>0</v>
      </c>
      <c r="Q498" s="242">
        <f t="shared" si="593"/>
        <v>1264.07</v>
      </c>
      <c r="R498" s="240">
        <f t="shared" si="594"/>
        <v>0</v>
      </c>
      <c r="S498" s="240">
        <f t="shared" si="595"/>
        <v>313.64</v>
      </c>
      <c r="T498" s="242">
        <f t="shared" si="596"/>
        <v>124.84</v>
      </c>
      <c r="U498" s="240">
        <f t="shared" si="597"/>
        <v>11.76</v>
      </c>
      <c r="V498" s="242">
        <f t="shared" si="598"/>
        <v>110</v>
      </c>
      <c r="W498" s="242">
        <f t="shared" si="599"/>
        <v>0</v>
      </c>
      <c r="X498" s="240">
        <f t="shared" si="600"/>
        <v>560.24</v>
      </c>
      <c r="Y498" s="240">
        <f t="shared" si="601"/>
        <v>1824.31</v>
      </c>
      <c r="Z498" s="259"/>
      <c r="AA498" s="257" t="s">
        <v>76</v>
      </c>
      <c r="AB498" s="258">
        <f t="shared" ref="AB498:AH498" si="627">K498+R498</f>
        <v>0</v>
      </c>
      <c r="AC498" s="258">
        <f t="shared" si="627"/>
        <v>940.93</v>
      </c>
      <c r="AD498" s="258">
        <f t="shared" si="627"/>
        <v>624.18</v>
      </c>
      <c r="AE498" s="258">
        <f t="shared" si="627"/>
        <v>39.2</v>
      </c>
      <c r="AF498" s="258">
        <f t="shared" si="627"/>
        <v>220</v>
      </c>
      <c r="AG498" s="258">
        <f t="shared" si="627"/>
        <v>0</v>
      </c>
      <c r="AH498" s="258">
        <f t="shared" si="627"/>
        <v>1824.31</v>
      </c>
      <c r="AI498" s="257" t="s">
        <v>32</v>
      </c>
    </row>
    <row r="499" s="225" customFormat="1" ht="17" customHeight="1" spans="1:35">
      <c r="A499" s="239">
        <f t="shared" si="586"/>
        <v>496</v>
      </c>
      <c r="B499" s="240" t="s">
        <v>209</v>
      </c>
      <c r="C499" s="252" t="s">
        <v>1221</v>
      </c>
      <c r="D499" s="253" t="s">
        <v>1222</v>
      </c>
      <c r="E499" s="242">
        <v>0</v>
      </c>
      <c r="F499" s="241">
        <v>3920.55</v>
      </c>
      <c r="G499" s="241">
        <v>6241.75</v>
      </c>
      <c r="H499" s="241">
        <v>3920.55</v>
      </c>
      <c r="I499" s="256">
        <v>2200</v>
      </c>
      <c r="J499" s="242"/>
      <c r="K499" s="240">
        <f t="shared" si="587"/>
        <v>0</v>
      </c>
      <c r="L499" s="240">
        <f t="shared" si="588"/>
        <v>627.29</v>
      </c>
      <c r="M499" s="242">
        <f t="shared" si="589"/>
        <v>499.34</v>
      </c>
      <c r="N499" s="240">
        <f t="shared" si="590"/>
        <v>27.44</v>
      </c>
      <c r="O499" s="242">
        <f t="shared" si="591"/>
        <v>110</v>
      </c>
      <c r="P499" s="242">
        <f t="shared" si="592"/>
        <v>0</v>
      </c>
      <c r="Q499" s="242">
        <f t="shared" si="593"/>
        <v>1264.07</v>
      </c>
      <c r="R499" s="240">
        <f t="shared" si="594"/>
        <v>0</v>
      </c>
      <c r="S499" s="240">
        <f t="shared" si="595"/>
        <v>313.64</v>
      </c>
      <c r="T499" s="242">
        <f t="shared" si="596"/>
        <v>124.84</v>
      </c>
      <c r="U499" s="240">
        <f t="shared" si="597"/>
        <v>11.76</v>
      </c>
      <c r="V499" s="242">
        <f t="shared" si="598"/>
        <v>110</v>
      </c>
      <c r="W499" s="242">
        <f t="shared" si="599"/>
        <v>0</v>
      </c>
      <c r="X499" s="240">
        <f t="shared" si="600"/>
        <v>560.24</v>
      </c>
      <c r="Y499" s="240">
        <f t="shared" si="601"/>
        <v>1824.31</v>
      </c>
      <c r="Z499" s="259"/>
      <c r="AA499" s="257" t="s">
        <v>69</v>
      </c>
      <c r="AB499" s="258">
        <f t="shared" ref="AB499:AH499" si="628">K499+R499</f>
        <v>0</v>
      </c>
      <c r="AC499" s="258">
        <f t="shared" si="628"/>
        <v>940.93</v>
      </c>
      <c r="AD499" s="258">
        <f t="shared" si="628"/>
        <v>624.18</v>
      </c>
      <c r="AE499" s="258">
        <f t="shared" si="628"/>
        <v>39.2</v>
      </c>
      <c r="AF499" s="258">
        <f t="shared" si="628"/>
        <v>220</v>
      </c>
      <c r="AG499" s="258">
        <f t="shared" si="628"/>
        <v>0</v>
      </c>
      <c r="AH499" s="258">
        <f t="shared" si="628"/>
        <v>1824.31</v>
      </c>
      <c r="AI499" s="257" t="s">
        <v>32</v>
      </c>
    </row>
    <row r="500" s="225" customFormat="1" ht="16" customHeight="1" spans="1:35">
      <c r="A500" s="239">
        <f t="shared" si="586"/>
        <v>497</v>
      </c>
      <c r="B500" s="240" t="s">
        <v>139</v>
      </c>
      <c r="C500" s="240" t="s">
        <v>464</v>
      </c>
      <c r="D500" s="240" t="s">
        <v>465</v>
      </c>
      <c r="E500" s="240">
        <v>0</v>
      </c>
      <c r="F500" s="241">
        <v>3920.55</v>
      </c>
      <c r="G500" s="241">
        <v>6241.75</v>
      </c>
      <c r="H500" s="241">
        <v>3920.55</v>
      </c>
      <c r="I500" s="241">
        <v>2200</v>
      </c>
      <c r="J500" s="242"/>
      <c r="K500" s="240">
        <f t="shared" si="587"/>
        <v>0</v>
      </c>
      <c r="L500" s="240">
        <f t="shared" si="588"/>
        <v>627.29</v>
      </c>
      <c r="M500" s="242">
        <f t="shared" si="589"/>
        <v>499.34</v>
      </c>
      <c r="N500" s="240">
        <f t="shared" si="590"/>
        <v>27.44</v>
      </c>
      <c r="O500" s="242">
        <f t="shared" si="591"/>
        <v>110</v>
      </c>
      <c r="P500" s="242">
        <f t="shared" si="592"/>
        <v>0</v>
      </c>
      <c r="Q500" s="242">
        <f t="shared" si="593"/>
        <v>1264.07</v>
      </c>
      <c r="R500" s="240">
        <f t="shared" si="594"/>
        <v>0</v>
      </c>
      <c r="S500" s="240">
        <f t="shared" si="595"/>
        <v>313.64</v>
      </c>
      <c r="T500" s="242">
        <f t="shared" si="596"/>
        <v>124.84</v>
      </c>
      <c r="U500" s="240">
        <f t="shared" si="597"/>
        <v>11.76</v>
      </c>
      <c r="V500" s="242">
        <f t="shared" si="598"/>
        <v>110</v>
      </c>
      <c r="W500" s="242">
        <f t="shared" si="599"/>
        <v>0</v>
      </c>
      <c r="X500" s="240">
        <f t="shared" si="600"/>
        <v>560.24</v>
      </c>
      <c r="Y500" s="240">
        <f t="shared" si="601"/>
        <v>1824.31</v>
      </c>
      <c r="Z500" s="240"/>
      <c r="AA500" s="257" t="s">
        <v>77</v>
      </c>
      <c r="AB500" s="258">
        <f t="shared" ref="AB500:AH500" si="629">K500+R500</f>
        <v>0</v>
      </c>
      <c r="AC500" s="258">
        <f t="shared" si="629"/>
        <v>940.93</v>
      </c>
      <c r="AD500" s="258">
        <f t="shared" si="629"/>
        <v>624.18</v>
      </c>
      <c r="AE500" s="258">
        <f t="shared" si="629"/>
        <v>39.2</v>
      </c>
      <c r="AF500" s="258">
        <f t="shared" si="629"/>
        <v>220</v>
      </c>
      <c r="AG500" s="258">
        <f t="shared" si="629"/>
        <v>0</v>
      </c>
      <c r="AH500" s="258">
        <f t="shared" si="629"/>
        <v>1824.31</v>
      </c>
      <c r="AI500" s="257" t="s">
        <v>32</v>
      </c>
    </row>
    <row r="501" s="225" customFormat="1" ht="17" customHeight="1" spans="1:35">
      <c r="A501" s="239">
        <f t="shared" si="586"/>
        <v>498</v>
      </c>
      <c r="B501" s="254" t="s">
        <v>1370</v>
      </c>
      <c r="C501" s="252" t="s">
        <v>1371</v>
      </c>
      <c r="D501" s="266" t="s">
        <v>1372</v>
      </c>
      <c r="E501" s="241">
        <v>0</v>
      </c>
      <c r="F501" s="241">
        <v>3920.55</v>
      </c>
      <c r="G501" s="241">
        <v>6241.75</v>
      </c>
      <c r="H501" s="241">
        <v>3920.55</v>
      </c>
      <c r="I501" s="255"/>
      <c r="J501" s="242"/>
      <c r="K501" s="240">
        <f t="shared" si="587"/>
        <v>0</v>
      </c>
      <c r="L501" s="240">
        <f t="shared" si="588"/>
        <v>627.29</v>
      </c>
      <c r="M501" s="242">
        <f t="shared" si="589"/>
        <v>499.34</v>
      </c>
      <c r="N501" s="240">
        <f t="shared" si="590"/>
        <v>27.44</v>
      </c>
      <c r="O501" s="242">
        <f t="shared" si="591"/>
        <v>0</v>
      </c>
      <c r="P501" s="242">
        <f t="shared" si="592"/>
        <v>0</v>
      </c>
      <c r="Q501" s="242">
        <f t="shared" si="593"/>
        <v>1154.07</v>
      </c>
      <c r="R501" s="240">
        <f t="shared" si="594"/>
        <v>0</v>
      </c>
      <c r="S501" s="240">
        <f t="shared" si="595"/>
        <v>313.64</v>
      </c>
      <c r="T501" s="242">
        <f t="shared" si="596"/>
        <v>124.84</v>
      </c>
      <c r="U501" s="240">
        <f t="shared" si="597"/>
        <v>11.76</v>
      </c>
      <c r="V501" s="242">
        <f t="shared" si="598"/>
        <v>0</v>
      </c>
      <c r="W501" s="242">
        <f t="shared" si="599"/>
        <v>0</v>
      </c>
      <c r="X501" s="240">
        <f t="shared" si="600"/>
        <v>450.24</v>
      </c>
      <c r="Y501" s="240">
        <f t="shared" si="601"/>
        <v>1604.31</v>
      </c>
      <c r="Z501" s="259"/>
      <c r="AA501" s="257" t="s">
        <v>60</v>
      </c>
      <c r="AB501" s="258">
        <f t="shared" ref="AB501:AH501" si="630">K501+R501</f>
        <v>0</v>
      </c>
      <c r="AC501" s="258">
        <f t="shared" si="630"/>
        <v>940.93</v>
      </c>
      <c r="AD501" s="258">
        <f t="shared" si="630"/>
        <v>624.18</v>
      </c>
      <c r="AE501" s="258">
        <f t="shared" si="630"/>
        <v>39.2</v>
      </c>
      <c r="AF501" s="258">
        <f t="shared" si="630"/>
        <v>0</v>
      </c>
      <c r="AG501" s="258">
        <f t="shared" si="630"/>
        <v>0</v>
      </c>
      <c r="AH501" s="258">
        <f t="shared" si="630"/>
        <v>1604.31</v>
      </c>
      <c r="AI501" s="257" t="s">
        <v>34</v>
      </c>
    </row>
    <row r="502" s="226" customFormat="1" ht="15" customHeight="1" spans="1:35">
      <c r="A502" s="239">
        <f t="shared" si="586"/>
        <v>499</v>
      </c>
      <c r="B502" s="240" t="s">
        <v>201</v>
      </c>
      <c r="C502" s="267" t="s">
        <v>1142</v>
      </c>
      <c r="D502" s="268" t="s">
        <v>1143</v>
      </c>
      <c r="E502" s="242">
        <v>0</v>
      </c>
      <c r="F502" s="241">
        <v>3920.55</v>
      </c>
      <c r="G502" s="241">
        <v>0</v>
      </c>
      <c r="H502" s="241">
        <v>3920.55</v>
      </c>
      <c r="I502" s="256">
        <v>2200</v>
      </c>
      <c r="J502" s="242"/>
      <c r="K502" s="240">
        <f t="shared" si="587"/>
        <v>0</v>
      </c>
      <c r="L502" s="240">
        <f t="shared" si="588"/>
        <v>627.29</v>
      </c>
      <c r="M502" s="242">
        <f t="shared" si="589"/>
        <v>0</v>
      </c>
      <c r="N502" s="240">
        <f t="shared" si="590"/>
        <v>27.44</v>
      </c>
      <c r="O502" s="242">
        <f t="shared" si="591"/>
        <v>110</v>
      </c>
      <c r="P502" s="242">
        <f t="shared" si="592"/>
        <v>0</v>
      </c>
      <c r="Q502" s="242">
        <f t="shared" si="593"/>
        <v>764.73</v>
      </c>
      <c r="R502" s="240">
        <f t="shared" si="594"/>
        <v>0</v>
      </c>
      <c r="S502" s="240">
        <f t="shared" si="595"/>
        <v>313.64</v>
      </c>
      <c r="T502" s="242">
        <f t="shared" si="596"/>
        <v>0</v>
      </c>
      <c r="U502" s="240">
        <f t="shared" si="597"/>
        <v>11.76</v>
      </c>
      <c r="V502" s="242">
        <f t="shared" si="598"/>
        <v>110</v>
      </c>
      <c r="W502" s="242">
        <f t="shared" si="599"/>
        <v>0</v>
      </c>
      <c r="X502" s="240">
        <f t="shared" si="600"/>
        <v>435.4</v>
      </c>
      <c r="Y502" s="240">
        <f t="shared" si="601"/>
        <v>1200.13</v>
      </c>
      <c r="Z502" s="259"/>
      <c r="AA502" s="257" t="s">
        <v>66</v>
      </c>
      <c r="AB502" s="258">
        <f t="shared" ref="AB502:AH502" si="631">K502+R502</f>
        <v>0</v>
      </c>
      <c r="AC502" s="258">
        <f t="shared" si="631"/>
        <v>940.93</v>
      </c>
      <c r="AD502" s="258">
        <f t="shared" si="631"/>
        <v>0</v>
      </c>
      <c r="AE502" s="258">
        <f t="shared" si="631"/>
        <v>39.2</v>
      </c>
      <c r="AF502" s="258">
        <f t="shared" si="631"/>
        <v>220</v>
      </c>
      <c r="AG502" s="258">
        <f t="shared" si="631"/>
        <v>0</v>
      </c>
      <c r="AH502" s="258">
        <f t="shared" si="631"/>
        <v>1200.13</v>
      </c>
      <c r="AI502" s="257" t="s">
        <v>32</v>
      </c>
    </row>
    <row r="503" s="225" customFormat="1" ht="16" customHeight="1" spans="1:35">
      <c r="A503" s="239">
        <f t="shared" si="586"/>
        <v>500</v>
      </c>
      <c r="B503" s="240" t="s">
        <v>223</v>
      </c>
      <c r="C503" s="243" t="s">
        <v>715</v>
      </c>
      <c r="D503" s="476" t="s">
        <v>716</v>
      </c>
      <c r="E503" s="240">
        <v>0</v>
      </c>
      <c r="F503" s="241">
        <v>3920.55</v>
      </c>
      <c r="G503" s="241">
        <v>6241.75</v>
      </c>
      <c r="H503" s="241">
        <v>3920.55</v>
      </c>
      <c r="I503" s="241">
        <v>2200</v>
      </c>
      <c r="J503" s="242"/>
      <c r="K503" s="240">
        <f t="shared" si="587"/>
        <v>0</v>
      </c>
      <c r="L503" s="240">
        <f t="shared" si="588"/>
        <v>627.29</v>
      </c>
      <c r="M503" s="242">
        <f t="shared" si="589"/>
        <v>499.34</v>
      </c>
      <c r="N503" s="240">
        <f t="shared" si="590"/>
        <v>27.44</v>
      </c>
      <c r="O503" s="242">
        <f t="shared" si="591"/>
        <v>110</v>
      </c>
      <c r="P503" s="242">
        <f t="shared" si="592"/>
        <v>0</v>
      </c>
      <c r="Q503" s="242">
        <f t="shared" si="593"/>
        <v>1264.07</v>
      </c>
      <c r="R503" s="240">
        <f t="shared" si="594"/>
        <v>0</v>
      </c>
      <c r="S503" s="240">
        <f t="shared" si="595"/>
        <v>313.64</v>
      </c>
      <c r="T503" s="242">
        <f t="shared" si="596"/>
        <v>124.84</v>
      </c>
      <c r="U503" s="240">
        <f t="shared" si="597"/>
        <v>11.76</v>
      </c>
      <c r="V503" s="242">
        <f t="shared" si="598"/>
        <v>110</v>
      </c>
      <c r="W503" s="242">
        <f t="shared" si="599"/>
        <v>0</v>
      </c>
      <c r="X503" s="240">
        <f t="shared" si="600"/>
        <v>560.24</v>
      </c>
      <c r="Y503" s="240">
        <f t="shared" si="601"/>
        <v>1824.31</v>
      </c>
      <c r="Z503" s="240"/>
      <c r="AA503" s="257" t="s">
        <v>80</v>
      </c>
      <c r="AB503" s="258">
        <f t="shared" ref="AB503:AH503" si="632">K503+R503</f>
        <v>0</v>
      </c>
      <c r="AC503" s="258">
        <f t="shared" si="632"/>
        <v>940.93</v>
      </c>
      <c r="AD503" s="258">
        <f t="shared" si="632"/>
        <v>624.18</v>
      </c>
      <c r="AE503" s="258">
        <f t="shared" si="632"/>
        <v>39.2</v>
      </c>
      <c r="AF503" s="258">
        <f t="shared" si="632"/>
        <v>220</v>
      </c>
      <c r="AG503" s="258">
        <f t="shared" si="632"/>
        <v>0</v>
      </c>
      <c r="AH503" s="258">
        <f t="shared" si="632"/>
        <v>1824.31</v>
      </c>
      <c r="AI503" s="257" t="s">
        <v>33</v>
      </c>
    </row>
  </sheetData>
  <sheetProtection password="CF18" sheet="1" sort="0" autoFilter="0" pivotTables="0" objects="1"/>
  <autoFilter xmlns:etc="http://www.wps.cn/officeDocument/2017/etCustomData" ref="A3:AI427" etc:filterBottomFollowUsedRange="0">
    <sortState ref="A3:AI427">
      <sortCondition ref="A3:A46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sortState ref="A462:AM487">
    <sortCondition ref="F462:F487"/>
  </sortState>
  <mergeCells count="45">
    <mergeCell ref="A1:Z1"/>
    <mergeCell ref="E2:J2"/>
    <mergeCell ref="K2:Q2"/>
    <mergeCell ref="R2:X2"/>
    <mergeCell ref="AB2:AH2"/>
    <mergeCell ref="A428:B428"/>
    <mergeCell ref="C428:D428"/>
    <mergeCell ref="A429:B429"/>
    <mergeCell ref="C429:D429"/>
    <mergeCell ref="E429:F429"/>
    <mergeCell ref="G429:H429"/>
    <mergeCell ref="A430:B430"/>
    <mergeCell ref="C430:D430"/>
    <mergeCell ref="E430:F430"/>
    <mergeCell ref="G430:H430"/>
    <mergeCell ref="A431:B431"/>
    <mergeCell ref="C431:D431"/>
    <mergeCell ref="E431:F431"/>
    <mergeCell ref="G431:H431"/>
    <mergeCell ref="A432:B432"/>
    <mergeCell ref="C432:D432"/>
    <mergeCell ref="E432:F432"/>
    <mergeCell ref="G432:H432"/>
    <mergeCell ref="A433:B433"/>
    <mergeCell ref="C433:D433"/>
    <mergeCell ref="E433:F433"/>
    <mergeCell ref="G433:H433"/>
    <mergeCell ref="A434:B434"/>
    <mergeCell ref="C434:D434"/>
    <mergeCell ref="E434:F434"/>
    <mergeCell ref="G434:H434"/>
    <mergeCell ref="A435:B435"/>
    <mergeCell ref="C435:D435"/>
    <mergeCell ref="E435:F435"/>
    <mergeCell ref="G435:H435"/>
    <mergeCell ref="A436:B436"/>
    <mergeCell ref="C436:D436"/>
    <mergeCell ref="E436:F436"/>
    <mergeCell ref="G436:H436"/>
    <mergeCell ref="A2:A3"/>
    <mergeCell ref="B2:B3"/>
    <mergeCell ref="C2:C3"/>
    <mergeCell ref="D2:D3"/>
    <mergeCell ref="A437:AF441"/>
    <mergeCell ref="A445:C446"/>
  </mergeCells>
  <conditionalFormatting sqref="D84">
    <cfRule type="duplicateValues" dxfId="124" priority="1124"/>
  </conditionalFormatting>
  <conditionalFormatting sqref="C247">
    <cfRule type="duplicateValues" dxfId="125" priority="1594"/>
  </conditionalFormatting>
  <conditionalFormatting sqref="C248">
    <cfRule type="duplicateValues" dxfId="125" priority="1592"/>
  </conditionalFormatting>
  <conditionalFormatting sqref="C256">
    <cfRule type="duplicateValues" dxfId="124" priority="1580"/>
    <cfRule type="duplicateValues" dxfId="124" priority="1581"/>
    <cfRule type="duplicateValues" dxfId="124" priority="1582"/>
    <cfRule type="duplicateValues" dxfId="124" priority="1583"/>
    <cfRule type="duplicateValues" dxfId="124" priority="1584"/>
    <cfRule type="duplicateValues" dxfId="124" priority="1585"/>
    <cfRule type="duplicateValues" dxfId="124" priority="1586"/>
    <cfRule type="duplicateValues" dxfId="124" priority="1587"/>
    <cfRule type="duplicateValues" dxfId="125" priority="1588"/>
  </conditionalFormatting>
  <conditionalFormatting sqref="C257">
    <cfRule type="duplicateValues" dxfId="124" priority="1570"/>
    <cfRule type="duplicateValues" dxfId="124" priority="1571"/>
    <cfRule type="duplicateValues" dxfId="124" priority="1572"/>
    <cfRule type="duplicateValues" dxfId="124" priority="1573"/>
    <cfRule type="duplicateValues" dxfId="124" priority="1574"/>
    <cfRule type="duplicateValues" dxfId="124" priority="1575"/>
    <cfRule type="duplicateValues" dxfId="124" priority="1576"/>
    <cfRule type="duplicateValues" dxfId="124" priority="1577"/>
    <cfRule type="duplicateValues" dxfId="125" priority="1578"/>
  </conditionalFormatting>
  <conditionalFormatting sqref="C263">
    <cfRule type="duplicateValues" dxfId="124" priority="1546"/>
  </conditionalFormatting>
  <conditionalFormatting sqref="C264">
    <cfRule type="duplicateValues" dxfId="124" priority="1556"/>
    <cfRule type="duplicateValues" dxfId="124" priority="1557"/>
    <cfRule type="duplicateValues" dxfId="124" priority="1558"/>
    <cfRule type="duplicateValues" dxfId="124" priority="1559"/>
    <cfRule type="duplicateValues" dxfId="124" priority="1560"/>
    <cfRule type="duplicateValues" dxfId="124" priority="1561"/>
    <cfRule type="duplicateValues" dxfId="124" priority="1562"/>
  </conditionalFormatting>
  <conditionalFormatting sqref="D264">
    <cfRule type="duplicateValues" dxfId="124" priority="1555"/>
  </conditionalFormatting>
  <conditionalFormatting sqref="C265">
    <cfRule type="duplicateValues" dxfId="124" priority="1554"/>
  </conditionalFormatting>
  <conditionalFormatting sqref="D265">
    <cfRule type="duplicateValues" dxfId="124" priority="1553"/>
  </conditionalFormatting>
  <conditionalFormatting sqref="C266">
    <cfRule type="duplicateValues" dxfId="124" priority="1545"/>
  </conditionalFormatting>
  <conditionalFormatting sqref="D266">
    <cfRule type="duplicateValues" dxfId="124" priority="1541"/>
  </conditionalFormatting>
  <conditionalFormatting sqref="C267">
    <cfRule type="duplicateValues" dxfId="124" priority="1544"/>
  </conditionalFormatting>
  <conditionalFormatting sqref="D267">
    <cfRule type="duplicateValues" dxfId="124" priority="1538"/>
    <cfRule type="duplicateValues" dxfId="124" priority="1539"/>
    <cfRule type="duplicateValues" dxfId="124" priority="1540"/>
  </conditionalFormatting>
  <conditionalFormatting sqref="C268">
    <cfRule type="duplicateValues" dxfId="124" priority="1543"/>
  </conditionalFormatting>
  <conditionalFormatting sqref="D268">
    <cfRule type="duplicateValues" dxfId="124" priority="1536"/>
  </conditionalFormatting>
  <conditionalFormatting sqref="C269">
    <cfRule type="duplicateValues" dxfId="124" priority="1542"/>
  </conditionalFormatting>
  <conditionalFormatting sqref="D269">
    <cfRule type="duplicateValues" dxfId="124" priority="1535"/>
  </conditionalFormatting>
  <conditionalFormatting sqref="C270">
    <cfRule type="duplicateValues" dxfId="124" priority="1521"/>
    <cfRule type="duplicateValues" dxfId="124" priority="1522"/>
    <cfRule type="duplicateValues" dxfId="124" priority="1523"/>
    <cfRule type="duplicateValues" dxfId="124" priority="1525"/>
    <cfRule type="duplicateValues" dxfId="124" priority="1526"/>
    <cfRule type="duplicateValues" dxfId="124" priority="1527"/>
    <cfRule type="duplicateValues" dxfId="124" priority="1528"/>
    <cfRule type="duplicateValues" dxfId="124" priority="1529"/>
  </conditionalFormatting>
  <conditionalFormatting sqref="D270">
    <cfRule type="duplicateValues" dxfId="124" priority="1524"/>
    <cfRule type="duplicateValues" dxfId="124" priority="1530"/>
  </conditionalFormatting>
  <conditionalFormatting sqref="D271">
    <cfRule type="duplicateValues" dxfId="124" priority="1518"/>
    <cfRule type="duplicateValues" dxfId="124" priority="1519"/>
    <cfRule type="duplicateValues" dxfId="124" priority="1520"/>
  </conditionalFormatting>
  <conditionalFormatting sqref="D273">
    <cfRule type="duplicateValues" dxfId="124" priority="1516"/>
  </conditionalFormatting>
  <conditionalFormatting sqref="C277">
    <cfRule type="duplicateValues" dxfId="124" priority="1510"/>
    <cfRule type="duplicateValues" dxfId="124" priority="1511"/>
    <cfRule type="duplicateValues" dxfId="124" priority="1512"/>
    <cfRule type="duplicateValues" dxfId="124" priority="1513"/>
    <cfRule type="duplicateValues" dxfId="124" priority="1514"/>
  </conditionalFormatting>
  <conditionalFormatting sqref="C285">
    <cfRule type="duplicateValues" dxfId="124" priority="1440"/>
    <cfRule type="duplicateValues" dxfId="124" priority="1441"/>
    <cfRule type="duplicateValues" dxfId="124" priority="1442"/>
    <cfRule type="duplicateValues" dxfId="124" priority="1443"/>
    <cfRule type="duplicateValues" dxfId="124" priority="1444"/>
    <cfRule type="duplicateValues" dxfId="124" priority="1445"/>
    <cfRule type="duplicateValues" dxfId="124" priority="1446"/>
    <cfRule type="duplicateValues" dxfId="124" priority="1447"/>
    <cfRule type="duplicateValues" dxfId="124" priority="1448"/>
    <cfRule type="duplicateValues" dxfId="124" priority="1449"/>
    <cfRule type="duplicateValues" dxfId="124" priority="1450"/>
    <cfRule type="duplicateValues" dxfId="124" priority="1451"/>
    <cfRule type="duplicateValues" dxfId="124" priority="1452"/>
    <cfRule type="duplicateValues" dxfId="124" priority="1453"/>
    <cfRule type="duplicateValues" dxfId="124" priority="1454"/>
    <cfRule type="duplicateValues" dxfId="124" priority="1455"/>
    <cfRule type="duplicateValues" dxfId="124" priority="1456"/>
    <cfRule type="duplicateValues" dxfId="124" priority="1457"/>
    <cfRule type="duplicateValues" dxfId="124" priority="1458"/>
    <cfRule type="duplicateValues" dxfId="124" priority="1459"/>
    <cfRule type="duplicateValues" dxfId="124" priority="1460"/>
    <cfRule type="duplicateValues" dxfId="124" priority="1461"/>
    <cfRule type="duplicateValues" dxfId="124" priority="1462"/>
    <cfRule type="duplicateValues" dxfId="124" priority="1463"/>
    <cfRule type="duplicateValues" dxfId="124" priority="1464"/>
    <cfRule type="duplicateValues" dxfId="124" priority="1465"/>
    <cfRule type="duplicateValues" dxfId="124" priority="1466"/>
    <cfRule type="duplicateValues" dxfId="124" priority="1467"/>
    <cfRule type="duplicateValues" dxfId="124" priority="1468"/>
    <cfRule type="duplicateValues" dxfId="124" priority="1469"/>
  </conditionalFormatting>
  <conditionalFormatting sqref="C286">
    <cfRule type="duplicateValues" dxfId="124" priority="1131"/>
    <cfRule type="duplicateValues" dxfId="124" priority="1132"/>
    <cfRule type="duplicateValues" dxfId="124" priority="1133"/>
    <cfRule type="duplicateValues" dxfId="124" priority="1134"/>
    <cfRule type="duplicateValues" dxfId="124" priority="1135"/>
    <cfRule type="duplicateValues" dxfId="124" priority="1136"/>
    <cfRule type="duplicateValues" dxfId="124" priority="1137"/>
    <cfRule type="duplicateValues" dxfId="124" priority="1138"/>
    <cfRule type="duplicateValues" dxfId="124" priority="1139"/>
    <cfRule type="duplicateValues" dxfId="124" priority="1140"/>
    <cfRule type="duplicateValues" dxfId="124" priority="1141"/>
    <cfRule type="duplicateValues" dxfId="124" priority="1142"/>
    <cfRule type="duplicateValues" dxfId="124" priority="1143"/>
    <cfRule type="duplicateValues" dxfId="124" priority="1144"/>
    <cfRule type="duplicateValues" dxfId="124" priority="1145"/>
    <cfRule type="duplicateValues" dxfId="124" priority="1146"/>
    <cfRule type="duplicateValues" dxfId="124" priority="1147"/>
    <cfRule type="duplicateValues" dxfId="124" priority="1148"/>
    <cfRule type="duplicateValues" dxfId="124" priority="1149"/>
    <cfRule type="duplicateValues" dxfId="124" priority="1150"/>
    <cfRule type="duplicateValues" dxfId="124" priority="1151"/>
    <cfRule type="duplicateValues" dxfId="124" priority="1152"/>
    <cfRule type="duplicateValues" dxfId="124" priority="1153"/>
    <cfRule type="duplicateValues" dxfId="124" priority="1154"/>
    <cfRule type="duplicateValues" dxfId="124" priority="1155"/>
    <cfRule type="duplicateValues" dxfId="124" priority="1156"/>
    <cfRule type="duplicateValues" dxfId="124" priority="1157"/>
    <cfRule type="duplicateValues" dxfId="124" priority="1158"/>
    <cfRule type="duplicateValues" dxfId="124" priority="1159"/>
    <cfRule type="duplicateValues" dxfId="124" priority="1160"/>
    <cfRule type="duplicateValues" dxfId="124" priority="1161"/>
    <cfRule type="duplicateValues" dxfId="124" priority="1162"/>
    <cfRule type="duplicateValues" dxfId="124" priority="1163"/>
    <cfRule type="duplicateValues" dxfId="124" priority="1164"/>
    <cfRule type="duplicateValues" dxfId="124" priority="1165"/>
    <cfRule type="duplicateValues" dxfId="124" priority="1166"/>
    <cfRule type="duplicateValues" dxfId="124" priority="1167"/>
    <cfRule type="duplicateValues" dxfId="124" priority="1168"/>
    <cfRule type="duplicateValues" dxfId="124" priority="1169"/>
    <cfRule type="duplicateValues" dxfId="124" priority="1170"/>
    <cfRule type="duplicateValues" dxfId="124" priority="1171"/>
    <cfRule type="duplicateValues" dxfId="124" priority="1172"/>
    <cfRule type="duplicateValues" dxfId="124" priority="1173"/>
    <cfRule type="duplicateValues" dxfId="124" priority="1174"/>
    <cfRule type="duplicateValues" dxfId="124" priority="1175"/>
    <cfRule type="duplicateValues" dxfId="124" priority="1176"/>
    <cfRule type="duplicateValues" dxfId="124" priority="1177"/>
    <cfRule type="duplicateValues" dxfId="124" priority="1178"/>
    <cfRule type="duplicateValues" dxfId="124" priority="1179"/>
    <cfRule type="duplicateValues" dxfId="124" priority="1180"/>
    <cfRule type="duplicateValues" dxfId="124" priority="1181"/>
  </conditionalFormatting>
  <conditionalFormatting sqref="C293">
    <cfRule type="duplicateValues" dxfId="124" priority="1286"/>
    <cfRule type="duplicateValues" dxfId="124" priority="1289"/>
    <cfRule type="duplicateValues" dxfId="124" priority="1292"/>
    <cfRule type="duplicateValues" dxfId="124" priority="1295"/>
    <cfRule type="duplicateValues" dxfId="124" priority="1298"/>
    <cfRule type="duplicateValues" dxfId="124" priority="1301"/>
    <cfRule type="duplicateValues" dxfId="124" priority="1304"/>
    <cfRule type="duplicateValues" dxfId="124" priority="1307"/>
    <cfRule type="duplicateValues" dxfId="124" priority="1310"/>
    <cfRule type="duplicateValues" dxfId="124" priority="1313"/>
    <cfRule type="duplicateValues" dxfId="124" priority="1316"/>
    <cfRule type="duplicateValues" dxfId="124" priority="1319"/>
    <cfRule type="duplicateValues" dxfId="124" priority="1322"/>
    <cfRule type="duplicateValues" dxfId="124" priority="1325"/>
    <cfRule type="duplicateValues" dxfId="124" priority="1328"/>
    <cfRule type="duplicateValues" dxfId="124" priority="1331"/>
    <cfRule type="duplicateValues" dxfId="124" priority="1334"/>
    <cfRule type="duplicateValues" dxfId="124" priority="1337"/>
    <cfRule type="duplicateValues" dxfId="124" priority="1340"/>
    <cfRule type="duplicateValues" dxfId="124" priority="1343"/>
    <cfRule type="duplicateValues" dxfId="124" priority="1346"/>
    <cfRule type="duplicateValues" dxfId="124" priority="1349"/>
    <cfRule type="duplicateValues" dxfId="124" priority="1352"/>
    <cfRule type="duplicateValues" dxfId="124" priority="1355"/>
    <cfRule type="duplicateValues" dxfId="124" priority="1358"/>
    <cfRule type="duplicateValues" dxfId="124" priority="1361"/>
    <cfRule type="duplicateValues" dxfId="124" priority="1364"/>
    <cfRule type="duplicateValues" dxfId="124" priority="1367"/>
    <cfRule type="duplicateValues" dxfId="124" priority="1370"/>
    <cfRule type="duplicateValues" dxfId="124" priority="1373"/>
    <cfRule type="duplicateValues" dxfId="124" priority="1376"/>
    <cfRule type="duplicateValues" dxfId="124" priority="1379"/>
    <cfRule type="duplicateValues" dxfId="124" priority="1382"/>
    <cfRule type="duplicateValues" dxfId="124" priority="1385"/>
    <cfRule type="duplicateValues" dxfId="124" priority="1388"/>
    <cfRule type="duplicateValues" dxfId="124" priority="1391"/>
    <cfRule type="duplicateValues" dxfId="124" priority="1394"/>
    <cfRule type="duplicateValues" dxfId="124" priority="1397"/>
    <cfRule type="duplicateValues" dxfId="124" priority="1400"/>
    <cfRule type="duplicateValues" dxfId="124" priority="1403"/>
    <cfRule type="duplicateValues" dxfId="124" priority="1406"/>
    <cfRule type="duplicateValues" dxfId="124" priority="1409"/>
    <cfRule type="duplicateValues" dxfId="124" priority="1412"/>
    <cfRule type="duplicateValues" dxfId="124" priority="1415"/>
    <cfRule type="duplicateValues" dxfId="124" priority="1418"/>
    <cfRule type="duplicateValues" dxfId="124" priority="1421"/>
    <cfRule type="duplicateValues" dxfId="124" priority="1424"/>
    <cfRule type="duplicateValues" dxfId="124" priority="1427"/>
    <cfRule type="duplicateValues" dxfId="124" priority="1430"/>
    <cfRule type="duplicateValues" dxfId="124" priority="1433"/>
    <cfRule type="duplicateValues" dxfId="124" priority="1436"/>
  </conditionalFormatting>
  <conditionalFormatting sqref="C296">
    <cfRule type="duplicateValues" dxfId="124" priority="1284"/>
    <cfRule type="duplicateValues" dxfId="124" priority="1287"/>
    <cfRule type="duplicateValues" dxfId="124" priority="1290"/>
    <cfRule type="duplicateValues" dxfId="124" priority="1293"/>
    <cfRule type="duplicateValues" dxfId="124" priority="1296"/>
    <cfRule type="duplicateValues" dxfId="124" priority="1299"/>
    <cfRule type="duplicateValues" dxfId="124" priority="1302"/>
    <cfRule type="duplicateValues" dxfId="124" priority="1305"/>
    <cfRule type="duplicateValues" dxfId="124" priority="1308"/>
    <cfRule type="duplicateValues" dxfId="124" priority="1311"/>
    <cfRule type="duplicateValues" dxfId="124" priority="1314"/>
    <cfRule type="duplicateValues" dxfId="124" priority="1317"/>
    <cfRule type="duplicateValues" dxfId="124" priority="1320"/>
    <cfRule type="duplicateValues" dxfId="124" priority="1323"/>
    <cfRule type="duplicateValues" dxfId="124" priority="1326"/>
    <cfRule type="duplicateValues" dxfId="124" priority="1329"/>
    <cfRule type="duplicateValues" dxfId="124" priority="1332"/>
    <cfRule type="duplicateValues" dxfId="124" priority="1335"/>
    <cfRule type="duplicateValues" dxfId="124" priority="1338"/>
    <cfRule type="duplicateValues" dxfId="124" priority="1341"/>
    <cfRule type="duplicateValues" dxfId="124" priority="1344"/>
    <cfRule type="duplicateValues" dxfId="124" priority="1347"/>
    <cfRule type="duplicateValues" dxfId="124" priority="1350"/>
    <cfRule type="duplicateValues" dxfId="124" priority="1353"/>
    <cfRule type="duplicateValues" dxfId="124" priority="1356"/>
    <cfRule type="duplicateValues" dxfId="124" priority="1359"/>
    <cfRule type="duplicateValues" dxfId="124" priority="1362"/>
    <cfRule type="duplicateValues" dxfId="124" priority="1365"/>
    <cfRule type="duplicateValues" dxfId="124" priority="1368"/>
    <cfRule type="duplicateValues" dxfId="124" priority="1371"/>
    <cfRule type="duplicateValues" dxfId="124" priority="1374"/>
    <cfRule type="duplicateValues" dxfId="124" priority="1377"/>
    <cfRule type="duplicateValues" dxfId="124" priority="1380"/>
    <cfRule type="duplicateValues" dxfId="124" priority="1383"/>
    <cfRule type="duplicateValues" dxfId="124" priority="1386"/>
    <cfRule type="duplicateValues" dxfId="124" priority="1389"/>
    <cfRule type="duplicateValues" dxfId="124" priority="1392"/>
    <cfRule type="duplicateValues" dxfId="124" priority="1395"/>
    <cfRule type="duplicateValues" dxfId="124" priority="1398"/>
    <cfRule type="duplicateValues" dxfId="124" priority="1401"/>
    <cfRule type="duplicateValues" dxfId="124" priority="1404"/>
    <cfRule type="duplicateValues" dxfId="124" priority="1407"/>
    <cfRule type="duplicateValues" dxfId="124" priority="1410"/>
    <cfRule type="duplicateValues" dxfId="124" priority="1413"/>
    <cfRule type="duplicateValues" dxfId="124" priority="1416"/>
    <cfRule type="duplicateValues" dxfId="124" priority="1419"/>
    <cfRule type="duplicateValues" dxfId="124" priority="1422"/>
    <cfRule type="duplicateValues" dxfId="124" priority="1425"/>
    <cfRule type="duplicateValues" dxfId="124" priority="1428"/>
    <cfRule type="duplicateValues" dxfId="124" priority="1431"/>
    <cfRule type="duplicateValues" dxfId="124" priority="1434"/>
  </conditionalFormatting>
  <conditionalFormatting sqref="C297">
    <cfRule type="duplicateValues" dxfId="124" priority="1182"/>
    <cfRule type="duplicateValues" dxfId="124" priority="1184"/>
    <cfRule type="duplicateValues" dxfId="124" priority="1186"/>
    <cfRule type="duplicateValues" dxfId="124" priority="1188"/>
    <cfRule type="duplicateValues" dxfId="124" priority="1190"/>
    <cfRule type="duplicateValues" dxfId="124" priority="1192"/>
    <cfRule type="duplicateValues" dxfId="124" priority="1194"/>
    <cfRule type="duplicateValues" dxfId="124" priority="1196"/>
    <cfRule type="duplicateValues" dxfId="124" priority="1198"/>
    <cfRule type="duplicateValues" dxfId="124" priority="1200"/>
    <cfRule type="duplicateValues" dxfId="124" priority="1202"/>
    <cfRule type="duplicateValues" dxfId="124" priority="1204"/>
    <cfRule type="duplicateValues" dxfId="124" priority="1206"/>
    <cfRule type="duplicateValues" dxfId="124" priority="1208"/>
    <cfRule type="duplicateValues" dxfId="124" priority="1210"/>
    <cfRule type="duplicateValues" dxfId="124" priority="1212"/>
    <cfRule type="duplicateValues" dxfId="124" priority="1214"/>
    <cfRule type="duplicateValues" dxfId="124" priority="1216"/>
    <cfRule type="duplicateValues" dxfId="124" priority="1218"/>
    <cfRule type="duplicateValues" dxfId="124" priority="1220"/>
    <cfRule type="duplicateValues" dxfId="124" priority="1222"/>
    <cfRule type="duplicateValues" dxfId="124" priority="1224"/>
    <cfRule type="duplicateValues" dxfId="124" priority="1226"/>
    <cfRule type="duplicateValues" dxfId="124" priority="1228"/>
    <cfRule type="duplicateValues" dxfId="124" priority="1230"/>
    <cfRule type="duplicateValues" dxfId="124" priority="1232"/>
    <cfRule type="duplicateValues" dxfId="124" priority="1234"/>
    <cfRule type="duplicateValues" dxfId="124" priority="1236"/>
    <cfRule type="duplicateValues" dxfId="124" priority="1238"/>
    <cfRule type="duplicateValues" dxfId="124" priority="1240"/>
    <cfRule type="duplicateValues" dxfId="124" priority="1242"/>
    <cfRule type="duplicateValues" dxfId="124" priority="1244"/>
    <cfRule type="duplicateValues" dxfId="124" priority="1246"/>
    <cfRule type="duplicateValues" dxfId="124" priority="1248"/>
    <cfRule type="duplicateValues" dxfId="124" priority="1250"/>
    <cfRule type="duplicateValues" dxfId="124" priority="1252"/>
    <cfRule type="duplicateValues" dxfId="124" priority="1254"/>
    <cfRule type="duplicateValues" dxfId="124" priority="1256"/>
    <cfRule type="duplicateValues" dxfId="124" priority="1258"/>
    <cfRule type="duplicateValues" dxfId="124" priority="1260"/>
    <cfRule type="duplicateValues" dxfId="124" priority="1262"/>
    <cfRule type="duplicateValues" dxfId="124" priority="1264"/>
    <cfRule type="duplicateValues" dxfId="124" priority="1266"/>
    <cfRule type="duplicateValues" dxfId="124" priority="1268"/>
    <cfRule type="duplicateValues" dxfId="124" priority="1270"/>
    <cfRule type="duplicateValues" dxfId="124" priority="1272"/>
    <cfRule type="duplicateValues" dxfId="124" priority="1274"/>
    <cfRule type="duplicateValues" dxfId="124" priority="1276"/>
    <cfRule type="duplicateValues" dxfId="124" priority="1278"/>
    <cfRule type="duplicateValues" dxfId="124" priority="1280"/>
    <cfRule type="duplicateValues" dxfId="124" priority="1282"/>
  </conditionalFormatting>
  <conditionalFormatting sqref="C335">
    <cfRule type="duplicateValues" dxfId="124" priority="1105"/>
  </conditionalFormatting>
  <conditionalFormatting sqref="D349">
    <cfRule type="duplicateValues" dxfId="124" priority="1041"/>
  </conditionalFormatting>
  <conditionalFormatting sqref="C350">
    <cfRule type="duplicateValues" dxfId="124" priority="1042"/>
    <cfRule type="duplicateValues" dxfId="124" priority="1043"/>
    <cfRule type="duplicateValues" dxfId="124" priority="1044"/>
    <cfRule type="duplicateValues" dxfId="124" priority="1045"/>
    <cfRule type="duplicateValues" dxfId="124" priority="1046"/>
    <cfRule type="duplicateValues" dxfId="124" priority="1047"/>
    <cfRule type="duplicateValues" dxfId="124" priority="1048"/>
    <cfRule type="duplicateValues" dxfId="124" priority="1049"/>
    <cfRule type="duplicateValues" dxfId="124" priority="1050"/>
    <cfRule type="duplicateValues" dxfId="124" priority="1051"/>
    <cfRule type="duplicateValues" dxfId="124" priority="1052"/>
    <cfRule type="duplicateValues" dxfId="124" priority="1053"/>
    <cfRule type="duplicateValues" dxfId="124" priority="1054"/>
    <cfRule type="duplicateValues" dxfId="124" priority="1055"/>
    <cfRule type="duplicateValues" dxfId="124" priority="1056"/>
    <cfRule type="duplicateValues" dxfId="124" priority="1057"/>
    <cfRule type="duplicateValues" dxfId="124" priority="1058"/>
    <cfRule type="duplicateValues" dxfId="124" priority="1059"/>
    <cfRule type="duplicateValues" dxfId="124" priority="1060"/>
    <cfRule type="duplicateValues" dxfId="124" priority="1061"/>
    <cfRule type="duplicateValues" dxfId="124" priority="1062"/>
    <cfRule type="duplicateValues" dxfId="124" priority="1063"/>
    <cfRule type="duplicateValues" dxfId="124" priority="1064"/>
    <cfRule type="duplicateValues" dxfId="124" priority="1065"/>
    <cfRule type="duplicateValues" dxfId="124" priority="1066"/>
    <cfRule type="duplicateValues" dxfId="124" priority="1067"/>
    <cfRule type="duplicateValues" dxfId="124" priority="1068"/>
    <cfRule type="duplicateValues" dxfId="124" priority="1069"/>
    <cfRule type="duplicateValues" dxfId="124" priority="1070"/>
    <cfRule type="duplicateValues" dxfId="124" priority="1071"/>
    <cfRule type="duplicateValues" dxfId="124" priority="1072"/>
    <cfRule type="duplicateValues" dxfId="124" priority="1073"/>
    <cfRule type="duplicateValues" dxfId="124" priority="1074"/>
    <cfRule type="duplicateValues" dxfId="124" priority="1075"/>
    <cfRule type="duplicateValues" dxfId="124" priority="1076"/>
    <cfRule type="duplicateValues" dxfId="124" priority="1077"/>
    <cfRule type="duplicateValues" dxfId="124" priority="1078"/>
    <cfRule type="duplicateValues" dxfId="124" priority="1079"/>
    <cfRule type="duplicateValues" dxfId="124" priority="1080"/>
    <cfRule type="duplicateValues" dxfId="124" priority="1081"/>
    <cfRule type="duplicateValues" dxfId="124" priority="1082"/>
    <cfRule type="duplicateValues" dxfId="124" priority="1083"/>
    <cfRule type="duplicateValues" dxfId="124" priority="1084"/>
    <cfRule type="duplicateValues" dxfId="124" priority="1085"/>
    <cfRule type="duplicateValues" dxfId="124" priority="1086"/>
    <cfRule type="duplicateValues" dxfId="124" priority="1087"/>
    <cfRule type="duplicateValues" dxfId="124" priority="1088"/>
    <cfRule type="duplicateValues" dxfId="124" priority="1089"/>
    <cfRule type="duplicateValues" dxfId="124" priority="1090"/>
    <cfRule type="duplicateValues" dxfId="124" priority="1091"/>
    <cfRule type="duplicateValues" dxfId="124" priority="1092"/>
  </conditionalFormatting>
  <conditionalFormatting sqref="D350">
    <cfRule type="duplicateValues" dxfId="124" priority="1040"/>
  </conditionalFormatting>
  <conditionalFormatting sqref="C356">
    <cfRule type="duplicateValues" dxfId="124" priority="1038"/>
    <cfRule type="duplicateValues" dxfId="124" priority="1039"/>
  </conditionalFormatting>
  <conditionalFormatting sqref="J356">
    <cfRule type="duplicateValues" dxfId="124" priority="1013"/>
    <cfRule type="duplicateValues" dxfId="124" priority="1014"/>
  </conditionalFormatting>
  <conditionalFormatting sqref="C369">
    <cfRule type="duplicateValues" dxfId="124" priority="1022"/>
    <cfRule type="duplicateValues" dxfId="124" priority="1023"/>
    <cfRule type="duplicateValues" dxfId="124" priority="1024"/>
    <cfRule type="duplicateValues" dxfId="124" priority="1025"/>
    <cfRule type="duplicateValues" dxfId="124" priority="1026"/>
  </conditionalFormatting>
  <conditionalFormatting sqref="C377">
    <cfRule type="duplicateValues" dxfId="124" priority="950"/>
    <cfRule type="duplicateValues" dxfId="124" priority="951"/>
    <cfRule type="duplicateValues" dxfId="124" priority="952"/>
    <cfRule type="duplicateValues" dxfId="124" priority="953"/>
    <cfRule type="duplicateValues" dxfId="124" priority="954"/>
    <cfRule type="duplicateValues" dxfId="124" priority="955"/>
    <cfRule type="duplicateValues" dxfId="124" priority="956"/>
    <cfRule type="duplicateValues" dxfId="124" priority="957"/>
    <cfRule type="duplicateValues" dxfId="124" priority="958"/>
    <cfRule type="duplicateValues" dxfId="124" priority="959"/>
    <cfRule type="duplicateValues" dxfId="124" priority="960"/>
    <cfRule type="duplicateValues" dxfId="124" priority="961"/>
    <cfRule type="duplicateValues" dxfId="124" priority="962"/>
    <cfRule type="duplicateValues" dxfId="124" priority="963"/>
    <cfRule type="duplicateValues" dxfId="124" priority="964"/>
    <cfRule type="duplicateValues" dxfId="124" priority="965"/>
    <cfRule type="duplicateValues" dxfId="124" priority="966"/>
    <cfRule type="duplicateValues" dxfId="124" priority="967"/>
    <cfRule type="duplicateValues" dxfId="124" priority="968"/>
    <cfRule type="duplicateValues" dxfId="124" priority="969"/>
    <cfRule type="duplicateValues" dxfId="124" priority="970"/>
    <cfRule type="duplicateValues" dxfId="124" priority="971"/>
    <cfRule type="duplicateValues" dxfId="124" priority="972"/>
    <cfRule type="duplicateValues" dxfId="124" priority="973"/>
    <cfRule type="duplicateValues" dxfId="124" priority="974"/>
    <cfRule type="duplicateValues" dxfId="124" priority="975"/>
    <cfRule type="duplicateValues" dxfId="124" priority="976"/>
    <cfRule type="duplicateValues" dxfId="124" priority="977"/>
    <cfRule type="duplicateValues" dxfId="124" priority="978"/>
    <cfRule type="duplicateValues" dxfId="124" priority="979"/>
    <cfRule type="duplicateValues" dxfId="124" priority="980"/>
    <cfRule type="duplicateValues" dxfId="124" priority="981"/>
    <cfRule type="duplicateValues" dxfId="124" priority="982"/>
    <cfRule type="duplicateValues" dxfId="124" priority="983"/>
    <cfRule type="duplicateValues" dxfId="124" priority="984"/>
    <cfRule type="duplicateValues" dxfId="124" priority="985"/>
    <cfRule type="duplicateValues" dxfId="124" priority="986"/>
    <cfRule type="duplicateValues" dxfId="124" priority="987"/>
    <cfRule type="duplicateValues" dxfId="124" priority="988"/>
    <cfRule type="duplicateValues" dxfId="124" priority="989"/>
    <cfRule type="duplicateValues" dxfId="124" priority="990"/>
    <cfRule type="duplicateValues" dxfId="124" priority="991"/>
    <cfRule type="duplicateValues" dxfId="124" priority="992"/>
    <cfRule type="duplicateValues" dxfId="124" priority="993"/>
    <cfRule type="duplicateValues" dxfId="124" priority="994"/>
    <cfRule type="duplicateValues" dxfId="124" priority="995"/>
    <cfRule type="duplicateValues" dxfId="124" priority="996"/>
    <cfRule type="duplicateValues" dxfId="124" priority="997"/>
    <cfRule type="duplicateValues" dxfId="124" priority="998"/>
    <cfRule type="duplicateValues" dxfId="124" priority="999"/>
    <cfRule type="duplicateValues" dxfId="124" priority="1000"/>
    <cfRule type="duplicateValues" dxfId="124" priority="1001"/>
    <cfRule type="duplicateValues" dxfId="124" priority="1002"/>
  </conditionalFormatting>
  <conditionalFormatting sqref="D377">
    <cfRule type="duplicateValues" dxfId="124" priority="948"/>
  </conditionalFormatting>
  <conditionalFormatting sqref="C379">
    <cfRule type="duplicateValues" dxfId="124" priority="942"/>
    <cfRule type="duplicateValues" dxfId="124" priority="943"/>
    <cfRule type="duplicateValues" dxfId="124" priority="944"/>
  </conditionalFormatting>
  <conditionalFormatting sqref="J397">
    <cfRule type="duplicateValues" dxfId="124" priority="904"/>
    <cfRule type="duplicateValues" dxfId="124" priority="905"/>
    <cfRule type="duplicateValues" dxfId="124" priority="906"/>
    <cfRule type="duplicateValues" dxfId="124" priority="907"/>
    <cfRule type="duplicateValues" dxfId="124" priority="908"/>
  </conditionalFormatting>
  <conditionalFormatting sqref="C402">
    <cfRule type="duplicateValues" dxfId="124" priority="933"/>
    <cfRule type="duplicateValues" dxfId="124" priority="934"/>
    <cfRule type="duplicateValues" dxfId="124" priority="935"/>
    <cfRule type="duplicateValues" dxfId="124" priority="936"/>
  </conditionalFormatting>
  <conditionalFormatting sqref="J402">
    <cfRule type="duplicateValues" dxfId="124" priority="842"/>
    <cfRule type="duplicateValues" dxfId="124" priority="843"/>
    <cfRule type="duplicateValues" dxfId="124" priority="844"/>
    <cfRule type="duplicateValues" dxfId="124" priority="845"/>
    <cfRule type="duplicateValues" dxfId="124" priority="846"/>
    <cfRule type="duplicateValues" dxfId="124" priority="847"/>
    <cfRule type="duplicateValues" dxfId="124" priority="848"/>
    <cfRule type="duplicateValues" dxfId="124" priority="849"/>
    <cfRule type="duplicateValues" dxfId="124" priority="850"/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  <cfRule type="duplicateValues" dxfId="124" priority="887"/>
    <cfRule type="duplicateValues" dxfId="124" priority="888"/>
    <cfRule type="duplicateValues" dxfId="124" priority="889"/>
    <cfRule type="duplicateValues" dxfId="124" priority="890"/>
    <cfRule type="duplicateValues" dxfId="124" priority="891"/>
    <cfRule type="duplicateValues" dxfId="124" priority="892"/>
    <cfRule type="duplicateValues" dxfId="124" priority="893"/>
    <cfRule type="duplicateValues" dxfId="124" priority="894"/>
  </conditionalFormatting>
  <conditionalFormatting sqref="J403">
    <cfRule type="duplicateValues" dxfId="124" priority="836"/>
    <cfRule type="duplicateValues" dxfId="124" priority="837"/>
    <cfRule type="duplicateValues" dxfId="124" priority="838"/>
  </conditionalFormatting>
  <conditionalFormatting sqref="C415">
    <cfRule type="duplicateValues" dxfId="124" priority="928"/>
    <cfRule type="duplicateValues" dxfId="124" priority="929"/>
    <cfRule type="duplicateValues" dxfId="124" priority="930"/>
    <cfRule type="duplicateValues" dxfId="124" priority="931"/>
  </conditionalFormatting>
  <conditionalFormatting sqref="C447">
    <cfRule type="duplicateValues" dxfId="124" priority="631"/>
    <cfRule type="duplicateValues" dxfId="124" priority="632"/>
    <cfRule type="duplicateValues" dxfId="124" priority="633"/>
    <cfRule type="duplicateValues" dxfId="124" priority="634"/>
    <cfRule type="duplicateValues" dxfId="124" priority="635"/>
    <cfRule type="duplicateValues" dxfId="124" priority="636"/>
    <cfRule type="duplicateValues" dxfId="124" priority="637"/>
    <cfRule type="duplicateValues" dxfId="124" priority="638"/>
    <cfRule type="duplicateValues" dxfId="124" priority="639"/>
    <cfRule type="duplicateValues" dxfId="124" priority="640"/>
    <cfRule type="duplicateValues" dxfId="124" priority="641"/>
    <cfRule type="duplicateValues" dxfId="124" priority="642"/>
    <cfRule type="duplicateValues" dxfId="124" priority="644"/>
    <cfRule type="duplicateValues" dxfId="124" priority="645"/>
    <cfRule type="duplicateValues" dxfId="124" priority="646"/>
    <cfRule type="duplicateValues" dxfId="124" priority="647"/>
    <cfRule type="duplicateValues" dxfId="124" priority="648"/>
    <cfRule type="duplicateValues" dxfId="124" priority="649"/>
    <cfRule type="duplicateValues" dxfId="124" priority="650"/>
    <cfRule type="duplicateValues" dxfId="124" priority="651"/>
    <cfRule type="duplicateValues" dxfId="124" priority="652"/>
    <cfRule type="duplicateValues" dxfId="124" priority="653"/>
    <cfRule type="duplicateValues" dxfId="124" priority="654"/>
    <cfRule type="duplicateValues" dxfId="124" priority="655"/>
    <cfRule type="duplicateValues" dxfId="124" priority="656"/>
    <cfRule type="duplicateValues" dxfId="126" priority="657"/>
    <cfRule type="duplicateValues" dxfId="124" priority="658"/>
    <cfRule type="duplicateValues" dxfId="124" priority="659"/>
    <cfRule type="duplicateValues" dxfId="124" priority="660"/>
  </conditionalFormatting>
  <conditionalFormatting sqref="D447">
    <cfRule type="duplicateValues" dxfId="124" priority="643"/>
  </conditionalFormatting>
  <conditionalFormatting sqref="C448">
    <cfRule type="duplicateValues" dxfId="124" priority="628"/>
    <cfRule type="duplicateValues" dxfId="124" priority="629"/>
    <cfRule type="duplicateValues" dxfId="124" priority="630"/>
  </conditionalFormatting>
  <conditionalFormatting sqref="C449">
    <cfRule type="duplicateValues" dxfId="124" priority="623"/>
    <cfRule type="duplicateValues" dxfId="124" priority="624"/>
    <cfRule type="duplicateValues" dxfId="124" priority="625"/>
    <cfRule type="duplicateValues" dxfId="124" priority="626"/>
    <cfRule type="duplicateValues" dxfId="124" priority="627"/>
  </conditionalFormatting>
  <conditionalFormatting sqref="C450">
    <cfRule type="duplicateValues" dxfId="124" priority="616"/>
    <cfRule type="duplicateValues" dxfId="124" priority="618"/>
    <cfRule type="duplicateValues" dxfId="124" priority="619"/>
    <cfRule type="duplicateValues" dxfId="124" priority="620"/>
    <cfRule type="duplicateValues" dxfId="124" priority="621"/>
    <cfRule type="duplicateValues" dxfId="124" priority="622"/>
  </conditionalFormatting>
  <conditionalFormatting sqref="C451">
    <cfRule type="duplicateValues" dxfId="124" priority="612"/>
    <cfRule type="duplicateValues" dxfId="124" priority="614"/>
    <cfRule type="duplicateValues" dxfId="124" priority="615"/>
  </conditionalFormatting>
  <conditionalFormatting sqref="C452">
    <cfRule type="duplicateValues" dxfId="124" priority="607"/>
    <cfRule type="duplicateValues" dxfId="124" priority="610"/>
    <cfRule type="duplicateValues" dxfId="124" priority="611"/>
  </conditionalFormatting>
  <conditionalFormatting sqref="D452">
    <cfRule type="duplicateValues" dxfId="124" priority="609"/>
  </conditionalFormatting>
  <conditionalFormatting sqref="J455">
    <cfRule type="duplicateValues" dxfId="124" priority="591"/>
    <cfRule type="duplicateValues" dxfId="124" priority="593"/>
    <cfRule type="duplicateValues" dxfId="124" priority="594"/>
    <cfRule type="duplicateValues" dxfId="124" priority="595"/>
  </conditionalFormatting>
  <conditionalFormatting sqref="J460">
    <cfRule type="duplicateValues" dxfId="124" priority="553"/>
    <cfRule type="duplicateValues" dxfId="124" priority="554"/>
    <cfRule type="duplicateValues" dxfId="124" priority="555"/>
    <cfRule type="duplicateValues" dxfId="124" priority="556"/>
    <cfRule type="duplicateValues" dxfId="124" priority="557"/>
    <cfRule type="duplicateValues" dxfId="124" priority="558"/>
  </conditionalFormatting>
  <conditionalFormatting sqref="J462">
    <cfRule type="duplicateValues" dxfId="124" priority="550"/>
    <cfRule type="duplicateValues" dxfId="124" priority="551"/>
    <cfRule type="duplicateValues" dxfId="124" priority="552"/>
  </conditionalFormatting>
  <conditionalFormatting sqref="C463">
    <cfRule type="duplicateValues" dxfId="124" priority="578"/>
    <cfRule type="duplicateValues" dxfId="124" priority="579"/>
    <cfRule type="duplicateValues" dxfId="124" priority="580"/>
    <cfRule type="duplicateValues" dxfId="124" priority="581"/>
  </conditionalFormatting>
  <conditionalFormatting sqref="J483">
    <cfRule type="duplicateValues" dxfId="124" priority="778"/>
    <cfRule type="duplicateValues" dxfId="124" priority="779"/>
    <cfRule type="duplicateValues" dxfId="124" priority="780"/>
    <cfRule type="duplicateValues" dxfId="124" priority="781"/>
    <cfRule type="duplicateValues" dxfId="124" priority="782"/>
    <cfRule type="duplicateValues" dxfId="124" priority="783"/>
    <cfRule type="duplicateValues" dxfId="124" priority="784"/>
    <cfRule type="duplicateValues" dxfId="124" priority="785"/>
    <cfRule type="duplicateValues" dxfId="124" priority="786"/>
    <cfRule type="duplicateValues" dxfId="124" priority="787"/>
    <cfRule type="duplicateValues" dxfId="124" priority="788"/>
    <cfRule type="duplicateValues" dxfId="124" priority="789"/>
    <cfRule type="duplicateValues" dxfId="124" priority="790"/>
    <cfRule type="duplicateValues" dxfId="124" priority="791"/>
    <cfRule type="duplicateValues" dxfId="124" priority="792"/>
    <cfRule type="duplicateValues" dxfId="124" priority="793"/>
    <cfRule type="duplicateValues" dxfId="124" priority="794"/>
    <cfRule type="duplicateValues" dxfId="124" priority="795"/>
    <cfRule type="duplicateValues" dxfId="124" priority="796"/>
    <cfRule type="duplicateValues" dxfId="124" priority="797"/>
    <cfRule type="duplicateValues" dxfId="124" priority="798"/>
    <cfRule type="duplicateValues" dxfId="124" priority="799"/>
    <cfRule type="duplicateValues" dxfId="124" priority="800"/>
    <cfRule type="duplicateValues" dxfId="124" priority="801"/>
    <cfRule type="duplicateValues" dxfId="124" priority="802"/>
    <cfRule type="duplicateValues" dxfId="124" priority="803"/>
    <cfRule type="duplicateValues" dxfId="124" priority="804"/>
    <cfRule type="duplicateValues" dxfId="124" priority="805"/>
    <cfRule type="duplicateValues" dxfId="124" priority="806"/>
    <cfRule type="duplicateValues" dxfId="124" priority="807"/>
    <cfRule type="duplicateValues" dxfId="124" priority="808"/>
    <cfRule type="duplicateValues" dxfId="124" priority="809"/>
    <cfRule type="duplicateValues" dxfId="124" priority="810"/>
    <cfRule type="duplicateValues" dxfId="124" priority="811"/>
    <cfRule type="duplicateValues" dxfId="124" priority="812"/>
    <cfRule type="duplicateValues" dxfId="124" priority="813"/>
    <cfRule type="duplicateValues" dxfId="124" priority="814"/>
    <cfRule type="duplicateValues" dxfId="124" priority="815"/>
    <cfRule type="duplicateValues" dxfId="124" priority="816"/>
    <cfRule type="duplicateValues" dxfId="124" priority="817"/>
    <cfRule type="duplicateValues" dxfId="124" priority="818"/>
    <cfRule type="duplicateValues" dxfId="124" priority="819"/>
    <cfRule type="duplicateValues" dxfId="124" priority="820"/>
    <cfRule type="duplicateValues" dxfId="124" priority="821"/>
    <cfRule type="duplicateValues" dxfId="124" priority="822"/>
    <cfRule type="duplicateValues" dxfId="124" priority="823"/>
    <cfRule type="duplicateValues" dxfId="124" priority="824"/>
    <cfRule type="duplicateValues" dxfId="124" priority="825"/>
    <cfRule type="duplicateValues" dxfId="124" priority="826"/>
    <cfRule type="duplicateValues" dxfId="124" priority="827"/>
    <cfRule type="duplicateValues" dxfId="124" priority="828"/>
    <cfRule type="duplicateValues" dxfId="124" priority="829"/>
    <cfRule type="duplicateValues" dxfId="124" priority="830"/>
    <cfRule type="duplicateValues" dxfId="124" priority="831"/>
    <cfRule type="duplicateValues" dxfId="124" priority="832"/>
  </conditionalFormatting>
  <conditionalFormatting sqref="C485">
    <cfRule type="duplicateValues" dxfId="124" priority="938"/>
    <cfRule type="duplicateValues" dxfId="124" priority="939"/>
    <cfRule type="duplicateValues" dxfId="124" priority="940"/>
    <cfRule type="duplicateValues" dxfId="124" priority="941"/>
  </conditionalFormatting>
  <conditionalFormatting sqref="C488">
    <cfRule type="duplicateValues" dxfId="124" priority="539"/>
    <cfRule type="duplicateValues" dxfId="124" priority="538"/>
    <cfRule type="duplicateValues" dxfId="124" priority="537"/>
    <cfRule type="duplicateValues" dxfId="124" priority="536"/>
    <cfRule type="duplicateValues" dxfId="124" priority="535"/>
    <cfRule type="duplicateValues" dxfId="124" priority="534"/>
    <cfRule type="duplicateValues" dxfId="124" priority="533"/>
    <cfRule type="duplicateValues" dxfId="124" priority="532"/>
  </conditionalFormatting>
  <conditionalFormatting sqref="C489">
    <cfRule type="duplicateValues" dxfId="124" priority="531"/>
    <cfRule type="duplicateValues" dxfId="124" priority="530"/>
    <cfRule type="duplicateValues" dxfId="124" priority="529"/>
    <cfRule type="duplicateValues" dxfId="124" priority="528"/>
    <cfRule type="duplicateValues" dxfId="124" priority="527"/>
    <cfRule type="duplicateValues" dxfId="124" priority="526"/>
  </conditionalFormatting>
  <conditionalFormatting sqref="J489">
    <cfRule type="duplicateValues" dxfId="124" priority="525"/>
    <cfRule type="duplicateValues" dxfId="124" priority="524"/>
    <cfRule type="duplicateValues" dxfId="124" priority="523"/>
    <cfRule type="duplicateValues" dxfId="124" priority="522"/>
  </conditionalFormatting>
  <conditionalFormatting sqref="C490">
    <cfRule type="duplicateValues" dxfId="124" priority="520"/>
    <cfRule type="duplicateValues" dxfId="124" priority="519"/>
  </conditionalFormatting>
  <conditionalFormatting sqref="C491">
    <cfRule type="duplicateValues" dxfId="125" priority="518"/>
    <cfRule type="duplicateValues" dxfId="124" priority="517"/>
    <cfRule type="duplicateValues" dxfId="126" priority="516"/>
    <cfRule type="duplicateValues" dxfId="124" priority="515"/>
    <cfRule type="duplicateValues" dxfId="124" priority="514"/>
    <cfRule type="duplicateValues" dxfId="124" priority="513"/>
    <cfRule type="duplicateValues" dxfId="124" priority="512"/>
    <cfRule type="duplicateValues" dxfId="124" priority="511"/>
    <cfRule type="duplicateValues" dxfId="124" priority="510"/>
    <cfRule type="duplicateValues" dxfId="124" priority="509"/>
    <cfRule type="duplicateValues" dxfId="124" priority="508"/>
    <cfRule type="duplicateValues" dxfId="124" priority="507"/>
    <cfRule type="duplicateValues" dxfId="124" priority="506"/>
    <cfRule type="duplicateValues" dxfId="124" priority="505"/>
    <cfRule type="duplicateValues" dxfId="124" priority="504"/>
    <cfRule type="duplicateValues" dxfId="124" priority="503"/>
    <cfRule type="duplicateValues" dxfId="124" priority="501"/>
    <cfRule type="duplicateValues" dxfId="124" priority="500"/>
    <cfRule type="duplicateValues" dxfId="124" priority="499"/>
    <cfRule type="duplicateValues" dxfId="124" priority="498"/>
    <cfRule type="duplicateValues" dxfId="124" priority="497"/>
    <cfRule type="duplicateValues" dxfId="124" priority="496"/>
    <cfRule type="duplicateValues" dxfId="124" priority="495"/>
    <cfRule type="duplicateValues" dxfId="124" priority="494"/>
    <cfRule type="duplicateValues" dxfId="124" priority="493"/>
    <cfRule type="duplicateValues" dxfId="124" priority="492"/>
    <cfRule type="duplicateValues" dxfId="124" priority="491"/>
    <cfRule type="duplicateValues" dxfId="124" priority="490"/>
    <cfRule type="duplicateValues" dxfId="124" priority="489"/>
    <cfRule type="duplicateValues" dxfId="124" priority="488"/>
    <cfRule type="duplicateValues" dxfId="124" priority="487"/>
    <cfRule type="duplicateValues" dxfId="124" priority="486"/>
    <cfRule type="duplicateValues" dxfId="124" priority="485"/>
    <cfRule type="duplicateValues" dxfId="124" priority="484"/>
  </conditionalFormatting>
  <conditionalFormatting sqref="D491">
    <cfRule type="duplicateValues" dxfId="124" priority="502"/>
  </conditionalFormatting>
  <conditionalFormatting sqref="C492">
    <cfRule type="duplicateValues" dxfId="125" priority="483"/>
    <cfRule type="duplicateValues" dxfId="124" priority="482"/>
    <cfRule type="duplicateValues" dxfId="124" priority="481"/>
    <cfRule type="duplicateValues" dxfId="124" priority="480"/>
    <cfRule type="duplicateValues" dxfId="124" priority="479"/>
    <cfRule type="duplicateValues" dxfId="124" priority="478"/>
    <cfRule type="duplicateValues" dxfId="124" priority="477"/>
    <cfRule type="duplicateValues" dxfId="124" priority="476"/>
    <cfRule type="duplicateValues" dxfId="124" priority="475"/>
    <cfRule type="duplicateValues" dxfId="124" priority="474"/>
    <cfRule type="duplicateValues" dxfId="124" priority="473"/>
    <cfRule type="duplicateValues" dxfId="124" priority="472"/>
    <cfRule type="duplicateValues" dxfId="124" priority="471"/>
    <cfRule type="duplicateValues" dxfId="124" priority="470"/>
    <cfRule type="duplicateValues" dxfId="124" priority="468"/>
    <cfRule type="duplicateValues" dxfId="124" priority="467"/>
    <cfRule type="duplicateValues" dxfId="124" priority="466"/>
    <cfRule type="duplicateValues" dxfId="124" priority="465"/>
    <cfRule type="duplicateValues" dxfId="124" priority="464"/>
    <cfRule type="duplicateValues" dxfId="124" priority="463"/>
    <cfRule type="duplicateValues" dxfId="124" priority="462"/>
    <cfRule type="duplicateValues" dxfId="124" priority="461"/>
    <cfRule type="duplicateValues" dxfId="124" priority="460"/>
    <cfRule type="duplicateValues" dxfId="124" priority="459"/>
    <cfRule type="duplicateValues" dxfId="124" priority="458"/>
    <cfRule type="duplicateValues" dxfId="124" priority="457"/>
    <cfRule type="duplicateValues" dxfId="124" priority="456"/>
    <cfRule type="duplicateValues" dxfId="124" priority="455"/>
    <cfRule type="duplicateValues" dxfId="124" priority="454"/>
    <cfRule type="duplicateValues" dxfId="124" priority="453"/>
    <cfRule type="duplicateValues" dxfId="124" priority="452"/>
    <cfRule type="duplicateValues" dxfId="124" priority="451"/>
    <cfRule type="duplicateValues" dxfId="124" priority="450"/>
  </conditionalFormatting>
  <conditionalFormatting sqref="D492">
    <cfRule type="duplicateValues" dxfId="124" priority="469"/>
  </conditionalFormatting>
  <conditionalFormatting sqref="C493">
    <cfRule type="duplicateValues" dxfId="124" priority="449"/>
    <cfRule type="duplicateValues" dxfId="124" priority="448"/>
    <cfRule type="duplicateValues" dxfId="124" priority="447"/>
    <cfRule type="duplicateValues" dxfId="124" priority="446"/>
    <cfRule type="duplicateValues" dxfId="124" priority="445"/>
    <cfRule type="duplicateValues" dxfId="124" priority="444"/>
  </conditionalFormatting>
  <conditionalFormatting sqref="C494">
    <cfRule type="duplicateValues" dxfId="124" priority="443"/>
    <cfRule type="duplicateValues" dxfId="124" priority="442"/>
    <cfRule type="duplicateValues" dxfId="124" priority="441"/>
    <cfRule type="duplicateValues" dxfId="124" priority="440"/>
    <cfRule type="duplicateValues" dxfId="124" priority="439"/>
    <cfRule type="duplicateValues" dxfId="124" priority="438"/>
    <cfRule type="duplicateValues" dxfId="124" priority="437"/>
    <cfRule type="duplicateValues" dxfId="124" priority="436"/>
  </conditionalFormatting>
  <conditionalFormatting sqref="C495">
    <cfRule type="duplicateValues" dxfId="124" priority="435"/>
    <cfRule type="duplicateValues" dxfId="124" priority="434"/>
    <cfRule type="duplicateValues" dxfId="124" priority="433"/>
    <cfRule type="duplicateValues" dxfId="124" priority="432"/>
    <cfRule type="duplicateValues" dxfId="124" priority="431"/>
  </conditionalFormatting>
  <conditionalFormatting sqref="J495">
    <cfRule type="duplicateValues" dxfId="124" priority="430"/>
    <cfRule type="duplicateValues" dxfId="124" priority="429"/>
    <cfRule type="duplicateValues" dxfId="124" priority="428"/>
    <cfRule type="duplicateValues" dxfId="124" priority="427"/>
    <cfRule type="duplicateValues" dxfId="124" priority="426"/>
    <cfRule type="duplicateValues" dxfId="124" priority="425"/>
  </conditionalFormatting>
  <conditionalFormatting sqref="C496">
    <cfRule type="duplicateValues" dxfId="124" priority="422"/>
    <cfRule type="duplicateValues" dxfId="124" priority="421"/>
    <cfRule type="duplicateValues" dxfId="124" priority="420"/>
    <cfRule type="duplicateValues" dxfId="124" priority="419"/>
    <cfRule type="duplicateValues" dxfId="124" priority="418"/>
    <cfRule type="duplicateValues" dxfId="124" priority="417"/>
    <cfRule type="duplicateValues" dxfId="124" priority="416"/>
    <cfRule type="duplicateValues" dxfId="124" priority="415"/>
    <cfRule type="duplicateValues" dxfId="124" priority="414"/>
  </conditionalFormatting>
  <conditionalFormatting sqref="D496">
    <cfRule type="duplicateValues" dxfId="124" priority="423"/>
  </conditionalFormatting>
  <conditionalFormatting sqref="C497">
    <cfRule type="duplicateValues" dxfId="124" priority="413"/>
    <cfRule type="duplicateValues" dxfId="124" priority="412"/>
    <cfRule type="duplicateValues" dxfId="124" priority="411"/>
    <cfRule type="duplicateValues" dxfId="124" priority="410"/>
    <cfRule type="duplicateValues" dxfId="124" priority="409"/>
    <cfRule type="duplicateValues" dxfId="124" priority="408"/>
    <cfRule type="duplicateValues" dxfId="124" priority="407"/>
  </conditionalFormatting>
  <conditionalFormatting sqref="C498">
    <cfRule type="duplicateValues" dxfId="124" priority="406"/>
    <cfRule type="duplicateValues" dxfId="124" priority="405"/>
    <cfRule type="duplicateValues" dxfId="124" priority="404"/>
    <cfRule type="duplicateValues" dxfId="124" priority="403"/>
    <cfRule type="duplicateValues" dxfId="124" priority="402"/>
    <cfRule type="duplicateValues" dxfId="124" priority="401"/>
    <cfRule type="duplicateValues" dxfId="124" priority="400"/>
    <cfRule type="duplicateValues" dxfId="124" priority="399"/>
    <cfRule type="duplicateValues" dxfId="124" priority="398"/>
    <cfRule type="duplicateValues" dxfId="124" priority="397"/>
    <cfRule type="duplicateValues" dxfId="124" priority="396"/>
  </conditionalFormatting>
  <conditionalFormatting sqref="C499">
    <cfRule type="duplicateValues" dxfId="124" priority="395"/>
    <cfRule type="duplicateValues" dxfId="124" priority="394"/>
    <cfRule type="duplicateValues" dxfId="124" priority="393"/>
    <cfRule type="duplicateValues" dxfId="124" priority="392"/>
    <cfRule type="duplicateValues" dxfId="124" priority="391"/>
    <cfRule type="duplicateValues" dxfId="124" priority="390"/>
    <cfRule type="duplicateValues" dxfId="124" priority="389"/>
  </conditionalFormatting>
  <conditionalFormatting sqref="C500">
    <cfRule type="duplicateValues" dxfId="124" priority="388"/>
    <cfRule type="duplicateValues" dxfId="124" priority="387"/>
    <cfRule type="duplicateValues" dxfId="124" priority="386"/>
    <cfRule type="duplicateValues" dxfId="126" priority="385"/>
    <cfRule type="duplicateValues" dxfId="124" priority="384"/>
    <cfRule type="duplicateValues" dxfId="124" priority="383"/>
    <cfRule type="duplicateValues" dxfId="124" priority="382"/>
    <cfRule type="duplicateValues" dxfId="124" priority="381"/>
    <cfRule type="duplicateValues" dxfId="124" priority="380"/>
    <cfRule type="duplicateValues" dxfId="124" priority="379"/>
    <cfRule type="duplicateValues" dxfId="124" priority="378"/>
    <cfRule type="duplicateValues" dxfId="124" priority="377"/>
    <cfRule type="duplicateValues" dxfId="124" priority="376"/>
    <cfRule type="duplicateValues" dxfId="124" priority="375"/>
    <cfRule type="duplicateValues" dxfId="124" priority="374"/>
    <cfRule type="duplicateValues" dxfId="124" priority="373"/>
    <cfRule type="duplicateValues" dxfId="124" priority="372"/>
    <cfRule type="duplicateValues" dxfId="124" priority="370"/>
    <cfRule type="duplicateValues" dxfId="124" priority="369"/>
    <cfRule type="duplicateValues" dxfId="124" priority="368"/>
    <cfRule type="duplicateValues" dxfId="124" priority="367"/>
    <cfRule type="duplicateValues" dxfId="124" priority="366"/>
    <cfRule type="duplicateValues" dxfId="124" priority="365"/>
    <cfRule type="duplicateValues" dxfId="124" priority="364"/>
    <cfRule type="duplicateValues" dxfId="124" priority="363"/>
    <cfRule type="duplicateValues" dxfId="124" priority="362"/>
    <cfRule type="duplicateValues" dxfId="124" priority="361"/>
    <cfRule type="duplicateValues" dxfId="124" priority="360"/>
    <cfRule type="duplicateValues" dxfId="124" priority="359"/>
    <cfRule type="duplicateValues" dxfId="124" priority="358"/>
    <cfRule type="duplicateValues" dxfId="124" priority="357"/>
    <cfRule type="duplicateValues" dxfId="124" priority="356"/>
    <cfRule type="duplicateValues" dxfId="124" priority="355"/>
    <cfRule type="duplicateValues" dxfId="124" priority="354"/>
    <cfRule type="duplicateValues" dxfId="124" priority="353"/>
  </conditionalFormatting>
  <conditionalFormatting sqref="D500">
    <cfRule type="duplicateValues" dxfId="124" priority="371"/>
  </conditionalFormatting>
  <conditionalFormatting sqref="C501">
    <cfRule type="duplicateValues" dxfId="124" priority="352"/>
    <cfRule type="duplicateValues" dxfId="124" priority="351"/>
    <cfRule type="duplicateValues" dxfId="124" priority="350"/>
    <cfRule type="duplicateValues" dxfId="124" priority="349"/>
    <cfRule type="duplicateValues" dxfId="124" priority="348"/>
    <cfRule type="duplicateValues" dxfId="124" priority="347"/>
  </conditionalFormatting>
  <conditionalFormatting sqref="C502">
    <cfRule type="duplicateValues" dxfId="124" priority="38"/>
    <cfRule type="duplicateValues" dxfId="124" priority="37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</conditionalFormatting>
  <conditionalFormatting sqref="C503">
    <cfRule type="duplicateValues" dxfId="124" priority="30"/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1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  <cfRule type="duplicateValues" dxfId="124" priority="7"/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  <cfRule type="duplicateValues" dxfId="124" priority="1"/>
  </conditionalFormatting>
  <conditionalFormatting sqref="D503">
    <cfRule type="duplicateValues" dxfId="124" priority="20"/>
  </conditionalFormatting>
  <conditionalFormatting sqref="C181:C185">
    <cfRule type="duplicateValues" dxfId="125" priority="1605"/>
  </conditionalFormatting>
  <conditionalFormatting sqref="C225:C226">
    <cfRule type="duplicateValues" dxfId="125" priority="1602"/>
  </conditionalFormatting>
  <conditionalFormatting sqref="C227:C228">
    <cfRule type="duplicateValues" dxfId="125" priority="1601"/>
  </conditionalFormatting>
  <conditionalFormatting sqref="C239:C241">
    <cfRule type="duplicateValues" dxfId="125" priority="1596"/>
  </conditionalFormatting>
  <conditionalFormatting sqref="C245:C246">
    <cfRule type="duplicateValues" dxfId="125" priority="1593"/>
  </conditionalFormatting>
  <conditionalFormatting sqref="C264:C265">
    <cfRule type="duplicateValues" dxfId="124" priority="1548"/>
  </conditionalFormatting>
  <conditionalFormatting sqref="C278:C282">
    <cfRule type="duplicateValues" dxfId="124" priority="1506"/>
    <cfRule type="duplicateValues" dxfId="124" priority="1508"/>
    <cfRule type="duplicateValues" dxfId="124" priority="1509"/>
  </conditionalFormatting>
  <conditionalFormatting sqref="C283:C284">
    <cfRule type="duplicateValues" dxfId="124" priority="1470"/>
    <cfRule type="duplicateValues" dxfId="124" priority="1471"/>
    <cfRule type="duplicateValues" dxfId="124" priority="1472"/>
    <cfRule type="duplicateValues" dxfId="124" priority="1473"/>
    <cfRule type="duplicateValues" dxfId="124" priority="1474"/>
    <cfRule type="duplicateValues" dxfId="124" priority="1475"/>
    <cfRule type="duplicateValues" dxfId="124" priority="1476"/>
    <cfRule type="duplicateValues" dxfId="124" priority="1477"/>
    <cfRule type="duplicateValues" dxfId="124" priority="1478"/>
    <cfRule type="duplicateValues" dxfId="124" priority="1479"/>
    <cfRule type="duplicateValues" dxfId="124" priority="1480"/>
    <cfRule type="duplicateValues" dxfId="124" priority="1481"/>
    <cfRule type="duplicateValues" dxfId="124" priority="1482"/>
    <cfRule type="duplicateValues" dxfId="124" priority="1483"/>
    <cfRule type="duplicateValues" dxfId="124" priority="1484"/>
    <cfRule type="duplicateValues" dxfId="124" priority="1485"/>
    <cfRule type="duplicateValues" dxfId="124" priority="1486"/>
    <cfRule type="duplicateValues" dxfId="124" priority="1487"/>
    <cfRule type="duplicateValues" dxfId="124" priority="1488"/>
    <cfRule type="duplicateValues" dxfId="124" priority="1489"/>
    <cfRule type="duplicateValues" dxfId="124" priority="1490"/>
    <cfRule type="duplicateValues" dxfId="124" priority="1491"/>
    <cfRule type="duplicateValues" dxfId="124" priority="1492"/>
    <cfRule type="duplicateValues" dxfId="124" priority="1493"/>
    <cfRule type="duplicateValues" dxfId="124" priority="1494"/>
    <cfRule type="duplicateValues" dxfId="124" priority="1495"/>
    <cfRule type="duplicateValues" dxfId="124" priority="1496"/>
    <cfRule type="duplicateValues" dxfId="124" priority="1497"/>
    <cfRule type="duplicateValues" dxfId="124" priority="1498"/>
    <cfRule type="duplicateValues" dxfId="124" priority="1499"/>
    <cfRule type="duplicateValues" dxfId="124" priority="1500"/>
    <cfRule type="duplicateValues" dxfId="124" priority="1501"/>
    <cfRule type="duplicateValues" dxfId="124" priority="1502"/>
    <cfRule type="duplicateValues" dxfId="124" priority="1503"/>
    <cfRule type="duplicateValues" dxfId="124" priority="1504"/>
    <cfRule type="duplicateValues" dxfId="124" priority="1505"/>
  </conditionalFormatting>
  <conditionalFormatting sqref="C294:C295">
    <cfRule type="duplicateValues" dxfId="124" priority="1183"/>
    <cfRule type="duplicateValues" dxfId="124" priority="1185"/>
    <cfRule type="duplicateValues" dxfId="124" priority="1187"/>
    <cfRule type="duplicateValues" dxfId="124" priority="1189"/>
    <cfRule type="duplicateValues" dxfId="124" priority="1191"/>
    <cfRule type="duplicateValues" dxfId="124" priority="1193"/>
    <cfRule type="duplicateValues" dxfId="124" priority="1195"/>
    <cfRule type="duplicateValues" dxfId="124" priority="1197"/>
    <cfRule type="duplicateValues" dxfId="124" priority="1199"/>
    <cfRule type="duplicateValues" dxfId="124" priority="1201"/>
    <cfRule type="duplicateValues" dxfId="124" priority="1203"/>
    <cfRule type="duplicateValues" dxfId="124" priority="1205"/>
    <cfRule type="duplicateValues" dxfId="124" priority="1207"/>
    <cfRule type="duplicateValues" dxfId="124" priority="1209"/>
    <cfRule type="duplicateValues" dxfId="124" priority="1211"/>
    <cfRule type="duplicateValues" dxfId="124" priority="1213"/>
    <cfRule type="duplicateValues" dxfId="124" priority="1215"/>
    <cfRule type="duplicateValues" dxfId="124" priority="1217"/>
    <cfRule type="duplicateValues" dxfId="124" priority="1219"/>
    <cfRule type="duplicateValues" dxfId="124" priority="1221"/>
    <cfRule type="duplicateValues" dxfId="124" priority="1223"/>
    <cfRule type="duplicateValues" dxfId="124" priority="1225"/>
    <cfRule type="duplicateValues" dxfId="124" priority="1227"/>
    <cfRule type="duplicateValues" dxfId="124" priority="1229"/>
    <cfRule type="duplicateValues" dxfId="124" priority="1231"/>
    <cfRule type="duplicateValues" dxfId="124" priority="1233"/>
    <cfRule type="duplicateValues" dxfId="124" priority="1235"/>
    <cfRule type="duplicateValues" dxfId="124" priority="1237"/>
    <cfRule type="duplicateValues" dxfId="124" priority="1239"/>
    <cfRule type="duplicateValues" dxfId="124" priority="1241"/>
    <cfRule type="duplicateValues" dxfId="124" priority="1243"/>
    <cfRule type="duplicateValues" dxfId="124" priority="1245"/>
    <cfRule type="duplicateValues" dxfId="124" priority="1247"/>
    <cfRule type="duplicateValues" dxfId="124" priority="1249"/>
    <cfRule type="duplicateValues" dxfId="124" priority="1251"/>
    <cfRule type="duplicateValues" dxfId="124" priority="1253"/>
    <cfRule type="duplicateValues" dxfId="124" priority="1255"/>
    <cfRule type="duplicateValues" dxfId="124" priority="1257"/>
    <cfRule type="duplicateValues" dxfId="124" priority="1259"/>
    <cfRule type="duplicateValues" dxfId="124" priority="1261"/>
    <cfRule type="duplicateValues" dxfId="124" priority="1263"/>
    <cfRule type="duplicateValues" dxfId="124" priority="1265"/>
    <cfRule type="duplicateValues" dxfId="124" priority="1267"/>
    <cfRule type="duplicateValues" dxfId="124" priority="1269"/>
    <cfRule type="duplicateValues" dxfId="124" priority="1271"/>
    <cfRule type="duplicateValues" dxfId="124" priority="1273"/>
    <cfRule type="duplicateValues" dxfId="124" priority="1275"/>
    <cfRule type="duplicateValues" dxfId="124" priority="1277"/>
    <cfRule type="duplicateValues" dxfId="124" priority="1279"/>
    <cfRule type="duplicateValues" dxfId="124" priority="1281"/>
    <cfRule type="duplicateValues" dxfId="124" priority="1283"/>
  </conditionalFormatting>
  <conditionalFormatting sqref="C299:C310">
    <cfRule type="duplicateValues" dxfId="124" priority="1120"/>
    <cfRule type="duplicateValues" dxfId="124" priority="1125"/>
  </conditionalFormatting>
  <conditionalFormatting sqref="C304:C310">
    <cfRule type="duplicateValues" dxfId="124" priority="1121"/>
  </conditionalFormatting>
  <conditionalFormatting sqref="C311:C319">
    <cfRule type="duplicateValues" dxfId="124" priority="1115"/>
    <cfRule type="duplicateValues" dxfId="124" priority="1116"/>
    <cfRule type="duplicateValues" dxfId="124" priority="1117"/>
    <cfRule type="duplicateValues" dxfId="124" priority="1118"/>
    <cfRule type="duplicateValues" dxfId="124" priority="1119"/>
  </conditionalFormatting>
  <conditionalFormatting sqref="C320:C327">
    <cfRule type="duplicateValues" dxfId="124" priority="1108"/>
    <cfRule type="duplicateValues" dxfId="124" priority="1110"/>
    <cfRule type="duplicateValues" dxfId="124" priority="1111"/>
    <cfRule type="duplicateValues" dxfId="124" priority="1112"/>
    <cfRule type="duplicateValues" dxfId="124" priority="1113"/>
    <cfRule type="duplicateValues" dxfId="124" priority="1114"/>
  </conditionalFormatting>
  <conditionalFormatting sqref="C329:C334">
    <cfRule type="duplicateValues" dxfId="124" priority="1106"/>
    <cfRule type="duplicateValues" dxfId="124" priority="1107"/>
  </conditionalFormatting>
  <conditionalFormatting sqref="C329:C337">
    <cfRule type="duplicateValues" dxfId="124" priority="1103"/>
  </conditionalFormatting>
  <conditionalFormatting sqref="C346:C348">
    <cfRule type="duplicateValues" dxfId="124" priority="1099"/>
    <cfRule type="duplicateValues" dxfId="124" priority="1100"/>
  </conditionalFormatting>
  <conditionalFormatting sqref="C371:C372">
    <cfRule type="duplicateValues" dxfId="124" priority="1017"/>
    <cfRule type="duplicateValues" dxfId="124" priority="1018"/>
    <cfRule type="duplicateValues" dxfId="124" priority="1019"/>
    <cfRule type="duplicateValues" dxfId="124" priority="1020"/>
    <cfRule type="duplicateValues" dxfId="124" priority="1021"/>
  </conditionalFormatting>
  <conditionalFormatting sqref="C374:C376">
    <cfRule type="duplicateValues" dxfId="124" priority="1003"/>
    <cfRule type="duplicateValues" dxfId="124" priority="1004"/>
    <cfRule type="duplicateValues" dxfId="124" priority="1005"/>
  </conditionalFormatting>
  <conditionalFormatting sqref="C447:C451">
    <cfRule type="duplicateValues" dxfId="124" priority="613"/>
  </conditionalFormatting>
  <conditionalFormatting sqref="C447:C452">
    <cfRule type="duplicateValues" dxfId="124" priority="608"/>
  </conditionalFormatting>
  <conditionalFormatting sqref="C447:C456">
    <cfRule type="duplicateValues" dxfId="124" priority="600"/>
  </conditionalFormatting>
  <conditionalFormatting sqref="C447:C501">
    <cfRule type="duplicateValues" dxfId="124" priority="39"/>
  </conditionalFormatting>
  <conditionalFormatting sqref="C453:C454">
    <cfRule type="duplicateValues" dxfId="124" priority="604"/>
    <cfRule type="duplicateValues" dxfId="124" priority="605"/>
    <cfRule type="duplicateValues" dxfId="124" priority="606"/>
  </conditionalFormatting>
  <conditionalFormatting sqref="C455:C456">
    <cfRule type="duplicateValues" dxfId="124" priority="601"/>
    <cfRule type="duplicateValues" dxfId="124" priority="602"/>
    <cfRule type="duplicateValues" dxfId="124" priority="603"/>
  </conditionalFormatting>
  <conditionalFormatting sqref="C457:C458">
    <cfRule type="duplicateValues" dxfId="124" priority="587"/>
    <cfRule type="duplicateValues" dxfId="124" priority="588"/>
    <cfRule type="duplicateValues" dxfId="124" priority="589"/>
  </conditionalFormatting>
  <conditionalFormatting sqref="C459:C462">
    <cfRule type="duplicateValues" dxfId="124" priority="582"/>
    <cfRule type="duplicateValues" dxfId="124" priority="583"/>
    <cfRule type="duplicateValues" dxfId="124" priority="584"/>
    <cfRule type="duplicateValues" dxfId="124" priority="585"/>
  </conditionalFormatting>
  <conditionalFormatting sqref="C459:C463">
    <cfRule type="duplicateValues" dxfId="124" priority="577"/>
  </conditionalFormatting>
  <conditionalFormatting sqref="C464:C466">
    <cfRule type="duplicateValues" dxfId="124" priority="573"/>
    <cfRule type="duplicateValues" dxfId="124" priority="574"/>
    <cfRule type="duplicateValues" dxfId="124" priority="575"/>
    <cfRule type="duplicateValues" dxfId="124" priority="576"/>
  </conditionalFormatting>
  <conditionalFormatting sqref="C467:C468">
    <cfRule type="duplicateValues" dxfId="124" priority="569"/>
    <cfRule type="duplicateValues" dxfId="124" priority="570"/>
    <cfRule type="duplicateValues" dxfId="124" priority="571"/>
    <cfRule type="duplicateValues" dxfId="124" priority="572"/>
  </conditionalFormatting>
  <conditionalFormatting sqref="C470:C471">
    <cfRule type="duplicateValues" dxfId="124" priority="559"/>
    <cfRule type="duplicateValues" dxfId="124" priority="560"/>
    <cfRule type="duplicateValues" dxfId="124" priority="561"/>
    <cfRule type="duplicateValues" dxfId="124" priority="562"/>
    <cfRule type="duplicateValues" dxfId="124" priority="563"/>
  </conditionalFormatting>
  <conditionalFormatting sqref="D271:D272">
    <cfRule type="duplicateValues" dxfId="124" priority="1517"/>
  </conditionalFormatting>
  <conditionalFormatting sqref="D346:D348">
    <cfRule type="duplicateValues" dxfId="124" priority="1097"/>
  </conditionalFormatting>
  <conditionalFormatting sqref="D374:D376">
    <cfRule type="duplicateValues" dxfId="124" priority="949"/>
  </conditionalFormatting>
  <conditionalFormatting sqref="D450:D451">
    <cfRule type="duplicateValues" dxfId="124" priority="617"/>
  </conditionalFormatting>
  <conditionalFormatting sqref="D457:D458">
    <cfRule type="duplicateValues" dxfId="124" priority="586"/>
  </conditionalFormatting>
  <conditionalFormatting sqref="J403:J407">
    <cfRule type="duplicateValues" dxfId="124" priority="834"/>
    <cfRule type="duplicateValues" dxfId="124" priority="835"/>
  </conditionalFormatting>
  <conditionalFormatting sqref="J404:J407">
    <cfRule type="duplicateValues" dxfId="124" priority="839"/>
    <cfRule type="duplicateValues" dxfId="124" priority="840"/>
    <cfRule type="duplicateValues" dxfId="124" priority="841"/>
  </conditionalFormatting>
  <conditionalFormatting sqref="J453:J454">
    <cfRule type="duplicateValues" dxfId="124" priority="596"/>
    <cfRule type="duplicateValues" dxfId="124" priority="597"/>
    <cfRule type="duplicateValues" dxfId="124" priority="598"/>
  </conditionalFormatting>
  <conditionalFormatting sqref="J453:J455">
    <cfRule type="duplicateValues" dxfId="124" priority="592"/>
  </conditionalFormatting>
  <conditionalFormatting sqref="J460:J466">
    <cfRule type="duplicateValues" dxfId="124" priority="544"/>
  </conditionalFormatting>
  <conditionalFormatting sqref="J464:J466">
    <cfRule type="duplicateValues" dxfId="124" priority="545"/>
    <cfRule type="duplicateValues" dxfId="124" priority="546"/>
    <cfRule type="duplicateValues" dxfId="124" priority="547"/>
    <cfRule type="duplicateValues" dxfId="124" priority="548"/>
    <cfRule type="duplicateValues" dxfId="124" priority="549"/>
  </conditionalFormatting>
  <conditionalFormatting sqref="C1:C20 C22:C32 C34:C61 C63:C242 C487 C428 G429:G436 C436:C446 C473 C480:C481 C244:C251 C253:C289 C344:C348 C291:C327 C329:C342 E436">
    <cfRule type="duplicateValues" dxfId="124" priority="1096"/>
  </conditionalFormatting>
  <conditionalFormatting sqref="C1:C20 C63:C242 C34:C61 C22:C32 C487 J476:J477 C476:C478 C473 C480:C481 C329:C342 C344:C357 J351:J357 C253:C289 C244:C251 C359:C372 C291:C327 C428:C446">
    <cfRule type="duplicateValues" dxfId="124" priority="1006"/>
  </conditionalFormatting>
  <conditionalFormatting sqref="C2:C3 C5:C20 C34:C49 C63:C65 C77:C169 C22:C32 C51:C61 C73:C75 C67:C71 C487 C473 C428 C480:C481 C442:C444 C171:C203 C205:C223 C263 G429:G436">
    <cfRule type="duplicateValues" dxfId="124" priority="1604"/>
  </conditionalFormatting>
  <conditionalFormatting sqref="C2:C3 C5:C20 C77:C169 C22:C32 C67:C71 C73:C75 C34:C49 C63:C65 C51:C61 C487 C473 G429:G436 C480:C481 C428 C171:C203 C205:C223 C263 C442:C446">
    <cfRule type="duplicateValues" dxfId="124" priority="1603"/>
  </conditionalFormatting>
  <conditionalFormatting sqref="C2:C20 C67:C71 C51:C61 C73:C75 C77:C169 C63:C65 C34:C49 C22:C32 C487 G429:G436 C436 C428 C442:C446 C480:C481 C473 C171:C203 C205:C238 C263 E436">
    <cfRule type="duplicateValues" dxfId="126" priority="1598"/>
    <cfRule type="duplicateValues" dxfId="124" priority="1599"/>
  </conditionalFormatting>
  <conditionalFormatting sqref="C2:C20 C63:C242 C22:C32 C34:C61 C487 C428 C436 E436 C442:C446 C473 C480:C481 C244:C248 C263 G429:G436">
    <cfRule type="duplicateValues" dxfId="124" priority="1589"/>
    <cfRule type="duplicateValues" dxfId="124" priority="1590"/>
    <cfRule type="duplicateValues" dxfId="124" priority="1591"/>
  </conditionalFormatting>
  <conditionalFormatting sqref="C2:C20 C63:C242 C22:C32 C34:C61 C487 C436 C428 G429:G436 E436 C442:C446 C480:C481 C263 C244:C251 C253:C260 C473">
    <cfRule type="duplicateValues" dxfId="124" priority="1566"/>
    <cfRule type="duplicateValues" dxfId="124" priority="1568"/>
  </conditionalFormatting>
  <conditionalFormatting sqref="C2:C20 C63:C242 C22:C32 C34:C61 C487 C442:C446 C428 C436 G429:G436 C473 C480:C481 C253:C263 C244:C251 E436">
    <cfRule type="duplicateValues" dxfId="124" priority="1565"/>
  </conditionalFormatting>
  <conditionalFormatting sqref="C2:C20 C63:C242 C22:C32 C34:C61 C487 G429:G436 E436 C428 C436:C446 C480:C481 C253:C265 C244:C251 C473">
    <cfRule type="duplicateValues" dxfId="124" priority="1551"/>
  </conditionalFormatting>
  <conditionalFormatting sqref="C2:C20 C63:C242 C22:C32 C34:C61 C487 C428 E436 G429:G436 C436:C446 C480:C481 C253:C285 C244:C251 C473">
    <cfRule type="duplicateValues" dxfId="124" priority="1438"/>
  </conditionalFormatting>
  <conditionalFormatting sqref="C2:C20 C63:C242 C22:C32 C34:C61 C487 C436:C446 G429:G436 E436 C428 C480:C481 C253:C285 C244:C251 C473">
    <cfRule type="duplicateValues" dxfId="124" priority="1437"/>
  </conditionalFormatting>
  <conditionalFormatting sqref="C4 C229:C238">
    <cfRule type="duplicateValues" dxfId="125" priority="1600"/>
  </conditionalFormatting>
  <conditionalFormatting sqref="C4 C232:C242 C244:C251 C253:C262">
    <cfRule type="duplicateValues" dxfId="124" priority="1564"/>
  </conditionalFormatting>
  <conditionalFormatting sqref="C4:C20 C67:C71 C73:C75 C77:C169 C51:C61 C34:C49 C63:C65 C22:C32 C487 C473 C263 C205:C238 C171:C203 C480:C481">
    <cfRule type="duplicateValues" dxfId="124" priority="1597"/>
  </conditionalFormatting>
  <conditionalFormatting sqref="C4:C20 C63:C242 C22:C32 C34:C61 C487 C480:C481 C244:C251 C263 C253:C260 C473">
    <cfRule type="duplicateValues" dxfId="124" priority="1567"/>
  </conditionalFormatting>
  <conditionalFormatting sqref="C4:C20 C63:C242 C22:C32 C34:C61 C487 C480:C481 C253:C263 C244:C251 C473">
    <cfRule type="duplicateValues" dxfId="124" priority="1563"/>
  </conditionalFormatting>
  <conditionalFormatting sqref="C4:C20 C63:C242 C22:C32 C34:C61 C487 C480:C481 C253:C265 C244:C251 C473">
    <cfRule type="duplicateValues" dxfId="124" priority="1549"/>
    <cfRule type="duplicateValues" dxfId="124" priority="1550"/>
    <cfRule type="duplicateValues" dxfId="124" priority="1552"/>
  </conditionalFormatting>
  <conditionalFormatting sqref="C4:C20 C63:C242 C22:C32 C34:C61 C487 C480:C481 C244:C251 C253:C269 C473">
    <cfRule type="duplicateValues" dxfId="124" priority="1531"/>
    <cfRule type="duplicateValues" dxfId="124" priority="1532"/>
    <cfRule type="duplicateValues" dxfId="124" priority="1533"/>
    <cfRule type="duplicateValues" dxfId="124" priority="1534"/>
  </conditionalFormatting>
  <conditionalFormatting sqref="C4:C20 C63:C242 C22:C32 C34:C61 C487 C480:C481 C253:C276 C244:C251 C473">
    <cfRule type="duplicateValues" dxfId="124" priority="1515"/>
  </conditionalFormatting>
  <conditionalFormatting sqref="C4:C20 C63:C242 C22:C32 C34:C61 C487 C480:C481 C253:C282 C244:C251 C473">
    <cfRule type="duplicateValues" dxfId="124" priority="1507"/>
  </conditionalFormatting>
  <conditionalFormatting sqref="C4:C8 C63:C242 C31:C32 C34:C61 C487 C480:C481 C253:C285 C244:C251 C473">
    <cfRule type="duplicateValues" dxfId="124" priority="1439"/>
  </conditionalFormatting>
  <conditionalFormatting sqref="C4:C20 C63:C242 C22:C32 C34:C61 C487 C480:C481 C244:C251 C291:C298 C253:C289 C473">
    <cfRule type="duplicateValues" dxfId="124" priority="1126"/>
    <cfRule type="duplicateValues" dxfId="124" priority="1127"/>
    <cfRule type="duplicateValues" dxfId="124" priority="1128"/>
  </conditionalFormatting>
  <conditionalFormatting sqref="C4:C20 C22:C32 C63:C242 C34:C61 C487 C480:C481 C244:C251 C329:C337 C291:C327 C253:C289 C473">
    <cfRule type="duplicateValues" dxfId="124" priority="1104"/>
  </conditionalFormatting>
  <conditionalFormatting sqref="C4:C20 C34:C61 C22:C32 C63:C242 C487 C476:C478 C480:C481 C291:C327 C329:C342 C344:C357 C253:C289 C244:C251 C359:C361 C473">
    <cfRule type="duplicateValues" dxfId="124" priority="1033"/>
  </conditionalFormatting>
  <conditionalFormatting sqref="C4:C418 C485:C487 C425 C473:C483">
    <cfRule type="duplicateValues" dxfId="124" priority="919"/>
  </conditionalFormatting>
  <conditionalFormatting sqref="C4:C424 J483 C473:C487 J396:J407 J485:J486">
    <cfRule type="duplicateValues" dxfId="124" priority="777"/>
  </conditionalFormatting>
  <conditionalFormatting sqref="D4:D20 D85:D242 D22:D32 D34:D61 D63:D83 D487 D480:D481 D244:D251 D264:D265 D253:D262 D473">
    <cfRule type="duplicateValues" dxfId="124" priority="1547"/>
  </conditionalFormatting>
  <conditionalFormatting sqref="C242 C244">
    <cfRule type="duplicateValues" dxfId="125" priority="1595"/>
  </conditionalFormatting>
  <conditionalFormatting sqref="C242 C291:C310 C253:C289 C244:C251">
    <cfRule type="duplicateValues" dxfId="124" priority="1123"/>
  </conditionalFormatting>
  <conditionalFormatting sqref="C249:C251 C253:C257">
    <cfRule type="duplicateValues" dxfId="124" priority="1569"/>
  </conditionalFormatting>
  <conditionalFormatting sqref="D267 D329:D330">
    <cfRule type="duplicateValues" dxfId="124" priority="1537"/>
  </conditionalFormatting>
  <conditionalFormatting sqref="C286:C289 C291:C297">
    <cfRule type="duplicateValues" dxfId="124" priority="1130"/>
  </conditionalFormatting>
  <conditionalFormatting sqref="C286:C289 C291:C301">
    <cfRule type="duplicateValues" dxfId="124" priority="1122"/>
  </conditionalFormatting>
  <conditionalFormatting sqref="D286:D289 D291:D292">
    <cfRule type="duplicateValues" dxfId="124" priority="1129"/>
  </conditionalFormatting>
  <conditionalFormatting sqref="C287:C289 C291:C292">
    <cfRule type="duplicateValues" dxfId="124" priority="1285"/>
    <cfRule type="duplicateValues" dxfId="124" priority="1288"/>
    <cfRule type="duplicateValues" dxfId="124" priority="1291"/>
    <cfRule type="duplicateValues" dxfId="124" priority="1294"/>
    <cfRule type="duplicateValues" dxfId="124" priority="1297"/>
    <cfRule type="duplicateValues" dxfId="124" priority="1300"/>
    <cfRule type="duplicateValues" dxfId="124" priority="1303"/>
    <cfRule type="duplicateValues" dxfId="124" priority="1306"/>
    <cfRule type="duplicateValues" dxfId="124" priority="1309"/>
    <cfRule type="duplicateValues" dxfId="124" priority="1312"/>
    <cfRule type="duplicateValues" dxfId="124" priority="1315"/>
    <cfRule type="duplicateValues" dxfId="124" priority="1318"/>
    <cfRule type="duplicateValues" dxfId="124" priority="1321"/>
    <cfRule type="duplicateValues" dxfId="124" priority="1324"/>
    <cfRule type="duplicateValues" dxfId="124" priority="1327"/>
    <cfRule type="duplicateValues" dxfId="124" priority="1330"/>
    <cfRule type="duplicateValues" dxfId="124" priority="1333"/>
    <cfRule type="duplicateValues" dxfId="124" priority="1336"/>
    <cfRule type="duplicateValues" dxfId="124" priority="1339"/>
    <cfRule type="duplicateValues" dxfId="124" priority="1342"/>
    <cfRule type="duplicateValues" dxfId="124" priority="1345"/>
    <cfRule type="duplicateValues" dxfId="124" priority="1348"/>
    <cfRule type="duplicateValues" dxfId="124" priority="1351"/>
    <cfRule type="duplicateValues" dxfId="124" priority="1354"/>
    <cfRule type="duplicateValues" dxfId="124" priority="1357"/>
    <cfRule type="duplicateValues" dxfId="124" priority="1360"/>
    <cfRule type="duplicateValues" dxfId="124" priority="1363"/>
    <cfRule type="duplicateValues" dxfId="124" priority="1366"/>
    <cfRule type="duplicateValues" dxfId="124" priority="1369"/>
    <cfRule type="duplicateValues" dxfId="124" priority="1372"/>
    <cfRule type="duplicateValues" dxfId="124" priority="1375"/>
    <cfRule type="duplicateValues" dxfId="124" priority="1378"/>
    <cfRule type="duplicateValues" dxfId="124" priority="1381"/>
    <cfRule type="duplicateValues" dxfId="124" priority="1384"/>
    <cfRule type="duplicateValues" dxfId="124" priority="1387"/>
    <cfRule type="duplicateValues" dxfId="124" priority="1390"/>
    <cfRule type="duplicateValues" dxfId="124" priority="1393"/>
    <cfRule type="duplicateValues" dxfId="124" priority="1396"/>
    <cfRule type="duplicateValues" dxfId="124" priority="1399"/>
    <cfRule type="duplicateValues" dxfId="124" priority="1402"/>
    <cfRule type="duplicateValues" dxfId="124" priority="1405"/>
    <cfRule type="duplicateValues" dxfId="124" priority="1408"/>
    <cfRule type="duplicateValues" dxfId="124" priority="1411"/>
    <cfRule type="duplicateValues" dxfId="124" priority="1414"/>
    <cfRule type="duplicateValues" dxfId="124" priority="1417"/>
    <cfRule type="duplicateValues" dxfId="124" priority="1420"/>
    <cfRule type="duplicateValues" dxfId="124" priority="1423"/>
    <cfRule type="duplicateValues" dxfId="124" priority="1426"/>
    <cfRule type="duplicateValues" dxfId="124" priority="1429"/>
    <cfRule type="duplicateValues" dxfId="124" priority="1432"/>
    <cfRule type="duplicateValues" dxfId="124" priority="1435"/>
  </conditionalFormatting>
  <conditionalFormatting sqref="D320:D327 D331:D337">
    <cfRule type="duplicateValues" dxfId="124" priority="1109"/>
  </conditionalFormatting>
  <conditionalFormatting sqref="C338:C342 C344:C345">
    <cfRule type="duplicateValues" dxfId="124" priority="1101"/>
    <cfRule type="duplicateValues" dxfId="124" priority="1102"/>
  </conditionalFormatting>
  <conditionalFormatting sqref="C338:C342 C344:C348">
    <cfRule type="duplicateValues" dxfId="124" priority="1095"/>
  </conditionalFormatting>
  <conditionalFormatting sqref="D338:D342 D344:D345">
    <cfRule type="duplicateValues" dxfId="124" priority="1098"/>
  </conditionalFormatting>
  <conditionalFormatting sqref="C349:C356 C476">
    <cfRule type="duplicateValues" dxfId="124" priority="1037"/>
  </conditionalFormatting>
  <conditionalFormatting sqref="C349 C476 C351:C355">
    <cfRule type="duplicateValues" dxfId="124" priority="1093"/>
    <cfRule type="duplicateValues" dxfId="124" priority="1094"/>
  </conditionalFormatting>
  <conditionalFormatting sqref="J351:J355 J476">
    <cfRule type="duplicateValues" dxfId="124" priority="1015"/>
    <cfRule type="duplicateValues" dxfId="124" priority="1016"/>
  </conditionalFormatting>
  <conditionalFormatting sqref="J351:J356 J476">
    <cfRule type="duplicateValues" dxfId="124" priority="1012"/>
  </conditionalFormatting>
  <conditionalFormatting sqref="J351:J357 J476:J477">
    <cfRule type="duplicateValues" dxfId="124" priority="1008"/>
  </conditionalFormatting>
  <conditionalFormatting sqref="C357 C477:C478 C359:C361">
    <cfRule type="duplicateValues" dxfId="124" priority="1032"/>
    <cfRule type="duplicateValues" dxfId="124" priority="1034"/>
    <cfRule type="duplicateValues" dxfId="124" priority="1035"/>
    <cfRule type="duplicateValues" dxfId="124" priority="1036"/>
  </conditionalFormatting>
  <conditionalFormatting sqref="J357 J477">
    <cfRule type="duplicateValues" dxfId="124" priority="1007"/>
    <cfRule type="duplicateValues" dxfId="124" priority="1009"/>
    <cfRule type="duplicateValues" dxfId="124" priority="1010"/>
    <cfRule type="duplicateValues" dxfId="124" priority="1011"/>
  </conditionalFormatting>
  <conditionalFormatting sqref="C362:C368 C370">
    <cfRule type="duplicateValues" dxfId="124" priority="1027"/>
    <cfRule type="duplicateValues" dxfId="124" priority="1028"/>
    <cfRule type="duplicateValues" dxfId="124" priority="1029"/>
    <cfRule type="duplicateValues" dxfId="124" priority="1030"/>
    <cfRule type="duplicateValues" dxfId="124" priority="1031"/>
  </conditionalFormatting>
  <conditionalFormatting sqref="C379:C401 C474 C485:C486 C479">
    <cfRule type="duplicateValues" dxfId="124" priority="937"/>
  </conditionalFormatting>
  <conditionalFormatting sqref="C379:C402 C474 C485:C486 C479">
    <cfRule type="duplicateValues" dxfId="124" priority="932"/>
  </conditionalFormatting>
  <conditionalFormatting sqref="C380:C401 C479 C474 C486">
    <cfRule type="duplicateValues" dxfId="124" priority="945"/>
    <cfRule type="duplicateValues" dxfId="124" priority="946"/>
    <cfRule type="duplicateValues" dxfId="124" priority="947"/>
  </conditionalFormatting>
  <conditionalFormatting sqref="J396:J398 J485">
    <cfRule type="duplicateValues" dxfId="124" priority="898"/>
  </conditionalFormatting>
  <conditionalFormatting sqref="J398 J485 J396">
    <cfRule type="duplicateValues" dxfId="124" priority="909"/>
    <cfRule type="duplicateValues" dxfId="124" priority="910"/>
    <cfRule type="duplicateValues" dxfId="124" priority="911"/>
    <cfRule type="duplicateValues" dxfId="124" priority="912"/>
    <cfRule type="duplicateValues" dxfId="124" priority="913"/>
  </conditionalFormatting>
  <conditionalFormatting sqref="J396:J407 J485:J486">
    <cfRule type="duplicateValues" dxfId="124" priority="833"/>
  </conditionalFormatting>
  <conditionalFormatting sqref="J399:J401 J486">
    <cfRule type="duplicateValues" dxfId="124" priority="895"/>
    <cfRule type="duplicateValues" dxfId="124" priority="896"/>
    <cfRule type="duplicateValues" dxfId="124" priority="897"/>
  </conditionalFormatting>
  <conditionalFormatting sqref="C404:C414 C475 C483">
    <cfRule type="duplicateValues" dxfId="124" priority="924"/>
    <cfRule type="duplicateValues" dxfId="124" priority="925"/>
    <cfRule type="duplicateValues" dxfId="124" priority="926"/>
    <cfRule type="duplicateValues" dxfId="124" priority="927"/>
  </conditionalFormatting>
  <conditionalFormatting sqref="C418 C425 C482">
    <cfRule type="duplicateValues" dxfId="124" priority="920"/>
    <cfRule type="duplicateValues" dxfId="124" priority="921"/>
    <cfRule type="duplicateValues" dxfId="124" priority="922"/>
    <cfRule type="duplicateValues" dxfId="124" priority="923"/>
  </conditionalFormatting>
  <conditionalFormatting sqref="C419:C424 C484">
    <cfRule type="duplicateValues" dxfId="124" priority="914"/>
    <cfRule type="duplicateValues" dxfId="124" priority="915"/>
    <cfRule type="duplicateValues" dxfId="124" priority="916"/>
    <cfRule type="duplicateValues" dxfId="124" priority="917"/>
    <cfRule type="duplicateValues" dxfId="124" priority="918"/>
  </conditionalFormatting>
  <conditionalFormatting sqref="C447:C456 J453:J455">
    <cfRule type="duplicateValues" dxfId="124" priority="590"/>
  </conditionalFormatting>
  <conditionalFormatting sqref="C447:C469 C472">
    <cfRule type="duplicateValues" dxfId="124" priority="564"/>
  </conditionalFormatting>
  <conditionalFormatting sqref="C447:C471 J460:J466">
    <cfRule type="duplicateValues" dxfId="124" priority="543"/>
  </conditionalFormatting>
  <conditionalFormatting sqref="C455:C456 I456">
    <cfRule type="duplicateValues" dxfId="124" priority="599"/>
  </conditionalFormatting>
  <conditionalFormatting sqref="C469 C472">
    <cfRule type="duplicateValues" dxfId="124" priority="565"/>
    <cfRule type="duplicateValues" dxfId="124" priority="566"/>
    <cfRule type="duplicateValues" dxfId="124" priority="567"/>
    <cfRule type="duplicateValues" dxfId="124" priority="568"/>
  </conditionalFormatting>
  <conditionalFormatting sqref="C489 J489">
    <cfRule type="duplicateValues" dxfId="124" priority="521"/>
  </conditionalFormatting>
  <conditionalFormatting sqref="C495 J495">
    <cfRule type="duplicateValues" dxfId="124" priority="424"/>
  </conditionalFormatting>
  <dataValidations count="1">
    <dataValidation type="custom" allowBlank="1" showInputMessage="1" showErrorMessage="1" sqref="D267:D268 D286:D289 D291:D297">
      <formula1>COUNTIF(D:D,D267&amp;"*")=1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25" man="1"/>
    <brk id="142" max="25" man="1"/>
    <brk id="212" max="25" man="1"/>
    <brk id="283" max="25" man="1"/>
    <brk id="344" max="25" man="1"/>
    <brk id="407" max="25" man="1"/>
    <brk id="442" max="16383" man="1"/>
    <brk id="442" max="16383" man="1"/>
    <brk id="444" max="16383" man="1"/>
    <brk id="444" max="16383" man="1"/>
    <brk id="444" max="16383" man="1"/>
    <brk id="444" max="16383" man="1"/>
    <brk id="444" max="16383" man="1"/>
    <brk id="444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494"/>
  <sheetViews>
    <sheetView view="pageBreakPreview" zoomScaleNormal="100" workbookViewId="0">
      <pane xSplit="3" ySplit="3" topLeftCell="D334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1" customWidth="1"/>
    <col min="36" max="36" width="16.125" customWidth="1"/>
    <col min="37" max="16376" width="4.75" customWidth="1"/>
  </cols>
  <sheetData>
    <row r="1" s="39" customFormat="1" ht="18.75" spans="1:35">
      <c r="A1" s="122" t="s">
        <v>1376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39" customFormat="1" ht="16" customHeight="1" spans="1:35">
      <c r="A4" s="129">
        <f t="shared" ref="A4:A20" si="0">ROW()-3</f>
        <v>1</v>
      </c>
      <c r="B4" s="49" t="s">
        <v>262</v>
      </c>
      <c r="C4" s="130" t="s">
        <v>123</v>
      </c>
      <c r="D4" s="49" t="s">
        <v>124</v>
      </c>
      <c r="E4" s="49">
        <v>4200</v>
      </c>
      <c r="F4" s="49">
        <v>4200</v>
      </c>
      <c r="G4" s="130">
        <v>6241.75</v>
      </c>
      <c r="H4" s="49">
        <v>4200</v>
      </c>
      <c r="I4" s="130">
        <v>4180</v>
      </c>
      <c r="J4" s="130"/>
      <c r="K4" s="49">
        <f t="shared" ref="K4:K20" si="1">ROUND(E4*0.012,2)</f>
        <v>50.4</v>
      </c>
      <c r="L4" s="49">
        <f t="shared" ref="L4:L20" si="2">ROUND(F4*0.16,2)</f>
        <v>672</v>
      </c>
      <c r="M4" s="130">
        <f t="shared" ref="M4:M20" si="3">ROUND(G4*0.08,2)</f>
        <v>499.34</v>
      </c>
      <c r="N4" s="49">
        <f t="shared" ref="N4:N20" si="4">ROUND(H4*0.007,2)</f>
        <v>29.4</v>
      </c>
      <c r="O4" s="130">
        <f t="shared" ref="O4:O20" si="5">I4*5%</f>
        <v>209</v>
      </c>
      <c r="P4" s="130">
        <f t="shared" ref="P4:P20" si="6">J4*50%</f>
        <v>0</v>
      </c>
      <c r="Q4" s="130">
        <f t="shared" ref="Q4:Q20" si="7">SUM(K4:P4)</f>
        <v>1460.14</v>
      </c>
      <c r="R4" s="49">
        <f t="shared" ref="R4:R20" si="8">E4*0</f>
        <v>0</v>
      </c>
      <c r="S4" s="49">
        <f t="shared" ref="S4:S20" si="9">ROUND(F4*0.08,2)</f>
        <v>336</v>
      </c>
      <c r="T4" s="130">
        <f t="shared" ref="T4:T20" si="10">ROUND(G4*0.02,2)</f>
        <v>124.84</v>
      </c>
      <c r="U4" s="49">
        <f t="shared" ref="U4:U20" si="11">ROUND(H4*0.003,2)</f>
        <v>12.6</v>
      </c>
      <c r="V4" s="130">
        <f t="shared" ref="V4:V20" si="12">I4*5%</f>
        <v>209</v>
      </c>
      <c r="W4" s="130">
        <f t="shared" ref="W4:W20" si="13">J4*50%</f>
        <v>0</v>
      </c>
      <c r="X4" s="49">
        <f t="shared" ref="X4:X20" si="14">SUM(R4:W4)</f>
        <v>682.44</v>
      </c>
      <c r="Y4" s="49">
        <f t="shared" ref="Y4:Y20" si="15">Q4+X4</f>
        <v>2142.58</v>
      </c>
      <c r="Z4" s="49"/>
      <c r="AA4" s="139" t="s">
        <v>64</v>
      </c>
      <c r="AB4" s="140">
        <f t="shared" ref="AB4:AH4" si="16">K4+R4</f>
        <v>50.4</v>
      </c>
      <c r="AC4" s="140">
        <f t="shared" si="16"/>
        <v>1008</v>
      </c>
      <c r="AD4" s="140">
        <f t="shared" si="16"/>
        <v>624.18</v>
      </c>
      <c r="AE4" s="140">
        <f t="shared" si="16"/>
        <v>42</v>
      </c>
      <c r="AF4" s="140">
        <f t="shared" si="16"/>
        <v>418</v>
      </c>
      <c r="AG4" s="140">
        <f t="shared" si="16"/>
        <v>0</v>
      </c>
      <c r="AH4" s="140">
        <f t="shared" si="16"/>
        <v>2142.58</v>
      </c>
      <c r="AI4" s="139" t="s">
        <v>34</v>
      </c>
    </row>
    <row r="5" s="39" customFormat="1" ht="16" customHeight="1" spans="1:35">
      <c r="A5" s="129">
        <f t="shared" si="0"/>
        <v>2</v>
      </c>
      <c r="B5" s="49" t="s">
        <v>132</v>
      </c>
      <c r="C5" s="49" t="s">
        <v>133</v>
      </c>
      <c r="D5" s="49" t="s">
        <v>134</v>
      </c>
      <c r="E5" s="49">
        <v>3920.55</v>
      </c>
      <c r="F5" s="49">
        <v>3920.55</v>
      </c>
      <c r="G5" s="130">
        <v>6241.75</v>
      </c>
      <c r="H5" s="49">
        <v>3920.55</v>
      </c>
      <c r="I5" s="130">
        <v>3180</v>
      </c>
      <c r="J5" s="130"/>
      <c r="K5" s="49">
        <f t="shared" si="1"/>
        <v>47.05</v>
      </c>
      <c r="L5" s="49">
        <f t="shared" si="2"/>
        <v>627.29</v>
      </c>
      <c r="M5" s="130">
        <f t="shared" si="3"/>
        <v>499.34</v>
      </c>
      <c r="N5" s="49">
        <f t="shared" si="4"/>
        <v>27.44</v>
      </c>
      <c r="O5" s="130">
        <f t="shared" si="5"/>
        <v>159</v>
      </c>
      <c r="P5" s="130">
        <f t="shared" si="6"/>
        <v>0</v>
      </c>
      <c r="Q5" s="130">
        <f t="shared" si="7"/>
        <v>1360.12</v>
      </c>
      <c r="R5" s="49">
        <f t="shared" si="8"/>
        <v>0</v>
      </c>
      <c r="S5" s="49">
        <f t="shared" si="9"/>
        <v>313.64</v>
      </c>
      <c r="T5" s="130">
        <f t="shared" si="10"/>
        <v>124.84</v>
      </c>
      <c r="U5" s="49">
        <f t="shared" si="11"/>
        <v>11.76</v>
      </c>
      <c r="V5" s="130">
        <f t="shared" si="12"/>
        <v>159</v>
      </c>
      <c r="W5" s="130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39" t="s">
        <v>81</v>
      </c>
      <c r="AB5" s="140">
        <f t="shared" ref="AB5:AH5" si="17">K5+R5</f>
        <v>47.05</v>
      </c>
      <c r="AC5" s="140">
        <f t="shared" si="17"/>
        <v>940.93</v>
      </c>
      <c r="AD5" s="140">
        <f t="shared" si="17"/>
        <v>624.18</v>
      </c>
      <c r="AE5" s="140">
        <f t="shared" si="17"/>
        <v>39.2</v>
      </c>
      <c r="AF5" s="140">
        <f t="shared" si="17"/>
        <v>318</v>
      </c>
      <c r="AG5" s="140">
        <f t="shared" si="17"/>
        <v>0</v>
      </c>
      <c r="AH5" s="140">
        <f t="shared" si="17"/>
        <v>1969.36</v>
      </c>
      <c r="AI5" s="139" t="s">
        <v>34</v>
      </c>
    </row>
    <row r="6" s="39" customFormat="1" ht="16" customHeight="1" spans="1:35">
      <c r="A6" s="129">
        <f t="shared" si="0"/>
        <v>3</v>
      </c>
      <c r="B6" s="49" t="s">
        <v>119</v>
      </c>
      <c r="C6" s="49" t="s">
        <v>135</v>
      </c>
      <c r="D6" s="49" t="s">
        <v>136</v>
      </c>
      <c r="E6" s="49">
        <v>4200</v>
      </c>
      <c r="F6" s="49">
        <v>4200</v>
      </c>
      <c r="G6" s="130">
        <v>6241.75</v>
      </c>
      <c r="H6" s="49">
        <v>4200</v>
      </c>
      <c r="I6" s="130">
        <v>4180</v>
      </c>
      <c r="J6" s="130"/>
      <c r="K6" s="49">
        <f t="shared" si="1"/>
        <v>50.4</v>
      </c>
      <c r="L6" s="49">
        <f t="shared" si="2"/>
        <v>672</v>
      </c>
      <c r="M6" s="130">
        <f t="shared" si="3"/>
        <v>499.34</v>
      </c>
      <c r="N6" s="49">
        <f t="shared" si="4"/>
        <v>29.4</v>
      </c>
      <c r="O6" s="130">
        <f t="shared" si="5"/>
        <v>209</v>
      </c>
      <c r="P6" s="130">
        <f t="shared" si="6"/>
        <v>0</v>
      </c>
      <c r="Q6" s="130">
        <f t="shared" si="7"/>
        <v>1460.14</v>
      </c>
      <c r="R6" s="49">
        <f t="shared" si="8"/>
        <v>0</v>
      </c>
      <c r="S6" s="49">
        <f t="shared" si="9"/>
        <v>336</v>
      </c>
      <c r="T6" s="130">
        <f t="shared" si="10"/>
        <v>124.84</v>
      </c>
      <c r="U6" s="49">
        <f t="shared" si="11"/>
        <v>12.6</v>
      </c>
      <c r="V6" s="130">
        <f t="shared" si="12"/>
        <v>209</v>
      </c>
      <c r="W6" s="130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39" t="s">
        <v>81</v>
      </c>
      <c r="AB6" s="140">
        <f t="shared" ref="AB6:AH6" si="18">K6+R6</f>
        <v>50.4</v>
      </c>
      <c r="AC6" s="140">
        <f t="shared" si="18"/>
        <v>1008</v>
      </c>
      <c r="AD6" s="140">
        <f t="shared" si="18"/>
        <v>624.18</v>
      </c>
      <c r="AE6" s="140">
        <f t="shared" si="18"/>
        <v>42</v>
      </c>
      <c r="AF6" s="140">
        <f t="shared" si="18"/>
        <v>418</v>
      </c>
      <c r="AG6" s="140">
        <f t="shared" si="18"/>
        <v>0</v>
      </c>
      <c r="AH6" s="140">
        <f t="shared" si="18"/>
        <v>2142.58</v>
      </c>
      <c r="AI6" s="139" t="s">
        <v>34</v>
      </c>
    </row>
    <row r="7" s="39" customFormat="1" ht="16" customHeight="1" spans="1:35">
      <c r="A7" s="129">
        <f t="shared" si="0"/>
        <v>4</v>
      </c>
      <c r="B7" s="49" t="s">
        <v>368</v>
      </c>
      <c r="C7" s="49" t="s">
        <v>137</v>
      </c>
      <c r="D7" s="49" t="s">
        <v>138</v>
      </c>
      <c r="E7" s="49">
        <v>3920.55</v>
      </c>
      <c r="F7" s="49">
        <v>3920.55</v>
      </c>
      <c r="G7" s="130">
        <v>6241.75</v>
      </c>
      <c r="H7" s="49">
        <v>3920.55</v>
      </c>
      <c r="I7" s="130">
        <v>3180</v>
      </c>
      <c r="J7" s="130"/>
      <c r="K7" s="49">
        <f t="shared" si="1"/>
        <v>47.05</v>
      </c>
      <c r="L7" s="49">
        <f t="shared" si="2"/>
        <v>627.29</v>
      </c>
      <c r="M7" s="130">
        <f t="shared" si="3"/>
        <v>499.34</v>
      </c>
      <c r="N7" s="49">
        <f t="shared" si="4"/>
        <v>27.44</v>
      </c>
      <c r="O7" s="130">
        <f t="shared" si="5"/>
        <v>159</v>
      </c>
      <c r="P7" s="130">
        <f t="shared" si="6"/>
        <v>0</v>
      </c>
      <c r="Q7" s="130">
        <f t="shared" si="7"/>
        <v>1360.12</v>
      </c>
      <c r="R7" s="49">
        <f t="shared" si="8"/>
        <v>0</v>
      </c>
      <c r="S7" s="49">
        <f t="shared" si="9"/>
        <v>313.64</v>
      </c>
      <c r="T7" s="130">
        <f t="shared" si="10"/>
        <v>124.84</v>
      </c>
      <c r="U7" s="49">
        <f t="shared" si="11"/>
        <v>11.76</v>
      </c>
      <c r="V7" s="130">
        <f t="shared" si="12"/>
        <v>159</v>
      </c>
      <c r="W7" s="130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39" t="s">
        <v>81</v>
      </c>
      <c r="AB7" s="140">
        <f t="shared" ref="AB7:AH7" si="19">K7+R7</f>
        <v>47.05</v>
      </c>
      <c r="AC7" s="140">
        <f t="shared" si="19"/>
        <v>940.93</v>
      </c>
      <c r="AD7" s="140">
        <f t="shared" si="19"/>
        <v>624.18</v>
      </c>
      <c r="AE7" s="140">
        <f t="shared" si="19"/>
        <v>39.2</v>
      </c>
      <c r="AF7" s="140">
        <f t="shared" si="19"/>
        <v>318</v>
      </c>
      <c r="AG7" s="140">
        <f t="shared" si="19"/>
        <v>0</v>
      </c>
      <c r="AH7" s="140">
        <f t="shared" si="19"/>
        <v>1969.36</v>
      </c>
      <c r="AI7" s="139" t="s">
        <v>34</v>
      </c>
    </row>
    <row r="8" s="39" customFormat="1" ht="16" customHeight="1" spans="1:35">
      <c r="A8" s="129">
        <f t="shared" si="0"/>
        <v>5</v>
      </c>
      <c r="B8" s="49" t="s">
        <v>1193</v>
      </c>
      <c r="C8" s="49" t="s">
        <v>140</v>
      </c>
      <c r="D8" s="49" t="s">
        <v>141</v>
      </c>
      <c r="E8" s="49">
        <v>3920.55</v>
      </c>
      <c r="F8" s="49">
        <v>3920.55</v>
      </c>
      <c r="G8" s="130">
        <v>6241.75</v>
      </c>
      <c r="H8" s="49">
        <v>3920.55</v>
      </c>
      <c r="I8" s="130">
        <v>3180</v>
      </c>
      <c r="J8" s="130"/>
      <c r="K8" s="49">
        <f t="shared" si="1"/>
        <v>47.05</v>
      </c>
      <c r="L8" s="49">
        <f t="shared" si="2"/>
        <v>627.29</v>
      </c>
      <c r="M8" s="130">
        <f t="shared" si="3"/>
        <v>499.34</v>
      </c>
      <c r="N8" s="49">
        <f t="shared" si="4"/>
        <v>27.44</v>
      </c>
      <c r="O8" s="130">
        <f t="shared" si="5"/>
        <v>159</v>
      </c>
      <c r="P8" s="130">
        <f t="shared" si="6"/>
        <v>0</v>
      </c>
      <c r="Q8" s="130">
        <f t="shared" si="7"/>
        <v>1360.12</v>
      </c>
      <c r="R8" s="49">
        <f t="shared" si="8"/>
        <v>0</v>
      </c>
      <c r="S8" s="49">
        <f t="shared" si="9"/>
        <v>313.64</v>
      </c>
      <c r="T8" s="130">
        <f t="shared" si="10"/>
        <v>124.84</v>
      </c>
      <c r="U8" s="49">
        <f t="shared" si="11"/>
        <v>11.76</v>
      </c>
      <c r="V8" s="130">
        <f t="shared" si="12"/>
        <v>159</v>
      </c>
      <c r="W8" s="130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39" t="s">
        <v>81</v>
      </c>
      <c r="AB8" s="140">
        <f t="shared" ref="AB8:AH8" si="20">K8+R8</f>
        <v>47.05</v>
      </c>
      <c r="AC8" s="140">
        <f t="shared" si="20"/>
        <v>940.93</v>
      </c>
      <c r="AD8" s="140">
        <f t="shared" si="20"/>
        <v>624.18</v>
      </c>
      <c r="AE8" s="140">
        <f t="shared" si="20"/>
        <v>39.2</v>
      </c>
      <c r="AF8" s="140">
        <f t="shared" si="20"/>
        <v>318</v>
      </c>
      <c r="AG8" s="140">
        <f t="shared" si="20"/>
        <v>0</v>
      </c>
      <c r="AH8" s="140">
        <f t="shared" si="20"/>
        <v>1969.36</v>
      </c>
      <c r="AI8" s="139" t="s">
        <v>34</v>
      </c>
    </row>
    <row r="9" s="39" customFormat="1" ht="16" customHeight="1" spans="1:35">
      <c r="A9" s="129">
        <f t="shared" si="0"/>
        <v>6</v>
      </c>
      <c r="B9" s="49" t="s">
        <v>1193</v>
      </c>
      <c r="C9" s="49" t="s">
        <v>142</v>
      </c>
      <c r="D9" s="49" t="s">
        <v>143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4180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209</v>
      </c>
      <c r="P9" s="130">
        <f t="shared" si="6"/>
        <v>0</v>
      </c>
      <c r="Q9" s="130">
        <f t="shared" si="7"/>
        <v>1410.12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209</v>
      </c>
      <c r="W9" s="130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39" t="s">
        <v>81</v>
      </c>
      <c r="AB9" s="140">
        <f t="shared" ref="AB9:AH9" si="21">K9+R9</f>
        <v>47.05</v>
      </c>
      <c r="AC9" s="140">
        <f t="shared" si="21"/>
        <v>940.93</v>
      </c>
      <c r="AD9" s="140">
        <f t="shared" si="21"/>
        <v>624.18</v>
      </c>
      <c r="AE9" s="140">
        <f t="shared" si="21"/>
        <v>39.2</v>
      </c>
      <c r="AF9" s="140">
        <f t="shared" si="21"/>
        <v>418</v>
      </c>
      <c r="AG9" s="140">
        <f t="shared" si="21"/>
        <v>0</v>
      </c>
      <c r="AH9" s="140">
        <f t="shared" si="21"/>
        <v>2069.36</v>
      </c>
      <c r="AI9" s="139" t="s">
        <v>34</v>
      </c>
    </row>
    <row r="10" s="39" customFormat="1" ht="16" customHeight="1" spans="1:35">
      <c r="A10" s="129">
        <f t="shared" si="0"/>
        <v>7</v>
      </c>
      <c r="B10" s="49" t="e">
        <v>#N/A</v>
      </c>
      <c r="C10" s="132" t="s">
        <v>144</v>
      </c>
      <c r="D10" s="49" t="s">
        <v>145</v>
      </c>
      <c r="E10" s="49">
        <v>3920.55</v>
      </c>
      <c r="F10" s="49">
        <v>3920.55</v>
      </c>
      <c r="G10" s="130">
        <v>6241.75</v>
      </c>
      <c r="H10" s="49">
        <v>3920.55</v>
      </c>
      <c r="I10" s="130">
        <v>4180</v>
      </c>
      <c r="J10" s="130"/>
      <c r="K10" s="49">
        <f t="shared" si="1"/>
        <v>47.05</v>
      </c>
      <c r="L10" s="49">
        <f t="shared" si="2"/>
        <v>627.29</v>
      </c>
      <c r="M10" s="130">
        <f t="shared" si="3"/>
        <v>499.34</v>
      </c>
      <c r="N10" s="49">
        <f t="shared" si="4"/>
        <v>27.44</v>
      </c>
      <c r="O10" s="130">
        <f t="shared" si="5"/>
        <v>209</v>
      </c>
      <c r="P10" s="130">
        <f t="shared" si="6"/>
        <v>0</v>
      </c>
      <c r="Q10" s="130">
        <f t="shared" si="7"/>
        <v>1410.12</v>
      </c>
      <c r="R10" s="49">
        <f t="shared" si="8"/>
        <v>0</v>
      </c>
      <c r="S10" s="49">
        <f t="shared" si="9"/>
        <v>313.64</v>
      </c>
      <c r="T10" s="130">
        <f t="shared" si="10"/>
        <v>124.84</v>
      </c>
      <c r="U10" s="49">
        <f t="shared" si="11"/>
        <v>11.76</v>
      </c>
      <c r="V10" s="130">
        <f t="shared" si="12"/>
        <v>209</v>
      </c>
      <c r="W10" s="130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39" t="s">
        <v>81</v>
      </c>
      <c r="AB10" s="140">
        <f t="shared" ref="AB10:AH10" si="22">K10+R10</f>
        <v>47.05</v>
      </c>
      <c r="AC10" s="140">
        <f t="shared" si="22"/>
        <v>940.93</v>
      </c>
      <c r="AD10" s="140">
        <f t="shared" si="22"/>
        <v>624.18</v>
      </c>
      <c r="AE10" s="140">
        <f t="shared" si="22"/>
        <v>39.2</v>
      </c>
      <c r="AF10" s="140">
        <f t="shared" si="22"/>
        <v>418</v>
      </c>
      <c r="AG10" s="140">
        <f t="shared" si="22"/>
        <v>0</v>
      </c>
      <c r="AH10" s="140">
        <f t="shared" si="22"/>
        <v>2069.36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147</v>
      </c>
      <c r="D11" s="49" t="s">
        <v>148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2200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110</v>
      </c>
      <c r="P11" s="130">
        <f t="shared" si="6"/>
        <v>0</v>
      </c>
      <c r="Q11" s="130">
        <f t="shared" si="7"/>
        <v>1311.12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110</v>
      </c>
      <c r="W11" s="130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39" t="s">
        <v>64</v>
      </c>
      <c r="AB11" s="140">
        <f t="shared" ref="AB11:AH11" si="23">K11+R11</f>
        <v>47.05</v>
      </c>
      <c r="AC11" s="140">
        <f t="shared" si="23"/>
        <v>940.93</v>
      </c>
      <c r="AD11" s="140">
        <f t="shared" si="23"/>
        <v>624.18</v>
      </c>
      <c r="AE11" s="140">
        <f t="shared" si="23"/>
        <v>39.2</v>
      </c>
      <c r="AF11" s="140">
        <f t="shared" si="23"/>
        <v>220</v>
      </c>
      <c r="AG11" s="140">
        <f t="shared" si="23"/>
        <v>0</v>
      </c>
      <c r="AH11" s="140">
        <f t="shared" si="23"/>
        <v>1871.36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146</v>
      </c>
      <c r="C12" s="49" t="s">
        <v>149</v>
      </c>
      <c r="D12" s="49" t="s">
        <v>150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2200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110</v>
      </c>
      <c r="P12" s="130">
        <f t="shared" si="6"/>
        <v>0</v>
      </c>
      <c r="Q12" s="130">
        <f t="shared" si="7"/>
        <v>1311.12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110</v>
      </c>
      <c r="W12" s="130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39" t="s">
        <v>64</v>
      </c>
      <c r="AB12" s="140">
        <f t="shared" ref="AB12:AH12" si="24">K12+R12</f>
        <v>47.05</v>
      </c>
      <c r="AC12" s="140">
        <f t="shared" si="24"/>
        <v>940.93</v>
      </c>
      <c r="AD12" s="140">
        <f t="shared" si="24"/>
        <v>624.18</v>
      </c>
      <c r="AE12" s="140">
        <f t="shared" si="24"/>
        <v>39.2</v>
      </c>
      <c r="AF12" s="140">
        <f t="shared" si="24"/>
        <v>220</v>
      </c>
      <c r="AG12" s="140">
        <f t="shared" si="24"/>
        <v>0</v>
      </c>
      <c r="AH12" s="140">
        <f t="shared" si="24"/>
        <v>1871.36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146</v>
      </c>
      <c r="C13" s="49" t="s">
        <v>151</v>
      </c>
      <c r="D13" s="49" t="s">
        <v>152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2200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110</v>
      </c>
      <c r="P13" s="130">
        <f t="shared" si="6"/>
        <v>0</v>
      </c>
      <c r="Q13" s="130">
        <f t="shared" si="7"/>
        <v>1311.12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110</v>
      </c>
      <c r="W13" s="130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39" t="s">
        <v>64</v>
      </c>
      <c r="AB13" s="140">
        <f t="shared" ref="AB13:AH13" si="25">K13+R13</f>
        <v>47.05</v>
      </c>
      <c r="AC13" s="140">
        <f t="shared" si="25"/>
        <v>940.93</v>
      </c>
      <c r="AD13" s="140">
        <f t="shared" si="25"/>
        <v>624.18</v>
      </c>
      <c r="AE13" s="140">
        <f t="shared" si="25"/>
        <v>39.2</v>
      </c>
      <c r="AF13" s="140">
        <f t="shared" si="25"/>
        <v>220</v>
      </c>
      <c r="AG13" s="140">
        <f t="shared" si="25"/>
        <v>0</v>
      </c>
      <c r="AH13" s="140">
        <f t="shared" si="25"/>
        <v>1871.36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s">
        <v>146</v>
      </c>
      <c r="C14" s="49" t="s">
        <v>153</v>
      </c>
      <c r="D14" s="49" t="s">
        <v>154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2200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110</v>
      </c>
      <c r="P14" s="130">
        <f t="shared" si="6"/>
        <v>0</v>
      </c>
      <c r="Q14" s="130">
        <f t="shared" si="7"/>
        <v>1311.12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110</v>
      </c>
      <c r="W14" s="130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39" t="s">
        <v>64</v>
      </c>
      <c r="AB14" s="140">
        <f t="shared" ref="AB14:AH14" si="26">K14+R14</f>
        <v>47.05</v>
      </c>
      <c r="AC14" s="140">
        <f t="shared" si="26"/>
        <v>940.93</v>
      </c>
      <c r="AD14" s="140">
        <f t="shared" si="26"/>
        <v>624.18</v>
      </c>
      <c r="AE14" s="140">
        <f t="shared" si="26"/>
        <v>39.2</v>
      </c>
      <c r="AF14" s="140">
        <f t="shared" si="26"/>
        <v>220</v>
      </c>
      <c r="AG14" s="140">
        <f t="shared" si="26"/>
        <v>0</v>
      </c>
      <c r="AH14" s="140">
        <f t="shared" si="26"/>
        <v>1871.36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155</v>
      </c>
      <c r="D15" s="49" t="s">
        <v>156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4180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209</v>
      </c>
      <c r="P15" s="130">
        <f t="shared" si="6"/>
        <v>0</v>
      </c>
      <c r="Q15" s="130">
        <f t="shared" si="7"/>
        <v>1410.12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209</v>
      </c>
      <c r="W15" s="130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39" t="s">
        <v>64</v>
      </c>
      <c r="AB15" s="140">
        <f t="shared" ref="AB15:AH15" si="27">K15+R15</f>
        <v>47.05</v>
      </c>
      <c r="AC15" s="140">
        <f t="shared" si="27"/>
        <v>940.93</v>
      </c>
      <c r="AD15" s="140">
        <f t="shared" si="27"/>
        <v>624.18</v>
      </c>
      <c r="AE15" s="140">
        <f t="shared" si="27"/>
        <v>39.2</v>
      </c>
      <c r="AF15" s="140">
        <f t="shared" si="27"/>
        <v>418</v>
      </c>
      <c r="AG15" s="140">
        <f t="shared" si="27"/>
        <v>0</v>
      </c>
      <c r="AH15" s="140">
        <f t="shared" si="27"/>
        <v>2069.36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157</v>
      </c>
      <c r="C16" s="49" t="s">
        <v>158</v>
      </c>
      <c r="D16" s="49" t="s">
        <v>159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3180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159</v>
      </c>
      <c r="P16" s="130">
        <f t="shared" si="6"/>
        <v>0</v>
      </c>
      <c r="Q16" s="130">
        <f t="shared" si="7"/>
        <v>1360.12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159</v>
      </c>
      <c r="W16" s="130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39" t="s">
        <v>81</v>
      </c>
      <c r="AB16" s="140">
        <f t="shared" ref="AB16:AH16" si="28">K16+R16</f>
        <v>47.05</v>
      </c>
      <c r="AC16" s="140">
        <f t="shared" si="28"/>
        <v>940.93</v>
      </c>
      <c r="AD16" s="140">
        <f t="shared" si="28"/>
        <v>624.18</v>
      </c>
      <c r="AE16" s="140">
        <f t="shared" si="28"/>
        <v>39.2</v>
      </c>
      <c r="AF16" s="140">
        <f t="shared" si="28"/>
        <v>318</v>
      </c>
      <c r="AG16" s="140">
        <f t="shared" si="28"/>
        <v>0</v>
      </c>
      <c r="AH16" s="140">
        <f t="shared" si="28"/>
        <v>1969.36</v>
      </c>
      <c r="AI16" s="139" t="s">
        <v>34</v>
      </c>
    </row>
    <row r="17" spans="1:36">
      <c r="A17" s="129">
        <f t="shared" si="0"/>
        <v>14</v>
      </c>
      <c r="B17" s="49" t="s">
        <v>146</v>
      </c>
      <c r="C17" s="49" t="s">
        <v>162</v>
      </c>
      <c r="D17" s="49" t="s">
        <v>163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3180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159</v>
      </c>
      <c r="P17" s="130">
        <f t="shared" si="6"/>
        <v>0</v>
      </c>
      <c r="Q17" s="130">
        <f t="shared" si="7"/>
        <v>1360.12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159</v>
      </c>
      <c r="W17" s="130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39" t="s">
        <v>64</v>
      </c>
      <c r="AB17" s="140">
        <f t="shared" ref="AB17:AH17" si="29">K17+R17</f>
        <v>47.05</v>
      </c>
      <c r="AC17" s="140">
        <f t="shared" si="29"/>
        <v>940.93</v>
      </c>
      <c r="AD17" s="140">
        <f t="shared" si="29"/>
        <v>624.18</v>
      </c>
      <c r="AE17" s="140">
        <f t="shared" si="29"/>
        <v>39.2</v>
      </c>
      <c r="AF17" s="140">
        <f t="shared" si="29"/>
        <v>318</v>
      </c>
      <c r="AG17" s="140">
        <f t="shared" si="29"/>
        <v>0</v>
      </c>
      <c r="AH17" s="140">
        <f t="shared" si="29"/>
        <v>1969.36</v>
      </c>
      <c r="AI17" s="139" t="s">
        <v>34</v>
      </c>
      <c r="AJ17" s="39"/>
    </row>
    <row r="18" s="39" customFormat="1" ht="16" customHeight="1" spans="1:35">
      <c r="A18" s="129">
        <f t="shared" si="0"/>
        <v>15</v>
      </c>
      <c r="B18" s="49" t="s">
        <v>164</v>
      </c>
      <c r="C18" s="49" t="s">
        <v>165</v>
      </c>
      <c r="D18" s="49" t="s">
        <v>166</v>
      </c>
      <c r="E18" s="49">
        <v>4500</v>
      </c>
      <c r="F18" s="49">
        <v>4500</v>
      </c>
      <c r="G18" s="130">
        <v>6241.75</v>
      </c>
      <c r="H18" s="49">
        <v>4500</v>
      </c>
      <c r="I18" s="130">
        <v>4180</v>
      </c>
      <c r="J18" s="130"/>
      <c r="K18" s="49">
        <f t="shared" si="1"/>
        <v>54</v>
      </c>
      <c r="L18" s="49">
        <f t="shared" si="2"/>
        <v>720</v>
      </c>
      <c r="M18" s="130">
        <f t="shared" si="3"/>
        <v>499.34</v>
      </c>
      <c r="N18" s="49">
        <f t="shared" si="4"/>
        <v>31.5</v>
      </c>
      <c r="O18" s="130">
        <f t="shared" si="5"/>
        <v>209</v>
      </c>
      <c r="P18" s="130">
        <f t="shared" si="6"/>
        <v>0</v>
      </c>
      <c r="Q18" s="130">
        <f t="shared" si="7"/>
        <v>1513.84</v>
      </c>
      <c r="R18" s="49">
        <f t="shared" si="8"/>
        <v>0</v>
      </c>
      <c r="S18" s="49">
        <f t="shared" si="9"/>
        <v>360</v>
      </c>
      <c r="T18" s="130">
        <f t="shared" si="10"/>
        <v>124.84</v>
      </c>
      <c r="U18" s="49">
        <f t="shared" si="11"/>
        <v>13.5</v>
      </c>
      <c r="V18" s="130">
        <f t="shared" si="12"/>
        <v>209</v>
      </c>
      <c r="W18" s="130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39" t="s">
        <v>91</v>
      </c>
      <c r="AB18" s="140">
        <f t="shared" ref="AB18:AH18" si="30">K18+R18</f>
        <v>54</v>
      </c>
      <c r="AC18" s="140">
        <f t="shared" si="30"/>
        <v>1080</v>
      </c>
      <c r="AD18" s="140">
        <f t="shared" si="30"/>
        <v>624.18</v>
      </c>
      <c r="AE18" s="140">
        <f t="shared" si="30"/>
        <v>45</v>
      </c>
      <c r="AF18" s="140">
        <f t="shared" si="30"/>
        <v>418</v>
      </c>
      <c r="AG18" s="140">
        <f t="shared" si="30"/>
        <v>0</v>
      </c>
      <c r="AH18" s="140">
        <f t="shared" si="30"/>
        <v>2221.18</v>
      </c>
      <c r="AI18" s="139" t="s">
        <v>31</v>
      </c>
    </row>
    <row r="19" s="39" customFormat="1" ht="16" customHeight="1" spans="1:35">
      <c r="A19" s="129">
        <f t="shared" si="0"/>
        <v>16</v>
      </c>
      <c r="B19" s="49" t="s">
        <v>164</v>
      </c>
      <c r="C19" s="49" t="s">
        <v>167</v>
      </c>
      <c r="D19" s="49" t="s">
        <v>168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9" t="s">
        <v>91</v>
      </c>
      <c r="AB19" s="140">
        <f t="shared" ref="AB19:AH19" si="31">K19+R19</f>
        <v>47.05</v>
      </c>
      <c r="AC19" s="140">
        <f t="shared" si="31"/>
        <v>940.93</v>
      </c>
      <c r="AD19" s="140">
        <f t="shared" si="31"/>
        <v>624.18</v>
      </c>
      <c r="AE19" s="140">
        <f t="shared" si="31"/>
        <v>39.2</v>
      </c>
      <c r="AF19" s="140">
        <f t="shared" si="31"/>
        <v>418</v>
      </c>
      <c r="AG19" s="140">
        <f t="shared" si="31"/>
        <v>0</v>
      </c>
      <c r="AH19" s="140">
        <f t="shared" si="31"/>
        <v>2069.36</v>
      </c>
      <c r="AI19" s="139" t="s">
        <v>31</v>
      </c>
    </row>
    <row r="20" s="39" customFormat="1" ht="16" customHeight="1" spans="1:35">
      <c r="A20" s="129">
        <f t="shared" si="0"/>
        <v>17</v>
      </c>
      <c r="B20" s="49" t="s">
        <v>169</v>
      </c>
      <c r="C20" s="49" t="s">
        <v>170</v>
      </c>
      <c r="D20" s="49" t="s">
        <v>171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9" t="s">
        <v>91</v>
      </c>
      <c r="AB20" s="140">
        <f t="shared" ref="AB20:AH20" si="32">K20+R20</f>
        <v>47.05</v>
      </c>
      <c r="AC20" s="140">
        <f t="shared" si="32"/>
        <v>940.93</v>
      </c>
      <c r="AD20" s="140">
        <f t="shared" si="32"/>
        <v>624.18</v>
      </c>
      <c r="AE20" s="140">
        <f t="shared" si="32"/>
        <v>39.2</v>
      </c>
      <c r="AF20" s="140">
        <f t="shared" si="32"/>
        <v>318</v>
      </c>
      <c r="AG20" s="140">
        <f t="shared" si="32"/>
        <v>0</v>
      </c>
      <c r="AH20" s="140">
        <f t="shared" si="32"/>
        <v>1969.36</v>
      </c>
      <c r="AI20" s="139" t="s">
        <v>31</v>
      </c>
    </row>
    <row r="21" s="39" customFormat="1" ht="16" customHeight="1" spans="1:35">
      <c r="A21" s="129">
        <f t="shared" ref="A21:A84" si="33">ROW()-3</f>
        <v>18</v>
      </c>
      <c r="B21" s="49" t="s">
        <v>169</v>
      </c>
      <c r="C21" s="46" t="s">
        <v>174</v>
      </c>
      <c r="D21" s="46" t="s">
        <v>175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ref="K21:K84" si="34">ROUND(E21*0.012,2)</f>
        <v>47.05</v>
      </c>
      <c r="L21" s="49">
        <f t="shared" ref="L21:L84" si="35">ROUND(F21*0.16,2)</f>
        <v>627.29</v>
      </c>
      <c r="M21" s="130">
        <f t="shared" ref="M21:M84" si="36">ROUND(G21*0.08,2)</f>
        <v>499.34</v>
      </c>
      <c r="N21" s="49">
        <f t="shared" ref="N21:N84" si="37">ROUND(H21*0.007,2)</f>
        <v>27.44</v>
      </c>
      <c r="O21" s="130">
        <f t="shared" ref="O21:O84" si="38">I21*5%</f>
        <v>159</v>
      </c>
      <c r="P21" s="130">
        <f t="shared" ref="P21:P84" si="39">J21*50%</f>
        <v>0</v>
      </c>
      <c r="Q21" s="130">
        <f t="shared" ref="Q21:Q84" si="40">SUM(K21:P21)</f>
        <v>1360.12</v>
      </c>
      <c r="R21" s="49">
        <f t="shared" ref="R21:R84" si="41">E21*0</f>
        <v>0</v>
      </c>
      <c r="S21" s="49">
        <f t="shared" ref="S21:S84" si="42">ROUND(F21*0.08,2)</f>
        <v>313.64</v>
      </c>
      <c r="T21" s="130">
        <f t="shared" ref="T21:T84" si="43">ROUND(G21*0.02,2)</f>
        <v>124.84</v>
      </c>
      <c r="U21" s="49">
        <f t="shared" ref="U21:U84" si="44">ROUND(H21*0.003,2)</f>
        <v>11.76</v>
      </c>
      <c r="V21" s="130">
        <f t="shared" ref="V21:V84" si="45">I21*5%</f>
        <v>159</v>
      </c>
      <c r="W21" s="130">
        <f t="shared" ref="W21:W84" si="46">J21*50%</f>
        <v>0</v>
      </c>
      <c r="X21" s="49">
        <f t="shared" ref="X21:X84" si="47">SUM(R21:W21)</f>
        <v>609.24</v>
      </c>
      <c r="Y21" s="49">
        <f t="shared" ref="Y21:Y84" si="48">Q21+X21</f>
        <v>1969.36</v>
      </c>
      <c r="Z21" s="49"/>
      <c r="AA21" s="139" t="s">
        <v>92</v>
      </c>
      <c r="AB21" s="140">
        <f t="shared" ref="AB21:AH21" si="49">K21+R21</f>
        <v>47.05</v>
      </c>
      <c r="AC21" s="140">
        <f t="shared" si="49"/>
        <v>940.93</v>
      </c>
      <c r="AD21" s="140">
        <f t="shared" si="49"/>
        <v>624.18</v>
      </c>
      <c r="AE21" s="140">
        <f t="shared" si="49"/>
        <v>39.2</v>
      </c>
      <c r="AF21" s="140">
        <f t="shared" si="49"/>
        <v>318</v>
      </c>
      <c r="AG21" s="140">
        <f t="shared" si="49"/>
        <v>0</v>
      </c>
      <c r="AH21" s="140">
        <f t="shared" si="49"/>
        <v>1969.36</v>
      </c>
      <c r="AI21" s="139" t="s">
        <v>43</v>
      </c>
    </row>
    <row r="22" s="39" customFormat="1" ht="16" customHeight="1" spans="1:35">
      <c r="A22" s="129">
        <f t="shared" si="33"/>
        <v>19</v>
      </c>
      <c r="B22" s="49" t="s">
        <v>129</v>
      </c>
      <c r="C22" s="46" t="s">
        <v>176</v>
      </c>
      <c r="D22" s="46" t="s">
        <v>177</v>
      </c>
      <c r="E22" s="49">
        <v>3920.55</v>
      </c>
      <c r="F22" s="49">
        <v>3920.55</v>
      </c>
      <c r="G22" s="130">
        <v>6241.75</v>
      </c>
      <c r="H22" s="49">
        <v>3920.55</v>
      </c>
      <c r="I22" s="130">
        <v>3180</v>
      </c>
      <c r="J22" s="130"/>
      <c r="K22" s="49">
        <f t="shared" si="34"/>
        <v>47.05</v>
      </c>
      <c r="L22" s="49">
        <f t="shared" si="35"/>
        <v>627.29</v>
      </c>
      <c r="M22" s="130">
        <f t="shared" si="36"/>
        <v>499.34</v>
      </c>
      <c r="N22" s="49">
        <f t="shared" si="37"/>
        <v>27.44</v>
      </c>
      <c r="O22" s="130">
        <f t="shared" si="38"/>
        <v>159</v>
      </c>
      <c r="P22" s="130">
        <f t="shared" si="39"/>
        <v>0</v>
      </c>
      <c r="Q22" s="130">
        <f t="shared" si="40"/>
        <v>1360.12</v>
      </c>
      <c r="R22" s="49">
        <f t="shared" si="41"/>
        <v>0</v>
      </c>
      <c r="S22" s="49">
        <f t="shared" si="42"/>
        <v>313.64</v>
      </c>
      <c r="T22" s="130">
        <f t="shared" si="43"/>
        <v>124.84</v>
      </c>
      <c r="U22" s="49">
        <f t="shared" si="44"/>
        <v>11.76</v>
      </c>
      <c r="V22" s="130">
        <f t="shared" si="45"/>
        <v>159</v>
      </c>
      <c r="W22" s="130">
        <f t="shared" si="46"/>
        <v>0</v>
      </c>
      <c r="X22" s="49">
        <f t="shared" si="47"/>
        <v>609.24</v>
      </c>
      <c r="Y22" s="49">
        <f t="shared" si="48"/>
        <v>1969.36</v>
      </c>
      <c r="Z22" s="49"/>
      <c r="AA22" s="139" t="s">
        <v>64</v>
      </c>
      <c r="AB22" s="140">
        <f t="shared" ref="AB22:AH22" si="50">K22+R22</f>
        <v>47.05</v>
      </c>
      <c r="AC22" s="140">
        <f t="shared" si="50"/>
        <v>940.93</v>
      </c>
      <c r="AD22" s="140">
        <f t="shared" si="50"/>
        <v>624.18</v>
      </c>
      <c r="AE22" s="140">
        <f t="shared" si="50"/>
        <v>39.2</v>
      </c>
      <c r="AF22" s="140">
        <f t="shared" si="50"/>
        <v>318</v>
      </c>
      <c r="AG22" s="140">
        <f t="shared" si="50"/>
        <v>0</v>
      </c>
      <c r="AH22" s="140">
        <f t="shared" si="50"/>
        <v>1969.36</v>
      </c>
      <c r="AI22" s="139" t="s">
        <v>34</v>
      </c>
    </row>
    <row r="23" s="39" customFormat="1" ht="16" customHeight="1" spans="1:35">
      <c r="A23" s="129">
        <f t="shared" si="33"/>
        <v>20</v>
      </c>
      <c r="B23" s="49" t="s">
        <v>129</v>
      </c>
      <c r="C23" s="49" t="s">
        <v>178</v>
      </c>
      <c r="D23" s="49" t="s">
        <v>179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34"/>
        <v>47.05</v>
      </c>
      <c r="L23" s="49">
        <f t="shared" si="35"/>
        <v>627.29</v>
      </c>
      <c r="M23" s="130">
        <f t="shared" si="36"/>
        <v>499.34</v>
      </c>
      <c r="N23" s="49">
        <f t="shared" si="37"/>
        <v>27.44</v>
      </c>
      <c r="O23" s="130">
        <f t="shared" si="38"/>
        <v>209</v>
      </c>
      <c r="P23" s="130">
        <f t="shared" si="39"/>
        <v>0</v>
      </c>
      <c r="Q23" s="130">
        <f t="shared" si="40"/>
        <v>1410.12</v>
      </c>
      <c r="R23" s="49">
        <f t="shared" si="41"/>
        <v>0</v>
      </c>
      <c r="S23" s="49">
        <f t="shared" si="42"/>
        <v>313.64</v>
      </c>
      <c r="T23" s="130">
        <f t="shared" si="43"/>
        <v>124.84</v>
      </c>
      <c r="U23" s="49">
        <f t="shared" si="44"/>
        <v>11.76</v>
      </c>
      <c r="V23" s="130">
        <f t="shared" si="45"/>
        <v>209</v>
      </c>
      <c r="W23" s="130">
        <f t="shared" si="46"/>
        <v>0</v>
      </c>
      <c r="X23" s="49">
        <f t="shared" si="47"/>
        <v>659.24</v>
      </c>
      <c r="Y23" s="49">
        <f t="shared" si="48"/>
        <v>2069.36</v>
      </c>
      <c r="Z23" s="49"/>
      <c r="AA23" s="139" t="s">
        <v>71</v>
      </c>
      <c r="AB23" s="140">
        <f t="shared" ref="AB23:AH23" si="51">K23+R23</f>
        <v>47.05</v>
      </c>
      <c r="AC23" s="140">
        <f t="shared" si="51"/>
        <v>940.93</v>
      </c>
      <c r="AD23" s="140">
        <f t="shared" si="51"/>
        <v>624.18</v>
      </c>
      <c r="AE23" s="140">
        <f t="shared" si="51"/>
        <v>39.2</v>
      </c>
      <c r="AF23" s="140">
        <f t="shared" si="51"/>
        <v>418</v>
      </c>
      <c r="AG23" s="140">
        <f t="shared" si="51"/>
        <v>0</v>
      </c>
      <c r="AH23" s="140">
        <f t="shared" si="51"/>
        <v>2069.36</v>
      </c>
      <c r="AI23" s="139" t="s">
        <v>35</v>
      </c>
    </row>
    <row r="24" s="39" customFormat="1" ht="16" customHeight="1" spans="1:35">
      <c r="A24" s="129">
        <f t="shared" si="33"/>
        <v>21</v>
      </c>
      <c r="B24" s="49" t="s">
        <v>132</v>
      </c>
      <c r="C24" s="49" t="s">
        <v>180</v>
      </c>
      <c r="D24" s="49" t="s">
        <v>181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34"/>
        <v>47.05</v>
      </c>
      <c r="L24" s="49">
        <f t="shared" si="35"/>
        <v>627.29</v>
      </c>
      <c r="M24" s="130">
        <f t="shared" si="36"/>
        <v>499.34</v>
      </c>
      <c r="N24" s="49">
        <f t="shared" si="37"/>
        <v>27.44</v>
      </c>
      <c r="O24" s="130">
        <f t="shared" si="38"/>
        <v>159</v>
      </c>
      <c r="P24" s="130">
        <f t="shared" si="39"/>
        <v>0</v>
      </c>
      <c r="Q24" s="130">
        <f t="shared" si="40"/>
        <v>1360.12</v>
      </c>
      <c r="R24" s="49">
        <f t="shared" si="41"/>
        <v>0</v>
      </c>
      <c r="S24" s="49">
        <f t="shared" si="42"/>
        <v>313.64</v>
      </c>
      <c r="T24" s="130">
        <f t="shared" si="43"/>
        <v>124.84</v>
      </c>
      <c r="U24" s="49">
        <f t="shared" si="44"/>
        <v>11.76</v>
      </c>
      <c r="V24" s="130">
        <f t="shared" si="45"/>
        <v>159</v>
      </c>
      <c r="W24" s="130">
        <f t="shared" si="46"/>
        <v>0</v>
      </c>
      <c r="X24" s="49">
        <f t="shared" si="47"/>
        <v>609.24</v>
      </c>
      <c r="Y24" s="49">
        <f t="shared" si="48"/>
        <v>1969.36</v>
      </c>
      <c r="Z24" s="49"/>
      <c r="AA24" s="139" t="s">
        <v>81</v>
      </c>
      <c r="AB24" s="140">
        <f t="shared" ref="AB24:AH24" si="52">K24+R24</f>
        <v>47.05</v>
      </c>
      <c r="AC24" s="140">
        <f t="shared" si="52"/>
        <v>940.93</v>
      </c>
      <c r="AD24" s="140">
        <f t="shared" si="52"/>
        <v>624.18</v>
      </c>
      <c r="AE24" s="140">
        <f t="shared" si="52"/>
        <v>39.2</v>
      </c>
      <c r="AF24" s="140">
        <f t="shared" si="52"/>
        <v>318</v>
      </c>
      <c r="AG24" s="140">
        <f t="shared" si="52"/>
        <v>0</v>
      </c>
      <c r="AH24" s="140">
        <f t="shared" si="52"/>
        <v>1969.36</v>
      </c>
      <c r="AI24" s="139" t="s">
        <v>34</v>
      </c>
    </row>
    <row r="25" s="39" customFormat="1" ht="16" customHeight="1" spans="1:35">
      <c r="A25" s="129">
        <f t="shared" si="33"/>
        <v>22</v>
      </c>
      <c r="B25" s="49" t="s">
        <v>50</v>
      </c>
      <c r="C25" s="134" t="s">
        <v>182</v>
      </c>
      <c r="D25" s="49" t="s">
        <v>183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0</v>
      </c>
      <c r="J25" s="130"/>
      <c r="K25" s="49">
        <f t="shared" si="34"/>
        <v>47.05</v>
      </c>
      <c r="L25" s="49">
        <f t="shared" si="35"/>
        <v>627.29</v>
      </c>
      <c r="M25" s="130">
        <f t="shared" si="36"/>
        <v>499.34</v>
      </c>
      <c r="N25" s="49">
        <f t="shared" si="37"/>
        <v>27.44</v>
      </c>
      <c r="O25" s="130">
        <f t="shared" si="38"/>
        <v>0</v>
      </c>
      <c r="P25" s="130">
        <f t="shared" si="39"/>
        <v>0</v>
      </c>
      <c r="Q25" s="130">
        <f t="shared" si="40"/>
        <v>1201.12</v>
      </c>
      <c r="R25" s="49">
        <f t="shared" si="41"/>
        <v>0</v>
      </c>
      <c r="S25" s="49">
        <f t="shared" si="42"/>
        <v>313.64</v>
      </c>
      <c r="T25" s="130">
        <f t="shared" si="43"/>
        <v>124.84</v>
      </c>
      <c r="U25" s="49">
        <f t="shared" si="44"/>
        <v>11.76</v>
      </c>
      <c r="V25" s="130">
        <f t="shared" si="45"/>
        <v>0</v>
      </c>
      <c r="W25" s="130">
        <f t="shared" si="46"/>
        <v>0</v>
      </c>
      <c r="X25" s="49">
        <f t="shared" si="47"/>
        <v>450.24</v>
      </c>
      <c r="Y25" s="49">
        <f t="shared" si="48"/>
        <v>1651.36</v>
      </c>
      <c r="Z25" s="49"/>
      <c r="AA25" s="139" t="s">
        <v>50</v>
      </c>
      <c r="AB25" s="140">
        <f t="shared" ref="AB25:AH25" si="53">K25+R25</f>
        <v>47.05</v>
      </c>
      <c r="AC25" s="140">
        <f t="shared" si="53"/>
        <v>940.93</v>
      </c>
      <c r="AD25" s="140">
        <f t="shared" si="53"/>
        <v>624.18</v>
      </c>
      <c r="AE25" s="140">
        <f t="shared" si="53"/>
        <v>39.2</v>
      </c>
      <c r="AF25" s="140">
        <f t="shared" si="53"/>
        <v>0</v>
      </c>
      <c r="AG25" s="140">
        <f t="shared" si="53"/>
        <v>0</v>
      </c>
      <c r="AH25" s="140">
        <f t="shared" si="53"/>
        <v>1651.36</v>
      </c>
      <c r="AI25" s="139" t="s">
        <v>31</v>
      </c>
    </row>
    <row r="26" s="39" customFormat="1" ht="16" customHeight="1" spans="1:35">
      <c r="A26" s="129">
        <f t="shared" si="33"/>
        <v>23</v>
      </c>
      <c r="B26" s="49" t="s">
        <v>50</v>
      </c>
      <c r="C26" s="49" t="s">
        <v>185</v>
      </c>
      <c r="D26" s="49" t="s">
        <v>186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34"/>
        <v>47.05</v>
      </c>
      <c r="L26" s="49">
        <f t="shared" si="35"/>
        <v>627.29</v>
      </c>
      <c r="M26" s="130">
        <f t="shared" si="36"/>
        <v>499.34</v>
      </c>
      <c r="N26" s="49">
        <f t="shared" si="37"/>
        <v>27.44</v>
      </c>
      <c r="O26" s="130">
        <f t="shared" si="38"/>
        <v>159</v>
      </c>
      <c r="P26" s="130">
        <f t="shared" si="39"/>
        <v>0</v>
      </c>
      <c r="Q26" s="130">
        <f t="shared" si="40"/>
        <v>1360.12</v>
      </c>
      <c r="R26" s="49">
        <f t="shared" si="41"/>
        <v>0</v>
      </c>
      <c r="S26" s="49">
        <f t="shared" si="42"/>
        <v>313.64</v>
      </c>
      <c r="T26" s="130">
        <f t="shared" si="43"/>
        <v>124.84</v>
      </c>
      <c r="U26" s="49">
        <f t="shared" si="44"/>
        <v>11.76</v>
      </c>
      <c r="V26" s="130">
        <f t="shared" si="45"/>
        <v>159</v>
      </c>
      <c r="W26" s="130">
        <f t="shared" si="46"/>
        <v>0</v>
      </c>
      <c r="X26" s="49">
        <f t="shared" si="47"/>
        <v>609.24</v>
      </c>
      <c r="Y26" s="49">
        <f t="shared" si="48"/>
        <v>1969.36</v>
      </c>
      <c r="Z26" s="49"/>
      <c r="AA26" s="139" t="s">
        <v>50</v>
      </c>
      <c r="AB26" s="140">
        <f t="shared" ref="AB26:AH26" si="54">K26+R26</f>
        <v>47.05</v>
      </c>
      <c r="AC26" s="140">
        <f t="shared" si="54"/>
        <v>940.93</v>
      </c>
      <c r="AD26" s="140">
        <f t="shared" si="54"/>
        <v>624.18</v>
      </c>
      <c r="AE26" s="140">
        <f t="shared" si="54"/>
        <v>39.2</v>
      </c>
      <c r="AF26" s="140">
        <f t="shared" si="54"/>
        <v>318</v>
      </c>
      <c r="AG26" s="140">
        <f t="shared" si="54"/>
        <v>0</v>
      </c>
      <c r="AH26" s="140">
        <f t="shared" si="54"/>
        <v>1969.36</v>
      </c>
      <c r="AI26" s="139" t="s">
        <v>31</v>
      </c>
    </row>
    <row r="27" s="39" customFormat="1" ht="16" customHeight="1" spans="1:35">
      <c r="A27" s="129">
        <f t="shared" si="33"/>
        <v>24</v>
      </c>
      <c r="B27" s="49" t="s">
        <v>50</v>
      </c>
      <c r="C27" s="49" t="s">
        <v>187</v>
      </c>
      <c r="D27" s="49" t="s">
        <v>188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34"/>
        <v>47.05</v>
      </c>
      <c r="L27" s="49">
        <f t="shared" si="35"/>
        <v>627.29</v>
      </c>
      <c r="M27" s="130">
        <f t="shared" si="36"/>
        <v>499.34</v>
      </c>
      <c r="N27" s="49">
        <f t="shared" si="37"/>
        <v>27.44</v>
      </c>
      <c r="O27" s="130">
        <f t="shared" si="38"/>
        <v>159</v>
      </c>
      <c r="P27" s="130">
        <f t="shared" si="39"/>
        <v>0</v>
      </c>
      <c r="Q27" s="130">
        <f t="shared" si="40"/>
        <v>1360.12</v>
      </c>
      <c r="R27" s="49">
        <f t="shared" si="41"/>
        <v>0</v>
      </c>
      <c r="S27" s="49">
        <f t="shared" si="42"/>
        <v>313.64</v>
      </c>
      <c r="T27" s="130">
        <f t="shared" si="43"/>
        <v>124.84</v>
      </c>
      <c r="U27" s="49">
        <f t="shared" si="44"/>
        <v>11.76</v>
      </c>
      <c r="V27" s="130">
        <f t="shared" si="45"/>
        <v>159</v>
      </c>
      <c r="W27" s="130">
        <f t="shared" si="46"/>
        <v>0</v>
      </c>
      <c r="X27" s="49">
        <f t="shared" si="47"/>
        <v>609.24</v>
      </c>
      <c r="Y27" s="49">
        <f t="shared" si="48"/>
        <v>1969.36</v>
      </c>
      <c r="Z27" s="49"/>
      <c r="AA27" s="139" t="s">
        <v>50</v>
      </c>
      <c r="AB27" s="140">
        <f t="shared" ref="AB27:AH27" si="55">K27+R27</f>
        <v>47.05</v>
      </c>
      <c r="AC27" s="140">
        <f t="shared" si="55"/>
        <v>940.93</v>
      </c>
      <c r="AD27" s="140">
        <f t="shared" si="55"/>
        <v>624.18</v>
      </c>
      <c r="AE27" s="140">
        <f t="shared" si="55"/>
        <v>39.2</v>
      </c>
      <c r="AF27" s="140">
        <f t="shared" si="55"/>
        <v>318</v>
      </c>
      <c r="AG27" s="140">
        <f t="shared" si="55"/>
        <v>0</v>
      </c>
      <c r="AH27" s="140">
        <f t="shared" si="55"/>
        <v>1969.36</v>
      </c>
      <c r="AI27" s="139" t="s">
        <v>31</v>
      </c>
    </row>
    <row r="28" spans="1:36">
      <c r="A28" s="129">
        <f t="shared" si="33"/>
        <v>25</v>
      </c>
      <c r="B28" s="49" t="s">
        <v>1194</v>
      </c>
      <c r="C28" s="49" t="s">
        <v>191</v>
      </c>
      <c r="D28" s="49" t="s">
        <v>192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3180</v>
      </c>
      <c r="J28" s="130"/>
      <c r="K28" s="49">
        <f t="shared" si="34"/>
        <v>47.05</v>
      </c>
      <c r="L28" s="49">
        <f t="shared" si="35"/>
        <v>627.29</v>
      </c>
      <c r="M28" s="130">
        <f t="shared" si="36"/>
        <v>499.34</v>
      </c>
      <c r="N28" s="49">
        <f t="shared" si="37"/>
        <v>27.44</v>
      </c>
      <c r="O28" s="130">
        <f t="shared" si="38"/>
        <v>159</v>
      </c>
      <c r="P28" s="130">
        <f t="shared" si="39"/>
        <v>0</v>
      </c>
      <c r="Q28" s="130">
        <f t="shared" si="40"/>
        <v>1360.12</v>
      </c>
      <c r="R28" s="49">
        <f t="shared" si="41"/>
        <v>0</v>
      </c>
      <c r="S28" s="49">
        <f t="shared" si="42"/>
        <v>313.64</v>
      </c>
      <c r="T28" s="130">
        <f t="shared" si="43"/>
        <v>124.84</v>
      </c>
      <c r="U28" s="49">
        <f t="shared" si="44"/>
        <v>11.76</v>
      </c>
      <c r="V28" s="130">
        <f t="shared" si="45"/>
        <v>159</v>
      </c>
      <c r="W28" s="130">
        <f t="shared" si="46"/>
        <v>0</v>
      </c>
      <c r="X28" s="49">
        <f t="shared" si="47"/>
        <v>609.24</v>
      </c>
      <c r="Y28" s="49">
        <f t="shared" si="48"/>
        <v>1969.36</v>
      </c>
      <c r="Z28" s="49"/>
      <c r="AA28" s="139" t="s">
        <v>81</v>
      </c>
      <c r="AB28" s="140">
        <f t="shared" ref="AB28:AH28" si="56">K28+R28</f>
        <v>47.05</v>
      </c>
      <c r="AC28" s="140">
        <f t="shared" si="56"/>
        <v>940.93</v>
      </c>
      <c r="AD28" s="140">
        <f t="shared" si="56"/>
        <v>624.18</v>
      </c>
      <c r="AE28" s="140">
        <f t="shared" si="56"/>
        <v>39.2</v>
      </c>
      <c r="AF28" s="140">
        <f t="shared" si="56"/>
        <v>318</v>
      </c>
      <c r="AG28" s="140">
        <f t="shared" si="56"/>
        <v>0</v>
      </c>
      <c r="AH28" s="140">
        <f t="shared" si="56"/>
        <v>1969.36</v>
      </c>
      <c r="AI28" s="139" t="s">
        <v>34</v>
      </c>
      <c r="AJ28" s="39"/>
    </row>
    <row r="29" s="39" customFormat="1" ht="16" customHeight="1" spans="1:35">
      <c r="A29" s="129">
        <f t="shared" si="33"/>
        <v>26</v>
      </c>
      <c r="B29" s="49" t="s">
        <v>193</v>
      </c>
      <c r="C29" s="49" t="s">
        <v>194</v>
      </c>
      <c r="D29" s="49" t="s">
        <v>195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34"/>
        <v>47.05</v>
      </c>
      <c r="L29" s="49">
        <f t="shared" si="35"/>
        <v>627.29</v>
      </c>
      <c r="M29" s="130">
        <f t="shared" si="36"/>
        <v>499.34</v>
      </c>
      <c r="N29" s="49">
        <f t="shared" si="37"/>
        <v>27.44</v>
      </c>
      <c r="O29" s="130">
        <f t="shared" si="38"/>
        <v>159</v>
      </c>
      <c r="P29" s="130">
        <f t="shared" si="39"/>
        <v>0</v>
      </c>
      <c r="Q29" s="130">
        <f t="shared" si="40"/>
        <v>1360.12</v>
      </c>
      <c r="R29" s="49">
        <f t="shared" si="41"/>
        <v>0</v>
      </c>
      <c r="S29" s="49">
        <f t="shared" si="42"/>
        <v>313.64</v>
      </c>
      <c r="T29" s="130">
        <f t="shared" si="43"/>
        <v>124.84</v>
      </c>
      <c r="U29" s="49">
        <f t="shared" si="44"/>
        <v>11.76</v>
      </c>
      <c r="V29" s="130">
        <f t="shared" si="45"/>
        <v>159</v>
      </c>
      <c r="W29" s="130">
        <f t="shared" si="46"/>
        <v>0</v>
      </c>
      <c r="X29" s="49">
        <f t="shared" si="47"/>
        <v>609.24</v>
      </c>
      <c r="Y29" s="49">
        <f t="shared" si="48"/>
        <v>1969.36</v>
      </c>
      <c r="Z29" s="49"/>
      <c r="AA29" s="139" t="s">
        <v>80</v>
      </c>
      <c r="AB29" s="140">
        <f t="shared" ref="AB29:AH29" si="57">K29+R29</f>
        <v>47.05</v>
      </c>
      <c r="AC29" s="140">
        <f t="shared" si="57"/>
        <v>940.93</v>
      </c>
      <c r="AD29" s="140">
        <f t="shared" si="57"/>
        <v>624.18</v>
      </c>
      <c r="AE29" s="140">
        <f t="shared" si="57"/>
        <v>39.2</v>
      </c>
      <c r="AF29" s="140">
        <f t="shared" si="57"/>
        <v>318</v>
      </c>
      <c r="AG29" s="140">
        <f t="shared" si="57"/>
        <v>0</v>
      </c>
      <c r="AH29" s="140">
        <f t="shared" si="57"/>
        <v>1969.36</v>
      </c>
      <c r="AI29" s="139" t="s">
        <v>33</v>
      </c>
    </row>
    <row r="30" s="39" customFormat="1" ht="16" customHeight="1" spans="1:35">
      <c r="A30" s="129">
        <f t="shared" si="33"/>
        <v>27</v>
      </c>
      <c r="B30" s="49" t="s">
        <v>1195</v>
      </c>
      <c r="C30" s="49" t="s">
        <v>197</v>
      </c>
      <c r="D30" s="49" t="s">
        <v>198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3180</v>
      </c>
      <c r="J30" s="130"/>
      <c r="K30" s="49">
        <f t="shared" si="34"/>
        <v>47.05</v>
      </c>
      <c r="L30" s="49">
        <f t="shared" si="35"/>
        <v>627.29</v>
      </c>
      <c r="M30" s="130">
        <f t="shared" si="36"/>
        <v>499.34</v>
      </c>
      <c r="N30" s="49">
        <f t="shared" si="37"/>
        <v>27.44</v>
      </c>
      <c r="O30" s="130">
        <f t="shared" si="38"/>
        <v>159</v>
      </c>
      <c r="P30" s="130">
        <f t="shared" si="39"/>
        <v>0</v>
      </c>
      <c r="Q30" s="130">
        <f t="shared" si="40"/>
        <v>1360.12</v>
      </c>
      <c r="R30" s="49">
        <f t="shared" si="41"/>
        <v>0</v>
      </c>
      <c r="S30" s="49">
        <f t="shared" si="42"/>
        <v>313.64</v>
      </c>
      <c r="T30" s="130">
        <f t="shared" si="43"/>
        <v>124.84</v>
      </c>
      <c r="U30" s="49">
        <f t="shared" si="44"/>
        <v>11.76</v>
      </c>
      <c r="V30" s="130">
        <f t="shared" si="45"/>
        <v>159</v>
      </c>
      <c r="W30" s="130">
        <f t="shared" si="46"/>
        <v>0</v>
      </c>
      <c r="X30" s="49">
        <f t="shared" si="47"/>
        <v>609.24</v>
      </c>
      <c r="Y30" s="49">
        <f t="shared" si="48"/>
        <v>1969.36</v>
      </c>
      <c r="Z30" s="49"/>
      <c r="AA30" s="139" t="s">
        <v>64</v>
      </c>
      <c r="AB30" s="140">
        <f t="shared" ref="AB30:AH30" si="58">K30+R30</f>
        <v>47.05</v>
      </c>
      <c r="AC30" s="140">
        <f t="shared" si="58"/>
        <v>940.93</v>
      </c>
      <c r="AD30" s="140">
        <f t="shared" si="58"/>
        <v>624.18</v>
      </c>
      <c r="AE30" s="140">
        <f t="shared" si="58"/>
        <v>39.2</v>
      </c>
      <c r="AF30" s="140">
        <f t="shared" si="58"/>
        <v>318</v>
      </c>
      <c r="AG30" s="140">
        <f t="shared" si="58"/>
        <v>0</v>
      </c>
      <c r="AH30" s="140">
        <f t="shared" si="58"/>
        <v>1969.36</v>
      </c>
      <c r="AI30" s="139" t="s">
        <v>34</v>
      </c>
    </row>
    <row r="31" s="39" customFormat="1" ht="16" customHeight="1" spans="1:35">
      <c r="A31" s="129">
        <f t="shared" si="33"/>
        <v>28</v>
      </c>
      <c r="B31" s="49" t="s">
        <v>1195</v>
      </c>
      <c r="C31" s="49" t="s">
        <v>199</v>
      </c>
      <c r="D31" s="49" t="s">
        <v>200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34"/>
        <v>47.05</v>
      </c>
      <c r="L31" s="49">
        <f t="shared" si="35"/>
        <v>627.29</v>
      </c>
      <c r="M31" s="130">
        <f t="shared" si="36"/>
        <v>499.34</v>
      </c>
      <c r="N31" s="49">
        <f t="shared" si="37"/>
        <v>27.44</v>
      </c>
      <c r="O31" s="130">
        <f t="shared" si="38"/>
        <v>159</v>
      </c>
      <c r="P31" s="130">
        <f t="shared" si="39"/>
        <v>0</v>
      </c>
      <c r="Q31" s="130">
        <f t="shared" si="40"/>
        <v>1360.12</v>
      </c>
      <c r="R31" s="49">
        <f t="shared" si="41"/>
        <v>0</v>
      </c>
      <c r="S31" s="49">
        <f t="shared" si="42"/>
        <v>313.64</v>
      </c>
      <c r="T31" s="130">
        <f t="shared" si="43"/>
        <v>124.84</v>
      </c>
      <c r="U31" s="49">
        <f t="shared" si="44"/>
        <v>11.76</v>
      </c>
      <c r="V31" s="130">
        <f t="shared" si="45"/>
        <v>159</v>
      </c>
      <c r="W31" s="130">
        <f t="shared" si="46"/>
        <v>0</v>
      </c>
      <c r="X31" s="49">
        <f t="shared" si="47"/>
        <v>609.24</v>
      </c>
      <c r="Y31" s="49">
        <f t="shared" si="48"/>
        <v>1969.36</v>
      </c>
      <c r="Z31" s="49"/>
      <c r="AA31" s="139" t="s">
        <v>83</v>
      </c>
      <c r="AB31" s="140">
        <f t="shared" ref="AB31:AH31" si="59">K31+R31</f>
        <v>47.05</v>
      </c>
      <c r="AC31" s="140">
        <f t="shared" si="59"/>
        <v>940.93</v>
      </c>
      <c r="AD31" s="140">
        <f t="shared" si="59"/>
        <v>624.18</v>
      </c>
      <c r="AE31" s="140">
        <f t="shared" si="59"/>
        <v>39.2</v>
      </c>
      <c r="AF31" s="140">
        <f t="shared" si="59"/>
        <v>318</v>
      </c>
      <c r="AG31" s="140">
        <f t="shared" si="59"/>
        <v>0</v>
      </c>
      <c r="AH31" s="140">
        <f t="shared" si="59"/>
        <v>1969.36</v>
      </c>
      <c r="AI31" s="139" t="s">
        <v>35</v>
      </c>
    </row>
    <row r="32" s="39" customFormat="1" ht="16" customHeight="1" spans="1:35">
      <c r="A32" s="129">
        <f t="shared" si="33"/>
        <v>29</v>
      </c>
      <c r="B32" s="49" t="s">
        <v>1193</v>
      </c>
      <c r="C32" s="130" t="s">
        <v>202</v>
      </c>
      <c r="D32" s="49" t="s">
        <v>203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4180</v>
      </c>
      <c r="J32" s="130"/>
      <c r="K32" s="49">
        <f t="shared" si="34"/>
        <v>47.05</v>
      </c>
      <c r="L32" s="49">
        <f t="shared" si="35"/>
        <v>627.29</v>
      </c>
      <c r="M32" s="130">
        <f t="shared" si="36"/>
        <v>499.34</v>
      </c>
      <c r="N32" s="49">
        <f t="shared" si="37"/>
        <v>27.44</v>
      </c>
      <c r="O32" s="130">
        <f t="shared" si="38"/>
        <v>209</v>
      </c>
      <c r="P32" s="130">
        <f t="shared" si="39"/>
        <v>0</v>
      </c>
      <c r="Q32" s="130">
        <f t="shared" si="40"/>
        <v>1410.12</v>
      </c>
      <c r="R32" s="49">
        <f t="shared" si="41"/>
        <v>0</v>
      </c>
      <c r="S32" s="49">
        <f t="shared" si="42"/>
        <v>313.64</v>
      </c>
      <c r="T32" s="130">
        <f t="shared" si="43"/>
        <v>124.84</v>
      </c>
      <c r="U32" s="49">
        <f t="shared" si="44"/>
        <v>11.76</v>
      </c>
      <c r="V32" s="130">
        <f t="shared" si="45"/>
        <v>209</v>
      </c>
      <c r="W32" s="130">
        <f t="shared" si="46"/>
        <v>0</v>
      </c>
      <c r="X32" s="49">
        <f t="shared" si="47"/>
        <v>659.24</v>
      </c>
      <c r="Y32" s="49">
        <f t="shared" si="48"/>
        <v>2069.36</v>
      </c>
      <c r="Z32" s="49"/>
      <c r="AA32" s="139" t="s">
        <v>64</v>
      </c>
      <c r="AB32" s="140">
        <f t="shared" ref="AB32:AH32" si="60">K32+R32</f>
        <v>47.05</v>
      </c>
      <c r="AC32" s="140">
        <f t="shared" si="60"/>
        <v>940.93</v>
      </c>
      <c r="AD32" s="140">
        <f t="shared" si="60"/>
        <v>624.18</v>
      </c>
      <c r="AE32" s="140">
        <f t="shared" si="60"/>
        <v>39.2</v>
      </c>
      <c r="AF32" s="140">
        <f t="shared" si="60"/>
        <v>418</v>
      </c>
      <c r="AG32" s="140">
        <f t="shared" si="60"/>
        <v>0</v>
      </c>
      <c r="AH32" s="140">
        <f t="shared" si="60"/>
        <v>2069.36</v>
      </c>
      <c r="AI32" s="139" t="s">
        <v>34</v>
      </c>
    </row>
    <row r="33" s="39" customFormat="1" ht="16" customHeight="1" spans="1:35">
      <c r="A33" s="129">
        <f t="shared" si="33"/>
        <v>30</v>
      </c>
      <c r="B33" s="49" t="s">
        <v>1195</v>
      </c>
      <c r="C33" s="46" t="s">
        <v>204</v>
      </c>
      <c r="D33" s="46" t="s">
        <v>205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34"/>
        <v>47.05</v>
      </c>
      <c r="L33" s="49">
        <f t="shared" si="35"/>
        <v>627.29</v>
      </c>
      <c r="M33" s="130">
        <f t="shared" si="36"/>
        <v>499.34</v>
      </c>
      <c r="N33" s="49">
        <f t="shared" si="37"/>
        <v>27.44</v>
      </c>
      <c r="O33" s="130">
        <f t="shared" si="38"/>
        <v>159</v>
      </c>
      <c r="P33" s="130">
        <f t="shared" si="39"/>
        <v>0</v>
      </c>
      <c r="Q33" s="130">
        <f t="shared" si="40"/>
        <v>1360.12</v>
      </c>
      <c r="R33" s="49">
        <f t="shared" si="41"/>
        <v>0</v>
      </c>
      <c r="S33" s="49">
        <f t="shared" si="42"/>
        <v>313.64</v>
      </c>
      <c r="T33" s="130">
        <f t="shared" si="43"/>
        <v>124.84</v>
      </c>
      <c r="U33" s="49">
        <f t="shared" si="44"/>
        <v>11.76</v>
      </c>
      <c r="V33" s="130">
        <f t="shared" si="45"/>
        <v>159</v>
      </c>
      <c r="W33" s="130">
        <f t="shared" si="46"/>
        <v>0</v>
      </c>
      <c r="X33" s="49">
        <f t="shared" si="47"/>
        <v>609.24</v>
      </c>
      <c r="Y33" s="49">
        <f t="shared" si="48"/>
        <v>1969.36</v>
      </c>
      <c r="Z33" s="49"/>
      <c r="AA33" s="139" t="s">
        <v>81</v>
      </c>
      <c r="AB33" s="140">
        <f t="shared" ref="AB33:AH33" si="61">K33+R33</f>
        <v>47.05</v>
      </c>
      <c r="AC33" s="140">
        <f t="shared" si="61"/>
        <v>940.93</v>
      </c>
      <c r="AD33" s="140">
        <f t="shared" si="61"/>
        <v>624.18</v>
      </c>
      <c r="AE33" s="140">
        <f t="shared" si="61"/>
        <v>39.2</v>
      </c>
      <c r="AF33" s="140">
        <f t="shared" si="61"/>
        <v>318</v>
      </c>
      <c r="AG33" s="140">
        <f t="shared" si="61"/>
        <v>0</v>
      </c>
      <c r="AH33" s="140">
        <f t="shared" si="61"/>
        <v>1969.36</v>
      </c>
      <c r="AI33" s="139" t="s">
        <v>34</v>
      </c>
    </row>
    <row r="34" s="39" customFormat="1" ht="16" customHeight="1" spans="1:35">
      <c r="A34" s="129">
        <f t="shared" si="33"/>
        <v>31</v>
      </c>
      <c r="B34" s="49" t="s">
        <v>206</v>
      </c>
      <c r="C34" s="49" t="s">
        <v>207</v>
      </c>
      <c r="D34" s="49" t="s">
        <v>208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34"/>
        <v>47.05</v>
      </c>
      <c r="L34" s="49">
        <f t="shared" si="35"/>
        <v>627.29</v>
      </c>
      <c r="M34" s="130">
        <f t="shared" si="36"/>
        <v>499.34</v>
      </c>
      <c r="N34" s="49">
        <f t="shared" si="37"/>
        <v>27.44</v>
      </c>
      <c r="O34" s="130">
        <f t="shared" si="38"/>
        <v>159</v>
      </c>
      <c r="P34" s="130">
        <f t="shared" si="39"/>
        <v>0</v>
      </c>
      <c r="Q34" s="130">
        <f t="shared" si="40"/>
        <v>1360.12</v>
      </c>
      <c r="R34" s="49">
        <f t="shared" si="41"/>
        <v>0</v>
      </c>
      <c r="S34" s="49">
        <f t="shared" si="42"/>
        <v>313.64</v>
      </c>
      <c r="T34" s="130">
        <f t="shared" si="43"/>
        <v>124.84</v>
      </c>
      <c r="U34" s="49">
        <f t="shared" si="44"/>
        <v>11.76</v>
      </c>
      <c r="V34" s="130">
        <f t="shared" si="45"/>
        <v>159</v>
      </c>
      <c r="W34" s="130">
        <f t="shared" si="46"/>
        <v>0</v>
      </c>
      <c r="X34" s="49">
        <f t="shared" si="47"/>
        <v>609.24</v>
      </c>
      <c r="Y34" s="49">
        <f t="shared" si="48"/>
        <v>1969.36</v>
      </c>
      <c r="Z34" s="49"/>
      <c r="AA34" s="139" t="s">
        <v>90</v>
      </c>
      <c r="AB34" s="140">
        <f t="shared" ref="AB34:AH34" si="62">K34+R34</f>
        <v>47.05</v>
      </c>
      <c r="AC34" s="140">
        <f t="shared" si="62"/>
        <v>940.93</v>
      </c>
      <c r="AD34" s="140">
        <f t="shared" si="62"/>
        <v>624.18</v>
      </c>
      <c r="AE34" s="140">
        <f t="shared" si="62"/>
        <v>39.2</v>
      </c>
      <c r="AF34" s="140">
        <f t="shared" si="62"/>
        <v>318</v>
      </c>
      <c r="AG34" s="140">
        <f t="shared" si="62"/>
        <v>0</v>
      </c>
      <c r="AH34" s="140">
        <f t="shared" si="62"/>
        <v>1969.36</v>
      </c>
      <c r="AI34" s="139" t="s">
        <v>31</v>
      </c>
    </row>
    <row r="35" s="39" customFormat="1" ht="16" customHeight="1" spans="1:35">
      <c r="A35" s="129">
        <f t="shared" si="33"/>
        <v>32</v>
      </c>
      <c r="B35" s="49" t="s">
        <v>1193</v>
      </c>
      <c r="C35" s="49" t="s">
        <v>210</v>
      </c>
      <c r="D35" s="49" t="s">
        <v>211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4180</v>
      </c>
      <c r="J35" s="130"/>
      <c r="K35" s="49">
        <f t="shared" si="34"/>
        <v>47.05</v>
      </c>
      <c r="L35" s="49">
        <f t="shared" si="35"/>
        <v>627.29</v>
      </c>
      <c r="M35" s="130">
        <f t="shared" si="36"/>
        <v>499.34</v>
      </c>
      <c r="N35" s="49">
        <f t="shared" si="37"/>
        <v>27.44</v>
      </c>
      <c r="O35" s="130">
        <f t="shared" si="38"/>
        <v>209</v>
      </c>
      <c r="P35" s="130">
        <f t="shared" si="39"/>
        <v>0</v>
      </c>
      <c r="Q35" s="130">
        <f t="shared" si="40"/>
        <v>1410.12</v>
      </c>
      <c r="R35" s="49">
        <f t="shared" si="41"/>
        <v>0</v>
      </c>
      <c r="S35" s="49">
        <f t="shared" si="42"/>
        <v>313.64</v>
      </c>
      <c r="T35" s="130">
        <f t="shared" si="43"/>
        <v>124.84</v>
      </c>
      <c r="U35" s="49">
        <f t="shared" si="44"/>
        <v>11.76</v>
      </c>
      <c r="V35" s="130">
        <f t="shared" si="45"/>
        <v>209</v>
      </c>
      <c r="W35" s="130">
        <f t="shared" si="46"/>
        <v>0</v>
      </c>
      <c r="X35" s="49">
        <f t="shared" si="47"/>
        <v>659.24</v>
      </c>
      <c r="Y35" s="49">
        <f t="shared" si="48"/>
        <v>2069.36</v>
      </c>
      <c r="Z35" s="49"/>
      <c r="AA35" s="139" t="s">
        <v>64</v>
      </c>
      <c r="AB35" s="140">
        <f t="shared" ref="AB35:AH35" si="63">K35+R35</f>
        <v>47.05</v>
      </c>
      <c r="AC35" s="140">
        <f t="shared" si="63"/>
        <v>940.93</v>
      </c>
      <c r="AD35" s="140">
        <f t="shared" si="63"/>
        <v>624.18</v>
      </c>
      <c r="AE35" s="140">
        <f t="shared" si="63"/>
        <v>39.2</v>
      </c>
      <c r="AF35" s="140">
        <f t="shared" si="63"/>
        <v>418</v>
      </c>
      <c r="AG35" s="140">
        <f t="shared" si="63"/>
        <v>0</v>
      </c>
      <c r="AH35" s="140">
        <f t="shared" si="63"/>
        <v>2069.36</v>
      </c>
      <c r="AI35" s="139" t="s">
        <v>34</v>
      </c>
    </row>
    <row r="36" s="39" customFormat="1" ht="16" customHeight="1" spans="1:35">
      <c r="A36" s="129">
        <f t="shared" si="33"/>
        <v>33</v>
      </c>
      <c r="B36" s="49" t="s">
        <v>1196</v>
      </c>
      <c r="C36" s="49" t="s">
        <v>215</v>
      </c>
      <c r="D36" s="49" t="s">
        <v>216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2544</v>
      </c>
      <c r="J36" s="130"/>
      <c r="K36" s="49">
        <f t="shared" si="34"/>
        <v>47.05</v>
      </c>
      <c r="L36" s="49">
        <f t="shared" si="35"/>
        <v>627.29</v>
      </c>
      <c r="M36" s="130">
        <f t="shared" si="36"/>
        <v>499.34</v>
      </c>
      <c r="N36" s="49">
        <f t="shared" si="37"/>
        <v>27.44</v>
      </c>
      <c r="O36" s="130">
        <f t="shared" si="38"/>
        <v>127.2</v>
      </c>
      <c r="P36" s="130">
        <f t="shared" si="39"/>
        <v>0</v>
      </c>
      <c r="Q36" s="130">
        <f t="shared" si="40"/>
        <v>1328.32</v>
      </c>
      <c r="R36" s="49">
        <f t="shared" si="41"/>
        <v>0</v>
      </c>
      <c r="S36" s="49">
        <f t="shared" si="42"/>
        <v>313.64</v>
      </c>
      <c r="T36" s="130">
        <f t="shared" si="43"/>
        <v>124.84</v>
      </c>
      <c r="U36" s="49">
        <f t="shared" si="44"/>
        <v>11.76</v>
      </c>
      <c r="V36" s="130">
        <f t="shared" si="45"/>
        <v>127.2</v>
      </c>
      <c r="W36" s="130">
        <f t="shared" si="46"/>
        <v>0</v>
      </c>
      <c r="X36" s="49">
        <f t="shared" si="47"/>
        <v>577.44</v>
      </c>
      <c r="Y36" s="49">
        <f t="shared" si="48"/>
        <v>1905.76</v>
      </c>
      <c r="Z36" s="49"/>
      <c r="AA36" s="139" t="s">
        <v>74</v>
      </c>
      <c r="AB36" s="140">
        <f t="shared" ref="AB36:AH36" si="64">K36+R36</f>
        <v>47.05</v>
      </c>
      <c r="AC36" s="140">
        <f t="shared" si="64"/>
        <v>940.93</v>
      </c>
      <c r="AD36" s="140">
        <f t="shared" si="64"/>
        <v>624.18</v>
      </c>
      <c r="AE36" s="140">
        <f t="shared" si="64"/>
        <v>39.2</v>
      </c>
      <c r="AF36" s="140">
        <f t="shared" si="64"/>
        <v>254.4</v>
      </c>
      <c r="AG36" s="140">
        <f t="shared" si="64"/>
        <v>0</v>
      </c>
      <c r="AH36" s="140">
        <f t="shared" si="64"/>
        <v>1905.76</v>
      </c>
      <c r="AI36" s="139" t="s">
        <v>35</v>
      </c>
    </row>
    <row r="37" s="39" customFormat="1" ht="16" customHeight="1" spans="1:35">
      <c r="A37" s="129">
        <f t="shared" si="33"/>
        <v>34</v>
      </c>
      <c r="B37" s="49" t="s">
        <v>217</v>
      </c>
      <c r="C37" s="49" t="s">
        <v>218</v>
      </c>
      <c r="D37" s="49" t="s">
        <v>219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3180</v>
      </c>
      <c r="J37" s="130"/>
      <c r="K37" s="49">
        <f t="shared" si="34"/>
        <v>47.05</v>
      </c>
      <c r="L37" s="49">
        <f t="shared" si="35"/>
        <v>627.29</v>
      </c>
      <c r="M37" s="130">
        <f t="shared" si="36"/>
        <v>499.34</v>
      </c>
      <c r="N37" s="49">
        <f t="shared" si="37"/>
        <v>27.44</v>
      </c>
      <c r="O37" s="130">
        <f t="shared" si="38"/>
        <v>159</v>
      </c>
      <c r="P37" s="130">
        <f t="shared" si="39"/>
        <v>0</v>
      </c>
      <c r="Q37" s="130">
        <f t="shared" si="40"/>
        <v>1360.12</v>
      </c>
      <c r="R37" s="49">
        <f t="shared" si="41"/>
        <v>0</v>
      </c>
      <c r="S37" s="49">
        <f t="shared" si="42"/>
        <v>313.64</v>
      </c>
      <c r="T37" s="130">
        <f t="shared" si="43"/>
        <v>124.84</v>
      </c>
      <c r="U37" s="49">
        <f t="shared" si="44"/>
        <v>11.76</v>
      </c>
      <c r="V37" s="130">
        <f t="shared" si="45"/>
        <v>159</v>
      </c>
      <c r="W37" s="130">
        <f t="shared" si="46"/>
        <v>0</v>
      </c>
      <c r="X37" s="49">
        <f t="shared" si="47"/>
        <v>609.24</v>
      </c>
      <c r="Y37" s="49">
        <f t="shared" si="48"/>
        <v>1969.36</v>
      </c>
      <c r="Z37" s="49"/>
      <c r="AA37" s="139" t="s">
        <v>57</v>
      </c>
      <c r="AB37" s="140">
        <f t="shared" ref="AB37:AH37" si="65">K37+R37</f>
        <v>47.05</v>
      </c>
      <c r="AC37" s="140">
        <f t="shared" si="65"/>
        <v>940.93</v>
      </c>
      <c r="AD37" s="140">
        <f t="shared" si="65"/>
        <v>624.18</v>
      </c>
      <c r="AE37" s="140">
        <f t="shared" si="65"/>
        <v>39.2</v>
      </c>
      <c r="AF37" s="140">
        <f t="shared" si="65"/>
        <v>318</v>
      </c>
      <c r="AG37" s="140">
        <f t="shared" si="65"/>
        <v>0</v>
      </c>
      <c r="AH37" s="140">
        <f t="shared" si="65"/>
        <v>1969.36</v>
      </c>
      <c r="AI37" s="139" t="s">
        <v>35</v>
      </c>
    </row>
    <row r="38" s="39" customFormat="1" ht="16" customHeight="1" spans="1:35">
      <c r="A38" s="129">
        <f t="shared" si="33"/>
        <v>35</v>
      </c>
      <c r="B38" s="49" t="s">
        <v>220</v>
      </c>
      <c r="C38" s="49" t="s">
        <v>221</v>
      </c>
      <c r="D38" s="49" t="s">
        <v>222</v>
      </c>
      <c r="E38" s="49">
        <v>4500</v>
      </c>
      <c r="F38" s="49">
        <v>4500</v>
      </c>
      <c r="G38" s="130">
        <v>6241.75</v>
      </c>
      <c r="H38" s="49">
        <v>4500</v>
      </c>
      <c r="I38" s="130">
        <v>4180</v>
      </c>
      <c r="J38" s="130"/>
      <c r="K38" s="49">
        <f t="shared" si="34"/>
        <v>54</v>
      </c>
      <c r="L38" s="49">
        <f t="shared" si="35"/>
        <v>720</v>
      </c>
      <c r="M38" s="130">
        <f t="shared" si="36"/>
        <v>499.34</v>
      </c>
      <c r="N38" s="49">
        <f t="shared" si="37"/>
        <v>31.5</v>
      </c>
      <c r="O38" s="130">
        <f t="shared" si="38"/>
        <v>209</v>
      </c>
      <c r="P38" s="130">
        <f t="shared" si="39"/>
        <v>0</v>
      </c>
      <c r="Q38" s="130">
        <f t="shared" si="40"/>
        <v>1513.84</v>
      </c>
      <c r="R38" s="49">
        <f t="shared" si="41"/>
        <v>0</v>
      </c>
      <c r="S38" s="49">
        <f t="shared" si="42"/>
        <v>360</v>
      </c>
      <c r="T38" s="130">
        <f t="shared" si="43"/>
        <v>124.84</v>
      </c>
      <c r="U38" s="49">
        <f t="shared" si="44"/>
        <v>13.5</v>
      </c>
      <c r="V38" s="130">
        <f t="shared" si="45"/>
        <v>209</v>
      </c>
      <c r="W38" s="130">
        <f t="shared" si="46"/>
        <v>0</v>
      </c>
      <c r="X38" s="49">
        <f t="shared" si="47"/>
        <v>707.34</v>
      </c>
      <c r="Y38" s="49">
        <f t="shared" si="48"/>
        <v>2221.18</v>
      </c>
      <c r="Z38" s="49"/>
      <c r="AA38" s="139" t="s">
        <v>90</v>
      </c>
      <c r="AB38" s="140">
        <f t="shared" ref="AB38:AH38" si="66">K38+R38</f>
        <v>54</v>
      </c>
      <c r="AC38" s="140">
        <f t="shared" si="66"/>
        <v>1080</v>
      </c>
      <c r="AD38" s="140">
        <f t="shared" si="66"/>
        <v>624.18</v>
      </c>
      <c r="AE38" s="140">
        <f t="shared" si="66"/>
        <v>45</v>
      </c>
      <c r="AF38" s="140">
        <f t="shared" si="66"/>
        <v>418</v>
      </c>
      <c r="AG38" s="140">
        <f t="shared" si="66"/>
        <v>0</v>
      </c>
      <c r="AH38" s="140">
        <f t="shared" si="66"/>
        <v>2221.18</v>
      </c>
      <c r="AI38" s="139" t="s">
        <v>31</v>
      </c>
    </row>
    <row r="39" s="39" customFormat="1" ht="16" customHeight="1" spans="1:35">
      <c r="A39" s="129">
        <f t="shared" si="33"/>
        <v>36</v>
      </c>
      <c r="B39" s="49" t="s">
        <v>223</v>
      </c>
      <c r="C39" s="49" t="s">
        <v>224</v>
      </c>
      <c r="D39" s="49" t="s">
        <v>225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34"/>
        <v>47.05</v>
      </c>
      <c r="L39" s="49">
        <f t="shared" si="35"/>
        <v>627.29</v>
      </c>
      <c r="M39" s="130">
        <f t="shared" si="36"/>
        <v>499.34</v>
      </c>
      <c r="N39" s="49">
        <f t="shared" si="37"/>
        <v>27.44</v>
      </c>
      <c r="O39" s="130">
        <f t="shared" si="38"/>
        <v>159</v>
      </c>
      <c r="P39" s="130">
        <f t="shared" si="39"/>
        <v>0</v>
      </c>
      <c r="Q39" s="130">
        <f t="shared" si="40"/>
        <v>1360.12</v>
      </c>
      <c r="R39" s="49">
        <f t="shared" si="41"/>
        <v>0</v>
      </c>
      <c r="S39" s="49">
        <f t="shared" si="42"/>
        <v>313.64</v>
      </c>
      <c r="T39" s="130">
        <f t="shared" si="43"/>
        <v>124.84</v>
      </c>
      <c r="U39" s="49">
        <f t="shared" si="44"/>
        <v>11.76</v>
      </c>
      <c r="V39" s="130">
        <f t="shared" si="45"/>
        <v>159</v>
      </c>
      <c r="W39" s="130">
        <f t="shared" si="46"/>
        <v>0</v>
      </c>
      <c r="X39" s="49">
        <f t="shared" si="47"/>
        <v>609.24</v>
      </c>
      <c r="Y39" s="49">
        <f t="shared" si="48"/>
        <v>1969.36</v>
      </c>
      <c r="Z39" s="49"/>
      <c r="AA39" s="139" t="s">
        <v>80</v>
      </c>
      <c r="AB39" s="140">
        <f t="shared" ref="AB39:AH39" si="67">K39+R39</f>
        <v>47.05</v>
      </c>
      <c r="AC39" s="140">
        <f t="shared" si="67"/>
        <v>940.93</v>
      </c>
      <c r="AD39" s="140">
        <f t="shared" si="67"/>
        <v>624.18</v>
      </c>
      <c r="AE39" s="140">
        <f t="shared" si="67"/>
        <v>39.2</v>
      </c>
      <c r="AF39" s="140">
        <f t="shared" si="67"/>
        <v>318</v>
      </c>
      <c r="AG39" s="140">
        <f t="shared" si="67"/>
        <v>0</v>
      </c>
      <c r="AH39" s="140">
        <f t="shared" si="67"/>
        <v>1969.36</v>
      </c>
      <c r="AI39" s="139" t="s">
        <v>33</v>
      </c>
    </row>
    <row r="40" s="39" customFormat="1" ht="16" customHeight="1" spans="1:35">
      <c r="A40" s="129">
        <f t="shared" si="33"/>
        <v>37</v>
      </c>
      <c r="B40" s="49" t="s">
        <v>129</v>
      </c>
      <c r="C40" s="49" t="s">
        <v>228</v>
      </c>
      <c r="D40" s="49" t="s">
        <v>229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3180</v>
      </c>
      <c r="J40" s="130"/>
      <c r="K40" s="49">
        <f t="shared" si="34"/>
        <v>47.05</v>
      </c>
      <c r="L40" s="49">
        <f t="shared" si="35"/>
        <v>627.29</v>
      </c>
      <c r="M40" s="130">
        <f t="shared" si="36"/>
        <v>499.34</v>
      </c>
      <c r="N40" s="49">
        <f t="shared" si="37"/>
        <v>27.44</v>
      </c>
      <c r="O40" s="130">
        <f t="shared" si="38"/>
        <v>159</v>
      </c>
      <c r="P40" s="130">
        <f t="shared" si="39"/>
        <v>0</v>
      </c>
      <c r="Q40" s="130">
        <f t="shared" si="40"/>
        <v>1360.12</v>
      </c>
      <c r="R40" s="49">
        <f t="shared" si="41"/>
        <v>0</v>
      </c>
      <c r="S40" s="49">
        <f t="shared" si="42"/>
        <v>313.64</v>
      </c>
      <c r="T40" s="130">
        <f t="shared" si="43"/>
        <v>124.84</v>
      </c>
      <c r="U40" s="49">
        <f t="shared" si="44"/>
        <v>11.76</v>
      </c>
      <c r="V40" s="130">
        <f t="shared" si="45"/>
        <v>159</v>
      </c>
      <c r="W40" s="130">
        <f t="shared" si="46"/>
        <v>0</v>
      </c>
      <c r="X40" s="49">
        <f t="shared" si="47"/>
        <v>609.24</v>
      </c>
      <c r="Y40" s="49">
        <f t="shared" si="48"/>
        <v>1969.36</v>
      </c>
      <c r="Z40" s="49"/>
      <c r="AA40" s="139" t="s">
        <v>82</v>
      </c>
      <c r="AB40" s="140">
        <f t="shared" ref="AB40:AH40" si="68">K40+R40</f>
        <v>47.05</v>
      </c>
      <c r="AC40" s="140">
        <f t="shared" si="68"/>
        <v>940.93</v>
      </c>
      <c r="AD40" s="140">
        <f t="shared" si="68"/>
        <v>624.18</v>
      </c>
      <c r="AE40" s="140">
        <f t="shared" si="68"/>
        <v>39.2</v>
      </c>
      <c r="AF40" s="140">
        <f t="shared" si="68"/>
        <v>318</v>
      </c>
      <c r="AG40" s="140">
        <f t="shared" si="68"/>
        <v>0</v>
      </c>
      <c r="AH40" s="140">
        <f t="shared" si="68"/>
        <v>1969.36</v>
      </c>
      <c r="AI40" s="139" t="s">
        <v>35</v>
      </c>
    </row>
    <row r="41" s="39" customFormat="1" ht="16" customHeight="1" spans="1:35">
      <c r="A41" s="129">
        <f t="shared" si="33"/>
        <v>38</v>
      </c>
      <c r="B41" s="49" t="s">
        <v>223</v>
      </c>
      <c r="C41" s="49" t="s">
        <v>230</v>
      </c>
      <c r="D41" s="49" t="s">
        <v>231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34"/>
        <v>47.05</v>
      </c>
      <c r="L41" s="49">
        <f t="shared" si="35"/>
        <v>627.29</v>
      </c>
      <c r="M41" s="130">
        <f t="shared" si="36"/>
        <v>499.34</v>
      </c>
      <c r="N41" s="49">
        <f t="shared" si="37"/>
        <v>27.44</v>
      </c>
      <c r="O41" s="130">
        <f t="shared" si="38"/>
        <v>159</v>
      </c>
      <c r="P41" s="130">
        <f t="shared" si="39"/>
        <v>0</v>
      </c>
      <c r="Q41" s="130">
        <f t="shared" si="40"/>
        <v>1360.12</v>
      </c>
      <c r="R41" s="49">
        <f t="shared" si="41"/>
        <v>0</v>
      </c>
      <c r="S41" s="49">
        <f t="shared" si="42"/>
        <v>313.64</v>
      </c>
      <c r="T41" s="130">
        <f t="shared" si="43"/>
        <v>124.84</v>
      </c>
      <c r="U41" s="49">
        <f t="shared" si="44"/>
        <v>11.76</v>
      </c>
      <c r="V41" s="130">
        <f t="shared" si="45"/>
        <v>159</v>
      </c>
      <c r="W41" s="130">
        <f t="shared" si="46"/>
        <v>0</v>
      </c>
      <c r="X41" s="49">
        <f t="shared" si="47"/>
        <v>609.24</v>
      </c>
      <c r="Y41" s="49">
        <f t="shared" si="48"/>
        <v>1969.36</v>
      </c>
      <c r="Z41" s="49"/>
      <c r="AA41" s="139" t="s">
        <v>59</v>
      </c>
      <c r="AB41" s="140">
        <f t="shared" ref="AB41:AH41" si="69">K41+R41</f>
        <v>47.05</v>
      </c>
      <c r="AC41" s="140">
        <f t="shared" si="69"/>
        <v>940.93</v>
      </c>
      <c r="AD41" s="140">
        <f t="shared" si="69"/>
        <v>624.18</v>
      </c>
      <c r="AE41" s="140">
        <f t="shared" si="69"/>
        <v>39.2</v>
      </c>
      <c r="AF41" s="140">
        <f t="shared" si="69"/>
        <v>318</v>
      </c>
      <c r="AG41" s="140">
        <f t="shared" si="69"/>
        <v>0</v>
      </c>
      <c r="AH41" s="140">
        <f t="shared" si="69"/>
        <v>1969.36</v>
      </c>
      <c r="AI41" s="139" t="s">
        <v>33</v>
      </c>
    </row>
    <row r="42" s="39" customFormat="1" ht="16" customHeight="1" spans="1:35">
      <c r="A42" s="129">
        <f t="shared" si="33"/>
        <v>39</v>
      </c>
      <c r="B42" s="49" t="s">
        <v>132</v>
      </c>
      <c r="C42" s="49" t="s">
        <v>232</v>
      </c>
      <c r="D42" s="49" t="s">
        <v>233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4180</v>
      </c>
      <c r="J42" s="130"/>
      <c r="K42" s="49">
        <f t="shared" si="34"/>
        <v>47.05</v>
      </c>
      <c r="L42" s="49">
        <f t="shared" si="35"/>
        <v>627.29</v>
      </c>
      <c r="M42" s="130">
        <f t="shared" si="36"/>
        <v>499.34</v>
      </c>
      <c r="N42" s="49">
        <f t="shared" si="37"/>
        <v>27.44</v>
      </c>
      <c r="O42" s="130">
        <f t="shared" si="38"/>
        <v>209</v>
      </c>
      <c r="P42" s="130">
        <f t="shared" si="39"/>
        <v>0</v>
      </c>
      <c r="Q42" s="130">
        <f t="shared" si="40"/>
        <v>1410.12</v>
      </c>
      <c r="R42" s="49">
        <f t="shared" si="41"/>
        <v>0</v>
      </c>
      <c r="S42" s="49">
        <f t="shared" si="42"/>
        <v>313.64</v>
      </c>
      <c r="T42" s="130">
        <f t="shared" si="43"/>
        <v>124.84</v>
      </c>
      <c r="U42" s="49">
        <f t="shared" si="44"/>
        <v>11.76</v>
      </c>
      <c r="V42" s="130">
        <f t="shared" si="45"/>
        <v>209</v>
      </c>
      <c r="W42" s="130">
        <f t="shared" si="46"/>
        <v>0</v>
      </c>
      <c r="X42" s="49">
        <f t="shared" si="47"/>
        <v>659.24</v>
      </c>
      <c r="Y42" s="49">
        <f t="shared" si="48"/>
        <v>2069.36</v>
      </c>
      <c r="Z42" s="49"/>
      <c r="AA42" s="139" t="s">
        <v>64</v>
      </c>
      <c r="AB42" s="140">
        <f t="shared" ref="AB42:AH42" si="70">K42+R42</f>
        <v>47.05</v>
      </c>
      <c r="AC42" s="140">
        <f t="shared" si="70"/>
        <v>940.93</v>
      </c>
      <c r="AD42" s="140">
        <f t="shared" si="70"/>
        <v>624.18</v>
      </c>
      <c r="AE42" s="140">
        <f t="shared" si="70"/>
        <v>39.2</v>
      </c>
      <c r="AF42" s="140">
        <f t="shared" si="70"/>
        <v>418</v>
      </c>
      <c r="AG42" s="140">
        <f t="shared" si="70"/>
        <v>0</v>
      </c>
      <c r="AH42" s="140">
        <f t="shared" si="70"/>
        <v>2069.36</v>
      </c>
      <c r="AI42" s="139" t="s">
        <v>34</v>
      </c>
    </row>
    <row r="43" s="39" customFormat="1" ht="16" customHeight="1" spans="1:35">
      <c r="A43" s="129">
        <f t="shared" si="33"/>
        <v>40</v>
      </c>
      <c r="B43" s="49" t="s">
        <v>169</v>
      </c>
      <c r="C43" s="49" t="s">
        <v>234</v>
      </c>
      <c r="D43" s="49" t="s">
        <v>235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34"/>
        <v>47.05</v>
      </c>
      <c r="L43" s="49">
        <f t="shared" si="35"/>
        <v>627.29</v>
      </c>
      <c r="M43" s="130">
        <f t="shared" si="36"/>
        <v>499.34</v>
      </c>
      <c r="N43" s="49">
        <f t="shared" si="37"/>
        <v>27.44</v>
      </c>
      <c r="O43" s="130">
        <f t="shared" si="38"/>
        <v>159</v>
      </c>
      <c r="P43" s="130">
        <f t="shared" si="39"/>
        <v>0</v>
      </c>
      <c r="Q43" s="130">
        <f t="shared" si="40"/>
        <v>1360.12</v>
      </c>
      <c r="R43" s="49">
        <f t="shared" si="41"/>
        <v>0</v>
      </c>
      <c r="S43" s="49">
        <f t="shared" si="42"/>
        <v>313.64</v>
      </c>
      <c r="T43" s="130">
        <f t="shared" si="43"/>
        <v>124.84</v>
      </c>
      <c r="U43" s="49">
        <f t="shared" si="44"/>
        <v>11.76</v>
      </c>
      <c r="V43" s="130">
        <f t="shared" si="45"/>
        <v>159</v>
      </c>
      <c r="W43" s="130">
        <f t="shared" si="46"/>
        <v>0</v>
      </c>
      <c r="X43" s="49">
        <f t="shared" si="47"/>
        <v>609.24</v>
      </c>
      <c r="Y43" s="49">
        <f t="shared" si="48"/>
        <v>1969.36</v>
      </c>
      <c r="Z43" s="49"/>
      <c r="AA43" s="139" t="s">
        <v>91</v>
      </c>
      <c r="AB43" s="140">
        <f t="shared" ref="AB43:AH43" si="71">K43+R43</f>
        <v>47.05</v>
      </c>
      <c r="AC43" s="140">
        <f t="shared" si="71"/>
        <v>940.93</v>
      </c>
      <c r="AD43" s="140">
        <f t="shared" si="71"/>
        <v>624.18</v>
      </c>
      <c r="AE43" s="140">
        <f t="shared" si="71"/>
        <v>39.2</v>
      </c>
      <c r="AF43" s="140">
        <f t="shared" si="71"/>
        <v>318</v>
      </c>
      <c r="AG43" s="140">
        <f t="shared" si="71"/>
        <v>0</v>
      </c>
      <c r="AH43" s="140">
        <f t="shared" si="71"/>
        <v>1969.36</v>
      </c>
      <c r="AI43" s="139" t="s">
        <v>31</v>
      </c>
    </row>
    <row r="44" s="39" customFormat="1" ht="16" customHeight="1" spans="1:35">
      <c r="A44" s="129">
        <f t="shared" si="33"/>
        <v>41</v>
      </c>
      <c r="B44" s="49" t="s">
        <v>223</v>
      </c>
      <c r="C44" s="49" t="s">
        <v>236</v>
      </c>
      <c r="D44" s="49" t="s">
        <v>237</v>
      </c>
      <c r="E44" s="49">
        <v>3920.55</v>
      </c>
      <c r="F44" s="49">
        <v>3920.55</v>
      </c>
      <c r="G44" s="130">
        <v>6241.75</v>
      </c>
      <c r="H44" s="49">
        <v>3920.55</v>
      </c>
      <c r="I44" s="130">
        <v>3180</v>
      </c>
      <c r="J44" s="130"/>
      <c r="K44" s="49">
        <f t="shared" si="34"/>
        <v>47.05</v>
      </c>
      <c r="L44" s="49">
        <f t="shared" si="35"/>
        <v>627.29</v>
      </c>
      <c r="M44" s="130">
        <f t="shared" si="36"/>
        <v>499.34</v>
      </c>
      <c r="N44" s="49">
        <f t="shared" si="37"/>
        <v>27.44</v>
      </c>
      <c r="O44" s="130">
        <f t="shared" si="38"/>
        <v>159</v>
      </c>
      <c r="P44" s="130">
        <f t="shared" si="39"/>
        <v>0</v>
      </c>
      <c r="Q44" s="130">
        <f t="shared" si="40"/>
        <v>1360.12</v>
      </c>
      <c r="R44" s="49">
        <f t="shared" si="41"/>
        <v>0</v>
      </c>
      <c r="S44" s="49">
        <f t="shared" si="42"/>
        <v>313.64</v>
      </c>
      <c r="T44" s="130">
        <f t="shared" si="43"/>
        <v>124.84</v>
      </c>
      <c r="U44" s="49">
        <f t="shared" si="44"/>
        <v>11.76</v>
      </c>
      <c r="V44" s="130">
        <f t="shared" si="45"/>
        <v>159</v>
      </c>
      <c r="W44" s="130">
        <f t="shared" si="46"/>
        <v>0</v>
      </c>
      <c r="X44" s="49">
        <f t="shared" si="47"/>
        <v>609.24</v>
      </c>
      <c r="Y44" s="49">
        <f t="shared" si="48"/>
        <v>1969.36</v>
      </c>
      <c r="Z44" s="49"/>
      <c r="AA44" s="139" t="s">
        <v>71</v>
      </c>
      <c r="AB44" s="140">
        <f t="shared" ref="AB44:AH44" si="72">K44+R44</f>
        <v>47.05</v>
      </c>
      <c r="AC44" s="140">
        <f t="shared" si="72"/>
        <v>940.93</v>
      </c>
      <c r="AD44" s="140">
        <f t="shared" si="72"/>
        <v>624.18</v>
      </c>
      <c r="AE44" s="140">
        <f t="shared" si="72"/>
        <v>39.2</v>
      </c>
      <c r="AF44" s="140">
        <f t="shared" si="72"/>
        <v>318</v>
      </c>
      <c r="AG44" s="140">
        <f t="shared" si="72"/>
        <v>0</v>
      </c>
      <c r="AH44" s="140">
        <f t="shared" si="72"/>
        <v>1969.36</v>
      </c>
      <c r="AI44" s="139" t="s">
        <v>35</v>
      </c>
    </row>
    <row r="45" s="39" customFormat="1" ht="16" customHeight="1" spans="1:35">
      <c r="A45" s="129">
        <f t="shared" si="33"/>
        <v>42</v>
      </c>
      <c r="B45" s="49" t="s">
        <v>223</v>
      </c>
      <c r="C45" s="49" t="s">
        <v>238</v>
      </c>
      <c r="D45" s="49" t="s">
        <v>239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34"/>
        <v>47.05</v>
      </c>
      <c r="L45" s="49">
        <f t="shared" si="35"/>
        <v>627.29</v>
      </c>
      <c r="M45" s="130">
        <f t="shared" si="36"/>
        <v>499.34</v>
      </c>
      <c r="N45" s="49">
        <f t="shared" si="37"/>
        <v>27.44</v>
      </c>
      <c r="O45" s="130">
        <f t="shared" si="38"/>
        <v>159</v>
      </c>
      <c r="P45" s="130">
        <f t="shared" si="39"/>
        <v>0</v>
      </c>
      <c r="Q45" s="130">
        <f t="shared" si="40"/>
        <v>1360.12</v>
      </c>
      <c r="R45" s="49">
        <f t="shared" si="41"/>
        <v>0</v>
      </c>
      <c r="S45" s="49">
        <f t="shared" si="42"/>
        <v>313.64</v>
      </c>
      <c r="T45" s="130">
        <f t="shared" si="43"/>
        <v>124.84</v>
      </c>
      <c r="U45" s="49">
        <f t="shared" si="44"/>
        <v>11.76</v>
      </c>
      <c r="V45" s="130">
        <f t="shared" si="45"/>
        <v>159</v>
      </c>
      <c r="W45" s="130">
        <f t="shared" si="46"/>
        <v>0</v>
      </c>
      <c r="X45" s="49">
        <f t="shared" si="47"/>
        <v>609.24</v>
      </c>
      <c r="Y45" s="49">
        <f t="shared" si="48"/>
        <v>1969.36</v>
      </c>
      <c r="Z45" s="49"/>
      <c r="AA45" s="139" t="s">
        <v>80</v>
      </c>
      <c r="AB45" s="140">
        <f t="shared" ref="AB45:AH45" si="73">K45+R45</f>
        <v>47.05</v>
      </c>
      <c r="AC45" s="140">
        <f t="shared" si="73"/>
        <v>940.93</v>
      </c>
      <c r="AD45" s="140">
        <f t="shared" si="73"/>
        <v>624.18</v>
      </c>
      <c r="AE45" s="140">
        <f t="shared" si="73"/>
        <v>39.2</v>
      </c>
      <c r="AF45" s="140">
        <f t="shared" si="73"/>
        <v>318</v>
      </c>
      <c r="AG45" s="140">
        <f t="shared" si="73"/>
        <v>0</v>
      </c>
      <c r="AH45" s="140">
        <f t="shared" si="73"/>
        <v>1969.36</v>
      </c>
      <c r="AI45" s="139" t="s">
        <v>33</v>
      </c>
    </row>
    <row r="46" s="39" customFormat="1" ht="16" customHeight="1" spans="1:35">
      <c r="A46" s="129">
        <f t="shared" si="33"/>
        <v>43</v>
      </c>
      <c r="B46" s="49" t="s">
        <v>129</v>
      </c>
      <c r="C46" s="49" t="s">
        <v>240</v>
      </c>
      <c r="D46" s="49" t="s">
        <v>241</v>
      </c>
      <c r="E46" s="49">
        <v>4200</v>
      </c>
      <c r="F46" s="49">
        <v>4200</v>
      </c>
      <c r="G46" s="130">
        <v>6241.75</v>
      </c>
      <c r="H46" s="49">
        <v>4200</v>
      </c>
      <c r="I46" s="130">
        <v>4180</v>
      </c>
      <c r="J46" s="130"/>
      <c r="K46" s="49">
        <f t="shared" si="34"/>
        <v>50.4</v>
      </c>
      <c r="L46" s="49">
        <f t="shared" si="35"/>
        <v>672</v>
      </c>
      <c r="M46" s="130">
        <f t="shared" si="36"/>
        <v>499.34</v>
      </c>
      <c r="N46" s="49">
        <f t="shared" si="37"/>
        <v>29.4</v>
      </c>
      <c r="O46" s="130">
        <f t="shared" si="38"/>
        <v>209</v>
      </c>
      <c r="P46" s="130">
        <f t="shared" si="39"/>
        <v>0</v>
      </c>
      <c r="Q46" s="130">
        <f t="shared" si="40"/>
        <v>1460.14</v>
      </c>
      <c r="R46" s="49">
        <f t="shared" si="41"/>
        <v>0</v>
      </c>
      <c r="S46" s="49">
        <f t="shared" si="42"/>
        <v>336</v>
      </c>
      <c r="T46" s="130">
        <f t="shared" si="43"/>
        <v>124.84</v>
      </c>
      <c r="U46" s="49">
        <f t="shared" si="44"/>
        <v>12.6</v>
      </c>
      <c r="V46" s="130">
        <f t="shared" si="45"/>
        <v>209</v>
      </c>
      <c r="W46" s="130">
        <f t="shared" si="46"/>
        <v>0</v>
      </c>
      <c r="X46" s="49">
        <f t="shared" si="47"/>
        <v>682.44</v>
      </c>
      <c r="Y46" s="49">
        <f t="shared" si="48"/>
        <v>2142.58</v>
      </c>
      <c r="Z46" s="49"/>
      <c r="AA46" s="139" t="s">
        <v>82</v>
      </c>
      <c r="AB46" s="140">
        <f t="shared" ref="AB46:AH46" si="74">K46+R46</f>
        <v>50.4</v>
      </c>
      <c r="AC46" s="140">
        <f t="shared" si="74"/>
        <v>1008</v>
      </c>
      <c r="AD46" s="140">
        <f t="shared" si="74"/>
        <v>624.18</v>
      </c>
      <c r="AE46" s="140">
        <f t="shared" si="74"/>
        <v>42</v>
      </c>
      <c r="AF46" s="140">
        <f t="shared" si="74"/>
        <v>418</v>
      </c>
      <c r="AG46" s="140">
        <f t="shared" si="74"/>
        <v>0</v>
      </c>
      <c r="AH46" s="140">
        <f t="shared" si="74"/>
        <v>2142.58</v>
      </c>
      <c r="AI46" s="139" t="s">
        <v>35</v>
      </c>
    </row>
    <row r="47" s="39" customFormat="1" ht="16" customHeight="1" spans="1:35">
      <c r="A47" s="129">
        <f t="shared" si="33"/>
        <v>44</v>
      </c>
      <c r="B47" s="49" t="s">
        <v>223</v>
      </c>
      <c r="C47" s="49" t="s">
        <v>242</v>
      </c>
      <c r="D47" s="49" t="s">
        <v>243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4180</v>
      </c>
      <c r="J47" s="130"/>
      <c r="K47" s="49">
        <f t="shared" si="34"/>
        <v>47.05</v>
      </c>
      <c r="L47" s="49">
        <f t="shared" si="35"/>
        <v>627.29</v>
      </c>
      <c r="M47" s="130">
        <f t="shared" si="36"/>
        <v>499.34</v>
      </c>
      <c r="N47" s="49">
        <f t="shared" si="37"/>
        <v>27.44</v>
      </c>
      <c r="O47" s="130">
        <f t="shared" si="38"/>
        <v>209</v>
      </c>
      <c r="P47" s="130">
        <f t="shared" si="39"/>
        <v>0</v>
      </c>
      <c r="Q47" s="130">
        <f t="shared" si="40"/>
        <v>1410.12</v>
      </c>
      <c r="R47" s="49">
        <f t="shared" si="41"/>
        <v>0</v>
      </c>
      <c r="S47" s="49">
        <f t="shared" si="42"/>
        <v>313.64</v>
      </c>
      <c r="T47" s="130">
        <f t="shared" si="43"/>
        <v>124.84</v>
      </c>
      <c r="U47" s="49">
        <f t="shared" si="44"/>
        <v>11.76</v>
      </c>
      <c r="V47" s="130">
        <f t="shared" si="45"/>
        <v>209</v>
      </c>
      <c r="W47" s="130">
        <f t="shared" si="46"/>
        <v>0</v>
      </c>
      <c r="X47" s="49">
        <f t="shared" si="47"/>
        <v>659.24</v>
      </c>
      <c r="Y47" s="49">
        <f t="shared" si="48"/>
        <v>2069.36</v>
      </c>
      <c r="Z47" s="49"/>
      <c r="AA47" s="139" t="s">
        <v>80</v>
      </c>
      <c r="AB47" s="140">
        <f t="shared" ref="AB47:AH47" si="75">K47+R47</f>
        <v>47.05</v>
      </c>
      <c r="AC47" s="140">
        <f t="shared" si="75"/>
        <v>940.93</v>
      </c>
      <c r="AD47" s="140">
        <f t="shared" si="75"/>
        <v>624.18</v>
      </c>
      <c r="AE47" s="140">
        <f t="shared" si="75"/>
        <v>39.2</v>
      </c>
      <c r="AF47" s="140">
        <f t="shared" si="75"/>
        <v>418</v>
      </c>
      <c r="AG47" s="140">
        <f t="shared" si="75"/>
        <v>0</v>
      </c>
      <c r="AH47" s="140">
        <f t="shared" si="75"/>
        <v>2069.36</v>
      </c>
      <c r="AI47" s="139" t="s">
        <v>33</v>
      </c>
    </row>
    <row r="48" s="39" customFormat="1" ht="16" customHeight="1" spans="1:35">
      <c r="A48" s="129">
        <f t="shared" si="33"/>
        <v>45</v>
      </c>
      <c r="B48" s="49" t="s">
        <v>223</v>
      </c>
      <c r="C48" s="49" t="s">
        <v>244</v>
      </c>
      <c r="D48" s="49" t="s">
        <v>245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34"/>
        <v>47.05</v>
      </c>
      <c r="L48" s="49">
        <f t="shared" si="35"/>
        <v>627.29</v>
      </c>
      <c r="M48" s="130">
        <f t="shared" si="36"/>
        <v>499.34</v>
      </c>
      <c r="N48" s="49">
        <f t="shared" si="37"/>
        <v>27.44</v>
      </c>
      <c r="O48" s="130">
        <f t="shared" si="38"/>
        <v>159</v>
      </c>
      <c r="P48" s="130">
        <f t="shared" si="39"/>
        <v>0</v>
      </c>
      <c r="Q48" s="130">
        <f t="shared" si="40"/>
        <v>1360.12</v>
      </c>
      <c r="R48" s="49">
        <f t="shared" si="41"/>
        <v>0</v>
      </c>
      <c r="S48" s="49">
        <f t="shared" si="42"/>
        <v>313.64</v>
      </c>
      <c r="T48" s="130">
        <f t="shared" si="43"/>
        <v>124.84</v>
      </c>
      <c r="U48" s="49">
        <f t="shared" si="44"/>
        <v>11.76</v>
      </c>
      <c r="V48" s="130">
        <f t="shared" si="45"/>
        <v>159</v>
      </c>
      <c r="W48" s="130">
        <f t="shared" si="46"/>
        <v>0</v>
      </c>
      <c r="X48" s="49">
        <f t="shared" si="47"/>
        <v>609.24</v>
      </c>
      <c r="Y48" s="49">
        <f t="shared" si="48"/>
        <v>1969.36</v>
      </c>
      <c r="Z48" s="49"/>
      <c r="AA48" s="139" t="s">
        <v>80</v>
      </c>
      <c r="AB48" s="140">
        <f t="shared" ref="AB48:AH48" si="76">K48+R48</f>
        <v>47.05</v>
      </c>
      <c r="AC48" s="140">
        <f t="shared" si="76"/>
        <v>940.93</v>
      </c>
      <c r="AD48" s="140">
        <f t="shared" si="76"/>
        <v>624.18</v>
      </c>
      <c r="AE48" s="140">
        <f t="shared" si="76"/>
        <v>39.2</v>
      </c>
      <c r="AF48" s="140">
        <f t="shared" si="76"/>
        <v>318</v>
      </c>
      <c r="AG48" s="140">
        <f t="shared" si="76"/>
        <v>0</v>
      </c>
      <c r="AH48" s="140">
        <f t="shared" si="76"/>
        <v>1969.36</v>
      </c>
      <c r="AI48" s="139" t="s">
        <v>33</v>
      </c>
    </row>
    <row r="49" s="39" customFormat="1" ht="16" customHeight="1" spans="1:35">
      <c r="A49" s="129">
        <f t="shared" si="33"/>
        <v>46</v>
      </c>
      <c r="B49" s="49" t="s">
        <v>223</v>
      </c>
      <c r="C49" s="49" t="s">
        <v>246</v>
      </c>
      <c r="D49" s="49" t="s">
        <v>247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3180</v>
      </c>
      <c r="J49" s="130"/>
      <c r="K49" s="49">
        <f t="shared" si="34"/>
        <v>47.05</v>
      </c>
      <c r="L49" s="49">
        <f t="shared" si="35"/>
        <v>627.29</v>
      </c>
      <c r="M49" s="130">
        <f t="shared" si="36"/>
        <v>499.34</v>
      </c>
      <c r="N49" s="49">
        <f t="shared" si="37"/>
        <v>27.44</v>
      </c>
      <c r="O49" s="130">
        <f t="shared" si="38"/>
        <v>159</v>
      </c>
      <c r="P49" s="130">
        <f t="shared" si="39"/>
        <v>0</v>
      </c>
      <c r="Q49" s="130">
        <f t="shared" si="40"/>
        <v>1360.12</v>
      </c>
      <c r="R49" s="49">
        <f t="shared" si="41"/>
        <v>0</v>
      </c>
      <c r="S49" s="49">
        <f t="shared" si="42"/>
        <v>313.64</v>
      </c>
      <c r="T49" s="130">
        <f t="shared" si="43"/>
        <v>124.84</v>
      </c>
      <c r="U49" s="49">
        <f t="shared" si="44"/>
        <v>11.76</v>
      </c>
      <c r="V49" s="130">
        <f t="shared" si="45"/>
        <v>159</v>
      </c>
      <c r="W49" s="130">
        <f t="shared" si="46"/>
        <v>0</v>
      </c>
      <c r="X49" s="49">
        <f t="shared" si="47"/>
        <v>609.24</v>
      </c>
      <c r="Y49" s="49">
        <f t="shared" si="48"/>
        <v>1969.36</v>
      </c>
      <c r="Z49" s="49"/>
      <c r="AA49" s="139" t="s">
        <v>71</v>
      </c>
      <c r="AB49" s="140">
        <f t="shared" ref="AB49:AH49" si="77">K49+R49</f>
        <v>47.05</v>
      </c>
      <c r="AC49" s="140">
        <f t="shared" si="77"/>
        <v>940.93</v>
      </c>
      <c r="AD49" s="140">
        <f t="shared" si="77"/>
        <v>624.18</v>
      </c>
      <c r="AE49" s="140">
        <f t="shared" si="77"/>
        <v>39.2</v>
      </c>
      <c r="AF49" s="140">
        <f t="shared" si="77"/>
        <v>318</v>
      </c>
      <c r="AG49" s="140">
        <f t="shared" si="77"/>
        <v>0</v>
      </c>
      <c r="AH49" s="140">
        <f t="shared" si="77"/>
        <v>1969.36</v>
      </c>
      <c r="AI49" s="139" t="s">
        <v>35</v>
      </c>
    </row>
    <row r="50" s="39" customFormat="1" ht="16" customHeight="1" spans="1:35">
      <c r="A50" s="129">
        <f t="shared" si="33"/>
        <v>47</v>
      </c>
      <c r="B50" s="49" t="s">
        <v>223</v>
      </c>
      <c r="C50" s="49" t="s">
        <v>248</v>
      </c>
      <c r="D50" s="49" t="s">
        <v>249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34"/>
        <v>47.05</v>
      </c>
      <c r="L50" s="49">
        <f t="shared" si="35"/>
        <v>627.29</v>
      </c>
      <c r="M50" s="130">
        <f t="shared" si="36"/>
        <v>499.34</v>
      </c>
      <c r="N50" s="49">
        <f t="shared" si="37"/>
        <v>27.44</v>
      </c>
      <c r="O50" s="130">
        <f t="shared" si="38"/>
        <v>159</v>
      </c>
      <c r="P50" s="130">
        <f t="shared" si="39"/>
        <v>0</v>
      </c>
      <c r="Q50" s="130">
        <f t="shared" si="40"/>
        <v>1360.12</v>
      </c>
      <c r="R50" s="49">
        <f t="shared" si="41"/>
        <v>0</v>
      </c>
      <c r="S50" s="49">
        <f t="shared" si="42"/>
        <v>313.64</v>
      </c>
      <c r="T50" s="130">
        <f t="shared" si="43"/>
        <v>124.84</v>
      </c>
      <c r="U50" s="49">
        <f t="shared" si="44"/>
        <v>11.76</v>
      </c>
      <c r="V50" s="130">
        <f t="shared" si="45"/>
        <v>159</v>
      </c>
      <c r="W50" s="130">
        <f t="shared" si="46"/>
        <v>0</v>
      </c>
      <c r="X50" s="49">
        <f t="shared" si="47"/>
        <v>609.24</v>
      </c>
      <c r="Y50" s="49">
        <f t="shared" si="48"/>
        <v>1969.36</v>
      </c>
      <c r="Z50" s="49"/>
      <c r="AA50" s="139" t="s">
        <v>80</v>
      </c>
      <c r="AB50" s="140">
        <f t="shared" ref="AB50:AH50" si="78">K50+R50</f>
        <v>47.05</v>
      </c>
      <c r="AC50" s="140">
        <f t="shared" si="78"/>
        <v>940.93</v>
      </c>
      <c r="AD50" s="140">
        <f t="shared" si="78"/>
        <v>624.18</v>
      </c>
      <c r="AE50" s="140">
        <f t="shared" si="78"/>
        <v>39.2</v>
      </c>
      <c r="AF50" s="140">
        <f t="shared" si="78"/>
        <v>318</v>
      </c>
      <c r="AG50" s="140">
        <f t="shared" si="78"/>
        <v>0</v>
      </c>
      <c r="AH50" s="140">
        <f t="shared" si="78"/>
        <v>1969.36</v>
      </c>
      <c r="AI50" s="139" t="s">
        <v>33</v>
      </c>
    </row>
    <row r="51" s="39" customFormat="1" ht="16" customHeight="1" spans="1:35">
      <c r="A51" s="129">
        <f t="shared" si="33"/>
        <v>48</v>
      </c>
      <c r="B51" s="49" t="s">
        <v>129</v>
      </c>
      <c r="C51" s="49" t="s">
        <v>250</v>
      </c>
      <c r="D51" s="49" t="s">
        <v>251</v>
      </c>
      <c r="E51" s="49">
        <v>4200</v>
      </c>
      <c r="F51" s="49">
        <v>4200</v>
      </c>
      <c r="G51" s="130">
        <v>6241.75</v>
      </c>
      <c r="H51" s="49">
        <v>4200</v>
      </c>
      <c r="I51" s="130">
        <v>4180</v>
      </c>
      <c r="J51" s="130"/>
      <c r="K51" s="49">
        <f t="shared" si="34"/>
        <v>50.4</v>
      </c>
      <c r="L51" s="49">
        <f t="shared" si="35"/>
        <v>672</v>
      </c>
      <c r="M51" s="130">
        <f t="shared" si="36"/>
        <v>499.34</v>
      </c>
      <c r="N51" s="49">
        <f t="shared" si="37"/>
        <v>29.4</v>
      </c>
      <c r="O51" s="130">
        <f t="shared" si="38"/>
        <v>209</v>
      </c>
      <c r="P51" s="130">
        <f t="shared" si="39"/>
        <v>0</v>
      </c>
      <c r="Q51" s="130">
        <f t="shared" si="40"/>
        <v>1460.14</v>
      </c>
      <c r="R51" s="49">
        <f t="shared" si="41"/>
        <v>0</v>
      </c>
      <c r="S51" s="49">
        <f t="shared" si="42"/>
        <v>336</v>
      </c>
      <c r="T51" s="130">
        <f t="shared" si="43"/>
        <v>124.84</v>
      </c>
      <c r="U51" s="49">
        <f t="shared" si="44"/>
        <v>12.6</v>
      </c>
      <c r="V51" s="130">
        <f t="shared" si="45"/>
        <v>209</v>
      </c>
      <c r="W51" s="130">
        <f t="shared" si="46"/>
        <v>0</v>
      </c>
      <c r="X51" s="49">
        <f t="shared" si="47"/>
        <v>682.44</v>
      </c>
      <c r="Y51" s="49">
        <f t="shared" si="48"/>
        <v>2142.58</v>
      </c>
      <c r="Z51" s="49"/>
      <c r="AA51" s="139" t="s">
        <v>71</v>
      </c>
      <c r="AB51" s="140">
        <f t="shared" ref="AB51:AH51" si="79">K51+R51</f>
        <v>50.4</v>
      </c>
      <c r="AC51" s="140">
        <f t="shared" si="79"/>
        <v>1008</v>
      </c>
      <c r="AD51" s="140">
        <f t="shared" si="79"/>
        <v>624.18</v>
      </c>
      <c r="AE51" s="140">
        <f t="shared" si="79"/>
        <v>42</v>
      </c>
      <c r="AF51" s="140">
        <f t="shared" si="79"/>
        <v>418</v>
      </c>
      <c r="AG51" s="140">
        <f t="shared" si="79"/>
        <v>0</v>
      </c>
      <c r="AH51" s="140">
        <f t="shared" si="79"/>
        <v>2142.58</v>
      </c>
      <c r="AI51" s="139" t="s">
        <v>35</v>
      </c>
    </row>
    <row r="52" s="39" customFormat="1" ht="16" customHeight="1" spans="1:35">
      <c r="A52" s="129">
        <f t="shared" si="33"/>
        <v>49</v>
      </c>
      <c r="B52" s="49" t="s">
        <v>129</v>
      </c>
      <c r="C52" s="49" t="s">
        <v>252</v>
      </c>
      <c r="D52" s="49" t="s">
        <v>253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4180</v>
      </c>
      <c r="J52" s="130"/>
      <c r="K52" s="49">
        <f t="shared" si="34"/>
        <v>47.05</v>
      </c>
      <c r="L52" s="49">
        <f t="shared" si="35"/>
        <v>627.29</v>
      </c>
      <c r="M52" s="130">
        <f t="shared" si="36"/>
        <v>499.34</v>
      </c>
      <c r="N52" s="49">
        <f t="shared" si="37"/>
        <v>27.44</v>
      </c>
      <c r="O52" s="130">
        <f t="shared" si="38"/>
        <v>209</v>
      </c>
      <c r="P52" s="130">
        <f t="shared" si="39"/>
        <v>0</v>
      </c>
      <c r="Q52" s="130">
        <f t="shared" si="40"/>
        <v>1410.12</v>
      </c>
      <c r="R52" s="49">
        <f t="shared" si="41"/>
        <v>0</v>
      </c>
      <c r="S52" s="49">
        <f t="shared" si="42"/>
        <v>313.64</v>
      </c>
      <c r="T52" s="130">
        <f t="shared" si="43"/>
        <v>124.84</v>
      </c>
      <c r="U52" s="49">
        <f t="shared" si="44"/>
        <v>11.76</v>
      </c>
      <c r="V52" s="130">
        <f t="shared" si="45"/>
        <v>209</v>
      </c>
      <c r="W52" s="130">
        <f t="shared" si="46"/>
        <v>0</v>
      </c>
      <c r="X52" s="49">
        <f t="shared" si="47"/>
        <v>659.24</v>
      </c>
      <c r="Y52" s="49">
        <f t="shared" si="48"/>
        <v>2069.36</v>
      </c>
      <c r="Z52" s="49"/>
      <c r="AA52" s="139" t="s">
        <v>82</v>
      </c>
      <c r="AB52" s="140">
        <f t="shared" ref="AB52:AH52" si="80">K52+R52</f>
        <v>47.05</v>
      </c>
      <c r="AC52" s="140">
        <f t="shared" si="80"/>
        <v>940.93</v>
      </c>
      <c r="AD52" s="140">
        <f t="shared" si="80"/>
        <v>624.18</v>
      </c>
      <c r="AE52" s="140">
        <f t="shared" si="80"/>
        <v>39.2</v>
      </c>
      <c r="AF52" s="140">
        <f t="shared" si="80"/>
        <v>418</v>
      </c>
      <c r="AG52" s="140">
        <f t="shared" si="80"/>
        <v>0</v>
      </c>
      <c r="AH52" s="140">
        <f t="shared" si="80"/>
        <v>2069.36</v>
      </c>
      <c r="AI52" s="139" t="s">
        <v>35</v>
      </c>
    </row>
    <row r="53" s="39" customFormat="1" ht="16" customHeight="1" spans="1:35">
      <c r="A53" s="129">
        <f t="shared" si="33"/>
        <v>50</v>
      </c>
      <c r="B53" s="49" t="s">
        <v>129</v>
      </c>
      <c r="C53" s="49" t="s">
        <v>254</v>
      </c>
      <c r="D53" s="49" t="s">
        <v>255</v>
      </c>
      <c r="E53" s="49">
        <v>3920.55</v>
      </c>
      <c r="F53" s="49">
        <v>3920.55</v>
      </c>
      <c r="G53" s="130">
        <v>6241.75</v>
      </c>
      <c r="H53" s="49">
        <v>3920.55</v>
      </c>
      <c r="I53" s="130">
        <v>4180</v>
      </c>
      <c r="J53" s="130"/>
      <c r="K53" s="49">
        <f t="shared" si="34"/>
        <v>47.05</v>
      </c>
      <c r="L53" s="49">
        <f t="shared" si="35"/>
        <v>627.29</v>
      </c>
      <c r="M53" s="130">
        <f t="shared" si="36"/>
        <v>499.34</v>
      </c>
      <c r="N53" s="49">
        <f t="shared" si="37"/>
        <v>27.44</v>
      </c>
      <c r="O53" s="130">
        <f t="shared" si="38"/>
        <v>209</v>
      </c>
      <c r="P53" s="130">
        <f t="shared" si="39"/>
        <v>0</v>
      </c>
      <c r="Q53" s="130">
        <f t="shared" si="40"/>
        <v>1410.12</v>
      </c>
      <c r="R53" s="49">
        <f t="shared" si="41"/>
        <v>0</v>
      </c>
      <c r="S53" s="49">
        <f t="shared" si="42"/>
        <v>313.64</v>
      </c>
      <c r="T53" s="130">
        <f t="shared" si="43"/>
        <v>124.84</v>
      </c>
      <c r="U53" s="49">
        <f t="shared" si="44"/>
        <v>11.76</v>
      </c>
      <c r="V53" s="130">
        <f t="shared" si="45"/>
        <v>209</v>
      </c>
      <c r="W53" s="130">
        <f t="shared" si="46"/>
        <v>0</v>
      </c>
      <c r="X53" s="49">
        <f t="shared" si="47"/>
        <v>659.24</v>
      </c>
      <c r="Y53" s="49">
        <f t="shared" si="48"/>
        <v>2069.36</v>
      </c>
      <c r="Z53" s="49"/>
      <c r="AA53" s="139" t="s">
        <v>82</v>
      </c>
      <c r="AB53" s="140">
        <f t="shared" ref="AB53:AH53" si="81">K53+R53</f>
        <v>47.05</v>
      </c>
      <c r="AC53" s="140">
        <f t="shared" si="81"/>
        <v>940.93</v>
      </c>
      <c r="AD53" s="140">
        <f t="shared" si="81"/>
        <v>624.18</v>
      </c>
      <c r="AE53" s="140">
        <f t="shared" si="81"/>
        <v>39.2</v>
      </c>
      <c r="AF53" s="140">
        <f t="shared" si="81"/>
        <v>418</v>
      </c>
      <c r="AG53" s="140">
        <f t="shared" si="81"/>
        <v>0</v>
      </c>
      <c r="AH53" s="140">
        <f t="shared" si="81"/>
        <v>2069.36</v>
      </c>
      <c r="AI53" s="139" t="s">
        <v>35</v>
      </c>
    </row>
    <row r="54" s="39" customFormat="1" ht="16" customHeight="1" spans="1:35">
      <c r="A54" s="129">
        <f t="shared" si="33"/>
        <v>51</v>
      </c>
      <c r="B54" s="49" t="s">
        <v>129</v>
      </c>
      <c r="C54" s="49" t="s">
        <v>258</v>
      </c>
      <c r="D54" s="49" t="s">
        <v>259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3180</v>
      </c>
      <c r="J54" s="130"/>
      <c r="K54" s="49">
        <f t="shared" si="34"/>
        <v>47.05</v>
      </c>
      <c r="L54" s="49">
        <f t="shared" si="35"/>
        <v>627.29</v>
      </c>
      <c r="M54" s="130">
        <f t="shared" si="36"/>
        <v>499.34</v>
      </c>
      <c r="N54" s="49">
        <f t="shared" si="37"/>
        <v>27.44</v>
      </c>
      <c r="O54" s="130">
        <f t="shared" si="38"/>
        <v>159</v>
      </c>
      <c r="P54" s="130">
        <f t="shared" si="39"/>
        <v>0</v>
      </c>
      <c r="Q54" s="130">
        <f t="shared" si="40"/>
        <v>1360.12</v>
      </c>
      <c r="R54" s="49">
        <f t="shared" si="41"/>
        <v>0</v>
      </c>
      <c r="S54" s="49">
        <f t="shared" si="42"/>
        <v>313.64</v>
      </c>
      <c r="T54" s="130">
        <f t="shared" si="43"/>
        <v>124.84</v>
      </c>
      <c r="U54" s="49">
        <f t="shared" si="44"/>
        <v>11.76</v>
      </c>
      <c r="V54" s="130">
        <f t="shared" si="45"/>
        <v>159</v>
      </c>
      <c r="W54" s="130">
        <f t="shared" si="46"/>
        <v>0</v>
      </c>
      <c r="X54" s="49">
        <f t="shared" si="47"/>
        <v>609.24</v>
      </c>
      <c r="Y54" s="49">
        <f t="shared" si="48"/>
        <v>1969.36</v>
      </c>
      <c r="Z54" s="49"/>
      <c r="AA54" s="139" t="s">
        <v>81</v>
      </c>
      <c r="AB54" s="140">
        <f t="shared" ref="AB54:AH54" si="82">K54+R54</f>
        <v>47.05</v>
      </c>
      <c r="AC54" s="140">
        <f t="shared" si="82"/>
        <v>940.93</v>
      </c>
      <c r="AD54" s="140">
        <f t="shared" si="82"/>
        <v>624.18</v>
      </c>
      <c r="AE54" s="140">
        <f t="shared" si="82"/>
        <v>39.2</v>
      </c>
      <c r="AF54" s="140">
        <f t="shared" si="82"/>
        <v>318</v>
      </c>
      <c r="AG54" s="140">
        <f t="shared" si="82"/>
        <v>0</v>
      </c>
      <c r="AH54" s="140">
        <f t="shared" si="82"/>
        <v>1969.36</v>
      </c>
      <c r="AI54" s="139" t="s">
        <v>34</v>
      </c>
    </row>
    <row r="55" spans="1:36">
      <c r="A55" s="129">
        <f t="shared" si="33"/>
        <v>52</v>
      </c>
      <c r="B55" s="49" t="s">
        <v>223</v>
      </c>
      <c r="C55" s="49" t="s">
        <v>260</v>
      </c>
      <c r="D55" s="49" t="s">
        <v>261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34"/>
        <v>47.05</v>
      </c>
      <c r="L55" s="49">
        <f t="shared" si="35"/>
        <v>627.29</v>
      </c>
      <c r="M55" s="130">
        <f t="shared" si="36"/>
        <v>499.34</v>
      </c>
      <c r="N55" s="49">
        <f t="shared" si="37"/>
        <v>27.44</v>
      </c>
      <c r="O55" s="130">
        <f t="shared" si="38"/>
        <v>159</v>
      </c>
      <c r="P55" s="130">
        <f t="shared" si="39"/>
        <v>0</v>
      </c>
      <c r="Q55" s="130">
        <f t="shared" si="40"/>
        <v>1360.12</v>
      </c>
      <c r="R55" s="49">
        <f t="shared" si="41"/>
        <v>0</v>
      </c>
      <c r="S55" s="49">
        <f t="shared" si="42"/>
        <v>313.64</v>
      </c>
      <c r="T55" s="130">
        <f t="shared" si="43"/>
        <v>124.84</v>
      </c>
      <c r="U55" s="49">
        <f t="shared" si="44"/>
        <v>11.76</v>
      </c>
      <c r="V55" s="130">
        <f t="shared" si="45"/>
        <v>159</v>
      </c>
      <c r="W55" s="130">
        <f t="shared" si="46"/>
        <v>0</v>
      </c>
      <c r="X55" s="49">
        <f t="shared" si="47"/>
        <v>609.24</v>
      </c>
      <c r="Y55" s="49">
        <f t="shared" si="48"/>
        <v>1969.36</v>
      </c>
      <c r="Z55" s="49"/>
      <c r="AA55" s="139" t="s">
        <v>71</v>
      </c>
      <c r="AB55" s="140">
        <f t="shared" ref="AB55:AH55" si="83">K55+R55</f>
        <v>47.05</v>
      </c>
      <c r="AC55" s="140">
        <f t="shared" si="83"/>
        <v>940.93</v>
      </c>
      <c r="AD55" s="140">
        <f t="shared" si="83"/>
        <v>624.18</v>
      </c>
      <c r="AE55" s="140">
        <f t="shared" si="83"/>
        <v>39.2</v>
      </c>
      <c r="AF55" s="140">
        <f t="shared" si="83"/>
        <v>318</v>
      </c>
      <c r="AG55" s="140">
        <f t="shared" si="83"/>
        <v>0</v>
      </c>
      <c r="AH55" s="140">
        <f t="shared" si="83"/>
        <v>1969.36</v>
      </c>
      <c r="AI55" s="139" t="s">
        <v>35</v>
      </c>
      <c r="AJ55" s="39"/>
    </row>
    <row r="56" s="39" customFormat="1" ht="16" customHeight="1" spans="1:35">
      <c r="A56" s="129">
        <f t="shared" si="33"/>
        <v>53</v>
      </c>
      <c r="B56" s="49" t="s">
        <v>262</v>
      </c>
      <c r="C56" s="46" t="s">
        <v>263</v>
      </c>
      <c r="D56" s="46" t="s">
        <v>264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2200</v>
      </c>
      <c r="J56" s="130"/>
      <c r="K56" s="49">
        <f t="shared" si="34"/>
        <v>47.05</v>
      </c>
      <c r="L56" s="49">
        <f t="shared" si="35"/>
        <v>627.29</v>
      </c>
      <c r="M56" s="130">
        <f t="shared" si="36"/>
        <v>499.34</v>
      </c>
      <c r="N56" s="49">
        <f t="shared" si="37"/>
        <v>27.44</v>
      </c>
      <c r="O56" s="130">
        <f t="shared" si="38"/>
        <v>110</v>
      </c>
      <c r="P56" s="130">
        <f t="shared" si="39"/>
        <v>0</v>
      </c>
      <c r="Q56" s="130">
        <f t="shared" si="40"/>
        <v>1311.12</v>
      </c>
      <c r="R56" s="49">
        <f t="shared" si="41"/>
        <v>0</v>
      </c>
      <c r="S56" s="49">
        <f t="shared" si="42"/>
        <v>313.64</v>
      </c>
      <c r="T56" s="130">
        <f t="shared" si="43"/>
        <v>124.84</v>
      </c>
      <c r="U56" s="49">
        <f t="shared" si="44"/>
        <v>11.76</v>
      </c>
      <c r="V56" s="130">
        <f t="shared" si="45"/>
        <v>110</v>
      </c>
      <c r="W56" s="130">
        <f t="shared" si="46"/>
        <v>0</v>
      </c>
      <c r="X56" s="49">
        <f t="shared" si="47"/>
        <v>560.24</v>
      </c>
      <c r="Y56" s="49">
        <f t="shared" si="48"/>
        <v>1871.36</v>
      </c>
      <c r="Z56" s="49"/>
      <c r="AA56" s="139" t="s">
        <v>68</v>
      </c>
      <c r="AB56" s="140">
        <f t="shared" ref="AB56:AH56" si="84">K56+R56</f>
        <v>47.05</v>
      </c>
      <c r="AC56" s="140">
        <f t="shared" si="84"/>
        <v>940.93</v>
      </c>
      <c r="AD56" s="140">
        <f t="shared" si="84"/>
        <v>624.18</v>
      </c>
      <c r="AE56" s="140">
        <f t="shared" si="84"/>
        <v>39.2</v>
      </c>
      <c r="AF56" s="140">
        <f t="shared" si="84"/>
        <v>220</v>
      </c>
      <c r="AG56" s="140">
        <f t="shared" si="84"/>
        <v>0</v>
      </c>
      <c r="AH56" s="140">
        <f t="shared" si="84"/>
        <v>1871.36</v>
      </c>
      <c r="AI56" s="139" t="s">
        <v>32</v>
      </c>
    </row>
    <row r="57" s="39" customFormat="1" ht="16" customHeight="1" spans="1:35">
      <c r="A57" s="129">
        <f t="shared" si="33"/>
        <v>54</v>
      </c>
      <c r="B57" s="49" t="s">
        <v>223</v>
      </c>
      <c r="C57" s="46" t="s">
        <v>265</v>
      </c>
      <c r="D57" s="46" t="s">
        <v>266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34"/>
        <v>47.05</v>
      </c>
      <c r="L57" s="49">
        <f t="shared" si="35"/>
        <v>627.29</v>
      </c>
      <c r="M57" s="130">
        <f t="shared" si="36"/>
        <v>499.34</v>
      </c>
      <c r="N57" s="49">
        <f t="shared" si="37"/>
        <v>27.44</v>
      </c>
      <c r="O57" s="130">
        <f t="shared" si="38"/>
        <v>159</v>
      </c>
      <c r="P57" s="130">
        <f t="shared" si="39"/>
        <v>0</v>
      </c>
      <c r="Q57" s="130">
        <f t="shared" si="40"/>
        <v>1360.12</v>
      </c>
      <c r="R57" s="49">
        <f t="shared" si="41"/>
        <v>0</v>
      </c>
      <c r="S57" s="49">
        <f t="shared" si="42"/>
        <v>313.64</v>
      </c>
      <c r="T57" s="130">
        <f t="shared" si="43"/>
        <v>124.84</v>
      </c>
      <c r="U57" s="49">
        <f t="shared" si="44"/>
        <v>11.76</v>
      </c>
      <c r="V57" s="130">
        <f t="shared" si="45"/>
        <v>159</v>
      </c>
      <c r="W57" s="130">
        <f t="shared" si="46"/>
        <v>0</v>
      </c>
      <c r="X57" s="49">
        <f t="shared" si="47"/>
        <v>609.24</v>
      </c>
      <c r="Y57" s="49">
        <f t="shared" si="48"/>
        <v>1969.36</v>
      </c>
      <c r="Z57" s="49"/>
      <c r="AA57" s="139" t="s">
        <v>71</v>
      </c>
      <c r="AB57" s="140">
        <f t="shared" ref="AB57:AH57" si="85">K57+R57</f>
        <v>47.05</v>
      </c>
      <c r="AC57" s="140">
        <f t="shared" si="85"/>
        <v>940.93</v>
      </c>
      <c r="AD57" s="140">
        <f t="shared" si="85"/>
        <v>624.18</v>
      </c>
      <c r="AE57" s="140">
        <f t="shared" si="85"/>
        <v>39.2</v>
      </c>
      <c r="AF57" s="140">
        <f t="shared" si="85"/>
        <v>318</v>
      </c>
      <c r="AG57" s="140">
        <f t="shared" si="85"/>
        <v>0</v>
      </c>
      <c r="AH57" s="140">
        <f t="shared" si="85"/>
        <v>1969.36</v>
      </c>
      <c r="AI57" s="139" t="s">
        <v>35</v>
      </c>
    </row>
    <row r="58" s="39" customFormat="1" ht="16" customHeight="1" spans="1:35">
      <c r="A58" s="129">
        <f t="shared" si="33"/>
        <v>55</v>
      </c>
      <c r="B58" s="49" t="s">
        <v>223</v>
      </c>
      <c r="C58" s="46" t="s">
        <v>267</v>
      </c>
      <c r="D58" s="46" t="s">
        <v>268</v>
      </c>
      <c r="E58" s="49">
        <v>3920.55</v>
      </c>
      <c r="F58" s="49">
        <v>3920.55</v>
      </c>
      <c r="G58" s="130">
        <v>6241.75</v>
      </c>
      <c r="H58" s="49">
        <v>3920.55</v>
      </c>
      <c r="I58" s="130">
        <v>2200</v>
      </c>
      <c r="J58" s="130"/>
      <c r="K58" s="49">
        <f t="shared" si="34"/>
        <v>47.05</v>
      </c>
      <c r="L58" s="49">
        <f t="shared" si="35"/>
        <v>627.29</v>
      </c>
      <c r="M58" s="130">
        <f t="shared" si="36"/>
        <v>499.34</v>
      </c>
      <c r="N58" s="49">
        <f t="shared" si="37"/>
        <v>27.44</v>
      </c>
      <c r="O58" s="130">
        <f t="shared" si="38"/>
        <v>110</v>
      </c>
      <c r="P58" s="130">
        <f t="shared" si="39"/>
        <v>0</v>
      </c>
      <c r="Q58" s="130">
        <f t="shared" si="40"/>
        <v>1311.12</v>
      </c>
      <c r="R58" s="49">
        <f t="shared" si="41"/>
        <v>0</v>
      </c>
      <c r="S58" s="49">
        <f t="shared" si="42"/>
        <v>313.64</v>
      </c>
      <c r="T58" s="130">
        <f t="shared" si="43"/>
        <v>124.84</v>
      </c>
      <c r="U58" s="49">
        <f t="shared" si="44"/>
        <v>11.76</v>
      </c>
      <c r="V58" s="130">
        <f t="shared" si="45"/>
        <v>110</v>
      </c>
      <c r="W58" s="130">
        <f t="shared" si="46"/>
        <v>0</v>
      </c>
      <c r="X58" s="49">
        <f t="shared" si="47"/>
        <v>560.24</v>
      </c>
      <c r="Y58" s="49">
        <f t="shared" si="48"/>
        <v>1871.36</v>
      </c>
      <c r="Z58" s="49"/>
      <c r="AA58" s="139" t="s">
        <v>71</v>
      </c>
      <c r="AB58" s="140">
        <f t="shared" ref="AB58:AH58" si="86">K58+R58</f>
        <v>47.05</v>
      </c>
      <c r="AC58" s="140">
        <f t="shared" si="86"/>
        <v>940.93</v>
      </c>
      <c r="AD58" s="140">
        <f t="shared" si="86"/>
        <v>624.18</v>
      </c>
      <c r="AE58" s="140">
        <f t="shared" si="86"/>
        <v>39.2</v>
      </c>
      <c r="AF58" s="140">
        <f t="shared" si="86"/>
        <v>220</v>
      </c>
      <c r="AG58" s="140">
        <f t="shared" si="86"/>
        <v>0</v>
      </c>
      <c r="AH58" s="140">
        <f t="shared" si="86"/>
        <v>1871.36</v>
      </c>
      <c r="AI58" s="139" t="s">
        <v>35</v>
      </c>
    </row>
    <row r="59" s="39" customFormat="1" ht="16" customHeight="1" spans="1:35">
      <c r="A59" s="129">
        <f t="shared" si="33"/>
        <v>56</v>
      </c>
      <c r="B59" s="49" t="s">
        <v>223</v>
      </c>
      <c r="C59" s="46" t="s">
        <v>269</v>
      </c>
      <c r="D59" s="450" t="s">
        <v>270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3180</v>
      </c>
      <c r="J59" s="130"/>
      <c r="K59" s="49">
        <f t="shared" si="34"/>
        <v>47.05</v>
      </c>
      <c r="L59" s="49">
        <f t="shared" si="35"/>
        <v>627.29</v>
      </c>
      <c r="M59" s="130">
        <f t="shared" si="36"/>
        <v>499.34</v>
      </c>
      <c r="N59" s="49">
        <f t="shared" si="37"/>
        <v>27.44</v>
      </c>
      <c r="O59" s="130">
        <f t="shared" si="38"/>
        <v>159</v>
      </c>
      <c r="P59" s="130">
        <f t="shared" si="39"/>
        <v>0</v>
      </c>
      <c r="Q59" s="130">
        <f t="shared" si="40"/>
        <v>1360.12</v>
      </c>
      <c r="R59" s="49">
        <f t="shared" si="41"/>
        <v>0</v>
      </c>
      <c r="S59" s="49">
        <f t="shared" si="42"/>
        <v>313.64</v>
      </c>
      <c r="T59" s="130">
        <f t="shared" si="43"/>
        <v>124.84</v>
      </c>
      <c r="U59" s="49">
        <f t="shared" si="44"/>
        <v>11.76</v>
      </c>
      <c r="V59" s="130">
        <f t="shared" si="45"/>
        <v>159</v>
      </c>
      <c r="W59" s="130">
        <f t="shared" si="46"/>
        <v>0</v>
      </c>
      <c r="X59" s="49">
        <f t="shared" si="47"/>
        <v>609.24</v>
      </c>
      <c r="Y59" s="49">
        <f t="shared" si="48"/>
        <v>1969.36</v>
      </c>
      <c r="Z59" s="49"/>
      <c r="AA59" s="139" t="s">
        <v>80</v>
      </c>
      <c r="AB59" s="140">
        <f t="shared" ref="AB59:AH59" si="87">K59+R59</f>
        <v>47.05</v>
      </c>
      <c r="AC59" s="140">
        <f t="shared" si="87"/>
        <v>940.93</v>
      </c>
      <c r="AD59" s="140">
        <f t="shared" si="87"/>
        <v>624.18</v>
      </c>
      <c r="AE59" s="140">
        <f t="shared" si="87"/>
        <v>39.2</v>
      </c>
      <c r="AF59" s="140">
        <f t="shared" si="87"/>
        <v>318</v>
      </c>
      <c r="AG59" s="140">
        <f t="shared" si="87"/>
        <v>0</v>
      </c>
      <c r="AH59" s="140">
        <f t="shared" si="87"/>
        <v>1969.36</v>
      </c>
      <c r="AI59" s="139" t="s">
        <v>33</v>
      </c>
    </row>
    <row r="60" s="39" customFormat="1" ht="16" customHeight="1" spans="1:35">
      <c r="A60" s="129">
        <f t="shared" si="33"/>
        <v>57</v>
      </c>
      <c r="B60" s="49" t="s">
        <v>201</v>
      </c>
      <c r="C60" s="49" t="s">
        <v>271</v>
      </c>
      <c r="D60" s="49" t="s">
        <v>272</v>
      </c>
      <c r="E60" s="49">
        <v>4200</v>
      </c>
      <c r="F60" s="49">
        <v>4200</v>
      </c>
      <c r="G60" s="130">
        <v>6241.75</v>
      </c>
      <c r="H60" s="49">
        <v>4200</v>
      </c>
      <c r="I60" s="130">
        <v>4180</v>
      </c>
      <c r="J60" s="130"/>
      <c r="K60" s="49">
        <f t="shared" si="34"/>
        <v>50.4</v>
      </c>
      <c r="L60" s="49">
        <f t="shared" si="35"/>
        <v>672</v>
      </c>
      <c r="M60" s="130">
        <f t="shared" si="36"/>
        <v>499.34</v>
      </c>
      <c r="N60" s="49">
        <f t="shared" si="37"/>
        <v>29.4</v>
      </c>
      <c r="O60" s="130">
        <f t="shared" si="38"/>
        <v>209</v>
      </c>
      <c r="P60" s="130">
        <f t="shared" si="39"/>
        <v>0</v>
      </c>
      <c r="Q60" s="130">
        <f t="shared" si="40"/>
        <v>1460.14</v>
      </c>
      <c r="R60" s="49">
        <f t="shared" si="41"/>
        <v>0</v>
      </c>
      <c r="S60" s="49">
        <f t="shared" si="42"/>
        <v>336</v>
      </c>
      <c r="T60" s="130">
        <f t="shared" si="43"/>
        <v>124.84</v>
      </c>
      <c r="U60" s="49">
        <f t="shared" si="44"/>
        <v>12.6</v>
      </c>
      <c r="V60" s="130">
        <f t="shared" si="45"/>
        <v>209</v>
      </c>
      <c r="W60" s="130">
        <f t="shared" si="46"/>
        <v>0</v>
      </c>
      <c r="X60" s="49">
        <f t="shared" si="47"/>
        <v>682.44</v>
      </c>
      <c r="Y60" s="49">
        <f t="shared" si="48"/>
        <v>2142.58</v>
      </c>
      <c r="Z60" s="49"/>
      <c r="AA60" s="139" t="s">
        <v>64</v>
      </c>
      <c r="AB60" s="140">
        <f t="shared" ref="AB60:AH60" si="88">K60+R60</f>
        <v>50.4</v>
      </c>
      <c r="AC60" s="140">
        <f t="shared" si="88"/>
        <v>1008</v>
      </c>
      <c r="AD60" s="140">
        <f t="shared" si="88"/>
        <v>624.18</v>
      </c>
      <c r="AE60" s="140">
        <f t="shared" si="88"/>
        <v>42</v>
      </c>
      <c r="AF60" s="140">
        <f t="shared" si="88"/>
        <v>418</v>
      </c>
      <c r="AG60" s="140">
        <f t="shared" si="88"/>
        <v>0</v>
      </c>
      <c r="AH60" s="140">
        <f t="shared" si="88"/>
        <v>2142.58</v>
      </c>
      <c r="AI60" s="139" t="s">
        <v>34</v>
      </c>
    </row>
    <row r="61" s="39" customFormat="1" ht="16" customHeight="1" spans="1:35">
      <c r="A61" s="129">
        <f t="shared" si="33"/>
        <v>58</v>
      </c>
      <c r="B61" s="49" t="s">
        <v>1196</v>
      </c>
      <c r="C61" s="49" t="s">
        <v>273</v>
      </c>
      <c r="D61" s="49" t="s">
        <v>274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34"/>
        <v>47.05</v>
      </c>
      <c r="L61" s="49">
        <f t="shared" si="35"/>
        <v>627.29</v>
      </c>
      <c r="M61" s="130">
        <f t="shared" si="36"/>
        <v>499.34</v>
      </c>
      <c r="N61" s="49">
        <f t="shared" si="37"/>
        <v>27.44</v>
      </c>
      <c r="O61" s="130">
        <f t="shared" si="38"/>
        <v>159</v>
      </c>
      <c r="P61" s="130">
        <f t="shared" si="39"/>
        <v>0</v>
      </c>
      <c r="Q61" s="130">
        <f t="shared" si="40"/>
        <v>1360.12</v>
      </c>
      <c r="R61" s="49">
        <f t="shared" si="41"/>
        <v>0</v>
      </c>
      <c r="S61" s="49">
        <f t="shared" si="42"/>
        <v>313.64</v>
      </c>
      <c r="T61" s="130">
        <f t="shared" si="43"/>
        <v>124.84</v>
      </c>
      <c r="U61" s="49">
        <f t="shared" si="44"/>
        <v>11.76</v>
      </c>
      <c r="V61" s="130">
        <f t="shared" si="45"/>
        <v>159</v>
      </c>
      <c r="W61" s="130">
        <f t="shared" si="46"/>
        <v>0</v>
      </c>
      <c r="X61" s="49">
        <f t="shared" si="47"/>
        <v>609.24</v>
      </c>
      <c r="Y61" s="49">
        <f t="shared" si="48"/>
        <v>1969.36</v>
      </c>
      <c r="Z61" s="49"/>
      <c r="AA61" s="139" t="s">
        <v>69</v>
      </c>
      <c r="AB61" s="140">
        <f t="shared" ref="AB61:AH61" si="89">K61+R61</f>
        <v>47.05</v>
      </c>
      <c r="AC61" s="140">
        <f t="shared" si="89"/>
        <v>940.93</v>
      </c>
      <c r="AD61" s="140">
        <f t="shared" si="89"/>
        <v>624.18</v>
      </c>
      <c r="AE61" s="140">
        <f t="shared" si="89"/>
        <v>39.2</v>
      </c>
      <c r="AF61" s="140">
        <f t="shared" si="89"/>
        <v>318</v>
      </c>
      <c r="AG61" s="140">
        <f t="shared" si="89"/>
        <v>0</v>
      </c>
      <c r="AH61" s="140">
        <f t="shared" si="89"/>
        <v>1969.36</v>
      </c>
      <c r="AI61" s="139" t="s">
        <v>32</v>
      </c>
    </row>
    <row r="62" s="39" customFormat="1" ht="16" customHeight="1" spans="1:35">
      <c r="A62" s="129">
        <f t="shared" si="33"/>
        <v>59</v>
      </c>
      <c r="B62" s="49" t="s">
        <v>1195</v>
      </c>
      <c r="C62" s="49" t="s">
        <v>275</v>
      </c>
      <c r="D62" s="49" t="s">
        <v>276</v>
      </c>
      <c r="E62" s="49">
        <v>4200</v>
      </c>
      <c r="F62" s="49">
        <v>4200</v>
      </c>
      <c r="G62" s="130">
        <v>6241.75</v>
      </c>
      <c r="H62" s="49">
        <v>4200</v>
      </c>
      <c r="I62" s="130">
        <v>4180</v>
      </c>
      <c r="J62" s="130"/>
      <c r="K62" s="49">
        <f t="shared" si="34"/>
        <v>50.4</v>
      </c>
      <c r="L62" s="49">
        <f t="shared" si="35"/>
        <v>672</v>
      </c>
      <c r="M62" s="130">
        <f t="shared" si="36"/>
        <v>499.34</v>
      </c>
      <c r="N62" s="49">
        <f t="shared" si="37"/>
        <v>29.4</v>
      </c>
      <c r="O62" s="130">
        <f t="shared" si="38"/>
        <v>209</v>
      </c>
      <c r="P62" s="130">
        <f t="shared" si="39"/>
        <v>0</v>
      </c>
      <c r="Q62" s="130">
        <f t="shared" si="40"/>
        <v>1460.14</v>
      </c>
      <c r="R62" s="49">
        <f t="shared" si="41"/>
        <v>0</v>
      </c>
      <c r="S62" s="49">
        <f t="shared" si="42"/>
        <v>336</v>
      </c>
      <c r="T62" s="130">
        <f t="shared" si="43"/>
        <v>124.84</v>
      </c>
      <c r="U62" s="49">
        <f t="shared" si="44"/>
        <v>12.6</v>
      </c>
      <c r="V62" s="130">
        <f t="shared" si="45"/>
        <v>209</v>
      </c>
      <c r="W62" s="130">
        <f t="shared" si="46"/>
        <v>0</v>
      </c>
      <c r="X62" s="49">
        <f t="shared" si="47"/>
        <v>682.44</v>
      </c>
      <c r="Y62" s="49">
        <f t="shared" si="48"/>
        <v>2142.58</v>
      </c>
      <c r="Z62" s="49"/>
      <c r="AA62" s="139" t="s">
        <v>64</v>
      </c>
      <c r="AB62" s="140">
        <f t="shared" ref="AB62:AH62" si="90">K62+R62</f>
        <v>50.4</v>
      </c>
      <c r="AC62" s="140">
        <f t="shared" si="90"/>
        <v>1008</v>
      </c>
      <c r="AD62" s="140">
        <f t="shared" si="90"/>
        <v>624.18</v>
      </c>
      <c r="AE62" s="140">
        <f t="shared" si="90"/>
        <v>42</v>
      </c>
      <c r="AF62" s="140">
        <f t="shared" si="90"/>
        <v>418</v>
      </c>
      <c r="AG62" s="140">
        <f t="shared" si="90"/>
        <v>0</v>
      </c>
      <c r="AH62" s="140">
        <f t="shared" si="90"/>
        <v>2142.58</v>
      </c>
      <c r="AI62" s="139" t="s">
        <v>34</v>
      </c>
    </row>
    <row r="63" s="39" customFormat="1" ht="16" customHeight="1" spans="1:35">
      <c r="A63" s="129">
        <f t="shared" si="33"/>
        <v>60</v>
      </c>
      <c r="B63" s="49" t="s">
        <v>1195</v>
      </c>
      <c r="C63" s="46" t="s">
        <v>279</v>
      </c>
      <c r="D63" s="451" t="s">
        <v>280</v>
      </c>
      <c r="E63" s="49">
        <v>3920.55</v>
      </c>
      <c r="F63" s="49">
        <v>3920.55</v>
      </c>
      <c r="G63" s="130">
        <v>6241.75</v>
      </c>
      <c r="H63" s="49">
        <v>3920.55</v>
      </c>
      <c r="I63" s="130">
        <v>3180</v>
      </c>
      <c r="J63" s="130"/>
      <c r="K63" s="49">
        <f t="shared" si="34"/>
        <v>47.05</v>
      </c>
      <c r="L63" s="49">
        <f t="shared" si="35"/>
        <v>627.29</v>
      </c>
      <c r="M63" s="130">
        <f t="shared" si="36"/>
        <v>499.34</v>
      </c>
      <c r="N63" s="49">
        <f t="shared" si="37"/>
        <v>27.44</v>
      </c>
      <c r="O63" s="130">
        <f t="shared" si="38"/>
        <v>159</v>
      </c>
      <c r="P63" s="130">
        <f t="shared" si="39"/>
        <v>0</v>
      </c>
      <c r="Q63" s="130">
        <f t="shared" si="40"/>
        <v>1360.12</v>
      </c>
      <c r="R63" s="49">
        <f t="shared" si="41"/>
        <v>0</v>
      </c>
      <c r="S63" s="49">
        <f t="shared" si="42"/>
        <v>313.64</v>
      </c>
      <c r="T63" s="130">
        <f t="shared" si="43"/>
        <v>124.84</v>
      </c>
      <c r="U63" s="49">
        <f t="shared" si="44"/>
        <v>11.76</v>
      </c>
      <c r="V63" s="130">
        <f t="shared" si="45"/>
        <v>159</v>
      </c>
      <c r="W63" s="130">
        <f t="shared" si="46"/>
        <v>0</v>
      </c>
      <c r="X63" s="49">
        <f t="shared" si="47"/>
        <v>609.24</v>
      </c>
      <c r="Y63" s="49">
        <f t="shared" si="48"/>
        <v>1969.36</v>
      </c>
      <c r="Z63" s="49"/>
      <c r="AA63" s="139" t="s">
        <v>64</v>
      </c>
      <c r="AB63" s="140">
        <f t="shared" ref="AB63:AH63" si="91">K63+R63</f>
        <v>47.05</v>
      </c>
      <c r="AC63" s="140">
        <f t="shared" si="91"/>
        <v>940.93</v>
      </c>
      <c r="AD63" s="140">
        <f t="shared" si="91"/>
        <v>624.18</v>
      </c>
      <c r="AE63" s="140">
        <f t="shared" si="91"/>
        <v>39.2</v>
      </c>
      <c r="AF63" s="140">
        <f t="shared" si="91"/>
        <v>318</v>
      </c>
      <c r="AG63" s="140">
        <f t="shared" si="91"/>
        <v>0</v>
      </c>
      <c r="AH63" s="140">
        <f t="shared" si="91"/>
        <v>1969.36</v>
      </c>
      <c r="AI63" s="139" t="s">
        <v>34</v>
      </c>
    </row>
    <row r="64" s="39" customFormat="1" ht="16" customHeight="1" spans="1:35">
      <c r="A64" s="129">
        <f t="shared" si="33"/>
        <v>61</v>
      </c>
      <c r="B64" s="49" t="s">
        <v>750</v>
      </c>
      <c r="C64" s="49" t="s">
        <v>282</v>
      </c>
      <c r="D64" s="49" t="s">
        <v>283</v>
      </c>
      <c r="E64" s="49">
        <v>4700</v>
      </c>
      <c r="F64" s="49">
        <v>4700</v>
      </c>
      <c r="G64" s="130">
        <v>6241.75</v>
      </c>
      <c r="H64" s="49">
        <v>4700</v>
      </c>
      <c r="I64" s="130">
        <v>4180</v>
      </c>
      <c r="J64" s="130"/>
      <c r="K64" s="49">
        <f t="shared" si="34"/>
        <v>56.4</v>
      </c>
      <c r="L64" s="49">
        <f t="shared" si="35"/>
        <v>752</v>
      </c>
      <c r="M64" s="130">
        <f t="shared" si="36"/>
        <v>499.34</v>
      </c>
      <c r="N64" s="49">
        <f t="shared" si="37"/>
        <v>32.9</v>
      </c>
      <c r="O64" s="130">
        <f t="shared" si="38"/>
        <v>209</v>
      </c>
      <c r="P64" s="130">
        <f t="shared" si="39"/>
        <v>0</v>
      </c>
      <c r="Q64" s="130">
        <f t="shared" si="40"/>
        <v>1549.64</v>
      </c>
      <c r="R64" s="49">
        <f t="shared" si="41"/>
        <v>0</v>
      </c>
      <c r="S64" s="49">
        <f t="shared" si="42"/>
        <v>376</v>
      </c>
      <c r="T64" s="130">
        <f t="shared" si="43"/>
        <v>124.84</v>
      </c>
      <c r="U64" s="49">
        <f t="shared" si="44"/>
        <v>14.1</v>
      </c>
      <c r="V64" s="130">
        <f t="shared" si="45"/>
        <v>209</v>
      </c>
      <c r="W64" s="130">
        <f t="shared" si="46"/>
        <v>0</v>
      </c>
      <c r="X64" s="49">
        <f t="shared" si="47"/>
        <v>723.94</v>
      </c>
      <c r="Y64" s="49">
        <f t="shared" si="48"/>
        <v>2273.58</v>
      </c>
      <c r="Z64" s="49"/>
      <c r="AA64" s="139" t="s">
        <v>81</v>
      </c>
      <c r="AB64" s="140">
        <f t="shared" ref="AB64:AH64" si="92">K64+R64</f>
        <v>56.4</v>
      </c>
      <c r="AC64" s="140">
        <f t="shared" si="92"/>
        <v>1128</v>
      </c>
      <c r="AD64" s="140">
        <f t="shared" si="92"/>
        <v>624.18</v>
      </c>
      <c r="AE64" s="140">
        <f t="shared" si="92"/>
        <v>47</v>
      </c>
      <c r="AF64" s="140">
        <f t="shared" si="92"/>
        <v>418</v>
      </c>
      <c r="AG64" s="140">
        <f t="shared" si="92"/>
        <v>0</v>
      </c>
      <c r="AH64" s="140">
        <f t="shared" si="92"/>
        <v>2273.58</v>
      </c>
      <c r="AI64" s="139" t="s">
        <v>34</v>
      </c>
    </row>
    <row r="65" s="39" customFormat="1" ht="16" customHeight="1" spans="1:35">
      <c r="A65" s="129">
        <f t="shared" si="33"/>
        <v>62</v>
      </c>
      <c r="B65" s="49" t="s">
        <v>139</v>
      </c>
      <c r="C65" s="49" t="s">
        <v>284</v>
      </c>
      <c r="D65" s="49" t="s">
        <v>285</v>
      </c>
      <c r="E65" s="49">
        <v>4200</v>
      </c>
      <c r="F65" s="49">
        <v>4200</v>
      </c>
      <c r="G65" s="130">
        <v>6241.75</v>
      </c>
      <c r="H65" s="49">
        <v>4200</v>
      </c>
      <c r="I65" s="130">
        <v>4180</v>
      </c>
      <c r="J65" s="130"/>
      <c r="K65" s="49">
        <f t="shared" si="34"/>
        <v>50.4</v>
      </c>
      <c r="L65" s="49">
        <f t="shared" si="35"/>
        <v>672</v>
      </c>
      <c r="M65" s="130">
        <f t="shared" si="36"/>
        <v>499.34</v>
      </c>
      <c r="N65" s="49">
        <f t="shared" si="37"/>
        <v>29.4</v>
      </c>
      <c r="O65" s="130">
        <f t="shared" si="38"/>
        <v>209</v>
      </c>
      <c r="P65" s="130">
        <f t="shared" si="39"/>
        <v>0</v>
      </c>
      <c r="Q65" s="130">
        <f t="shared" si="40"/>
        <v>1460.14</v>
      </c>
      <c r="R65" s="49">
        <f t="shared" si="41"/>
        <v>0</v>
      </c>
      <c r="S65" s="49">
        <f t="shared" si="42"/>
        <v>336</v>
      </c>
      <c r="T65" s="130">
        <f t="shared" si="43"/>
        <v>124.84</v>
      </c>
      <c r="U65" s="49">
        <f t="shared" si="44"/>
        <v>12.6</v>
      </c>
      <c r="V65" s="130">
        <f t="shared" si="45"/>
        <v>209</v>
      </c>
      <c r="W65" s="130">
        <f t="shared" si="46"/>
        <v>0</v>
      </c>
      <c r="X65" s="49">
        <f t="shared" si="47"/>
        <v>682.44</v>
      </c>
      <c r="Y65" s="49">
        <f t="shared" si="48"/>
        <v>2142.58</v>
      </c>
      <c r="Z65" s="49"/>
      <c r="AA65" s="139" t="s">
        <v>81</v>
      </c>
      <c r="AB65" s="140">
        <f t="shared" ref="AB65:AH65" si="93">K65+R65</f>
        <v>50.4</v>
      </c>
      <c r="AC65" s="140">
        <f t="shared" si="93"/>
        <v>1008</v>
      </c>
      <c r="AD65" s="140">
        <f t="shared" si="93"/>
        <v>624.18</v>
      </c>
      <c r="AE65" s="140">
        <f t="shared" si="93"/>
        <v>42</v>
      </c>
      <c r="AF65" s="140">
        <f t="shared" si="93"/>
        <v>418</v>
      </c>
      <c r="AG65" s="140">
        <f t="shared" si="93"/>
        <v>0</v>
      </c>
      <c r="AH65" s="140">
        <f t="shared" si="93"/>
        <v>2142.58</v>
      </c>
      <c r="AI65" s="139" t="s">
        <v>34</v>
      </c>
    </row>
    <row r="66" s="39" customFormat="1" ht="16" customHeight="1" spans="1:35">
      <c r="A66" s="129">
        <f t="shared" si="33"/>
        <v>63</v>
      </c>
      <c r="B66" s="49" t="s">
        <v>129</v>
      </c>
      <c r="C66" s="46" t="s">
        <v>286</v>
      </c>
      <c r="D66" s="46" t="s">
        <v>287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2200</v>
      </c>
      <c r="J66" s="130"/>
      <c r="K66" s="49">
        <f t="shared" si="34"/>
        <v>47.05</v>
      </c>
      <c r="L66" s="49">
        <f t="shared" si="35"/>
        <v>627.29</v>
      </c>
      <c r="M66" s="130">
        <f t="shared" si="36"/>
        <v>499.34</v>
      </c>
      <c r="N66" s="49">
        <f t="shared" si="37"/>
        <v>27.44</v>
      </c>
      <c r="O66" s="130">
        <f t="shared" si="38"/>
        <v>110</v>
      </c>
      <c r="P66" s="130">
        <f t="shared" si="39"/>
        <v>0</v>
      </c>
      <c r="Q66" s="130">
        <f t="shared" si="40"/>
        <v>1311.12</v>
      </c>
      <c r="R66" s="49">
        <f t="shared" si="41"/>
        <v>0</v>
      </c>
      <c r="S66" s="49">
        <f t="shared" si="42"/>
        <v>313.64</v>
      </c>
      <c r="T66" s="130">
        <f t="shared" si="43"/>
        <v>124.84</v>
      </c>
      <c r="U66" s="49">
        <f t="shared" si="44"/>
        <v>11.76</v>
      </c>
      <c r="V66" s="130">
        <f t="shared" si="45"/>
        <v>110</v>
      </c>
      <c r="W66" s="130">
        <f t="shared" si="46"/>
        <v>0</v>
      </c>
      <c r="X66" s="49">
        <f t="shared" si="47"/>
        <v>560.24</v>
      </c>
      <c r="Y66" s="49">
        <f t="shared" si="48"/>
        <v>1871.36</v>
      </c>
      <c r="Z66" s="49"/>
      <c r="AA66" s="139" t="s">
        <v>82</v>
      </c>
      <c r="AB66" s="140">
        <f t="shared" ref="AB66:AH66" si="94">K66+R66</f>
        <v>47.05</v>
      </c>
      <c r="AC66" s="140">
        <f t="shared" si="94"/>
        <v>940.93</v>
      </c>
      <c r="AD66" s="140">
        <f t="shared" si="94"/>
        <v>624.18</v>
      </c>
      <c r="AE66" s="140">
        <f t="shared" si="94"/>
        <v>39.2</v>
      </c>
      <c r="AF66" s="140">
        <f t="shared" si="94"/>
        <v>220</v>
      </c>
      <c r="AG66" s="140">
        <f t="shared" si="94"/>
        <v>0</v>
      </c>
      <c r="AH66" s="140">
        <f t="shared" si="94"/>
        <v>1871.36</v>
      </c>
      <c r="AI66" s="139" t="s">
        <v>35</v>
      </c>
    </row>
    <row r="67" s="39" customFormat="1" ht="16" customHeight="1" spans="1:35">
      <c r="A67" s="129">
        <f t="shared" si="33"/>
        <v>64</v>
      </c>
      <c r="B67" s="49" t="s">
        <v>201</v>
      </c>
      <c r="C67" s="49" t="s">
        <v>288</v>
      </c>
      <c r="D67" s="49" t="s">
        <v>289</v>
      </c>
      <c r="E67" s="49">
        <v>3920.55</v>
      </c>
      <c r="F67" s="49">
        <v>3920.55</v>
      </c>
      <c r="G67" s="130">
        <v>6241.75</v>
      </c>
      <c r="H67" s="49">
        <v>3920.55</v>
      </c>
      <c r="I67" s="130">
        <v>2200</v>
      </c>
      <c r="J67" s="130"/>
      <c r="K67" s="49">
        <f t="shared" si="34"/>
        <v>47.05</v>
      </c>
      <c r="L67" s="49">
        <f t="shared" si="35"/>
        <v>627.29</v>
      </c>
      <c r="M67" s="130">
        <f t="shared" si="36"/>
        <v>499.34</v>
      </c>
      <c r="N67" s="49">
        <f t="shared" si="37"/>
        <v>27.44</v>
      </c>
      <c r="O67" s="130">
        <f t="shared" si="38"/>
        <v>110</v>
      </c>
      <c r="P67" s="130">
        <f t="shared" si="39"/>
        <v>0</v>
      </c>
      <c r="Q67" s="130">
        <f t="shared" si="40"/>
        <v>1311.12</v>
      </c>
      <c r="R67" s="49">
        <f t="shared" si="41"/>
        <v>0</v>
      </c>
      <c r="S67" s="49">
        <f t="shared" si="42"/>
        <v>313.64</v>
      </c>
      <c r="T67" s="130">
        <f t="shared" si="43"/>
        <v>124.84</v>
      </c>
      <c r="U67" s="49">
        <f t="shared" si="44"/>
        <v>11.76</v>
      </c>
      <c r="V67" s="130">
        <f t="shared" si="45"/>
        <v>110</v>
      </c>
      <c r="W67" s="130">
        <f t="shared" si="46"/>
        <v>0</v>
      </c>
      <c r="X67" s="49">
        <f t="shared" si="47"/>
        <v>560.24</v>
      </c>
      <c r="Y67" s="49">
        <f t="shared" si="48"/>
        <v>1871.36</v>
      </c>
      <c r="Z67" s="49"/>
      <c r="AA67" s="139" t="s">
        <v>66</v>
      </c>
      <c r="AB67" s="140">
        <f t="shared" ref="AB67:AH67" si="95">K67+R67</f>
        <v>47.05</v>
      </c>
      <c r="AC67" s="140">
        <f t="shared" si="95"/>
        <v>940.93</v>
      </c>
      <c r="AD67" s="140">
        <f t="shared" si="95"/>
        <v>624.18</v>
      </c>
      <c r="AE67" s="140">
        <f t="shared" si="95"/>
        <v>39.2</v>
      </c>
      <c r="AF67" s="140">
        <f t="shared" si="95"/>
        <v>220</v>
      </c>
      <c r="AG67" s="140">
        <f t="shared" si="95"/>
        <v>0</v>
      </c>
      <c r="AH67" s="140">
        <f t="shared" si="95"/>
        <v>1871.36</v>
      </c>
      <c r="AI67" s="139" t="s">
        <v>32</v>
      </c>
    </row>
    <row r="68" s="39" customFormat="1" ht="16" customHeight="1" spans="1:35">
      <c r="A68" s="129">
        <f t="shared" si="33"/>
        <v>65</v>
      </c>
      <c r="B68" s="49" t="s">
        <v>201</v>
      </c>
      <c r="C68" s="49" t="s">
        <v>290</v>
      </c>
      <c r="D68" s="49" t="s">
        <v>291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2200</v>
      </c>
      <c r="J68" s="130"/>
      <c r="K68" s="49">
        <f t="shared" si="34"/>
        <v>47.05</v>
      </c>
      <c r="L68" s="49">
        <f t="shared" si="35"/>
        <v>627.29</v>
      </c>
      <c r="M68" s="130">
        <f t="shared" si="36"/>
        <v>499.34</v>
      </c>
      <c r="N68" s="49">
        <f t="shared" si="37"/>
        <v>27.44</v>
      </c>
      <c r="O68" s="130">
        <f t="shared" si="38"/>
        <v>110</v>
      </c>
      <c r="P68" s="130">
        <f t="shared" si="39"/>
        <v>0</v>
      </c>
      <c r="Q68" s="130">
        <f t="shared" si="40"/>
        <v>1311.12</v>
      </c>
      <c r="R68" s="49">
        <f t="shared" si="41"/>
        <v>0</v>
      </c>
      <c r="S68" s="49">
        <f t="shared" si="42"/>
        <v>313.64</v>
      </c>
      <c r="T68" s="130">
        <f t="shared" si="43"/>
        <v>124.84</v>
      </c>
      <c r="U68" s="49">
        <f t="shared" si="44"/>
        <v>11.76</v>
      </c>
      <c r="V68" s="130">
        <f t="shared" si="45"/>
        <v>110</v>
      </c>
      <c r="W68" s="130">
        <f t="shared" si="46"/>
        <v>0</v>
      </c>
      <c r="X68" s="49">
        <f t="shared" si="47"/>
        <v>560.24</v>
      </c>
      <c r="Y68" s="49">
        <f t="shared" si="48"/>
        <v>1871.36</v>
      </c>
      <c r="Z68" s="49"/>
      <c r="AA68" s="139" t="s">
        <v>66</v>
      </c>
      <c r="AB68" s="140">
        <f t="shared" ref="AB68:AH68" si="96">K68+R68</f>
        <v>47.05</v>
      </c>
      <c r="AC68" s="140">
        <f t="shared" si="96"/>
        <v>940.93</v>
      </c>
      <c r="AD68" s="140">
        <f t="shared" si="96"/>
        <v>624.18</v>
      </c>
      <c r="AE68" s="140">
        <f t="shared" si="96"/>
        <v>39.2</v>
      </c>
      <c r="AF68" s="140">
        <f t="shared" si="96"/>
        <v>220</v>
      </c>
      <c r="AG68" s="140">
        <f t="shared" si="96"/>
        <v>0</v>
      </c>
      <c r="AH68" s="140">
        <f t="shared" si="96"/>
        <v>1871.36</v>
      </c>
      <c r="AI68" s="139" t="s">
        <v>32</v>
      </c>
    </row>
    <row r="69" s="39" customFormat="1" ht="16" customHeight="1" spans="1:35">
      <c r="A69" s="129">
        <f t="shared" si="33"/>
        <v>66</v>
      </c>
      <c r="B69" s="49" t="s">
        <v>201</v>
      </c>
      <c r="C69" s="49" t="s">
        <v>294</v>
      </c>
      <c r="D69" s="49" t="s">
        <v>295</v>
      </c>
      <c r="E69" s="49">
        <v>3920.55</v>
      </c>
      <c r="F69" s="49">
        <v>3920.55</v>
      </c>
      <c r="G69" s="130">
        <v>6241.75</v>
      </c>
      <c r="H69" s="49">
        <v>3920.55</v>
      </c>
      <c r="I69" s="130">
        <v>2200</v>
      </c>
      <c r="J69" s="130"/>
      <c r="K69" s="49">
        <f t="shared" si="34"/>
        <v>47.05</v>
      </c>
      <c r="L69" s="49">
        <f t="shared" si="35"/>
        <v>627.29</v>
      </c>
      <c r="M69" s="130">
        <f t="shared" si="36"/>
        <v>499.34</v>
      </c>
      <c r="N69" s="49">
        <f t="shared" si="37"/>
        <v>27.44</v>
      </c>
      <c r="O69" s="130">
        <f t="shared" si="38"/>
        <v>110</v>
      </c>
      <c r="P69" s="130">
        <f t="shared" si="39"/>
        <v>0</v>
      </c>
      <c r="Q69" s="130">
        <f t="shared" si="40"/>
        <v>1311.12</v>
      </c>
      <c r="R69" s="49">
        <f t="shared" si="41"/>
        <v>0</v>
      </c>
      <c r="S69" s="49">
        <f t="shared" si="42"/>
        <v>313.64</v>
      </c>
      <c r="T69" s="130">
        <f t="shared" si="43"/>
        <v>124.84</v>
      </c>
      <c r="U69" s="49">
        <f t="shared" si="44"/>
        <v>11.76</v>
      </c>
      <c r="V69" s="130">
        <f t="shared" si="45"/>
        <v>110</v>
      </c>
      <c r="W69" s="130">
        <f t="shared" si="46"/>
        <v>0</v>
      </c>
      <c r="X69" s="49">
        <f t="shared" si="47"/>
        <v>560.24</v>
      </c>
      <c r="Y69" s="49">
        <f t="shared" si="48"/>
        <v>1871.36</v>
      </c>
      <c r="Z69" s="49"/>
      <c r="AA69" s="139" t="s">
        <v>70</v>
      </c>
      <c r="AB69" s="140">
        <f t="shared" ref="AB69:AH69" si="97">K69+R69</f>
        <v>47.05</v>
      </c>
      <c r="AC69" s="140">
        <f t="shared" si="97"/>
        <v>940.93</v>
      </c>
      <c r="AD69" s="140">
        <f t="shared" si="97"/>
        <v>624.18</v>
      </c>
      <c r="AE69" s="140">
        <f t="shared" si="97"/>
        <v>39.2</v>
      </c>
      <c r="AF69" s="140">
        <f t="shared" si="97"/>
        <v>220</v>
      </c>
      <c r="AG69" s="140">
        <f t="shared" si="97"/>
        <v>0</v>
      </c>
      <c r="AH69" s="140">
        <f t="shared" si="97"/>
        <v>1871.36</v>
      </c>
      <c r="AI69" s="139" t="s">
        <v>32</v>
      </c>
    </row>
    <row r="70" s="39" customFormat="1" ht="16" customHeight="1" spans="1:35">
      <c r="A70" s="129">
        <f t="shared" si="33"/>
        <v>67</v>
      </c>
      <c r="B70" s="49" t="s">
        <v>201</v>
      </c>
      <c r="C70" s="49" t="s">
        <v>296</v>
      </c>
      <c r="D70" s="49" t="s">
        <v>297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2200</v>
      </c>
      <c r="J70" s="130"/>
      <c r="K70" s="49">
        <f t="shared" si="34"/>
        <v>47.05</v>
      </c>
      <c r="L70" s="49">
        <f t="shared" si="35"/>
        <v>627.29</v>
      </c>
      <c r="M70" s="130">
        <f t="shared" si="36"/>
        <v>499.34</v>
      </c>
      <c r="N70" s="49">
        <f t="shared" si="37"/>
        <v>27.44</v>
      </c>
      <c r="O70" s="130">
        <f t="shared" si="38"/>
        <v>110</v>
      </c>
      <c r="P70" s="130">
        <f t="shared" si="39"/>
        <v>0</v>
      </c>
      <c r="Q70" s="130">
        <f t="shared" si="40"/>
        <v>1311.12</v>
      </c>
      <c r="R70" s="49">
        <f t="shared" si="41"/>
        <v>0</v>
      </c>
      <c r="S70" s="49">
        <f t="shared" si="42"/>
        <v>313.64</v>
      </c>
      <c r="T70" s="130">
        <f t="shared" si="43"/>
        <v>124.84</v>
      </c>
      <c r="U70" s="49">
        <f t="shared" si="44"/>
        <v>11.76</v>
      </c>
      <c r="V70" s="130">
        <f t="shared" si="45"/>
        <v>110</v>
      </c>
      <c r="W70" s="130">
        <f t="shared" si="46"/>
        <v>0</v>
      </c>
      <c r="X70" s="49">
        <f t="shared" si="47"/>
        <v>560.24</v>
      </c>
      <c r="Y70" s="49">
        <f t="shared" si="48"/>
        <v>1871.36</v>
      </c>
      <c r="Z70" s="49"/>
      <c r="AA70" s="139" t="s">
        <v>66</v>
      </c>
      <c r="AB70" s="140">
        <f t="shared" ref="AB70:AH70" si="98">K70+R70</f>
        <v>47.05</v>
      </c>
      <c r="AC70" s="140">
        <f t="shared" si="98"/>
        <v>940.93</v>
      </c>
      <c r="AD70" s="140">
        <f t="shared" si="98"/>
        <v>624.18</v>
      </c>
      <c r="AE70" s="140">
        <f t="shared" si="98"/>
        <v>39.2</v>
      </c>
      <c r="AF70" s="140">
        <f t="shared" si="98"/>
        <v>220</v>
      </c>
      <c r="AG70" s="140">
        <f t="shared" si="98"/>
        <v>0</v>
      </c>
      <c r="AH70" s="140">
        <f t="shared" si="98"/>
        <v>1871.36</v>
      </c>
      <c r="AI70" s="139" t="s">
        <v>32</v>
      </c>
    </row>
    <row r="71" s="39" customFormat="1" ht="16" customHeight="1" spans="1:35">
      <c r="A71" s="129">
        <f t="shared" si="33"/>
        <v>68</v>
      </c>
      <c r="B71" s="49" t="s">
        <v>212</v>
      </c>
      <c r="C71" s="49" t="s">
        <v>298</v>
      </c>
      <c r="D71" s="49" t="s">
        <v>299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34"/>
        <v>47.05</v>
      </c>
      <c r="L71" s="49">
        <f t="shared" si="35"/>
        <v>627.29</v>
      </c>
      <c r="M71" s="130">
        <f t="shared" si="36"/>
        <v>499.34</v>
      </c>
      <c r="N71" s="49">
        <f t="shared" si="37"/>
        <v>27.44</v>
      </c>
      <c r="O71" s="130">
        <f t="shared" si="38"/>
        <v>159</v>
      </c>
      <c r="P71" s="130">
        <f t="shared" si="39"/>
        <v>0</v>
      </c>
      <c r="Q71" s="130">
        <f t="shared" si="40"/>
        <v>1360.12</v>
      </c>
      <c r="R71" s="49">
        <f t="shared" si="41"/>
        <v>0</v>
      </c>
      <c r="S71" s="49">
        <f t="shared" si="42"/>
        <v>313.64</v>
      </c>
      <c r="T71" s="130">
        <f t="shared" si="43"/>
        <v>124.84</v>
      </c>
      <c r="U71" s="49">
        <f t="shared" si="44"/>
        <v>11.76</v>
      </c>
      <c r="V71" s="130">
        <f t="shared" si="45"/>
        <v>159</v>
      </c>
      <c r="W71" s="130">
        <f t="shared" si="46"/>
        <v>0</v>
      </c>
      <c r="X71" s="49">
        <f t="shared" si="47"/>
        <v>609.24</v>
      </c>
      <c r="Y71" s="49">
        <f t="shared" si="48"/>
        <v>1969.36</v>
      </c>
      <c r="Z71" s="49"/>
      <c r="AA71" s="139" t="s">
        <v>67</v>
      </c>
      <c r="AB71" s="140">
        <f t="shared" ref="AB71:AH71" si="99">K71+R71</f>
        <v>47.05</v>
      </c>
      <c r="AC71" s="140">
        <f t="shared" si="99"/>
        <v>940.93</v>
      </c>
      <c r="AD71" s="140">
        <f t="shared" si="99"/>
        <v>624.18</v>
      </c>
      <c r="AE71" s="140">
        <f t="shared" si="99"/>
        <v>39.2</v>
      </c>
      <c r="AF71" s="140">
        <f t="shared" si="99"/>
        <v>318</v>
      </c>
      <c r="AG71" s="140">
        <f t="shared" si="99"/>
        <v>0</v>
      </c>
      <c r="AH71" s="140">
        <f t="shared" si="99"/>
        <v>1969.36</v>
      </c>
      <c r="AI71" s="139" t="s">
        <v>35</v>
      </c>
    </row>
    <row r="72" s="39" customFormat="1" ht="16" customHeight="1" spans="1:35">
      <c r="A72" s="129">
        <f t="shared" si="33"/>
        <v>69</v>
      </c>
      <c r="B72" s="49" t="s">
        <v>201</v>
      </c>
      <c r="C72" s="134" t="s">
        <v>300</v>
      </c>
      <c r="D72" s="49" t="s">
        <v>301</v>
      </c>
      <c r="E72" s="49">
        <v>3920.55</v>
      </c>
      <c r="F72" s="49">
        <v>3920.55</v>
      </c>
      <c r="G72" s="130">
        <v>6241.75</v>
      </c>
      <c r="H72" s="49">
        <v>3920.55</v>
      </c>
      <c r="I72" s="130">
        <v>0</v>
      </c>
      <c r="J72" s="130"/>
      <c r="K72" s="49">
        <f t="shared" si="34"/>
        <v>47.05</v>
      </c>
      <c r="L72" s="49">
        <f t="shared" si="35"/>
        <v>627.29</v>
      </c>
      <c r="M72" s="130">
        <f t="shared" si="36"/>
        <v>499.34</v>
      </c>
      <c r="N72" s="49">
        <f t="shared" si="37"/>
        <v>27.44</v>
      </c>
      <c r="O72" s="130">
        <f t="shared" si="38"/>
        <v>0</v>
      </c>
      <c r="P72" s="130">
        <f t="shared" si="39"/>
        <v>0</v>
      </c>
      <c r="Q72" s="130">
        <f t="shared" si="40"/>
        <v>1201.12</v>
      </c>
      <c r="R72" s="49">
        <f t="shared" si="41"/>
        <v>0</v>
      </c>
      <c r="S72" s="49">
        <f t="shared" si="42"/>
        <v>313.64</v>
      </c>
      <c r="T72" s="130">
        <f t="shared" si="43"/>
        <v>124.84</v>
      </c>
      <c r="U72" s="49">
        <f t="shared" si="44"/>
        <v>11.76</v>
      </c>
      <c r="V72" s="130">
        <f t="shared" si="45"/>
        <v>0</v>
      </c>
      <c r="W72" s="130">
        <f t="shared" si="46"/>
        <v>0</v>
      </c>
      <c r="X72" s="49">
        <f t="shared" si="47"/>
        <v>450.24</v>
      </c>
      <c r="Y72" s="49">
        <f t="shared" si="48"/>
        <v>1651.36</v>
      </c>
      <c r="Z72" s="49"/>
      <c r="AA72" s="139" t="s">
        <v>66</v>
      </c>
      <c r="AB72" s="140">
        <f t="shared" ref="AB72:AH72" si="100">K72+R72</f>
        <v>47.05</v>
      </c>
      <c r="AC72" s="140">
        <f t="shared" si="100"/>
        <v>940.93</v>
      </c>
      <c r="AD72" s="140">
        <f t="shared" si="100"/>
        <v>624.18</v>
      </c>
      <c r="AE72" s="140">
        <f t="shared" si="100"/>
        <v>39.2</v>
      </c>
      <c r="AF72" s="140">
        <f t="shared" si="100"/>
        <v>0</v>
      </c>
      <c r="AG72" s="140">
        <f t="shared" si="100"/>
        <v>0</v>
      </c>
      <c r="AH72" s="140">
        <f t="shared" si="100"/>
        <v>1651.36</v>
      </c>
      <c r="AI72" s="139" t="s">
        <v>32</v>
      </c>
    </row>
    <row r="73" s="39" customFormat="1" ht="16" customHeight="1" spans="1:35">
      <c r="A73" s="129">
        <f t="shared" si="33"/>
        <v>70</v>
      </c>
      <c r="B73" s="49" t="s">
        <v>201</v>
      </c>
      <c r="C73" s="49" t="s">
        <v>302</v>
      </c>
      <c r="D73" s="49" t="s">
        <v>303</v>
      </c>
      <c r="E73" s="49">
        <v>3920.55</v>
      </c>
      <c r="F73" s="49">
        <v>3920.55</v>
      </c>
      <c r="G73" s="130">
        <v>6241.75</v>
      </c>
      <c r="H73" s="49">
        <v>3920.55</v>
      </c>
      <c r="I73" s="130">
        <v>2200</v>
      </c>
      <c r="J73" s="130"/>
      <c r="K73" s="49">
        <f t="shared" si="34"/>
        <v>47.05</v>
      </c>
      <c r="L73" s="49">
        <f t="shared" si="35"/>
        <v>627.29</v>
      </c>
      <c r="M73" s="130">
        <f t="shared" si="36"/>
        <v>499.34</v>
      </c>
      <c r="N73" s="49">
        <f t="shared" si="37"/>
        <v>27.44</v>
      </c>
      <c r="O73" s="130">
        <f t="shared" si="38"/>
        <v>110</v>
      </c>
      <c r="P73" s="130">
        <f t="shared" si="39"/>
        <v>0</v>
      </c>
      <c r="Q73" s="130">
        <f t="shared" si="40"/>
        <v>1311.12</v>
      </c>
      <c r="R73" s="49">
        <f t="shared" si="41"/>
        <v>0</v>
      </c>
      <c r="S73" s="49">
        <f t="shared" si="42"/>
        <v>313.64</v>
      </c>
      <c r="T73" s="130">
        <f t="shared" si="43"/>
        <v>124.84</v>
      </c>
      <c r="U73" s="49">
        <f t="shared" si="44"/>
        <v>11.76</v>
      </c>
      <c r="V73" s="130">
        <f t="shared" si="45"/>
        <v>110</v>
      </c>
      <c r="W73" s="130">
        <f t="shared" si="46"/>
        <v>0</v>
      </c>
      <c r="X73" s="49">
        <f t="shared" si="47"/>
        <v>560.24</v>
      </c>
      <c r="Y73" s="49">
        <f t="shared" si="48"/>
        <v>1871.36</v>
      </c>
      <c r="Z73" s="49"/>
      <c r="AA73" s="139" t="s">
        <v>70</v>
      </c>
      <c r="AB73" s="140">
        <f t="shared" ref="AB73:AH73" si="101">K73+R73</f>
        <v>47.05</v>
      </c>
      <c r="AC73" s="140">
        <f t="shared" si="101"/>
        <v>940.93</v>
      </c>
      <c r="AD73" s="140">
        <f t="shared" si="101"/>
        <v>624.18</v>
      </c>
      <c r="AE73" s="140">
        <f t="shared" si="101"/>
        <v>39.2</v>
      </c>
      <c r="AF73" s="140">
        <f t="shared" si="101"/>
        <v>220</v>
      </c>
      <c r="AG73" s="140">
        <f t="shared" si="101"/>
        <v>0</v>
      </c>
      <c r="AH73" s="140">
        <f t="shared" si="101"/>
        <v>1871.36</v>
      </c>
      <c r="AI73" s="139" t="s">
        <v>32</v>
      </c>
    </row>
    <row r="74" s="39" customFormat="1" ht="16" customHeight="1" spans="1:35">
      <c r="A74" s="129">
        <f t="shared" si="33"/>
        <v>71</v>
      </c>
      <c r="B74" s="49" t="s">
        <v>201</v>
      </c>
      <c r="C74" s="49" t="s">
        <v>304</v>
      </c>
      <c r="D74" s="49" t="s">
        <v>305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34"/>
        <v>47.05</v>
      </c>
      <c r="L74" s="49">
        <f t="shared" si="35"/>
        <v>627.29</v>
      </c>
      <c r="M74" s="130">
        <f t="shared" si="36"/>
        <v>499.34</v>
      </c>
      <c r="N74" s="49">
        <f t="shared" si="37"/>
        <v>27.44</v>
      </c>
      <c r="O74" s="130">
        <f t="shared" si="38"/>
        <v>110</v>
      </c>
      <c r="P74" s="130">
        <f t="shared" si="39"/>
        <v>0</v>
      </c>
      <c r="Q74" s="130">
        <f t="shared" si="40"/>
        <v>1311.12</v>
      </c>
      <c r="R74" s="49">
        <f t="shared" si="41"/>
        <v>0</v>
      </c>
      <c r="S74" s="49">
        <f t="shared" si="42"/>
        <v>313.64</v>
      </c>
      <c r="T74" s="130">
        <f t="shared" si="43"/>
        <v>124.84</v>
      </c>
      <c r="U74" s="49">
        <f t="shared" si="44"/>
        <v>11.76</v>
      </c>
      <c r="V74" s="130">
        <f t="shared" si="45"/>
        <v>110</v>
      </c>
      <c r="W74" s="130">
        <f t="shared" si="46"/>
        <v>0</v>
      </c>
      <c r="X74" s="49">
        <f t="shared" si="47"/>
        <v>560.24</v>
      </c>
      <c r="Y74" s="49">
        <f t="shared" si="48"/>
        <v>1871.36</v>
      </c>
      <c r="Z74" s="49"/>
      <c r="AA74" s="139" t="s">
        <v>70</v>
      </c>
      <c r="AB74" s="140">
        <f t="shared" ref="AB74:AH74" si="102">K74+R74</f>
        <v>47.05</v>
      </c>
      <c r="AC74" s="140">
        <f t="shared" si="102"/>
        <v>940.93</v>
      </c>
      <c r="AD74" s="140">
        <f t="shared" si="102"/>
        <v>624.18</v>
      </c>
      <c r="AE74" s="140">
        <f t="shared" si="102"/>
        <v>39.2</v>
      </c>
      <c r="AF74" s="140">
        <f t="shared" si="102"/>
        <v>220</v>
      </c>
      <c r="AG74" s="140">
        <f t="shared" si="102"/>
        <v>0</v>
      </c>
      <c r="AH74" s="140">
        <f t="shared" si="102"/>
        <v>1871.36</v>
      </c>
      <c r="AI74" s="139" t="s">
        <v>32</v>
      </c>
    </row>
    <row r="75" s="39" customFormat="1" ht="16" customHeight="1" spans="1:35">
      <c r="A75" s="129">
        <f t="shared" si="33"/>
        <v>72</v>
      </c>
      <c r="B75" s="49" t="s">
        <v>209</v>
      </c>
      <c r="C75" s="49" t="s">
        <v>306</v>
      </c>
      <c r="D75" s="49" t="s">
        <v>307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2544</v>
      </c>
      <c r="J75" s="130"/>
      <c r="K75" s="49">
        <f t="shared" si="34"/>
        <v>47.05</v>
      </c>
      <c r="L75" s="49">
        <f t="shared" si="35"/>
        <v>627.29</v>
      </c>
      <c r="M75" s="130">
        <f t="shared" si="36"/>
        <v>499.34</v>
      </c>
      <c r="N75" s="49">
        <f t="shared" si="37"/>
        <v>27.44</v>
      </c>
      <c r="O75" s="130">
        <f t="shared" si="38"/>
        <v>127.2</v>
      </c>
      <c r="P75" s="130">
        <f t="shared" si="39"/>
        <v>0</v>
      </c>
      <c r="Q75" s="130">
        <f t="shared" si="40"/>
        <v>1328.32</v>
      </c>
      <c r="R75" s="49">
        <f t="shared" si="41"/>
        <v>0</v>
      </c>
      <c r="S75" s="49">
        <f t="shared" si="42"/>
        <v>313.64</v>
      </c>
      <c r="T75" s="130">
        <f t="shared" si="43"/>
        <v>124.84</v>
      </c>
      <c r="U75" s="49">
        <f t="shared" si="44"/>
        <v>11.76</v>
      </c>
      <c r="V75" s="130">
        <f t="shared" si="45"/>
        <v>127.2</v>
      </c>
      <c r="W75" s="130">
        <f t="shared" si="46"/>
        <v>0</v>
      </c>
      <c r="X75" s="49">
        <f t="shared" si="47"/>
        <v>577.44</v>
      </c>
      <c r="Y75" s="49">
        <f t="shared" si="48"/>
        <v>1905.76</v>
      </c>
      <c r="Z75" s="49"/>
      <c r="AA75" s="139" t="s">
        <v>69</v>
      </c>
      <c r="AB75" s="140">
        <f t="shared" ref="AB75:AH75" si="103">K75+R75</f>
        <v>47.05</v>
      </c>
      <c r="AC75" s="140">
        <f t="shared" si="103"/>
        <v>940.93</v>
      </c>
      <c r="AD75" s="140">
        <f t="shared" si="103"/>
        <v>624.18</v>
      </c>
      <c r="AE75" s="140">
        <f t="shared" si="103"/>
        <v>39.2</v>
      </c>
      <c r="AF75" s="140">
        <f t="shared" si="103"/>
        <v>254.4</v>
      </c>
      <c r="AG75" s="140">
        <f t="shared" si="103"/>
        <v>0</v>
      </c>
      <c r="AH75" s="140">
        <f t="shared" si="103"/>
        <v>1905.76</v>
      </c>
      <c r="AI75" s="139" t="s">
        <v>32</v>
      </c>
    </row>
    <row r="76" s="39" customFormat="1" ht="16" customHeight="1" spans="1:35">
      <c r="A76" s="129">
        <f t="shared" si="33"/>
        <v>73</v>
      </c>
      <c r="B76" s="49" t="s">
        <v>209</v>
      </c>
      <c r="C76" s="49" t="s">
        <v>308</v>
      </c>
      <c r="D76" s="49" t="s">
        <v>309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34"/>
        <v>47.05</v>
      </c>
      <c r="L76" s="49">
        <f t="shared" si="35"/>
        <v>627.29</v>
      </c>
      <c r="M76" s="130">
        <f t="shared" si="36"/>
        <v>499.34</v>
      </c>
      <c r="N76" s="49">
        <f t="shared" si="37"/>
        <v>27.44</v>
      </c>
      <c r="O76" s="130">
        <f t="shared" si="38"/>
        <v>110</v>
      </c>
      <c r="P76" s="130">
        <f t="shared" si="39"/>
        <v>0</v>
      </c>
      <c r="Q76" s="130">
        <f t="shared" si="40"/>
        <v>1311.12</v>
      </c>
      <c r="R76" s="49">
        <f t="shared" si="41"/>
        <v>0</v>
      </c>
      <c r="S76" s="49">
        <f t="shared" si="42"/>
        <v>313.64</v>
      </c>
      <c r="T76" s="130">
        <f t="shared" si="43"/>
        <v>124.84</v>
      </c>
      <c r="U76" s="49">
        <f t="shared" si="44"/>
        <v>11.76</v>
      </c>
      <c r="V76" s="130">
        <f t="shared" si="45"/>
        <v>110</v>
      </c>
      <c r="W76" s="130">
        <f t="shared" si="46"/>
        <v>0</v>
      </c>
      <c r="X76" s="49">
        <f t="shared" si="47"/>
        <v>560.24</v>
      </c>
      <c r="Y76" s="49">
        <f t="shared" si="48"/>
        <v>1871.36</v>
      </c>
      <c r="Z76" s="49"/>
      <c r="AA76" s="139" t="s">
        <v>69</v>
      </c>
      <c r="AB76" s="140">
        <f t="shared" ref="AB76:AH76" si="104">K76+R76</f>
        <v>47.05</v>
      </c>
      <c r="AC76" s="140">
        <f t="shared" si="104"/>
        <v>940.93</v>
      </c>
      <c r="AD76" s="140">
        <f t="shared" si="104"/>
        <v>624.18</v>
      </c>
      <c r="AE76" s="140">
        <f t="shared" si="104"/>
        <v>39.2</v>
      </c>
      <c r="AF76" s="140">
        <f t="shared" si="104"/>
        <v>220</v>
      </c>
      <c r="AG76" s="140">
        <f t="shared" si="104"/>
        <v>0</v>
      </c>
      <c r="AH76" s="140">
        <f t="shared" si="104"/>
        <v>1871.36</v>
      </c>
      <c r="AI76" s="139" t="s">
        <v>32</v>
      </c>
    </row>
    <row r="77" s="39" customFormat="1" ht="16" customHeight="1" spans="1:35">
      <c r="A77" s="129">
        <f t="shared" si="33"/>
        <v>74</v>
      </c>
      <c r="B77" s="49" t="s">
        <v>209</v>
      </c>
      <c r="C77" s="49" t="s">
        <v>312</v>
      </c>
      <c r="D77" s="49" t="s">
        <v>313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34"/>
        <v>47.05</v>
      </c>
      <c r="L77" s="49">
        <f t="shared" si="35"/>
        <v>627.29</v>
      </c>
      <c r="M77" s="130">
        <f t="shared" si="36"/>
        <v>499.34</v>
      </c>
      <c r="N77" s="49">
        <f t="shared" si="37"/>
        <v>27.44</v>
      </c>
      <c r="O77" s="130">
        <f t="shared" si="38"/>
        <v>110</v>
      </c>
      <c r="P77" s="130">
        <f t="shared" si="39"/>
        <v>0</v>
      </c>
      <c r="Q77" s="130">
        <f t="shared" si="40"/>
        <v>1311.12</v>
      </c>
      <c r="R77" s="49">
        <f t="shared" si="41"/>
        <v>0</v>
      </c>
      <c r="S77" s="49">
        <f t="shared" si="42"/>
        <v>313.64</v>
      </c>
      <c r="T77" s="130">
        <f t="shared" si="43"/>
        <v>124.84</v>
      </c>
      <c r="U77" s="49">
        <f t="shared" si="44"/>
        <v>11.76</v>
      </c>
      <c r="V77" s="130">
        <f t="shared" si="45"/>
        <v>110</v>
      </c>
      <c r="W77" s="130">
        <f t="shared" si="46"/>
        <v>0</v>
      </c>
      <c r="X77" s="49">
        <f t="shared" si="47"/>
        <v>560.24</v>
      </c>
      <c r="Y77" s="49">
        <f t="shared" si="48"/>
        <v>1871.36</v>
      </c>
      <c r="Z77" s="49"/>
      <c r="AA77" s="139" t="s">
        <v>69</v>
      </c>
      <c r="AB77" s="140">
        <f t="shared" ref="AB77:AH77" si="105">K77+R77</f>
        <v>47.05</v>
      </c>
      <c r="AC77" s="140">
        <f t="shared" si="105"/>
        <v>940.93</v>
      </c>
      <c r="AD77" s="140">
        <f t="shared" si="105"/>
        <v>624.18</v>
      </c>
      <c r="AE77" s="140">
        <f t="shared" si="105"/>
        <v>39.2</v>
      </c>
      <c r="AF77" s="140">
        <f t="shared" si="105"/>
        <v>220</v>
      </c>
      <c r="AG77" s="140">
        <f t="shared" si="105"/>
        <v>0</v>
      </c>
      <c r="AH77" s="140">
        <f t="shared" si="105"/>
        <v>1871.36</v>
      </c>
      <c r="AI77" s="139" t="s">
        <v>32</v>
      </c>
    </row>
    <row r="78" s="39" customFormat="1" ht="16" customHeight="1" spans="1:35">
      <c r="A78" s="129">
        <f t="shared" si="33"/>
        <v>75</v>
      </c>
      <c r="B78" s="49" t="s">
        <v>209</v>
      </c>
      <c r="C78" s="49" t="s">
        <v>314</v>
      </c>
      <c r="D78" s="49" t="s">
        <v>315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2544</v>
      </c>
      <c r="J78" s="130"/>
      <c r="K78" s="49">
        <f t="shared" si="34"/>
        <v>47.05</v>
      </c>
      <c r="L78" s="49">
        <f t="shared" si="35"/>
        <v>627.29</v>
      </c>
      <c r="M78" s="130">
        <f t="shared" si="36"/>
        <v>499.34</v>
      </c>
      <c r="N78" s="49">
        <f t="shared" si="37"/>
        <v>27.44</v>
      </c>
      <c r="O78" s="130">
        <f t="shared" si="38"/>
        <v>127.2</v>
      </c>
      <c r="P78" s="130">
        <f t="shared" si="39"/>
        <v>0</v>
      </c>
      <c r="Q78" s="130">
        <f t="shared" si="40"/>
        <v>1328.32</v>
      </c>
      <c r="R78" s="49">
        <f t="shared" si="41"/>
        <v>0</v>
      </c>
      <c r="S78" s="49">
        <f t="shared" si="42"/>
        <v>313.64</v>
      </c>
      <c r="T78" s="130">
        <f t="shared" si="43"/>
        <v>124.84</v>
      </c>
      <c r="U78" s="49">
        <f t="shared" si="44"/>
        <v>11.76</v>
      </c>
      <c r="V78" s="130">
        <f t="shared" si="45"/>
        <v>127.2</v>
      </c>
      <c r="W78" s="130">
        <f t="shared" si="46"/>
        <v>0</v>
      </c>
      <c r="X78" s="49">
        <f t="shared" si="47"/>
        <v>577.44</v>
      </c>
      <c r="Y78" s="49">
        <f t="shared" si="48"/>
        <v>1905.76</v>
      </c>
      <c r="Z78" s="49"/>
      <c r="AA78" s="139" t="s">
        <v>69</v>
      </c>
      <c r="AB78" s="140">
        <f t="shared" ref="AB78:AH78" si="106">K78+R78</f>
        <v>47.05</v>
      </c>
      <c r="AC78" s="140">
        <f t="shared" si="106"/>
        <v>940.93</v>
      </c>
      <c r="AD78" s="140">
        <f t="shared" si="106"/>
        <v>624.18</v>
      </c>
      <c r="AE78" s="140">
        <f t="shared" si="106"/>
        <v>39.2</v>
      </c>
      <c r="AF78" s="140">
        <f t="shared" si="106"/>
        <v>254.4</v>
      </c>
      <c r="AG78" s="140">
        <f t="shared" si="106"/>
        <v>0</v>
      </c>
      <c r="AH78" s="140">
        <f t="shared" si="106"/>
        <v>1905.76</v>
      </c>
      <c r="AI78" s="139" t="s">
        <v>32</v>
      </c>
    </row>
    <row r="79" s="39" customFormat="1" ht="16" customHeight="1" spans="1:35">
      <c r="A79" s="129">
        <f t="shared" si="33"/>
        <v>76</v>
      </c>
      <c r="B79" s="49" t="s">
        <v>209</v>
      </c>
      <c r="C79" s="49" t="s">
        <v>318</v>
      </c>
      <c r="D79" s="49" t="s">
        <v>319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34"/>
        <v>47.05</v>
      </c>
      <c r="L79" s="49">
        <f t="shared" si="35"/>
        <v>627.29</v>
      </c>
      <c r="M79" s="130">
        <f t="shared" si="36"/>
        <v>499.34</v>
      </c>
      <c r="N79" s="49">
        <f t="shared" si="37"/>
        <v>27.44</v>
      </c>
      <c r="O79" s="130">
        <f t="shared" si="38"/>
        <v>110</v>
      </c>
      <c r="P79" s="130">
        <f t="shared" si="39"/>
        <v>0</v>
      </c>
      <c r="Q79" s="130">
        <f t="shared" si="40"/>
        <v>1311.12</v>
      </c>
      <c r="R79" s="49">
        <f t="shared" si="41"/>
        <v>0</v>
      </c>
      <c r="S79" s="49">
        <f t="shared" si="42"/>
        <v>313.64</v>
      </c>
      <c r="T79" s="130">
        <f t="shared" si="43"/>
        <v>124.84</v>
      </c>
      <c r="U79" s="49">
        <f t="shared" si="44"/>
        <v>11.76</v>
      </c>
      <c r="V79" s="130">
        <f t="shared" si="45"/>
        <v>110</v>
      </c>
      <c r="W79" s="130">
        <f t="shared" si="46"/>
        <v>0</v>
      </c>
      <c r="X79" s="49">
        <f t="shared" si="47"/>
        <v>560.24</v>
      </c>
      <c r="Y79" s="49">
        <f t="shared" si="48"/>
        <v>1871.36</v>
      </c>
      <c r="Z79" s="49"/>
      <c r="AA79" s="139" t="s">
        <v>69</v>
      </c>
      <c r="AB79" s="140">
        <f t="shared" ref="AB79:AH79" si="107">K79+R79</f>
        <v>47.05</v>
      </c>
      <c r="AC79" s="140">
        <f t="shared" si="107"/>
        <v>940.93</v>
      </c>
      <c r="AD79" s="140">
        <f t="shared" si="107"/>
        <v>624.18</v>
      </c>
      <c r="AE79" s="140">
        <f t="shared" si="107"/>
        <v>39.2</v>
      </c>
      <c r="AF79" s="140">
        <f t="shared" si="107"/>
        <v>220</v>
      </c>
      <c r="AG79" s="140">
        <f t="shared" si="107"/>
        <v>0</v>
      </c>
      <c r="AH79" s="140">
        <f t="shared" si="107"/>
        <v>1871.36</v>
      </c>
      <c r="AI79" s="139" t="s">
        <v>32</v>
      </c>
    </row>
    <row r="80" s="39" customFormat="1" ht="16" customHeight="1" spans="1:35">
      <c r="A80" s="129">
        <f t="shared" si="33"/>
        <v>77</v>
      </c>
      <c r="B80" s="49" t="s">
        <v>209</v>
      </c>
      <c r="C80" s="49" t="s">
        <v>320</v>
      </c>
      <c r="D80" s="49" t="s">
        <v>321</v>
      </c>
      <c r="E80" s="49">
        <v>3920.55</v>
      </c>
      <c r="F80" s="49">
        <v>3920.55</v>
      </c>
      <c r="G80" s="130">
        <v>6241.75</v>
      </c>
      <c r="H80" s="49">
        <v>3920.55</v>
      </c>
      <c r="I80" s="130">
        <v>2544</v>
      </c>
      <c r="J80" s="130"/>
      <c r="K80" s="49">
        <f t="shared" si="34"/>
        <v>47.05</v>
      </c>
      <c r="L80" s="49">
        <f t="shared" si="35"/>
        <v>627.29</v>
      </c>
      <c r="M80" s="130">
        <f t="shared" si="36"/>
        <v>499.34</v>
      </c>
      <c r="N80" s="49">
        <f t="shared" si="37"/>
        <v>27.44</v>
      </c>
      <c r="O80" s="130">
        <f t="shared" si="38"/>
        <v>127.2</v>
      </c>
      <c r="P80" s="130">
        <f t="shared" si="39"/>
        <v>0</v>
      </c>
      <c r="Q80" s="130">
        <f t="shared" si="40"/>
        <v>1328.32</v>
      </c>
      <c r="R80" s="49">
        <f t="shared" si="41"/>
        <v>0</v>
      </c>
      <c r="S80" s="49">
        <f t="shared" si="42"/>
        <v>313.64</v>
      </c>
      <c r="T80" s="130">
        <f t="shared" si="43"/>
        <v>124.84</v>
      </c>
      <c r="U80" s="49">
        <f t="shared" si="44"/>
        <v>11.76</v>
      </c>
      <c r="V80" s="130">
        <f t="shared" si="45"/>
        <v>127.2</v>
      </c>
      <c r="W80" s="130">
        <f t="shared" si="46"/>
        <v>0</v>
      </c>
      <c r="X80" s="49">
        <f t="shared" si="47"/>
        <v>577.44</v>
      </c>
      <c r="Y80" s="49">
        <f t="shared" si="48"/>
        <v>1905.76</v>
      </c>
      <c r="Z80" s="49"/>
      <c r="AA80" s="139" t="s">
        <v>69</v>
      </c>
      <c r="AB80" s="140">
        <f t="shared" ref="AB80:AH80" si="108">K80+R80</f>
        <v>47.05</v>
      </c>
      <c r="AC80" s="140">
        <f t="shared" si="108"/>
        <v>940.93</v>
      </c>
      <c r="AD80" s="140">
        <f t="shared" si="108"/>
        <v>624.18</v>
      </c>
      <c r="AE80" s="140">
        <f t="shared" si="108"/>
        <v>39.2</v>
      </c>
      <c r="AF80" s="140">
        <f t="shared" si="108"/>
        <v>254.4</v>
      </c>
      <c r="AG80" s="140">
        <f t="shared" si="108"/>
        <v>0</v>
      </c>
      <c r="AH80" s="140">
        <f t="shared" si="108"/>
        <v>1905.76</v>
      </c>
      <c r="AI80" s="139" t="s">
        <v>32</v>
      </c>
    </row>
    <row r="81" s="39" customFormat="1" ht="16" customHeight="1" spans="1:35">
      <c r="A81" s="129">
        <f t="shared" si="33"/>
        <v>78</v>
      </c>
      <c r="B81" s="49" t="s">
        <v>209</v>
      </c>
      <c r="C81" s="134" t="s">
        <v>322</v>
      </c>
      <c r="D81" s="49" t="s">
        <v>323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2200</v>
      </c>
      <c r="J81" s="130"/>
      <c r="K81" s="49">
        <f t="shared" si="34"/>
        <v>47.05</v>
      </c>
      <c r="L81" s="49">
        <f t="shared" si="35"/>
        <v>627.29</v>
      </c>
      <c r="M81" s="130">
        <f t="shared" si="36"/>
        <v>499.34</v>
      </c>
      <c r="N81" s="49">
        <f t="shared" si="37"/>
        <v>27.44</v>
      </c>
      <c r="O81" s="130">
        <f t="shared" si="38"/>
        <v>110</v>
      </c>
      <c r="P81" s="130">
        <f t="shared" si="39"/>
        <v>0</v>
      </c>
      <c r="Q81" s="130">
        <f t="shared" si="40"/>
        <v>1311.12</v>
      </c>
      <c r="R81" s="49">
        <f t="shared" si="41"/>
        <v>0</v>
      </c>
      <c r="S81" s="49">
        <f t="shared" si="42"/>
        <v>313.64</v>
      </c>
      <c r="T81" s="130">
        <f t="shared" si="43"/>
        <v>124.84</v>
      </c>
      <c r="U81" s="49">
        <f t="shared" si="44"/>
        <v>11.76</v>
      </c>
      <c r="V81" s="130">
        <f t="shared" si="45"/>
        <v>110</v>
      </c>
      <c r="W81" s="130">
        <f t="shared" si="46"/>
        <v>0</v>
      </c>
      <c r="X81" s="49">
        <f t="shared" si="47"/>
        <v>560.24</v>
      </c>
      <c r="Y81" s="49">
        <f t="shared" si="48"/>
        <v>1871.36</v>
      </c>
      <c r="Z81" s="49"/>
      <c r="AA81" s="139" t="s">
        <v>69</v>
      </c>
      <c r="AB81" s="140">
        <f t="shared" ref="AB81:AH81" si="109">K81+R81</f>
        <v>47.05</v>
      </c>
      <c r="AC81" s="140">
        <f t="shared" si="109"/>
        <v>940.93</v>
      </c>
      <c r="AD81" s="140">
        <f t="shared" si="109"/>
        <v>624.18</v>
      </c>
      <c r="AE81" s="140">
        <f t="shared" si="109"/>
        <v>39.2</v>
      </c>
      <c r="AF81" s="140">
        <f t="shared" si="109"/>
        <v>220</v>
      </c>
      <c r="AG81" s="140">
        <f t="shared" si="109"/>
        <v>0</v>
      </c>
      <c r="AH81" s="140">
        <f t="shared" si="109"/>
        <v>1871.36</v>
      </c>
      <c r="AI81" s="139" t="s">
        <v>32</v>
      </c>
    </row>
    <row r="82" s="39" customFormat="1" ht="16" customHeight="1" spans="1:35">
      <c r="A82" s="129">
        <f t="shared" si="33"/>
        <v>79</v>
      </c>
      <c r="B82" s="49" t="s">
        <v>209</v>
      </c>
      <c r="C82" s="49" t="s">
        <v>324</v>
      </c>
      <c r="D82" s="49" t="s">
        <v>325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34"/>
        <v>47.05</v>
      </c>
      <c r="L82" s="49">
        <f t="shared" si="35"/>
        <v>627.29</v>
      </c>
      <c r="M82" s="130">
        <f t="shared" si="36"/>
        <v>499.34</v>
      </c>
      <c r="N82" s="49">
        <f t="shared" si="37"/>
        <v>27.44</v>
      </c>
      <c r="O82" s="130">
        <f t="shared" si="38"/>
        <v>110</v>
      </c>
      <c r="P82" s="130">
        <f t="shared" si="39"/>
        <v>0</v>
      </c>
      <c r="Q82" s="130">
        <f t="shared" si="40"/>
        <v>1311.12</v>
      </c>
      <c r="R82" s="49">
        <f t="shared" si="41"/>
        <v>0</v>
      </c>
      <c r="S82" s="49">
        <f t="shared" si="42"/>
        <v>313.64</v>
      </c>
      <c r="T82" s="130">
        <f t="shared" si="43"/>
        <v>124.84</v>
      </c>
      <c r="U82" s="49">
        <f t="shared" si="44"/>
        <v>11.76</v>
      </c>
      <c r="V82" s="130">
        <f t="shared" si="45"/>
        <v>110</v>
      </c>
      <c r="W82" s="130">
        <f t="shared" si="46"/>
        <v>0</v>
      </c>
      <c r="X82" s="49">
        <f t="shared" si="47"/>
        <v>560.24</v>
      </c>
      <c r="Y82" s="49">
        <f t="shared" si="48"/>
        <v>1871.36</v>
      </c>
      <c r="Z82" s="49"/>
      <c r="AA82" s="139" t="s">
        <v>69</v>
      </c>
      <c r="AB82" s="140">
        <f t="shared" ref="AB82:AH82" si="110">K82+R82</f>
        <v>47.05</v>
      </c>
      <c r="AC82" s="140">
        <f t="shared" si="110"/>
        <v>940.93</v>
      </c>
      <c r="AD82" s="140">
        <f t="shared" si="110"/>
        <v>624.18</v>
      </c>
      <c r="AE82" s="140">
        <f t="shared" si="110"/>
        <v>39.2</v>
      </c>
      <c r="AF82" s="140">
        <f t="shared" si="110"/>
        <v>220</v>
      </c>
      <c r="AG82" s="140">
        <f t="shared" si="110"/>
        <v>0</v>
      </c>
      <c r="AH82" s="140">
        <f t="shared" si="110"/>
        <v>1871.36</v>
      </c>
      <c r="AI82" s="139" t="s">
        <v>32</v>
      </c>
    </row>
    <row r="83" s="39" customFormat="1" ht="16" customHeight="1" spans="1:35">
      <c r="A83" s="129">
        <f t="shared" si="33"/>
        <v>80</v>
      </c>
      <c r="B83" s="49" t="s">
        <v>209</v>
      </c>
      <c r="C83" s="49" t="s">
        <v>326</v>
      </c>
      <c r="D83" s="49" t="s">
        <v>327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34"/>
        <v>47.05</v>
      </c>
      <c r="L83" s="49">
        <f t="shared" si="35"/>
        <v>627.29</v>
      </c>
      <c r="M83" s="130">
        <f t="shared" si="36"/>
        <v>499.34</v>
      </c>
      <c r="N83" s="49">
        <f t="shared" si="37"/>
        <v>27.44</v>
      </c>
      <c r="O83" s="130">
        <f t="shared" si="38"/>
        <v>110</v>
      </c>
      <c r="P83" s="130">
        <f t="shared" si="39"/>
        <v>0</v>
      </c>
      <c r="Q83" s="130">
        <f t="shared" si="40"/>
        <v>1311.12</v>
      </c>
      <c r="R83" s="49">
        <f t="shared" si="41"/>
        <v>0</v>
      </c>
      <c r="S83" s="49">
        <f t="shared" si="42"/>
        <v>313.64</v>
      </c>
      <c r="T83" s="130">
        <f t="shared" si="43"/>
        <v>124.84</v>
      </c>
      <c r="U83" s="49">
        <f t="shared" si="44"/>
        <v>11.76</v>
      </c>
      <c r="V83" s="130">
        <f t="shared" si="45"/>
        <v>110</v>
      </c>
      <c r="W83" s="130">
        <f t="shared" si="46"/>
        <v>0</v>
      </c>
      <c r="X83" s="49">
        <f t="shared" si="47"/>
        <v>560.24</v>
      </c>
      <c r="Y83" s="49">
        <f t="shared" si="48"/>
        <v>1871.36</v>
      </c>
      <c r="Z83" s="49"/>
      <c r="AA83" s="139" t="s">
        <v>69</v>
      </c>
      <c r="AB83" s="140">
        <f t="shared" ref="AB83:AH83" si="111">K83+R83</f>
        <v>47.05</v>
      </c>
      <c r="AC83" s="140">
        <f t="shared" si="111"/>
        <v>940.93</v>
      </c>
      <c r="AD83" s="140">
        <f t="shared" si="111"/>
        <v>624.18</v>
      </c>
      <c r="AE83" s="140">
        <f t="shared" si="111"/>
        <v>39.2</v>
      </c>
      <c r="AF83" s="140">
        <f t="shared" si="111"/>
        <v>220</v>
      </c>
      <c r="AG83" s="140">
        <f t="shared" si="111"/>
        <v>0</v>
      </c>
      <c r="AH83" s="140">
        <f t="shared" si="111"/>
        <v>1871.36</v>
      </c>
      <c r="AI83" s="139" t="s">
        <v>32</v>
      </c>
    </row>
    <row r="84" s="39" customFormat="1" ht="16" customHeight="1" spans="1:35">
      <c r="A84" s="129">
        <f t="shared" si="33"/>
        <v>81</v>
      </c>
      <c r="B84" s="49" t="s">
        <v>209</v>
      </c>
      <c r="C84" s="49" t="s">
        <v>328</v>
      </c>
      <c r="D84" s="49" t="s">
        <v>329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2200</v>
      </c>
      <c r="J84" s="130"/>
      <c r="K84" s="49">
        <f t="shared" si="34"/>
        <v>47.05</v>
      </c>
      <c r="L84" s="49">
        <f t="shared" si="35"/>
        <v>627.29</v>
      </c>
      <c r="M84" s="130">
        <f t="shared" si="36"/>
        <v>499.34</v>
      </c>
      <c r="N84" s="49">
        <f t="shared" si="37"/>
        <v>27.44</v>
      </c>
      <c r="O84" s="130">
        <f t="shared" si="38"/>
        <v>110</v>
      </c>
      <c r="P84" s="130">
        <f t="shared" si="39"/>
        <v>0</v>
      </c>
      <c r="Q84" s="130">
        <f t="shared" si="40"/>
        <v>1311.12</v>
      </c>
      <c r="R84" s="49">
        <f t="shared" si="41"/>
        <v>0</v>
      </c>
      <c r="S84" s="49">
        <f t="shared" si="42"/>
        <v>313.64</v>
      </c>
      <c r="T84" s="130">
        <f t="shared" si="43"/>
        <v>124.84</v>
      </c>
      <c r="U84" s="49">
        <f t="shared" si="44"/>
        <v>11.76</v>
      </c>
      <c r="V84" s="130">
        <f t="shared" si="45"/>
        <v>110</v>
      </c>
      <c r="W84" s="130">
        <f t="shared" si="46"/>
        <v>0</v>
      </c>
      <c r="X84" s="49">
        <f t="shared" si="47"/>
        <v>560.24</v>
      </c>
      <c r="Y84" s="49">
        <f t="shared" si="48"/>
        <v>1871.36</v>
      </c>
      <c r="Z84" s="49"/>
      <c r="AA84" s="139" t="s">
        <v>69</v>
      </c>
      <c r="AB84" s="140">
        <f t="shared" ref="AB84:AH84" si="112">K84+R84</f>
        <v>47.05</v>
      </c>
      <c r="AC84" s="140">
        <f t="shared" si="112"/>
        <v>940.93</v>
      </c>
      <c r="AD84" s="140">
        <f t="shared" si="112"/>
        <v>624.18</v>
      </c>
      <c r="AE84" s="140">
        <f t="shared" si="112"/>
        <v>39.2</v>
      </c>
      <c r="AF84" s="140">
        <f t="shared" si="112"/>
        <v>220</v>
      </c>
      <c r="AG84" s="140">
        <f t="shared" si="112"/>
        <v>0</v>
      </c>
      <c r="AH84" s="140">
        <f t="shared" si="112"/>
        <v>1871.36</v>
      </c>
      <c r="AI84" s="139" t="s">
        <v>32</v>
      </c>
    </row>
    <row r="85" s="39" customFormat="1" ht="16" customHeight="1" spans="1:35">
      <c r="A85" s="129">
        <f>ROW()-3</f>
        <v>82</v>
      </c>
      <c r="B85" s="49" t="s">
        <v>209</v>
      </c>
      <c r="C85" s="49" t="s">
        <v>330</v>
      </c>
      <c r="D85" s="49" t="s">
        <v>331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>ROUND(E85*0.012,2)</f>
        <v>47.05</v>
      </c>
      <c r="L85" s="49">
        <f>ROUND(F85*0.16,2)</f>
        <v>627.29</v>
      </c>
      <c r="M85" s="130">
        <f>ROUND(G85*0.08,2)</f>
        <v>499.34</v>
      </c>
      <c r="N85" s="49">
        <f>ROUND(H85*0.007,2)</f>
        <v>27.44</v>
      </c>
      <c r="O85" s="130">
        <f>I85*5%</f>
        <v>110</v>
      </c>
      <c r="P85" s="130">
        <f>J85*50%</f>
        <v>0</v>
      </c>
      <c r="Q85" s="130">
        <f>SUM(K85:P85)</f>
        <v>1311.12</v>
      </c>
      <c r="R85" s="49">
        <f>E85*0</f>
        <v>0</v>
      </c>
      <c r="S85" s="49">
        <f>ROUND(F85*0.08,2)</f>
        <v>313.64</v>
      </c>
      <c r="T85" s="130">
        <f>ROUND(G85*0.02,2)</f>
        <v>124.84</v>
      </c>
      <c r="U85" s="49">
        <f>ROUND(H85*0.003,2)</f>
        <v>11.76</v>
      </c>
      <c r="V85" s="130">
        <f>I85*5%</f>
        <v>110</v>
      </c>
      <c r="W85" s="130">
        <f>J85*50%</f>
        <v>0</v>
      </c>
      <c r="X85" s="49">
        <f>SUM(R85:W85)</f>
        <v>560.24</v>
      </c>
      <c r="Y85" s="49">
        <f>Q85+X85</f>
        <v>1871.36</v>
      </c>
      <c r="Z85" s="49"/>
      <c r="AA85" s="139" t="s">
        <v>69</v>
      </c>
      <c r="AB85" s="140">
        <f t="shared" ref="AB85:AH85" si="113">K85+R85</f>
        <v>47.05</v>
      </c>
      <c r="AC85" s="140">
        <f t="shared" si="113"/>
        <v>940.93</v>
      </c>
      <c r="AD85" s="140">
        <f t="shared" si="113"/>
        <v>624.18</v>
      </c>
      <c r="AE85" s="140">
        <f t="shared" si="113"/>
        <v>39.2</v>
      </c>
      <c r="AF85" s="140">
        <f t="shared" si="113"/>
        <v>220</v>
      </c>
      <c r="AG85" s="140">
        <f t="shared" si="113"/>
        <v>0</v>
      </c>
      <c r="AH85" s="140">
        <f t="shared" si="113"/>
        <v>1871.36</v>
      </c>
      <c r="AI85" s="139" t="s">
        <v>32</v>
      </c>
    </row>
    <row r="86" s="39" customFormat="1" ht="16" customHeight="1" spans="1:35">
      <c r="A86" s="129">
        <f>ROW()-3</f>
        <v>83</v>
      </c>
      <c r="B86" s="49" t="s">
        <v>209</v>
      </c>
      <c r="C86" s="49" t="s">
        <v>310</v>
      </c>
      <c r="D86" s="49" t="s">
        <v>311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2544</v>
      </c>
      <c r="J86" s="130"/>
      <c r="K86" s="49">
        <f>ROUND(E86*0.012,2)</f>
        <v>47.05</v>
      </c>
      <c r="L86" s="49">
        <f>ROUND(F86*0.16,2)</f>
        <v>627.29</v>
      </c>
      <c r="M86" s="130">
        <f>ROUND(G86*0.08,2)</f>
        <v>499.34</v>
      </c>
      <c r="N86" s="49">
        <f>ROUND(H86*0.007,2)</f>
        <v>27.44</v>
      </c>
      <c r="O86" s="130">
        <f>I86*5%</f>
        <v>127.2</v>
      </c>
      <c r="P86" s="130">
        <f>J86*50%</f>
        <v>0</v>
      </c>
      <c r="Q86" s="130">
        <f>SUM(K86:P86)</f>
        <v>1328.32</v>
      </c>
      <c r="R86" s="49">
        <f>E86*0</f>
        <v>0</v>
      </c>
      <c r="S86" s="49">
        <f>ROUND(F86*0.08,2)</f>
        <v>313.64</v>
      </c>
      <c r="T86" s="130">
        <f>ROUND(G86*0.02,2)</f>
        <v>124.84</v>
      </c>
      <c r="U86" s="49">
        <f>ROUND(H86*0.003,2)</f>
        <v>11.76</v>
      </c>
      <c r="V86" s="130">
        <f>I86*5%</f>
        <v>127.2</v>
      </c>
      <c r="W86" s="130">
        <f>J86*50%</f>
        <v>0</v>
      </c>
      <c r="X86" s="49">
        <f>SUM(R86:W86)</f>
        <v>577.44</v>
      </c>
      <c r="Y86" s="49">
        <f>Q86+X86</f>
        <v>1905.76</v>
      </c>
      <c r="Z86" s="49"/>
      <c r="AA86" s="139" t="s">
        <v>69</v>
      </c>
      <c r="AB86" s="140">
        <f t="shared" ref="AB86:AH86" si="114">K86+R86</f>
        <v>47.05</v>
      </c>
      <c r="AC86" s="140">
        <f t="shared" si="114"/>
        <v>940.93</v>
      </c>
      <c r="AD86" s="140">
        <f t="shared" si="114"/>
        <v>624.18</v>
      </c>
      <c r="AE86" s="140">
        <f t="shared" si="114"/>
        <v>39.2</v>
      </c>
      <c r="AF86" s="140">
        <f t="shared" si="114"/>
        <v>254.4</v>
      </c>
      <c r="AG86" s="140">
        <f t="shared" si="114"/>
        <v>0</v>
      </c>
      <c r="AH86" s="140">
        <f t="shared" si="114"/>
        <v>1905.76</v>
      </c>
      <c r="AI86" s="139" t="s">
        <v>32</v>
      </c>
    </row>
    <row r="87" s="39" customFormat="1" ht="16" customHeight="1" spans="1:35">
      <c r="A87" s="129">
        <f>ROW()-3</f>
        <v>84</v>
      </c>
      <c r="B87" s="49" t="s">
        <v>209</v>
      </c>
      <c r="C87" s="49" t="s">
        <v>332</v>
      </c>
      <c r="D87" s="49" t="s">
        <v>333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>ROUND(E87*0.012,2)</f>
        <v>47.05</v>
      </c>
      <c r="L87" s="49">
        <f>ROUND(F87*0.16,2)</f>
        <v>627.29</v>
      </c>
      <c r="M87" s="130">
        <f>ROUND(G87*0.08,2)</f>
        <v>499.34</v>
      </c>
      <c r="N87" s="49">
        <f>ROUND(H87*0.007,2)</f>
        <v>27.44</v>
      </c>
      <c r="O87" s="130">
        <f>I87*5%</f>
        <v>110</v>
      </c>
      <c r="P87" s="130">
        <f>J87*50%</f>
        <v>0</v>
      </c>
      <c r="Q87" s="130">
        <f>SUM(K87:P87)</f>
        <v>1311.12</v>
      </c>
      <c r="R87" s="49">
        <f>E87*0</f>
        <v>0</v>
      </c>
      <c r="S87" s="49">
        <f>ROUND(F87*0.08,2)</f>
        <v>313.64</v>
      </c>
      <c r="T87" s="130">
        <f>ROUND(G87*0.02,2)</f>
        <v>124.84</v>
      </c>
      <c r="U87" s="49">
        <f>ROUND(H87*0.003,2)</f>
        <v>11.76</v>
      </c>
      <c r="V87" s="130">
        <f>I87*5%</f>
        <v>110</v>
      </c>
      <c r="W87" s="130">
        <f>J87*50%</f>
        <v>0</v>
      </c>
      <c r="X87" s="49">
        <f>SUM(R87:W87)</f>
        <v>560.24</v>
      </c>
      <c r="Y87" s="49">
        <f>Q87+X87</f>
        <v>1871.36</v>
      </c>
      <c r="Z87" s="49"/>
      <c r="AA87" s="139" t="s">
        <v>69</v>
      </c>
      <c r="AB87" s="140">
        <f t="shared" ref="AB87:AH87" si="115">K87+R87</f>
        <v>47.05</v>
      </c>
      <c r="AC87" s="140">
        <f t="shared" si="115"/>
        <v>940.93</v>
      </c>
      <c r="AD87" s="140">
        <f t="shared" si="115"/>
        <v>624.18</v>
      </c>
      <c r="AE87" s="140">
        <f t="shared" si="115"/>
        <v>39.2</v>
      </c>
      <c r="AF87" s="140">
        <f t="shared" si="115"/>
        <v>220</v>
      </c>
      <c r="AG87" s="140">
        <f t="shared" si="115"/>
        <v>0</v>
      </c>
      <c r="AH87" s="140">
        <f t="shared" si="115"/>
        <v>1871.36</v>
      </c>
      <c r="AI87" s="139" t="s">
        <v>32</v>
      </c>
    </row>
    <row r="88" s="39" customFormat="1" ht="16" customHeight="1" spans="1:35">
      <c r="A88" s="129">
        <f t="shared" ref="A88:A98" si="116">ROW()-3</f>
        <v>85</v>
      </c>
      <c r="B88" s="49" t="s">
        <v>209</v>
      </c>
      <c r="C88" s="49" t="s">
        <v>336</v>
      </c>
      <c r="D88" s="49" t="s">
        <v>337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2200</v>
      </c>
      <c r="J88" s="130"/>
      <c r="K88" s="49">
        <f t="shared" ref="K88:K98" si="117">ROUND(E88*0.012,2)</f>
        <v>47.05</v>
      </c>
      <c r="L88" s="49">
        <f t="shared" ref="L88:L98" si="118">ROUND(F88*0.16,2)</f>
        <v>627.29</v>
      </c>
      <c r="M88" s="130">
        <f t="shared" ref="M88:M98" si="119">ROUND(G88*0.08,2)</f>
        <v>499.34</v>
      </c>
      <c r="N88" s="49">
        <f t="shared" ref="N88:N98" si="120">ROUND(H88*0.007,2)</f>
        <v>27.44</v>
      </c>
      <c r="O88" s="130">
        <f t="shared" ref="O88:O98" si="121">I88*5%</f>
        <v>110</v>
      </c>
      <c r="P88" s="130">
        <f t="shared" ref="P88:P98" si="122">J88*50%</f>
        <v>0</v>
      </c>
      <c r="Q88" s="130">
        <f t="shared" ref="Q88:Q98" si="123">SUM(K88:P88)</f>
        <v>1311.12</v>
      </c>
      <c r="R88" s="49">
        <f t="shared" ref="R88:R98" si="124">E88*0</f>
        <v>0</v>
      </c>
      <c r="S88" s="49">
        <f t="shared" ref="S88:S98" si="125">ROUND(F88*0.08,2)</f>
        <v>313.64</v>
      </c>
      <c r="T88" s="130">
        <f t="shared" ref="T88:T98" si="126">ROUND(G88*0.02,2)</f>
        <v>124.84</v>
      </c>
      <c r="U88" s="49">
        <f t="shared" ref="U88:U98" si="127">ROUND(H88*0.003,2)</f>
        <v>11.76</v>
      </c>
      <c r="V88" s="130">
        <f t="shared" ref="V88:V98" si="128">I88*5%</f>
        <v>110</v>
      </c>
      <c r="W88" s="130">
        <f t="shared" ref="W88:W98" si="129">J88*50%</f>
        <v>0</v>
      </c>
      <c r="X88" s="49">
        <f t="shared" ref="X88:X98" si="130">SUM(R88:W88)</f>
        <v>560.24</v>
      </c>
      <c r="Y88" s="49">
        <f t="shared" ref="Y88:Y98" si="131">Q88+X88</f>
        <v>1871.36</v>
      </c>
      <c r="Z88" s="49"/>
      <c r="AA88" s="139" t="s">
        <v>69</v>
      </c>
      <c r="AB88" s="140">
        <f t="shared" ref="AB88:AH88" si="132">K88+R88</f>
        <v>47.05</v>
      </c>
      <c r="AC88" s="140">
        <f t="shared" si="132"/>
        <v>940.93</v>
      </c>
      <c r="AD88" s="140">
        <f t="shared" si="132"/>
        <v>624.18</v>
      </c>
      <c r="AE88" s="140">
        <f t="shared" si="132"/>
        <v>39.2</v>
      </c>
      <c r="AF88" s="140">
        <f t="shared" si="132"/>
        <v>220</v>
      </c>
      <c r="AG88" s="140">
        <f t="shared" si="132"/>
        <v>0</v>
      </c>
      <c r="AH88" s="140">
        <f t="shared" si="132"/>
        <v>1871.36</v>
      </c>
      <c r="AI88" s="139" t="s">
        <v>32</v>
      </c>
    </row>
    <row r="89" s="39" customFormat="1" ht="16" customHeight="1" spans="1:35">
      <c r="A89" s="129">
        <f t="shared" si="116"/>
        <v>86</v>
      </c>
      <c r="B89" s="49" t="s">
        <v>209</v>
      </c>
      <c r="C89" s="49" t="s">
        <v>338</v>
      </c>
      <c r="D89" s="49" t="s">
        <v>339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117"/>
        <v>47.05</v>
      </c>
      <c r="L89" s="49">
        <f t="shared" si="118"/>
        <v>627.29</v>
      </c>
      <c r="M89" s="130">
        <f t="shared" si="119"/>
        <v>499.34</v>
      </c>
      <c r="N89" s="49">
        <f t="shared" si="120"/>
        <v>27.44</v>
      </c>
      <c r="O89" s="130">
        <f t="shared" si="121"/>
        <v>110</v>
      </c>
      <c r="P89" s="130">
        <f t="shared" si="122"/>
        <v>0</v>
      </c>
      <c r="Q89" s="130">
        <f t="shared" si="123"/>
        <v>1311.12</v>
      </c>
      <c r="R89" s="49">
        <f t="shared" si="124"/>
        <v>0</v>
      </c>
      <c r="S89" s="49">
        <f t="shared" si="125"/>
        <v>313.64</v>
      </c>
      <c r="T89" s="130">
        <f t="shared" si="126"/>
        <v>124.84</v>
      </c>
      <c r="U89" s="49">
        <f t="shared" si="127"/>
        <v>11.76</v>
      </c>
      <c r="V89" s="130">
        <f t="shared" si="128"/>
        <v>110</v>
      </c>
      <c r="W89" s="130">
        <f t="shared" si="129"/>
        <v>0</v>
      </c>
      <c r="X89" s="49">
        <f t="shared" si="130"/>
        <v>560.24</v>
      </c>
      <c r="Y89" s="49">
        <f t="shared" si="131"/>
        <v>1871.36</v>
      </c>
      <c r="Z89" s="49"/>
      <c r="AA89" s="139" t="s">
        <v>64</v>
      </c>
      <c r="AB89" s="140">
        <f t="shared" ref="AB89:AH89" si="133">K89+R89</f>
        <v>47.05</v>
      </c>
      <c r="AC89" s="140">
        <f t="shared" si="133"/>
        <v>940.93</v>
      </c>
      <c r="AD89" s="140">
        <f t="shared" si="133"/>
        <v>624.18</v>
      </c>
      <c r="AE89" s="140">
        <f t="shared" si="133"/>
        <v>39.2</v>
      </c>
      <c r="AF89" s="140">
        <f t="shared" si="133"/>
        <v>220</v>
      </c>
      <c r="AG89" s="140">
        <f t="shared" si="133"/>
        <v>0</v>
      </c>
      <c r="AH89" s="140">
        <f t="shared" si="133"/>
        <v>1871.36</v>
      </c>
      <c r="AI89" s="139" t="s">
        <v>34</v>
      </c>
    </row>
    <row r="90" s="39" customFormat="1" ht="16" customHeight="1" spans="1:35">
      <c r="A90" s="129">
        <f t="shared" si="116"/>
        <v>87</v>
      </c>
      <c r="B90" s="49" t="s">
        <v>209</v>
      </c>
      <c r="C90" s="49" t="s">
        <v>340</v>
      </c>
      <c r="D90" s="49" t="s">
        <v>341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117"/>
        <v>47.05</v>
      </c>
      <c r="L90" s="49">
        <f t="shared" si="118"/>
        <v>627.29</v>
      </c>
      <c r="M90" s="130">
        <f t="shared" si="119"/>
        <v>499.34</v>
      </c>
      <c r="N90" s="49">
        <f t="shared" si="120"/>
        <v>27.44</v>
      </c>
      <c r="O90" s="130">
        <f t="shared" si="121"/>
        <v>110</v>
      </c>
      <c r="P90" s="130">
        <f t="shared" si="122"/>
        <v>0</v>
      </c>
      <c r="Q90" s="130">
        <f t="shared" si="123"/>
        <v>1311.12</v>
      </c>
      <c r="R90" s="49">
        <f t="shared" si="124"/>
        <v>0</v>
      </c>
      <c r="S90" s="49">
        <f t="shared" si="125"/>
        <v>313.64</v>
      </c>
      <c r="T90" s="130">
        <f t="shared" si="126"/>
        <v>124.84</v>
      </c>
      <c r="U90" s="49">
        <f t="shared" si="127"/>
        <v>11.76</v>
      </c>
      <c r="V90" s="130">
        <f t="shared" si="128"/>
        <v>110</v>
      </c>
      <c r="W90" s="130">
        <f t="shared" si="129"/>
        <v>0</v>
      </c>
      <c r="X90" s="49">
        <f t="shared" si="130"/>
        <v>560.24</v>
      </c>
      <c r="Y90" s="49">
        <f t="shared" si="131"/>
        <v>1871.36</v>
      </c>
      <c r="Z90" s="49"/>
      <c r="AA90" s="139" t="s">
        <v>69</v>
      </c>
      <c r="AB90" s="140">
        <f t="shared" ref="AB90:AH90" si="134">K90+R90</f>
        <v>47.05</v>
      </c>
      <c r="AC90" s="140">
        <f t="shared" si="134"/>
        <v>940.93</v>
      </c>
      <c r="AD90" s="140">
        <f t="shared" si="134"/>
        <v>624.18</v>
      </c>
      <c r="AE90" s="140">
        <f t="shared" si="134"/>
        <v>39.2</v>
      </c>
      <c r="AF90" s="140">
        <f t="shared" si="134"/>
        <v>220</v>
      </c>
      <c r="AG90" s="140">
        <f t="shared" si="134"/>
        <v>0</v>
      </c>
      <c r="AH90" s="140">
        <f t="shared" si="134"/>
        <v>1871.36</v>
      </c>
      <c r="AI90" s="139" t="s">
        <v>32</v>
      </c>
    </row>
    <row r="91" s="39" customFormat="1" ht="16" customHeight="1" spans="1:35">
      <c r="A91" s="129">
        <f t="shared" si="116"/>
        <v>88</v>
      </c>
      <c r="B91" s="49" t="s">
        <v>209</v>
      </c>
      <c r="C91" s="49" t="s">
        <v>342</v>
      </c>
      <c r="D91" s="449" t="s">
        <v>343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2200</v>
      </c>
      <c r="J91" s="130"/>
      <c r="K91" s="49">
        <f t="shared" si="117"/>
        <v>47.05</v>
      </c>
      <c r="L91" s="49">
        <f t="shared" si="118"/>
        <v>627.29</v>
      </c>
      <c r="M91" s="130">
        <f t="shared" si="119"/>
        <v>499.34</v>
      </c>
      <c r="N91" s="49">
        <f t="shared" si="120"/>
        <v>27.44</v>
      </c>
      <c r="O91" s="130">
        <f t="shared" si="121"/>
        <v>110</v>
      </c>
      <c r="P91" s="130">
        <f t="shared" si="122"/>
        <v>0</v>
      </c>
      <c r="Q91" s="130">
        <f t="shared" si="123"/>
        <v>1311.12</v>
      </c>
      <c r="R91" s="49">
        <f t="shared" si="124"/>
        <v>0</v>
      </c>
      <c r="S91" s="49">
        <f t="shared" si="125"/>
        <v>313.64</v>
      </c>
      <c r="T91" s="130">
        <f t="shared" si="126"/>
        <v>124.84</v>
      </c>
      <c r="U91" s="49">
        <f t="shared" si="127"/>
        <v>11.76</v>
      </c>
      <c r="V91" s="130">
        <f t="shared" si="128"/>
        <v>110</v>
      </c>
      <c r="W91" s="130">
        <f t="shared" si="129"/>
        <v>0</v>
      </c>
      <c r="X91" s="49">
        <f t="shared" si="130"/>
        <v>560.24</v>
      </c>
      <c r="Y91" s="49">
        <f t="shared" si="131"/>
        <v>1871.36</v>
      </c>
      <c r="Z91" s="49"/>
      <c r="AA91" s="139" t="s">
        <v>69</v>
      </c>
      <c r="AB91" s="140">
        <f t="shared" ref="AB91:AH91" si="135">K91+R91</f>
        <v>47.05</v>
      </c>
      <c r="AC91" s="140">
        <f t="shared" si="135"/>
        <v>940.93</v>
      </c>
      <c r="AD91" s="140">
        <f t="shared" si="135"/>
        <v>624.18</v>
      </c>
      <c r="AE91" s="140">
        <f t="shared" si="135"/>
        <v>39.2</v>
      </c>
      <c r="AF91" s="140">
        <f t="shared" si="135"/>
        <v>220</v>
      </c>
      <c r="AG91" s="140">
        <f t="shared" si="135"/>
        <v>0</v>
      </c>
      <c r="AH91" s="140">
        <f t="shared" si="135"/>
        <v>1871.36</v>
      </c>
      <c r="AI91" s="139" t="s">
        <v>32</v>
      </c>
    </row>
    <row r="92" s="39" customFormat="1" ht="16" customHeight="1" spans="1:35">
      <c r="A92" s="129">
        <f t="shared" si="116"/>
        <v>89</v>
      </c>
      <c r="B92" s="49" t="s">
        <v>209</v>
      </c>
      <c r="C92" s="49" t="s">
        <v>344</v>
      </c>
      <c r="D92" s="49" t="s">
        <v>345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2544</v>
      </c>
      <c r="J92" s="130"/>
      <c r="K92" s="49">
        <f t="shared" si="117"/>
        <v>47.05</v>
      </c>
      <c r="L92" s="49">
        <f t="shared" si="118"/>
        <v>627.29</v>
      </c>
      <c r="M92" s="130">
        <f t="shared" si="119"/>
        <v>499.34</v>
      </c>
      <c r="N92" s="49">
        <f t="shared" si="120"/>
        <v>27.44</v>
      </c>
      <c r="O92" s="130">
        <f t="shared" si="121"/>
        <v>127.2</v>
      </c>
      <c r="P92" s="130">
        <f t="shared" si="122"/>
        <v>0</v>
      </c>
      <c r="Q92" s="130">
        <f t="shared" si="123"/>
        <v>1328.32</v>
      </c>
      <c r="R92" s="49">
        <f t="shared" si="124"/>
        <v>0</v>
      </c>
      <c r="S92" s="49">
        <f t="shared" si="125"/>
        <v>313.64</v>
      </c>
      <c r="T92" s="130">
        <f t="shared" si="126"/>
        <v>124.84</v>
      </c>
      <c r="U92" s="49">
        <f t="shared" si="127"/>
        <v>11.76</v>
      </c>
      <c r="V92" s="130">
        <f t="shared" si="128"/>
        <v>127.2</v>
      </c>
      <c r="W92" s="130">
        <f t="shared" si="129"/>
        <v>0</v>
      </c>
      <c r="X92" s="49">
        <f t="shared" si="130"/>
        <v>577.44</v>
      </c>
      <c r="Y92" s="49">
        <f t="shared" si="131"/>
        <v>1905.76</v>
      </c>
      <c r="Z92" s="49"/>
      <c r="AA92" s="139" t="s">
        <v>69</v>
      </c>
      <c r="AB92" s="140">
        <f t="shared" ref="AB92:AH92" si="136">K92+R92</f>
        <v>47.05</v>
      </c>
      <c r="AC92" s="140">
        <f t="shared" si="136"/>
        <v>940.93</v>
      </c>
      <c r="AD92" s="140">
        <f t="shared" si="136"/>
        <v>624.18</v>
      </c>
      <c r="AE92" s="140">
        <f t="shared" si="136"/>
        <v>39.2</v>
      </c>
      <c r="AF92" s="140">
        <f t="shared" si="136"/>
        <v>254.4</v>
      </c>
      <c r="AG92" s="140">
        <f t="shared" si="136"/>
        <v>0</v>
      </c>
      <c r="AH92" s="140">
        <f t="shared" si="136"/>
        <v>1905.76</v>
      </c>
      <c r="AI92" s="139" t="s">
        <v>32</v>
      </c>
    </row>
    <row r="93" s="39" customFormat="1" ht="16" customHeight="1" spans="1:35">
      <c r="A93" s="129">
        <f t="shared" si="116"/>
        <v>90</v>
      </c>
      <c r="B93" s="49" t="s">
        <v>209</v>
      </c>
      <c r="C93" s="49" t="s">
        <v>348</v>
      </c>
      <c r="D93" s="49" t="s">
        <v>349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2544</v>
      </c>
      <c r="J93" s="130"/>
      <c r="K93" s="49">
        <f t="shared" si="117"/>
        <v>47.05</v>
      </c>
      <c r="L93" s="49">
        <f t="shared" si="118"/>
        <v>627.29</v>
      </c>
      <c r="M93" s="130">
        <f t="shared" si="119"/>
        <v>499.34</v>
      </c>
      <c r="N93" s="49">
        <f t="shared" si="120"/>
        <v>27.44</v>
      </c>
      <c r="O93" s="130">
        <f t="shared" si="121"/>
        <v>127.2</v>
      </c>
      <c r="P93" s="130">
        <f t="shared" si="122"/>
        <v>0</v>
      </c>
      <c r="Q93" s="130">
        <f t="shared" si="123"/>
        <v>1328.32</v>
      </c>
      <c r="R93" s="49">
        <f t="shared" si="124"/>
        <v>0</v>
      </c>
      <c r="S93" s="49">
        <f t="shared" si="125"/>
        <v>313.64</v>
      </c>
      <c r="T93" s="130">
        <f t="shared" si="126"/>
        <v>124.84</v>
      </c>
      <c r="U93" s="49">
        <f t="shared" si="127"/>
        <v>11.76</v>
      </c>
      <c r="V93" s="130">
        <f t="shared" si="128"/>
        <v>127.2</v>
      </c>
      <c r="W93" s="130">
        <f t="shared" si="129"/>
        <v>0</v>
      </c>
      <c r="X93" s="49">
        <f t="shared" si="130"/>
        <v>577.44</v>
      </c>
      <c r="Y93" s="49">
        <f t="shared" si="131"/>
        <v>1905.76</v>
      </c>
      <c r="Z93" s="49"/>
      <c r="AA93" s="139" t="s">
        <v>69</v>
      </c>
      <c r="AB93" s="140">
        <f t="shared" ref="AB93:AH93" si="137">K93+R93</f>
        <v>47.05</v>
      </c>
      <c r="AC93" s="140">
        <f t="shared" si="137"/>
        <v>940.93</v>
      </c>
      <c r="AD93" s="140">
        <f t="shared" si="137"/>
        <v>624.18</v>
      </c>
      <c r="AE93" s="140">
        <f t="shared" si="137"/>
        <v>39.2</v>
      </c>
      <c r="AF93" s="140">
        <f t="shared" si="137"/>
        <v>254.4</v>
      </c>
      <c r="AG93" s="140">
        <f t="shared" si="137"/>
        <v>0</v>
      </c>
      <c r="AH93" s="140">
        <f t="shared" si="137"/>
        <v>1905.76</v>
      </c>
      <c r="AI93" s="139" t="s">
        <v>32</v>
      </c>
    </row>
    <row r="94" s="39" customFormat="1" ht="16" customHeight="1" spans="1:35">
      <c r="A94" s="129">
        <f t="shared" si="116"/>
        <v>91</v>
      </c>
      <c r="B94" s="49" t="s">
        <v>209</v>
      </c>
      <c r="C94" s="49" t="s">
        <v>350</v>
      </c>
      <c r="D94" s="49" t="s">
        <v>351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2544</v>
      </c>
      <c r="J94" s="130"/>
      <c r="K94" s="49">
        <f t="shared" si="117"/>
        <v>47.05</v>
      </c>
      <c r="L94" s="49">
        <f t="shared" si="118"/>
        <v>627.29</v>
      </c>
      <c r="M94" s="130">
        <f t="shared" si="119"/>
        <v>499.34</v>
      </c>
      <c r="N94" s="49">
        <f t="shared" si="120"/>
        <v>27.44</v>
      </c>
      <c r="O94" s="130">
        <f t="shared" si="121"/>
        <v>127.2</v>
      </c>
      <c r="P94" s="130">
        <f t="shared" si="122"/>
        <v>0</v>
      </c>
      <c r="Q94" s="130">
        <f t="shared" si="123"/>
        <v>1328.32</v>
      </c>
      <c r="R94" s="49">
        <f t="shared" si="124"/>
        <v>0</v>
      </c>
      <c r="S94" s="49">
        <f t="shared" si="125"/>
        <v>313.64</v>
      </c>
      <c r="T94" s="130">
        <f t="shared" si="126"/>
        <v>124.84</v>
      </c>
      <c r="U94" s="49">
        <f t="shared" si="127"/>
        <v>11.76</v>
      </c>
      <c r="V94" s="130">
        <f t="shared" si="128"/>
        <v>127.2</v>
      </c>
      <c r="W94" s="130">
        <f t="shared" si="129"/>
        <v>0</v>
      </c>
      <c r="X94" s="49">
        <f t="shared" si="130"/>
        <v>577.44</v>
      </c>
      <c r="Y94" s="49">
        <f t="shared" si="131"/>
        <v>1905.76</v>
      </c>
      <c r="Z94" s="49"/>
      <c r="AA94" s="139" t="s">
        <v>69</v>
      </c>
      <c r="AB94" s="140">
        <f t="shared" ref="AB94:AH94" si="138">K94+R94</f>
        <v>47.05</v>
      </c>
      <c r="AC94" s="140">
        <f t="shared" si="138"/>
        <v>940.93</v>
      </c>
      <c r="AD94" s="140">
        <f t="shared" si="138"/>
        <v>624.18</v>
      </c>
      <c r="AE94" s="140">
        <f t="shared" si="138"/>
        <v>39.2</v>
      </c>
      <c r="AF94" s="140">
        <f t="shared" si="138"/>
        <v>254.4</v>
      </c>
      <c r="AG94" s="140">
        <f t="shared" si="138"/>
        <v>0</v>
      </c>
      <c r="AH94" s="140">
        <f t="shared" si="138"/>
        <v>1905.76</v>
      </c>
      <c r="AI94" s="139" t="s">
        <v>32</v>
      </c>
    </row>
    <row r="95" s="39" customFormat="1" ht="16" customHeight="1" spans="1:35">
      <c r="A95" s="129">
        <f t="shared" si="116"/>
        <v>92</v>
      </c>
      <c r="B95" s="49" t="s">
        <v>201</v>
      </c>
      <c r="C95" s="49" t="s">
        <v>352</v>
      </c>
      <c r="D95" s="49" t="s">
        <v>353</v>
      </c>
      <c r="E95" s="49">
        <v>3920.55</v>
      </c>
      <c r="F95" s="49">
        <v>3920.55</v>
      </c>
      <c r="G95" s="130">
        <v>6241.75</v>
      </c>
      <c r="H95" s="49">
        <v>3920.55</v>
      </c>
      <c r="I95" s="130">
        <v>2544</v>
      </c>
      <c r="J95" s="130"/>
      <c r="K95" s="49">
        <f t="shared" si="117"/>
        <v>47.05</v>
      </c>
      <c r="L95" s="49">
        <f t="shared" si="118"/>
        <v>627.29</v>
      </c>
      <c r="M95" s="130">
        <f t="shared" si="119"/>
        <v>499.34</v>
      </c>
      <c r="N95" s="49">
        <f t="shared" si="120"/>
        <v>27.44</v>
      </c>
      <c r="O95" s="130">
        <f t="shared" si="121"/>
        <v>127.2</v>
      </c>
      <c r="P95" s="130">
        <f t="shared" si="122"/>
        <v>0</v>
      </c>
      <c r="Q95" s="130">
        <f t="shared" si="123"/>
        <v>1328.32</v>
      </c>
      <c r="R95" s="49">
        <f t="shared" si="124"/>
        <v>0</v>
      </c>
      <c r="S95" s="49">
        <f t="shared" si="125"/>
        <v>313.64</v>
      </c>
      <c r="T95" s="130">
        <f t="shared" si="126"/>
        <v>124.84</v>
      </c>
      <c r="U95" s="49">
        <f t="shared" si="127"/>
        <v>11.76</v>
      </c>
      <c r="V95" s="130">
        <f t="shared" si="128"/>
        <v>127.2</v>
      </c>
      <c r="W95" s="130">
        <f t="shared" si="129"/>
        <v>0</v>
      </c>
      <c r="X95" s="49">
        <f t="shared" si="130"/>
        <v>577.44</v>
      </c>
      <c r="Y95" s="49">
        <f t="shared" si="131"/>
        <v>1905.76</v>
      </c>
      <c r="Z95" s="49"/>
      <c r="AA95" s="139" t="s">
        <v>66</v>
      </c>
      <c r="AB95" s="140">
        <f t="shared" ref="AB95:AH95" si="139">K95+R95</f>
        <v>47.05</v>
      </c>
      <c r="AC95" s="140">
        <f t="shared" si="139"/>
        <v>940.93</v>
      </c>
      <c r="AD95" s="140">
        <f t="shared" si="139"/>
        <v>624.18</v>
      </c>
      <c r="AE95" s="140">
        <f t="shared" si="139"/>
        <v>39.2</v>
      </c>
      <c r="AF95" s="140">
        <f t="shared" si="139"/>
        <v>254.4</v>
      </c>
      <c r="AG95" s="140">
        <f t="shared" si="139"/>
        <v>0</v>
      </c>
      <c r="AH95" s="140">
        <f t="shared" si="139"/>
        <v>1905.76</v>
      </c>
      <c r="AI95" s="139" t="s">
        <v>32</v>
      </c>
    </row>
    <row r="96" s="113" customFormat="1" ht="16" customHeight="1" spans="1:36">
      <c r="A96" s="141">
        <f t="shared" si="116"/>
        <v>93</v>
      </c>
      <c r="B96" s="142" t="s">
        <v>209</v>
      </c>
      <c r="C96" s="142" t="s">
        <v>354</v>
      </c>
      <c r="D96" s="142" t="s">
        <v>355</v>
      </c>
      <c r="E96" s="142">
        <v>3920.55</v>
      </c>
      <c r="F96" s="142">
        <v>3920.55</v>
      </c>
      <c r="G96" s="144">
        <v>6241.75</v>
      </c>
      <c r="H96" s="142">
        <v>3920.55</v>
      </c>
      <c r="I96" s="144">
        <v>2544</v>
      </c>
      <c r="J96" s="144"/>
      <c r="K96" s="142">
        <f t="shared" si="117"/>
        <v>47.05</v>
      </c>
      <c r="L96" s="142">
        <f t="shared" si="118"/>
        <v>627.29</v>
      </c>
      <c r="M96" s="144">
        <f t="shared" si="119"/>
        <v>499.34</v>
      </c>
      <c r="N96" s="142">
        <f t="shared" si="120"/>
        <v>27.44</v>
      </c>
      <c r="O96" s="144">
        <f t="shared" si="121"/>
        <v>127.2</v>
      </c>
      <c r="P96" s="144">
        <f t="shared" si="122"/>
        <v>0</v>
      </c>
      <c r="Q96" s="144">
        <f t="shared" si="123"/>
        <v>1328.32</v>
      </c>
      <c r="R96" s="142">
        <f t="shared" si="124"/>
        <v>0</v>
      </c>
      <c r="S96" s="142">
        <f t="shared" si="125"/>
        <v>313.64</v>
      </c>
      <c r="T96" s="144">
        <f t="shared" si="126"/>
        <v>124.84</v>
      </c>
      <c r="U96" s="142">
        <f t="shared" si="127"/>
        <v>11.76</v>
      </c>
      <c r="V96" s="144">
        <f t="shared" si="128"/>
        <v>127.2</v>
      </c>
      <c r="W96" s="144">
        <f t="shared" si="129"/>
        <v>0</v>
      </c>
      <c r="X96" s="142">
        <f t="shared" si="130"/>
        <v>577.44</v>
      </c>
      <c r="Y96" s="142">
        <f t="shared" si="131"/>
        <v>1905.76</v>
      </c>
      <c r="Z96" s="142"/>
      <c r="AA96" s="145" t="s">
        <v>69</v>
      </c>
      <c r="AB96" s="146">
        <f t="shared" ref="AB96:AH96" si="140">K96+R96</f>
        <v>47.05</v>
      </c>
      <c r="AC96" s="146">
        <f t="shared" si="140"/>
        <v>940.93</v>
      </c>
      <c r="AD96" s="146">
        <f t="shared" si="140"/>
        <v>624.18</v>
      </c>
      <c r="AE96" s="146">
        <f t="shared" si="140"/>
        <v>39.2</v>
      </c>
      <c r="AF96" s="146">
        <f t="shared" si="140"/>
        <v>254.4</v>
      </c>
      <c r="AG96" s="146">
        <f t="shared" si="140"/>
        <v>0</v>
      </c>
      <c r="AH96" s="146">
        <f t="shared" si="140"/>
        <v>1905.76</v>
      </c>
      <c r="AI96" s="145" t="s">
        <v>32</v>
      </c>
      <c r="AJ96" s="39"/>
    </row>
    <row r="97" s="225" customFormat="1" ht="16" customHeight="1" spans="1:35">
      <c r="A97" s="239">
        <f t="shared" si="116"/>
        <v>94</v>
      </c>
      <c r="B97" s="240" t="s">
        <v>209</v>
      </c>
      <c r="C97" s="240" t="s">
        <v>356</v>
      </c>
      <c r="D97" s="240" t="s">
        <v>357</v>
      </c>
      <c r="E97" s="240">
        <v>3920.55</v>
      </c>
      <c r="F97" s="240">
        <v>0</v>
      </c>
      <c r="G97" s="242">
        <v>0</v>
      </c>
      <c r="H97" s="240">
        <v>0</v>
      </c>
      <c r="I97" s="242">
        <v>0</v>
      </c>
      <c r="J97" s="242"/>
      <c r="K97" s="240">
        <f t="shared" si="117"/>
        <v>47.05</v>
      </c>
      <c r="L97" s="240">
        <f t="shared" si="118"/>
        <v>0</v>
      </c>
      <c r="M97" s="242">
        <f t="shared" si="119"/>
        <v>0</v>
      </c>
      <c r="N97" s="240">
        <f t="shared" si="120"/>
        <v>0</v>
      </c>
      <c r="O97" s="242">
        <f t="shared" si="121"/>
        <v>0</v>
      </c>
      <c r="P97" s="242">
        <f t="shared" si="122"/>
        <v>0</v>
      </c>
      <c r="Q97" s="242">
        <f t="shared" si="123"/>
        <v>47.05</v>
      </c>
      <c r="R97" s="240">
        <f t="shared" si="124"/>
        <v>0</v>
      </c>
      <c r="S97" s="240">
        <f t="shared" si="125"/>
        <v>0</v>
      </c>
      <c r="T97" s="242">
        <f t="shared" si="126"/>
        <v>0</v>
      </c>
      <c r="U97" s="240">
        <f t="shared" si="127"/>
        <v>0</v>
      </c>
      <c r="V97" s="242">
        <f t="shared" si="128"/>
        <v>0</v>
      </c>
      <c r="W97" s="242">
        <f t="shared" si="129"/>
        <v>0</v>
      </c>
      <c r="X97" s="240">
        <f t="shared" si="130"/>
        <v>0</v>
      </c>
      <c r="Y97" s="240">
        <f t="shared" si="131"/>
        <v>47.05</v>
      </c>
      <c r="Z97" s="240"/>
      <c r="AA97" s="257" t="s">
        <v>69</v>
      </c>
      <c r="AB97" s="258">
        <f t="shared" ref="AB97:AH97" si="141">K97+R97</f>
        <v>47.05</v>
      </c>
      <c r="AC97" s="258">
        <f t="shared" si="141"/>
        <v>0</v>
      </c>
      <c r="AD97" s="258">
        <f t="shared" si="141"/>
        <v>0</v>
      </c>
      <c r="AE97" s="258">
        <f t="shared" si="141"/>
        <v>0</v>
      </c>
      <c r="AF97" s="258">
        <f t="shared" si="141"/>
        <v>0</v>
      </c>
      <c r="AG97" s="258">
        <f t="shared" si="141"/>
        <v>0</v>
      </c>
      <c r="AH97" s="258">
        <f t="shared" si="141"/>
        <v>47.05</v>
      </c>
      <c r="AI97" s="257" t="s">
        <v>32</v>
      </c>
    </row>
    <row r="98" s="39" customFormat="1" ht="16" customHeight="1" spans="1:35">
      <c r="A98" s="129">
        <f t="shared" si="116"/>
        <v>95</v>
      </c>
      <c r="B98" s="49" t="s">
        <v>209</v>
      </c>
      <c r="C98" s="49" t="s">
        <v>334</v>
      </c>
      <c r="D98" s="49" t="s">
        <v>335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117"/>
        <v>47.05</v>
      </c>
      <c r="L98" s="49">
        <f t="shared" si="118"/>
        <v>627.29</v>
      </c>
      <c r="M98" s="130">
        <f t="shared" si="119"/>
        <v>499.34</v>
      </c>
      <c r="N98" s="49">
        <f t="shared" si="120"/>
        <v>27.44</v>
      </c>
      <c r="O98" s="130">
        <f t="shared" si="121"/>
        <v>110</v>
      </c>
      <c r="P98" s="130">
        <f t="shared" si="122"/>
        <v>0</v>
      </c>
      <c r="Q98" s="130">
        <f t="shared" si="123"/>
        <v>1311.12</v>
      </c>
      <c r="R98" s="49">
        <f t="shared" si="124"/>
        <v>0</v>
      </c>
      <c r="S98" s="49">
        <f t="shared" si="125"/>
        <v>313.64</v>
      </c>
      <c r="T98" s="130">
        <f t="shared" si="126"/>
        <v>124.84</v>
      </c>
      <c r="U98" s="49">
        <f t="shared" si="127"/>
        <v>11.76</v>
      </c>
      <c r="V98" s="130">
        <f t="shared" si="128"/>
        <v>110</v>
      </c>
      <c r="W98" s="130">
        <f t="shared" si="129"/>
        <v>0</v>
      </c>
      <c r="X98" s="49">
        <f t="shared" si="130"/>
        <v>560.24</v>
      </c>
      <c r="Y98" s="49">
        <f t="shared" si="131"/>
        <v>1871.36</v>
      </c>
      <c r="Z98" s="49"/>
      <c r="AA98" s="139" t="s">
        <v>69</v>
      </c>
      <c r="AB98" s="140">
        <f t="shared" ref="AB98:AH98" si="142">K98+R98</f>
        <v>47.05</v>
      </c>
      <c r="AC98" s="140">
        <f t="shared" si="142"/>
        <v>940.93</v>
      </c>
      <c r="AD98" s="140">
        <f t="shared" si="142"/>
        <v>624.18</v>
      </c>
      <c r="AE98" s="140">
        <f t="shared" si="142"/>
        <v>39.2</v>
      </c>
      <c r="AF98" s="140">
        <f t="shared" si="142"/>
        <v>220</v>
      </c>
      <c r="AG98" s="140">
        <f t="shared" si="142"/>
        <v>0</v>
      </c>
      <c r="AH98" s="140">
        <f t="shared" si="142"/>
        <v>1871.36</v>
      </c>
      <c r="AI98" s="139" t="s">
        <v>32</v>
      </c>
    </row>
    <row r="99" s="39" customFormat="1" ht="16" customHeight="1" spans="1:35">
      <c r="A99" s="129">
        <f t="shared" ref="A99:A123" si="143">ROW()-3</f>
        <v>96</v>
      </c>
      <c r="B99" s="49" t="s">
        <v>209</v>
      </c>
      <c r="C99" s="134" t="s">
        <v>360</v>
      </c>
      <c r="D99" s="452" t="s">
        <v>361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0</v>
      </c>
      <c r="J99" s="130"/>
      <c r="K99" s="49">
        <f t="shared" ref="K99:K123" si="144">ROUND(E99*0.012,2)</f>
        <v>47.05</v>
      </c>
      <c r="L99" s="49">
        <f t="shared" ref="L99:L123" si="145">ROUND(F99*0.16,2)</f>
        <v>627.29</v>
      </c>
      <c r="M99" s="130">
        <f t="shared" ref="M99:M123" si="146">ROUND(G99*0.08,2)</f>
        <v>499.34</v>
      </c>
      <c r="N99" s="49">
        <f t="shared" ref="N99:N123" si="147">ROUND(H99*0.007,2)</f>
        <v>27.44</v>
      </c>
      <c r="O99" s="130">
        <f t="shared" ref="O99:O123" si="148">I99*5%</f>
        <v>0</v>
      </c>
      <c r="P99" s="130">
        <f t="shared" ref="P99:P123" si="149">J99*50%</f>
        <v>0</v>
      </c>
      <c r="Q99" s="130">
        <f t="shared" ref="Q99:Q123" si="150">SUM(K99:P99)</f>
        <v>1201.12</v>
      </c>
      <c r="R99" s="49">
        <f t="shared" ref="R99:R123" si="151">E99*0</f>
        <v>0</v>
      </c>
      <c r="S99" s="49">
        <f t="shared" ref="S99:S123" si="152">ROUND(F99*0.08,2)</f>
        <v>313.64</v>
      </c>
      <c r="T99" s="130">
        <f t="shared" ref="T99:T123" si="153">ROUND(G99*0.02,2)</f>
        <v>124.84</v>
      </c>
      <c r="U99" s="49">
        <f t="shared" ref="U99:U123" si="154">ROUND(H99*0.003,2)</f>
        <v>11.76</v>
      </c>
      <c r="V99" s="130">
        <f t="shared" ref="V99:V123" si="155">I99*5%</f>
        <v>0</v>
      </c>
      <c r="W99" s="130">
        <f t="shared" ref="W99:W123" si="156">J99*50%</f>
        <v>0</v>
      </c>
      <c r="X99" s="49">
        <f t="shared" ref="X99:X123" si="157">SUM(R99:W99)</f>
        <v>450.24</v>
      </c>
      <c r="Y99" s="49">
        <f t="shared" ref="Y99:Y123" si="158">Q99+X99</f>
        <v>1651.36</v>
      </c>
      <c r="Z99" s="49"/>
      <c r="AA99" s="139" t="s">
        <v>69</v>
      </c>
      <c r="AB99" s="140">
        <f t="shared" ref="AB99:AH99" si="159">K99+R99</f>
        <v>47.05</v>
      </c>
      <c r="AC99" s="140">
        <f t="shared" si="159"/>
        <v>940.93</v>
      </c>
      <c r="AD99" s="140">
        <f t="shared" si="159"/>
        <v>624.18</v>
      </c>
      <c r="AE99" s="140">
        <f t="shared" si="159"/>
        <v>39.2</v>
      </c>
      <c r="AF99" s="140">
        <f t="shared" si="159"/>
        <v>0</v>
      </c>
      <c r="AG99" s="140">
        <f t="shared" si="159"/>
        <v>0</v>
      </c>
      <c r="AH99" s="140">
        <f t="shared" si="159"/>
        <v>1651.36</v>
      </c>
      <c r="AI99" s="139" t="s">
        <v>32</v>
      </c>
    </row>
    <row r="100" s="39" customFormat="1" ht="16" customHeight="1" spans="1:35">
      <c r="A100" s="129">
        <f t="shared" si="143"/>
        <v>97</v>
      </c>
      <c r="B100" s="49" t="s">
        <v>209</v>
      </c>
      <c r="C100" s="49" t="s">
        <v>362</v>
      </c>
      <c r="D100" s="227" t="s">
        <v>363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2200</v>
      </c>
      <c r="J100" s="130"/>
      <c r="K100" s="49">
        <f t="shared" si="144"/>
        <v>47.05</v>
      </c>
      <c r="L100" s="49">
        <f t="shared" si="145"/>
        <v>627.29</v>
      </c>
      <c r="M100" s="130">
        <f t="shared" si="146"/>
        <v>499.34</v>
      </c>
      <c r="N100" s="49">
        <f t="shared" si="147"/>
        <v>27.44</v>
      </c>
      <c r="O100" s="130">
        <f t="shared" si="148"/>
        <v>110</v>
      </c>
      <c r="P100" s="130">
        <f t="shared" si="149"/>
        <v>0</v>
      </c>
      <c r="Q100" s="130">
        <f t="shared" si="150"/>
        <v>1311.12</v>
      </c>
      <c r="R100" s="49">
        <f t="shared" si="151"/>
        <v>0</v>
      </c>
      <c r="S100" s="49">
        <f t="shared" si="152"/>
        <v>313.64</v>
      </c>
      <c r="T100" s="130">
        <f t="shared" si="153"/>
        <v>124.84</v>
      </c>
      <c r="U100" s="49">
        <f t="shared" si="154"/>
        <v>11.76</v>
      </c>
      <c r="V100" s="130">
        <f t="shared" si="155"/>
        <v>110</v>
      </c>
      <c r="W100" s="130">
        <f t="shared" si="156"/>
        <v>0</v>
      </c>
      <c r="X100" s="49">
        <f t="shared" si="157"/>
        <v>560.24</v>
      </c>
      <c r="Y100" s="49">
        <f t="shared" si="158"/>
        <v>1871.36</v>
      </c>
      <c r="Z100" s="49"/>
      <c r="AA100" s="139" t="s">
        <v>69</v>
      </c>
      <c r="AB100" s="140">
        <f t="shared" ref="AB100:AH100" si="160">K100+R100</f>
        <v>47.05</v>
      </c>
      <c r="AC100" s="140">
        <f t="shared" si="160"/>
        <v>940.93</v>
      </c>
      <c r="AD100" s="140">
        <f t="shared" si="160"/>
        <v>624.18</v>
      </c>
      <c r="AE100" s="140">
        <f t="shared" si="160"/>
        <v>39.2</v>
      </c>
      <c r="AF100" s="140">
        <f t="shared" si="160"/>
        <v>220</v>
      </c>
      <c r="AG100" s="140">
        <f t="shared" si="160"/>
        <v>0</v>
      </c>
      <c r="AH100" s="140">
        <f t="shared" si="160"/>
        <v>1871.36</v>
      </c>
      <c r="AI100" s="139" t="s">
        <v>32</v>
      </c>
    </row>
    <row r="101" s="39" customFormat="1" ht="16" customHeight="1" spans="1:35">
      <c r="A101" s="129">
        <f t="shared" si="143"/>
        <v>98</v>
      </c>
      <c r="B101" s="49" t="s">
        <v>201</v>
      </c>
      <c r="C101" s="49" t="s">
        <v>364</v>
      </c>
      <c r="D101" s="227" t="s">
        <v>365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2544</v>
      </c>
      <c r="J101" s="130"/>
      <c r="K101" s="49">
        <f t="shared" si="144"/>
        <v>47.05</v>
      </c>
      <c r="L101" s="49">
        <f t="shared" si="145"/>
        <v>627.29</v>
      </c>
      <c r="M101" s="130">
        <f t="shared" si="146"/>
        <v>499.34</v>
      </c>
      <c r="N101" s="49">
        <f t="shared" si="147"/>
        <v>27.44</v>
      </c>
      <c r="O101" s="130">
        <f t="shared" si="148"/>
        <v>127.2</v>
      </c>
      <c r="P101" s="130">
        <f t="shared" si="149"/>
        <v>0</v>
      </c>
      <c r="Q101" s="130">
        <f t="shared" si="150"/>
        <v>1328.32</v>
      </c>
      <c r="R101" s="49">
        <f t="shared" si="151"/>
        <v>0</v>
      </c>
      <c r="S101" s="49">
        <f t="shared" si="152"/>
        <v>313.64</v>
      </c>
      <c r="T101" s="130">
        <f t="shared" si="153"/>
        <v>124.84</v>
      </c>
      <c r="U101" s="49">
        <f t="shared" si="154"/>
        <v>11.76</v>
      </c>
      <c r="V101" s="130">
        <f t="shared" si="155"/>
        <v>127.2</v>
      </c>
      <c r="W101" s="130">
        <f t="shared" si="156"/>
        <v>0</v>
      </c>
      <c r="X101" s="49">
        <f t="shared" si="157"/>
        <v>577.44</v>
      </c>
      <c r="Y101" s="49">
        <f t="shared" si="158"/>
        <v>1905.76</v>
      </c>
      <c r="Z101" s="49"/>
      <c r="AA101" s="139" t="s">
        <v>66</v>
      </c>
      <c r="AB101" s="140">
        <f t="shared" ref="AB101:AH101" si="161">K101+R101</f>
        <v>47.05</v>
      </c>
      <c r="AC101" s="140">
        <f t="shared" si="161"/>
        <v>940.93</v>
      </c>
      <c r="AD101" s="140">
        <f t="shared" si="161"/>
        <v>624.18</v>
      </c>
      <c r="AE101" s="140">
        <f t="shared" si="161"/>
        <v>39.2</v>
      </c>
      <c r="AF101" s="140">
        <f t="shared" si="161"/>
        <v>254.4</v>
      </c>
      <c r="AG101" s="140">
        <f t="shared" si="161"/>
        <v>0</v>
      </c>
      <c r="AH101" s="140">
        <f t="shared" si="161"/>
        <v>1905.76</v>
      </c>
      <c r="AI101" s="139" t="s">
        <v>32</v>
      </c>
    </row>
    <row r="102" s="39" customFormat="1" ht="16" customHeight="1" spans="1:35">
      <c r="A102" s="129">
        <f t="shared" si="143"/>
        <v>99</v>
      </c>
      <c r="B102" s="49" t="s">
        <v>209</v>
      </c>
      <c r="C102" s="49" t="s">
        <v>366</v>
      </c>
      <c r="D102" s="227" t="s">
        <v>367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2544</v>
      </c>
      <c r="J102" s="130"/>
      <c r="K102" s="49">
        <f t="shared" si="144"/>
        <v>47.05</v>
      </c>
      <c r="L102" s="49">
        <f t="shared" si="145"/>
        <v>627.29</v>
      </c>
      <c r="M102" s="130">
        <f t="shared" si="146"/>
        <v>499.34</v>
      </c>
      <c r="N102" s="49">
        <f t="shared" si="147"/>
        <v>27.44</v>
      </c>
      <c r="O102" s="130">
        <f t="shared" si="148"/>
        <v>127.2</v>
      </c>
      <c r="P102" s="130">
        <f t="shared" si="149"/>
        <v>0</v>
      </c>
      <c r="Q102" s="130">
        <f t="shared" si="150"/>
        <v>1328.32</v>
      </c>
      <c r="R102" s="49">
        <f t="shared" si="151"/>
        <v>0</v>
      </c>
      <c r="S102" s="49">
        <f t="shared" si="152"/>
        <v>313.64</v>
      </c>
      <c r="T102" s="130">
        <f t="shared" si="153"/>
        <v>124.84</v>
      </c>
      <c r="U102" s="49">
        <f t="shared" si="154"/>
        <v>11.76</v>
      </c>
      <c r="V102" s="130">
        <f t="shared" si="155"/>
        <v>127.2</v>
      </c>
      <c r="W102" s="130">
        <f t="shared" si="156"/>
        <v>0</v>
      </c>
      <c r="X102" s="49">
        <f t="shared" si="157"/>
        <v>577.44</v>
      </c>
      <c r="Y102" s="49">
        <f t="shared" si="158"/>
        <v>1905.76</v>
      </c>
      <c r="Z102" s="49"/>
      <c r="AA102" s="139" t="s">
        <v>69</v>
      </c>
      <c r="AB102" s="140">
        <f t="shared" ref="AB102:AH102" si="162">K102+R102</f>
        <v>47.05</v>
      </c>
      <c r="AC102" s="140">
        <f t="shared" si="162"/>
        <v>940.93</v>
      </c>
      <c r="AD102" s="140">
        <f t="shared" si="162"/>
        <v>624.18</v>
      </c>
      <c r="AE102" s="140">
        <f t="shared" si="162"/>
        <v>39.2</v>
      </c>
      <c r="AF102" s="140">
        <f t="shared" si="162"/>
        <v>254.4</v>
      </c>
      <c r="AG102" s="140">
        <f t="shared" si="162"/>
        <v>0</v>
      </c>
      <c r="AH102" s="140">
        <f t="shared" si="162"/>
        <v>1905.76</v>
      </c>
      <c r="AI102" s="139" t="s">
        <v>32</v>
      </c>
    </row>
    <row r="103" s="39" customFormat="1" ht="16" customHeight="1" spans="1:35">
      <c r="A103" s="129">
        <f t="shared" si="143"/>
        <v>100</v>
      </c>
      <c r="B103" s="49" t="s">
        <v>209</v>
      </c>
      <c r="C103" s="46" t="s">
        <v>371</v>
      </c>
      <c r="D103" s="46" t="s">
        <v>372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2200</v>
      </c>
      <c r="J103" s="130"/>
      <c r="K103" s="49">
        <f t="shared" si="144"/>
        <v>47.05</v>
      </c>
      <c r="L103" s="49">
        <f t="shared" si="145"/>
        <v>627.29</v>
      </c>
      <c r="M103" s="130">
        <f t="shared" si="146"/>
        <v>499.34</v>
      </c>
      <c r="N103" s="49">
        <f t="shared" si="147"/>
        <v>27.44</v>
      </c>
      <c r="O103" s="130">
        <f t="shared" si="148"/>
        <v>110</v>
      </c>
      <c r="P103" s="130">
        <f t="shared" si="149"/>
        <v>0</v>
      </c>
      <c r="Q103" s="130">
        <f t="shared" si="150"/>
        <v>1311.12</v>
      </c>
      <c r="R103" s="49">
        <f t="shared" si="151"/>
        <v>0</v>
      </c>
      <c r="S103" s="49">
        <f t="shared" si="152"/>
        <v>313.64</v>
      </c>
      <c r="T103" s="130">
        <f t="shared" si="153"/>
        <v>124.84</v>
      </c>
      <c r="U103" s="49">
        <f t="shared" si="154"/>
        <v>11.76</v>
      </c>
      <c r="V103" s="130">
        <f t="shared" si="155"/>
        <v>110</v>
      </c>
      <c r="W103" s="130">
        <f t="shared" si="156"/>
        <v>0</v>
      </c>
      <c r="X103" s="49">
        <f t="shared" si="157"/>
        <v>560.24</v>
      </c>
      <c r="Y103" s="49">
        <f t="shared" si="158"/>
        <v>1871.36</v>
      </c>
      <c r="Z103" s="49"/>
      <c r="AA103" s="139" t="s">
        <v>69</v>
      </c>
      <c r="AB103" s="140">
        <f t="shared" ref="AB103:AH103" si="163">K103+R103</f>
        <v>47.05</v>
      </c>
      <c r="AC103" s="140">
        <f t="shared" si="163"/>
        <v>940.93</v>
      </c>
      <c r="AD103" s="140">
        <f t="shared" si="163"/>
        <v>624.18</v>
      </c>
      <c r="AE103" s="140">
        <f t="shared" si="163"/>
        <v>39.2</v>
      </c>
      <c r="AF103" s="140">
        <f t="shared" si="163"/>
        <v>220</v>
      </c>
      <c r="AG103" s="140">
        <f t="shared" si="163"/>
        <v>0</v>
      </c>
      <c r="AH103" s="140">
        <f t="shared" si="163"/>
        <v>1871.36</v>
      </c>
      <c r="AI103" s="139" t="s">
        <v>32</v>
      </c>
    </row>
    <row r="104" s="39" customFormat="1" ht="16" customHeight="1" spans="1:35">
      <c r="A104" s="129">
        <f t="shared" si="143"/>
        <v>101</v>
      </c>
      <c r="B104" s="49" t="s">
        <v>201</v>
      </c>
      <c r="C104" s="46" t="s">
        <v>373</v>
      </c>
      <c r="D104" s="46" t="s">
        <v>374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2200</v>
      </c>
      <c r="J104" s="130"/>
      <c r="K104" s="49">
        <f t="shared" si="144"/>
        <v>47.05</v>
      </c>
      <c r="L104" s="49">
        <f t="shared" si="145"/>
        <v>627.29</v>
      </c>
      <c r="M104" s="130">
        <f t="shared" si="146"/>
        <v>499.34</v>
      </c>
      <c r="N104" s="49">
        <f t="shared" si="147"/>
        <v>27.44</v>
      </c>
      <c r="O104" s="130">
        <f t="shared" si="148"/>
        <v>110</v>
      </c>
      <c r="P104" s="130">
        <f t="shared" si="149"/>
        <v>0</v>
      </c>
      <c r="Q104" s="130">
        <f t="shared" si="150"/>
        <v>1311.12</v>
      </c>
      <c r="R104" s="49">
        <f t="shared" si="151"/>
        <v>0</v>
      </c>
      <c r="S104" s="49">
        <f t="shared" si="152"/>
        <v>313.64</v>
      </c>
      <c r="T104" s="130">
        <f t="shared" si="153"/>
        <v>124.84</v>
      </c>
      <c r="U104" s="49">
        <f t="shared" si="154"/>
        <v>11.76</v>
      </c>
      <c r="V104" s="130">
        <f t="shared" si="155"/>
        <v>110</v>
      </c>
      <c r="W104" s="130">
        <f t="shared" si="156"/>
        <v>0</v>
      </c>
      <c r="X104" s="49">
        <f t="shared" si="157"/>
        <v>560.24</v>
      </c>
      <c r="Y104" s="49">
        <f t="shared" si="158"/>
        <v>1871.36</v>
      </c>
      <c r="Z104" s="49"/>
      <c r="AA104" s="139" t="s">
        <v>70</v>
      </c>
      <c r="AB104" s="140">
        <f t="shared" ref="AB104:AH104" si="164">K104+R104</f>
        <v>47.05</v>
      </c>
      <c r="AC104" s="140">
        <f t="shared" si="164"/>
        <v>940.93</v>
      </c>
      <c r="AD104" s="140">
        <f t="shared" si="164"/>
        <v>624.18</v>
      </c>
      <c r="AE104" s="140">
        <f t="shared" si="164"/>
        <v>39.2</v>
      </c>
      <c r="AF104" s="140">
        <f t="shared" si="164"/>
        <v>220</v>
      </c>
      <c r="AG104" s="140">
        <f t="shared" si="164"/>
        <v>0</v>
      </c>
      <c r="AH104" s="140">
        <f t="shared" si="164"/>
        <v>1871.36</v>
      </c>
      <c r="AI104" s="139" t="s">
        <v>32</v>
      </c>
    </row>
    <row r="105" s="39" customFormat="1" ht="16" customHeight="1" spans="1:35">
      <c r="A105" s="129">
        <f t="shared" si="143"/>
        <v>102</v>
      </c>
      <c r="B105" s="49" t="s">
        <v>209</v>
      </c>
      <c r="C105" s="46" t="s">
        <v>375</v>
      </c>
      <c r="D105" s="46" t="s">
        <v>376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2200</v>
      </c>
      <c r="J105" s="130"/>
      <c r="K105" s="49">
        <f t="shared" si="144"/>
        <v>47.05</v>
      </c>
      <c r="L105" s="49">
        <f t="shared" si="145"/>
        <v>627.29</v>
      </c>
      <c r="M105" s="130">
        <f t="shared" si="146"/>
        <v>499.34</v>
      </c>
      <c r="N105" s="49">
        <f t="shared" si="147"/>
        <v>27.44</v>
      </c>
      <c r="O105" s="130">
        <f t="shared" si="148"/>
        <v>110</v>
      </c>
      <c r="P105" s="130">
        <f t="shared" si="149"/>
        <v>0</v>
      </c>
      <c r="Q105" s="130">
        <f t="shared" si="150"/>
        <v>1311.12</v>
      </c>
      <c r="R105" s="49">
        <f t="shared" si="151"/>
        <v>0</v>
      </c>
      <c r="S105" s="49">
        <f t="shared" si="152"/>
        <v>313.64</v>
      </c>
      <c r="T105" s="130">
        <f t="shared" si="153"/>
        <v>124.84</v>
      </c>
      <c r="U105" s="49">
        <f t="shared" si="154"/>
        <v>11.76</v>
      </c>
      <c r="V105" s="130">
        <f t="shared" si="155"/>
        <v>110</v>
      </c>
      <c r="W105" s="130">
        <f t="shared" si="156"/>
        <v>0</v>
      </c>
      <c r="X105" s="49">
        <f t="shared" si="157"/>
        <v>560.24</v>
      </c>
      <c r="Y105" s="49">
        <f t="shared" si="158"/>
        <v>1871.36</v>
      </c>
      <c r="Z105" s="49"/>
      <c r="AA105" s="139" t="s">
        <v>69</v>
      </c>
      <c r="AB105" s="140">
        <f t="shared" ref="AB105:AH105" si="165">K105+R105</f>
        <v>47.05</v>
      </c>
      <c r="AC105" s="140">
        <f t="shared" si="165"/>
        <v>940.93</v>
      </c>
      <c r="AD105" s="140">
        <f t="shared" si="165"/>
        <v>624.18</v>
      </c>
      <c r="AE105" s="140">
        <f t="shared" si="165"/>
        <v>39.2</v>
      </c>
      <c r="AF105" s="140">
        <f t="shared" si="165"/>
        <v>220</v>
      </c>
      <c r="AG105" s="140">
        <f t="shared" si="165"/>
        <v>0</v>
      </c>
      <c r="AH105" s="140">
        <f t="shared" si="165"/>
        <v>1871.36</v>
      </c>
      <c r="AI105" s="139" t="s">
        <v>32</v>
      </c>
    </row>
    <row r="106" s="39" customFormat="1" ht="16" customHeight="1" spans="1:35">
      <c r="A106" s="129">
        <f t="shared" si="143"/>
        <v>103</v>
      </c>
      <c r="B106" s="49" t="s">
        <v>201</v>
      </c>
      <c r="C106" s="49" t="s">
        <v>377</v>
      </c>
      <c r="D106" s="49" t="s">
        <v>378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2200</v>
      </c>
      <c r="J106" s="130"/>
      <c r="K106" s="49">
        <f t="shared" si="144"/>
        <v>47.05</v>
      </c>
      <c r="L106" s="49">
        <f t="shared" si="145"/>
        <v>627.29</v>
      </c>
      <c r="M106" s="130">
        <f t="shared" si="146"/>
        <v>499.34</v>
      </c>
      <c r="N106" s="49">
        <f t="shared" si="147"/>
        <v>27.44</v>
      </c>
      <c r="O106" s="130">
        <f t="shared" si="148"/>
        <v>110</v>
      </c>
      <c r="P106" s="130">
        <f t="shared" si="149"/>
        <v>0</v>
      </c>
      <c r="Q106" s="130">
        <f t="shared" si="150"/>
        <v>1311.12</v>
      </c>
      <c r="R106" s="49">
        <f t="shared" si="151"/>
        <v>0</v>
      </c>
      <c r="S106" s="49">
        <f t="shared" si="152"/>
        <v>313.64</v>
      </c>
      <c r="T106" s="130">
        <f t="shared" si="153"/>
        <v>124.84</v>
      </c>
      <c r="U106" s="49">
        <f t="shared" si="154"/>
        <v>11.76</v>
      </c>
      <c r="V106" s="130">
        <f t="shared" si="155"/>
        <v>110</v>
      </c>
      <c r="W106" s="130">
        <f t="shared" si="156"/>
        <v>0</v>
      </c>
      <c r="X106" s="49">
        <f t="shared" si="157"/>
        <v>560.24</v>
      </c>
      <c r="Y106" s="49">
        <f t="shared" si="158"/>
        <v>1871.36</v>
      </c>
      <c r="Z106" s="49"/>
      <c r="AA106" s="139" t="s">
        <v>66</v>
      </c>
      <c r="AB106" s="140">
        <f t="shared" ref="AB106:AH106" si="166">K106+R106</f>
        <v>47.05</v>
      </c>
      <c r="AC106" s="140">
        <f t="shared" si="166"/>
        <v>940.93</v>
      </c>
      <c r="AD106" s="140">
        <f t="shared" si="166"/>
        <v>624.18</v>
      </c>
      <c r="AE106" s="140">
        <f t="shared" si="166"/>
        <v>39.2</v>
      </c>
      <c r="AF106" s="140">
        <f t="shared" si="166"/>
        <v>220</v>
      </c>
      <c r="AG106" s="140">
        <f t="shared" si="166"/>
        <v>0</v>
      </c>
      <c r="AH106" s="140">
        <f t="shared" si="166"/>
        <v>1871.36</v>
      </c>
      <c r="AI106" s="139" t="s">
        <v>32</v>
      </c>
    </row>
    <row r="107" s="39" customFormat="1" ht="16" customHeight="1" spans="1:35">
      <c r="A107" s="129">
        <f t="shared" si="143"/>
        <v>104</v>
      </c>
      <c r="B107" s="49" t="s">
        <v>262</v>
      </c>
      <c r="C107" s="49" t="s">
        <v>379</v>
      </c>
      <c r="D107" s="49" t="s">
        <v>380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2200</v>
      </c>
      <c r="J107" s="130"/>
      <c r="K107" s="49">
        <f t="shared" si="144"/>
        <v>47.05</v>
      </c>
      <c r="L107" s="49">
        <f t="shared" si="145"/>
        <v>627.29</v>
      </c>
      <c r="M107" s="130">
        <f t="shared" si="146"/>
        <v>499.34</v>
      </c>
      <c r="N107" s="49">
        <f t="shared" si="147"/>
        <v>27.44</v>
      </c>
      <c r="O107" s="130">
        <f t="shared" si="148"/>
        <v>110</v>
      </c>
      <c r="P107" s="130">
        <f t="shared" si="149"/>
        <v>0</v>
      </c>
      <c r="Q107" s="130">
        <f t="shared" si="150"/>
        <v>1311.12</v>
      </c>
      <c r="R107" s="49">
        <f t="shared" si="151"/>
        <v>0</v>
      </c>
      <c r="S107" s="49">
        <f t="shared" si="152"/>
        <v>313.64</v>
      </c>
      <c r="T107" s="130">
        <f t="shared" si="153"/>
        <v>124.84</v>
      </c>
      <c r="U107" s="49">
        <f t="shared" si="154"/>
        <v>11.76</v>
      </c>
      <c r="V107" s="130">
        <f t="shared" si="155"/>
        <v>110</v>
      </c>
      <c r="W107" s="130">
        <f t="shared" si="156"/>
        <v>0</v>
      </c>
      <c r="X107" s="49">
        <f t="shared" si="157"/>
        <v>560.24</v>
      </c>
      <c r="Y107" s="49">
        <f t="shared" si="158"/>
        <v>1871.36</v>
      </c>
      <c r="Z107" s="49"/>
      <c r="AA107" s="139" t="s">
        <v>68</v>
      </c>
      <c r="AB107" s="140">
        <f t="shared" ref="AB107:AH107" si="167">K107+R107</f>
        <v>47.05</v>
      </c>
      <c r="AC107" s="140">
        <f t="shared" si="167"/>
        <v>940.93</v>
      </c>
      <c r="AD107" s="140">
        <f t="shared" si="167"/>
        <v>624.18</v>
      </c>
      <c r="AE107" s="140">
        <f t="shared" si="167"/>
        <v>39.2</v>
      </c>
      <c r="AF107" s="140">
        <f t="shared" si="167"/>
        <v>220</v>
      </c>
      <c r="AG107" s="140">
        <f t="shared" si="167"/>
        <v>0</v>
      </c>
      <c r="AH107" s="140">
        <f t="shared" si="167"/>
        <v>1871.36</v>
      </c>
      <c r="AI107" s="139" t="s">
        <v>32</v>
      </c>
    </row>
    <row r="108" s="39" customFormat="1" ht="16" customHeight="1" spans="1:35">
      <c r="A108" s="129">
        <f t="shared" si="143"/>
        <v>105</v>
      </c>
      <c r="B108" s="49" t="s">
        <v>262</v>
      </c>
      <c r="C108" s="49" t="s">
        <v>381</v>
      </c>
      <c r="D108" s="49" t="s">
        <v>382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144"/>
        <v>47.05</v>
      </c>
      <c r="L108" s="49">
        <f t="shared" si="145"/>
        <v>627.29</v>
      </c>
      <c r="M108" s="130">
        <f t="shared" si="146"/>
        <v>499.34</v>
      </c>
      <c r="N108" s="49">
        <f t="shared" si="147"/>
        <v>27.44</v>
      </c>
      <c r="O108" s="130">
        <f t="shared" si="148"/>
        <v>110</v>
      </c>
      <c r="P108" s="130">
        <f t="shared" si="149"/>
        <v>0</v>
      </c>
      <c r="Q108" s="130">
        <f t="shared" si="150"/>
        <v>1311.12</v>
      </c>
      <c r="R108" s="49">
        <f t="shared" si="151"/>
        <v>0</v>
      </c>
      <c r="S108" s="49">
        <f t="shared" si="152"/>
        <v>313.64</v>
      </c>
      <c r="T108" s="130">
        <f t="shared" si="153"/>
        <v>124.84</v>
      </c>
      <c r="U108" s="49">
        <f t="shared" si="154"/>
        <v>11.76</v>
      </c>
      <c r="V108" s="130">
        <f t="shared" si="155"/>
        <v>110</v>
      </c>
      <c r="W108" s="130">
        <f t="shared" si="156"/>
        <v>0</v>
      </c>
      <c r="X108" s="49">
        <f t="shared" si="157"/>
        <v>560.24</v>
      </c>
      <c r="Y108" s="49">
        <f t="shared" si="158"/>
        <v>1871.36</v>
      </c>
      <c r="Z108" s="49"/>
      <c r="AA108" s="139" t="s">
        <v>68</v>
      </c>
      <c r="AB108" s="140">
        <f t="shared" ref="AB108:AH108" si="168">K108+R108</f>
        <v>47.05</v>
      </c>
      <c r="AC108" s="140">
        <f t="shared" si="168"/>
        <v>940.93</v>
      </c>
      <c r="AD108" s="140">
        <f t="shared" si="168"/>
        <v>624.18</v>
      </c>
      <c r="AE108" s="140">
        <f t="shared" si="168"/>
        <v>39.2</v>
      </c>
      <c r="AF108" s="140">
        <f t="shared" si="168"/>
        <v>220</v>
      </c>
      <c r="AG108" s="140">
        <f t="shared" si="168"/>
        <v>0</v>
      </c>
      <c r="AH108" s="140">
        <f t="shared" si="168"/>
        <v>1871.36</v>
      </c>
      <c r="AI108" s="139" t="s">
        <v>32</v>
      </c>
    </row>
    <row r="109" s="39" customFormat="1" ht="16" customHeight="1" spans="1:35">
      <c r="A109" s="129">
        <f t="shared" si="143"/>
        <v>106</v>
      </c>
      <c r="B109" s="49" t="s">
        <v>262</v>
      </c>
      <c r="C109" s="49" t="s">
        <v>385</v>
      </c>
      <c r="D109" s="49" t="s">
        <v>386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2200</v>
      </c>
      <c r="J109" s="130"/>
      <c r="K109" s="49">
        <f t="shared" si="144"/>
        <v>47.05</v>
      </c>
      <c r="L109" s="49">
        <f t="shared" si="145"/>
        <v>627.29</v>
      </c>
      <c r="M109" s="130">
        <f t="shared" si="146"/>
        <v>499.34</v>
      </c>
      <c r="N109" s="49">
        <f t="shared" si="147"/>
        <v>27.44</v>
      </c>
      <c r="O109" s="130">
        <f t="shared" si="148"/>
        <v>110</v>
      </c>
      <c r="P109" s="130">
        <f t="shared" si="149"/>
        <v>0</v>
      </c>
      <c r="Q109" s="130">
        <f t="shared" si="150"/>
        <v>1311.12</v>
      </c>
      <c r="R109" s="49">
        <f t="shared" si="151"/>
        <v>0</v>
      </c>
      <c r="S109" s="49">
        <f t="shared" si="152"/>
        <v>313.64</v>
      </c>
      <c r="T109" s="130">
        <f t="shared" si="153"/>
        <v>124.84</v>
      </c>
      <c r="U109" s="49">
        <f t="shared" si="154"/>
        <v>11.76</v>
      </c>
      <c r="V109" s="130">
        <f t="shared" si="155"/>
        <v>110</v>
      </c>
      <c r="W109" s="130">
        <f t="shared" si="156"/>
        <v>0</v>
      </c>
      <c r="X109" s="49">
        <f t="shared" si="157"/>
        <v>560.24</v>
      </c>
      <c r="Y109" s="49">
        <f t="shared" si="158"/>
        <v>1871.36</v>
      </c>
      <c r="Z109" s="49"/>
      <c r="AA109" s="139" t="s">
        <v>68</v>
      </c>
      <c r="AB109" s="140">
        <f t="shared" ref="AB109:AH109" si="169">K109+R109</f>
        <v>47.05</v>
      </c>
      <c r="AC109" s="140">
        <f t="shared" si="169"/>
        <v>940.93</v>
      </c>
      <c r="AD109" s="140">
        <f t="shared" si="169"/>
        <v>624.18</v>
      </c>
      <c r="AE109" s="140">
        <f t="shared" si="169"/>
        <v>39.2</v>
      </c>
      <c r="AF109" s="140">
        <f t="shared" si="169"/>
        <v>220</v>
      </c>
      <c r="AG109" s="140">
        <f t="shared" si="169"/>
        <v>0</v>
      </c>
      <c r="AH109" s="140">
        <f t="shared" si="169"/>
        <v>1871.36</v>
      </c>
      <c r="AI109" s="139" t="s">
        <v>32</v>
      </c>
    </row>
    <row r="110" s="39" customFormat="1" ht="16" customHeight="1" spans="1:35">
      <c r="A110" s="129">
        <f t="shared" si="143"/>
        <v>107</v>
      </c>
      <c r="B110" s="49" t="s">
        <v>262</v>
      </c>
      <c r="C110" s="49" t="s">
        <v>387</v>
      </c>
      <c r="D110" s="49" t="s">
        <v>388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2200</v>
      </c>
      <c r="J110" s="130"/>
      <c r="K110" s="49">
        <f t="shared" si="144"/>
        <v>47.05</v>
      </c>
      <c r="L110" s="49">
        <f t="shared" si="145"/>
        <v>627.29</v>
      </c>
      <c r="M110" s="130">
        <f t="shared" si="146"/>
        <v>499.34</v>
      </c>
      <c r="N110" s="49">
        <f t="shared" si="147"/>
        <v>27.44</v>
      </c>
      <c r="O110" s="130">
        <f t="shared" si="148"/>
        <v>110</v>
      </c>
      <c r="P110" s="130">
        <f t="shared" si="149"/>
        <v>0</v>
      </c>
      <c r="Q110" s="130">
        <f t="shared" si="150"/>
        <v>1311.12</v>
      </c>
      <c r="R110" s="49">
        <f t="shared" si="151"/>
        <v>0</v>
      </c>
      <c r="S110" s="49">
        <f t="shared" si="152"/>
        <v>313.64</v>
      </c>
      <c r="T110" s="130">
        <f t="shared" si="153"/>
        <v>124.84</v>
      </c>
      <c r="U110" s="49">
        <f t="shared" si="154"/>
        <v>11.76</v>
      </c>
      <c r="V110" s="130">
        <f t="shared" si="155"/>
        <v>110</v>
      </c>
      <c r="W110" s="130">
        <f t="shared" si="156"/>
        <v>0</v>
      </c>
      <c r="X110" s="49">
        <f t="shared" si="157"/>
        <v>560.24</v>
      </c>
      <c r="Y110" s="49">
        <f t="shared" si="158"/>
        <v>1871.36</v>
      </c>
      <c r="Z110" s="49"/>
      <c r="AA110" s="139" t="s">
        <v>65</v>
      </c>
      <c r="AB110" s="140">
        <f t="shared" ref="AB110:AH110" si="170">K110+R110</f>
        <v>47.05</v>
      </c>
      <c r="AC110" s="140">
        <f t="shared" si="170"/>
        <v>940.93</v>
      </c>
      <c r="AD110" s="140">
        <f t="shared" si="170"/>
        <v>624.18</v>
      </c>
      <c r="AE110" s="140">
        <f t="shared" si="170"/>
        <v>39.2</v>
      </c>
      <c r="AF110" s="140">
        <f t="shared" si="170"/>
        <v>220</v>
      </c>
      <c r="AG110" s="140">
        <f t="shared" si="170"/>
        <v>0</v>
      </c>
      <c r="AH110" s="140">
        <f t="shared" si="170"/>
        <v>1871.36</v>
      </c>
      <c r="AI110" s="139" t="s">
        <v>32</v>
      </c>
    </row>
    <row r="111" s="39" customFormat="1" ht="16" customHeight="1" spans="1:35">
      <c r="A111" s="129">
        <f t="shared" si="143"/>
        <v>108</v>
      </c>
      <c r="B111" s="49" t="s">
        <v>262</v>
      </c>
      <c r="C111" s="49" t="s">
        <v>389</v>
      </c>
      <c r="D111" s="49" t="s">
        <v>390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144"/>
        <v>47.05</v>
      </c>
      <c r="L111" s="49">
        <f t="shared" si="145"/>
        <v>627.29</v>
      </c>
      <c r="M111" s="130">
        <f t="shared" si="146"/>
        <v>499.34</v>
      </c>
      <c r="N111" s="49">
        <f t="shared" si="147"/>
        <v>27.44</v>
      </c>
      <c r="O111" s="130">
        <f t="shared" si="148"/>
        <v>110</v>
      </c>
      <c r="P111" s="130">
        <f t="shared" si="149"/>
        <v>0</v>
      </c>
      <c r="Q111" s="130">
        <f t="shared" si="150"/>
        <v>1311.12</v>
      </c>
      <c r="R111" s="49">
        <f t="shared" si="151"/>
        <v>0</v>
      </c>
      <c r="S111" s="49">
        <f t="shared" si="152"/>
        <v>313.64</v>
      </c>
      <c r="T111" s="130">
        <f t="shared" si="153"/>
        <v>124.84</v>
      </c>
      <c r="U111" s="49">
        <f t="shared" si="154"/>
        <v>11.76</v>
      </c>
      <c r="V111" s="130">
        <f t="shared" si="155"/>
        <v>110</v>
      </c>
      <c r="W111" s="130">
        <f t="shared" si="156"/>
        <v>0</v>
      </c>
      <c r="X111" s="49">
        <f t="shared" si="157"/>
        <v>560.24</v>
      </c>
      <c r="Y111" s="49">
        <f t="shared" si="158"/>
        <v>1871.36</v>
      </c>
      <c r="Z111" s="49"/>
      <c r="AA111" s="139" t="s">
        <v>68</v>
      </c>
      <c r="AB111" s="140">
        <f t="shared" ref="AB111:AH111" si="171">K111+R111</f>
        <v>47.05</v>
      </c>
      <c r="AC111" s="140">
        <f t="shared" si="171"/>
        <v>940.93</v>
      </c>
      <c r="AD111" s="140">
        <f t="shared" si="171"/>
        <v>624.18</v>
      </c>
      <c r="AE111" s="140">
        <f t="shared" si="171"/>
        <v>39.2</v>
      </c>
      <c r="AF111" s="140">
        <f t="shared" si="171"/>
        <v>220</v>
      </c>
      <c r="AG111" s="140">
        <f t="shared" si="171"/>
        <v>0</v>
      </c>
      <c r="AH111" s="140">
        <f t="shared" si="171"/>
        <v>1871.36</v>
      </c>
      <c r="AI111" s="139" t="s">
        <v>32</v>
      </c>
    </row>
    <row r="112" s="39" customFormat="1" ht="16" customHeight="1" spans="1:35">
      <c r="A112" s="129">
        <f t="shared" si="143"/>
        <v>109</v>
      </c>
      <c r="B112" s="49" t="s">
        <v>262</v>
      </c>
      <c r="C112" s="49" t="s">
        <v>391</v>
      </c>
      <c r="D112" s="49" t="s">
        <v>392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2200</v>
      </c>
      <c r="J112" s="130"/>
      <c r="K112" s="49">
        <f t="shared" si="144"/>
        <v>47.05</v>
      </c>
      <c r="L112" s="49">
        <f t="shared" si="145"/>
        <v>627.29</v>
      </c>
      <c r="M112" s="130">
        <f t="shared" si="146"/>
        <v>499.34</v>
      </c>
      <c r="N112" s="49">
        <f t="shared" si="147"/>
        <v>27.44</v>
      </c>
      <c r="O112" s="130">
        <f t="shared" si="148"/>
        <v>110</v>
      </c>
      <c r="P112" s="130">
        <f t="shared" si="149"/>
        <v>0</v>
      </c>
      <c r="Q112" s="130">
        <f t="shared" si="150"/>
        <v>1311.12</v>
      </c>
      <c r="R112" s="49">
        <f t="shared" si="151"/>
        <v>0</v>
      </c>
      <c r="S112" s="49">
        <f t="shared" si="152"/>
        <v>313.64</v>
      </c>
      <c r="T112" s="130">
        <f t="shared" si="153"/>
        <v>124.84</v>
      </c>
      <c r="U112" s="49">
        <f t="shared" si="154"/>
        <v>11.76</v>
      </c>
      <c r="V112" s="130">
        <f t="shared" si="155"/>
        <v>110</v>
      </c>
      <c r="W112" s="130">
        <f t="shared" si="156"/>
        <v>0</v>
      </c>
      <c r="X112" s="49">
        <f t="shared" si="157"/>
        <v>560.24</v>
      </c>
      <c r="Y112" s="49">
        <f t="shared" si="158"/>
        <v>1871.36</v>
      </c>
      <c r="Z112" s="49"/>
      <c r="AA112" s="139" t="s">
        <v>68</v>
      </c>
      <c r="AB112" s="140">
        <f t="shared" ref="AB112:AH112" si="172">K112+R112</f>
        <v>47.05</v>
      </c>
      <c r="AC112" s="140">
        <f t="shared" si="172"/>
        <v>940.93</v>
      </c>
      <c r="AD112" s="140">
        <f t="shared" si="172"/>
        <v>624.18</v>
      </c>
      <c r="AE112" s="140">
        <f t="shared" si="172"/>
        <v>39.2</v>
      </c>
      <c r="AF112" s="140">
        <f t="shared" si="172"/>
        <v>220</v>
      </c>
      <c r="AG112" s="140">
        <f t="shared" si="172"/>
        <v>0</v>
      </c>
      <c r="AH112" s="140">
        <f t="shared" si="172"/>
        <v>1871.36</v>
      </c>
      <c r="AI112" s="139" t="s">
        <v>32</v>
      </c>
    </row>
    <row r="113" s="39" customFormat="1" ht="16" customHeight="1" spans="1:35">
      <c r="A113" s="129">
        <f t="shared" si="143"/>
        <v>110</v>
      </c>
      <c r="B113" s="49" t="s">
        <v>262</v>
      </c>
      <c r="C113" s="49" t="s">
        <v>395</v>
      </c>
      <c r="D113" s="49" t="s">
        <v>396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2200</v>
      </c>
      <c r="J113" s="130"/>
      <c r="K113" s="49">
        <f t="shared" si="144"/>
        <v>47.05</v>
      </c>
      <c r="L113" s="49">
        <f t="shared" si="145"/>
        <v>627.29</v>
      </c>
      <c r="M113" s="130">
        <f t="shared" si="146"/>
        <v>499.34</v>
      </c>
      <c r="N113" s="49">
        <f t="shared" si="147"/>
        <v>27.44</v>
      </c>
      <c r="O113" s="130">
        <f t="shared" si="148"/>
        <v>110</v>
      </c>
      <c r="P113" s="130">
        <f t="shared" si="149"/>
        <v>0</v>
      </c>
      <c r="Q113" s="130">
        <f t="shared" si="150"/>
        <v>1311.12</v>
      </c>
      <c r="R113" s="49">
        <f t="shared" si="151"/>
        <v>0</v>
      </c>
      <c r="S113" s="49">
        <f t="shared" si="152"/>
        <v>313.64</v>
      </c>
      <c r="T113" s="130">
        <f t="shared" si="153"/>
        <v>124.84</v>
      </c>
      <c r="U113" s="49">
        <f t="shared" si="154"/>
        <v>11.76</v>
      </c>
      <c r="V113" s="130">
        <f t="shared" si="155"/>
        <v>110</v>
      </c>
      <c r="W113" s="130">
        <f t="shared" si="156"/>
        <v>0</v>
      </c>
      <c r="X113" s="49">
        <f t="shared" si="157"/>
        <v>560.24</v>
      </c>
      <c r="Y113" s="49">
        <f t="shared" si="158"/>
        <v>1871.36</v>
      </c>
      <c r="Z113" s="49"/>
      <c r="AA113" s="139" t="s">
        <v>68</v>
      </c>
      <c r="AB113" s="140">
        <f t="shared" ref="AB113:AH113" si="173">K113+R113</f>
        <v>47.05</v>
      </c>
      <c r="AC113" s="140">
        <f t="shared" si="173"/>
        <v>940.93</v>
      </c>
      <c r="AD113" s="140">
        <f t="shared" si="173"/>
        <v>624.18</v>
      </c>
      <c r="AE113" s="140">
        <f t="shared" si="173"/>
        <v>39.2</v>
      </c>
      <c r="AF113" s="140">
        <f t="shared" si="173"/>
        <v>220</v>
      </c>
      <c r="AG113" s="140">
        <f t="shared" si="173"/>
        <v>0</v>
      </c>
      <c r="AH113" s="140">
        <f t="shared" si="173"/>
        <v>1871.36</v>
      </c>
      <c r="AI113" s="139" t="s">
        <v>32</v>
      </c>
    </row>
    <row r="114" s="39" customFormat="1" ht="16" customHeight="1" spans="1:35">
      <c r="A114" s="129">
        <f t="shared" si="143"/>
        <v>111</v>
      </c>
      <c r="B114" s="49" t="s">
        <v>212</v>
      </c>
      <c r="C114" s="49" t="s">
        <v>403</v>
      </c>
      <c r="D114" s="49" t="s">
        <v>404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144"/>
        <v>47.05</v>
      </c>
      <c r="L114" s="49">
        <f t="shared" si="145"/>
        <v>627.29</v>
      </c>
      <c r="M114" s="130">
        <f t="shared" si="146"/>
        <v>499.34</v>
      </c>
      <c r="N114" s="49">
        <f t="shared" si="147"/>
        <v>27.44</v>
      </c>
      <c r="O114" s="130">
        <f t="shared" si="148"/>
        <v>110</v>
      </c>
      <c r="P114" s="130">
        <f t="shared" si="149"/>
        <v>0</v>
      </c>
      <c r="Q114" s="130">
        <f t="shared" si="150"/>
        <v>1311.12</v>
      </c>
      <c r="R114" s="49">
        <f t="shared" si="151"/>
        <v>0</v>
      </c>
      <c r="S114" s="49">
        <f t="shared" si="152"/>
        <v>313.64</v>
      </c>
      <c r="T114" s="130">
        <f t="shared" si="153"/>
        <v>124.84</v>
      </c>
      <c r="U114" s="49">
        <f t="shared" si="154"/>
        <v>11.76</v>
      </c>
      <c r="V114" s="130">
        <f t="shared" si="155"/>
        <v>110</v>
      </c>
      <c r="W114" s="130">
        <f t="shared" si="156"/>
        <v>0</v>
      </c>
      <c r="X114" s="49">
        <f t="shared" si="157"/>
        <v>560.24</v>
      </c>
      <c r="Y114" s="49">
        <f t="shared" si="158"/>
        <v>1871.36</v>
      </c>
      <c r="Z114" s="49"/>
      <c r="AA114" s="139" t="s">
        <v>67</v>
      </c>
      <c r="AB114" s="140">
        <f t="shared" ref="AB114:AH114" si="174">K114+R114</f>
        <v>47.05</v>
      </c>
      <c r="AC114" s="140">
        <f t="shared" si="174"/>
        <v>940.93</v>
      </c>
      <c r="AD114" s="140">
        <f t="shared" si="174"/>
        <v>624.18</v>
      </c>
      <c r="AE114" s="140">
        <f t="shared" si="174"/>
        <v>39.2</v>
      </c>
      <c r="AF114" s="140">
        <f t="shared" si="174"/>
        <v>220</v>
      </c>
      <c r="AG114" s="140">
        <f t="shared" si="174"/>
        <v>0</v>
      </c>
      <c r="AH114" s="140">
        <f t="shared" si="174"/>
        <v>1871.36</v>
      </c>
      <c r="AI114" s="139" t="s">
        <v>32</v>
      </c>
    </row>
    <row r="115" s="39" customFormat="1" ht="16" customHeight="1" spans="1:35">
      <c r="A115" s="129">
        <f t="shared" si="143"/>
        <v>112</v>
      </c>
      <c r="B115" s="49" t="s">
        <v>212</v>
      </c>
      <c r="C115" s="49" t="s">
        <v>407</v>
      </c>
      <c r="D115" s="49" t="s">
        <v>408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144"/>
        <v>47.05</v>
      </c>
      <c r="L115" s="49">
        <f t="shared" si="145"/>
        <v>627.29</v>
      </c>
      <c r="M115" s="130">
        <f t="shared" si="146"/>
        <v>499.34</v>
      </c>
      <c r="N115" s="49">
        <f t="shared" si="147"/>
        <v>27.44</v>
      </c>
      <c r="O115" s="130">
        <f t="shared" si="148"/>
        <v>110</v>
      </c>
      <c r="P115" s="130">
        <f t="shared" si="149"/>
        <v>0</v>
      </c>
      <c r="Q115" s="130">
        <f t="shared" si="150"/>
        <v>1311.12</v>
      </c>
      <c r="R115" s="49">
        <f t="shared" si="151"/>
        <v>0</v>
      </c>
      <c r="S115" s="49">
        <f t="shared" si="152"/>
        <v>313.64</v>
      </c>
      <c r="T115" s="130">
        <f t="shared" si="153"/>
        <v>124.84</v>
      </c>
      <c r="U115" s="49">
        <f t="shared" si="154"/>
        <v>11.76</v>
      </c>
      <c r="V115" s="130">
        <f t="shared" si="155"/>
        <v>110</v>
      </c>
      <c r="W115" s="130">
        <f t="shared" si="156"/>
        <v>0</v>
      </c>
      <c r="X115" s="49">
        <f t="shared" si="157"/>
        <v>560.24</v>
      </c>
      <c r="Y115" s="49">
        <f t="shared" si="158"/>
        <v>1871.36</v>
      </c>
      <c r="Z115" s="49"/>
      <c r="AA115" s="139" t="s">
        <v>67</v>
      </c>
      <c r="AB115" s="140">
        <f t="shared" ref="AB115:AH115" si="175">K115+R115</f>
        <v>47.05</v>
      </c>
      <c r="AC115" s="140">
        <f t="shared" si="175"/>
        <v>940.93</v>
      </c>
      <c r="AD115" s="140">
        <f t="shared" si="175"/>
        <v>624.18</v>
      </c>
      <c r="AE115" s="140">
        <f t="shared" si="175"/>
        <v>39.2</v>
      </c>
      <c r="AF115" s="140">
        <f t="shared" si="175"/>
        <v>220</v>
      </c>
      <c r="AG115" s="140">
        <f t="shared" si="175"/>
        <v>0</v>
      </c>
      <c r="AH115" s="140">
        <f t="shared" si="175"/>
        <v>1871.36</v>
      </c>
      <c r="AI115" s="139" t="s">
        <v>32</v>
      </c>
    </row>
    <row r="116" s="39" customFormat="1" ht="16" customHeight="1" spans="1:35">
      <c r="A116" s="129">
        <f t="shared" si="143"/>
        <v>113</v>
      </c>
      <c r="B116" s="49" t="s">
        <v>212</v>
      </c>
      <c r="C116" s="49" t="s">
        <v>409</v>
      </c>
      <c r="D116" s="49" t="s">
        <v>410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144"/>
        <v>47.05</v>
      </c>
      <c r="L116" s="49">
        <f t="shared" si="145"/>
        <v>627.29</v>
      </c>
      <c r="M116" s="130">
        <f t="shared" si="146"/>
        <v>499.34</v>
      </c>
      <c r="N116" s="49">
        <f t="shared" si="147"/>
        <v>27.44</v>
      </c>
      <c r="O116" s="130">
        <f t="shared" si="148"/>
        <v>110</v>
      </c>
      <c r="P116" s="130">
        <f t="shared" si="149"/>
        <v>0</v>
      </c>
      <c r="Q116" s="130">
        <f t="shared" si="150"/>
        <v>1311.12</v>
      </c>
      <c r="R116" s="49">
        <f t="shared" si="151"/>
        <v>0</v>
      </c>
      <c r="S116" s="49">
        <f t="shared" si="152"/>
        <v>313.64</v>
      </c>
      <c r="T116" s="130">
        <f t="shared" si="153"/>
        <v>124.84</v>
      </c>
      <c r="U116" s="49">
        <f t="shared" si="154"/>
        <v>11.76</v>
      </c>
      <c r="V116" s="130">
        <f t="shared" si="155"/>
        <v>110</v>
      </c>
      <c r="W116" s="130">
        <f t="shared" si="156"/>
        <v>0</v>
      </c>
      <c r="X116" s="49">
        <f t="shared" si="157"/>
        <v>560.24</v>
      </c>
      <c r="Y116" s="49">
        <f t="shared" si="158"/>
        <v>1871.36</v>
      </c>
      <c r="Z116" s="49"/>
      <c r="AA116" s="139" t="s">
        <v>67</v>
      </c>
      <c r="AB116" s="140">
        <f t="shared" ref="AB116:AH116" si="176">K116+R116</f>
        <v>47.05</v>
      </c>
      <c r="AC116" s="140">
        <f t="shared" si="176"/>
        <v>940.93</v>
      </c>
      <c r="AD116" s="140">
        <f t="shared" si="176"/>
        <v>624.18</v>
      </c>
      <c r="AE116" s="140">
        <f t="shared" si="176"/>
        <v>39.2</v>
      </c>
      <c r="AF116" s="140">
        <f t="shared" si="176"/>
        <v>220</v>
      </c>
      <c r="AG116" s="140">
        <f t="shared" si="176"/>
        <v>0</v>
      </c>
      <c r="AH116" s="140">
        <f t="shared" si="176"/>
        <v>1871.36</v>
      </c>
      <c r="AI116" s="139" t="s">
        <v>32</v>
      </c>
    </row>
    <row r="117" s="39" customFormat="1" ht="16" customHeight="1" spans="1:35">
      <c r="A117" s="129">
        <f t="shared" si="143"/>
        <v>114</v>
      </c>
      <c r="B117" s="49" t="s">
        <v>411</v>
      </c>
      <c r="C117" s="49" t="s">
        <v>414</v>
      </c>
      <c r="D117" s="49" t="s">
        <v>415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144"/>
        <v>47.05</v>
      </c>
      <c r="L117" s="49">
        <f t="shared" si="145"/>
        <v>627.29</v>
      </c>
      <c r="M117" s="130">
        <f t="shared" si="146"/>
        <v>499.34</v>
      </c>
      <c r="N117" s="49">
        <f t="shared" si="147"/>
        <v>27.44</v>
      </c>
      <c r="O117" s="130">
        <f t="shared" si="148"/>
        <v>110</v>
      </c>
      <c r="P117" s="130">
        <f t="shared" si="149"/>
        <v>0</v>
      </c>
      <c r="Q117" s="130">
        <f t="shared" si="150"/>
        <v>1311.12</v>
      </c>
      <c r="R117" s="49">
        <f t="shared" si="151"/>
        <v>0</v>
      </c>
      <c r="S117" s="49">
        <f t="shared" si="152"/>
        <v>313.64</v>
      </c>
      <c r="T117" s="130">
        <f t="shared" si="153"/>
        <v>124.84</v>
      </c>
      <c r="U117" s="49">
        <f t="shared" si="154"/>
        <v>11.76</v>
      </c>
      <c r="V117" s="130">
        <f t="shared" si="155"/>
        <v>110</v>
      </c>
      <c r="W117" s="130">
        <f t="shared" si="156"/>
        <v>0</v>
      </c>
      <c r="X117" s="49">
        <f t="shared" si="157"/>
        <v>560.24</v>
      </c>
      <c r="Y117" s="49">
        <f t="shared" si="158"/>
        <v>1871.36</v>
      </c>
      <c r="Z117" s="49"/>
      <c r="AA117" s="139" t="s">
        <v>76</v>
      </c>
      <c r="AB117" s="140">
        <f t="shared" ref="AB117:AH117" si="177">K117+R117</f>
        <v>47.05</v>
      </c>
      <c r="AC117" s="140">
        <f t="shared" si="177"/>
        <v>940.93</v>
      </c>
      <c r="AD117" s="140">
        <f t="shared" si="177"/>
        <v>624.18</v>
      </c>
      <c r="AE117" s="140">
        <f t="shared" si="177"/>
        <v>39.2</v>
      </c>
      <c r="AF117" s="140">
        <f t="shared" si="177"/>
        <v>220</v>
      </c>
      <c r="AG117" s="140">
        <f t="shared" si="177"/>
        <v>0</v>
      </c>
      <c r="AH117" s="140">
        <f t="shared" si="177"/>
        <v>1871.36</v>
      </c>
      <c r="AI117" s="139" t="s">
        <v>32</v>
      </c>
    </row>
    <row r="118" s="39" customFormat="1" ht="16" customHeight="1" spans="1:35">
      <c r="A118" s="129">
        <f t="shared" si="143"/>
        <v>115</v>
      </c>
      <c r="B118" s="49" t="s">
        <v>411</v>
      </c>
      <c r="C118" s="49" t="s">
        <v>418</v>
      </c>
      <c r="D118" s="49" t="s">
        <v>419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144"/>
        <v>47.05</v>
      </c>
      <c r="L118" s="49">
        <f t="shared" si="145"/>
        <v>627.29</v>
      </c>
      <c r="M118" s="130">
        <f t="shared" si="146"/>
        <v>499.34</v>
      </c>
      <c r="N118" s="49">
        <f t="shared" si="147"/>
        <v>27.44</v>
      </c>
      <c r="O118" s="130">
        <f t="shared" si="148"/>
        <v>110</v>
      </c>
      <c r="P118" s="130">
        <f t="shared" si="149"/>
        <v>0</v>
      </c>
      <c r="Q118" s="130">
        <f t="shared" si="150"/>
        <v>1311.12</v>
      </c>
      <c r="R118" s="49">
        <f t="shared" si="151"/>
        <v>0</v>
      </c>
      <c r="S118" s="49">
        <f t="shared" si="152"/>
        <v>313.64</v>
      </c>
      <c r="T118" s="130">
        <f t="shared" si="153"/>
        <v>124.84</v>
      </c>
      <c r="U118" s="49">
        <f t="shared" si="154"/>
        <v>11.76</v>
      </c>
      <c r="V118" s="130">
        <f t="shared" si="155"/>
        <v>110</v>
      </c>
      <c r="W118" s="130">
        <f t="shared" si="156"/>
        <v>0</v>
      </c>
      <c r="X118" s="49">
        <f t="shared" si="157"/>
        <v>560.24</v>
      </c>
      <c r="Y118" s="49">
        <f t="shared" si="158"/>
        <v>1871.36</v>
      </c>
      <c r="Z118" s="49"/>
      <c r="AA118" s="139" t="s">
        <v>76</v>
      </c>
      <c r="AB118" s="140">
        <f t="shared" ref="AB118:AH118" si="178">K118+R118</f>
        <v>47.05</v>
      </c>
      <c r="AC118" s="140">
        <f t="shared" si="178"/>
        <v>940.93</v>
      </c>
      <c r="AD118" s="140">
        <f t="shared" si="178"/>
        <v>624.18</v>
      </c>
      <c r="AE118" s="140">
        <f t="shared" si="178"/>
        <v>39.2</v>
      </c>
      <c r="AF118" s="140">
        <f t="shared" si="178"/>
        <v>220</v>
      </c>
      <c r="AG118" s="140">
        <f t="shared" si="178"/>
        <v>0</v>
      </c>
      <c r="AH118" s="140">
        <f t="shared" si="178"/>
        <v>1871.36</v>
      </c>
      <c r="AI118" s="139" t="s">
        <v>32</v>
      </c>
    </row>
    <row r="119" s="39" customFormat="1" ht="16" customHeight="1" spans="1:35">
      <c r="A119" s="129">
        <f t="shared" si="143"/>
        <v>116</v>
      </c>
      <c r="B119" s="49" t="s">
        <v>139</v>
      </c>
      <c r="C119" s="49" t="s">
        <v>422</v>
      </c>
      <c r="D119" s="49" t="s">
        <v>423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144"/>
        <v>47.05</v>
      </c>
      <c r="L119" s="49">
        <f t="shared" si="145"/>
        <v>627.29</v>
      </c>
      <c r="M119" s="130">
        <f t="shared" si="146"/>
        <v>499.34</v>
      </c>
      <c r="N119" s="49">
        <f t="shared" si="147"/>
        <v>27.44</v>
      </c>
      <c r="O119" s="130">
        <f t="shared" si="148"/>
        <v>110</v>
      </c>
      <c r="P119" s="130">
        <f t="shared" si="149"/>
        <v>0</v>
      </c>
      <c r="Q119" s="130">
        <f t="shared" si="150"/>
        <v>1311.12</v>
      </c>
      <c r="R119" s="49">
        <f t="shared" si="151"/>
        <v>0</v>
      </c>
      <c r="S119" s="49">
        <f t="shared" si="152"/>
        <v>313.64</v>
      </c>
      <c r="T119" s="130">
        <f t="shared" si="153"/>
        <v>124.84</v>
      </c>
      <c r="U119" s="49">
        <f t="shared" si="154"/>
        <v>11.76</v>
      </c>
      <c r="V119" s="130">
        <f t="shared" si="155"/>
        <v>110</v>
      </c>
      <c r="W119" s="130">
        <f t="shared" si="156"/>
        <v>0</v>
      </c>
      <c r="X119" s="49">
        <f t="shared" si="157"/>
        <v>560.24</v>
      </c>
      <c r="Y119" s="49">
        <f t="shared" si="158"/>
        <v>1871.36</v>
      </c>
      <c r="Z119" s="49"/>
      <c r="AA119" s="139" t="s">
        <v>77</v>
      </c>
      <c r="AB119" s="140">
        <f t="shared" ref="AB119:AH119" si="179">K119+R119</f>
        <v>47.05</v>
      </c>
      <c r="AC119" s="140">
        <f t="shared" si="179"/>
        <v>940.93</v>
      </c>
      <c r="AD119" s="140">
        <f t="shared" si="179"/>
        <v>624.18</v>
      </c>
      <c r="AE119" s="140">
        <f t="shared" si="179"/>
        <v>39.2</v>
      </c>
      <c r="AF119" s="140">
        <f t="shared" si="179"/>
        <v>220</v>
      </c>
      <c r="AG119" s="140">
        <f t="shared" si="179"/>
        <v>0</v>
      </c>
      <c r="AH119" s="140">
        <f t="shared" si="179"/>
        <v>1871.36</v>
      </c>
      <c r="AI119" s="139" t="s">
        <v>32</v>
      </c>
    </row>
    <row r="120" s="39" customFormat="1" ht="16" customHeight="1" spans="1:35">
      <c r="A120" s="129">
        <f t="shared" si="143"/>
        <v>117</v>
      </c>
      <c r="B120" s="49" t="s">
        <v>139</v>
      </c>
      <c r="C120" s="49" t="s">
        <v>426</v>
      </c>
      <c r="D120" s="49" t="s">
        <v>427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144"/>
        <v>47.05</v>
      </c>
      <c r="L120" s="49">
        <f t="shared" si="145"/>
        <v>627.29</v>
      </c>
      <c r="M120" s="130">
        <f t="shared" si="146"/>
        <v>499.34</v>
      </c>
      <c r="N120" s="49">
        <f t="shared" si="147"/>
        <v>27.44</v>
      </c>
      <c r="O120" s="130">
        <f t="shared" si="148"/>
        <v>110</v>
      </c>
      <c r="P120" s="130">
        <f t="shared" si="149"/>
        <v>0</v>
      </c>
      <c r="Q120" s="130">
        <f t="shared" si="150"/>
        <v>1311.12</v>
      </c>
      <c r="R120" s="49">
        <f t="shared" si="151"/>
        <v>0</v>
      </c>
      <c r="S120" s="49">
        <f t="shared" si="152"/>
        <v>313.64</v>
      </c>
      <c r="T120" s="130">
        <f t="shared" si="153"/>
        <v>124.84</v>
      </c>
      <c r="U120" s="49">
        <f t="shared" si="154"/>
        <v>11.76</v>
      </c>
      <c r="V120" s="130">
        <f t="shared" si="155"/>
        <v>110</v>
      </c>
      <c r="W120" s="130">
        <f t="shared" si="156"/>
        <v>0</v>
      </c>
      <c r="X120" s="49">
        <f t="shared" si="157"/>
        <v>560.24</v>
      </c>
      <c r="Y120" s="49">
        <f t="shared" si="158"/>
        <v>1871.36</v>
      </c>
      <c r="Z120" s="49"/>
      <c r="AA120" s="139" t="s">
        <v>77</v>
      </c>
      <c r="AB120" s="140">
        <f t="shared" ref="AB120:AH120" si="180">K120+R120</f>
        <v>47.05</v>
      </c>
      <c r="AC120" s="140">
        <f t="shared" si="180"/>
        <v>940.93</v>
      </c>
      <c r="AD120" s="140">
        <f t="shared" si="180"/>
        <v>624.18</v>
      </c>
      <c r="AE120" s="140">
        <f t="shared" si="180"/>
        <v>39.2</v>
      </c>
      <c r="AF120" s="140">
        <f t="shared" si="180"/>
        <v>220</v>
      </c>
      <c r="AG120" s="140">
        <f t="shared" si="180"/>
        <v>0</v>
      </c>
      <c r="AH120" s="140">
        <f t="shared" si="180"/>
        <v>1871.36</v>
      </c>
      <c r="AI120" s="139" t="s">
        <v>32</v>
      </c>
    </row>
    <row r="121" s="39" customFormat="1" ht="16" customHeight="1" spans="1:35">
      <c r="A121" s="129">
        <f t="shared" si="143"/>
        <v>118</v>
      </c>
      <c r="B121" s="49" t="s">
        <v>139</v>
      </c>
      <c r="C121" s="49" t="s">
        <v>428</v>
      </c>
      <c r="D121" s="49" t="s">
        <v>429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144"/>
        <v>47.05</v>
      </c>
      <c r="L121" s="49">
        <f t="shared" si="145"/>
        <v>627.29</v>
      </c>
      <c r="M121" s="130">
        <f t="shared" si="146"/>
        <v>499.34</v>
      </c>
      <c r="N121" s="49">
        <f t="shared" si="147"/>
        <v>27.44</v>
      </c>
      <c r="O121" s="130">
        <f t="shared" si="148"/>
        <v>110</v>
      </c>
      <c r="P121" s="130">
        <f t="shared" si="149"/>
        <v>0</v>
      </c>
      <c r="Q121" s="130">
        <f t="shared" si="150"/>
        <v>1311.12</v>
      </c>
      <c r="R121" s="49">
        <f t="shared" si="151"/>
        <v>0</v>
      </c>
      <c r="S121" s="49">
        <f t="shared" si="152"/>
        <v>313.64</v>
      </c>
      <c r="T121" s="130">
        <f t="shared" si="153"/>
        <v>124.84</v>
      </c>
      <c r="U121" s="49">
        <f t="shared" si="154"/>
        <v>11.76</v>
      </c>
      <c r="V121" s="130">
        <f t="shared" si="155"/>
        <v>110</v>
      </c>
      <c r="W121" s="130">
        <f t="shared" si="156"/>
        <v>0</v>
      </c>
      <c r="X121" s="49">
        <f t="shared" si="157"/>
        <v>560.24</v>
      </c>
      <c r="Y121" s="49">
        <f t="shared" si="158"/>
        <v>1871.36</v>
      </c>
      <c r="Z121" s="49"/>
      <c r="AA121" s="139" t="s">
        <v>77</v>
      </c>
      <c r="AB121" s="140">
        <f t="shared" ref="AB121:AH121" si="181">K121+R121</f>
        <v>47.05</v>
      </c>
      <c r="AC121" s="140">
        <f t="shared" si="181"/>
        <v>940.93</v>
      </c>
      <c r="AD121" s="140">
        <f t="shared" si="181"/>
        <v>624.18</v>
      </c>
      <c r="AE121" s="140">
        <f t="shared" si="181"/>
        <v>39.2</v>
      </c>
      <c r="AF121" s="140">
        <f t="shared" si="181"/>
        <v>220</v>
      </c>
      <c r="AG121" s="140">
        <f t="shared" si="181"/>
        <v>0</v>
      </c>
      <c r="AH121" s="140">
        <f t="shared" si="181"/>
        <v>1871.36</v>
      </c>
      <c r="AI121" s="139" t="s">
        <v>32</v>
      </c>
    </row>
    <row r="122" s="225" customFormat="1" ht="16" customHeight="1" spans="1:35">
      <c r="A122" s="239">
        <f t="shared" ref="A122:A156" si="182">ROW()-3</f>
        <v>119</v>
      </c>
      <c r="B122" s="240" t="s">
        <v>139</v>
      </c>
      <c r="C122" s="240" t="s">
        <v>430</v>
      </c>
      <c r="D122" s="240" t="s">
        <v>431</v>
      </c>
      <c r="E122" s="240">
        <v>3920.55</v>
      </c>
      <c r="F122" s="240">
        <v>0</v>
      </c>
      <c r="G122" s="242">
        <v>0</v>
      </c>
      <c r="H122" s="240">
        <v>0</v>
      </c>
      <c r="I122" s="242">
        <v>0</v>
      </c>
      <c r="J122" s="242"/>
      <c r="K122" s="240">
        <f t="shared" ref="K122:K156" si="183">ROUND(E122*0.012,2)</f>
        <v>47.05</v>
      </c>
      <c r="L122" s="240">
        <f t="shared" ref="L122:L156" si="184">ROUND(F122*0.16,2)</f>
        <v>0</v>
      </c>
      <c r="M122" s="242">
        <f t="shared" ref="M122:M156" si="185">ROUND(G122*0.08,2)</f>
        <v>0</v>
      </c>
      <c r="N122" s="240">
        <f t="shared" ref="N122:N156" si="186">ROUND(H122*0.007,2)</f>
        <v>0</v>
      </c>
      <c r="O122" s="242">
        <f t="shared" ref="O122:O156" si="187">I122*5%</f>
        <v>0</v>
      </c>
      <c r="P122" s="242">
        <f t="shared" ref="P122:P156" si="188">J122*50%</f>
        <v>0</v>
      </c>
      <c r="Q122" s="242">
        <f t="shared" ref="Q122:Q156" si="189">SUM(K122:P122)</f>
        <v>47.05</v>
      </c>
      <c r="R122" s="240">
        <f t="shared" ref="R122:R156" si="190">E122*0</f>
        <v>0</v>
      </c>
      <c r="S122" s="240">
        <f t="shared" ref="S122:S156" si="191">ROUND(F122*0.08,2)</f>
        <v>0</v>
      </c>
      <c r="T122" s="242">
        <f t="shared" ref="T122:T156" si="192">ROUND(G122*0.02,2)</f>
        <v>0</v>
      </c>
      <c r="U122" s="240">
        <f t="shared" ref="U122:U156" si="193">ROUND(H122*0.003,2)</f>
        <v>0</v>
      </c>
      <c r="V122" s="242">
        <f t="shared" ref="V122:V156" si="194">I122*5%</f>
        <v>0</v>
      </c>
      <c r="W122" s="242">
        <f t="shared" ref="W122:W156" si="195">J122*50%</f>
        <v>0</v>
      </c>
      <c r="X122" s="240">
        <f t="shared" ref="X122:X156" si="196">SUM(R122:W122)</f>
        <v>0</v>
      </c>
      <c r="Y122" s="240">
        <f t="shared" ref="Y122:Y156" si="197">Q122+X122</f>
        <v>47.05</v>
      </c>
      <c r="Z122" s="240"/>
      <c r="AA122" s="257" t="s">
        <v>77</v>
      </c>
      <c r="AB122" s="258">
        <f t="shared" ref="AB122:AH122" si="198">K122+R122</f>
        <v>47.05</v>
      </c>
      <c r="AC122" s="258">
        <f t="shared" si="198"/>
        <v>0</v>
      </c>
      <c r="AD122" s="258">
        <f t="shared" si="198"/>
        <v>0</v>
      </c>
      <c r="AE122" s="258">
        <f t="shared" si="198"/>
        <v>0</v>
      </c>
      <c r="AF122" s="258">
        <f t="shared" si="198"/>
        <v>0</v>
      </c>
      <c r="AG122" s="258">
        <f t="shared" si="198"/>
        <v>0</v>
      </c>
      <c r="AH122" s="258">
        <f t="shared" si="198"/>
        <v>47.05</v>
      </c>
      <c r="AI122" s="257" t="s">
        <v>32</v>
      </c>
    </row>
    <row r="123" s="39" customFormat="1" ht="16" customHeight="1" spans="1:35">
      <c r="A123" s="129">
        <f t="shared" si="182"/>
        <v>120</v>
      </c>
      <c r="B123" s="49" t="s">
        <v>139</v>
      </c>
      <c r="C123" s="49" t="s">
        <v>432</v>
      </c>
      <c r="D123" s="49" t="s">
        <v>433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183"/>
        <v>47.05</v>
      </c>
      <c r="L123" s="49">
        <f t="shared" si="184"/>
        <v>627.29</v>
      </c>
      <c r="M123" s="130">
        <f t="shared" si="185"/>
        <v>499.34</v>
      </c>
      <c r="N123" s="49">
        <f t="shared" si="186"/>
        <v>27.44</v>
      </c>
      <c r="O123" s="130">
        <f t="shared" si="187"/>
        <v>110</v>
      </c>
      <c r="P123" s="130">
        <f t="shared" si="188"/>
        <v>0</v>
      </c>
      <c r="Q123" s="130">
        <f t="shared" si="189"/>
        <v>1311.12</v>
      </c>
      <c r="R123" s="49">
        <f t="shared" si="190"/>
        <v>0</v>
      </c>
      <c r="S123" s="49">
        <f t="shared" si="191"/>
        <v>313.64</v>
      </c>
      <c r="T123" s="130">
        <f t="shared" si="192"/>
        <v>124.84</v>
      </c>
      <c r="U123" s="49">
        <f t="shared" si="193"/>
        <v>11.76</v>
      </c>
      <c r="V123" s="130">
        <f t="shared" si="194"/>
        <v>110</v>
      </c>
      <c r="W123" s="130">
        <f t="shared" si="195"/>
        <v>0</v>
      </c>
      <c r="X123" s="49">
        <f t="shared" si="196"/>
        <v>560.24</v>
      </c>
      <c r="Y123" s="49">
        <f t="shared" si="197"/>
        <v>1871.36</v>
      </c>
      <c r="Z123" s="49"/>
      <c r="AA123" s="139" t="s">
        <v>77</v>
      </c>
      <c r="AB123" s="140">
        <f t="shared" ref="AB123:AH123" si="199">K123+R123</f>
        <v>47.05</v>
      </c>
      <c r="AC123" s="140">
        <f t="shared" si="199"/>
        <v>940.93</v>
      </c>
      <c r="AD123" s="140">
        <f t="shared" si="199"/>
        <v>624.18</v>
      </c>
      <c r="AE123" s="140">
        <f t="shared" si="199"/>
        <v>39.2</v>
      </c>
      <c r="AF123" s="140">
        <f t="shared" si="199"/>
        <v>220</v>
      </c>
      <c r="AG123" s="140">
        <f t="shared" si="199"/>
        <v>0</v>
      </c>
      <c r="AH123" s="140">
        <f t="shared" si="199"/>
        <v>1871.36</v>
      </c>
      <c r="AI123" s="139" t="s">
        <v>32</v>
      </c>
    </row>
    <row r="124" s="39" customFormat="1" ht="16" customHeight="1" spans="1:35">
      <c r="A124" s="129">
        <f t="shared" si="182"/>
        <v>121</v>
      </c>
      <c r="B124" s="49" t="s">
        <v>139</v>
      </c>
      <c r="C124" s="49" t="s">
        <v>434</v>
      </c>
      <c r="D124" s="49" t="s">
        <v>435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183"/>
        <v>47.05</v>
      </c>
      <c r="L124" s="49">
        <f t="shared" si="184"/>
        <v>627.29</v>
      </c>
      <c r="M124" s="130">
        <f t="shared" si="185"/>
        <v>499.34</v>
      </c>
      <c r="N124" s="49">
        <f t="shared" si="186"/>
        <v>27.44</v>
      </c>
      <c r="O124" s="130">
        <f t="shared" si="187"/>
        <v>110</v>
      </c>
      <c r="P124" s="130">
        <f t="shared" si="188"/>
        <v>0</v>
      </c>
      <c r="Q124" s="130">
        <f t="shared" si="189"/>
        <v>1311.12</v>
      </c>
      <c r="R124" s="49">
        <f t="shared" si="190"/>
        <v>0</v>
      </c>
      <c r="S124" s="49">
        <f t="shared" si="191"/>
        <v>313.64</v>
      </c>
      <c r="T124" s="130">
        <f t="shared" si="192"/>
        <v>124.84</v>
      </c>
      <c r="U124" s="49">
        <f t="shared" si="193"/>
        <v>11.76</v>
      </c>
      <c r="V124" s="130">
        <f t="shared" si="194"/>
        <v>110</v>
      </c>
      <c r="W124" s="130">
        <f t="shared" si="195"/>
        <v>0</v>
      </c>
      <c r="X124" s="49">
        <f t="shared" si="196"/>
        <v>560.24</v>
      </c>
      <c r="Y124" s="49">
        <f t="shared" si="197"/>
        <v>1871.36</v>
      </c>
      <c r="Z124" s="49"/>
      <c r="AA124" s="139" t="s">
        <v>77</v>
      </c>
      <c r="AB124" s="140">
        <f t="shared" ref="AB124:AH124" si="200">K124+R124</f>
        <v>47.05</v>
      </c>
      <c r="AC124" s="140">
        <f t="shared" si="200"/>
        <v>940.93</v>
      </c>
      <c r="AD124" s="140">
        <f t="shared" si="200"/>
        <v>624.18</v>
      </c>
      <c r="AE124" s="140">
        <f t="shared" si="200"/>
        <v>39.2</v>
      </c>
      <c r="AF124" s="140">
        <f t="shared" si="200"/>
        <v>220</v>
      </c>
      <c r="AG124" s="140">
        <f t="shared" si="200"/>
        <v>0</v>
      </c>
      <c r="AH124" s="140">
        <f t="shared" si="200"/>
        <v>1871.36</v>
      </c>
      <c r="AI124" s="139" t="s">
        <v>32</v>
      </c>
    </row>
    <row r="125" s="39" customFormat="1" ht="16" customHeight="1" spans="1:35">
      <c r="A125" s="129">
        <f t="shared" si="182"/>
        <v>122</v>
      </c>
      <c r="B125" s="49" t="s">
        <v>139</v>
      </c>
      <c r="C125" s="49" t="s">
        <v>436</v>
      </c>
      <c r="D125" s="49" t="s">
        <v>437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183"/>
        <v>47.05</v>
      </c>
      <c r="L125" s="49">
        <f t="shared" si="184"/>
        <v>627.29</v>
      </c>
      <c r="M125" s="130">
        <f t="shared" si="185"/>
        <v>499.34</v>
      </c>
      <c r="N125" s="49">
        <f t="shared" si="186"/>
        <v>27.44</v>
      </c>
      <c r="O125" s="130">
        <f t="shared" si="187"/>
        <v>110</v>
      </c>
      <c r="P125" s="130">
        <f t="shared" si="188"/>
        <v>0</v>
      </c>
      <c r="Q125" s="130">
        <f t="shared" si="189"/>
        <v>1311.12</v>
      </c>
      <c r="R125" s="49">
        <f t="shared" si="190"/>
        <v>0</v>
      </c>
      <c r="S125" s="49">
        <f t="shared" si="191"/>
        <v>313.64</v>
      </c>
      <c r="T125" s="130">
        <f t="shared" si="192"/>
        <v>124.84</v>
      </c>
      <c r="U125" s="49">
        <f t="shared" si="193"/>
        <v>11.76</v>
      </c>
      <c r="V125" s="130">
        <f t="shared" si="194"/>
        <v>110</v>
      </c>
      <c r="W125" s="130">
        <f t="shared" si="195"/>
        <v>0</v>
      </c>
      <c r="X125" s="49">
        <f t="shared" si="196"/>
        <v>560.24</v>
      </c>
      <c r="Y125" s="49">
        <f t="shared" si="197"/>
        <v>1871.36</v>
      </c>
      <c r="Z125" s="49"/>
      <c r="AA125" s="139" t="s">
        <v>77</v>
      </c>
      <c r="AB125" s="140">
        <f t="shared" ref="AB125:AH125" si="201">K125+R125</f>
        <v>47.05</v>
      </c>
      <c r="AC125" s="140">
        <f t="shared" si="201"/>
        <v>940.93</v>
      </c>
      <c r="AD125" s="140">
        <f t="shared" si="201"/>
        <v>624.18</v>
      </c>
      <c r="AE125" s="140">
        <f t="shared" si="201"/>
        <v>39.2</v>
      </c>
      <c r="AF125" s="140">
        <f t="shared" si="201"/>
        <v>220</v>
      </c>
      <c r="AG125" s="140">
        <f t="shared" si="201"/>
        <v>0</v>
      </c>
      <c r="AH125" s="140">
        <f t="shared" si="201"/>
        <v>1871.36</v>
      </c>
      <c r="AI125" s="139" t="s">
        <v>32</v>
      </c>
    </row>
    <row r="126" s="39" customFormat="1" ht="16" customHeight="1" spans="1:35">
      <c r="A126" s="129">
        <f t="shared" si="182"/>
        <v>123</v>
      </c>
      <c r="B126" s="49" t="s">
        <v>139</v>
      </c>
      <c r="C126" s="49" t="s">
        <v>438</v>
      </c>
      <c r="D126" s="49" t="s">
        <v>439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183"/>
        <v>47.05</v>
      </c>
      <c r="L126" s="49">
        <f t="shared" si="184"/>
        <v>627.29</v>
      </c>
      <c r="M126" s="130">
        <f t="shared" si="185"/>
        <v>499.34</v>
      </c>
      <c r="N126" s="49">
        <f t="shared" si="186"/>
        <v>27.44</v>
      </c>
      <c r="O126" s="130">
        <f t="shared" si="187"/>
        <v>110</v>
      </c>
      <c r="P126" s="130">
        <f t="shared" si="188"/>
        <v>0</v>
      </c>
      <c r="Q126" s="130">
        <f t="shared" si="189"/>
        <v>1311.12</v>
      </c>
      <c r="R126" s="49">
        <f t="shared" si="190"/>
        <v>0</v>
      </c>
      <c r="S126" s="49">
        <f t="shared" si="191"/>
        <v>313.64</v>
      </c>
      <c r="T126" s="130">
        <f t="shared" si="192"/>
        <v>124.84</v>
      </c>
      <c r="U126" s="49">
        <f t="shared" si="193"/>
        <v>11.76</v>
      </c>
      <c r="V126" s="130">
        <f t="shared" si="194"/>
        <v>110</v>
      </c>
      <c r="W126" s="130">
        <f t="shared" si="195"/>
        <v>0</v>
      </c>
      <c r="X126" s="49">
        <f t="shared" si="196"/>
        <v>560.24</v>
      </c>
      <c r="Y126" s="49">
        <f t="shared" si="197"/>
        <v>1871.36</v>
      </c>
      <c r="Z126" s="49"/>
      <c r="AA126" s="139" t="s">
        <v>77</v>
      </c>
      <c r="AB126" s="140">
        <f t="shared" ref="AB126:AH126" si="202">K126+R126</f>
        <v>47.05</v>
      </c>
      <c r="AC126" s="140">
        <f t="shared" si="202"/>
        <v>940.93</v>
      </c>
      <c r="AD126" s="140">
        <f t="shared" si="202"/>
        <v>624.18</v>
      </c>
      <c r="AE126" s="140">
        <f t="shared" si="202"/>
        <v>39.2</v>
      </c>
      <c r="AF126" s="140">
        <f t="shared" si="202"/>
        <v>220</v>
      </c>
      <c r="AG126" s="140">
        <f t="shared" si="202"/>
        <v>0</v>
      </c>
      <c r="AH126" s="140">
        <f t="shared" si="202"/>
        <v>1871.36</v>
      </c>
      <c r="AI126" s="139" t="s">
        <v>32</v>
      </c>
    </row>
    <row r="127" s="39" customFormat="1" ht="16" customHeight="1" spans="1:35">
      <c r="A127" s="129">
        <f t="shared" si="182"/>
        <v>124</v>
      </c>
      <c r="B127" s="49" t="s">
        <v>139</v>
      </c>
      <c r="C127" s="49" t="s">
        <v>440</v>
      </c>
      <c r="D127" s="49" t="s">
        <v>441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183"/>
        <v>47.05</v>
      </c>
      <c r="L127" s="49">
        <f t="shared" si="184"/>
        <v>627.29</v>
      </c>
      <c r="M127" s="130">
        <f t="shared" si="185"/>
        <v>499.34</v>
      </c>
      <c r="N127" s="49">
        <f t="shared" si="186"/>
        <v>27.44</v>
      </c>
      <c r="O127" s="130">
        <f t="shared" si="187"/>
        <v>110</v>
      </c>
      <c r="P127" s="130">
        <f t="shared" si="188"/>
        <v>0</v>
      </c>
      <c r="Q127" s="130">
        <f t="shared" si="189"/>
        <v>1311.12</v>
      </c>
      <c r="R127" s="49">
        <f t="shared" si="190"/>
        <v>0</v>
      </c>
      <c r="S127" s="49">
        <f t="shared" si="191"/>
        <v>313.64</v>
      </c>
      <c r="T127" s="130">
        <f t="shared" si="192"/>
        <v>124.84</v>
      </c>
      <c r="U127" s="49">
        <f t="shared" si="193"/>
        <v>11.76</v>
      </c>
      <c r="V127" s="130">
        <f t="shared" si="194"/>
        <v>110</v>
      </c>
      <c r="W127" s="130">
        <f t="shared" si="195"/>
        <v>0</v>
      </c>
      <c r="X127" s="49">
        <f t="shared" si="196"/>
        <v>560.24</v>
      </c>
      <c r="Y127" s="49">
        <f t="shared" si="197"/>
        <v>1871.36</v>
      </c>
      <c r="Z127" s="49"/>
      <c r="AA127" s="139" t="s">
        <v>77</v>
      </c>
      <c r="AB127" s="140">
        <f t="shared" ref="AB127:AH127" si="203">K127+R127</f>
        <v>47.05</v>
      </c>
      <c r="AC127" s="140">
        <f t="shared" si="203"/>
        <v>940.93</v>
      </c>
      <c r="AD127" s="140">
        <f t="shared" si="203"/>
        <v>624.18</v>
      </c>
      <c r="AE127" s="140">
        <f t="shared" si="203"/>
        <v>39.2</v>
      </c>
      <c r="AF127" s="140">
        <f t="shared" si="203"/>
        <v>220</v>
      </c>
      <c r="AG127" s="140">
        <f t="shared" si="203"/>
        <v>0</v>
      </c>
      <c r="AH127" s="140">
        <f t="shared" si="203"/>
        <v>1871.36</v>
      </c>
      <c r="AI127" s="139" t="s">
        <v>32</v>
      </c>
    </row>
    <row r="128" s="39" customFormat="1" ht="16" customHeight="1" spans="1:35">
      <c r="A128" s="129">
        <f t="shared" si="182"/>
        <v>125</v>
      </c>
      <c r="B128" s="49" t="s">
        <v>139</v>
      </c>
      <c r="C128" s="49" t="s">
        <v>444</v>
      </c>
      <c r="D128" s="49" t="s">
        <v>445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183"/>
        <v>47.05</v>
      </c>
      <c r="L128" s="49">
        <f t="shared" si="184"/>
        <v>627.29</v>
      </c>
      <c r="M128" s="130">
        <f t="shared" si="185"/>
        <v>499.34</v>
      </c>
      <c r="N128" s="49">
        <f t="shared" si="186"/>
        <v>27.44</v>
      </c>
      <c r="O128" s="130">
        <f t="shared" si="187"/>
        <v>110</v>
      </c>
      <c r="P128" s="130">
        <f t="shared" si="188"/>
        <v>0</v>
      </c>
      <c r="Q128" s="130">
        <f t="shared" si="189"/>
        <v>1311.12</v>
      </c>
      <c r="R128" s="49">
        <f t="shared" si="190"/>
        <v>0</v>
      </c>
      <c r="S128" s="49">
        <f t="shared" si="191"/>
        <v>313.64</v>
      </c>
      <c r="T128" s="130">
        <f t="shared" si="192"/>
        <v>124.84</v>
      </c>
      <c r="U128" s="49">
        <f t="shared" si="193"/>
        <v>11.76</v>
      </c>
      <c r="V128" s="130">
        <f t="shared" si="194"/>
        <v>110</v>
      </c>
      <c r="W128" s="130">
        <f t="shared" si="195"/>
        <v>0</v>
      </c>
      <c r="X128" s="49">
        <f t="shared" si="196"/>
        <v>560.24</v>
      </c>
      <c r="Y128" s="49">
        <f t="shared" si="197"/>
        <v>1871.36</v>
      </c>
      <c r="Z128" s="49"/>
      <c r="AA128" s="139" t="s">
        <v>77</v>
      </c>
      <c r="AB128" s="140">
        <f t="shared" ref="AB128:AH128" si="204">K128+R128</f>
        <v>47.05</v>
      </c>
      <c r="AC128" s="140">
        <f t="shared" si="204"/>
        <v>940.93</v>
      </c>
      <c r="AD128" s="140">
        <f t="shared" si="204"/>
        <v>624.18</v>
      </c>
      <c r="AE128" s="140">
        <f t="shared" si="204"/>
        <v>39.2</v>
      </c>
      <c r="AF128" s="140">
        <f t="shared" si="204"/>
        <v>220</v>
      </c>
      <c r="AG128" s="140">
        <f t="shared" si="204"/>
        <v>0</v>
      </c>
      <c r="AH128" s="140">
        <f t="shared" si="204"/>
        <v>1871.36</v>
      </c>
      <c r="AI128" s="139" t="s">
        <v>32</v>
      </c>
    </row>
    <row r="129" s="39" customFormat="1" ht="16" customHeight="1" spans="1:35">
      <c r="A129" s="129">
        <f t="shared" si="182"/>
        <v>126</v>
      </c>
      <c r="B129" s="49" t="s">
        <v>139</v>
      </c>
      <c r="C129" s="49" t="s">
        <v>446</v>
      </c>
      <c r="D129" s="49" t="s">
        <v>447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183"/>
        <v>47.05</v>
      </c>
      <c r="L129" s="49">
        <f t="shared" si="184"/>
        <v>627.29</v>
      </c>
      <c r="M129" s="130">
        <f t="shared" si="185"/>
        <v>499.34</v>
      </c>
      <c r="N129" s="49">
        <f t="shared" si="186"/>
        <v>27.44</v>
      </c>
      <c r="O129" s="130">
        <f t="shared" si="187"/>
        <v>110</v>
      </c>
      <c r="P129" s="130">
        <f t="shared" si="188"/>
        <v>0</v>
      </c>
      <c r="Q129" s="130">
        <f t="shared" si="189"/>
        <v>1311.12</v>
      </c>
      <c r="R129" s="49">
        <f t="shared" si="190"/>
        <v>0</v>
      </c>
      <c r="S129" s="49">
        <f t="shared" si="191"/>
        <v>313.64</v>
      </c>
      <c r="T129" s="130">
        <f t="shared" si="192"/>
        <v>124.84</v>
      </c>
      <c r="U129" s="49">
        <f t="shared" si="193"/>
        <v>11.76</v>
      </c>
      <c r="V129" s="130">
        <f t="shared" si="194"/>
        <v>110</v>
      </c>
      <c r="W129" s="130">
        <f t="shared" si="195"/>
        <v>0</v>
      </c>
      <c r="X129" s="49">
        <f t="shared" si="196"/>
        <v>560.24</v>
      </c>
      <c r="Y129" s="49">
        <f t="shared" si="197"/>
        <v>1871.36</v>
      </c>
      <c r="Z129" s="49"/>
      <c r="AA129" s="139" t="s">
        <v>77</v>
      </c>
      <c r="AB129" s="140">
        <f t="shared" ref="AB129:AH129" si="205">K129+R129</f>
        <v>47.05</v>
      </c>
      <c r="AC129" s="140">
        <f t="shared" si="205"/>
        <v>940.93</v>
      </c>
      <c r="AD129" s="140">
        <f t="shared" si="205"/>
        <v>624.18</v>
      </c>
      <c r="AE129" s="140">
        <f t="shared" si="205"/>
        <v>39.2</v>
      </c>
      <c r="AF129" s="140">
        <f t="shared" si="205"/>
        <v>220</v>
      </c>
      <c r="AG129" s="140">
        <f t="shared" si="205"/>
        <v>0</v>
      </c>
      <c r="AH129" s="140">
        <f t="shared" si="205"/>
        <v>1871.36</v>
      </c>
      <c r="AI129" s="139" t="s">
        <v>32</v>
      </c>
    </row>
    <row r="130" s="39" customFormat="1" ht="16" customHeight="1" spans="1:35">
      <c r="A130" s="129">
        <f t="shared" si="182"/>
        <v>127</v>
      </c>
      <c r="B130" s="49" t="s">
        <v>139</v>
      </c>
      <c r="C130" s="49" t="s">
        <v>448</v>
      </c>
      <c r="D130" s="49" t="s">
        <v>449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183"/>
        <v>47.05</v>
      </c>
      <c r="L130" s="49">
        <f t="shared" si="184"/>
        <v>627.29</v>
      </c>
      <c r="M130" s="130">
        <f t="shared" si="185"/>
        <v>499.34</v>
      </c>
      <c r="N130" s="49">
        <f t="shared" si="186"/>
        <v>27.44</v>
      </c>
      <c r="O130" s="130">
        <f t="shared" si="187"/>
        <v>110</v>
      </c>
      <c r="P130" s="130">
        <f t="shared" si="188"/>
        <v>0</v>
      </c>
      <c r="Q130" s="130">
        <f t="shared" si="189"/>
        <v>1311.12</v>
      </c>
      <c r="R130" s="49">
        <f t="shared" si="190"/>
        <v>0</v>
      </c>
      <c r="S130" s="49">
        <f t="shared" si="191"/>
        <v>313.64</v>
      </c>
      <c r="T130" s="130">
        <f t="shared" si="192"/>
        <v>124.84</v>
      </c>
      <c r="U130" s="49">
        <f t="shared" si="193"/>
        <v>11.76</v>
      </c>
      <c r="V130" s="130">
        <f t="shared" si="194"/>
        <v>110</v>
      </c>
      <c r="W130" s="130">
        <f t="shared" si="195"/>
        <v>0</v>
      </c>
      <c r="X130" s="49">
        <f t="shared" si="196"/>
        <v>560.24</v>
      </c>
      <c r="Y130" s="49">
        <f t="shared" si="197"/>
        <v>1871.36</v>
      </c>
      <c r="Z130" s="49"/>
      <c r="AA130" s="139" t="s">
        <v>77</v>
      </c>
      <c r="AB130" s="140">
        <f t="shared" ref="AB130:AH130" si="206">K130+R130</f>
        <v>47.05</v>
      </c>
      <c r="AC130" s="140">
        <f t="shared" si="206"/>
        <v>940.93</v>
      </c>
      <c r="AD130" s="140">
        <f t="shared" si="206"/>
        <v>624.18</v>
      </c>
      <c r="AE130" s="140">
        <f t="shared" si="206"/>
        <v>39.2</v>
      </c>
      <c r="AF130" s="140">
        <f t="shared" si="206"/>
        <v>220</v>
      </c>
      <c r="AG130" s="140">
        <f t="shared" si="206"/>
        <v>0</v>
      </c>
      <c r="AH130" s="140">
        <f t="shared" si="206"/>
        <v>1871.36</v>
      </c>
      <c r="AI130" s="139" t="s">
        <v>32</v>
      </c>
    </row>
    <row r="131" s="39" customFormat="1" ht="16" customHeight="1" spans="1:35">
      <c r="A131" s="129">
        <f t="shared" si="182"/>
        <v>128</v>
      </c>
      <c r="B131" s="49" t="s">
        <v>119</v>
      </c>
      <c r="C131" s="49" t="s">
        <v>450</v>
      </c>
      <c r="D131" s="49" t="s">
        <v>451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183"/>
        <v>47.05</v>
      </c>
      <c r="L131" s="49">
        <f t="shared" si="184"/>
        <v>627.29</v>
      </c>
      <c r="M131" s="130">
        <f t="shared" si="185"/>
        <v>499.34</v>
      </c>
      <c r="N131" s="49">
        <f t="shared" si="186"/>
        <v>27.44</v>
      </c>
      <c r="O131" s="130">
        <f t="shared" si="187"/>
        <v>110</v>
      </c>
      <c r="P131" s="130">
        <f t="shared" si="188"/>
        <v>0</v>
      </c>
      <c r="Q131" s="130">
        <f t="shared" si="189"/>
        <v>1311.12</v>
      </c>
      <c r="R131" s="49">
        <f t="shared" si="190"/>
        <v>0</v>
      </c>
      <c r="S131" s="49">
        <f t="shared" si="191"/>
        <v>313.64</v>
      </c>
      <c r="T131" s="130">
        <f t="shared" si="192"/>
        <v>124.84</v>
      </c>
      <c r="U131" s="49">
        <f t="shared" si="193"/>
        <v>11.76</v>
      </c>
      <c r="V131" s="130">
        <f t="shared" si="194"/>
        <v>110</v>
      </c>
      <c r="W131" s="130">
        <f t="shared" si="195"/>
        <v>0</v>
      </c>
      <c r="X131" s="49">
        <f t="shared" si="196"/>
        <v>560.24</v>
      </c>
      <c r="Y131" s="49">
        <f t="shared" si="197"/>
        <v>1871.36</v>
      </c>
      <c r="Z131" s="49"/>
      <c r="AA131" s="139" t="s">
        <v>75</v>
      </c>
      <c r="AB131" s="140">
        <f t="shared" ref="AB131:AH131" si="207">K131+R131</f>
        <v>47.05</v>
      </c>
      <c r="AC131" s="140">
        <f t="shared" si="207"/>
        <v>940.93</v>
      </c>
      <c r="AD131" s="140">
        <f t="shared" si="207"/>
        <v>624.18</v>
      </c>
      <c r="AE131" s="140">
        <f t="shared" si="207"/>
        <v>39.2</v>
      </c>
      <c r="AF131" s="140">
        <f t="shared" si="207"/>
        <v>220</v>
      </c>
      <c r="AG131" s="140">
        <f t="shared" si="207"/>
        <v>0</v>
      </c>
      <c r="AH131" s="140">
        <f t="shared" si="207"/>
        <v>1871.36</v>
      </c>
      <c r="AI131" s="139" t="s">
        <v>32</v>
      </c>
    </row>
    <row r="132" s="39" customFormat="1" ht="16" customHeight="1" spans="1:35">
      <c r="A132" s="129">
        <f t="shared" si="182"/>
        <v>129</v>
      </c>
      <c r="B132" s="49" t="s">
        <v>139</v>
      </c>
      <c r="C132" s="49" t="s">
        <v>454</v>
      </c>
      <c r="D132" s="49" t="s">
        <v>455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 t="shared" si="183"/>
        <v>47.05</v>
      </c>
      <c r="L132" s="49">
        <f t="shared" si="184"/>
        <v>627.29</v>
      </c>
      <c r="M132" s="130">
        <f t="shared" si="185"/>
        <v>499.34</v>
      </c>
      <c r="N132" s="49">
        <f t="shared" si="186"/>
        <v>27.44</v>
      </c>
      <c r="O132" s="130">
        <f t="shared" si="187"/>
        <v>110</v>
      </c>
      <c r="P132" s="130">
        <f t="shared" si="188"/>
        <v>0</v>
      </c>
      <c r="Q132" s="130">
        <f t="shared" si="189"/>
        <v>1311.12</v>
      </c>
      <c r="R132" s="49">
        <f t="shared" si="190"/>
        <v>0</v>
      </c>
      <c r="S132" s="49">
        <f t="shared" si="191"/>
        <v>313.64</v>
      </c>
      <c r="T132" s="130">
        <f t="shared" si="192"/>
        <v>124.84</v>
      </c>
      <c r="U132" s="49">
        <f t="shared" si="193"/>
        <v>11.76</v>
      </c>
      <c r="V132" s="130">
        <f t="shared" si="194"/>
        <v>110</v>
      </c>
      <c r="W132" s="130">
        <f t="shared" si="195"/>
        <v>0</v>
      </c>
      <c r="X132" s="49">
        <f t="shared" si="196"/>
        <v>560.24</v>
      </c>
      <c r="Y132" s="49">
        <f t="shared" si="197"/>
        <v>1871.36</v>
      </c>
      <c r="Z132" s="49"/>
      <c r="AA132" s="139" t="s">
        <v>77</v>
      </c>
      <c r="AB132" s="140">
        <f t="shared" ref="AB132:AH132" si="208">K132+R132</f>
        <v>47.05</v>
      </c>
      <c r="AC132" s="140">
        <f t="shared" si="208"/>
        <v>940.93</v>
      </c>
      <c r="AD132" s="140">
        <f t="shared" si="208"/>
        <v>624.18</v>
      </c>
      <c r="AE132" s="140">
        <f t="shared" si="208"/>
        <v>39.2</v>
      </c>
      <c r="AF132" s="140">
        <f t="shared" si="208"/>
        <v>220</v>
      </c>
      <c r="AG132" s="140">
        <f t="shared" si="208"/>
        <v>0</v>
      </c>
      <c r="AH132" s="140">
        <f t="shared" si="208"/>
        <v>1871.36</v>
      </c>
      <c r="AI132" s="139" t="s">
        <v>32</v>
      </c>
    </row>
    <row r="133" s="39" customFormat="1" ht="16" customHeight="1" spans="1:35">
      <c r="A133" s="129">
        <f t="shared" si="182"/>
        <v>130</v>
      </c>
      <c r="B133" s="49" t="s">
        <v>139</v>
      </c>
      <c r="C133" s="49" t="s">
        <v>456</v>
      </c>
      <c r="D133" s="49" t="s">
        <v>457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83"/>
        <v>47.05</v>
      </c>
      <c r="L133" s="49">
        <f t="shared" si="184"/>
        <v>627.29</v>
      </c>
      <c r="M133" s="130">
        <f t="shared" si="185"/>
        <v>499.34</v>
      </c>
      <c r="N133" s="49">
        <f t="shared" si="186"/>
        <v>27.44</v>
      </c>
      <c r="O133" s="130">
        <f t="shared" si="187"/>
        <v>110</v>
      </c>
      <c r="P133" s="130">
        <f t="shared" si="188"/>
        <v>0</v>
      </c>
      <c r="Q133" s="130">
        <f t="shared" si="189"/>
        <v>1311.12</v>
      </c>
      <c r="R133" s="49">
        <f t="shared" si="190"/>
        <v>0</v>
      </c>
      <c r="S133" s="49">
        <f t="shared" si="191"/>
        <v>313.64</v>
      </c>
      <c r="T133" s="130">
        <f t="shared" si="192"/>
        <v>124.84</v>
      </c>
      <c r="U133" s="49">
        <f t="shared" si="193"/>
        <v>11.76</v>
      </c>
      <c r="V133" s="130">
        <f t="shared" si="194"/>
        <v>110</v>
      </c>
      <c r="W133" s="130">
        <f t="shared" si="195"/>
        <v>0</v>
      </c>
      <c r="X133" s="49">
        <f t="shared" si="196"/>
        <v>560.24</v>
      </c>
      <c r="Y133" s="49">
        <f t="shared" si="197"/>
        <v>1871.36</v>
      </c>
      <c r="Z133" s="49"/>
      <c r="AA133" s="139" t="s">
        <v>77</v>
      </c>
      <c r="AB133" s="140">
        <f t="shared" ref="AB133:AH133" si="209">K133+R133</f>
        <v>47.05</v>
      </c>
      <c r="AC133" s="140">
        <f t="shared" si="209"/>
        <v>940.93</v>
      </c>
      <c r="AD133" s="140">
        <f t="shared" si="209"/>
        <v>624.18</v>
      </c>
      <c r="AE133" s="140">
        <f t="shared" si="209"/>
        <v>39.2</v>
      </c>
      <c r="AF133" s="140">
        <f t="shared" si="209"/>
        <v>220</v>
      </c>
      <c r="AG133" s="140">
        <f t="shared" si="209"/>
        <v>0</v>
      </c>
      <c r="AH133" s="140">
        <f t="shared" si="209"/>
        <v>1871.36</v>
      </c>
      <c r="AI133" s="139" t="s">
        <v>32</v>
      </c>
    </row>
    <row r="134" s="39" customFormat="1" ht="16" customHeight="1" spans="1:35">
      <c r="A134" s="129">
        <f t="shared" si="182"/>
        <v>131</v>
      </c>
      <c r="B134" s="49" t="s">
        <v>139</v>
      </c>
      <c r="C134" s="49" t="s">
        <v>458</v>
      </c>
      <c r="D134" s="49" t="s">
        <v>459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83"/>
        <v>47.05</v>
      </c>
      <c r="L134" s="49">
        <f t="shared" si="184"/>
        <v>627.29</v>
      </c>
      <c r="M134" s="130">
        <f t="shared" si="185"/>
        <v>499.34</v>
      </c>
      <c r="N134" s="49">
        <f t="shared" si="186"/>
        <v>27.44</v>
      </c>
      <c r="O134" s="130">
        <f t="shared" si="187"/>
        <v>110</v>
      </c>
      <c r="P134" s="130">
        <f t="shared" si="188"/>
        <v>0</v>
      </c>
      <c r="Q134" s="130">
        <f t="shared" si="189"/>
        <v>1311.12</v>
      </c>
      <c r="R134" s="49">
        <f t="shared" si="190"/>
        <v>0</v>
      </c>
      <c r="S134" s="49">
        <f t="shared" si="191"/>
        <v>313.64</v>
      </c>
      <c r="T134" s="130">
        <f t="shared" si="192"/>
        <v>124.84</v>
      </c>
      <c r="U134" s="49">
        <f t="shared" si="193"/>
        <v>11.76</v>
      </c>
      <c r="V134" s="130">
        <f t="shared" si="194"/>
        <v>110</v>
      </c>
      <c r="W134" s="130">
        <f t="shared" si="195"/>
        <v>0</v>
      </c>
      <c r="X134" s="49">
        <f t="shared" si="196"/>
        <v>560.24</v>
      </c>
      <c r="Y134" s="49">
        <f t="shared" si="197"/>
        <v>1871.36</v>
      </c>
      <c r="Z134" s="49"/>
      <c r="AA134" s="139" t="s">
        <v>77</v>
      </c>
      <c r="AB134" s="140">
        <f t="shared" ref="AB134:AH134" si="210">K134+R134</f>
        <v>47.05</v>
      </c>
      <c r="AC134" s="140">
        <f t="shared" si="210"/>
        <v>940.93</v>
      </c>
      <c r="AD134" s="140">
        <f t="shared" si="210"/>
        <v>624.18</v>
      </c>
      <c r="AE134" s="140">
        <f t="shared" si="210"/>
        <v>39.2</v>
      </c>
      <c r="AF134" s="140">
        <f t="shared" si="210"/>
        <v>220</v>
      </c>
      <c r="AG134" s="140">
        <f t="shared" si="210"/>
        <v>0</v>
      </c>
      <c r="AH134" s="140">
        <f t="shared" si="210"/>
        <v>1871.36</v>
      </c>
      <c r="AI134" s="139" t="s">
        <v>32</v>
      </c>
    </row>
    <row r="135" s="39" customFormat="1" ht="16" customHeight="1" spans="1:35">
      <c r="A135" s="129">
        <f t="shared" si="182"/>
        <v>132</v>
      </c>
      <c r="B135" s="49" t="s">
        <v>139</v>
      </c>
      <c r="C135" s="49" t="s">
        <v>460</v>
      </c>
      <c r="D135" s="49" t="s">
        <v>461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 t="shared" si="183"/>
        <v>47.05</v>
      </c>
      <c r="L135" s="49">
        <f t="shared" si="184"/>
        <v>627.29</v>
      </c>
      <c r="M135" s="130">
        <f t="shared" si="185"/>
        <v>499.34</v>
      </c>
      <c r="N135" s="49">
        <f t="shared" si="186"/>
        <v>27.44</v>
      </c>
      <c r="O135" s="130">
        <f t="shared" si="187"/>
        <v>110</v>
      </c>
      <c r="P135" s="130">
        <f t="shared" si="188"/>
        <v>0</v>
      </c>
      <c r="Q135" s="130">
        <f t="shared" si="189"/>
        <v>1311.12</v>
      </c>
      <c r="R135" s="49">
        <f t="shared" si="190"/>
        <v>0</v>
      </c>
      <c r="S135" s="49">
        <f t="shared" si="191"/>
        <v>313.64</v>
      </c>
      <c r="T135" s="130">
        <f t="shared" si="192"/>
        <v>124.84</v>
      </c>
      <c r="U135" s="49">
        <f t="shared" si="193"/>
        <v>11.76</v>
      </c>
      <c r="V135" s="130">
        <f t="shared" si="194"/>
        <v>110</v>
      </c>
      <c r="W135" s="130">
        <f t="shared" si="195"/>
        <v>0</v>
      </c>
      <c r="X135" s="49">
        <f t="shared" si="196"/>
        <v>560.24</v>
      </c>
      <c r="Y135" s="49">
        <f t="shared" si="197"/>
        <v>1871.36</v>
      </c>
      <c r="Z135" s="49"/>
      <c r="AA135" s="139" t="s">
        <v>77</v>
      </c>
      <c r="AB135" s="140">
        <f t="shared" ref="AB135:AH135" si="211">K135+R135</f>
        <v>47.05</v>
      </c>
      <c r="AC135" s="140">
        <f t="shared" si="211"/>
        <v>940.93</v>
      </c>
      <c r="AD135" s="140">
        <f t="shared" si="211"/>
        <v>624.18</v>
      </c>
      <c r="AE135" s="140">
        <f t="shared" si="211"/>
        <v>39.2</v>
      </c>
      <c r="AF135" s="140">
        <f t="shared" si="211"/>
        <v>220</v>
      </c>
      <c r="AG135" s="140">
        <f t="shared" si="211"/>
        <v>0</v>
      </c>
      <c r="AH135" s="140">
        <f t="shared" si="211"/>
        <v>1871.36</v>
      </c>
      <c r="AI135" s="139" t="s">
        <v>32</v>
      </c>
    </row>
    <row r="136" s="39" customFormat="1" ht="16" customHeight="1" spans="1:35">
      <c r="A136" s="129">
        <f t="shared" si="182"/>
        <v>133</v>
      </c>
      <c r="B136" s="49" t="s">
        <v>139</v>
      </c>
      <c r="C136" s="49" t="s">
        <v>462</v>
      </c>
      <c r="D136" s="49" t="s">
        <v>463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si="183"/>
        <v>47.05</v>
      </c>
      <c r="L136" s="49">
        <f t="shared" si="184"/>
        <v>627.29</v>
      </c>
      <c r="M136" s="130">
        <f t="shared" si="185"/>
        <v>499.34</v>
      </c>
      <c r="N136" s="49">
        <f t="shared" si="186"/>
        <v>27.44</v>
      </c>
      <c r="O136" s="130">
        <f t="shared" si="187"/>
        <v>110</v>
      </c>
      <c r="P136" s="130">
        <f t="shared" si="188"/>
        <v>0</v>
      </c>
      <c r="Q136" s="130">
        <f t="shared" si="189"/>
        <v>1311.12</v>
      </c>
      <c r="R136" s="49">
        <f t="shared" si="190"/>
        <v>0</v>
      </c>
      <c r="S136" s="49">
        <f t="shared" si="191"/>
        <v>313.64</v>
      </c>
      <c r="T136" s="130">
        <f t="shared" si="192"/>
        <v>124.84</v>
      </c>
      <c r="U136" s="49">
        <f t="shared" si="193"/>
        <v>11.76</v>
      </c>
      <c r="V136" s="130">
        <f t="shared" si="194"/>
        <v>110</v>
      </c>
      <c r="W136" s="130">
        <f t="shared" si="195"/>
        <v>0</v>
      </c>
      <c r="X136" s="49">
        <f t="shared" si="196"/>
        <v>560.24</v>
      </c>
      <c r="Y136" s="49">
        <f t="shared" si="197"/>
        <v>1871.36</v>
      </c>
      <c r="Z136" s="49"/>
      <c r="AA136" s="139" t="s">
        <v>77</v>
      </c>
      <c r="AB136" s="140">
        <f t="shared" ref="AB136:AH136" si="212">K136+R136</f>
        <v>47.05</v>
      </c>
      <c r="AC136" s="140">
        <f t="shared" si="212"/>
        <v>940.93</v>
      </c>
      <c r="AD136" s="140">
        <f t="shared" si="212"/>
        <v>624.18</v>
      </c>
      <c r="AE136" s="140">
        <f t="shared" si="212"/>
        <v>39.2</v>
      </c>
      <c r="AF136" s="140">
        <f t="shared" si="212"/>
        <v>220</v>
      </c>
      <c r="AG136" s="140">
        <f t="shared" si="212"/>
        <v>0</v>
      </c>
      <c r="AH136" s="140">
        <f t="shared" si="212"/>
        <v>1871.36</v>
      </c>
      <c r="AI136" s="139" t="s">
        <v>32</v>
      </c>
    </row>
    <row r="137" s="39" customFormat="1" ht="16" customHeight="1" spans="1:35">
      <c r="A137" s="129">
        <f t="shared" si="182"/>
        <v>134</v>
      </c>
      <c r="B137" s="49" t="s">
        <v>139</v>
      </c>
      <c r="C137" s="46" t="s">
        <v>466</v>
      </c>
      <c r="D137" s="202" t="s">
        <v>467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2200</v>
      </c>
      <c r="J137" s="130"/>
      <c r="K137" s="49">
        <f t="shared" si="183"/>
        <v>47.05</v>
      </c>
      <c r="L137" s="49">
        <f t="shared" si="184"/>
        <v>627.29</v>
      </c>
      <c r="M137" s="130">
        <f t="shared" si="185"/>
        <v>499.34</v>
      </c>
      <c r="N137" s="49">
        <f t="shared" si="186"/>
        <v>27.44</v>
      </c>
      <c r="O137" s="130">
        <f t="shared" si="187"/>
        <v>110</v>
      </c>
      <c r="P137" s="130">
        <f t="shared" si="188"/>
        <v>0</v>
      </c>
      <c r="Q137" s="130">
        <f t="shared" si="189"/>
        <v>1311.12</v>
      </c>
      <c r="R137" s="49">
        <f t="shared" si="190"/>
        <v>0</v>
      </c>
      <c r="S137" s="49">
        <f t="shared" si="191"/>
        <v>313.64</v>
      </c>
      <c r="T137" s="130">
        <f t="shared" si="192"/>
        <v>124.84</v>
      </c>
      <c r="U137" s="49">
        <f t="shared" si="193"/>
        <v>11.76</v>
      </c>
      <c r="V137" s="130">
        <f t="shared" si="194"/>
        <v>110</v>
      </c>
      <c r="W137" s="130">
        <f t="shared" si="195"/>
        <v>0</v>
      </c>
      <c r="X137" s="49">
        <f t="shared" si="196"/>
        <v>560.24</v>
      </c>
      <c r="Y137" s="49">
        <f t="shared" si="197"/>
        <v>1871.36</v>
      </c>
      <c r="Z137" s="49"/>
      <c r="AA137" s="139" t="s">
        <v>77</v>
      </c>
      <c r="AB137" s="140">
        <f t="shared" ref="AB137:AH137" si="213">K137+R137</f>
        <v>47.05</v>
      </c>
      <c r="AC137" s="140">
        <f t="shared" si="213"/>
        <v>940.93</v>
      </c>
      <c r="AD137" s="140">
        <f t="shared" si="213"/>
        <v>624.18</v>
      </c>
      <c r="AE137" s="140">
        <f t="shared" si="213"/>
        <v>39.2</v>
      </c>
      <c r="AF137" s="140">
        <f t="shared" si="213"/>
        <v>220</v>
      </c>
      <c r="AG137" s="140">
        <f t="shared" si="213"/>
        <v>0</v>
      </c>
      <c r="AH137" s="140">
        <f t="shared" si="213"/>
        <v>1871.36</v>
      </c>
      <c r="AI137" s="139" t="s">
        <v>32</v>
      </c>
    </row>
    <row r="138" s="39" customFormat="1" ht="16" customHeight="1" spans="1:35">
      <c r="A138" s="129">
        <f t="shared" si="182"/>
        <v>135</v>
      </c>
      <c r="B138" s="49" t="s">
        <v>119</v>
      </c>
      <c r="C138" s="49" t="s">
        <v>468</v>
      </c>
      <c r="D138" s="49" t="s">
        <v>469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2200</v>
      </c>
      <c r="J138" s="130"/>
      <c r="K138" s="49">
        <f t="shared" si="183"/>
        <v>47.05</v>
      </c>
      <c r="L138" s="49">
        <f t="shared" si="184"/>
        <v>627.29</v>
      </c>
      <c r="M138" s="130">
        <f t="shared" si="185"/>
        <v>499.34</v>
      </c>
      <c r="N138" s="49">
        <f t="shared" si="186"/>
        <v>27.44</v>
      </c>
      <c r="O138" s="130">
        <f t="shared" si="187"/>
        <v>110</v>
      </c>
      <c r="P138" s="130">
        <f t="shared" si="188"/>
        <v>0</v>
      </c>
      <c r="Q138" s="130">
        <f t="shared" si="189"/>
        <v>1311.12</v>
      </c>
      <c r="R138" s="49">
        <f t="shared" si="190"/>
        <v>0</v>
      </c>
      <c r="S138" s="49">
        <f t="shared" si="191"/>
        <v>313.64</v>
      </c>
      <c r="T138" s="130">
        <f t="shared" si="192"/>
        <v>124.84</v>
      </c>
      <c r="U138" s="49">
        <f t="shared" si="193"/>
        <v>11.76</v>
      </c>
      <c r="V138" s="130">
        <f t="shared" si="194"/>
        <v>110</v>
      </c>
      <c r="W138" s="130">
        <f t="shared" si="195"/>
        <v>0</v>
      </c>
      <c r="X138" s="49">
        <f t="shared" si="196"/>
        <v>560.24</v>
      </c>
      <c r="Y138" s="49">
        <f t="shared" si="197"/>
        <v>1871.36</v>
      </c>
      <c r="Z138" s="49"/>
      <c r="AA138" s="139" t="s">
        <v>75</v>
      </c>
      <c r="AB138" s="140">
        <f t="shared" ref="AB138:AH138" si="214">K138+R138</f>
        <v>47.05</v>
      </c>
      <c r="AC138" s="140">
        <f t="shared" si="214"/>
        <v>940.93</v>
      </c>
      <c r="AD138" s="140">
        <f t="shared" si="214"/>
        <v>624.18</v>
      </c>
      <c r="AE138" s="140">
        <f t="shared" si="214"/>
        <v>39.2</v>
      </c>
      <c r="AF138" s="140">
        <f t="shared" si="214"/>
        <v>220</v>
      </c>
      <c r="AG138" s="140">
        <f t="shared" si="214"/>
        <v>0</v>
      </c>
      <c r="AH138" s="140">
        <f t="shared" si="214"/>
        <v>1871.36</v>
      </c>
      <c r="AI138" s="139" t="s">
        <v>32</v>
      </c>
    </row>
    <row r="139" s="39" customFormat="1" ht="16" customHeight="1" spans="1:35">
      <c r="A139" s="129">
        <f t="shared" si="182"/>
        <v>136</v>
      </c>
      <c r="B139" s="49" t="s">
        <v>119</v>
      </c>
      <c r="C139" s="49" t="s">
        <v>470</v>
      </c>
      <c r="D139" s="49" t="s">
        <v>471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2200</v>
      </c>
      <c r="J139" s="130"/>
      <c r="K139" s="49">
        <f t="shared" si="183"/>
        <v>47.05</v>
      </c>
      <c r="L139" s="49">
        <f t="shared" si="184"/>
        <v>627.29</v>
      </c>
      <c r="M139" s="130">
        <f t="shared" si="185"/>
        <v>499.34</v>
      </c>
      <c r="N139" s="49">
        <f t="shared" si="186"/>
        <v>27.44</v>
      </c>
      <c r="O139" s="130">
        <f t="shared" si="187"/>
        <v>110</v>
      </c>
      <c r="P139" s="130">
        <f t="shared" si="188"/>
        <v>0</v>
      </c>
      <c r="Q139" s="130">
        <f t="shared" si="189"/>
        <v>1311.12</v>
      </c>
      <c r="R139" s="49">
        <f t="shared" si="190"/>
        <v>0</v>
      </c>
      <c r="S139" s="49">
        <f t="shared" si="191"/>
        <v>313.64</v>
      </c>
      <c r="T139" s="130">
        <f t="shared" si="192"/>
        <v>124.84</v>
      </c>
      <c r="U139" s="49">
        <f t="shared" si="193"/>
        <v>11.76</v>
      </c>
      <c r="V139" s="130">
        <f t="shared" si="194"/>
        <v>110</v>
      </c>
      <c r="W139" s="130">
        <f t="shared" si="195"/>
        <v>0</v>
      </c>
      <c r="X139" s="49">
        <f t="shared" si="196"/>
        <v>560.24</v>
      </c>
      <c r="Y139" s="49">
        <f t="shared" si="197"/>
        <v>1871.36</v>
      </c>
      <c r="Z139" s="49"/>
      <c r="AA139" s="139" t="s">
        <v>89</v>
      </c>
      <c r="AB139" s="140">
        <f t="shared" ref="AB139:AH139" si="215">K139+R139</f>
        <v>47.05</v>
      </c>
      <c r="AC139" s="140">
        <f t="shared" si="215"/>
        <v>940.93</v>
      </c>
      <c r="AD139" s="140">
        <f t="shared" si="215"/>
        <v>624.18</v>
      </c>
      <c r="AE139" s="140">
        <f t="shared" si="215"/>
        <v>39.2</v>
      </c>
      <c r="AF139" s="140">
        <f t="shared" si="215"/>
        <v>220</v>
      </c>
      <c r="AG139" s="140">
        <f t="shared" si="215"/>
        <v>0</v>
      </c>
      <c r="AH139" s="140">
        <f t="shared" si="215"/>
        <v>1871.36</v>
      </c>
      <c r="AI139" s="139" t="s">
        <v>32</v>
      </c>
    </row>
    <row r="140" s="39" customFormat="1" ht="16" customHeight="1" spans="1:35">
      <c r="A140" s="129">
        <f t="shared" si="182"/>
        <v>137</v>
      </c>
      <c r="B140" s="49" t="s">
        <v>119</v>
      </c>
      <c r="C140" s="49" t="s">
        <v>472</v>
      </c>
      <c r="D140" s="49" t="s">
        <v>473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2200</v>
      </c>
      <c r="J140" s="130"/>
      <c r="K140" s="49">
        <f t="shared" si="183"/>
        <v>47.05</v>
      </c>
      <c r="L140" s="49">
        <f t="shared" si="184"/>
        <v>627.29</v>
      </c>
      <c r="M140" s="130">
        <f t="shared" si="185"/>
        <v>499.34</v>
      </c>
      <c r="N140" s="49">
        <f t="shared" si="186"/>
        <v>27.44</v>
      </c>
      <c r="O140" s="130">
        <f t="shared" si="187"/>
        <v>110</v>
      </c>
      <c r="P140" s="130">
        <f t="shared" si="188"/>
        <v>0</v>
      </c>
      <c r="Q140" s="130">
        <f t="shared" si="189"/>
        <v>1311.12</v>
      </c>
      <c r="R140" s="49">
        <f t="shared" si="190"/>
        <v>0</v>
      </c>
      <c r="S140" s="49">
        <f t="shared" si="191"/>
        <v>313.64</v>
      </c>
      <c r="T140" s="130">
        <f t="shared" si="192"/>
        <v>124.84</v>
      </c>
      <c r="U140" s="49">
        <f t="shared" si="193"/>
        <v>11.76</v>
      </c>
      <c r="V140" s="130">
        <f t="shared" si="194"/>
        <v>110</v>
      </c>
      <c r="W140" s="130">
        <f t="shared" si="195"/>
        <v>0</v>
      </c>
      <c r="X140" s="49">
        <f t="shared" si="196"/>
        <v>560.24</v>
      </c>
      <c r="Y140" s="49">
        <f t="shared" si="197"/>
        <v>1871.36</v>
      </c>
      <c r="Z140" s="49"/>
      <c r="AA140" s="139" t="s">
        <v>78</v>
      </c>
      <c r="AB140" s="140">
        <f t="shared" ref="AB140:AH140" si="216">K140+R140</f>
        <v>47.05</v>
      </c>
      <c r="AC140" s="140">
        <f t="shared" si="216"/>
        <v>940.93</v>
      </c>
      <c r="AD140" s="140">
        <f t="shared" si="216"/>
        <v>624.18</v>
      </c>
      <c r="AE140" s="140">
        <f t="shared" si="216"/>
        <v>39.2</v>
      </c>
      <c r="AF140" s="140">
        <f t="shared" si="216"/>
        <v>220</v>
      </c>
      <c r="AG140" s="140">
        <f t="shared" si="216"/>
        <v>0</v>
      </c>
      <c r="AH140" s="140">
        <f t="shared" si="216"/>
        <v>1871.36</v>
      </c>
      <c r="AI140" s="139" t="s">
        <v>32</v>
      </c>
    </row>
    <row r="141" s="39" customFormat="1" ht="16" customHeight="1" spans="1:35">
      <c r="A141" s="129">
        <f t="shared" si="182"/>
        <v>138</v>
      </c>
      <c r="B141" s="49" t="s">
        <v>119</v>
      </c>
      <c r="C141" s="49" t="s">
        <v>474</v>
      </c>
      <c r="D141" s="49" t="s">
        <v>475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4180</v>
      </c>
      <c r="J141" s="130"/>
      <c r="K141" s="49">
        <f t="shared" si="183"/>
        <v>47.05</v>
      </c>
      <c r="L141" s="49">
        <f t="shared" si="184"/>
        <v>627.29</v>
      </c>
      <c r="M141" s="130">
        <f t="shared" si="185"/>
        <v>499.34</v>
      </c>
      <c r="N141" s="49">
        <f t="shared" si="186"/>
        <v>27.44</v>
      </c>
      <c r="O141" s="130">
        <f t="shared" si="187"/>
        <v>209</v>
      </c>
      <c r="P141" s="130">
        <f t="shared" si="188"/>
        <v>0</v>
      </c>
      <c r="Q141" s="130">
        <f t="shared" si="189"/>
        <v>1410.12</v>
      </c>
      <c r="R141" s="49">
        <f t="shared" si="190"/>
        <v>0</v>
      </c>
      <c r="S141" s="49">
        <f t="shared" si="191"/>
        <v>313.64</v>
      </c>
      <c r="T141" s="130">
        <f t="shared" si="192"/>
        <v>124.84</v>
      </c>
      <c r="U141" s="49">
        <f t="shared" si="193"/>
        <v>11.76</v>
      </c>
      <c r="V141" s="130">
        <f t="shared" si="194"/>
        <v>209</v>
      </c>
      <c r="W141" s="130">
        <f t="shared" si="195"/>
        <v>0</v>
      </c>
      <c r="X141" s="49">
        <f t="shared" si="196"/>
        <v>659.24</v>
      </c>
      <c r="Y141" s="49">
        <f t="shared" si="197"/>
        <v>2069.36</v>
      </c>
      <c r="Z141" s="49"/>
      <c r="AA141" s="139" t="s">
        <v>51</v>
      </c>
      <c r="AB141" s="140">
        <f t="shared" ref="AB141:AH141" si="217">K141+R141</f>
        <v>47.05</v>
      </c>
      <c r="AC141" s="140">
        <f t="shared" si="217"/>
        <v>940.93</v>
      </c>
      <c r="AD141" s="140">
        <f t="shared" si="217"/>
        <v>624.18</v>
      </c>
      <c r="AE141" s="140">
        <f t="shared" si="217"/>
        <v>39.2</v>
      </c>
      <c r="AF141" s="140">
        <f t="shared" si="217"/>
        <v>418</v>
      </c>
      <c r="AG141" s="140">
        <f t="shared" si="217"/>
        <v>0</v>
      </c>
      <c r="AH141" s="140">
        <f t="shared" si="217"/>
        <v>2069.36</v>
      </c>
      <c r="AI141" s="139" t="s">
        <v>32</v>
      </c>
    </row>
    <row r="142" s="39" customFormat="1" ht="16" customHeight="1" spans="1:35">
      <c r="A142" s="129">
        <f t="shared" si="182"/>
        <v>139</v>
      </c>
      <c r="B142" s="49" t="s">
        <v>119</v>
      </c>
      <c r="C142" s="49" t="s">
        <v>476</v>
      </c>
      <c r="D142" s="49" t="s">
        <v>477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4180</v>
      </c>
      <c r="J142" s="130"/>
      <c r="K142" s="49">
        <f t="shared" si="183"/>
        <v>47.05</v>
      </c>
      <c r="L142" s="49">
        <f t="shared" si="184"/>
        <v>627.29</v>
      </c>
      <c r="M142" s="130">
        <f t="shared" si="185"/>
        <v>499.34</v>
      </c>
      <c r="N142" s="49">
        <f t="shared" si="186"/>
        <v>27.44</v>
      </c>
      <c r="O142" s="130">
        <f t="shared" si="187"/>
        <v>209</v>
      </c>
      <c r="P142" s="130">
        <f t="shared" si="188"/>
        <v>0</v>
      </c>
      <c r="Q142" s="130">
        <f t="shared" si="189"/>
        <v>1410.12</v>
      </c>
      <c r="R142" s="49">
        <f t="shared" si="190"/>
        <v>0</v>
      </c>
      <c r="S142" s="49">
        <f t="shared" si="191"/>
        <v>313.64</v>
      </c>
      <c r="T142" s="130">
        <f t="shared" si="192"/>
        <v>124.84</v>
      </c>
      <c r="U142" s="49">
        <f t="shared" si="193"/>
        <v>11.76</v>
      </c>
      <c r="V142" s="130">
        <f t="shared" si="194"/>
        <v>209</v>
      </c>
      <c r="W142" s="130">
        <f t="shared" si="195"/>
        <v>0</v>
      </c>
      <c r="X142" s="49">
        <f t="shared" si="196"/>
        <v>659.24</v>
      </c>
      <c r="Y142" s="49">
        <f t="shared" si="197"/>
        <v>2069.36</v>
      </c>
      <c r="Z142" s="49"/>
      <c r="AA142" s="139" t="s">
        <v>75</v>
      </c>
      <c r="AB142" s="140">
        <f t="shared" ref="AB142:AH142" si="218">K142+R142</f>
        <v>47.05</v>
      </c>
      <c r="AC142" s="140">
        <f t="shared" si="218"/>
        <v>940.93</v>
      </c>
      <c r="AD142" s="140">
        <f t="shared" si="218"/>
        <v>624.18</v>
      </c>
      <c r="AE142" s="140">
        <f t="shared" si="218"/>
        <v>39.2</v>
      </c>
      <c r="AF142" s="140">
        <f t="shared" si="218"/>
        <v>418</v>
      </c>
      <c r="AG142" s="140">
        <f t="shared" si="218"/>
        <v>0</v>
      </c>
      <c r="AH142" s="140">
        <f t="shared" si="218"/>
        <v>2069.36</v>
      </c>
      <c r="AI142" s="139" t="s">
        <v>32</v>
      </c>
    </row>
    <row r="143" s="39" customFormat="1" ht="16" customHeight="1" spans="1:35">
      <c r="A143" s="129">
        <f t="shared" si="182"/>
        <v>140</v>
      </c>
      <c r="B143" s="49" t="s">
        <v>119</v>
      </c>
      <c r="C143" s="49" t="s">
        <v>478</v>
      </c>
      <c r="D143" s="49" t="s">
        <v>479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4180</v>
      </c>
      <c r="J143" s="130"/>
      <c r="K143" s="49">
        <f t="shared" si="183"/>
        <v>47.05</v>
      </c>
      <c r="L143" s="49">
        <f t="shared" si="184"/>
        <v>627.29</v>
      </c>
      <c r="M143" s="130">
        <f t="shared" si="185"/>
        <v>499.34</v>
      </c>
      <c r="N143" s="49">
        <f t="shared" si="186"/>
        <v>27.44</v>
      </c>
      <c r="O143" s="130">
        <f t="shared" si="187"/>
        <v>209</v>
      </c>
      <c r="P143" s="130">
        <f t="shared" si="188"/>
        <v>0</v>
      </c>
      <c r="Q143" s="130">
        <f t="shared" si="189"/>
        <v>1410.12</v>
      </c>
      <c r="R143" s="49">
        <f t="shared" si="190"/>
        <v>0</v>
      </c>
      <c r="S143" s="49">
        <f t="shared" si="191"/>
        <v>313.64</v>
      </c>
      <c r="T143" s="130">
        <f t="shared" si="192"/>
        <v>124.84</v>
      </c>
      <c r="U143" s="49">
        <f t="shared" si="193"/>
        <v>11.76</v>
      </c>
      <c r="V143" s="130">
        <f t="shared" si="194"/>
        <v>209</v>
      </c>
      <c r="W143" s="130">
        <f t="shared" si="195"/>
        <v>0</v>
      </c>
      <c r="X143" s="49">
        <f t="shared" si="196"/>
        <v>659.24</v>
      </c>
      <c r="Y143" s="49">
        <f t="shared" si="197"/>
        <v>2069.36</v>
      </c>
      <c r="Z143" s="49"/>
      <c r="AA143" s="139" t="s">
        <v>51</v>
      </c>
      <c r="AB143" s="140">
        <f t="shared" ref="AB143:AH143" si="219">K143+R143</f>
        <v>47.05</v>
      </c>
      <c r="AC143" s="140">
        <f t="shared" si="219"/>
        <v>940.93</v>
      </c>
      <c r="AD143" s="140">
        <f t="shared" si="219"/>
        <v>624.18</v>
      </c>
      <c r="AE143" s="140">
        <f t="shared" si="219"/>
        <v>39.2</v>
      </c>
      <c r="AF143" s="140">
        <f t="shared" si="219"/>
        <v>418</v>
      </c>
      <c r="AG143" s="140">
        <f t="shared" si="219"/>
        <v>0</v>
      </c>
      <c r="AH143" s="140">
        <f t="shared" si="219"/>
        <v>2069.36</v>
      </c>
      <c r="AI143" s="139" t="s">
        <v>32</v>
      </c>
    </row>
    <row r="144" s="39" customFormat="1" ht="16" customHeight="1" spans="1:35">
      <c r="A144" s="129">
        <f t="shared" si="182"/>
        <v>141</v>
      </c>
      <c r="B144" s="49" t="s">
        <v>223</v>
      </c>
      <c r="C144" s="49" t="s">
        <v>480</v>
      </c>
      <c r="D144" s="49" t="s">
        <v>481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4180</v>
      </c>
      <c r="J144" s="130"/>
      <c r="K144" s="49">
        <f t="shared" si="183"/>
        <v>47.05</v>
      </c>
      <c r="L144" s="49">
        <f t="shared" si="184"/>
        <v>627.29</v>
      </c>
      <c r="M144" s="130">
        <f t="shared" si="185"/>
        <v>499.34</v>
      </c>
      <c r="N144" s="49">
        <f t="shared" si="186"/>
        <v>27.44</v>
      </c>
      <c r="O144" s="130">
        <f t="shared" si="187"/>
        <v>209</v>
      </c>
      <c r="P144" s="130">
        <f t="shared" si="188"/>
        <v>0</v>
      </c>
      <c r="Q144" s="130">
        <f t="shared" si="189"/>
        <v>1410.12</v>
      </c>
      <c r="R144" s="49">
        <f t="shared" si="190"/>
        <v>0</v>
      </c>
      <c r="S144" s="49">
        <f t="shared" si="191"/>
        <v>313.64</v>
      </c>
      <c r="T144" s="130">
        <f t="shared" si="192"/>
        <v>124.84</v>
      </c>
      <c r="U144" s="49">
        <f t="shared" si="193"/>
        <v>11.76</v>
      </c>
      <c r="V144" s="130">
        <f t="shared" si="194"/>
        <v>209</v>
      </c>
      <c r="W144" s="130">
        <f t="shared" si="195"/>
        <v>0</v>
      </c>
      <c r="X144" s="49">
        <f t="shared" si="196"/>
        <v>659.24</v>
      </c>
      <c r="Y144" s="49">
        <f t="shared" si="197"/>
        <v>2069.36</v>
      </c>
      <c r="Z144" s="49"/>
      <c r="AA144" s="139" t="s">
        <v>79</v>
      </c>
      <c r="AB144" s="140">
        <f t="shared" ref="AB144:AH144" si="220">K144+R144</f>
        <v>47.05</v>
      </c>
      <c r="AC144" s="140">
        <f t="shared" si="220"/>
        <v>940.93</v>
      </c>
      <c r="AD144" s="140">
        <f t="shared" si="220"/>
        <v>624.18</v>
      </c>
      <c r="AE144" s="140">
        <f t="shared" si="220"/>
        <v>39.2</v>
      </c>
      <c r="AF144" s="140">
        <f t="shared" si="220"/>
        <v>418</v>
      </c>
      <c r="AG144" s="140">
        <f t="shared" si="220"/>
        <v>0</v>
      </c>
      <c r="AH144" s="140">
        <f t="shared" si="220"/>
        <v>2069.36</v>
      </c>
      <c r="AI144" s="139" t="s">
        <v>33</v>
      </c>
    </row>
    <row r="145" s="39" customFormat="1" ht="16" customHeight="1" spans="1:35">
      <c r="A145" s="129">
        <f t="shared" si="182"/>
        <v>142</v>
      </c>
      <c r="B145" s="49" t="s">
        <v>119</v>
      </c>
      <c r="C145" s="49" t="s">
        <v>488</v>
      </c>
      <c r="D145" s="448" t="s">
        <v>489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83"/>
        <v>47.05</v>
      </c>
      <c r="L145" s="49">
        <f t="shared" si="184"/>
        <v>627.29</v>
      </c>
      <c r="M145" s="130">
        <f t="shared" si="185"/>
        <v>499.34</v>
      </c>
      <c r="N145" s="49">
        <f t="shared" si="186"/>
        <v>27.44</v>
      </c>
      <c r="O145" s="130">
        <f t="shared" si="187"/>
        <v>110</v>
      </c>
      <c r="P145" s="130">
        <f t="shared" si="188"/>
        <v>0</v>
      </c>
      <c r="Q145" s="130">
        <f t="shared" si="189"/>
        <v>1311.12</v>
      </c>
      <c r="R145" s="49">
        <f t="shared" si="190"/>
        <v>0</v>
      </c>
      <c r="S145" s="49">
        <f t="shared" si="191"/>
        <v>313.64</v>
      </c>
      <c r="T145" s="130">
        <f t="shared" si="192"/>
        <v>124.84</v>
      </c>
      <c r="U145" s="49">
        <f t="shared" si="193"/>
        <v>11.76</v>
      </c>
      <c r="V145" s="130">
        <f t="shared" si="194"/>
        <v>110</v>
      </c>
      <c r="W145" s="130">
        <f t="shared" si="195"/>
        <v>0</v>
      </c>
      <c r="X145" s="49">
        <f t="shared" si="196"/>
        <v>560.24</v>
      </c>
      <c r="Y145" s="49">
        <f t="shared" si="197"/>
        <v>1871.36</v>
      </c>
      <c r="Z145" s="49"/>
      <c r="AA145" s="139" t="s">
        <v>89</v>
      </c>
      <c r="AB145" s="140">
        <f t="shared" ref="AB145:AH145" si="221">K145+R145</f>
        <v>47.05</v>
      </c>
      <c r="AC145" s="140">
        <f t="shared" si="221"/>
        <v>940.93</v>
      </c>
      <c r="AD145" s="140">
        <f t="shared" si="221"/>
        <v>624.18</v>
      </c>
      <c r="AE145" s="140">
        <f t="shared" si="221"/>
        <v>39.2</v>
      </c>
      <c r="AF145" s="140">
        <f t="shared" si="221"/>
        <v>220</v>
      </c>
      <c r="AG145" s="140">
        <f t="shared" si="221"/>
        <v>0</v>
      </c>
      <c r="AH145" s="140">
        <f t="shared" si="221"/>
        <v>1871.36</v>
      </c>
      <c r="AI145" s="139" t="s">
        <v>32</v>
      </c>
    </row>
    <row r="146" s="39" customFormat="1" ht="16" customHeight="1" spans="1:35">
      <c r="A146" s="129">
        <f t="shared" si="182"/>
        <v>143</v>
      </c>
      <c r="B146" s="49" t="s">
        <v>119</v>
      </c>
      <c r="C146" s="49" t="s">
        <v>490</v>
      </c>
      <c r="D146" s="49" t="s">
        <v>491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3180</v>
      </c>
      <c r="J146" s="130"/>
      <c r="K146" s="49">
        <f t="shared" si="183"/>
        <v>47.05</v>
      </c>
      <c r="L146" s="49">
        <f t="shared" si="184"/>
        <v>627.29</v>
      </c>
      <c r="M146" s="130">
        <f t="shared" si="185"/>
        <v>499.34</v>
      </c>
      <c r="N146" s="49">
        <f t="shared" si="186"/>
        <v>27.44</v>
      </c>
      <c r="O146" s="130">
        <f t="shared" si="187"/>
        <v>159</v>
      </c>
      <c r="P146" s="130">
        <f t="shared" si="188"/>
        <v>0</v>
      </c>
      <c r="Q146" s="130">
        <f t="shared" si="189"/>
        <v>1360.12</v>
      </c>
      <c r="R146" s="49">
        <f t="shared" si="190"/>
        <v>0</v>
      </c>
      <c r="S146" s="49">
        <f t="shared" si="191"/>
        <v>313.64</v>
      </c>
      <c r="T146" s="130">
        <f t="shared" si="192"/>
        <v>124.84</v>
      </c>
      <c r="U146" s="49">
        <f t="shared" si="193"/>
        <v>11.76</v>
      </c>
      <c r="V146" s="130">
        <f t="shared" si="194"/>
        <v>159</v>
      </c>
      <c r="W146" s="130">
        <f t="shared" si="195"/>
        <v>0</v>
      </c>
      <c r="X146" s="49">
        <f t="shared" si="196"/>
        <v>609.24</v>
      </c>
      <c r="Y146" s="49">
        <f t="shared" si="197"/>
        <v>1969.36</v>
      </c>
      <c r="Z146" s="49"/>
      <c r="AA146" s="139" t="s">
        <v>75</v>
      </c>
      <c r="AB146" s="140">
        <f t="shared" ref="AB146:AH146" si="222">K146+R146</f>
        <v>47.05</v>
      </c>
      <c r="AC146" s="140">
        <f t="shared" si="222"/>
        <v>940.93</v>
      </c>
      <c r="AD146" s="140">
        <f t="shared" si="222"/>
        <v>624.18</v>
      </c>
      <c r="AE146" s="140">
        <f t="shared" si="222"/>
        <v>39.2</v>
      </c>
      <c r="AF146" s="140">
        <f t="shared" si="222"/>
        <v>318</v>
      </c>
      <c r="AG146" s="140">
        <f t="shared" si="222"/>
        <v>0</v>
      </c>
      <c r="AH146" s="140">
        <f t="shared" si="222"/>
        <v>1969.36</v>
      </c>
      <c r="AI146" s="139" t="s">
        <v>32</v>
      </c>
    </row>
    <row r="147" s="39" customFormat="1" ht="16" customHeight="1" spans="1:35">
      <c r="A147" s="129">
        <f t="shared" si="182"/>
        <v>144</v>
      </c>
      <c r="B147" s="49" t="s">
        <v>119</v>
      </c>
      <c r="C147" s="49" t="s">
        <v>492</v>
      </c>
      <c r="D147" s="454" t="s">
        <v>493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183"/>
        <v>47.05</v>
      </c>
      <c r="L147" s="49">
        <f t="shared" si="184"/>
        <v>627.29</v>
      </c>
      <c r="M147" s="130">
        <f t="shared" si="185"/>
        <v>499.34</v>
      </c>
      <c r="N147" s="49">
        <f t="shared" si="186"/>
        <v>27.44</v>
      </c>
      <c r="O147" s="130">
        <f t="shared" si="187"/>
        <v>110</v>
      </c>
      <c r="P147" s="130">
        <f t="shared" si="188"/>
        <v>0</v>
      </c>
      <c r="Q147" s="130">
        <f t="shared" si="189"/>
        <v>1311.12</v>
      </c>
      <c r="R147" s="49">
        <f t="shared" si="190"/>
        <v>0</v>
      </c>
      <c r="S147" s="49">
        <f t="shared" si="191"/>
        <v>313.64</v>
      </c>
      <c r="T147" s="130">
        <f t="shared" si="192"/>
        <v>124.84</v>
      </c>
      <c r="U147" s="49">
        <f t="shared" si="193"/>
        <v>11.76</v>
      </c>
      <c r="V147" s="130">
        <f t="shared" si="194"/>
        <v>110</v>
      </c>
      <c r="W147" s="130">
        <f t="shared" si="195"/>
        <v>0</v>
      </c>
      <c r="X147" s="49">
        <f t="shared" si="196"/>
        <v>560.24</v>
      </c>
      <c r="Y147" s="49">
        <f t="shared" si="197"/>
        <v>1871.36</v>
      </c>
      <c r="Z147" s="49"/>
      <c r="AA147" s="139" t="s">
        <v>75</v>
      </c>
      <c r="AB147" s="140">
        <f t="shared" ref="AB147:AH147" si="223">K147+R147</f>
        <v>47.05</v>
      </c>
      <c r="AC147" s="140">
        <f t="shared" si="223"/>
        <v>940.93</v>
      </c>
      <c r="AD147" s="140">
        <f t="shared" si="223"/>
        <v>624.18</v>
      </c>
      <c r="AE147" s="140">
        <f t="shared" si="223"/>
        <v>39.2</v>
      </c>
      <c r="AF147" s="140">
        <f t="shared" si="223"/>
        <v>220</v>
      </c>
      <c r="AG147" s="140">
        <f t="shared" si="223"/>
        <v>0</v>
      </c>
      <c r="AH147" s="140">
        <f t="shared" si="223"/>
        <v>1871.36</v>
      </c>
      <c r="AI147" s="139" t="s">
        <v>32</v>
      </c>
    </row>
    <row r="148" s="39" customFormat="1" ht="16" customHeight="1" spans="1:35">
      <c r="A148" s="129">
        <f t="shared" si="182"/>
        <v>145</v>
      </c>
      <c r="B148" s="49" t="s">
        <v>119</v>
      </c>
      <c r="C148" s="46" t="s">
        <v>496</v>
      </c>
      <c r="D148" s="46" t="s">
        <v>497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183"/>
        <v>47.05</v>
      </c>
      <c r="L148" s="49">
        <f t="shared" si="184"/>
        <v>627.29</v>
      </c>
      <c r="M148" s="130">
        <f t="shared" si="185"/>
        <v>499.34</v>
      </c>
      <c r="N148" s="49">
        <f t="shared" si="186"/>
        <v>27.44</v>
      </c>
      <c r="O148" s="130">
        <f t="shared" si="187"/>
        <v>110</v>
      </c>
      <c r="P148" s="130">
        <f t="shared" si="188"/>
        <v>0</v>
      </c>
      <c r="Q148" s="130">
        <f t="shared" si="189"/>
        <v>1311.12</v>
      </c>
      <c r="R148" s="49">
        <f t="shared" si="190"/>
        <v>0</v>
      </c>
      <c r="S148" s="49">
        <f t="shared" si="191"/>
        <v>313.64</v>
      </c>
      <c r="T148" s="130">
        <f t="shared" si="192"/>
        <v>124.84</v>
      </c>
      <c r="U148" s="49">
        <f t="shared" si="193"/>
        <v>11.76</v>
      </c>
      <c r="V148" s="130">
        <f t="shared" si="194"/>
        <v>110</v>
      </c>
      <c r="W148" s="130">
        <f t="shared" si="195"/>
        <v>0</v>
      </c>
      <c r="X148" s="49">
        <f t="shared" si="196"/>
        <v>560.24</v>
      </c>
      <c r="Y148" s="49">
        <f t="shared" si="197"/>
        <v>1871.36</v>
      </c>
      <c r="Z148" s="49"/>
      <c r="AA148" s="139" t="s">
        <v>75</v>
      </c>
      <c r="AB148" s="140">
        <f t="shared" ref="AB148:AH148" si="224">K148+R148</f>
        <v>47.05</v>
      </c>
      <c r="AC148" s="140">
        <f t="shared" si="224"/>
        <v>940.93</v>
      </c>
      <c r="AD148" s="140">
        <f t="shared" si="224"/>
        <v>624.18</v>
      </c>
      <c r="AE148" s="140">
        <f t="shared" si="224"/>
        <v>39.2</v>
      </c>
      <c r="AF148" s="140">
        <f t="shared" si="224"/>
        <v>220</v>
      </c>
      <c r="AG148" s="140">
        <f t="shared" si="224"/>
        <v>0</v>
      </c>
      <c r="AH148" s="140">
        <f t="shared" si="224"/>
        <v>1871.36</v>
      </c>
      <c r="AI148" s="139" t="s">
        <v>32</v>
      </c>
    </row>
    <row r="149" s="39" customFormat="1" ht="16" customHeight="1" spans="1:35">
      <c r="A149" s="129">
        <f t="shared" si="182"/>
        <v>146</v>
      </c>
      <c r="B149" s="49" t="s">
        <v>119</v>
      </c>
      <c r="C149" s="46" t="s">
        <v>498</v>
      </c>
      <c r="D149" s="46" t="s">
        <v>499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183"/>
        <v>47.05</v>
      </c>
      <c r="L149" s="49">
        <f t="shared" si="184"/>
        <v>627.29</v>
      </c>
      <c r="M149" s="130">
        <f t="shared" si="185"/>
        <v>499.34</v>
      </c>
      <c r="N149" s="49">
        <f t="shared" si="186"/>
        <v>27.44</v>
      </c>
      <c r="O149" s="130">
        <f t="shared" si="187"/>
        <v>110</v>
      </c>
      <c r="P149" s="130">
        <f t="shared" si="188"/>
        <v>0</v>
      </c>
      <c r="Q149" s="130">
        <f t="shared" si="189"/>
        <v>1311.12</v>
      </c>
      <c r="R149" s="49">
        <f t="shared" si="190"/>
        <v>0</v>
      </c>
      <c r="S149" s="49">
        <f t="shared" si="191"/>
        <v>313.64</v>
      </c>
      <c r="T149" s="130">
        <f t="shared" si="192"/>
        <v>124.84</v>
      </c>
      <c r="U149" s="49">
        <f t="shared" si="193"/>
        <v>11.76</v>
      </c>
      <c r="V149" s="130">
        <f t="shared" si="194"/>
        <v>110</v>
      </c>
      <c r="W149" s="130">
        <f t="shared" si="195"/>
        <v>0</v>
      </c>
      <c r="X149" s="49">
        <f t="shared" si="196"/>
        <v>560.24</v>
      </c>
      <c r="Y149" s="49">
        <f t="shared" si="197"/>
        <v>1871.36</v>
      </c>
      <c r="Z149" s="49"/>
      <c r="AA149" s="139" t="s">
        <v>78</v>
      </c>
      <c r="AB149" s="140">
        <f t="shared" ref="AB149:AH149" si="225">K149+R149</f>
        <v>47.05</v>
      </c>
      <c r="AC149" s="140">
        <f t="shared" si="225"/>
        <v>940.93</v>
      </c>
      <c r="AD149" s="140">
        <f t="shared" si="225"/>
        <v>624.18</v>
      </c>
      <c r="AE149" s="140">
        <f t="shared" si="225"/>
        <v>39.2</v>
      </c>
      <c r="AF149" s="140">
        <f t="shared" si="225"/>
        <v>220</v>
      </c>
      <c r="AG149" s="140">
        <f t="shared" si="225"/>
        <v>0</v>
      </c>
      <c r="AH149" s="140">
        <f t="shared" si="225"/>
        <v>1871.36</v>
      </c>
      <c r="AI149" s="139" t="s">
        <v>35</v>
      </c>
    </row>
    <row r="150" s="39" customFormat="1" ht="16" customHeight="1" spans="1:35">
      <c r="A150" s="129">
        <f t="shared" si="182"/>
        <v>147</v>
      </c>
      <c r="B150" s="49" t="s">
        <v>119</v>
      </c>
      <c r="C150" s="46" t="s">
        <v>500</v>
      </c>
      <c r="D150" s="46" t="s">
        <v>501</v>
      </c>
      <c r="E150" s="49">
        <v>3920.55</v>
      </c>
      <c r="F150" s="49">
        <v>3920.55</v>
      </c>
      <c r="G150" s="130">
        <v>6241.75</v>
      </c>
      <c r="H150" s="49">
        <v>3920.55</v>
      </c>
      <c r="I150" s="130">
        <v>2200</v>
      </c>
      <c r="J150" s="130"/>
      <c r="K150" s="49">
        <f t="shared" si="183"/>
        <v>47.05</v>
      </c>
      <c r="L150" s="49">
        <f t="shared" si="184"/>
        <v>627.29</v>
      </c>
      <c r="M150" s="130">
        <f t="shared" si="185"/>
        <v>499.34</v>
      </c>
      <c r="N150" s="49">
        <f t="shared" si="186"/>
        <v>27.44</v>
      </c>
      <c r="O150" s="130">
        <f t="shared" si="187"/>
        <v>110</v>
      </c>
      <c r="P150" s="130">
        <f t="shared" si="188"/>
        <v>0</v>
      </c>
      <c r="Q150" s="130">
        <f t="shared" si="189"/>
        <v>1311.12</v>
      </c>
      <c r="R150" s="49">
        <f t="shared" si="190"/>
        <v>0</v>
      </c>
      <c r="S150" s="49">
        <f t="shared" si="191"/>
        <v>313.64</v>
      </c>
      <c r="T150" s="130">
        <f t="shared" si="192"/>
        <v>124.84</v>
      </c>
      <c r="U150" s="49">
        <f t="shared" si="193"/>
        <v>11.76</v>
      </c>
      <c r="V150" s="130">
        <f t="shared" si="194"/>
        <v>110</v>
      </c>
      <c r="W150" s="130">
        <f t="shared" si="195"/>
        <v>0</v>
      </c>
      <c r="X150" s="49">
        <f t="shared" si="196"/>
        <v>560.24</v>
      </c>
      <c r="Y150" s="49">
        <f t="shared" si="197"/>
        <v>1871.36</v>
      </c>
      <c r="Z150" s="49"/>
      <c r="AA150" s="139" t="s">
        <v>89</v>
      </c>
      <c r="AB150" s="140">
        <f t="shared" ref="AB150:AH150" si="226">K150+R150</f>
        <v>47.05</v>
      </c>
      <c r="AC150" s="140">
        <f t="shared" si="226"/>
        <v>940.93</v>
      </c>
      <c r="AD150" s="140">
        <f t="shared" si="226"/>
        <v>624.18</v>
      </c>
      <c r="AE150" s="140">
        <f t="shared" si="226"/>
        <v>39.2</v>
      </c>
      <c r="AF150" s="140">
        <f t="shared" si="226"/>
        <v>220</v>
      </c>
      <c r="AG150" s="140">
        <f t="shared" si="226"/>
        <v>0</v>
      </c>
      <c r="AH150" s="140">
        <f t="shared" si="226"/>
        <v>1871.36</v>
      </c>
      <c r="AI150" s="139" t="s">
        <v>32</v>
      </c>
    </row>
    <row r="151" s="39" customFormat="1" ht="16" customHeight="1" spans="1:35">
      <c r="A151" s="129">
        <f t="shared" si="182"/>
        <v>148</v>
      </c>
      <c r="B151" s="49" t="s">
        <v>411</v>
      </c>
      <c r="C151" s="46" t="s">
        <v>502</v>
      </c>
      <c r="D151" s="46" t="s">
        <v>503</v>
      </c>
      <c r="E151" s="49">
        <v>3920.55</v>
      </c>
      <c r="F151" s="49">
        <v>3920.55</v>
      </c>
      <c r="G151" s="130">
        <v>6241.75</v>
      </c>
      <c r="H151" s="49">
        <v>3920.55</v>
      </c>
      <c r="I151" s="130">
        <v>2200</v>
      </c>
      <c r="J151" s="130"/>
      <c r="K151" s="49">
        <f t="shared" si="183"/>
        <v>47.05</v>
      </c>
      <c r="L151" s="49">
        <f t="shared" si="184"/>
        <v>627.29</v>
      </c>
      <c r="M151" s="130">
        <f t="shared" si="185"/>
        <v>499.34</v>
      </c>
      <c r="N151" s="49">
        <f t="shared" si="186"/>
        <v>27.44</v>
      </c>
      <c r="O151" s="130">
        <f t="shared" si="187"/>
        <v>110</v>
      </c>
      <c r="P151" s="130">
        <f t="shared" si="188"/>
        <v>0</v>
      </c>
      <c r="Q151" s="130">
        <f t="shared" si="189"/>
        <v>1311.12</v>
      </c>
      <c r="R151" s="49">
        <f t="shared" si="190"/>
        <v>0</v>
      </c>
      <c r="S151" s="49">
        <f t="shared" si="191"/>
        <v>313.64</v>
      </c>
      <c r="T151" s="130">
        <f t="shared" si="192"/>
        <v>124.84</v>
      </c>
      <c r="U151" s="49">
        <f t="shared" si="193"/>
        <v>11.76</v>
      </c>
      <c r="V151" s="130">
        <f t="shared" si="194"/>
        <v>110</v>
      </c>
      <c r="W151" s="130">
        <f t="shared" si="195"/>
        <v>0</v>
      </c>
      <c r="X151" s="49">
        <f t="shared" si="196"/>
        <v>560.24</v>
      </c>
      <c r="Y151" s="49">
        <f t="shared" si="197"/>
        <v>1871.36</v>
      </c>
      <c r="Z151" s="49"/>
      <c r="AA151" s="139" t="s">
        <v>76</v>
      </c>
      <c r="AB151" s="140">
        <f t="shared" ref="AB151:AH151" si="227">K151+R151</f>
        <v>47.05</v>
      </c>
      <c r="AC151" s="140">
        <f t="shared" si="227"/>
        <v>940.93</v>
      </c>
      <c r="AD151" s="140">
        <f t="shared" si="227"/>
        <v>624.18</v>
      </c>
      <c r="AE151" s="140">
        <f t="shared" si="227"/>
        <v>39.2</v>
      </c>
      <c r="AF151" s="140">
        <f t="shared" si="227"/>
        <v>220</v>
      </c>
      <c r="AG151" s="140">
        <f t="shared" si="227"/>
        <v>0</v>
      </c>
      <c r="AH151" s="140">
        <f t="shared" si="227"/>
        <v>1871.36</v>
      </c>
      <c r="AI151" s="139" t="s">
        <v>32</v>
      </c>
    </row>
    <row r="152" s="39" customFormat="1" ht="16" customHeight="1" spans="1:35">
      <c r="A152" s="129">
        <f t="shared" si="182"/>
        <v>149</v>
      </c>
      <c r="B152" s="49" t="s">
        <v>119</v>
      </c>
      <c r="C152" s="46" t="s">
        <v>504</v>
      </c>
      <c r="D152" s="202" t="s">
        <v>505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2200</v>
      </c>
      <c r="J152" s="130"/>
      <c r="K152" s="49">
        <f t="shared" si="183"/>
        <v>47.05</v>
      </c>
      <c r="L152" s="49">
        <f t="shared" si="184"/>
        <v>627.29</v>
      </c>
      <c r="M152" s="130">
        <f t="shared" si="185"/>
        <v>499.34</v>
      </c>
      <c r="N152" s="49">
        <f t="shared" si="186"/>
        <v>27.44</v>
      </c>
      <c r="O152" s="130">
        <f t="shared" si="187"/>
        <v>110</v>
      </c>
      <c r="P152" s="130">
        <f t="shared" si="188"/>
        <v>0</v>
      </c>
      <c r="Q152" s="130">
        <f t="shared" si="189"/>
        <v>1311.12</v>
      </c>
      <c r="R152" s="49">
        <f t="shared" si="190"/>
        <v>0</v>
      </c>
      <c r="S152" s="49">
        <f t="shared" si="191"/>
        <v>313.64</v>
      </c>
      <c r="T152" s="130">
        <f t="shared" si="192"/>
        <v>124.84</v>
      </c>
      <c r="U152" s="49">
        <f t="shared" si="193"/>
        <v>11.76</v>
      </c>
      <c r="V152" s="130">
        <f t="shared" si="194"/>
        <v>110</v>
      </c>
      <c r="W152" s="130">
        <f t="shared" si="195"/>
        <v>0</v>
      </c>
      <c r="X152" s="49">
        <f t="shared" si="196"/>
        <v>560.24</v>
      </c>
      <c r="Y152" s="49">
        <f t="shared" si="197"/>
        <v>1871.36</v>
      </c>
      <c r="Z152" s="49"/>
      <c r="AA152" s="139" t="s">
        <v>89</v>
      </c>
      <c r="AB152" s="140">
        <f t="shared" ref="AB152:AH152" si="228">K152+R152</f>
        <v>47.05</v>
      </c>
      <c r="AC152" s="140">
        <f t="shared" si="228"/>
        <v>940.93</v>
      </c>
      <c r="AD152" s="140">
        <f t="shared" si="228"/>
        <v>624.18</v>
      </c>
      <c r="AE152" s="140">
        <f t="shared" si="228"/>
        <v>39.2</v>
      </c>
      <c r="AF152" s="140">
        <f t="shared" si="228"/>
        <v>220</v>
      </c>
      <c r="AG152" s="140">
        <f t="shared" si="228"/>
        <v>0</v>
      </c>
      <c r="AH152" s="140">
        <f t="shared" si="228"/>
        <v>1871.36</v>
      </c>
      <c r="AI152" s="139" t="s">
        <v>32</v>
      </c>
    </row>
    <row r="153" s="39" customFormat="1" ht="16" customHeight="1" spans="1:35">
      <c r="A153" s="129">
        <f t="shared" si="182"/>
        <v>150</v>
      </c>
      <c r="B153" s="49" t="s">
        <v>119</v>
      </c>
      <c r="C153" s="46" t="s">
        <v>506</v>
      </c>
      <c r="D153" s="202" t="s">
        <v>507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2200</v>
      </c>
      <c r="J153" s="130"/>
      <c r="K153" s="49">
        <f t="shared" si="183"/>
        <v>47.05</v>
      </c>
      <c r="L153" s="49">
        <f t="shared" si="184"/>
        <v>627.29</v>
      </c>
      <c r="M153" s="130">
        <f t="shared" si="185"/>
        <v>499.34</v>
      </c>
      <c r="N153" s="49">
        <f t="shared" si="186"/>
        <v>27.44</v>
      </c>
      <c r="O153" s="130">
        <f t="shared" si="187"/>
        <v>110</v>
      </c>
      <c r="P153" s="130">
        <f t="shared" si="188"/>
        <v>0</v>
      </c>
      <c r="Q153" s="130">
        <f t="shared" si="189"/>
        <v>1311.12</v>
      </c>
      <c r="R153" s="49">
        <f t="shared" si="190"/>
        <v>0</v>
      </c>
      <c r="S153" s="49">
        <f t="shared" si="191"/>
        <v>313.64</v>
      </c>
      <c r="T153" s="130">
        <f t="shared" si="192"/>
        <v>124.84</v>
      </c>
      <c r="U153" s="49">
        <f t="shared" si="193"/>
        <v>11.76</v>
      </c>
      <c r="V153" s="130">
        <f t="shared" si="194"/>
        <v>110</v>
      </c>
      <c r="W153" s="130">
        <f t="shared" si="195"/>
        <v>0</v>
      </c>
      <c r="X153" s="49">
        <f t="shared" si="196"/>
        <v>560.24</v>
      </c>
      <c r="Y153" s="49">
        <f t="shared" si="197"/>
        <v>1871.36</v>
      </c>
      <c r="Z153" s="49"/>
      <c r="AA153" s="139" t="s">
        <v>78</v>
      </c>
      <c r="AB153" s="140">
        <f t="shared" ref="AB153:AH153" si="229">K153+R153</f>
        <v>47.05</v>
      </c>
      <c r="AC153" s="140">
        <f t="shared" si="229"/>
        <v>940.93</v>
      </c>
      <c r="AD153" s="140">
        <f t="shared" si="229"/>
        <v>624.18</v>
      </c>
      <c r="AE153" s="140">
        <f t="shared" si="229"/>
        <v>39.2</v>
      </c>
      <c r="AF153" s="140">
        <f t="shared" si="229"/>
        <v>220</v>
      </c>
      <c r="AG153" s="140">
        <f t="shared" si="229"/>
        <v>0</v>
      </c>
      <c r="AH153" s="140">
        <f t="shared" si="229"/>
        <v>1871.36</v>
      </c>
      <c r="AI153" s="139" t="s">
        <v>32</v>
      </c>
    </row>
    <row r="154" s="39" customFormat="1" ht="16" customHeight="1" spans="1:35">
      <c r="A154" s="129">
        <f t="shared" si="182"/>
        <v>151</v>
      </c>
      <c r="B154" s="49" t="s">
        <v>201</v>
      </c>
      <c r="C154" s="52" t="s">
        <v>511</v>
      </c>
      <c r="D154" s="229" t="s">
        <v>512</v>
      </c>
      <c r="E154" s="130">
        <v>3920.55</v>
      </c>
      <c r="F154" s="49">
        <v>3920.55</v>
      </c>
      <c r="G154" s="130">
        <v>6241.75</v>
      </c>
      <c r="H154" s="130">
        <v>3920.55</v>
      </c>
      <c r="I154" s="130">
        <v>2200</v>
      </c>
      <c r="J154" s="130"/>
      <c r="K154" s="49">
        <f t="shared" si="183"/>
        <v>47.05</v>
      </c>
      <c r="L154" s="49">
        <f t="shared" si="184"/>
        <v>627.29</v>
      </c>
      <c r="M154" s="130">
        <f t="shared" si="185"/>
        <v>499.34</v>
      </c>
      <c r="N154" s="49">
        <f t="shared" si="186"/>
        <v>27.44</v>
      </c>
      <c r="O154" s="130">
        <f t="shared" si="187"/>
        <v>110</v>
      </c>
      <c r="P154" s="130">
        <f t="shared" si="188"/>
        <v>0</v>
      </c>
      <c r="Q154" s="130">
        <f t="shared" si="189"/>
        <v>1311.12</v>
      </c>
      <c r="R154" s="49">
        <f t="shared" si="190"/>
        <v>0</v>
      </c>
      <c r="S154" s="130">
        <f t="shared" si="191"/>
        <v>313.64</v>
      </c>
      <c r="T154" s="130">
        <f t="shared" si="192"/>
        <v>124.84</v>
      </c>
      <c r="U154" s="130">
        <f t="shared" si="193"/>
        <v>11.76</v>
      </c>
      <c r="V154" s="130">
        <f t="shared" si="194"/>
        <v>110</v>
      </c>
      <c r="W154" s="130">
        <f t="shared" si="195"/>
        <v>0</v>
      </c>
      <c r="X154" s="49">
        <f t="shared" si="196"/>
        <v>560.24</v>
      </c>
      <c r="Y154" s="130">
        <f t="shared" si="197"/>
        <v>1871.36</v>
      </c>
      <c r="Z154" s="130"/>
      <c r="AA154" s="139" t="s">
        <v>70</v>
      </c>
      <c r="AB154" s="140">
        <f t="shared" ref="AB154:AH154" si="230">K154+R154</f>
        <v>47.05</v>
      </c>
      <c r="AC154" s="140">
        <f t="shared" si="230"/>
        <v>940.93</v>
      </c>
      <c r="AD154" s="140">
        <f t="shared" si="230"/>
        <v>624.18</v>
      </c>
      <c r="AE154" s="140">
        <f t="shared" si="230"/>
        <v>39.2</v>
      </c>
      <c r="AF154" s="140">
        <f t="shared" si="230"/>
        <v>220</v>
      </c>
      <c r="AG154" s="140">
        <f t="shared" si="230"/>
        <v>0</v>
      </c>
      <c r="AH154" s="140">
        <f t="shared" si="230"/>
        <v>1871.36</v>
      </c>
      <c r="AI154" s="139" t="s">
        <v>32</v>
      </c>
    </row>
    <row r="155" s="39" customFormat="1" ht="16" customHeight="1" spans="1:35">
      <c r="A155" s="129">
        <f t="shared" ref="A155:A209" si="231">ROW()-3</f>
        <v>152</v>
      </c>
      <c r="B155" s="49" t="s">
        <v>129</v>
      </c>
      <c r="C155" s="52" t="s">
        <v>518</v>
      </c>
      <c r="D155" s="229" t="s">
        <v>519</v>
      </c>
      <c r="E155" s="130">
        <v>3920.55</v>
      </c>
      <c r="F155" s="49">
        <v>3920.55</v>
      </c>
      <c r="G155" s="130">
        <v>6241.75</v>
      </c>
      <c r="H155" s="130">
        <v>3920.55</v>
      </c>
      <c r="I155" s="130">
        <v>3180</v>
      </c>
      <c r="J155" s="130"/>
      <c r="K155" s="49">
        <f t="shared" ref="K155:K209" si="232">ROUND(E155*0.012,2)</f>
        <v>47.05</v>
      </c>
      <c r="L155" s="49">
        <f t="shared" ref="L155:L209" si="233">ROUND(F155*0.16,2)</f>
        <v>627.29</v>
      </c>
      <c r="M155" s="130">
        <f t="shared" ref="M155:M209" si="234">ROUND(G155*0.08,2)</f>
        <v>499.34</v>
      </c>
      <c r="N155" s="49">
        <f t="shared" ref="N155:N209" si="235">ROUND(H155*0.007,2)</f>
        <v>27.44</v>
      </c>
      <c r="O155" s="130">
        <f t="shared" ref="O155:O209" si="236">I155*5%</f>
        <v>159</v>
      </c>
      <c r="P155" s="130">
        <f t="shared" ref="P155:P209" si="237">J155*50%</f>
        <v>0</v>
      </c>
      <c r="Q155" s="130">
        <f t="shared" ref="Q155:Q209" si="238">SUM(K155:P155)</f>
        <v>1360.12</v>
      </c>
      <c r="R155" s="49">
        <f t="shared" ref="R155:R209" si="239">E155*0</f>
        <v>0</v>
      </c>
      <c r="S155" s="130">
        <f t="shared" ref="S155:S209" si="240">ROUND(F155*0.08,2)</f>
        <v>313.64</v>
      </c>
      <c r="T155" s="130">
        <f t="shared" ref="T155:T209" si="241">ROUND(G155*0.02,2)</f>
        <v>124.84</v>
      </c>
      <c r="U155" s="130">
        <f t="shared" ref="U155:U209" si="242">ROUND(H155*0.003,2)</f>
        <v>11.76</v>
      </c>
      <c r="V155" s="130">
        <f t="shared" ref="V155:V209" si="243">I155*5%</f>
        <v>159</v>
      </c>
      <c r="W155" s="130">
        <f t="shared" ref="W155:W209" si="244">J155*50%</f>
        <v>0</v>
      </c>
      <c r="X155" s="49">
        <f t="shared" ref="X155:X209" si="245">SUM(R155:W155)</f>
        <v>609.24</v>
      </c>
      <c r="Y155" s="130">
        <f t="shared" ref="Y155:Y209" si="246">Q155+X155</f>
        <v>1969.36</v>
      </c>
      <c r="Z155" s="130"/>
      <c r="AA155" s="139" t="s">
        <v>82</v>
      </c>
      <c r="AB155" s="140">
        <f t="shared" ref="AB155:AH155" si="247">K155+R155</f>
        <v>47.05</v>
      </c>
      <c r="AC155" s="140">
        <f t="shared" si="247"/>
        <v>940.93</v>
      </c>
      <c r="AD155" s="140">
        <f t="shared" si="247"/>
        <v>624.18</v>
      </c>
      <c r="AE155" s="140">
        <f t="shared" si="247"/>
        <v>39.2</v>
      </c>
      <c r="AF155" s="140">
        <f t="shared" si="247"/>
        <v>318</v>
      </c>
      <c r="AG155" s="140">
        <f t="shared" si="247"/>
        <v>0</v>
      </c>
      <c r="AH155" s="140">
        <f t="shared" si="247"/>
        <v>1969.36</v>
      </c>
      <c r="AI155" s="139" t="s">
        <v>35</v>
      </c>
    </row>
    <row r="156" s="39" customFormat="1" ht="16" customHeight="1" spans="1:35">
      <c r="A156" s="129">
        <f t="shared" si="231"/>
        <v>153</v>
      </c>
      <c r="B156" s="49" t="s">
        <v>132</v>
      </c>
      <c r="C156" s="52" t="s">
        <v>520</v>
      </c>
      <c r="D156" s="229" t="s">
        <v>521</v>
      </c>
      <c r="E156" s="130">
        <v>3920.55</v>
      </c>
      <c r="F156" s="49">
        <v>3920.55</v>
      </c>
      <c r="G156" s="130">
        <v>6241.75</v>
      </c>
      <c r="H156" s="130">
        <v>3920.55</v>
      </c>
      <c r="I156" s="130">
        <v>4180</v>
      </c>
      <c r="J156" s="130"/>
      <c r="K156" s="49">
        <f t="shared" si="232"/>
        <v>47.05</v>
      </c>
      <c r="L156" s="49">
        <f t="shared" si="233"/>
        <v>627.29</v>
      </c>
      <c r="M156" s="130">
        <f t="shared" si="234"/>
        <v>499.34</v>
      </c>
      <c r="N156" s="49">
        <f t="shared" si="235"/>
        <v>27.44</v>
      </c>
      <c r="O156" s="130">
        <f t="shared" si="236"/>
        <v>209</v>
      </c>
      <c r="P156" s="130">
        <f t="shared" si="237"/>
        <v>0</v>
      </c>
      <c r="Q156" s="130">
        <f t="shared" si="238"/>
        <v>1410.12</v>
      </c>
      <c r="R156" s="49">
        <f t="shared" si="239"/>
        <v>0</v>
      </c>
      <c r="S156" s="130">
        <f t="shared" si="240"/>
        <v>313.64</v>
      </c>
      <c r="T156" s="130">
        <f t="shared" si="241"/>
        <v>124.84</v>
      </c>
      <c r="U156" s="130">
        <f t="shared" si="242"/>
        <v>11.76</v>
      </c>
      <c r="V156" s="130">
        <f t="shared" si="243"/>
        <v>209</v>
      </c>
      <c r="W156" s="130">
        <f t="shared" si="244"/>
        <v>0</v>
      </c>
      <c r="X156" s="49">
        <f t="shared" si="245"/>
        <v>659.24</v>
      </c>
      <c r="Y156" s="130">
        <f t="shared" si="246"/>
        <v>2069.36</v>
      </c>
      <c r="Z156" s="130"/>
      <c r="AA156" s="139" t="s">
        <v>64</v>
      </c>
      <c r="AB156" s="140">
        <f t="shared" ref="AB156:AH156" si="248">K156+R156</f>
        <v>47.05</v>
      </c>
      <c r="AC156" s="140">
        <f t="shared" si="248"/>
        <v>940.93</v>
      </c>
      <c r="AD156" s="140">
        <f t="shared" si="248"/>
        <v>624.18</v>
      </c>
      <c r="AE156" s="140">
        <f t="shared" si="248"/>
        <v>39.2</v>
      </c>
      <c r="AF156" s="140">
        <f t="shared" si="248"/>
        <v>418</v>
      </c>
      <c r="AG156" s="140">
        <f t="shared" si="248"/>
        <v>0</v>
      </c>
      <c r="AH156" s="140">
        <f t="shared" si="248"/>
        <v>2069.36</v>
      </c>
      <c r="AI156" s="139" t="s">
        <v>34</v>
      </c>
    </row>
    <row r="157" s="114" customFormat="1" ht="16" customHeight="1" spans="1:36">
      <c r="A157" s="129">
        <f t="shared" si="231"/>
        <v>154</v>
      </c>
      <c r="B157" s="49" t="s">
        <v>50</v>
      </c>
      <c r="C157" s="149" t="s">
        <v>523</v>
      </c>
      <c r="D157" s="49" t="s">
        <v>524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4180</v>
      </c>
      <c r="J157" s="130"/>
      <c r="K157" s="49">
        <f t="shared" si="232"/>
        <v>47.05</v>
      </c>
      <c r="L157" s="49">
        <f t="shared" si="233"/>
        <v>627.29</v>
      </c>
      <c r="M157" s="130">
        <f t="shared" si="234"/>
        <v>499.34</v>
      </c>
      <c r="N157" s="49">
        <f t="shared" si="235"/>
        <v>27.44</v>
      </c>
      <c r="O157" s="130">
        <f t="shared" si="236"/>
        <v>209</v>
      </c>
      <c r="P157" s="130">
        <f t="shared" si="237"/>
        <v>0</v>
      </c>
      <c r="Q157" s="130">
        <f t="shared" si="238"/>
        <v>1410.12</v>
      </c>
      <c r="R157" s="49">
        <f t="shared" si="239"/>
        <v>0</v>
      </c>
      <c r="S157" s="49">
        <f t="shared" si="240"/>
        <v>313.64</v>
      </c>
      <c r="T157" s="130">
        <f t="shared" si="241"/>
        <v>124.84</v>
      </c>
      <c r="U157" s="49">
        <f t="shared" si="242"/>
        <v>11.76</v>
      </c>
      <c r="V157" s="130">
        <f t="shared" si="243"/>
        <v>209</v>
      </c>
      <c r="W157" s="130">
        <f t="shared" si="244"/>
        <v>0</v>
      </c>
      <c r="X157" s="49">
        <f t="shared" si="245"/>
        <v>659.24</v>
      </c>
      <c r="Y157" s="49">
        <f t="shared" si="246"/>
        <v>2069.36</v>
      </c>
      <c r="Z157" s="49"/>
      <c r="AA157" s="139" t="s">
        <v>50</v>
      </c>
      <c r="AB157" s="140">
        <f t="shared" ref="AB157:AH157" si="249">K157+R157</f>
        <v>47.05</v>
      </c>
      <c r="AC157" s="140">
        <f t="shared" si="249"/>
        <v>940.93</v>
      </c>
      <c r="AD157" s="140">
        <f t="shared" si="249"/>
        <v>624.18</v>
      </c>
      <c r="AE157" s="140">
        <f t="shared" si="249"/>
        <v>39.2</v>
      </c>
      <c r="AF157" s="140">
        <f t="shared" si="249"/>
        <v>418</v>
      </c>
      <c r="AG157" s="140">
        <f t="shared" si="249"/>
        <v>0</v>
      </c>
      <c r="AH157" s="140">
        <f t="shared" si="249"/>
        <v>2069.36</v>
      </c>
      <c r="AI157" s="139" t="s">
        <v>31</v>
      </c>
      <c r="AJ157" s="39"/>
    </row>
    <row r="158" s="114" customFormat="1" ht="16" customHeight="1" spans="1:36">
      <c r="A158" s="129">
        <f t="shared" si="231"/>
        <v>155</v>
      </c>
      <c r="B158" s="49" t="s">
        <v>164</v>
      </c>
      <c r="C158" s="149" t="s">
        <v>525</v>
      </c>
      <c r="D158" s="49" t="s">
        <v>526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4180</v>
      </c>
      <c r="J158" s="130"/>
      <c r="K158" s="49">
        <f t="shared" si="232"/>
        <v>47.05</v>
      </c>
      <c r="L158" s="49">
        <f t="shared" si="233"/>
        <v>627.29</v>
      </c>
      <c r="M158" s="130">
        <f t="shared" si="234"/>
        <v>499.34</v>
      </c>
      <c r="N158" s="49">
        <f t="shared" si="235"/>
        <v>27.44</v>
      </c>
      <c r="O158" s="130">
        <f t="shared" si="236"/>
        <v>209</v>
      </c>
      <c r="P158" s="130">
        <f t="shared" si="237"/>
        <v>0</v>
      </c>
      <c r="Q158" s="130">
        <f t="shared" si="238"/>
        <v>1410.12</v>
      </c>
      <c r="R158" s="49">
        <f t="shared" si="239"/>
        <v>0</v>
      </c>
      <c r="S158" s="49">
        <f t="shared" si="240"/>
        <v>313.64</v>
      </c>
      <c r="T158" s="130">
        <f t="shared" si="241"/>
        <v>124.84</v>
      </c>
      <c r="U158" s="49">
        <f t="shared" si="242"/>
        <v>11.76</v>
      </c>
      <c r="V158" s="130">
        <f t="shared" si="243"/>
        <v>209</v>
      </c>
      <c r="W158" s="130">
        <f t="shared" si="244"/>
        <v>0</v>
      </c>
      <c r="X158" s="49">
        <f t="shared" si="245"/>
        <v>659.24</v>
      </c>
      <c r="Y158" s="49">
        <f t="shared" si="246"/>
        <v>2069.36</v>
      </c>
      <c r="Z158" s="49"/>
      <c r="AA158" s="139" t="s">
        <v>91</v>
      </c>
      <c r="AB158" s="140">
        <f t="shared" ref="AB158:AH158" si="250">K158+R158</f>
        <v>47.05</v>
      </c>
      <c r="AC158" s="140">
        <f t="shared" si="250"/>
        <v>940.93</v>
      </c>
      <c r="AD158" s="140">
        <f t="shared" si="250"/>
        <v>624.18</v>
      </c>
      <c r="AE158" s="140">
        <f t="shared" si="250"/>
        <v>39.2</v>
      </c>
      <c r="AF158" s="140">
        <f t="shared" si="250"/>
        <v>418</v>
      </c>
      <c r="AG158" s="140">
        <f t="shared" si="250"/>
        <v>0</v>
      </c>
      <c r="AH158" s="140">
        <f t="shared" si="250"/>
        <v>2069.36</v>
      </c>
      <c r="AI158" s="139" t="s">
        <v>31</v>
      </c>
      <c r="AJ158" s="39"/>
    </row>
    <row r="159" s="114" customFormat="1" ht="16" customHeight="1" spans="1:36">
      <c r="A159" s="129">
        <f t="shared" si="231"/>
        <v>156</v>
      </c>
      <c r="B159" s="49" t="s">
        <v>196</v>
      </c>
      <c r="C159" s="130" t="s">
        <v>527</v>
      </c>
      <c r="D159" s="49" t="s">
        <v>528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3180</v>
      </c>
      <c r="J159" s="130"/>
      <c r="K159" s="49">
        <f t="shared" si="232"/>
        <v>47.05</v>
      </c>
      <c r="L159" s="49">
        <f t="shared" si="233"/>
        <v>627.29</v>
      </c>
      <c r="M159" s="130">
        <f t="shared" si="234"/>
        <v>499.34</v>
      </c>
      <c r="N159" s="49">
        <f t="shared" si="235"/>
        <v>27.44</v>
      </c>
      <c r="O159" s="130">
        <f t="shared" si="236"/>
        <v>159</v>
      </c>
      <c r="P159" s="130">
        <f t="shared" si="237"/>
        <v>0</v>
      </c>
      <c r="Q159" s="130">
        <f t="shared" si="238"/>
        <v>1360.12</v>
      </c>
      <c r="R159" s="49">
        <f t="shared" si="239"/>
        <v>0</v>
      </c>
      <c r="S159" s="49">
        <f t="shared" si="240"/>
        <v>313.64</v>
      </c>
      <c r="T159" s="130">
        <f t="shared" si="241"/>
        <v>124.84</v>
      </c>
      <c r="U159" s="49">
        <f t="shared" si="242"/>
        <v>11.76</v>
      </c>
      <c r="V159" s="130">
        <f t="shared" si="243"/>
        <v>159</v>
      </c>
      <c r="W159" s="130">
        <f t="shared" si="244"/>
        <v>0</v>
      </c>
      <c r="X159" s="49">
        <f t="shared" si="245"/>
        <v>609.24</v>
      </c>
      <c r="Y159" s="49">
        <f t="shared" si="246"/>
        <v>1969.36</v>
      </c>
      <c r="Z159" s="49"/>
      <c r="AA159" s="139" t="s">
        <v>60</v>
      </c>
      <c r="AB159" s="140">
        <f t="shared" ref="AB159:AH159" si="251">K159+R159</f>
        <v>47.05</v>
      </c>
      <c r="AC159" s="140">
        <f t="shared" si="251"/>
        <v>940.93</v>
      </c>
      <c r="AD159" s="140">
        <f t="shared" si="251"/>
        <v>624.18</v>
      </c>
      <c r="AE159" s="140">
        <f t="shared" si="251"/>
        <v>39.2</v>
      </c>
      <c r="AF159" s="140">
        <f t="shared" si="251"/>
        <v>318</v>
      </c>
      <c r="AG159" s="140">
        <f t="shared" si="251"/>
        <v>0</v>
      </c>
      <c r="AH159" s="140">
        <f t="shared" si="251"/>
        <v>1969.36</v>
      </c>
      <c r="AI159" s="139" t="s">
        <v>34</v>
      </c>
      <c r="AJ159" s="39"/>
    </row>
    <row r="160" s="114" customFormat="1" ht="16" customHeight="1" spans="1:36">
      <c r="A160" s="129">
        <f t="shared" si="231"/>
        <v>157</v>
      </c>
      <c r="B160" s="49" t="s">
        <v>196</v>
      </c>
      <c r="C160" s="130" t="s">
        <v>529</v>
      </c>
      <c r="D160" s="49" t="s">
        <v>530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3180</v>
      </c>
      <c r="J160" s="130"/>
      <c r="K160" s="49">
        <f t="shared" si="232"/>
        <v>47.05</v>
      </c>
      <c r="L160" s="49">
        <f t="shared" si="233"/>
        <v>627.29</v>
      </c>
      <c r="M160" s="130">
        <f t="shared" si="234"/>
        <v>499.34</v>
      </c>
      <c r="N160" s="49">
        <f t="shared" si="235"/>
        <v>27.44</v>
      </c>
      <c r="O160" s="130">
        <f t="shared" si="236"/>
        <v>159</v>
      </c>
      <c r="P160" s="130">
        <f t="shared" si="237"/>
        <v>0</v>
      </c>
      <c r="Q160" s="130">
        <f t="shared" si="238"/>
        <v>1360.12</v>
      </c>
      <c r="R160" s="49">
        <f t="shared" si="239"/>
        <v>0</v>
      </c>
      <c r="S160" s="49">
        <f t="shared" si="240"/>
        <v>313.64</v>
      </c>
      <c r="T160" s="130">
        <f t="shared" si="241"/>
        <v>124.84</v>
      </c>
      <c r="U160" s="49">
        <f t="shared" si="242"/>
        <v>11.76</v>
      </c>
      <c r="V160" s="130">
        <f t="shared" si="243"/>
        <v>159</v>
      </c>
      <c r="W160" s="130">
        <f t="shared" si="244"/>
        <v>0</v>
      </c>
      <c r="X160" s="49">
        <f t="shared" si="245"/>
        <v>609.24</v>
      </c>
      <c r="Y160" s="49">
        <f t="shared" si="246"/>
        <v>1969.36</v>
      </c>
      <c r="Z160" s="49"/>
      <c r="AA160" s="139" t="s">
        <v>60</v>
      </c>
      <c r="AB160" s="140">
        <f t="shared" ref="AB160:AH160" si="252">K160+R160</f>
        <v>47.05</v>
      </c>
      <c r="AC160" s="140">
        <f t="shared" si="252"/>
        <v>940.93</v>
      </c>
      <c r="AD160" s="140">
        <f t="shared" si="252"/>
        <v>624.18</v>
      </c>
      <c r="AE160" s="140">
        <f t="shared" si="252"/>
        <v>39.2</v>
      </c>
      <c r="AF160" s="140">
        <f t="shared" si="252"/>
        <v>318</v>
      </c>
      <c r="AG160" s="140">
        <f t="shared" si="252"/>
        <v>0</v>
      </c>
      <c r="AH160" s="140">
        <f t="shared" si="252"/>
        <v>1969.36</v>
      </c>
      <c r="AI160" s="139" t="s">
        <v>34</v>
      </c>
      <c r="AJ160" s="39"/>
    </row>
    <row r="161" s="114" customFormat="1" ht="16" customHeight="1" spans="1:36">
      <c r="A161" s="129">
        <f t="shared" si="231"/>
        <v>158</v>
      </c>
      <c r="B161" s="49" t="s">
        <v>217</v>
      </c>
      <c r="C161" s="130" t="s">
        <v>531</v>
      </c>
      <c r="D161" s="49" t="s">
        <v>532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3180</v>
      </c>
      <c r="J161" s="130"/>
      <c r="K161" s="49">
        <f t="shared" si="232"/>
        <v>47.05</v>
      </c>
      <c r="L161" s="49">
        <f t="shared" si="233"/>
        <v>627.29</v>
      </c>
      <c r="M161" s="130">
        <f t="shared" si="234"/>
        <v>499.34</v>
      </c>
      <c r="N161" s="49">
        <f t="shared" si="235"/>
        <v>27.44</v>
      </c>
      <c r="O161" s="130">
        <f t="shared" si="236"/>
        <v>159</v>
      </c>
      <c r="P161" s="130">
        <f t="shared" si="237"/>
        <v>0</v>
      </c>
      <c r="Q161" s="130">
        <f t="shared" si="238"/>
        <v>1360.12</v>
      </c>
      <c r="R161" s="49">
        <f t="shared" si="239"/>
        <v>0</v>
      </c>
      <c r="S161" s="49">
        <f t="shared" si="240"/>
        <v>313.64</v>
      </c>
      <c r="T161" s="130">
        <f t="shared" si="241"/>
        <v>124.84</v>
      </c>
      <c r="U161" s="49">
        <f t="shared" si="242"/>
        <v>11.76</v>
      </c>
      <c r="V161" s="130">
        <f t="shared" si="243"/>
        <v>159</v>
      </c>
      <c r="W161" s="130">
        <f t="shared" si="244"/>
        <v>0</v>
      </c>
      <c r="X161" s="49">
        <f t="shared" si="245"/>
        <v>609.24</v>
      </c>
      <c r="Y161" s="49">
        <f t="shared" si="246"/>
        <v>1969.36</v>
      </c>
      <c r="Z161" s="49"/>
      <c r="AA161" s="139" t="s">
        <v>57</v>
      </c>
      <c r="AB161" s="140">
        <f t="shared" ref="AB161:AH161" si="253">K161+R161</f>
        <v>47.05</v>
      </c>
      <c r="AC161" s="140">
        <f t="shared" si="253"/>
        <v>940.93</v>
      </c>
      <c r="AD161" s="140">
        <f t="shared" si="253"/>
        <v>624.18</v>
      </c>
      <c r="AE161" s="140">
        <f t="shared" si="253"/>
        <v>39.2</v>
      </c>
      <c r="AF161" s="140">
        <f t="shared" si="253"/>
        <v>318</v>
      </c>
      <c r="AG161" s="140">
        <f t="shared" si="253"/>
        <v>0</v>
      </c>
      <c r="AH161" s="140">
        <f t="shared" si="253"/>
        <v>1969.36</v>
      </c>
      <c r="AI161" s="139" t="s">
        <v>32</v>
      </c>
      <c r="AJ161" s="39"/>
    </row>
    <row r="162" s="114" customFormat="1" ht="16" customHeight="1" spans="1:36">
      <c r="A162" s="129">
        <f t="shared" si="231"/>
        <v>159</v>
      </c>
      <c r="B162" s="49" t="s">
        <v>533</v>
      </c>
      <c r="C162" s="130" t="s">
        <v>534</v>
      </c>
      <c r="D162" s="49" t="s">
        <v>535</v>
      </c>
      <c r="E162" s="49">
        <v>4200</v>
      </c>
      <c r="F162" s="49">
        <v>4200</v>
      </c>
      <c r="G162" s="130">
        <v>6241.75</v>
      </c>
      <c r="H162" s="49">
        <v>4200</v>
      </c>
      <c r="I162" s="130">
        <v>4180</v>
      </c>
      <c r="J162" s="130"/>
      <c r="K162" s="49">
        <f t="shared" si="232"/>
        <v>50.4</v>
      </c>
      <c r="L162" s="49">
        <f t="shared" si="233"/>
        <v>672</v>
      </c>
      <c r="M162" s="130">
        <f t="shared" si="234"/>
        <v>499.34</v>
      </c>
      <c r="N162" s="49">
        <f t="shared" si="235"/>
        <v>29.4</v>
      </c>
      <c r="O162" s="130">
        <f t="shared" si="236"/>
        <v>209</v>
      </c>
      <c r="P162" s="130">
        <f t="shared" si="237"/>
        <v>0</v>
      </c>
      <c r="Q162" s="130">
        <f t="shared" si="238"/>
        <v>1460.14</v>
      </c>
      <c r="R162" s="49">
        <f t="shared" si="239"/>
        <v>0</v>
      </c>
      <c r="S162" s="49">
        <f t="shared" si="240"/>
        <v>336</v>
      </c>
      <c r="T162" s="130">
        <f t="shared" si="241"/>
        <v>124.84</v>
      </c>
      <c r="U162" s="49">
        <f t="shared" si="242"/>
        <v>12.6</v>
      </c>
      <c r="V162" s="130">
        <f t="shared" si="243"/>
        <v>209</v>
      </c>
      <c r="W162" s="130">
        <f t="shared" si="244"/>
        <v>0</v>
      </c>
      <c r="X162" s="49">
        <f t="shared" si="245"/>
        <v>682.44</v>
      </c>
      <c r="Y162" s="49">
        <f t="shared" si="246"/>
        <v>2142.58</v>
      </c>
      <c r="Z162" s="49"/>
      <c r="AA162" s="139" t="s">
        <v>60</v>
      </c>
      <c r="AB162" s="140">
        <f t="shared" ref="AB162:AH162" si="254">K162+R162</f>
        <v>50.4</v>
      </c>
      <c r="AC162" s="140">
        <f t="shared" si="254"/>
        <v>1008</v>
      </c>
      <c r="AD162" s="140">
        <f t="shared" si="254"/>
        <v>624.18</v>
      </c>
      <c r="AE162" s="140">
        <f t="shared" si="254"/>
        <v>42</v>
      </c>
      <c r="AF162" s="140">
        <f t="shared" si="254"/>
        <v>418</v>
      </c>
      <c r="AG162" s="140">
        <f t="shared" si="254"/>
        <v>0</v>
      </c>
      <c r="AH162" s="140">
        <f t="shared" si="254"/>
        <v>2142.58</v>
      </c>
      <c r="AI162" s="139" t="s">
        <v>34</v>
      </c>
      <c r="AJ162" s="39"/>
    </row>
    <row r="163" s="114" customFormat="1" ht="16" customHeight="1" spans="1:36">
      <c r="A163" s="129">
        <f t="shared" si="231"/>
        <v>160</v>
      </c>
      <c r="B163" s="49" t="s">
        <v>129</v>
      </c>
      <c r="C163" s="130" t="s">
        <v>536</v>
      </c>
      <c r="D163" s="49" t="s">
        <v>537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2200</v>
      </c>
      <c r="J163" s="130"/>
      <c r="K163" s="49">
        <f t="shared" si="232"/>
        <v>47.05</v>
      </c>
      <c r="L163" s="49">
        <f t="shared" si="233"/>
        <v>627.29</v>
      </c>
      <c r="M163" s="130">
        <f t="shared" si="234"/>
        <v>499.34</v>
      </c>
      <c r="N163" s="49">
        <f t="shared" si="235"/>
        <v>27.44</v>
      </c>
      <c r="O163" s="130">
        <f t="shared" si="236"/>
        <v>110</v>
      </c>
      <c r="P163" s="130">
        <f t="shared" si="237"/>
        <v>0</v>
      </c>
      <c r="Q163" s="130">
        <f t="shared" si="238"/>
        <v>1311.12</v>
      </c>
      <c r="R163" s="49">
        <f t="shared" si="239"/>
        <v>0</v>
      </c>
      <c r="S163" s="49">
        <f t="shared" si="240"/>
        <v>313.64</v>
      </c>
      <c r="T163" s="130">
        <f t="shared" si="241"/>
        <v>124.84</v>
      </c>
      <c r="U163" s="49">
        <f t="shared" si="242"/>
        <v>11.76</v>
      </c>
      <c r="V163" s="130">
        <f t="shared" si="243"/>
        <v>110</v>
      </c>
      <c r="W163" s="130">
        <f t="shared" si="244"/>
        <v>0</v>
      </c>
      <c r="X163" s="49">
        <f t="shared" si="245"/>
        <v>560.24</v>
      </c>
      <c r="Y163" s="49">
        <f t="shared" si="246"/>
        <v>1871.36</v>
      </c>
      <c r="Z163" s="49"/>
      <c r="AA163" s="139" t="s">
        <v>82</v>
      </c>
      <c r="AB163" s="140">
        <f t="shared" ref="AB163:AH163" si="255">K163+R163</f>
        <v>47.05</v>
      </c>
      <c r="AC163" s="140">
        <f t="shared" si="255"/>
        <v>940.93</v>
      </c>
      <c r="AD163" s="140">
        <f t="shared" si="255"/>
        <v>624.18</v>
      </c>
      <c r="AE163" s="140">
        <f t="shared" si="255"/>
        <v>39.2</v>
      </c>
      <c r="AF163" s="140">
        <f t="shared" si="255"/>
        <v>220</v>
      </c>
      <c r="AG163" s="140">
        <f t="shared" si="255"/>
        <v>0</v>
      </c>
      <c r="AH163" s="140">
        <f t="shared" si="255"/>
        <v>1871.36</v>
      </c>
      <c r="AI163" s="139" t="s">
        <v>35</v>
      </c>
      <c r="AJ163" s="39"/>
    </row>
    <row r="164" s="114" customFormat="1" ht="16" customHeight="1" spans="1:36">
      <c r="A164" s="129">
        <f t="shared" si="231"/>
        <v>161</v>
      </c>
      <c r="B164" s="49" t="s">
        <v>129</v>
      </c>
      <c r="C164" s="130" t="s">
        <v>538</v>
      </c>
      <c r="D164" s="49" t="s">
        <v>539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3180</v>
      </c>
      <c r="J164" s="130"/>
      <c r="K164" s="49">
        <f t="shared" si="232"/>
        <v>47.05</v>
      </c>
      <c r="L164" s="49">
        <f t="shared" si="233"/>
        <v>627.29</v>
      </c>
      <c r="M164" s="130">
        <f t="shared" si="234"/>
        <v>499.34</v>
      </c>
      <c r="N164" s="49">
        <f t="shared" si="235"/>
        <v>27.44</v>
      </c>
      <c r="O164" s="130">
        <f t="shared" si="236"/>
        <v>159</v>
      </c>
      <c r="P164" s="130">
        <f t="shared" si="237"/>
        <v>0</v>
      </c>
      <c r="Q164" s="130">
        <f t="shared" si="238"/>
        <v>1360.12</v>
      </c>
      <c r="R164" s="49">
        <f t="shared" si="239"/>
        <v>0</v>
      </c>
      <c r="S164" s="49">
        <f t="shared" si="240"/>
        <v>313.64</v>
      </c>
      <c r="T164" s="130">
        <f t="shared" si="241"/>
        <v>124.84</v>
      </c>
      <c r="U164" s="49">
        <f t="shared" si="242"/>
        <v>11.76</v>
      </c>
      <c r="V164" s="130">
        <f t="shared" si="243"/>
        <v>159</v>
      </c>
      <c r="W164" s="130">
        <f t="shared" si="244"/>
        <v>0</v>
      </c>
      <c r="X164" s="49">
        <f t="shared" si="245"/>
        <v>609.24</v>
      </c>
      <c r="Y164" s="49">
        <f t="shared" si="246"/>
        <v>1969.36</v>
      </c>
      <c r="Z164" s="49"/>
      <c r="AA164" s="139" t="s">
        <v>61</v>
      </c>
      <c r="AB164" s="140">
        <f t="shared" ref="AB164:AH164" si="256">K164+R164</f>
        <v>47.05</v>
      </c>
      <c r="AC164" s="140">
        <f t="shared" si="256"/>
        <v>940.93</v>
      </c>
      <c r="AD164" s="140">
        <f t="shared" si="256"/>
        <v>624.18</v>
      </c>
      <c r="AE164" s="140">
        <f t="shared" si="256"/>
        <v>39.2</v>
      </c>
      <c r="AF164" s="140">
        <f t="shared" si="256"/>
        <v>318</v>
      </c>
      <c r="AG164" s="140">
        <f t="shared" si="256"/>
        <v>0</v>
      </c>
      <c r="AH164" s="140">
        <f t="shared" si="256"/>
        <v>1969.36</v>
      </c>
      <c r="AI164" s="139" t="s">
        <v>35</v>
      </c>
      <c r="AJ164" s="39"/>
    </row>
    <row r="165" s="114" customFormat="1" ht="16" customHeight="1" spans="1:36">
      <c r="A165" s="129">
        <f t="shared" si="231"/>
        <v>162</v>
      </c>
      <c r="B165" s="49" t="s">
        <v>129</v>
      </c>
      <c r="C165" s="130" t="s">
        <v>540</v>
      </c>
      <c r="D165" s="49" t="s">
        <v>541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3180</v>
      </c>
      <c r="J165" s="130"/>
      <c r="K165" s="49">
        <f t="shared" si="232"/>
        <v>47.05</v>
      </c>
      <c r="L165" s="49">
        <f t="shared" si="233"/>
        <v>627.29</v>
      </c>
      <c r="M165" s="130">
        <f t="shared" si="234"/>
        <v>499.34</v>
      </c>
      <c r="N165" s="49">
        <f t="shared" si="235"/>
        <v>27.44</v>
      </c>
      <c r="O165" s="130">
        <f t="shared" si="236"/>
        <v>159</v>
      </c>
      <c r="P165" s="130">
        <f t="shared" si="237"/>
        <v>0</v>
      </c>
      <c r="Q165" s="130">
        <f t="shared" si="238"/>
        <v>1360.12</v>
      </c>
      <c r="R165" s="49">
        <f t="shared" si="239"/>
        <v>0</v>
      </c>
      <c r="S165" s="49">
        <f t="shared" si="240"/>
        <v>313.64</v>
      </c>
      <c r="T165" s="130">
        <f t="shared" si="241"/>
        <v>124.84</v>
      </c>
      <c r="U165" s="49">
        <f t="shared" si="242"/>
        <v>11.76</v>
      </c>
      <c r="V165" s="130">
        <f t="shared" si="243"/>
        <v>159</v>
      </c>
      <c r="W165" s="130">
        <f t="shared" si="244"/>
        <v>0</v>
      </c>
      <c r="X165" s="49">
        <f t="shared" si="245"/>
        <v>609.24</v>
      </c>
      <c r="Y165" s="49">
        <f t="shared" si="246"/>
        <v>1969.36</v>
      </c>
      <c r="Z165" s="49"/>
      <c r="AA165" s="139" t="s">
        <v>62</v>
      </c>
      <c r="AB165" s="140">
        <f t="shared" ref="AB165:AH165" si="257">K165+R165</f>
        <v>47.05</v>
      </c>
      <c r="AC165" s="140">
        <f t="shared" si="257"/>
        <v>940.93</v>
      </c>
      <c r="AD165" s="140">
        <f t="shared" si="257"/>
        <v>624.18</v>
      </c>
      <c r="AE165" s="140">
        <f t="shared" si="257"/>
        <v>39.2</v>
      </c>
      <c r="AF165" s="140">
        <f t="shared" si="257"/>
        <v>318</v>
      </c>
      <c r="AG165" s="140">
        <f t="shared" si="257"/>
        <v>0</v>
      </c>
      <c r="AH165" s="140">
        <f t="shared" si="257"/>
        <v>1969.36</v>
      </c>
      <c r="AI165" s="139" t="s">
        <v>35</v>
      </c>
      <c r="AJ165" s="39"/>
    </row>
    <row r="166" s="114" customFormat="1" ht="16" customHeight="1" spans="1:36">
      <c r="A166" s="129">
        <f t="shared" si="231"/>
        <v>163</v>
      </c>
      <c r="B166" s="49" t="s">
        <v>129</v>
      </c>
      <c r="C166" s="130" t="s">
        <v>542</v>
      </c>
      <c r="D166" s="49" t="s">
        <v>543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3180</v>
      </c>
      <c r="J166" s="130"/>
      <c r="K166" s="49">
        <f t="shared" si="232"/>
        <v>47.05</v>
      </c>
      <c r="L166" s="49">
        <f t="shared" si="233"/>
        <v>627.29</v>
      </c>
      <c r="M166" s="130">
        <f t="shared" si="234"/>
        <v>499.34</v>
      </c>
      <c r="N166" s="49">
        <f t="shared" si="235"/>
        <v>27.44</v>
      </c>
      <c r="O166" s="130">
        <f t="shared" si="236"/>
        <v>159</v>
      </c>
      <c r="P166" s="130">
        <f t="shared" si="237"/>
        <v>0</v>
      </c>
      <c r="Q166" s="130">
        <f t="shared" si="238"/>
        <v>1360.12</v>
      </c>
      <c r="R166" s="49">
        <f t="shared" si="239"/>
        <v>0</v>
      </c>
      <c r="S166" s="49">
        <f t="shared" si="240"/>
        <v>313.64</v>
      </c>
      <c r="T166" s="130">
        <f t="shared" si="241"/>
        <v>124.84</v>
      </c>
      <c r="U166" s="49">
        <f t="shared" si="242"/>
        <v>11.76</v>
      </c>
      <c r="V166" s="130">
        <f t="shared" si="243"/>
        <v>159</v>
      </c>
      <c r="W166" s="130">
        <f t="shared" si="244"/>
        <v>0</v>
      </c>
      <c r="X166" s="49">
        <f t="shared" si="245"/>
        <v>609.24</v>
      </c>
      <c r="Y166" s="49">
        <f t="shared" si="246"/>
        <v>1969.36</v>
      </c>
      <c r="Z166" s="49"/>
      <c r="AA166" s="139" t="s">
        <v>61</v>
      </c>
      <c r="AB166" s="140">
        <f t="shared" ref="AB166:AH166" si="258">K166+R166</f>
        <v>47.05</v>
      </c>
      <c r="AC166" s="140">
        <f t="shared" si="258"/>
        <v>940.93</v>
      </c>
      <c r="AD166" s="140">
        <f t="shared" si="258"/>
        <v>624.18</v>
      </c>
      <c r="AE166" s="140">
        <f t="shared" si="258"/>
        <v>39.2</v>
      </c>
      <c r="AF166" s="140">
        <f t="shared" si="258"/>
        <v>318</v>
      </c>
      <c r="AG166" s="140">
        <f t="shared" si="258"/>
        <v>0</v>
      </c>
      <c r="AH166" s="140">
        <f t="shared" si="258"/>
        <v>1969.36</v>
      </c>
      <c r="AI166" s="139" t="s">
        <v>35</v>
      </c>
      <c r="AJ166" s="39"/>
    </row>
    <row r="167" s="114" customFormat="1" ht="16" customHeight="1" spans="1:36">
      <c r="A167" s="129">
        <f t="shared" si="231"/>
        <v>164</v>
      </c>
      <c r="B167" s="49" t="s">
        <v>50</v>
      </c>
      <c r="C167" s="130" t="s">
        <v>544</v>
      </c>
      <c r="D167" s="49" t="s">
        <v>545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4180</v>
      </c>
      <c r="J167" s="130"/>
      <c r="K167" s="49">
        <f t="shared" si="232"/>
        <v>47.05</v>
      </c>
      <c r="L167" s="49">
        <f t="shared" si="233"/>
        <v>627.29</v>
      </c>
      <c r="M167" s="130">
        <f t="shared" si="234"/>
        <v>499.34</v>
      </c>
      <c r="N167" s="49">
        <f t="shared" si="235"/>
        <v>27.44</v>
      </c>
      <c r="O167" s="130">
        <f t="shared" si="236"/>
        <v>209</v>
      </c>
      <c r="P167" s="130">
        <f t="shared" si="237"/>
        <v>0</v>
      </c>
      <c r="Q167" s="130">
        <f t="shared" si="238"/>
        <v>1410.12</v>
      </c>
      <c r="R167" s="49">
        <f t="shared" si="239"/>
        <v>0</v>
      </c>
      <c r="S167" s="49">
        <f t="shared" si="240"/>
        <v>313.64</v>
      </c>
      <c r="T167" s="130">
        <f t="shared" si="241"/>
        <v>124.84</v>
      </c>
      <c r="U167" s="49">
        <f t="shared" si="242"/>
        <v>11.76</v>
      </c>
      <c r="V167" s="130">
        <f t="shared" si="243"/>
        <v>209</v>
      </c>
      <c r="W167" s="130">
        <f t="shared" si="244"/>
        <v>0</v>
      </c>
      <c r="X167" s="49">
        <f t="shared" si="245"/>
        <v>659.24</v>
      </c>
      <c r="Y167" s="49">
        <f t="shared" si="246"/>
        <v>2069.36</v>
      </c>
      <c r="Z167" s="49"/>
      <c r="AA167" s="139" t="s">
        <v>50</v>
      </c>
      <c r="AB167" s="140">
        <f t="shared" ref="AB167:AH167" si="259">K167+R167</f>
        <v>47.05</v>
      </c>
      <c r="AC167" s="140">
        <f t="shared" si="259"/>
        <v>940.93</v>
      </c>
      <c r="AD167" s="140">
        <f t="shared" si="259"/>
        <v>624.18</v>
      </c>
      <c r="AE167" s="140">
        <f t="shared" si="259"/>
        <v>39.2</v>
      </c>
      <c r="AF167" s="140">
        <f t="shared" si="259"/>
        <v>418</v>
      </c>
      <c r="AG167" s="140">
        <f t="shared" si="259"/>
        <v>0</v>
      </c>
      <c r="AH167" s="140">
        <f t="shared" si="259"/>
        <v>2069.36</v>
      </c>
      <c r="AI167" s="139" t="s">
        <v>31</v>
      </c>
      <c r="AJ167" s="39"/>
    </row>
    <row r="168" s="39" customFormat="1" ht="16" customHeight="1" spans="1:35">
      <c r="A168" s="129">
        <f t="shared" si="231"/>
        <v>165</v>
      </c>
      <c r="B168" s="49" t="s">
        <v>517</v>
      </c>
      <c r="C168" s="130" t="s">
        <v>546</v>
      </c>
      <c r="D168" s="49" t="s">
        <v>547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4180</v>
      </c>
      <c r="J168" s="130"/>
      <c r="K168" s="49">
        <f t="shared" si="232"/>
        <v>47.05</v>
      </c>
      <c r="L168" s="49">
        <f t="shared" si="233"/>
        <v>627.29</v>
      </c>
      <c r="M168" s="130">
        <f t="shared" si="234"/>
        <v>499.34</v>
      </c>
      <c r="N168" s="49">
        <f t="shared" si="235"/>
        <v>27.44</v>
      </c>
      <c r="O168" s="130">
        <f t="shared" si="236"/>
        <v>209</v>
      </c>
      <c r="P168" s="130">
        <f t="shared" si="237"/>
        <v>0</v>
      </c>
      <c r="Q168" s="130">
        <f t="shared" si="238"/>
        <v>1410.12</v>
      </c>
      <c r="R168" s="49">
        <f t="shared" si="239"/>
        <v>0</v>
      </c>
      <c r="S168" s="49">
        <f t="shared" si="240"/>
        <v>313.64</v>
      </c>
      <c r="T168" s="130">
        <f t="shared" si="241"/>
        <v>124.84</v>
      </c>
      <c r="U168" s="49">
        <f t="shared" si="242"/>
        <v>11.76</v>
      </c>
      <c r="V168" s="130">
        <f t="shared" si="243"/>
        <v>209</v>
      </c>
      <c r="W168" s="130">
        <f t="shared" si="244"/>
        <v>0</v>
      </c>
      <c r="X168" s="49">
        <f t="shared" si="245"/>
        <v>659.24</v>
      </c>
      <c r="Y168" s="49">
        <f t="shared" si="246"/>
        <v>2069.36</v>
      </c>
      <c r="Z168" s="49"/>
      <c r="AA168" s="139" t="s">
        <v>82</v>
      </c>
      <c r="AB168" s="140">
        <f t="shared" ref="AB168:AH168" si="260">K168+R168</f>
        <v>47.05</v>
      </c>
      <c r="AC168" s="140">
        <f t="shared" si="260"/>
        <v>940.93</v>
      </c>
      <c r="AD168" s="140">
        <f t="shared" si="260"/>
        <v>624.18</v>
      </c>
      <c r="AE168" s="140">
        <f t="shared" si="260"/>
        <v>39.2</v>
      </c>
      <c r="AF168" s="140">
        <f t="shared" si="260"/>
        <v>418</v>
      </c>
      <c r="AG168" s="140">
        <f t="shared" si="260"/>
        <v>0</v>
      </c>
      <c r="AH168" s="140">
        <f t="shared" si="260"/>
        <v>2069.36</v>
      </c>
      <c r="AI168" s="139" t="s">
        <v>35</v>
      </c>
    </row>
    <row r="169" s="39" customFormat="1" ht="16" customHeight="1" spans="1:35">
      <c r="A169" s="129">
        <f t="shared" si="231"/>
        <v>166</v>
      </c>
      <c r="B169" s="49" t="s">
        <v>223</v>
      </c>
      <c r="C169" s="130" t="s">
        <v>548</v>
      </c>
      <c r="D169" s="49" t="s">
        <v>549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3180</v>
      </c>
      <c r="J169" s="130"/>
      <c r="K169" s="49">
        <f t="shared" si="232"/>
        <v>47.05</v>
      </c>
      <c r="L169" s="49">
        <f t="shared" si="233"/>
        <v>627.29</v>
      </c>
      <c r="M169" s="130">
        <f t="shared" si="234"/>
        <v>499.34</v>
      </c>
      <c r="N169" s="49">
        <f t="shared" si="235"/>
        <v>27.44</v>
      </c>
      <c r="O169" s="130">
        <f t="shared" si="236"/>
        <v>159</v>
      </c>
      <c r="P169" s="130">
        <f t="shared" si="237"/>
        <v>0</v>
      </c>
      <c r="Q169" s="130">
        <f t="shared" si="238"/>
        <v>1360.12</v>
      </c>
      <c r="R169" s="49">
        <f t="shared" si="239"/>
        <v>0</v>
      </c>
      <c r="S169" s="49">
        <f t="shared" si="240"/>
        <v>313.64</v>
      </c>
      <c r="T169" s="130">
        <f t="shared" si="241"/>
        <v>124.84</v>
      </c>
      <c r="U169" s="49">
        <f t="shared" si="242"/>
        <v>11.76</v>
      </c>
      <c r="V169" s="130">
        <f t="shared" si="243"/>
        <v>159</v>
      </c>
      <c r="W169" s="130">
        <f t="shared" si="244"/>
        <v>0</v>
      </c>
      <c r="X169" s="49">
        <f t="shared" si="245"/>
        <v>609.24</v>
      </c>
      <c r="Y169" s="49">
        <f t="shared" si="246"/>
        <v>1969.36</v>
      </c>
      <c r="Z169" s="49"/>
      <c r="AA169" s="139" t="s">
        <v>58</v>
      </c>
      <c r="AB169" s="140">
        <f t="shared" ref="AB169:AH169" si="261">K169+R169</f>
        <v>47.05</v>
      </c>
      <c r="AC169" s="140">
        <f t="shared" si="261"/>
        <v>940.93</v>
      </c>
      <c r="AD169" s="140">
        <f t="shared" si="261"/>
        <v>624.18</v>
      </c>
      <c r="AE169" s="140">
        <f t="shared" si="261"/>
        <v>39.2</v>
      </c>
      <c r="AF169" s="140">
        <f t="shared" si="261"/>
        <v>318</v>
      </c>
      <c r="AG169" s="140">
        <f t="shared" si="261"/>
        <v>0</v>
      </c>
      <c r="AH169" s="140">
        <f t="shared" si="261"/>
        <v>1969.36</v>
      </c>
      <c r="AI169" s="139" t="s">
        <v>33</v>
      </c>
    </row>
    <row r="170" s="39" customFormat="1" ht="16" customHeight="1" spans="1:35">
      <c r="A170" s="129">
        <f t="shared" si="231"/>
        <v>167</v>
      </c>
      <c r="B170" s="49" t="s">
        <v>223</v>
      </c>
      <c r="C170" s="130" t="s">
        <v>550</v>
      </c>
      <c r="D170" s="49" t="s">
        <v>551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3180</v>
      </c>
      <c r="J170" s="130"/>
      <c r="K170" s="49">
        <f t="shared" si="232"/>
        <v>47.05</v>
      </c>
      <c r="L170" s="49">
        <f t="shared" si="233"/>
        <v>627.29</v>
      </c>
      <c r="M170" s="130">
        <f t="shared" si="234"/>
        <v>499.34</v>
      </c>
      <c r="N170" s="49">
        <f t="shared" si="235"/>
        <v>27.44</v>
      </c>
      <c r="O170" s="130">
        <f t="shared" si="236"/>
        <v>159</v>
      </c>
      <c r="P170" s="130">
        <f t="shared" si="237"/>
        <v>0</v>
      </c>
      <c r="Q170" s="130">
        <f t="shared" si="238"/>
        <v>1360.12</v>
      </c>
      <c r="R170" s="49">
        <f t="shared" si="239"/>
        <v>0</v>
      </c>
      <c r="S170" s="49">
        <f t="shared" si="240"/>
        <v>313.64</v>
      </c>
      <c r="T170" s="130">
        <f t="shared" si="241"/>
        <v>124.84</v>
      </c>
      <c r="U170" s="49">
        <f t="shared" si="242"/>
        <v>11.76</v>
      </c>
      <c r="V170" s="130">
        <f t="shared" si="243"/>
        <v>159</v>
      </c>
      <c r="W170" s="130">
        <f t="shared" si="244"/>
        <v>0</v>
      </c>
      <c r="X170" s="49">
        <f t="shared" si="245"/>
        <v>609.24</v>
      </c>
      <c r="Y170" s="49">
        <f t="shared" si="246"/>
        <v>1969.36</v>
      </c>
      <c r="Z170" s="49"/>
      <c r="AA170" s="139" t="s">
        <v>59</v>
      </c>
      <c r="AB170" s="140">
        <f t="shared" ref="AB170:AH170" si="262">K170+R170</f>
        <v>47.05</v>
      </c>
      <c r="AC170" s="140">
        <f t="shared" si="262"/>
        <v>940.93</v>
      </c>
      <c r="AD170" s="140">
        <f t="shared" si="262"/>
        <v>624.18</v>
      </c>
      <c r="AE170" s="140">
        <f t="shared" si="262"/>
        <v>39.2</v>
      </c>
      <c r="AF170" s="140">
        <f t="shared" si="262"/>
        <v>318</v>
      </c>
      <c r="AG170" s="140">
        <f t="shared" si="262"/>
        <v>0</v>
      </c>
      <c r="AH170" s="140">
        <f t="shared" si="262"/>
        <v>1969.36</v>
      </c>
      <c r="AI170" s="139" t="s">
        <v>33</v>
      </c>
    </row>
    <row r="171" s="39" customFormat="1" ht="16" customHeight="1" spans="1:35">
      <c r="A171" s="129">
        <f t="shared" si="231"/>
        <v>168</v>
      </c>
      <c r="B171" s="49" t="s">
        <v>533</v>
      </c>
      <c r="C171" s="130" t="s">
        <v>552</v>
      </c>
      <c r="D171" s="49" t="s">
        <v>553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3180</v>
      </c>
      <c r="J171" s="130"/>
      <c r="K171" s="49">
        <f t="shared" si="232"/>
        <v>47.05</v>
      </c>
      <c r="L171" s="49">
        <f t="shared" si="233"/>
        <v>627.29</v>
      </c>
      <c r="M171" s="130">
        <f t="shared" si="234"/>
        <v>499.34</v>
      </c>
      <c r="N171" s="49">
        <f t="shared" si="235"/>
        <v>27.44</v>
      </c>
      <c r="O171" s="130">
        <f t="shared" si="236"/>
        <v>159</v>
      </c>
      <c r="P171" s="130">
        <f t="shared" si="237"/>
        <v>0</v>
      </c>
      <c r="Q171" s="130">
        <f t="shared" si="238"/>
        <v>1360.12</v>
      </c>
      <c r="R171" s="49">
        <f t="shared" si="239"/>
        <v>0</v>
      </c>
      <c r="S171" s="49">
        <f t="shared" si="240"/>
        <v>313.64</v>
      </c>
      <c r="T171" s="130">
        <f t="shared" si="241"/>
        <v>124.84</v>
      </c>
      <c r="U171" s="49">
        <f t="shared" si="242"/>
        <v>11.76</v>
      </c>
      <c r="V171" s="130">
        <f t="shared" si="243"/>
        <v>159</v>
      </c>
      <c r="W171" s="130">
        <f t="shared" si="244"/>
        <v>0</v>
      </c>
      <c r="X171" s="49">
        <f t="shared" si="245"/>
        <v>609.24</v>
      </c>
      <c r="Y171" s="49">
        <f t="shared" si="246"/>
        <v>1969.36</v>
      </c>
      <c r="Z171" s="49"/>
      <c r="AA171" s="139" t="s">
        <v>60</v>
      </c>
      <c r="AB171" s="140">
        <f t="shared" ref="AB171:AH171" si="263">K171+R171</f>
        <v>47.05</v>
      </c>
      <c r="AC171" s="140">
        <f t="shared" si="263"/>
        <v>940.93</v>
      </c>
      <c r="AD171" s="140">
        <f t="shared" si="263"/>
        <v>624.18</v>
      </c>
      <c r="AE171" s="140">
        <f t="shared" si="263"/>
        <v>39.2</v>
      </c>
      <c r="AF171" s="140">
        <f t="shared" si="263"/>
        <v>318</v>
      </c>
      <c r="AG171" s="140">
        <f t="shared" si="263"/>
        <v>0</v>
      </c>
      <c r="AH171" s="140">
        <f t="shared" si="263"/>
        <v>1969.36</v>
      </c>
      <c r="AI171" s="139" t="s">
        <v>34</v>
      </c>
    </row>
    <row r="172" s="39" customFormat="1" ht="16" customHeight="1" spans="1:35">
      <c r="A172" s="129">
        <f t="shared" si="231"/>
        <v>169</v>
      </c>
      <c r="B172" s="49" t="s">
        <v>217</v>
      </c>
      <c r="C172" s="130" t="s">
        <v>554</v>
      </c>
      <c r="D172" s="448" t="s">
        <v>555</v>
      </c>
      <c r="E172" s="49">
        <v>4200</v>
      </c>
      <c r="F172" s="49">
        <v>4200</v>
      </c>
      <c r="G172" s="130">
        <v>6241.75</v>
      </c>
      <c r="H172" s="49">
        <v>4200</v>
      </c>
      <c r="I172" s="130">
        <v>4180</v>
      </c>
      <c r="J172" s="130"/>
      <c r="K172" s="49">
        <f t="shared" si="232"/>
        <v>50.4</v>
      </c>
      <c r="L172" s="49">
        <f t="shared" si="233"/>
        <v>672</v>
      </c>
      <c r="M172" s="130">
        <f t="shared" si="234"/>
        <v>499.34</v>
      </c>
      <c r="N172" s="49">
        <f t="shared" si="235"/>
        <v>29.4</v>
      </c>
      <c r="O172" s="130">
        <f t="shared" si="236"/>
        <v>209</v>
      </c>
      <c r="P172" s="130">
        <f t="shared" si="237"/>
        <v>0</v>
      </c>
      <c r="Q172" s="130">
        <f t="shared" si="238"/>
        <v>1460.14</v>
      </c>
      <c r="R172" s="49">
        <f t="shared" si="239"/>
        <v>0</v>
      </c>
      <c r="S172" s="49">
        <f t="shared" si="240"/>
        <v>336</v>
      </c>
      <c r="T172" s="130">
        <f t="shared" si="241"/>
        <v>124.84</v>
      </c>
      <c r="U172" s="49">
        <f t="shared" si="242"/>
        <v>12.6</v>
      </c>
      <c r="V172" s="130">
        <f t="shared" si="243"/>
        <v>209</v>
      </c>
      <c r="W172" s="130">
        <f t="shared" si="244"/>
        <v>0</v>
      </c>
      <c r="X172" s="49">
        <f t="shared" si="245"/>
        <v>682.44</v>
      </c>
      <c r="Y172" s="49">
        <f t="shared" si="246"/>
        <v>2142.58</v>
      </c>
      <c r="Z172" s="49"/>
      <c r="AA172" s="139" t="s">
        <v>60</v>
      </c>
      <c r="AB172" s="140">
        <f t="shared" ref="AB172:AH172" si="264">K172+R172</f>
        <v>50.4</v>
      </c>
      <c r="AC172" s="140">
        <f t="shared" si="264"/>
        <v>1008</v>
      </c>
      <c r="AD172" s="140">
        <f t="shared" si="264"/>
        <v>624.18</v>
      </c>
      <c r="AE172" s="140">
        <f t="shared" si="264"/>
        <v>42</v>
      </c>
      <c r="AF172" s="140">
        <f t="shared" si="264"/>
        <v>418</v>
      </c>
      <c r="AG172" s="140">
        <f t="shared" si="264"/>
        <v>0</v>
      </c>
      <c r="AH172" s="140">
        <f t="shared" si="264"/>
        <v>2142.58</v>
      </c>
      <c r="AI172" s="139" t="s">
        <v>34</v>
      </c>
    </row>
    <row r="173" s="39" customFormat="1" ht="16" customHeight="1" spans="1:35">
      <c r="A173" s="129">
        <f t="shared" si="231"/>
        <v>170</v>
      </c>
      <c r="B173" s="49" t="s">
        <v>533</v>
      </c>
      <c r="C173" s="130" t="s">
        <v>556</v>
      </c>
      <c r="D173" s="49" t="s">
        <v>557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232"/>
        <v>47.05</v>
      </c>
      <c r="L173" s="49">
        <f t="shared" si="233"/>
        <v>627.29</v>
      </c>
      <c r="M173" s="130">
        <f t="shared" si="234"/>
        <v>499.34</v>
      </c>
      <c r="N173" s="49">
        <f t="shared" si="235"/>
        <v>27.44</v>
      </c>
      <c r="O173" s="130">
        <f t="shared" si="236"/>
        <v>110</v>
      </c>
      <c r="P173" s="130">
        <f t="shared" si="237"/>
        <v>0</v>
      </c>
      <c r="Q173" s="130">
        <f t="shared" si="238"/>
        <v>1311.12</v>
      </c>
      <c r="R173" s="49">
        <f t="shared" si="239"/>
        <v>0</v>
      </c>
      <c r="S173" s="49">
        <f t="shared" si="240"/>
        <v>313.64</v>
      </c>
      <c r="T173" s="130">
        <f t="shared" si="241"/>
        <v>124.84</v>
      </c>
      <c r="U173" s="49">
        <f t="shared" si="242"/>
        <v>11.76</v>
      </c>
      <c r="V173" s="130">
        <f t="shared" si="243"/>
        <v>110</v>
      </c>
      <c r="W173" s="130">
        <f t="shared" si="244"/>
        <v>0</v>
      </c>
      <c r="X173" s="49">
        <f t="shared" si="245"/>
        <v>560.24</v>
      </c>
      <c r="Y173" s="49">
        <f t="shared" si="246"/>
        <v>1871.36</v>
      </c>
      <c r="Z173" s="49"/>
      <c r="AA173" s="139" t="s">
        <v>55</v>
      </c>
      <c r="AB173" s="140">
        <f t="shared" ref="AB173:AH173" si="265">K173+R173</f>
        <v>47.05</v>
      </c>
      <c r="AC173" s="140">
        <f t="shared" si="265"/>
        <v>940.93</v>
      </c>
      <c r="AD173" s="140">
        <f t="shared" si="265"/>
        <v>624.18</v>
      </c>
      <c r="AE173" s="140">
        <f t="shared" si="265"/>
        <v>39.2</v>
      </c>
      <c r="AF173" s="140">
        <f t="shared" si="265"/>
        <v>220</v>
      </c>
      <c r="AG173" s="140">
        <f t="shared" si="265"/>
        <v>0</v>
      </c>
      <c r="AH173" s="140">
        <f t="shared" si="265"/>
        <v>1871.36</v>
      </c>
      <c r="AI173" s="139" t="s">
        <v>32</v>
      </c>
    </row>
    <row r="174" s="39" customFormat="1" ht="16" customHeight="1" spans="1:35">
      <c r="A174" s="129">
        <f t="shared" si="231"/>
        <v>171</v>
      </c>
      <c r="B174" s="49" t="s">
        <v>533</v>
      </c>
      <c r="C174" s="130" t="s">
        <v>558</v>
      </c>
      <c r="D174" s="49" t="s">
        <v>559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232"/>
        <v>47.05</v>
      </c>
      <c r="L174" s="49">
        <f t="shared" si="233"/>
        <v>627.29</v>
      </c>
      <c r="M174" s="130">
        <f t="shared" si="234"/>
        <v>499.34</v>
      </c>
      <c r="N174" s="49">
        <f t="shared" si="235"/>
        <v>27.44</v>
      </c>
      <c r="O174" s="130">
        <f t="shared" si="236"/>
        <v>110</v>
      </c>
      <c r="P174" s="130">
        <f t="shared" si="237"/>
        <v>0</v>
      </c>
      <c r="Q174" s="130">
        <f t="shared" si="238"/>
        <v>1311.12</v>
      </c>
      <c r="R174" s="49">
        <f t="shared" si="239"/>
        <v>0</v>
      </c>
      <c r="S174" s="49">
        <f t="shared" si="240"/>
        <v>313.64</v>
      </c>
      <c r="T174" s="130">
        <f t="shared" si="241"/>
        <v>124.84</v>
      </c>
      <c r="U174" s="49">
        <f t="shared" si="242"/>
        <v>11.76</v>
      </c>
      <c r="V174" s="130">
        <f t="shared" si="243"/>
        <v>110</v>
      </c>
      <c r="W174" s="130">
        <f t="shared" si="244"/>
        <v>0</v>
      </c>
      <c r="X174" s="49">
        <f t="shared" si="245"/>
        <v>560.24</v>
      </c>
      <c r="Y174" s="49">
        <f t="shared" si="246"/>
        <v>1871.36</v>
      </c>
      <c r="Z174" s="49"/>
      <c r="AA174" s="139" t="s">
        <v>55</v>
      </c>
      <c r="AB174" s="140">
        <f t="shared" ref="AB174:AH174" si="266">K174+R174</f>
        <v>47.05</v>
      </c>
      <c r="AC174" s="140">
        <f t="shared" si="266"/>
        <v>940.93</v>
      </c>
      <c r="AD174" s="140">
        <f t="shared" si="266"/>
        <v>624.18</v>
      </c>
      <c r="AE174" s="140">
        <f t="shared" si="266"/>
        <v>39.2</v>
      </c>
      <c r="AF174" s="140">
        <f t="shared" si="266"/>
        <v>220</v>
      </c>
      <c r="AG174" s="140">
        <f t="shared" si="266"/>
        <v>0</v>
      </c>
      <c r="AH174" s="140">
        <f t="shared" si="266"/>
        <v>1871.36</v>
      </c>
      <c r="AI174" s="139" t="s">
        <v>32</v>
      </c>
    </row>
    <row r="175" s="39" customFormat="1" ht="16" customHeight="1" spans="1:35">
      <c r="A175" s="129">
        <f t="shared" si="231"/>
        <v>172</v>
      </c>
      <c r="B175" s="49" t="s">
        <v>533</v>
      </c>
      <c r="C175" s="130" t="s">
        <v>560</v>
      </c>
      <c r="D175" s="49" t="s">
        <v>561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3180</v>
      </c>
      <c r="J175" s="130"/>
      <c r="K175" s="49">
        <f t="shared" si="232"/>
        <v>47.05</v>
      </c>
      <c r="L175" s="49">
        <f t="shared" si="233"/>
        <v>627.29</v>
      </c>
      <c r="M175" s="130">
        <f t="shared" si="234"/>
        <v>499.34</v>
      </c>
      <c r="N175" s="49">
        <f t="shared" si="235"/>
        <v>27.44</v>
      </c>
      <c r="O175" s="130">
        <f t="shared" si="236"/>
        <v>159</v>
      </c>
      <c r="P175" s="130">
        <f t="shared" si="237"/>
        <v>0</v>
      </c>
      <c r="Q175" s="130">
        <f t="shared" si="238"/>
        <v>1360.12</v>
      </c>
      <c r="R175" s="49">
        <f t="shared" si="239"/>
        <v>0</v>
      </c>
      <c r="S175" s="49">
        <f t="shared" si="240"/>
        <v>313.64</v>
      </c>
      <c r="T175" s="130">
        <f t="shared" si="241"/>
        <v>124.84</v>
      </c>
      <c r="U175" s="49">
        <f t="shared" si="242"/>
        <v>11.76</v>
      </c>
      <c r="V175" s="130">
        <f t="shared" si="243"/>
        <v>159</v>
      </c>
      <c r="W175" s="130">
        <f t="shared" si="244"/>
        <v>0</v>
      </c>
      <c r="X175" s="49">
        <f t="shared" si="245"/>
        <v>609.24</v>
      </c>
      <c r="Y175" s="49">
        <f t="shared" si="246"/>
        <v>1969.36</v>
      </c>
      <c r="Z175" s="49"/>
      <c r="AA175" s="139" t="s">
        <v>55</v>
      </c>
      <c r="AB175" s="140">
        <f t="shared" ref="AB175:AH175" si="267">K175+R175</f>
        <v>47.05</v>
      </c>
      <c r="AC175" s="140">
        <f t="shared" si="267"/>
        <v>940.93</v>
      </c>
      <c r="AD175" s="140">
        <f t="shared" si="267"/>
        <v>624.18</v>
      </c>
      <c r="AE175" s="140">
        <f t="shared" si="267"/>
        <v>39.2</v>
      </c>
      <c r="AF175" s="140">
        <f t="shared" si="267"/>
        <v>318</v>
      </c>
      <c r="AG175" s="140">
        <f t="shared" si="267"/>
        <v>0</v>
      </c>
      <c r="AH175" s="140">
        <f t="shared" si="267"/>
        <v>1969.36</v>
      </c>
      <c r="AI175" s="139" t="s">
        <v>35</v>
      </c>
    </row>
    <row r="176" s="39" customFormat="1" ht="16" customHeight="1" spans="1:35">
      <c r="A176" s="129">
        <f t="shared" si="231"/>
        <v>173</v>
      </c>
      <c r="B176" s="49" t="s">
        <v>533</v>
      </c>
      <c r="C176" s="130" t="s">
        <v>564</v>
      </c>
      <c r="D176" s="49" t="s">
        <v>565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3180</v>
      </c>
      <c r="J176" s="130"/>
      <c r="K176" s="49">
        <f t="shared" si="232"/>
        <v>47.05</v>
      </c>
      <c r="L176" s="49">
        <f t="shared" si="233"/>
        <v>627.29</v>
      </c>
      <c r="M176" s="130">
        <f t="shared" si="234"/>
        <v>499.34</v>
      </c>
      <c r="N176" s="49">
        <f t="shared" si="235"/>
        <v>27.44</v>
      </c>
      <c r="O176" s="130">
        <f t="shared" si="236"/>
        <v>159</v>
      </c>
      <c r="P176" s="130">
        <f t="shared" si="237"/>
        <v>0</v>
      </c>
      <c r="Q176" s="130">
        <f t="shared" si="238"/>
        <v>1360.12</v>
      </c>
      <c r="R176" s="49">
        <f t="shared" si="239"/>
        <v>0</v>
      </c>
      <c r="S176" s="49">
        <f t="shared" si="240"/>
        <v>313.64</v>
      </c>
      <c r="T176" s="130">
        <f t="shared" si="241"/>
        <v>124.84</v>
      </c>
      <c r="U176" s="49">
        <f t="shared" si="242"/>
        <v>11.76</v>
      </c>
      <c r="V176" s="130">
        <f t="shared" si="243"/>
        <v>159</v>
      </c>
      <c r="W176" s="130">
        <f t="shared" si="244"/>
        <v>0</v>
      </c>
      <c r="X176" s="49">
        <f t="shared" si="245"/>
        <v>609.24</v>
      </c>
      <c r="Y176" s="49">
        <f t="shared" si="246"/>
        <v>1969.36</v>
      </c>
      <c r="Z176" s="49"/>
      <c r="AA176" s="139" t="s">
        <v>55</v>
      </c>
      <c r="AB176" s="140">
        <f t="shared" ref="AB176:AH176" si="268">K176+R176</f>
        <v>47.05</v>
      </c>
      <c r="AC176" s="140">
        <f t="shared" si="268"/>
        <v>940.93</v>
      </c>
      <c r="AD176" s="140">
        <f t="shared" si="268"/>
        <v>624.18</v>
      </c>
      <c r="AE176" s="140">
        <f t="shared" si="268"/>
        <v>39.2</v>
      </c>
      <c r="AF176" s="140">
        <f t="shared" si="268"/>
        <v>318</v>
      </c>
      <c r="AG176" s="140">
        <f t="shared" si="268"/>
        <v>0</v>
      </c>
      <c r="AH176" s="140">
        <f t="shared" si="268"/>
        <v>1969.36</v>
      </c>
      <c r="AI176" s="139" t="s">
        <v>35</v>
      </c>
    </row>
    <row r="177" s="39" customFormat="1" ht="16" customHeight="1" spans="1:35">
      <c r="A177" s="129">
        <f t="shared" si="231"/>
        <v>174</v>
      </c>
      <c r="B177" s="49" t="s">
        <v>568</v>
      </c>
      <c r="C177" s="130" t="s">
        <v>569</v>
      </c>
      <c r="D177" s="49" t="s">
        <v>570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2200</v>
      </c>
      <c r="J177" s="130"/>
      <c r="K177" s="49">
        <f t="shared" si="232"/>
        <v>47.05</v>
      </c>
      <c r="L177" s="49">
        <f t="shared" si="233"/>
        <v>627.29</v>
      </c>
      <c r="M177" s="130">
        <f t="shared" si="234"/>
        <v>499.34</v>
      </c>
      <c r="N177" s="49">
        <f t="shared" si="235"/>
        <v>27.44</v>
      </c>
      <c r="O177" s="130">
        <f t="shared" si="236"/>
        <v>110</v>
      </c>
      <c r="P177" s="130">
        <f t="shared" si="237"/>
        <v>0</v>
      </c>
      <c r="Q177" s="130">
        <f t="shared" si="238"/>
        <v>1311.12</v>
      </c>
      <c r="R177" s="49">
        <f t="shared" si="239"/>
        <v>0</v>
      </c>
      <c r="S177" s="49">
        <f t="shared" si="240"/>
        <v>313.64</v>
      </c>
      <c r="T177" s="130">
        <f t="shared" si="241"/>
        <v>124.84</v>
      </c>
      <c r="U177" s="49">
        <f t="shared" si="242"/>
        <v>11.76</v>
      </c>
      <c r="V177" s="130">
        <f t="shared" si="243"/>
        <v>110</v>
      </c>
      <c r="W177" s="130">
        <f t="shared" si="244"/>
        <v>0</v>
      </c>
      <c r="X177" s="49">
        <f t="shared" si="245"/>
        <v>560.24</v>
      </c>
      <c r="Y177" s="49">
        <f t="shared" si="246"/>
        <v>1871.36</v>
      </c>
      <c r="Z177" s="49"/>
      <c r="AA177" s="139" t="s">
        <v>56</v>
      </c>
      <c r="AB177" s="140">
        <f t="shared" ref="AB177:AH177" si="269">K177+R177</f>
        <v>47.05</v>
      </c>
      <c r="AC177" s="140">
        <f t="shared" si="269"/>
        <v>940.93</v>
      </c>
      <c r="AD177" s="140">
        <f t="shared" si="269"/>
        <v>624.18</v>
      </c>
      <c r="AE177" s="140">
        <f t="shared" si="269"/>
        <v>39.2</v>
      </c>
      <c r="AF177" s="140">
        <f t="shared" si="269"/>
        <v>220</v>
      </c>
      <c r="AG177" s="140">
        <f t="shared" si="269"/>
        <v>0</v>
      </c>
      <c r="AH177" s="140">
        <f t="shared" si="269"/>
        <v>1871.36</v>
      </c>
      <c r="AI177" s="139" t="s">
        <v>32</v>
      </c>
    </row>
    <row r="178" s="39" customFormat="1" ht="16" customHeight="1" spans="1:35">
      <c r="A178" s="129">
        <f t="shared" si="231"/>
        <v>175</v>
      </c>
      <c r="B178" s="49" t="s">
        <v>568</v>
      </c>
      <c r="C178" s="130" t="s">
        <v>571</v>
      </c>
      <c r="D178" s="49" t="s">
        <v>572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2200</v>
      </c>
      <c r="J178" s="130"/>
      <c r="K178" s="49">
        <f t="shared" si="232"/>
        <v>47.05</v>
      </c>
      <c r="L178" s="49">
        <f t="shared" si="233"/>
        <v>627.29</v>
      </c>
      <c r="M178" s="130">
        <f t="shared" si="234"/>
        <v>499.34</v>
      </c>
      <c r="N178" s="49">
        <f t="shared" si="235"/>
        <v>27.44</v>
      </c>
      <c r="O178" s="130">
        <f t="shared" si="236"/>
        <v>110</v>
      </c>
      <c r="P178" s="130">
        <f t="shared" si="237"/>
        <v>0</v>
      </c>
      <c r="Q178" s="130">
        <f t="shared" si="238"/>
        <v>1311.12</v>
      </c>
      <c r="R178" s="49">
        <f t="shared" si="239"/>
        <v>0</v>
      </c>
      <c r="S178" s="49">
        <f t="shared" si="240"/>
        <v>313.64</v>
      </c>
      <c r="T178" s="130">
        <f t="shared" si="241"/>
        <v>124.84</v>
      </c>
      <c r="U178" s="49">
        <f t="shared" si="242"/>
        <v>11.76</v>
      </c>
      <c r="V178" s="130">
        <f t="shared" si="243"/>
        <v>110</v>
      </c>
      <c r="W178" s="130">
        <f t="shared" si="244"/>
        <v>0</v>
      </c>
      <c r="X178" s="49">
        <f t="shared" si="245"/>
        <v>560.24</v>
      </c>
      <c r="Y178" s="49">
        <f t="shared" si="246"/>
        <v>1871.36</v>
      </c>
      <c r="Z178" s="49"/>
      <c r="AA178" s="139" t="s">
        <v>52</v>
      </c>
      <c r="AB178" s="140">
        <f t="shared" ref="AB178:AH178" si="270">K178+R178</f>
        <v>47.05</v>
      </c>
      <c r="AC178" s="140">
        <f t="shared" si="270"/>
        <v>940.93</v>
      </c>
      <c r="AD178" s="140">
        <f t="shared" si="270"/>
        <v>624.18</v>
      </c>
      <c r="AE178" s="140">
        <f t="shared" si="270"/>
        <v>39.2</v>
      </c>
      <c r="AF178" s="140">
        <f t="shared" si="270"/>
        <v>220</v>
      </c>
      <c r="AG178" s="140">
        <f t="shared" si="270"/>
        <v>0</v>
      </c>
      <c r="AH178" s="140">
        <f t="shared" si="270"/>
        <v>1871.36</v>
      </c>
      <c r="AI178" s="139" t="s">
        <v>32</v>
      </c>
    </row>
    <row r="179" s="39" customFormat="1" ht="16" customHeight="1" spans="1:35">
      <c r="A179" s="129">
        <f t="shared" si="231"/>
        <v>176</v>
      </c>
      <c r="B179" s="49" t="s">
        <v>119</v>
      </c>
      <c r="C179" s="130" t="s">
        <v>573</v>
      </c>
      <c r="D179" s="49" t="s">
        <v>574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2200</v>
      </c>
      <c r="J179" s="130"/>
      <c r="K179" s="49">
        <f t="shared" si="232"/>
        <v>47.05</v>
      </c>
      <c r="L179" s="49">
        <f t="shared" si="233"/>
        <v>627.29</v>
      </c>
      <c r="M179" s="130">
        <f t="shared" si="234"/>
        <v>499.34</v>
      </c>
      <c r="N179" s="49">
        <f t="shared" si="235"/>
        <v>27.44</v>
      </c>
      <c r="O179" s="130">
        <f t="shared" si="236"/>
        <v>110</v>
      </c>
      <c r="P179" s="130">
        <f t="shared" si="237"/>
        <v>0</v>
      </c>
      <c r="Q179" s="130">
        <f t="shared" si="238"/>
        <v>1311.12</v>
      </c>
      <c r="R179" s="49">
        <f t="shared" si="239"/>
        <v>0</v>
      </c>
      <c r="S179" s="49">
        <f t="shared" si="240"/>
        <v>313.64</v>
      </c>
      <c r="T179" s="130">
        <f t="shared" si="241"/>
        <v>124.84</v>
      </c>
      <c r="U179" s="49">
        <f t="shared" si="242"/>
        <v>11.76</v>
      </c>
      <c r="V179" s="130">
        <f t="shared" si="243"/>
        <v>110</v>
      </c>
      <c r="W179" s="130">
        <f t="shared" si="244"/>
        <v>0</v>
      </c>
      <c r="X179" s="49">
        <f t="shared" si="245"/>
        <v>560.24</v>
      </c>
      <c r="Y179" s="49">
        <f t="shared" si="246"/>
        <v>1871.36</v>
      </c>
      <c r="Z179" s="49"/>
      <c r="AA179" s="139" t="s">
        <v>51</v>
      </c>
      <c r="AB179" s="140">
        <f t="shared" ref="AB179:AH179" si="271">K179+R179</f>
        <v>47.05</v>
      </c>
      <c r="AC179" s="140">
        <f t="shared" si="271"/>
        <v>940.93</v>
      </c>
      <c r="AD179" s="140">
        <f t="shared" si="271"/>
        <v>624.18</v>
      </c>
      <c r="AE179" s="140">
        <f t="shared" si="271"/>
        <v>39.2</v>
      </c>
      <c r="AF179" s="140">
        <f t="shared" si="271"/>
        <v>220</v>
      </c>
      <c r="AG179" s="140">
        <f t="shared" si="271"/>
        <v>0</v>
      </c>
      <c r="AH179" s="140">
        <f t="shared" si="271"/>
        <v>1871.36</v>
      </c>
      <c r="AI179" s="139" t="s">
        <v>32</v>
      </c>
    </row>
    <row r="180" s="39" customFormat="1" ht="16" customHeight="1" spans="1:35">
      <c r="A180" s="129">
        <f t="shared" si="231"/>
        <v>177</v>
      </c>
      <c r="B180" s="49" t="s">
        <v>568</v>
      </c>
      <c r="C180" s="130" t="s">
        <v>575</v>
      </c>
      <c r="D180" s="49" t="s">
        <v>576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2200</v>
      </c>
      <c r="J180" s="130"/>
      <c r="K180" s="49">
        <f t="shared" si="232"/>
        <v>47.05</v>
      </c>
      <c r="L180" s="49">
        <f t="shared" si="233"/>
        <v>627.29</v>
      </c>
      <c r="M180" s="130">
        <f t="shared" si="234"/>
        <v>499.34</v>
      </c>
      <c r="N180" s="49">
        <f t="shared" si="235"/>
        <v>27.44</v>
      </c>
      <c r="O180" s="130">
        <f t="shared" si="236"/>
        <v>110</v>
      </c>
      <c r="P180" s="130">
        <f t="shared" si="237"/>
        <v>0</v>
      </c>
      <c r="Q180" s="130">
        <f t="shared" si="238"/>
        <v>1311.12</v>
      </c>
      <c r="R180" s="49">
        <f t="shared" si="239"/>
        <v>0</v>
      </c>
      <c r="S180" s="49">
        <f t="shared" si="240"/>
        <v>313.64</v>
      </c>
      <c r="T180" s="130">
        <f t="shared" si="241"/>
        <v>124.84</v>
      </c>
      <c r="U180" s="49">
        <f t="shared" si="242"/>
        <v>11.76</v>
      </c>
      <c r="V180" s="130">
        <f t="shared" si="243"/>
        <v>110</v>
      </c>
      <c r="W180" s="130">
        <f t="shared" si="244"/>
        <v>0</v>
      </c>
      <c r="X180" s="49">
        <f t="shared" si="245"/>
        <v>560.24</v>
      </c>
      <c r="Y180" s="49">
        <f t="shared" si="246"/>
        <v>1871.36</v>
      </c>
      <c r="Z180" s="49"/>
      <c r="AA180" s="139" t="s">
        <v>56</v>
      </c>
      <c r="AB180" s="140">
        <f t="shared" ref="AB180:AH180" si="272">K180+R180</f>
        <v>47.05</v>
      </c>
      <c r="AC180" s="140">
        <f t="shared" si="272"/>
        <v>940.93</v>
      </c>
      <c r="AD180" s="140">
        <f t="shared" si="272"/>
        <v>624.18</v>
      </c>
      <c r="AE180" s="140">
        <f t="shared" si="272"/>
        <v>39.2</v>
      </c>
      <c r="AF180" s="140">
        <f t="shared" si="272"/>
        <v>220</v>
      </c>
      <c r="AG180" s="140">
        <f t="shared" si="272"/>
        <v>0</v>
      </c>
      <c r="AH180" s="140">
        <f t="shared" si="272"/>
        <v>1871.36</v>
      </c>
      <c r="AI180" s="139" t="s">
        <v>32</v>
      </c>
    </row>
    <row r="181" s="39" customFormat="1" ht="16" customHeight="1" spans="1:35">
      <c r="A181" s="129">
        <f t="shared" si="231"/>
        <v>178</v>
      </c>
      <c r="B181" s="49" t="s">
        <v>568</v>
      </c>
      <c r="C181" s="130" t="s">
        <v>577</v>
      </c>
      <c r="D181" s="49" t="s">
        <v>578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2200</v>
      </c>
      <c r="J181" s="130"/>
      <c r="K181" s="49">
        <f t="shared" si="232"/>
        <v>47.05</v>
      </c>
      <c r="L181" s="49">
        <f t="shared" si="233"/>
        <v>627.29</v>
      </c>
      <c r="M181" s="130">
        <f t="shared" si="234"/>
        <v>499.34</v>
      </c>
      <c r="N181" s="49">
        <f t="shared" si="235"/>
        <v>27.44</v>
      </c>
      <c r="O181" s="130">
        <f t="shared" si="236"/>
        <v>110</v>
      </c>
      <c r="P181" s="130">
        <f t="shared" si="237"/>
        <v>0</v>
      </c>
      <c r="Q181" s="130">
        <f t="shared" si="238"/>
        <v>1311.12</v>
      </c>
      <c r="R181" s="49">
        <f t="shared" si="239"/>
        <v>0</v>
      </c>
      <c r="S181" s="49">
        <f t="shared" si="240"/>
        <v>313.64</v>
      </c>
      <c r="T181" s="130">
        <f t="shared" si="241"/>
        <v>124.84</v>
      </c>
      <c r="U181" s="49">
        <f t="shared" si="242"/>
        <v>11.76</v>
      </c>
      <c r="V181" s="130">
        <f t="shared" si="243"/>
        <v>110</v>
      </c>
      <c r="W181" s="130">
        <f t="shared" si="244"/>
        <v>0</v>
      </c>
      <c r="X181" s="49">
        <f t="shared" si="245"/>
        <v>560.24</v>
      </c>
      <c r="Y181" s="49">
        <f t="shared" si="246"/>
        <v>1871.36</v>
      </c>
      <c r="Z181" s="49"/>
      <c r="AA181" s="139" t="s">
        <v>52</v>
      </c>
      <c r="AB181" s="140">
        <f t="shared" ref="AB181:AH181" si="273">K181+R181</f>
        <v>47.05</v>
      </c>
      <c r="AC181" s="140">
        <f t="shared" si="273"/>
        <v>940.93</v>
      </c>
      <c r="AD181" s="140">
        <f t="shared" si="273"/>
        <v>624.18</v>
      </c>
      <c r="AE181" s="140">
        <f t="shared" si="273"/>
        <v>39.2</v>
      </c>
      <c r="AF181" s="140">
        <f t="shared" si="273"/>
        <v>220</v>
      </c>
      <c r="AG181" s="140">
        <f t="shared" si="273"/>
        <v>0</v>
      </c>
      <c r="AH181" s="140">
        <f t="shared" si="273"/>
        <v>1871.36</v>
      </c>
      <c r="AI181" s="139" t="s">
        <v>32</v>
      </c>
    </row>
    <row r="182" s="39" customFormat="1" ht="16" customHeight="1" spans="1:35">
      <c r="A182" s="129">
        <f t="shared" si="231"/>
        <v>179</v>
      </c>
      <c r="B182" s="49" t="s">
        <v>568</v>
      </c>
      <c r="C182" s="130" t="s">
        <v>579</v>
      </c>
      <c r="D182" s="49" t="s">
        <v>580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2200</v>
      </c>
      <c r="J182" s="130"/>
      <c r="K182" s="49">
        <f t="shared" si="232"/>
        <v>47.05</v>
      </c>
      <c r="L182" s="49">
        <f t="shared" si="233"/>
        <v>627.29</v>
      </c>
      <c r="M182" s="130">
        <f t="shared" si="234"/>
        <v>499.34</v>
      </c>
      <c r="N182" s="49">
        <f t="shared" si="235"/>
        <v>27.44</v>
      </c>
      <c r="O182" s="130">
        <f t="shared" si="236"/>
        <v>110</v>
      </c>
      <c r="P182" s="130">
        <f t="shared" si="237"/>
        <v>0</v>
      </c>
      <c r="Q182" s="130">
        <f t="shared" si="238"/>
        <v>1311.12</v>
      </c>
      <c r="R182" s="49">
        <f t="shared" si="239"/>
        <v>0</v>
      </c>
      <c r="S182" s="49">
        <f t="shared" si="240"/>
        <v>313.64</v>
      </c>
      <c r="T182" s="130">
        <f t="shared" si="241"/>
        <v>124.84</v>
      </c>
      <c r="U182" s="49">
        <f t="shared" si="242"/>
        <v>11.76</v>
      </c>
      <c r="V182" s="130">
        <f t="shared" si="243"/>
        <v>110</v>
      </c>
      <c r="W182" s="130">
        <f t="shared" si="244"/>
        <v>0</v>
      </c>
      <c r="X182" s="49">
        <f t="shared" si="245"/>
        <v>560.24</v>
      </c>
      <c r="Y182" s="49">
        <f t="shared" si="246"/>
        <v>1871.36</v>
      </c>
      <c r="Z182" s="49"/>
      <c r="AA182" s="139" t="s">
        <v>52</v>
      </c>
      <c r="AB182" s="140">
        <f t="shared" ref="AB182:AH182" si="274">K182+R182</f>
        <v>47.05</v>
      </c>
      <c r="AC182" s="140">
        <f t="shared" si="274"/>
        <v>940.93</v>
      </c>
      <c r="AD182" s="140">
        <f t="shared" si="274"/>
        <v>624.18</v>
      </c>
      <c r="AE182" s="140">
        <f t="shared" si="274"/>
        <v>39.2</v>
      </c>
      <c r="AF182" s="140">
        <f t="shared" si="274"/>
        <v>220</v>
      </c>
      <c r="AG182" s="140">
        <f t="shared" si="274"/>
        <v>0</v>
      </c>
      <c r="AH182" s="140">
        <f t="shared" si="274"/>
        <v>1871.36</v>
      </c>
      <c r="AI182" s="139" t="s">
        <v>32</v>
      </c>
    </row>
    <row r="183" s="39" customFormat="1" ht="16" customHeight="1" spans="1:35">
      <c r="A183" s="129">
        <f t="shared" si="231"/>
        <v>180</v>
      </c>
      <c r="B183" s="49" t="s">
        <v>568</v>
      </c>
      <c r="C183" s="130" t="s">
        <v>581</v>
      </c>
      <c r="D183" s="49" t="s">
        <v>582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2200</v>
      </c>
      <c r="J183" s="130"/>
      <c r="K183" s="49">
        <f t="shared" si="232"/>
        <v>47.05</v>
      </c>
      <c r="L183" s="49">
        <f t="shared" si="233"/>
        <v>627.29</v>
      </c>
      <c r="M183" s="130">
        <f t="shared" si="234"/>
        <v>499.34</v>
      </c>
      <c r="N183" s="49">
        <f t="shared" si="235"/>
        <v>27.44</v>
      </c>
      <c r="O183" s="130">
        <f t="shared" si="236"/>
        <v>110</v>
      </c>
      <c r="P183" s="130">
        <f t="shared" si="237"/>
        <v>0</v>
      </c>
      <c r="Q183" s="130">
        <f t="shared" si="238"/>
        <v>1311.12</v>
      </c>
      <c r="R183" s="49">
        <f t="shared" si="239"/>
        <v>0</v>
      </c>
      <c r="S183" s="49">
        <f t="shared" si="240"/>
        <v>313.64</v>
      </c>
      <c r="T183" s="130">
        <f t="shared" si="241"/>
        <v>124.84</v>
      </c>
      <c r="U183" s="49">
        <f t="shared" si="242"/>
        <v>11.76</v>
      </c>
      <c r="V183" s="130">
        <f t="shared" si="243"/>
        <v>110</v>
      </c>
      <c r="W183" s="130">
        <f t="shared" si="244"/>
        <v>0</v>
      </c>
      <c r="X183" s="49">
        <f t="shared" si="245"/>
        <v>560.24</v>
      </c>
      <c r="Y183" s="49">
        <f t="shared" si="246"/>
        <v>1871.36</v>
      </c>
      <c r="Z183" s="49"/>
      <c r="AA183" s="139" t="s">
        <v>53</v>
      </c>
      <c r="AB183" s="140">
        <f t="shared" ref="AB183:AH183" si="275">K183+R183</f>
        <v>47.05</v>
      </c>
      <c r="AC183" s="140">
        <f t="shared" si="275"/>
        <v>940.93</v>
      </c>
      <c r="AD183" s="140">
        <f t="shared" si="275"/>
        <v>624.18</v>
      </c>
      <c r="AE183" s="140">
        <f t="shared" si="275"/>
        <v>39.2</v>
      </c>
      <c r="AF183" s="140">
        <f t="shared" si="275"/>
        <v>220</v>
      </c>
      <c r="AG183" s="140">
        <f t="shared" si="275"/>
        <v>0</v>
      </c>
      <c r="AH183" s="140">
        <f t="shared" si="275"/>
        <v>1871.36</v>
      </c>
      <c r="AI183" s="139" t="s">
        <v>32</v>
      </c>
    </row>
    <row r="184" s="39" customFormat="1" ht="16" customHeight="1" spans="1:35">
      <c r="A184" s="129">
        <f t="shared" si="231"/>
        <v>181</v>
      </c>
      <c r="B184" s="49" t="s">
        <v>568</v>
      </c>
      <c r="C184" s="130" t="s">
        <v>583</v>
      </c>
      <c r="D184" s="49" t="s">
        <v>584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2200</v>
      </c>
      <c r="J184" s="130"/>
      <c r="K184" s="49">
        <f t="shared" si="232"/>
        <v>47.05</v>
      </c>
      <c r="L184" s="49">
        <f t="shared" si="233"/>
        <v>627.29</v>
      </c>
      <c r="M184" s="130">
        <f t="shared" si="234"/>
        <v>499.34</v>
      </c>
      <c r="N184" s="49">
        <f t="shared" si="235"/>
        <v>27.44</v>
      </c>
      <c r="O184" s="130">
        <f t="shared" si="236"/>
        <v>110</v>
      </c>
      <c r="P184" s="130">
        <f t="shared" si="237"/>
        <v>0</v>
      </c>
      <c r="Q184" s="130">
        <f t="shared" si="238"/>
        <v>1311.12</v>
      </c>
      <c r="R184" s="49">
        <f t="shared" si="239"/>
        <v>0</v>
      </c>
      <c r="S184" s="49">
        <f t="shared" si="240"/>
        <v>313.64</v>
      </c>
      <c r="T184" s="130">
        <f t="shared" si="241"/>
        <v>124.84</v>
      </c>
      <c r="U184" s="49">
        <f t="shared" si="242"/>
        <v>11.76</v>
      </c>
      <c r="V184" s="130">
        <f t="shared" si="243"/>
        <v>110</v>
      </c>
      <c r="W184" s="130">
        <f t="shared" si="244"/>
        <v>0</v>
      </c>
      <c r="X184" s="49">
        <f t="shared" si="245"/>
        <v>560.24</v>
      </c>
      <c r="Y184" s="49">
        <f t="shared" si="246"/>
        <v>1871.36</v>
      </c>
      <c r="Z184" s="49"/>
      <c r="AA184" s="139" t="s">
        <v>52</v>
      </c>
      <c r="AB184" s="140">
        <f t="shared" ref="AB184:AH184" si="276">K184+R184</f>
        <v>47.05</v>
      </c>
      <c r="AC184" s="140">
        <f t="shared" si="276"/>
        <v>940.93</v>
      </c>
      <c r="AD184" s="140">
        <f t="shared" si="276"/>
        <v>624.18</v>
      </c>
      <c r="AE184" s="140">
        <f t="shared" si="276"/>
        <v>39.2</v>
      </c>
      <c r="AF184" s="140">
        <f t="shared" si="276"/>
        <v>220</v>
      </c>
      <c r="AG184" s="140">
        <f t="shared" si="276"/>
        <v>0</v>
      </c>
      <c r="AH184" s="140">
        <f t="shared" si="276"/>
        <v>1871.36</v>
      </c>
      <c r="AI184" s="139" t="s">
        <v>32</v>
      </c>
    </row>
    <row r="185" s="39" customFormat="1" ht="16" customHeight="1" spans="1:35">
      <c r="A185" s="129">
        <f t="shared" si="231"/>
        <v>182</v>
      </c>
      <c r="B185" s="49" t="s">
        <v>568</v>
      </c>
      <c r="C185" s="130" t="s">
        <v>585</v>
      </c>
      <c r="D185" s="49" t="s">
        <v>586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2200</v>
      </c>
      <c r="J185" s="130"/>
      <c r="K185" s="49">
        <f t="shared" si="232"/>
        <v>47.05</v>
      </c>
      <c r="L185" s="49">
        <f t="shared" si="233"/>
        <v>627.29</v>
      </c>
      <c r="M185" s="130">
        <f t="shared" si="234"/>
        <v>499.34</v>
      </c>
      <c r="N185" s="49">
        <f t="shared" si="235"/>
        <v>27.44</v>
      </c>
      <c r="O185" s="130">
        <f t="shared" si="236"/>
        <v>110</v>
      </c>
      <c r="P185" s="130">
        <f t="shared" si="237"/>
        <v>0</v>
      </c>
      <c r="Q185" s="130">
        <f t="shared" si="238"/>
        <v>1311.12</v>
      </c>
      <c r="R185" s="49">
        <f t="shared" si="239"/>
        <v>0</v>
      </c>
      <c r="S185" s="49">
        <f t="shared" si="240"/>
        <v>313.64</v>
      </c>
      <c r="T185" s="130">
        <f t="shared" si="241"/>
        <v>124.84</v>
      </c>
      <c r="U185" s="49">
        <f t="shared" si="242"/>
        <v>11.76</v>
      </c>
      <c r="V185" s="130">
        <f t="shared" si="243"/>
        <v>110</v>
      </c>
      <c r="W185" s="130">
        <f t="shared" si="244"/>
        <v>0</v>
      </c>
      <c r="X185" s="49">
        <f t="shared" si="245"/>
        <v>560.24</v>
      </c>
      <c r="Y185" s="49">
        <f t="shared" si="246"/>
        <v>1871.36</v>
      </c>
      <c r="Z185" s="49"/>
      <c r="AA185" s="139" t="s">
        <v>56</v>
      </c>
      <c r="AB185" s="140">
        <f t="shared" ref="AB185:AH185" si="277">K185+R185</f>
        <v>47.05</v>
      </c>
      <c r="AC185" s="140">
        <f t="shared" si="277"/>
        <v>940.93</v>
      </c>
      <c r="AD185" s="140">
        <f t="shared" si="277"/>
        <v>624.18</v>
      </c>
      <c r="AE185" s="140">
        <f t="shared" si="277"/>
        <v>39.2</v>
      </c>
      <c r="AF185" s="140">
        <f t="shared" si="277"/>
        <v>220</v>
      </c>
      <c r="AG185" s="140">
        <f t="shared" si="277"/>
        <v>0</v>
      </c>
      <c r="AH185" s="140">
        <f t="shared" si="277"/>
        <v>1871.36</v>
      </c>
      <c r="AI185" s="139" t="s">
        <v>32</v>
      </c>
    </row>
    <row r="186" s="39" customFormat="1" ht="16" customHeight="1" spans="1:35">
      <c r="A186" s="129">
        <f t="shared" si="231"/>
        <v>183</v>
      </c>
      <c r="B186" s="49" t="s">
        <v>119</v>
      </c>
      <c r="C186" s="130" t="s">
        <v>587</v>
      </c>
      <c r="D186" s="49" t="s">
        <v>588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3180</v>
      </c>
      <c r="J186" s="130"/>
      <c r="K186" s="49">
        <f t="shared" si="232"/>
        <v>47.05</v>
      </c>
      <c r="L186" s="49">
        <f t="shared" si="233"/>
        <v>627.29</v>
      </c>
      <c r="M186" s="130">
        <f t="shared" si="234"/>
        <v>499.34</v>
      </c>
      <c r="N186" s="49">
        <f t="shared" si="235"/>
        <v>27.44</v>
      </c>
      <c r="O186" s="130">
        <f t="shared" si="236"/>
        <v>159</v>
      </c>
      <c r="P186" s="130">
        <f t="shared" si="237"/>
        <v>0</v>
      </c>
      <c r="Q186" s="130">
        <f t="shared" si="238"/>
        <v>1360.12</v>
      </c>
      <c r="R186" s="49">
        <f t="shared" si="239"/>
        <v>0</v>
      </c>
      <c r="S186" s="49">
        <f t="shared" si="240"/>
        <v>313.64</v>
      </c>
      <c r="T186" s="130">
        <f t="shared" si="241"/>
        <v>124.84</v>
      </c>
      <c r="U186" s="49">
        <f t="shared" si="242"/>
        <v>11.76</v>
      </c>
      <c r="V186" s="130">
        <f t="shared" si="243"/>
        <v>159</v>
      </c>
      <c r="W186" s="130">
        <f t="shared" si="244"/>
        <v>0</v>
      </c>
      <c r="X186" s="49">
        <f t="shared" si="245"/>
        <v>609.24</v>
      </c>
      <c r="Y186" s="49">
        <f t="shared" si="246"/>
        <v>1969.36</v>
      </c>
      <c r="Z186" s="49"/>
      <c r="AA186" s="139" t="s">
        <v>89</v>
      </c>
      <c r="AB186" s="140">
        <f t="shared" ref="AB186:AH186" si="278">K186+R186</f>
        <v>47.05</v>
      </c>
      <c r="AC186" s="140">
        <f t="shared" si="278"/>
        <v>940.93</v>
      </c>
      <c r="AD186" s="140">
        <f t="shared" si="278"/>
        <v>624.18</v>
      </c>
      <c r="AE186" s="140">
        <f t="shared" si="278"/>
        <v>39.2</v>
      </c>
      <c r="AF186" s="140">
        <f t="shared" si="278"/>
        <v>318</v>
      </c>
      <c r="AG186" s="140">
        <f t="shared" si="278"/>
        <v>0</v>
      </c>
      <c r="AH186" s="140">
        <f t="shared" si="278"/>
        <v>1969.36</v>
      </c>
      <c r="AI186" s="139" t="s">
        <v>32</v>
      </c>
    </row>
    <row r="187" s="39" customFormat="1" ht="16" customHeight="1" spans="1:35">
      <c r="A187" s="129">
        <f t="shared" si="231"/>
        <v>184</v>
      </c>
      <c r="B187" s="49" t="s">
        <v>568</v>
      </c>
      <c r="C187" s="130" t="s">
        <v>589</v>
      </c>
      <c r="D187" s="49" t="s">
        <v>590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2200</v>
      </c>
      <c r="J187" s="130"/>
      <c r="K187" s="49">
        <f t="shared" si="232"/>
        <v>47.05</v>
      </c>
      <c r="L187" s="49">
        <f t="shared" si="233"/>
        <v>627.29</v>
      </c>
      <c r="M187" s="130">
        <f t="shared" si="234"/>
        <v>499.34</v>
      </c>
      <c r="N187" s="49">
        <f t="shared" si="235"/>
        <v>27.44</v>
      </c>
      <c r="O187" s="130">
        <f t="shared" si="236"/>
        <v>110</v>
      </c>
      <c r="P187" s="130">
        <f t="shared" si="237"/>
        <v>0</v>
      </c>
      <c r="Q187" s="130">
        <f t="shared" si="238"/>
        <v>1311.12</v>
      </c>
      <c r="R187" s="49">
        <f t="shared" si="239"/>
        <v>0</v>
      </c>
      <c r="S187" s="49">
        <f t="shared" si="240"/>
        <v>313.64</v>
      </c>
      <c r="T187" s="130">
        <f t="shared" si="241"/>
        <v>124.84</v>
      </c>
      <c r="U187" s="49">
        <f t="shared" si="242"/>
        <v>11.76</v>
      </c>
      <c r="V187" s="130">
        <f t="shared" si="243"/>
        <v>110</v>
      </c>
      <c r="W187" s="130">
        <f t="shared" si="244"/>
        <v>0</v>
      </c>
      <c r="X187" s="49">
        <f t="shared" si="245"/>
        <v>560.24</v>
      </c>
      <c r="Y187" s="49">
        <f t="shared" si="246"/>
        <v>1871.36</v>
      </c>
      <c r="Z187" s="49"/>
      <c r="AA187" s="139" t="s">
        <v>52</v>
      </c>
      <c r="AB187" s="140">
        <f t="shared" ref="AB187:AH187" si="279">K187+R187</f>
        <v>47.05</v>
      </c>
      <c r="AC187" s="140">
        <f t="shared" si="279"/>
        <v>940.93</v>
      </c>
      <c r="AD187" s="140">
        <f t="shared" si="279"/>
        <v>624.18</v>
      </c>
      <c r="AE187" s="140">
        <f t="shared" si="279"/>
        <v>39.2</v>
      </c>
      <c r="AF187" s="140">
        <f t="shared" si="279"/>
        <v>220</v>
      </c>
      <c r="AG187" s="140">
        <f t="shared" si="279"/>
        <v>0</v>
      </c>
      <c r="AH187" s="140">
        <f t="shared" si="279"/>
        <v>1871.36</v>
      </c>
      <c r="AI187" s="139" t="s">
        <v>32</v>
      </c>
    </row>
    <row r="188" s="39" customFormat="1" ht="16" customHeight="1" spans="1:35">
      <c r="A188" s="129">
        <f t="shared" si="231"/>
        <v>185</v>
      </c>
      <c r="B188" s="49" t="s">
        <v>568</v>
      </c>
      <c r="C188" s="130" t="s">
        <v>591</v>
      </c>
      <c r="D188" s="49" t="s">
        <v>592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2200</v>
      </c>
      <c r="J188" s="130"/>
      <c r="K188" s="49">
        <f t="shared" si="232"/>
        <v>47.05</v>
      </c>
      <c r="L188" s="49">
        <f t="shared" si="233"/>
        <v>627.29</v>
      </c>
      <c r="M188" s="130">
        <f t="shared" si="234"/>
        <v>499.34</v>
      </c>
      <c r="N188" s="49">
        <f t="shared" si="235"/>
        <v>27.44</v>
      </c>
      <c r="O188" s="130">
        <f t="shared" si="236"/>
        <v>110</v>
      </c>
      <c r="P188" s="130">
        <f t="shared" si="237"/>
        <v>0</v>
      </c>
      <c r="Q188" s="130">
        <f t="shared" si="238"/>
        <v>1311.12</v>
      </c>
      <c r="R188" s="49">
        <f t="shared" si="239"/>
        <v>0</v>
      </c>
      <c r="S188" s="49">
        <f t="shared" si="240"/>
        <v>313.64</v>
      </c>
      <c r="T188" s="130">
        <f t="shared" si="241"/>
        <v>124.84</v>
      </c>
      <c r="U188" s="49">
        <f t="shared" si="242"/>
        <v>11.76</v>
      </c>
      <c r="V188" s="130">
        <f t="shared" si="243"/>
        <v>110</v>
      </c>
      <c r="W188" s="130">
        <f t="shared" si="244"/>
        <v>0</v>
      </c>
      <c r="X188" s="49">
        <f t="shared" si="245"/>
        <v>560.24</v>
      </c>
      <c r="Y188" s="49">
        <f t="shared" si="246"/>
        <v>1871.36</v>
      </c>
      <c r="Z188" s="49"/>
      <c r="AA188" s="139" t="s">
        <v>52</v>
      </c>
      <c r="AB188" s="140">
        <f t="shared" ref="AB188:AH188" si="280">K188+R188</f>
        <v>47.05</v>
      </c>
      <c r="AC188" s="140">
        <f t="shared" si="280"/>
        <v>940.93</v>
      </c>
      <c r="AD188" s="140">
        <f t="shared" si="280"/>
        <v>624.18</v>
      </c>
      <c r="AE188" s="140">
        <f t="shared" si="280"/>
        <v>39.2</v>
      </c>
      <c r="AF188" s="140">
        <f t="shared" si="280"/>
        <v>220</v>
      </c>
      <c r="AG188" s="140">
        <f t="shared" si="280"/>
        <v>0</v>
      </c>
      <c r="AH188" s="140">
        <f t="shared" si="280"/>
        <v>1871.36</v>
      </c>
      <c r="AI188" s="139" t="s">
        <v>32</v>
      </c>
    </row>
    <row r="189" s="39" customFormat="1" ht="16" customHeight="1" spans="1:35">
      <c r="A189" s="129">
        <f t="shared" si="231"/>
        <v>186</v>
      </c>
      <c r="B189" s="49" t="s">
        <v>568</v>
      </c>
      <c r="C189" s="130" t="s">
        <v>595</v>
      </c>
      <c r="D189" s="49" t="s">
        <v>596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2200</v>
      </c>
      <c r="J189" s="130"/>
      <c r="K189" s="49">
        <f t="shared" si="232"/>
        <v>47.05</v>
      </c>
      <c r="L189" s="49">
        <f t="shared" si="233"/>
        <v>627.29</v>
      </c>
      <c r="M189" s="130">
        <f t="shared" si="234"/>
        <v>499.34</v>
      </c>
      <c r="N189" s="49">
        <f t="shared" si="235"/>
        <v>27.44</v>
      </c>
      <c r="O189" s="130">
        <f t="shared" si="236"/>
        <v>110</v>
      </c>
      <c r="P189" s="130">
        <f t="shared" si="237"/>
        <v>0</v>
      </c>
      <c r="Q189" s="130">
        <f t="shared" si="238"/>
        <v>1311.12</v>
      </c>
      <c r="R189" s="49">
        <f t="shared" si="239"/>
        <v>0</v>
      </c>
      <c r="S189" s="49">
        <f t="shared" si="240"/>
        <v>313.64</v>
      </c>
      <c r="T189" s="130">
        <f t="shared" si="241"/>
        <v>124.84</v>
      </c>
      <c r="U189" s="49">
        <f t="shared" si="242"/>
        <v>11.76</v>
      </c>
      <c r="V189" s="130">
        <f t="shared" si="243"/>
        <v>110</v>
      </c>
      <c r="W189" s="130">
        <f t="shared" si="244"/>
        <v>0</v>
      </c>
      <c r="X189" s="49">
        <f t="shared" si="245"/>
        <v>560.24</v>
      </c>
      <c r="Y189" s="49">
        <f t="shared" si="246"/>
        <v>1871.36</v>
      </c>
      <c r="Z189" s="49"/>
      <c r="AA189" s="139" t="s">
        <v>52</v>
      </c>
      <c r="AB189" s="140">
        <f t="shared" ref="AB189:AH189" si="281">K189+R189</f>
        <v>47.05</v>
      </c>
      <c r="AC189" s="140">
        <f t="shared" si="281"/>
        <v>940.93</v>
      </c>
      <c r="AD189" s="140">
        <f t="shared" si="281"/>
        <v>624.18</v>
      </c>
      <c r="AE189" s="140">
        <f t="shared" si="281"/>
        <v>39.2</v>
      </c>
      <c r="AF189" s="140">
        <f t="shared" si="281"/>
        <v>220</v>
      </c>
      <c r="AG189" s="140">
        <f t="shared" si="281"/>
        <v>0</v>
      </c>
      <c r="AH189" s="140">
        <f t="shared" si="281"/>
        <v>1871.36</v>
      </c>
      <c r="AI189" s="139" t="s">
        <v>32</v>
      </c>
    </row>
    <row r="190" s="39" customFormat="1" ht="16" customHeight="1" spans="1:35">
      <c r="A190" s="129">
        <f t="shared" si="231"/>
        <v>187</v>
      </c>
      <c r="B190" s="49" t="s">
        <v>568</v>
      </c>
      <c r="C190" s="130" t="s">
        <v>597</v>
      </c>
      <c r="D190" s="49" t="s">
        <v>598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2200</v>
      </c>
      <c r="J190" s="130"/>
      <c r="K190" s="49">
        <f t="shared" si="232"/>
        <v>47.05</v>
      </c>
      <c r="L190" s="49">
        <f t="shared" si="233"/>
        <v>627.29</v>
      </c>
      <c r="M190" s="130">
        <f t="shared" si="234"/>
        <v>499.34</v>
      </c>
      <c r="N190" s="49">
        <f t="shared" si="235"/>
        <v>27.44</v>
      </c>
      <c r="O190" s="130">
        <f t="shared" si="236"/>
        <v>110</v>
      </c>
      <c r="P190" s="130">
        <f t="shared" si="237"/>
        <v>0</v>
      </c>
      <c r="Q190" s="130">
        <f t="shared" si="238"/>
        <v>1311.12</v>
      </c>
      <c r="R190" s="49">
        <f t="shared" si="239"/>
        <v>0</v>
      </c>
      <c r="S190" s="49">
        <f t="shared" si="240"/>
        <v>313.64</v>
      </c>
      <c r="T190" s="130">
        <f t="shared" si="241"/>
        <v>124.84</v>
      </c>
      <c r="U190" s="49">
        <f t="shared" si="242"/>
        <v>11.76</v>
      </c>
      <c r="V190" s="130">
        <f t="shared" si="243"/>
        <v>110</v>
      </c>
      <c r="W190" s="130">
        <f t="shared" si="244"/>
        <v>0</v>
      </c>
      <c r="X190" s="49">
        <f t="shared" si="245"/>
        <v>560.24</v>
      </c>
      <c r="Y190" s="49">
        <f t="shared" si="246"/>
        <v>1871.36</v>
      </c>
      <c r="Z190" s="49"/>
      <c r="AA190" s="139" t="s">
        <v>52</v>
      </c>
      <c r="AB190" s="140">
        <f t="shared" ref="AB190:AH190" si="282">K190+R190</f>
        <v>47.05</v>
      </c>
      <c r="AC190" s="140">
        <f t="shared" si="282"/>
        <v>940.93</v>
      </c>
      <c r="AD190" s="140">
        <f t="shared" si="282"/>
        <v>624.18</v>
      </c>
      <c r="AE190" s="140">
        <f t="shared" si="282"/>
        <v>39.2</v>
      </c>
      <c r="AF190" s="140">
        <f t="shared" si="282"/>
        <v>220</v>
      </c>
      <c r="AG190" s="140">
        <f t="shared" si="282"/>
        <v>0</v>
      </c>
      <c r="AH190" s="140">
        <f t="shared" si="282"/>
        <v>1871.36</v>
      </c>
      <c r="AI190" s="139" t="s">
        <v>32</v>
      </c>
    </row>
    <row r="191" s="39" customFormat="1" ht="16" customHeight="1" spans="1:35">
      <c r="A191" s="129">
        <f t="shared" si="231"/>
        <v>188</v>
      </c>
      <c r="B191" s="49" t="s">
        <v>568</v>
      </c>
      <c r="C191" s="130" t="s">
        <v>599</v>
      </c>
      <c r="D191" s="49" t="s">
        <v>600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2200</v>
      </c>
      <c r="J191" s="130"/>
      <c r="K191" s="49">
        <f t="shared" si="232"/>
        <v>47.05</v>
      </c>
      <c r="L191" s="49">
        <f t="shared" si="233"/>
        <v>627.29</v>
      </c>
      <c r="M191" s="130">
        <f t="shared" si="234"/>
        <v>499.34</v>
      </c>
      <c r="N191" s="49">
        <f t="shared" si="235"/>
        <v>27.44</v>
      </c>
      <c r="O191" s="130">
        <f t="shared" si="236"/>
        <v>110</v>
      </c>
      <c r="P191" s="130">
        <f t="shared" si="237"/>
        <v>0</v>
      </c>
      <c r="Q191" s="130">
        <f t="shared" si="238"/>
        <v>1311.12</v>
      </c>
      <c r="R191" s="49">
        <f t="shared" si="239"/>
        <v>0</v>
      </c>
      <c r="S191" s="49">
        <f t="shared" si="240"/>
        <v>313.64</v>
      </c>
      <c r="T191" s="130">
        <f t="shared" si="241"/>
        <v>124.84</v>
      </c>
      <c r="U191" s="49">
        <f t="shared" si="242"/>
        <v>11.76</v>
      </c>
      <c r="V191" s="130">
        <f t="shared" si="243"/>
        <v>110</v>
      </c>
      <c r="W191" s="130">
        <f t="shared" si="244"/>
        <v>0</v>
      </c>
      <c r="X191" s="49">
        <f t="shared" si="245"/>
        <v>560.24</v>
      </c>
      <c r="Y191" s="49">
        <f t="shared" si="246"/>
        <v>1871.36</v>
      </c>
      <c r="Z191" s="49"/>
      <c r="AA191" s="139" t="s">
        <v>53</v>
      </c>
      <c r="AB191" s="140">
        <f t="shared" ref="AB191:AH191" si="283">K191+R191</f>
        <v>47.05</v>
      </c>
      <c r="AC191" s="140">
        <f t="shared" si="283"/>
        <v>940.93</v>
      </c>
      <c r="AD191" s="140">
        <f t="shared" si="283"/>
        <v>624.18</v>
      </c>
      <c r="AE191" s="140">
        <f t="shared" si="283"/>
        <v>39.2</v>
      </c>
      <c r="AF191" s="140">
        <f t="shared" si="283"/>
        <v>220</v>
      </c>
      <c r="AG191" s="140">
        <f t="shared" si="283"/>
        <v>0</v>
      </c>
      <c r="AH191" s="140">
        <f t="shared" si="283"/>
        <v>1871.36</v>
      </c>
      <c r="AI191" s="139" t="s">
        <v>32</v>
      </c>
    </row>
    <row r="192" s="39" customFormat="1" ht="16" customHeight="1" spans="1:35">
      <c r="A192" s="129">
        <f t="shared" si="231"/>
        <v>189</v>
      </c>
      <c r="B192" s="49" t="s">
        <v>568</v>
      </c>
      <c r="C192" s="130" t="s">
        <v>601</v>
      </c>
      <c r="D192" s="49" t="s">
        <v>602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2200</v>
      </c>
      <c r="J192" s="130"/>
      <c r="K192" s="49">
        <f t="shared" si="232"/>
        <v>47.05</v>
      </c>
      <c r="L192" s="49">
        <f t="shared" si="233"/>
        <v>627.29</v>
      </c>
      <c r="M192" s="130">
        <f t="shared" si="234"/>
        <v>499.34</v>
      </c>
      <c r="N192" s="49">
        <f t="shared" si="235"/>
        <v>27.44</v>
      </c>
      <c r="O192" s="130">
        <f t="shared" si="236"/>
        <v>110</v>
      </c>
      <c r="P192" s="130">
        <f t="shared" si="237"/>
        <v>0</v>
      </c>
      <c r="Q192" s="130">
        <f t="shared" si="238"/>
        <v>1311.12</v>
      </c>
      <c r="R192" s="49">
        <f t="shared" si="239"/>
        <v>0</v>
      </c>
      <c r="S192" s="49">
        <f t="shared" si="240"/>
        <v>313.64</v>
      </c>
      <c r="T192" s="130">
        <f t="shared" si="241"/>
        <v>124.84</v>
      </c>
      <c r="U192" s="49">
        <f t="shared" si="242"/>
        <v>11.76</v>
      </c>
      <c r="V192" s="130">
        <f t="shared" si="243"/>
        <v>110</v>
      </c>
      <c r="W192" s="130">
        <f t="shared" si="244"/>
        <v>0</v>
      </c>
      <c r="X192" s="49">
        <f t="shared" si="245"/>
        <v>560.24</v>
      </c>
      <c r="Y192" s="49">
        <f t="shared" si="246"/>
        <v>1871.36</v>
      </c>
      <c r="Z192" s="49"/>
      <c r="AA192" s="139" t="s">
        <v>56</v>
      </c>
      <c r="AB192" s="140">
        <f t="shared" ref="AB192:AH192" si="284">K192+R192</f>
        <v>47.05</v>
      </c>
      <c r="AC192" s="140">
        <f t="shared" si="284"/>
        <v>940.93</v>
      </c>
      <c r="AD192" s="140">
        <f t="shared" si="284"/>
        <v>624.18</v>
      </c>
      <c r="AE192" s="140">
        <f t="shared" si="284"/>
        <v>39.2</v>
      </c>
      <c r="AF192" s="140">
        <f t="shared" si="284"/>
        <v>220</v>
      </c>
      <c r="AG192" s="140">
        <f t="shared" si="284"/>
        <v>0</v>
      </c>
      <c r="AH192" s="140">
        <f t="shared" si="284"/>
        <v>1871.36</v>
      </c>
      <c r="AI192" s="139" t="s">
        <v>32</v>
      </c>
    </row>
    <row r="193" s="39" customFormat="1" ht="16" customHeight="1" spans="1:35">
      <c r="A193" s="129">
        <f t="shared" si="231"/>
        <v>190</v>
      </c>
      <c r="B193" s="49" t="s">
        <v>129</v>
      </c>
      <c r="C193" s="130" t="s">
        <v>603</v>
      </c>
      <c r="D193" s="49" t="s">
        <v>604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232"/>
        <v>47.05</v>
      </c>
      <c r="L193" s="49">
        <f t="shared" si="233"/>
        <v>627.29</v>
      </c>
      <c r="M193" s="130">
        <f t="shared" si="234"/>
        <v>499.34</v>
      </c>
      <c r="N193" s="49">
        <f t="shared" si="235"/>
        <v>27.44</v>
      </c>
      <c r="O193" s="130">
        <f t="shared" si="236"/>
        <v>159</v>
      </c>
      <c r="P193" s="130">
        <f t="shared" si="237"/>
        <v>0</v>
      </c>
      <c r="Q193" s="130">
        <f t="shared" si="238"/>
        <v>1360.12</v>
      </c>
      <c r="R193" s="49">
        <f t="shared" si="239"/>
        <v>0</v>
      </c>
      <c r="S193" s="49">
        <f t="shared" si="240"/>
        <v>313.64</v>
      </c>
      <c r="T193" s="130">
        <f t="shared" si="241"/>
        <v>124.84</v>
      </c>
      <c r="U193" s="49">
        <f t="shared" si="242"/>
        <v>11.76</v>
      </c>
      <c r="V193" s="130">
        <f t="shared" si="243"/>
        <v>159</v>
      </c>
      <c r="W193" s="130">
        <f t="shared" si="244"/>
        <v>0</v>
      </c>
      <c r="X193" s="49">
        <f t="shared" si="245"/>
        <v>609.24</v>
      </c>
      <c r="Y193" s="49">
        <f t="shared" si="246"/>
        <v>1969.36</v>
      </c>
      <c r="Z193" s="49"/>
      <c r="AA193" s="139" t="s">
        <v>61</v>
      </c>
      <c r="AB193" s="140">
        <f t="shared" ref="AB193:AH193" si="285">K193+R193</f>
        <v>47.05</v>
      </c>
      <c r="AC193" s="140">
        <f t="shared" si="285"/>
        <v>940.93</v>
      </c>
      <c r="AD193" s="140">
        <f t="shared" si="285"/>
        <v>624.18</v>
      </c>
      <c r="AE193" s="140">
        <f t="shared" si="285"/>
        <v>39.2</v>
      </c>
      <c r="AF193" s="140">
        <f t="shared" si="285"/>
        <v>318</v>
      </c>
      <c r="AG193" s="140">
        <f t="shared" si="285"/>
        <v>0</v>
      </c>
      <c r="AH193" s="140">
        <f t="shared" si="285"/>
        <v>1969.36</v>
      </c>
      <c r="AI193" s="139" t="s">
        <v>35</v>
      </c>
    </row>
    <row r="194" s="39" customFormat="1" ht="16" customHeight="1" spans="1:35">
      <c r="A194" s="129">
        <f t="shared" si="231"/>
        <v>191</v>
      </c>
      <c r="B194" s="49" t="s">
        <v>217</v>
      </c>
      <c r="C194" s="130" t="s">
        <v>607</v>
      </c>
      <c r="D194" s="49" t="s">
        <v>608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2200</v>
      </c>
      <c r="J194" s="130"/>
      <c r="K194" s="49">
        <f t="shared" si="232"/>
        <v>47.05</v>
      </c>
      <c r="L194" s="49">
        <f t="shared" si="233"/>
        <v>627.29</v>
      </c>
      <c r="M194" s="130">
        <f t="shared" si="234"/>
        <v>499.34</v>
      </c>
      <c r="N194" s="49">
        <f t="shared" si="235"/>
        <v>27.44</v>
      </c>
      <c r="O194" s="130">
        <f t="shared" si="236"/>
        <v>110</v>
      </c>
      <c r="P194" s="130">
        <f t="shared" si="237"/>
        <v>0</v>
      </c>
      <c r="Q194" s="130">
        <f t="shared" si="238"/>
        <v>1311.12</v>
      </c>
      <c r="R194" s="49">
        <f t="shared" si="239"/>
        <v>0</v>
      </c>
      <c r="S194" s="49">
        <f t="shared" si="240"/>
        <v>313.64</v>
      </c>
      <c r="T194" s="130">
        <f t="shared" si="241"/>
        <v>124.84</v>
      </c>
      <c r="U194" s="49">
        <f t="shared" si="242"/>
        <v>11.76</v>
      </c>
      <c r="V194" s="130">
        <f t="shared" si="243"/>
        <v>110</v>
      </c>
      <c r="W194" s="130">
        <f t="shared" si="244"/>
        <v>0</v>
      </c>
      <c r="X194" s="49">
        <f t="shared" si="245"/>
        <v>560.24</v>
      </c>
      <c r="Y194" s="49">
        <f t="shared" si="246"/>
        <v>1871.36</v>
      </c>
      <c r="Z194" s="49"/>
      <c r="AA194" s="139" t="s">
        <v>57</v>
      </c>
      <c r="AB194" s="140">
        <f t="shared" ref="AB194:AH194" si="286">K194+R194</f>
        <v>47.05</v>
      </c>
      <c r="AC194" s="140">
        <f t="shared" si="286"/>
        <v>940.93</v>
      </c>
      <c r="AD194" s="140">
        <f t="shared" si="286"/>
        <v>624.18</v>
      </c>
      <c r="AE194" s="140">
        <f t="shared" si="286"/>
        <v>39.2</v>
      </c>
      <c r="AF194" s="140">
        <f t="shared" si="286"/>
        <v>220</v>
      </c>
      <c r="AG194" s="140">
        <f t="shared" si="286"/>
        <v>0</v>
      </c>
      <c r="AH194" s="140">
        <f t="shared" si="286"/>
        <v>1871.36</v>
      </c>
      <c r="AI194" s="139" t="s">
        <v>32</v>
      </c>
    </row>
    <row r="195" s="39" customFormat="1" ht="16" customHeight="1" spans="1:35">
      <c r="A195" s="129">
        <f t="shared" si="231"/>
        <v>192</v>
      </c>
      <c r="B195" s="49" t="s">
        <v>568</v>
      </c>
      <c r="C195" s="130" t="s">
        <v>609</v>
      </c>
      <c r="D195" s="49" t="s">
        <v>610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2200</v>
      </c>
      <c r="J195" s="130"/>
      <c r="K195" s="49">
        <f t="shared" si="232"/>
        <v>47.05</v>
      </c>
      <c r="L195" s="49">
        <f t="shared" si="233"/>
        <v>627.29</v>
      </c>
      <c r="M195" s="130">
        <f t="shared" si="234"/>
        <v>499.34</v>
      </c>
      <c r="N195" s="49">
        <f t="shared" si="235"/>
        <v>27.44</v>
      </c>
      <c r="O195" s="130">
        <f t="shared" si="236"/>
        <v>110</v>
      </c>
      <c r="P195" s="130">
        <f t="shared" si="237"/>
        <v>0</v>
      </c>
      <c r="Q195" s="130">
        <f t="shared" si="238"/>
        <v>1311.12</v>
      </c>
      <c r="R195" s="49">
        <f t="shared" si="239"/>
        <v>0</v>
      </c>
      <c r="S195" s="49">
        <f t="shared" si="240"/>
        <v>313.64</v>
      </c>
      <c r="T195" s="130">
        <f t="shared" si="241"/>
        <v>124.84</v>
      </c>
      <c r="U195" s="49">
        <f t="shared" si="242"/>
        <v>11.76</v>
      </c>
      <c r="V195" s="130">
        <f t="shared" si="243"/>
        <v>110</v>
      </c>
      <c r="W195" s="130">
        <f t="shared" si="244"/>
        <v>0</v>
      </c>
      <c r="X195" s="49">
        <f t="shared" si="245"/>
        <v>560.24</v>
      </c>
      <c r="Y195" s="49">
        <f t="shared" si="246"/>
        <v>1871.36</v>
      </c>
      <c r="Z195" s="49"/>
      <c r="AA195" s="139" t="s">
        <v>53</v>
      </c>
      <c r="AB195" s="140">
        <f t="shared" ref="AB195:AH195" si="287">K195+R195</f>
        <v>47.05</v>
      </c>
      <c r="AC195" s="140">
        <f t="shared" si="287"/>
        <v>940.93</v>
      </c>
      <c r="AD195" s="140">
        <f t="shared" si="287"/>
        <v>624.18</v>
      </c>
      <c r="AE195" s="140">
        <f t="shared" si="287"/>
        <v>39.2</v>
      </c>
      <c r="AF195" s="140">
        <f t="shared" si="287"/>
        <v>220</v>
      </c>
      <c r="AG195" s="140">
        <f t="shared" si="287"/>
        <v>0</v>
      </c>
      <c r="AH195" s="140">
        <f t="shared" si="287"/>
        <v>1871.36</v>
      </c>
      <c r="AI195" s="139" t="s">
        <v>32</v>
      </c>
    </row>
    <row r="196" s="39" customFormat="1" ht="16" customHeight="1" spans="1:35">
      <c r="A196" s="129">
        <f t="shared" si="231"/>
        <v>193</v>
      </c>
      <c r="B196" s="49" t="s">
        <v>568</v>
      </c>
      <c r="C196" s="150" t="s">
        <v>613</v>
      </c>
      <c r="D196" s="49" t="s">
        <v>614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2200</v>
      </c>
      <c r="J196" s="130"/>
      <c r="K196" s="49">
        <f t="shared" si="232"/>
        <v>47.05</v>
      </c>
      <c r="L196" s="49">
        <f t="shared" si="233"/>
        <v>627.29</v>
      </c>
      <c r="M196" s="130">
        <f t="shared" si="234"/>
        <v>499.34</v>
      </c>
      <c r="N196" s="49">
        <f t="shared" si="235"/>
        <v>27.44</v>
      </c>
      <c r="O196" s="130">
        <f t="shared" si="236"/>
        <v>110</v>
      </c>
      <c r="P196" s="130">
        <f t="shared" si="237"/>
        <v>0</v>
      </c>
      <c r="Q196" s="130">
        <f t="shared" si="238"/>
        <v>1311.12</v>
      </c>
      <c r="R196" s="49">
        <f t="shared" si="239"/>
        <v>0</v>
      </c>
      <c r="S196" s="49">
        <f t="shared" si="240"/>
        <v>313.64</v>
      </c>
      <c r="T196" s="130">
        <f t="shared" si="241"/>
        <v>124.84</v>
      </c>
      <c r="U196" s="49">
        <f t="shared" si="242"/>
        <v>11.76</v>
      </c>
      <c r="V196" s="130">
        <f t="shared" si="243"/>
        <v>110</v>
      </c>
      <c r="W196" s="130">
        <f t="shared" si="244"/>
        <v>0</v>
      </c>
      <c r="X196" s="49">
        <f t="shared" si="245"/>
        <v>560.24</v>
      </c>
      <c r="Y196" s="49">
        <f t="shared" si="246"/>
        <v>1871.36</v>
      </c>
      <c r="Z196" s="49"/>
      <c r="AA196" s="139" t="s">
        <v>56</v>
      </c>
      <c r="AB196" s="140">
        <f t="shared" ref="AB196:AH196" si="288">K196+R196</f>
        <v>47.05</v>
      </c>
      <c r="AC196" s="140">
        <f t="shared" si="288"/>
        <v>940.93</v>
      </c>
      <c r="AD196" s="140">
        <f t="shared" si="288"/>
        <v>624.18</v>
      </c>
      <c r="AE196" s="140">
        <f t="shared" si="288"/>
        <v>39.2</v>
      </c>
      <c r="AF196" s="140">
        <f t="shared" si="288"/>
        <v>220</v>
      </c>
      <c r="AG196" s="140">
        <f t="shared" si="288"/>
        <v>0</v>
      </c>
      <c r="AH196" s="140">
        <f t="shared" si="288"/>
        <v>1871.36</v>
      </c>
      <c r="AI196" s="139" t="s">
        <v>32</v>
      </c>
    </row>
    <row r="197" s="39" customFormat="1" ht="16" customHeight="1" spans="1:35">
      <c r="A197" s="129">
        <f t="shared" si="231"/>
        <v>194</v>
      </c>
      <c r="B197" s="49" t="s">
        <v>50</v>
      </c>
      <c r="C197" s="44" t="s">
        <v>615</v>
      </c>
      <c r="D197" s="230" t="s">
        <v>616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3180</v>
      </c>
      <c r="J197" s="130"/>
      <c r="K197" s="49">
        <f t="shared" si="232"/>
        <v>47.05</v>
      </c>
      <c r="L197" s="49">
        <f t="shared" si="233"/>
        <v>627.29</v>
      </c>
      <c r="M197" s="130">
        <f t="shared" si="234"/>
        <v>499.34</v>
      </c>
      <c r="N197" s="49">
        <f t="shared" si="235"/>
        <v>27.44</v>
      </c>
      <c r="O197" s="130">
        <f t="shared" si="236"/>
        <v>159</v>
      </c>
      <c r="P197" s="130">
        <f t="shared" si="237"/>
        <v>0</v>
      </c>
      <c r="Q197" s="130">
        <f t="shared" si="238"/>
        <v>1360.12</v>
      </c>
      <c r="R197" s="49">
        <f t="shared" si="239"/>
        <v>0</v>
      </c>
      <c r="S197" s="49">
        <f t="shared" si="240"/>
        <v>313.64</v>
      </c>
      <c r="T197" s="130">
        <f t="shared" si="241"/>
        <v>124.84</v>
      </c>
      <c r="U197" s="49">
        <f t="shared" si="242"/>
        <v>11.76</v>
      </c>
      <c r="V197" s="130">
        <f t="shared" si="243"/>
        <v>159</v>
      </c>
      <c r="W197" s="130">
        <f t="shared" si="244"/>
        <v>0</v>
      </c>
      <c r="X197" s="49">
        <f t="shared" si="245"/>
        <v>609.24</v>
      </c>
      <c r="Y197" s="49">
        <f t="shared" si="246"/>
        <v>1969.36</v>
      </c>
      <c r="Z197" s="49"/>
      <c r="AA197" s="139" t="s">
        <v>50</v>
      </c>
      <c r="AB197" s="140">
        <f t="shared" ref="AB197:AH197" si="289">K197+R197</f>
        <v>47.05</v>
      </c>
      <c r="AC197" s="140">
        <f t="shared" si="289"/>
        <v>940.93</v>
      </c>
      <c r="AD197" s="140">
        <f t="shared" si="289"/>
        <v>624.18</v>
      </c>
      <c r="AE197" s="140">
        <f t="shared" si="289"/>
        <v>39.2</v>
      </c>
      <c r="AF197" s="140">
        <f t="shared" si="289"/>
        <v>318</v>
      </c>
      <c r="AG197" s="140">
        <f t="shared" si="289"/>
        <v>0</v>
      </c>
      <c r="AH197" s="140">
        <f t="shared" si="289"/>
        <v>1969.36</v>
      </c>
      <c r="AI197" s="139" t="s">
        <v>31</v>
      </c>
    </row>
    <row r="198" s="39" customFormat="1" ht="16" customHeight="1" spans="1:35">
      <c r="A198" s="129">
        <f t="shared" si="231"/>
        <v>195</v>
      </c>
      <c r="B198" s="49" t="s">
        <v>119</v>
      </c>
      <c r="C198" s="46" t="s">
        <v>617</v>
      </c>
      <c r="D198" s="133" t="s">
        <v>618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2200</v>
      </c>
      <c r="J198" s="130"/>
      <c r="K198" s="49">
        <f t="shared" si="232"/>
        <v>47.05</v>
      </c>
      <c r="L198" s="49">
        <f t="shared" si="233"/>
        <v>627.29</v>
      </c>
      <c r="M198" s="130">
        <f t="shared" si="234"/>
        <v>499.34</v>
      </c>
      <c r="N198" s="49">
        <f t="shared" si="235"/>
        <v>27.44</v>
      </c>
      <c r="O198" s="130">
        <f t="shared" si="236"/>
        <v>110</v>
      </c>
      <c r="P198" s="130">
        <f t="shared" si="237"/>
        <v>0</v>
      </c>
      <c r="Q198" s="130">
        <f t="shared" si="238"/>
        <v>1311.12</v>
      </c>
      <c r="R198" s="49">
        <f t="shared" si="239"/>
        <v>0</v>
      </c>
      <c r="S198" s="49">
        <f t="shared" si="240"/>
        <v>313.64</v>
      </c>
      <c r="T198" s="130">
        <f t="shared" si="241"/>
        <v>124.84</v>
      </c>
      <c r="U198" s="49">
        <f t="shared" si="242"/>
        <v>11.76</v>
      </c>
      <c r="V198" s="130">
        <f t="shared" si="243"/>
        <v>110</v>
      </c>
      <c r="W198" s="130">
        <f t="shared" si="244"/>
        <v>0</v>
      </c>
      <c r="X198" s="49">
        <f t="shared" si="245"/>
        <v>560.24</v>
      </c>
      <c r="Y198" s="49">
        <f t="shared" si="246"/>
        <v>1871.36</v>
      </c>
      <c r="Z198" s="49"/>
      <c r="AA198" s="139" t="s">
        <v>78</v>
      </c>
      <c r="AB198" s="140">
        <f t="shared" ref="AB198:AH198" si="290">K198+R198</f>
        <v>47.05</v>
      </c>
      <c r="AC198" s="140">
        <f t="shared" si="290"/>
        <v>940.93</v>
      </c>
      <c r="AD198" s="140">
        <f t="shared" si="290"/>
        <v>624.18</v>
      </c>
      <c r="AE198" s="140">
        <f t="shared" si="290"/>
        <v>39.2</v>
      </c>
      <c r="AF198" s="140">
        <f t="shared" si="290"/>
        <v>220</v>
      </c>
      <c r="AG198" s="140">
        <f t="shared" si="290"/>
        <v>0</v>
      </c>
      <c r="AH198" s="140">
        <f t="shared" si="290"/>
        <v>1871.36</v>
      </c>
      <c r="AI198" s="139" t="s">
        <v>32</v>
      </c>
    </row>
    <row r="199" s="39" customFormat="1" ht="16" customHeight="1" spans="1:35">
      <c r="A199" s="129">
        <f t="shared" si="231"/>
        <v>196</v>
      </c>
      <c r="B199" s="49" t="s">
        <v>129</v>
      </c>
      <c r="C199" s="52" t="s">
        <v>619</v>
      </c>
      <c r="D199" s="202" t="s">
        <v>620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3180</v>
      </c>
      <c r="J199" s="130"/>
      <c r="K199" s="49">
        <f t="shared" si="232"/>
        <v>47.05</v>
      </c>
      <c r="L199" s="49">
        <f t="shared" si="233"/>
        <v>627.29</v>
      </c>
      <c r="M199" s="130">
        <f t="shared" si="234"/>
        <v>499.34</v>
      </c>
      <c r="N199" s="49">
        <f t="shared" si="235"/>
        <v>27.44</v>
      </c>
      <c r="O199" s="130">
        <f t="shared" si="236"/>
        <v>159</v>
      </c>
      <c r="P199" s="130">
        <f t="shared" si="237"/>
        <v>0</v>
      </c>
      <c r="Q199" s="130">
        <f t="shared" si="238"/>
        <v>1360.12</v>
      </c>
      <c r="R199" s="49">
        <f t="shared" si="239"/>
        <v>0</v>
      </c>
      <c r="S199" s="49">
        <f t="shared" si="240"/>
        <v>313.64</v>
      </c>
      <c r="T199" s="130">
        <f t="shared" si="241"/>
        <v>124.84</v>
      </c>
      <c r="U199" s="49">
        <f t="shared" si="242"/>
        <v>11.76</v>
      </c>
      <c r="V199" s="130">
        <f t="shared" si="243"/>
        <v>159</v>
      </c>
      <c r="W199" s="130">
        <f t="shared" si="244"/>
        <v>0</v>
      </c>
      <c r="X199" s="49">
        <f t="shared" si="245"/>
        <v>609.24</v>
      </c>
      <c r="Y199" s="49">
        <f t="shared" si="246"/>
        <v>1969.36</v>
      </c>
      <c r="Z199" s="49"/>
      <c r="AA199" s="139" t="s">
        <v>61</v>
      </c>
      <c r="AB199" s="140">
        <f t="shared" ref="AB199:AH199" si="291">K199+R199</f>
        <v>47.05</v>
      </c>
      <c r="AC199" s="140">
        <f t="shared" si="291"/>
        <v>940.93</v>
      </c>
      <c r="AD199" s="140">
        <f t="shared" si="291"/>
        <v>624.18</v>
      </c>
      <c r="AE199" s="140">
        <f t="shared" si="291"/>
        <v>39.2</v>
      </c>
      <c r="AF199" s="140">
        <f t="shared" si="291"/>
        <v>318</v>
      </c>
      <c r="AG199" s="140">
        <f t="shared" si="291"/>
        <v>0</v>
      </c>
      <c r="AH199" s="140">
        <f t="shared" si="291"/>
        <v>1969.36</v>
      </c>
      <c r="AI199" s="139" t="s">
        <v>35</v>
      </c>
    </row>
    <row r="200" s="39" customFormat="1" ht="16" customHeight="1" spans="1:35">
      <c r="A200" s="129">
        <f t="shared" si="231"/>
        <v>197</v>
      </c>
      <c r="B200" s="49" t="s">
        <v>129</v>
      </c>
      <c r="C200" s="52" t="s">
        <v>621</v>
      </c>
      <c r="D200" s="202" t="s">
        <v>622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3180</v>
      </c>
      <c r="J200" s="130"/>
      <c r="K200" s="49">
        <f t="shared" si="232"/>
        <v>47.05</v>
      </c>
      <c r="L200" s="49">
        <f t="shared" si="233"/>
        <v>627.29</v>
      </c>
      <c r="M200" s="130">
        <f t="shared" si="234"/>
        <v>499.34</v>
      </c>
      <c r="N200" s="49">
        <f t="shared" si="235"/>
        <v>27.44</v>
      </c>
      <c r="O200" s="130">
        <f t="shared" si="236"/>
        <v>159</v>
      </c>
      <c r="P200" s="130">
        <f t="shared" si="237"/>
        <v>0</v>
      </c>
      <c r="Q200" s="130">
        <f t="shared" si="238"/>
        <v>1360.12</v>
      </c>
      <c r="R200" s="49">
        <f t="shared" si="239"/>
        <v>0</v>
      </c>
      <c r="S200" s="49">
        <f t="shared" si="240"/>
        <v>313.64</v>
      </c>
      <c r="T200" s="130">
        <f t="shared" si="241"/>
        <v>124.84</v>
      </c>
      <c r="U200" s="49">
        <f t="shared" si="242"/>
        <v>11.76</v>
      </c>
      <c r="V200" s="130">
        <f t="shared" si="243"/>
        <v>159</v>
      </c>
      <c r="W200" s="130">
        <f t="shared" si="244"/>
        <v>0</v>
      </c>
      <c r="X200" s="49">
        <f t="shared" si="245"/>
        <v>609.24</v>
      </c>
      <c r="Y200" s="49">
        <f t="shared" si="246"/>
        <v>1969.36</v>
      </c>
      <c r="Z200" s="49"/>
      <c r="AA200" s="139" t="s">
        <v>61</v>
      </c>
      <c r="AB200" s="140">
        <f t="shared" ref="AB200:AH200" si="292">K200+R200</f>
        <v>47.05</v>
      </c>
      <c r="AC200" s="140">
        <f t="shared" si="292"/>
        <v>940.93</v>
      </c>
      <c r="AD200" s="140">
        <f t="shared" si="292"/>
        <v>624.18</v>
      </c>
      <c r="AE200" s="140">
        <f t="shared" si="292"/>
        <v>39.2</v>
      </c>
      <c r="AF200" s="140">
        <f t="shared" si="292"/>
        <v>318</v>
      </c>
      <c r="AG200" s="140">
        <f t="shared" si="292"/>
        <v>0</v>
      </c>
      <c r="AH200" s="140">
        <f t="shared" si="292"/>
        <v>1969.36</v>
      </c>
      <c r="AI200" s="139" t="s">
        <v>35</v>
      </c>
    </row>
    <row r="201" s="39" customFormat="1" ht="16" customHeight="1" spans="1:35">
      <c r="A201" s="129">
        <f t="shared" si="231"/>
        <v>198</v>
      </c>
      <c r="B201" s="49" t="s">
        <v>223</v>
      </c>
      <c r="C201" s="52" t="s">
        <v>633</v>
      </c>
      <c r="D201" s="202" t="s">
        <v>634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3180</v>
      </c>
      <c r="J201" s="130"/>
      <c r="K201" s="49">
        <f t="shared" si="232"/>
        <v>47.05</v>
      </c>
      <c r="L201" s="49">
        <f t="shared" si="233"/>
        <v>627.29</v>
      </c>
      <c r="M201" s="130">
        <f t="shared" si="234"/>
        <v>499.34</v>
      </c>
      <c r="N201" s="49">
        <f t="shared" si="235"/>
        <v>27.44</v>
      </c>
      <c r="O201" s="130">
        <f t="shared" si="236"/>
        <v>159</v>
      </c>
      <c r="P201" s="130">
        <f t="shared" si="237"/>
        <v>0</v>
      </c>
      <c r="Q201" s="130">
        <f t="shared" si="238"/>
        <v>1360.12</v>
      </c>
      <c r="R201" s="49">
        <f t="shared" si="239"/>
        <v>0</v>
      </c>
      <c r="S201" s="49">
        <f t="shared" si="240"/>
        <v>313.64</v>
      </c>
      <c r="T201" s="130">
        <f t="shared" si="241"/>
        <v>124.84</v>
      </c>
      <c r="U201" s="49">
        <f t="shared" si="242"/>
        <v>11.76</v>
      </c>
      <c r="V201" s="130">
        <f t="shared" si="243"/>
        <v>159</v>
      </c>
      <c r="W201" s="130">
        <f t="shared" si="244"/>
        <v>0</v>
      </c>
      <c r="X201" s="49">
        <f t="shared" si="245"/>
        <v>609.24</v>
      </c>
      <c r="Y201" s="49">
        <f t="shared" si="246"/>
        <v>1969.36</v>
      </c>
      <c r="Z201" s="49"/>
      <c r="AA201" s="139" t="s">
        <v>80</v>
      </c>
      <c r="AB201" s="140">
        <f t="shared" ref="AB201:AH201" si="293">K201+R201</f>
        <v>47.05</v>
      </c>
      <c r="AC201" s="140">
        <f t="shared" si="293"/>
        <v>940.93</v>
      </c>
      <c r="AD201" s="140">
        <f t="shared" si="293"/>
        <v>624.18</v>
      </c>
      <c r="AE201" s="140">
        <f t="shared" si="293"/>
        <v>39.2</v>
      </c>
      <c r="AF201" s="140">
        <f t="shared" si="293"/>
        <v>318</v>
      </c>
      <c r="AG201" s="140">
        <f t="shared" si="293"/>
        <v>0</v>
      </c>
      <c r="AH201" s="140">
        <f t="shared" si="293"/>
        <v>1969.36</v>
      </c>
      <c r="AI201" s="139" t="s">
        <v>33</v>
      </c>
    </row>
    <row r="202" s="39" customFormat="1" ht="16" customHeight="1" spans="1:35">
      <c r="A202" s="129">
        <f t="shared" si="231"/>
        <v>199</v>
      </c>
      <c r="B202" s="49" t="s">
        <v>1195</v>
      </c>
      <c r="C202" s="151" t="s">
        <v>635</v>
      </c>
      <c r="D202" s="457" t="s">
        <v>636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3180</v>
      </c>
      <c r="J202" s="130"/>
      <c r="K202" s="49">
        <f t="shared" si="232"/>
        <v>47.05</v>
      </c>
      <c r="L202" s="49">
        <f t="shared" si="233"/>
        <v>627.29</v>
      </c>
      <c r="M202" s="130">
        <f t="shared" si="234"/>
        <v>499.34</v>
      </c>
      <c r="N202" s="49">
        <f t="shared" si="235"/>
        <v>27.44</v>
      </c>
      <c r="O202" s="130">
        <f t="shared" si="236"/>
        <v>159</v>
      </c>
      <c r="P202" s="130">
        <f t="shared" si="237"/>
        <v>0</v>
      </c>
      <c r="Q202" s="130">
        <f t="shared" si="238"/>
        <v>1360.12</v>
      </c>
      <c r="R202" s="49">
        <f t="shared" si="239"/>
        <v>0</v>
      </c>
      <c r="S202" s="49">
        <f t="shared" si="240"/>
        <v>313.64</v>
      </c>
      <c r="T202" s="130">
        <f t="shared" si="241"/>
        <v>124.84</v>
      </c>
      <c r="U202" s="49">
        <f t="shared" si="242"/>
        <v>11.76</v>
      </c>
      <c r="V202" s="130">
        <f t="shared" si="243"/>
        <v>159</v>
      </c>
      <c r="W202" s="130">
        <f t="shared" si="244"/>
        <v>0</v>
      </c>
      <c r="X202" s="49">
        <f t="shared" si="245"/>
        <v>609.24</v>
      </c>
      <c r="Y202" s="49">
        <f t="shared" si="246"/>
        <v>1969.36</v>
      </c>
      <c r="Z202" s="49"/>
      <c r="AA202" s="139" t="s">
        <v>81</v>
      </c>
      <c r="AB202" s="140">
        <f t="shared" ref="AB202:AH202" si="294">K202+R202</f>
        <v>47.05</v>
      </c>
      <c r="AC202" s="140">
        <f t="shared" si="294"/>
        <v>940.93</v>
      </c>
      <c r="AD202" s="140">
        <f t="shared" si="294"/>
        <v>624.18</v>
      </c>
      <c r="AE202" s="140">
        <f t="shared" si="294"/>
        <v>39.2</v>
      </c>
      <c r="AF202" s="140">
        <f t="shared" si="294"/>
        <v>318</v>
      </c>
      <c r="AG202" s="140">
        <f t="shared" si="294"/>
        <v>0</v>
      </c>
      <c r="AH202" s="140">
        <f t="shared" si="294"/>
        <v>1969.36</v>
      </c>
      <c r="AI202" s="139" t="s">
        <v>34</v>
      </c>
    </row>
    <row r="203" s="39" customFormat="1" ht="16" customHeight="1" spans="1:35">
      <c r="A203" s="129">
        <f t="shared" si="231"/>
        <v>200</v>
      </c>
      <c r="B203" s="49" t="s">
        <v>1196</v>
      </c>
      <c r="C203" s="52" t="s">
        <v>639</v>
      </c>
      <c r="D203" s="202" t="s">
        <v>640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3180</v>
      </c>
      <c r="J203" s="130"/>
      <c r="K203" s="49">
        <f t="shared" si="232"/>
        <v>47.05</v>
      </c>
      <c r="L203" s="49">
        <f t="shared" si="233"/>
        <v>627.29</v>
      </c>
      <c r="M203" s="130">
        <f t="shared" si="234"/>
        <v>499.34</v>
      </c>
      <c r="N203" s="49">
        <f t="shared" si="235"/>
        <v>27.44</v>
      </c>
      <c r="O203" s="130">
        <f t="shared" si="236"/>
        <v>159</v>
      </c>
      <c r="P203" s="130">
        <f t="shared" si="237"/>
        <v>0</v>
      </c>
      <c r="Q203" s="130">
        <f t="shared" si="238"/>
        <v>1360.12</v>
      </c>
      <c r="R203" s="49">
        <f t="shared" si="239"/>
        <v>0</v>
      </c>
      <c r="S203" s="49">
        <f t="shared" si="240"/>
        <v>313.64</v>
      </c>
      <c r="T203" s="130">
        <f t="shared" si="241"/>
        <v>124.84</v>
      </c>
      <c r="U203" s="49">
        <f t="shared" si="242"/>
        <v>11.76</v>
      </c>
      <c r="V203" s="130">
        <f t="shared" si="243"/>
        <v>159</v>
      </c>
      <c r="W203" s="130">
        <f t="shared" si="244"/>
        <v>0</v>
      </c>
      <c r="X203" s="49">
        <f t="shared" si="245"/>
        <v>609.24</v>
      </c>
      <c r="Y203" s="49">
        <f t="shared" si="246"/>
        <v>1969.36</v>
      </c>
      <c r="Z203" s="49"/>
      <c r="AA203" s="139" t="s">
        <v>86</v>
      </c>
      <c r="AB203" s="140">
        <f t="shared" ref="AB203:AH203" si="295">K203+R203</f>
        <v>47.05</v>
      </c>
      <c r="AC203" s="140">
        <f t="shared" si="295"/>
        <v>940.93</v>
      </c>
      <c r="AD203" s="140">
        <f t="shared" si="295"/>
        <v>624.18</v>
      </c>
      <c r="AE203" s="140">
        <f t="shared" si="295"/>
        <v>39.2</v>
      </c>
      <c r="AF203" s="140">
        <f t="shared" si="295"/>
        <v>318</v>
      </c>
      <c r="AG203" s="140">
        <f t="shared" si="295"/>
        <v>0</v>
      </c>
      <c r="AH203" s="140">
        <f t="shared" si="295"/>
        <v>1969.36</v>
      </c>
      <c r="AI203" s="139" t="s">
        <v>35</v>
      </c>
    </row>
    <row r="204" s="39" customFormat="1" ht="16" customHeight="1" spans="1:35">
      <c r="A204" s="129">
        <f t="shared" si="231"/>
        <v>201</v>
      </c>
      <c r="B204" s="49" t="s">
        <v>129</v>
      </c>
      <c r="C204" s="46" t="s">
        <v>645</v>
      </c>
      <c r="D204" s="202" t="s">
        <v>646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3180</v>
      </c>
      <c r="J204" s="130"/>
      <c r="K204" s="49">
        <f t="shared" si="232"/>
        <v>47.05</v>
      </c>
      <c r="L204" s="49">
        <f t="shared" si="233"/>
        <v>627.29</v>
      </c>
      <c r="M204" s="130">
        <f t="shared" si="234"/>
        <v>499.34</v>
      </c>
      <c r="N204" s="49">
        <f t="shared" si="235"/>
        <v>27.44</v>
      </c>
      <c r="O204" s="130">
        <f t="shared" si="236"/>
        <v>159</v>
      </c>
      <c r="P204" s="130">
        <f t="shared" si="237"/>
        <v>0</v>
      </c>
      <c r="Q204" s="130">
        <f t="shared" si="238"/>
        <v>1360.12</v>
      </c>
      <c r="R204" s="49">
        <f t="shared" si="239"/>
        <v>0</v>
      </c>
      <c r="S204" s="49">
        <f t="shared" si="240"/>
        <v>313.64</v>
      </c>
      <c r="T204" s="130">
        <f t="shared" si="241"/>
        <v>124.84</v>
      </c>
      <c r="U204" s="49">
        <f t="shared" si="242"/>
        <v>11.76</v>
      </c>
      <c r="V204" s="130">
        <f t="shared" si="243"/>
        <v>159</v>
      </c>
      <c r="W204" s="130">
        <f t="shared" si="244"/>
        <v>0</v>
      </c>
      <c r="X204" s="49">
        <f t="shared" si="245"/>
        <v>609.24</v>
      </c>
      <c r="Y204" s="49">
        <f t="shared" si="246"/>
        <v>1969.36</v>
      </c>
      <c r="Z204" s="49"/>
      <c r="AA204" s="139" t="s">
        <v>82</v>
      </c>
      <c r="AB204" s="140">
        <f t="shared" ref="AB204:AH204" si="296">K204+R204</f>
        <v>47.05</v>
      </c>
      <c r="AC204" s="140">
        <f t="shared" si="296"/>
        <v>940.93</v>
      </c>
      <c r="AD204" s="140">
        <f t="shared" si="296"/>
        <v>624.18</v>
      </c>
      <c r="AE204" s="140">
        <f t="shared" si="296"/>
        <v>39.2</v>
      </c>
      <c r="AF204" s="140">
        <f t="shared" si="296"/>
        <v>318</v>
      </c>
      <c r="AG204" s="140">
        <f t="shared" si="296"/>
        <v>0</v>
      </c>
      <c r="AH204" s="140">
        <f t="shared" si="296"/>
        <v>1969.36</v>
      </c>
      <c r="AI204" s="139" t="s">
        <v>35</v>
      </c>
    </row>
    <row r="205" s="39" customFormat="1" ht="16" customHeight="1" spans="1:35">
      <c r="A205" s="129">
        <f t="shared" si="231"/>
        <v>202</v>
      </c>
      <c r="B205" s="49" t="s">
        <v>119</v>
      </c>
      <c r="C205" s="46" t="s">
        <v>649</v>
      </c>
      <c r="D205" s="202" t="s">
        <v>650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2200</v>
      </c>
      <c r="J205" s="130"/>
      <c r="K205" s="49">
        <f t="shared" si="232"/>
        <v>47.05</v>
      </c>
      <c r="L205" s="49">
        <f t="shared" si="233"/>
        <v>627.29</v>
      </c>
      <c r="M205" s="130">
        <f t="shared" si="234"/>
        <v>499.34</v>
      </c>
      <c r="N205" s="49">
        <f t="shared" si="235"/>
        <v>27.44</v>
      </c>
      <c r="O205" s="130">
        <f t="shared" si="236"/>
        <v>110</v>
      </c>
      <c r="P205" s="130">
        <f t="shared" si="237"/>
        <v>0</v>
      </c>
      <c r="Q205" s="130">
        <f t="shared" si="238"/>
        <v>1311.12</v>
      </c>
      <c r="R205" s="49">
        <f t="shared" si="239"/>
        <v>0</v>
      </c>
      <c r="S205" s="49">
        <f t="shared" si="240"/>
        <v>313.64</v>
      </c>
      <c r="T205" s="130">
        <f t="shared" si="241"/>
        <v>124.84</v>
      </c>
      <c r="U205" s="49">
        <f t="shared" si="242"/>
        <v>11.76</v>
      </c>
      <c r="V205" s="130">
        <f t="shared" si="243"/>
        <v>110</v>
      </c>
      <c r="W205" s="130">
        <f t="shared" si="244"/>
        <v>0</v>
      </c>
      <c r="X205" s="49">
        <f t="shared" si="245"/>
        <v>560.24</v>
      </c>
      <c r="Y205" s="49">
        <f t="shared" si="246"/>
        <v>1871.36</v>
      </c>
      <c r="Z205" s="49"/>
      <c r="AA205" s="139" t="s">
        <v>51</v>
      </c>
      <c r="AB205" s="140">
        <f t="shared" ref="AB205:AH205" si="297">K205+R205</f>
        <v>47.05</v>
      </c>
      <c r="AC205" s="140">
        <f t="shared" si="297"/>
        <v>940.93</v>
      </c>
      <c r="AD205" s="140">
        <f t="shared" si="297"/>
        <v>624.18</v>
      </c>
      <c r="AE205" s="140">
        <f t="shared" si="297"/>
        <v>39.2</v>
      </c>
      <c r="AF205" s="140">
        <f t="shared" si="297"/>
        <v>220</v>
      </c>
      <c r="AG205" s="140">
        <f t="shared" si="297"/>
        <v>0</v>
      </c>
      <c r="AH205" s="140">
        <f t="shared" si="297"/>
        <v>1871.36</v>
      </c>
      <c r="AI205" s="139" t="s">
        <v>32</v>
      </c>
    </row>
    <row r="206" s="39" customFormat="1" ht="16" customHeight="1" spans="1:35">
      <c r="A206" s="129">
        <f t="shared" si="231"/>
        <v>203</v>
      </c>
      <c r="B206" s="49" t="s">
        <v>568</v>
      </c>
      <c r="C206" s="52" t="s">
        <v>653</v>
      </c>
      <c r="D206" s="202" t="s">
        <v>654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2200</v>
      </c>
      <c r="J206" s="130"/>
      <c r="K206" s="49">
        <f t="shared" si="232"/>
        <v>47.05</v>
      </c>
      <c r="L206" s="49">
        <f t="shared" si="233"/>
        <v>627.29</v>
      </c>
      <c r="M206" s="130">
        <f t="shared" si="234"/>
        <v>499.34</v>
      </c>
      <c r="N206" s="49">
        <f t="shared" si="235"/>
        <v>27.44</v>
      </c>
      <c r="O206" s="130">
        <f t="shared" si="236"/>
        <v>110</v>
      </c>
      <c r="P206" s="130">
        <f t="shared" si="237"/>
        <v>0</v>
      </c>
      <c r="Q206" s="130">
        <f t="shared" si="238"/>
        <v>1311.12</v>
      </c>
      <c r="R206" s="49">
        <f t="shared" si="239"/>
        <v>0</v>
      </c>
      <c r="S206" s="49">
        <f t="shared" si="240"/>
        <v>313.64</v>
      </c>
      <c r="T206" s="130">
        <f t="shared" si="241"/>
        <v>124.84</v>
      </c>
      <c r="U206" s="49">
        <f t="shared" si="242"/>
        <v>11.76</v>
      </c>
      <c r="V206" s="130">
        <f t="shared" si="243"/>
        <v>110</v>
      </c>
      <c r="W206" s="130">
        <f t="shared" si="244"/>
        <v>0</v>
      </c>
      <c r="X206" s="49">
        <f t="shared" si="245"/>
        <v>560.24</v>
      </c>
      <c r="Y206" s="49">
        <f t="shared" si="246"/>
        <v>1871.36</v>
      </c>
      <c r="Z206" s="49"/>
      <c r="AA206" s="139" t="s">
        <v>52</v>
      </c>
      <c r="AB206" s="140">
        <f t="shared" ref="AB206:AH206" si="298">K206+R206</f>
        <v>47.05</v>
      </c>
      <c r="AC206" s="140">
        <f t="shared" si="298"/>
        <v>940.93</v>
      </c>
      <c r="AD206" s="140">
        <f t="shared" si="298"/>
        <v>624.18</v>
      </c>
      <c r="AE206" s="140">
        <f t="shared" si="298"/>
        <v>39.2</v>
      </c>
      <c r="AF206" s="140">
        <f t="shared" si="298"/>
        <v>220</v>
      </c>
      <c r="AG206" s="140">
        <f t="shared" si="298"/>
        <v>0</v>
      </c>
      <c r="AH206" s="140">
        <f t="shared" si="298"/>
        <v>1871.36</v>
      </c>
      <c r="AI206" s="139" t="s">
        <v>32</v>
      </c>
    </row>
    <row r="207" s="39" customFormat="1" ht="16" customHeight="1" spans="1:35">
      <c r="A207" s="129">
        <f t="shared" si="231"/>
        <v>204</v>
      </c>
      <c r="B207" s="49" t="s">
        <v>368</v>
      </c>
      <c r="C207" s="46" t="s">
        <v>659</v>
      </c>
      <c r="D207" s="453" t="s">
        <v>660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3180</v>
      </c>
      <c r="J207" s="130"/>
      <c r="K207" s="49">
        <f t="shared" si="232"/>
        <v>47.05</v>
      </c>
      <c r="L207" s="49">
        <f t="shared" si="233"/>
        <v>627.29</v>
      </c>
      <c r="M207" s="130">
        <f t="shared" si="234"/>
        <v>499.34</v>
      </c>
      <c r="N207" s="49">
        <f t="shared" si="235"/>
        <v>27.44</v>
      </c>
      <c r="O207" s="130">
        <f t="shared" si="236"/>
        <v>159</v>
      </c>
      <c r="P207" s="130">
        <f t="shared" si="237"/>
        <v>0</v>
      </c>
      <c r="Q207" s="130">
        <f t="shared" si="238"/>
        <v>1360.12</v>
      </c>
      <c r="R207" s="49">
        <f t="shared" si="239"/>
        <v>0</v>
      </c>
      <c r="S207" s="49">
        <f t="shared" si="240"/>
        <v>313.64</v>
      </c>
      <c r="T207" s="130">
        <f t="shared" si="241"/>
        <v>124.84</v>
      </c>
      <c r="U207" s="49">
        <f t="shared" si="242"/>
        <v>11.76</v>
      </c>
      <c r="V207" s="130">
        <f t="shared" si="243"/>
        <v>159</v>
      </c>
      <c r="W207" s="130">
        <f t="shared" si="244"/>
        <v>0</v>
      </c>
      <c r="X207" s="49">
        <f t="shared" si="245"/>
        <v>609.24</v>
      </c>
      <c r="Y207" s="49">
        <f t="shared" si="246"/>
        <v>1969.36</v>
      </c>
      <c r="Z207" s="49"/>
      <c r="AA207" s="139" t="s">
        <v>81</v>
      </c>
      <c r="AB207" s="140">
        <f t="shared" ref="AB207:AH207" si="299">K207+R207</f>
        <v>47.05</v>
      </c>
      <c r="AC207" s="140">
        <f t="shared" si="299"/>
        <v>940.93</v>
      </c>
      <c r="AD207" s="140">
        <f t="shared" si="299"/>
        <v>624.18</v>
      </c>
      <c r="AE207" s="140">
        <f t="shared" si="299"/>
        <v>39.2</v>
      </c>
      <c r="AF207" s="140">
        <f t="shared" si="299"/>
        <v>318</v>
      </c>
      <c r="AG207" s="140">
        <f t="shared" si="299"/>
        <v>0</v>
      </c>
      <c r="AH207" s="140">
        <f t="shared" si="299"/>
        <v>1969.36</v>
      </c>
      <c r="AI207" s="139" t="s">
        <v>34</v>
      </c>
    </row>
    <row r="208" s="39" customFormat="1" ht="16" customHeight="1" spans="1:35">
      <c r="A208" s="129">
        <f t="shared" si="231"/>
        <v>205</v>
      </c>
      <c r="B208" s="49" t="s">
        <v>411</v>
      </c>
      <c r="C208" s="46" t="s">
        <v>661</v>
      </c>
      <c r="D208" s="133" t="s">
        <v>662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2200</v>
      </c>
      <c r="J208" s="130"/>
      <c r="K208" s="49">
        <f t="shared" si="232"/>
        <v>47.05</v>
      </c>
      <c r="L208" s="49">
        <f t="shared" si="233"/>
        <v>627.29</v>
      </c>
      <c r="M208" s="130">
        <f t="shared" si="234"/>
        <v>499.34</v>
      </c>
      <c r="N208" s="49">
        <f t="shared" si="235"/>
        <v>27.44</v>
      </c>
      <c r="O208" s="130">
        <f t="shared" si="236"/>
        <v>110</v>
      </c>
      <c r="P208" s="130">
        <f t="shared" si="237"/>
        <v>0</v>
      </c>
      <c r="Q208" s="130">
        <f t="shared" si="238"/>
        <v>1311.12</v>
      </c>
      <c r="R208" s="49">
        <f t="shared" si="239"/>
        <v>0</v>
      </c>
      <c r="S208" s="49">
        <f t="shared" si="240"/>
        <v>313.64</v>
      </c>
      <c r="T208" s="130">
        <f t="shared" si="241"/>
        <v>124.84</v>
      </c>
      <c r="U208" s="49">
        <f t="shared" si="242"/>
        <v>11.76</v>
      </c>
      <c r="V208" s="130">
        <f t="shared" si="243"/>
        <v>110</v>
      </c>
      <c r="W208" s="130">
        <f t="shared" si="244"/>
        <v>0</v>
      </c>
      <c r="X208" s="49">
        <f t="shared" si="245"/>
        <v>560.24</v>
      </c>
      <c r="Y208" s="49">
        <f t="shared" si="246"/>
        <v>1871.36</v>
      </c>
      <c r="Z208" s="49"/>
      <c r="AA208" s="139" t="s">
        <v>76</v>
      </c>
      <c r="AB208" s="140">
        <f t="shared" ref="AB208:AH208" si="300">K208+R208</f>
        <v>47.05</v>
      </c>
      <c r="AC208" s="140">
        <f t="shared" si="300"/>
        <v>940.93</v>
      </c>
      <c r="AD208" s="140">
        <f t="shared" si="300"/>
        <v>624.18</v>
      </c>
      <c r="AE208" s="140">
        <f t="shared" si="300"/>
        <v>39.2</v>
      </c>
      <c r="AF208" s="140">
        <f t="shared" si="300"/>
        <v>220</v>
      </c>
      <c r="AG208" s="140">
        <f t="shared" si="300"/>
        <v>0</v>
      </c>
      <c r="AH208" s="140">
        <f t="shared" si="300"/>
        <v>1871.36</v>
      </c>
      <c r="AI208" s="139" t="s">
        <v>32</v>
      </c>
    </row>
    <row r="209" s="39" customFormat="1" ht="16" customHeight="1" spans="1:35">
      <c r="A209" s="129">
        <f t="shared" si="231"/>
        <v>206</v>
      </c>
      <c r="B209" s="49" t="s">
        <v>119</v>
      </c>
      <c r="C209" s="46" t="s">
        <v>663</v>
      </c>
      <c r="D209" s="453" t="s">
        <v>664</v>
      </c>
      <c r="E209" s="49">
        <v>3920.55</v>
      </c>
      <c r="F209" s="49">
        <v>3920.55</v>
      </c>
      <c r="G209" s="130">
        <v>6241.75</v>
      </c>
      <c r="H209" s="49">
        <v>3920.55</v>
      </c>
      <c r="I209" s="130">
        <v>2200</v>
      </c>
      <c r="J209" s="130"/>
      <c r="K209" s="49">
        <f t="shared" si="232"/>
        <v>47.05</v>
      </c>
      <c r="L209" s="49">
        <f t="shared" si="233"/>
        <v>627.29</v>
      </c>
      <c r="M209" s="130">
        <f t="shared" si="234"/>
        <v>499.34</v>
      </c>
      <c r="N209" s="49">
        <f t="shared" si="235"/>
        <v>27.44</v>
      </c>
      <c r="O209" s="130">
        <f t="shared" si="236"/>
        <v>110</v>
      </c>
      <c r="P209" s="130">
        <f t="shared" si="237"/>
        <v>0</v>
      </c>
      <c r="Q209" s="130">
        <f t="shared" si="238"/>
        <v>1311.12</v>
      </c>
      <c r="R209" s="49">
        <f t="shared" si="239"/>
        <v>0</v>
      </c>
      <c r="S209" s="49">
        <f t="shared" si="240"/>
        <v>313.64</v>
      </c>
      <c r="T209" s="130">
        <f t="shared" si="241"/>
        <v>124.84</v>
      </c>
      <c r="U209" s="49">
        <f t="shared" si="242"/>
        <v>11.76</v>
      </c>
      <c r="V209" s="130">
        <f t="shared" si="243"/>
        <v>110</v>
      </c>
      <c r="W209" s="130">
        <f t="shared" si="244"/>
        <v>0</v>
      </c>
      <c r="X209" s="49">
        <f t="shared" si="245"/>
        <v>560.24</v>
      </c>
      <c r="Y209" s="49">
        <f t="shared" si="246"/>
        <v>1871.36</v>
      </c>
      <c r="Z209" s="49"/>
      <c r="AA209" s="139" t="s">
        <v>75</v>
      </c>
      <c r="AB209" s="140">
        <f t="shared" ref="AB209:AH209" si="301">K209+R209</f>
        <v>47.05</v>
      </c>
      <c r="AC209" s="140">
        <f t="shared" si="301"/>
        <v>940.93</v>
      </c>
      <c r="AD209" s="140">
        <f t="shared" si="301"/>
        <v>624.18</v>
      </c>
      <c r="AE209" s="140">
        <f t="shared" si="301"/>
        <v>39.2</v>
      </c>
      <c r="AF209" s="140">
        <f t="shared" si="301"/>
        <v>220</v>
      </c>
      <c r="AG209" s="140">
        <f t="shared" si="301"/>
        <v>0</v>
      </c>
      <c r="AH209" s="140">
        <f t="shared" si="301"/>
        <v>1871.36</v>
      </c>
      <c r="AI209" s="139" t="s">
        <v>32</v>
      </c>
    </row>
    <row r="210" s="39" customFormat="1" ht="16" customHeight="1" spans="1:35">
      <c r="A210" s="129">
        <f t="shared" ref="A210:A236" si="302">ROW()-3</f>
        <v>207</v>
      </c>
      <c r="B210" s="49" t="s">
        <v>129</v>
      </c>
      <c r="C210" s="46" t="s">
        <v>669</v>
      </c>
      <c r="D210" s="453" t="s">
        <v>670</v>
      </c>
      <c r="E210" s="49">
        <v>3920.55</v>
      </c>
      <c r="F210" s="49">
        <v>3920.55</v>
      </c>
      <c r="G210" s="130">
        <v>6241.75</v>
      </c>
      <c r="H210" s="49">
        <v>3920.55</v>
      </c>
      <c r="I210" s="130">
        <v>3180</v>
      </c>
      <c r="J210" s="130"/>
      <c r="K210" s="49">
        <f t="shared" ref="K210:K236" si="303">ROUND(E210*0.012,2)</f>
        <v>47.05</v>
      </c>
      <c r="L210" s="49">
        <f t="shared" ref="L210:L236" si="304">ROUND(F210*0.16,2)</f>
        <v>627.29</v>
      </c>
      <c r="M210" s="130">
        <f t="shared" ref="M210:M236" si="305">ROUND(G210*0.08,2)</f>
        <v>499.34</v>
      </c>
      <c r="N210" s="49">
        <f t="shared" ref="N210:N236" si="306">ROUND(H210*0.007,2)</f>
        <v>27.44</v>
      </c>
      <c r="O210" s="130">
        <f t="shared" ref="O210:O236" si="307">I210*5%</f>
        <v>159</v>
      </c>
      <c r="P210" s="130">
        <f t="shared" ref="P210:P236" si="308">J210*50%</f>
        <v>0</v>
      </c>
      <c r="Q210" s="130">
        <f t="shared" ref="Q210:Q236" si="309">SUM(K210:P210)</f>
        <v>1360.12</v>
      </c>
      <c r="R210" s="49">
        <f t="shared" ref="R210:R236" si="310">E210*0</f>
        <v>0</v>
      </c>
      <c r="S210" s="49">
        <f t="shared" ref="S210:S236" si="311">ROUND(F210*0.08,2)</f>
        <v>313.64</v>
      </c>
      <c r="T210" s="130">
        <f t="shared" ref="T210:T236" si="312">ROUND(G210*0.02,2)</f>
        <v>124.84</v>
      </c>
      <c r="U210" s="49">
        <f t="shared" ref="U210:U236" si="313">ROUND(H210*0.003,2)</f>
        <v>11.76</v>
      </c>
      <c r="V210" s="130">
        <f t="shared" ref="V210:V236" si="314">I210*5%</f>
        <v>159</v>
      </c>
      <c r="W210" s="130">
        <f t="shared" ref="W210:W236" si="315">J210*50%</f>
        <v>0</v>
      </c>
      <c r="X210" s="49">
        <f t="shared" ref="X210:X236" si="316">SUM(R210:W210)</f>
        <v>609.24</v>
      </c>
      <c r="Y210" s="49">
        <f t="shared" ref="Y210:Y236" si="317">Q210+X210</f>
        <v>1969.36</v>
      </c>
      <c r="Z210" s="49"/>
      <c r="AA210" s="139" t="s">
        <v>82</v>
      </c>
      <c r="AB210" s="140">
        <f t="shared" ref="AB210:AH210" si="318">K210+R210</f>
        <v>47.05</v>
      </c>
      <c r="AC210" s="140">
        <f t="shared" si="318"/>
        <v>940.93</v>
      </c>
      <c r="AD210" s="140">
        <f t="shared" si="318"/>
        <v>624.18</v>
      </c>
      <c r="AE210" s="140">
        <f t="shared" si="318"/>
        <v>39.2</v>
      </c>
      <c r="AF210" s="140">
        <f t="shared" si="318"/>
        <v>318</v>
      </c>
      <c r="AG210" s="140">
        <f t="shared" si="318"/>
        <v>0</v>
      </c>
      <c r="AH210" s="140">
        <f t="shared" si="318"/>
        <v>1969.36</v>
      </c>
      <c r="AI210" s="139" t="s">
        <v>35</v>
      </c>
    </row>
    <row r="211" s="39" customFormat="1" ht="16" customHeight="1" spans="1:35">
      <c r="A211" s="129">
        <f t="shared" si="302"/>
        <v>208</v>
      </c>
      <c r="B211" s="49" t="s">
        <v>129</v>
      </c>
      <c r="C211" s="46" t="s">
        <v>671</v>
      </c>
      <c r="D211" s="453" t="s">
        <v>672</v>
      </c>
      <c r="E211" s="49">
        <v>3920.55</v>
      </c>
      <c r="F211" s="49">
        <v>3920.55</v>
      </c>
      <c r="G211" s="130">
        <v>6241.75</v>
      </c>
      <c r="H211" s="49">
        <v>3920.55</v>
      </c>
      <c r="I211" s="130">
        <v>3180</v>
      </c>
      <c r="J211" s="130"/>
      <c r="K211" s="49">
        <f t="shared" si="303"/>
        <v>47.05</v>
      </c>
      <c r="L211" s="49">
        <f t="shared" si="304"/>
        <v>627.29</v>
      </c>
      <c r="M211" s="130">
        <f t="shared" si="305"/>
        <v>499.34</v>
      </c>
      <c r="N211" s="49">
        <f t="shared" si="306"/>
        <v>27.44</v>
      </c>
      <c r="O211" s="130">
        <f t="shared" si="307"/>
        <v>159</v>
      </c>
      <c r="P211" s="130">
        <f t="shared" si="308"/>
        <v>0</v>
      </c>
      <c r="Q211" s="130">
        <f t="shared" si="309"/>
        <v>1360.12</v>
      </c>
      <c r="R211" s="49">
        <f t="shared" si="310"/>
        <v>0</v>
      </c>
      <c r="S211" s="49">
        <f t="shared" si="311"/>
        <v>313.64</v>
      </c>
      <c r="T211" s="130">
        <f t="shared" si="312"/>
        <v>124.84</v>
      </c>
      <c r="U211" s="49">
        <f t="shared" si="313"/>
        <v>11.76</v>
      </c>
      <c r="V211" s="130">
        <f t="shared" si="314"/>
        <v>159</v>
      </c>
      <c r="W211" s="130">
        <f t="shared" si="315"/>
        <v>0</v>
      </c>
      <c r="X211" s="49">
        <f t="shared" si="316"/>
        <v>609.24</v>
      </c>
      <c r="Y211" s="49">
        <f t="shared" si="317"/>
        <v>1969.36</v>
      </c>
      <c r="Z211" s="49"/>
      <c r="AA211" s="139" t="s">
        <v>82</v>
      </c>
      <c r="AB211" s="140">
        <f t="shared" ref="AB211:AH211" si="319">K211+R211</f>
        <v>47.05</v>
      </c>
      <c r="AC211" s="140">
        <f t="shared" si="319"/>
        <v>940.93</v>
      </c>
      <c r="AD211" s="140">
        <f t="shared" si="319"/>
        <v>624.18</v>
      </c>
      <c r="AE211" s="140">
        <f t="shared" si="319"/>
        <v>39.2</v>
      </c>
      <c r="AF211" s="140">
        <f t="shared" si="319"/>
        <v>318</v>
      </c>
      <c r="AG211" s="140">
        <f t="shared" si="319"/>
        <v>0</v>
      </c>
      <c r="AH211" s="140">
        <f t="shared" si="319"/>
        <v>1969.36</v>
      </c>
      <c r="AI211" s="139" t="s">
        <v>35</v>
      </c>
    </row>
    <row r="212" s="39" customFormat="1" ht="16" customHeight="1" spans="1:35">
      <c r="A212" s="129">
        <f t="shared" si="302"/>
        <v>209</v>
      </c>
      <c r="B212" s="49" t="s">
        <v>209</v>
      </c>
      <c r="C212" s="46" t="s">
        <v>675</v>
      </c>
      <c r="D212" s="133" t="s">
        <v>676</v>
      </c>
      <c r="E212" s="49">
        <v>3920.55</v>
      </c>
      <c r="F212" s="49">
        <v>3920.55</v>
      </c>
      <c r="G212" s="130">
        <v>6241.75</v>
      </c>
      <c r="H212" s="49">
        <v>3920.55</v>
      </c>
      <c r="I212" s="130">
        <v>2200</v>
      </c>
      <c r="J212" s="130"/>
      <c r="K212" s="49">
        <f t="shared" si="303"/>
        <v>47.05</v>
      </c>
      <c r="L212" s="49">
        <f t="shared" si="304"/>
        <v>627.29</v>
      </c>
      <c r="M212" s="130">
        <f t="shared" si="305"/>
        <v>499.34</v>
      </c>
      <c r="N212" s="49">
        <f t="shared" si="306"/>
        <v>27.44</v>
      </c>
      <c r="O212" s="130">
        <f t="shared" si="307"/>
        <v>110</v>
      </c>
      <c r="P212" s="130">
        <f t="shared" si="308"/>
        <v>0</v>
      </c>
      <c r="Q212" s="130">
        <f t="shared" si="309"/>
        <v>1311.12</v>
      </c>
      <c r="R212" s="49">
        <f t="shared" si="310"/>
        <v>0</v>
      </c>
      <c r="S212" s="49">
        <f t="shared" si="311"/>
        <v>313.64</v>
      </c>
      <c r="T212" s="130">
        <f t="shared" si="312"/>
        <v>124.84</v>
      </c>
      <c r="U212" s="49">
        <f t="shared" si="313"/>
        <v>11.76</v>
      </c>
      <c r="V212" s="130">
        <f t="shared" si="314"/>
        <v>110</v>
      </c>
      <c r="W212" s="130">
        <f t="shared" si="315"/>
        <v>0</v>
      </c>
      <c r="X212" s="49">
        <f t="shared" si="316"/>
        <v>560.24</v>
      </c>
      <c r="Y212" s="49">
        <f t="shared" si="317"/>
        <v>1871.36</v>
      </c>
      <c r="Z212" s="49"/>
      <c r="AA212" s="139" t="s">
        <v>69</v>
      </c>
      <c r="AB212" s="140">
        <f t="shared" ref="AB212:AH212" si="320">K212+R212</f>
        <v>47.05</v>
      </c>
      <c r="AC212" s="140">
        <f t="shared" si="320"/>
        <v>940.93</v>
      </c>
      <c r="AD212" s="140">
        <f t="shared" si="320"/>
        <v>624.18</v>
      </c>
      <c r="AE212" s="140">
        <f t="shared" si="320"/>
        <v>39.2</v>
      </c>
      <c r="AF212" s="140">
        <f t="shared" si="320"/>
        <v>220</v>
      </c>
      <c r="AG212" s="140">
        <f t="shared" si="320"/>
        <v>0</v>
      </c>
      <c r="AH212" s="140">
        <f t="shared" si="320"/>
        <v>1871.36</v>
      </c>
      <c r="AI212" s="139" t="s">
        <v>32</v>
      </c>
    </row>
    <row r="213" spans="1:36">
      <c r="A213" s="129">
        <f t="shared" si="302"/>
        <v>210</v>
      </c>
      <c r="B213" s="49" t="s">
        <v>217</v>
      </c>
      <c r="C213" s="46" t="s">
        <v>679</v>
      </c>
      <c r="D213" s="453" t="s">
        <v>680</v>
      </c>
      <c r="E213" s="49">
        <v>3920.55</v>
      </c>
      <c r="F213" s="49">
        <v>3920.55</v>
      </c>
      <c r="G213" s="130">
        <v>6241.75</v>
      </c>
      <c r="H213" s="49">
        <v>3920.55</v>
      </c>
      <c r="I213" s="130">
        <v>3180</v>
      </c>
      <c r="J213" s="130"/>
      <c r="K213" s="49">
        <f t="shared" si="303"/>
        <v>47.05</v>
      </c>
      <c r="L213" s="49">
        <f t="shared" si="304"/>
        <v>627.29</v>
      </c>
      <c r="M213" s="130">
        <f t="shared" si="305"/>
        <v>499.34</v>
      </c>
      <c r="N213" s="49">
        <f t="shared" si="306"/>
        <v>27.44</v>
      </c>
      <c r="O213" s="130">
        <f t="shared" si="307"/>
        <v>159</v>
      </c>
      <c r="P213" s="130">
        <f t="shared" si="308"/>
        <v>0</v>
      </c>
      <c r="Q213" s="130">
        <f t="shared" si="309"/>
        <v>1360.12</v>
      </c>
      <c r="R213" s="49">
        <f t="shared" si="310"/>
        <v>0</v>
      </c>
      <c r="S213" s="49">
        <f t="shared" si="311"/>
        <v>313.64</v>
      </c>
      <c r="T213" s="130">
        <f t="shared" si="312"/>
        <v>124.84</v>
      </c>
      <c r="U213" s="49">
        <f t="shared" si="313"/>
        <v>11.76</v>
      </c>
      <c r="V213" s="130">
        <f t="shared" si="314"/>
        <v>159</v>
      </c>
      <c r="W213" s="130">
        <f t="shared" si="315"/>
        <v>0</v>
      </c>
      <c r="X213" s="49">
        <f t="shared" si="316"/>
        <v>609.24</v>
      </c>
      <c r="Y213" s="49">
        <f t="shared" si="317"/>
        <v>1969.36</v>
      </c>
      <c r="Z213" s="49"/>
      <c r="AA213" s="139" t="s">
        <v>57</v>
      </c>
      <c r="AB213" s="140">
        <f t="shared" ref="AB213:AH213" si="321">K213+R213</f>
        <v>47.05</v>
      </c>
      <c r="AC213" s="140">
        <f t="shared" si="321"/>
        <v>940.93</v>
      </c>
      <c r="AD213" s="140">
        <f t="shared" si="321"/>
        <v>624.18</v>
      </c>
      <c r="AE213" s="140">
        <f t="shared" si="321"/>
        <v>39.2</v>
      </c>
      <c r="AF213" s="140">
        <f t="shared" si="321"/>
        <v>318</v>
      </c>
      <c r="AG213" s="140">
        <f t="shared" si="321"/>
        <v>0</v>
      </c>
      <c r="AH213" s="140">
        <f t="shared" si="321"/>
        <v>1969.36</v>
      </c>
      <c r="AI213" s="139" t="s">
        <v>35</v>
      </c>
      <c r="AJ213" s="39"/>
    </row>
    <row r="214" s="225" customFormat="1" ht="16" customHeight="1" spans="1:35">
      <c r="A214" s="239">
        <f t="shared" si="302"/>
        <v>211</v>
      </c>
      <c r="B214" s="240" t="s">
        <v>411</v>
      </c>
      <c r="C214" s="243" t="s">
        <v>681</v>
      </c>
      <c r="D214" s="251" t="s">
        <v>682</v>
      </c>
      <c r="E214" s="240">
        <v>3920.55</v>
      </c>
      <c r="F214" s="240">
        <v>3920.55</v>
      </c>
      <c r="G214" s="242">
        <v>6241.75</v>
      </c>
      <c r="H214" s="240">
        <v>3920.55</v>
      </c>
      <c r="I214" s="242">
        <v>2200</v>
      </c>
      <c r="J214" s="242"/>
      <c r="K214" s="240">
        <f t="shared" si="303"/>
        <v>47.05</v>
      </c>
      <c r="L214" s="240">
        <f t="shared" si="304"/>
        <v>627.29</v>
      </c>
      <c r="M214" s="242">
        <f t="shared" si="305"/>
        <v>499.34</v>
      </c>
      <c r="N214" s="240">
        <f t="shared" si="306"/>
        <v>27.44</v>
      </c>
      <c r="O214" s="242">
        <f t="shared" si="307"/>
        <v>110</v>
      </c>
      <c r="P214" s="242">
        <f t="shared" si="308"/>
        <v>0</v>
      </c>
      <c r="Q214" s="242">
        <f t="shared" si="309"/>
        <v>1311.12</v>
      </c>
      <c r="R214" s="240">
        <f t="shared" si="310"/>
        <v>0</v>
      </c>
      <c r="S214" s="240">
        <f t="shared" si="311"/>
        <v>313.64</v>
      </c>
      <c r="T214" s="242">
        <f t="shared" si="312"/>
        <v>124.84</v>
      </c>
      <c r="U214" s="240">
        <f t="shared" si="313"/>
        <v>11.76</v>
      </c>
      <c r="V214" s="242">
        <f t="shared" si="314"/>
        <v>110</v>
      </c>
      <c r="W214" s="242">
        <f t="shared" si="315"/>
        <v>0</v>
      </c>
      <c r="X214" s="240">
        <f t="shared" si="316"/>
        <v>560.24</v>
      </c>
      <c r="Y214" s="240">
        <f t="shared" si="317"/>
        <v>1871.36</v>
      </c>
      <c r="Z214" s="240"/>
      <c r="AA214" s="257" t="s">
        <v>76</v>
      </c>
      <c r="AB214" s="258">
        <f t="shared" ref="AB214:AH214" si="322">K214+R214</f>
        <v>47.05</v>
      </c>
      <c r="AC214" s="258">
        <f t="shared" si="322"/>
        <v>940.93</v>
      </c>
      <c r="AD214" s="258">
        <f t="shared" si="322"/>
        <v>624.18</v>
      </c>
      <c r="AE214" s="258">
        <f t="shared" si="322"/>
        <v>39.2</v>
      </c>
      <c r="AF214" s="258">
        <f t="shared" si="322"/>
        <v>220</v>
      </c>
      <c r="AG214" s="258">
        <f t="shared" si="322"/>
        <v>0</v>
      </c>
      <c r="AH214" s="258">
        <f t="shared" si="322"/>
        <v>1871.36</v>
      </c>
      <c r="AI214" s="257" t="s">
        <v>32</v>
      </c>
    </row>
    <row r="215" s="39" customFormat="1" ht="16" customHeight="1" spans="1:35">
      <c r="A215" s="129">
        <f t="shared" si="302"/>
        <v>212</v>
      </c>
      <c r="B215" s="49" t="s">
        <v>119</v>
      </c>
      <c r="C215" s="46" t="s">
        <v>683</v>
      </c>
      <c r="D215" s="451" t="s">
        <v>684</v>
      </c>
      <c r="E215" s="49">
        <v>3920.55</v>
      </c>
      <c r="F215" s="49">
        <v>3920.55</v>
      </c>
      <c r="G215" s="130">
        <v>6241.75</v>
      </c>
      <c r="H215" s="49">
        <v>3920.55</v>
      </c>
      <c r="I215" s="164">
        <v>2200</v>
      </c>
      <c r="J215" s="130"/>
      <c r="K215" s="49">
        <f t="shared" si="303"/>
        <v>47.05</v>
      </c>
      <c r="L215" s="49">
        <f t="shared" si="304"/>
        <v>627.29</v>
      </c>
      <c r="M215" s="130">
        <f t="shared" si="305"/>
        <v>499.34</v>
      </c>
      <c r="N215" s="49">
        <f t="shared" si="306"/>
        <v>27.44</v>
      </c>
      <c r="O215" s="130">
        <f t="shared" si="307"/>
        <v>110</v>
      </c>
      <c r="P215" s="130">
        <f t="shared" si="308"/>
        <v>0</v>
      </c>
      <c r="Q215" s="130">
        <f t="shared" si="309"/>
        <v>1311.12</v>
      </c>
      <c r="R215" s="49">
        <f t="shared" si="310"/>
        <v>0</v>
      </c>
      <c r="S215" s="49">
        <f t="shared" si="311"/>
        <v>313.64</v>
      </c>
      <c r="T215" s="130">
        <f t="shared" si="312"/>
        <v>124.84</v>
      </c>
      <c r="U215" s="49">
        <f t="shared" si="313"/>
        <v>11.76</v>
      </c>
      <c r="V215" s="130">
        <f t="shared" si="314"/>
        <v>110</v>
      </c>
      <c r="W215" s="130">
        <f t="shared" si="315"/>
        <v>0</v>
      </c>
      <c r="X215" s="49">
        <f t="shared" si="316"/>
        <v>560.24</v>
      </c>
      <c r="Y215" s="49">
        <f t="shared" si="317"/>
        <v>1871.36</v>
      </c>
      <c r="Z215" s="164"/>
      <c r="AA215" s="139" t="s">
        <v>78</v>
      </c>
      <c r="AB215" s="140">
        <f t="shared" ref="AB215:AH215" si="323">K215+R215</f>
        <v>47.05</v>
      </c>
      <c r="AC215" s="140">
        <f t="shared" si="323"/>
        <v>940.93</v>
      </c>
      <c r="AD215" s="140">
        <f t="shared" si="323"/>
        <v>624.18</v>
      </c>
      <c r="AE215" s="140">
        <f t="shared" si="323"/>
        <v>39.2</v>
      </c>
      <c r="AF215" s="140">
        <f t="shared" si="323"/>
        <v>220</v>
      </c>
      <c r="AG215" s="140">
        <f t="shared" si="323"/>
        <v>0</v>
      </c>
      <c r="AH215" s="140">
        <f t="shared" si="323"/>
        <v>1871.36</v>
      </c>
      <c r="AI215" s="139" t="s">
        <v>32</v>
      </c>
    </row>
    <row r="216" s="225" customFormat="1" ht="16" customHeight="1" spans="1:35">
      <c r="A216" s="239">
        <f t="shared" si="302"/>
        <v>213</v>
      </c>
      <c r="B216" s="240" t="s">
        <v>411</v>
      </c>
      <c r="C216" s="243" t="s">
        <v>685</v>
      </c>
      <c r="D216" s="476" t="s">
        <v>686</v>
      </c>
      <c r="E216" s="240">
        <v>3920.55</v>
      </c>
      <c r="F216" s="240">
        <v>0</v>
      </c>
      <c r="G216" s="242">
        <v>0</v>
      </c>
      <c r="H216" s="240">
        <v>0</v>
      </c>
      <c r="I216" s="254">
        <v>0</v>
      </c>
      <c r="J216" s="242"/>
      <c r="K216" s="240">
        <f t="shared" si="303"/>
        <v>47.05</v>
      </c>
      <c r="L216" s="240">
        <f t="shared" si="304"/>
        <v>0</v>
      </c>
      <c r="M216" s="242">
        <f t="shared" si="305"/>
        <v>0</v>
      </c>
      <c r="N216" s="240">
        <f t="shared" si="306"/>
        <v>0</v>
      </c>
      <c r="O216" s="242">
        <f t="shared" si="307"/>
        <v>0</v>
      </c>
      <c r="P216" s="242">
        <f t="shared" si="308"/>
        <v>0</v>
      </c>
      <c r="Q216" s="242">
        <f t="shared" si="309"/>
        <v>47.05</v>
      </c>
      <c r="R216" s="240">
        <f t="shared" si="310"/>
        <v>0</v>
      </c>
      <c r="S216" s="240">
        <f t="shared" si="311"/>
        <v>0</v>
      </c>
      <c r="T216" s="242">
        <f t="shared" si="312"/>
        <v>0</v>
      </c>
      <c r="U216" s="240">
        <f t="shared" si="313"/>
        <v>0</v>
      </c>
      <c r="V216" s="242">
        <f t="shared" si="314"/>
        <v>0</v>
      </c>
      <c r="W216" s="242">
        <f t="shared" si="315"/>
        <v>0</v>
      </c>
      <c r="X216" s="240">
        <f t="shared" si="316"/>
        <v>0</v>
      </c>
      <c r="Y216" s="240">
        <f t="shared" si="317"/>
        <v>47.05</v>
      </c>
      <c r="Z216" s="254"/>
      <c r="AA216" s="257" t="s">
        <v>76</v>
      </c>
      <c r="AB216" s="258">
        <f t="shared" ref="AB216:AH216" si="324">K216+R216</f>
        <v>47.05</v>
      </c>
      <c r="AC216" s="258">
        <f t="shared" si="324"/>
        <v>0</v>
      </c>
      <c r="AD216" s="258">
        <f t="shared" si="324"/>
        <v>0</v>
      </c>
      <c r="AE216" s="258">
        <f t="shared" si="324"/>
        <v>0</v>
      </c>
      <c r="AF216" s="258">
        <f t="shared" si="324"/>
        <v>0</v>
      </c>
      <c r="AG216" s="258">
        <f t="shared" si="324"/>
        <v>0</v>
      </c>
      <c r="AH216" s="258">
        <f t="shared" si="324"/>
        <v>47.05</v>
      </c>
      <c r="AI216" s="257" t="s">
        <v>32</v>
      </c>
    </row>
    <row r="217" s="39" customFormat="1" ht="16" customHeight="1" spans="1:35">
      <c r="A217" s="129">
        <f t="shared" si="302"/>
        <v>214</v>
      </c>
      <c r="B217" s="49" t="s">
        <v>201</v>
      </c>
      <c r="C217" s="46" t="s">
        <v>687</v>
      </c>
      <c r="D217" s="451" t="s">
        <v>688</v>
      </c>
      <c r="E217" s="49">
        <v>3920.55</v>
      </c>
      <c r="F217" s="49">
        <v>3920.55</v>
      </c>
      <c r="G217" s="130">
        <v>6241.75</v>
      </c>
      <c r="H217" s="49">
        <v>3920.55</v>
      </c>
      <c r="I217" s="164">
        <v>3180</v>
      </c>
      <c r="J217" s="130"/>
      <c r="K217" s="49">
        <f t="shared" si="303"/>
        <v>47.05</v>
      </c>
      <c r="L217" s="49">
        <f t="shared" si="304"/>
        <v>627.29</v>
      </c>
      <c r="M217" s="130">
        <f t="shared" si="305"/>
        <v>499.34</v>
      </c>
      <c r="N217" s="49">
        <f t="shared" si="306"/>
        <v>27.44</v>
      </c>
      <c r="O217" s="130">
        <f t="shared" si="307"/>
        <v>159</v>
      </c>
      <c r="P217" s="130">
        <f t="shared" si="308"/>
        <v>0</v>
      </c>
      <c r="Q217" s="130">
        <f t="shared" si="309"/>
        <v>1360.12</v>
      </c>
      <c r="R217" s="49">
        <f t="shared" si="310"/>
        <v>0</v>
      </c>
      <c r="S217" s="49">
        <f t="shared" si="311"/>
        <v>313.64</v>
      </c>
      <c r="T217" s="130">
        <f t="shared" si="312"/>
        <v>124.84</v>
      </c>
      <c r="U217" s="49">
        <f t="shared" si="313"/>
        <v>11.76</v>
      </c>
      <c r="V217" s="130">
        <f t="shared" si="314"/>
        <v>159</v>
      </c>
      <c r="W217" s="130">
        <f t="shared" si="315"/>
        <v>0</v>
      </c>
      <c r="X217" s="49">
        <f t="shared" si="316"/>
        <v>609.24</v>
      </c>
      <c r="Y217" s="49">
        <f t="shared" si="317"/>
        <v>1969.36</v>
      </c>
      <c r="Z217" s="164"/>
      <c r="AA217" s="139" t="s">
        <v>70</v>
      </c>
      <c r="AB217" s="140">
        <f t="shared" ref="AB217:AH217" si="325">K217+R217</f>
        <v>47.05</v>
      </c>
      <c r="AC217" s="140">
        <f t="shared" si="325"/>
        <v>940.93</v>
      </c>
      <c r="AD217" s="140">
        <f t="shared" si="325"/>
        <v>624.18</v>
      </c>
      <c r="AE217" s="140">
        <f t="shared" si="325"/>
        <v>39.2</v>
      </c>
      <c r="AF217" s="140">
        <f t="shared" si="325"/>
        <v>318</v>
      </c>
      <c r="AG217" s="140">
        <f t="shared" si="325"/>
        <v>0</v>
      </c>
      <c r="AH217" s="140">
        <f t="shared" si="325"/>
        <v>1969.36</v>
      </c>
      <c r="AI217" s="139" t="s">
        <v>32</v>
      </c>
    </row>
    <row r="218" s="39" customFormat="1" ht="16" customHeight="1" spans="1:35">
      <c r="A218" s="129">
        <f t="shared" si="302"/>
        <v>215</v>
      </c>
      <c r="B218" s="49" t="s">
        <v>129</v>
      </c>
      <c r="C218" s="46" t="s">
        <v>691</v>
      </c>
      <c r="D218" s="458" t="s">
        <v>692</v>
      </c>
      <c r="E218" s="49">
        <v>3920.55</v>
      </c>
      <c r="F218" s="49">
        <v>3920.55</v>
      </c>
      <c r="G218" s="130">
        <v>6241.75</v>
      </c>
      <c r="H218" s="49">
        <v>3920.55</v>
      </c>
      <c r="I218" s="164">
        <v>3180</v>
      </c>
      <c r="J218" s="130"/>
      <c r="K218" s="49">
        <f t="shared" si="303"/>
        <v>47.05</v>
      </c>
      <c r="L218" s="49">
        <f t="shared" si="304"/>
        <v>627.29</v>
      </c>
      <c r="M218" s="130">
        <f t="shared" si="305"/>
        <v>499.34</v>
      </c>
      <c r="N218" s="49">
        <f t="shared" si="306"/>
        <v>27.44</v>
      </c>
      <c r="O218" s="130">
        <f t="shared" si="307"/>
        <v>159</v>
      </c>
      <c r="P218" s="130">
        <f t="shared" si="308"/>
        <v>0</v>
      </c>
      <c r="Q218" s="130">
        <f t="shared" si="309"/>
        <v>1360.12</v>
      </c>
      <c r="R218" s="49">
        <f t="shared" si="310"/>
        <v>0</v>
      </c>
      <c r="S218" s="49">
        <f t="shared" si="311"/>
        <v>313.64</v>
      </c>
      <c r="T218" s="130">
        <f t="shared" si="312"/>
        <v>124.84</v>
      </c>
      <c r="U218" s="49">
        <f t="shared" si="313"/>
        <v>11.76</v>
      </c>
      <c r="V218" s="130">
        <f t="shared" si="314"/>
        <v>159</v>
      </c>
      <c r="W218" s="130">
        <f t="shared" si="315"/>
        <v>0</v>
      </c>
      <c r="X218" s="49">
        <f t="shared" si="316"/>
        <v>609.24</v>
      </c>
      <c r="Y218" s="49">
        <f t="shared" si="317"/>
        <v>1969.36</v>
      </c>
      <c r="Z218" s="164"/>
      <c r="AA218" s="139" t="s">
        <v>82</v>
      </c>
      <c r="AB218" s="140">
        <f t="shared" ref="AB218:AH218" si="326">K218+R218</f>
        <v>47.05</v>
      </c>
      <c r="AC218" s="140">
        <f t="shared" si="326"/>
        <v>940.93</v>
      </c>
      <c r="AD218" s="140">
        <f t="shared" si="326"/>
        <v>624.18</v>
      </c>
      <c r="AE218" s="140">
        <f t="shared" si="326"/>
        <v>39.2</v>
      </c>
      <c r="AF218" s="140">
        <f t="shared" si="326"/>
        <v>318</v>
      </c>
      <c r="AG218" s="140">
        <f t="shared" si="326"/>
        <v>0</v>
      </c>
      <c r="AH218" s="140">
        <f t="shared" si="326"/>
        <v>1969.36</v>
      </c>
      <c r="AI218" s="139" t="s">
        <v>35</v>
      </c>
    </row>
    <row r="219" s="39" customFormat="1" ht="16" customHeight="1" spans="1:35">
      <c r="A219" s="129">
        <f t="shared" si="302"/>
        <v>216</v>
      </c>
      <c r="B219" s="49" t="s">
        <v>146</v>
      </c>
      <c r="C219" s="46" t="s">
        <v>693</v>
      </c>
      <c r="D219" s="458" t="s">
        <v>694</v>
      </c>
      <c r="E219" s="49">
        <v>3920.55</v>
      </c>
      <c r="F219" s="49">
        <v>3920.55</v>
      </c>
      <c r="G219" s="130">
        <v>6241.75</v>
      </c>
      <c r="H219" s="49">
        <v>3920.55</v>
      </c>
      <c r="I219" s="164">
        <v>3180</v>
      </c>
      <c r="J219" s="130"/>
      <c r="K219" s="49">
        <f t="shared" si="303"/>
        <v>47.05</v>
      </c>
      <c r="L219" s="49">
        <f t="shared" si="304"/>
        <v>627.29</v>
      </c>
      <c r="M219" s="130">
        <f t="shared" si="305"/>
        <v>499.34</v>
      </c>
      <c r="N219" s="49">
        <f t="shared" si="306"/>
        <v>27.44</v>
      </c>
      <c r="O219" s="130">
        <f t="shared" si="307"/>
        <v>159</v>
      </c>
      <c r="P219" s="130">
        <f t="shared" si="308"/>
        <v>0</v>
      </c>
      <c r="Q219" s="130">
        <f t="shared" si="309"/>
        <v>1360.12</v>
      </c>
      <c r="R219" s="49">
        <f t="shared" si="310"/>
        <v>0</v>
      </c>
      <c r="S219" s="49">
        <f t="shared" si="311"/>
        <v>313.64</v>
      </c>
      <c r="T219" s="130">
        <f t="shared" si="312"/>
        <v>124.84</v>
      </c>
      <c r="U219" s="49">
        <f t="shared" si="313"/>
        <v>11.76</v>
      </c>
      <c r="V219" s="130">
        <f t="shared" si="314"/>
        <v>159</v>
      </c>
      <c r="W219" s="130">
        <f t="shared" si="315"/>
        <v>0</v>
      </c>
      <c r="X219" s="49">
        <f t="shared" si="316"/>
        <v>609.24</v>
      </c>
      <c r="Y219" s="49">
        <f t="shared" si="317"/>
        <v>1969.36</v>
      </c>
      <c r="Z219" s="164"/>
      <c r="AA219" s="139" t="s">
        <v>64</v>
      </c>
      <c r="AB219" s="140">
        <f t="shared" ref="AB219:AH219" si="327">K219+R219</f>
        <v>47.05</v>
      </c>
      <c r="AC219" s="140">
        <f t="shared" si="327"/>
        <v>940.93</v>
      </c>
      <c r="AD219" s="140">
        <f t="shared" si="327"/>
        <v>624.18</v>
      </c>
      <c r="AE219" s="140">
        <f t="shared" si="327"/>
        <v>39.2</v>
      </c>
      <c r="AF219" s="140">
        <f t="shared" si="327"/>
        <v>318</v>
      </c>
      <c r="AG219" s="140">
        <f t="shared" si="327"/>
        <v>0</v>
      </c>
      <c r="AH219" s="140">
        <f t="shared" si="327"/>
        <v>1969.36</v>
      </c>
      <c r="AI219" s="139" t="s">
        <v>34</v>
      </c>
    </row>
    <row r="220" s="39" customFormat="1" ht="16" customHeight="1" spans="1:35">
      <c r="A220" s="129">
        <f t="shared" si="302"/>
        <v>217</v>
      </c>
      <c r="B220" s="49" t="s">
        <v>1195</v>
      </c>
      <c r="C220" s="46" t="s">
        <v>697</v>
      </c>
      <c r="D220" s="451" t="s">
        <v>698</v>
      </c>
      <c r="E220" s="49">
        <v>3920.55</v>
      </c>
      <c r="F220" s="49">
        <v>3920.55</v>
      </c>
      <c r="G220" s="130">
        <v>6241.75</v>
      </c>
      <c r="H220" s="49">
        <v>3920.55</v>
      </c>
      <c r="I220" s="164">
        <v>3180</v>
      </c>
      <c r="J220" s="130"/>
      <c r="K220" s="49">
        <f t="shared" si="303"/>
        <v>47.05</v>
      </c>
      <c r="L220" s="49">
        <f t="shared" si="304"/>
        <v>627.29</v>
      </c>
      <c r="M220" s="130">
        <f t="shared" si="305"/>
        <v>499.34</v>
      </c>
      <c r="N220" s="49">
        <f t="shared" si="306"/>
        <v>27.44</v>
      </c>
      <c r="O220" s="130">
        <f t="shared" si="307"/>
        <v>159</v>
      </c>
      <c r="P220" s="130">
        <f t="shared" si="308"/>
        <v>0</v>
      </c>
      <c r="Q220" s="130">
        <f t="shared" si="309"/>
        <v>1360.12</v>
      </c>
      <c r="R220" s="49">
        <f t="shared" si="310"/>
        <v>0</v>
      </c>
      <c r="S220" s="49">
        <f t="shared" si="311"/>
        <v>313.64</v>
      </c>
      <c r="T220" s="130">
        <f t="shared" si="312"/>
        <v>124.84</v>
      </c>
      <c r="U220" s="49">
        <f t="shared" si="313"/>
        <v>11.76</v>
      </c>
      <c r="V220" s="130">
        <f t="shared" si="314"/>
        <v>159</v>
      </c>
      <c r="W220" s="130">
        <f t="shared" si="315"/>
        <v>0</v>
      </c>
      <c r="X220" s="49">
        <f t="shared" si="316"/>
        <v>609.24</v>
      </c>
      <c r="Y220" s="49">
        <f t="shared" si="317"/>
        <v>1969.36</v>
      </c>
      <c r="Z220" s="164"/>
      <c r="AA220" s="139" t="s">
        <v>64</v>
      </c>
      <c r="AB220" s="140">
        <f t="shared" ref="AB220:AH220" si="328">K220+R220</f>
        <v>47.05</v>
      </c>
      <c r="AC220" s="140">
        <f t="shared" si="328"/>
        <v>940.93</v>
      </c>
      <c r="AD220" s="140">
        <f t="shared" si="328"/>
        <v>624.18</v>
      </c>
      <c r="AE220" s="140">
        <f t="shared" si="328"/>
        <v>39.2</v>
      </c>
      <c r="AF220" s="140">
        <f t="shared" si="328"/>
        <v>318</v>
      </c>
      <c r="AG220" s="140">
        <f t="shared" si="328"/>
        <v>0</v>
      </c>
      <c r="AH220" s="140">
        <f t="shared" si="328"/>
        <v>1969.36</v>
      </c>
      <c r="AI220" s="139" t="s">
        <v>34</v>
      </c>
    </row>
    <row r="221" spans="1:36">
      <c r="A221" s="129">
        <f t="shared" si="302"/>
        <v>218</v>
      </c>
      <c r="B221" s="49" t="s">
        <v>1196</v>
      </c>
      <c r="C221" s="46" t="s">
        <v>699</v>
      </c>
      <c r="D221" s="451" t="s">
        <v>700</v>
      </c>
      <c r="E221" s="49">
        <v>3920.55</v>
      </c>
      <c r="F221" s="49">
        <v>3920.55</v>
      </c>
      <c r="G221" s="130">
        <v>6241.75</v>
      </c>
      <c r="H221" s="49">
        <v>3920.55</v>
      </c>
      <c r="I221" s="164">
        <v>3180</v>
      </c>
      <c r="J221" s="130"/>
      <c r="K221" s="49">
        <f t="shared" si="303"/>
        <v>47.05</v>
      </c>
      <c r="L221" s="49">
        <f t="shared" si="304"/>
        <v>627.29</v>
      </c>
      <c r="M221" s="130">
        <f t="shared" si="305"/>
        <v>499.34</v>
      </c>
      <c r="N221" s="49">
        <f t="shared" si="306"/>
        <v>27.44</v>
      </c>
      <c r="O221" s="130">
        <f t="shared" si="307"/>
        <v>159</v>
      </c>
      <c r="P221" s="130">
        <f t="shared" si="308"/>
        <v>0</v>
      </c>
      <c r="Q221" s="130">
        <f t="shared" si="309"/>
        <v>1360.12</v>
      </c>
      <c r="R221" s="49">
        <f t="shared" si="310"/>
        <v>0</v>
      </c>
      <c r="S221" s="49">
        <f t="shared" si="311"/>
        <v>313.64</v>
      </c>
      <c r="T221" s="130">
        <f t="shared" si="312"/>
        <v>124.84</v>
      </c>
      <c r="U221" s="49">
        <f t="shared" si="313"/>
        <v>11.76</v>
      </c>
      <c r="V221" s="130">
        <f t="shared" si="314"/>
        <v>159</v>
      </c>
      <c r="W221" s="130">
        <f t="shared" si="315"/>
        <v>0</v>
      </c>
      <c r="X221" s="49">
        <f t="shared" si="316"/>
        <v>609.24</v>
      </c>
      <c r="Y221" s="49">
        <f t="shared" si="317"/>
        <v>1969.36</v>
      </c>
      <c r="Z221" s="164"/>
      <c r="AA221" s="139" t="s">
        <v>74</v>
      </c>
      <c r="AB221" s="140">
        <f t="shared" ref="AB221:AH221" si="329">K221+R221</f>
        <v>47.05</v>
      </c>
      <c r="AC221" s="140">
        <f t="shared" si="329"/>
        <v>940.93</v>
      </c>
      <c r="AD221" s="140">
        <f t="shared" si="329"/>
        <v>624.18</v>
      </c>
      <c r="AE221" s="140">
        <f t="shared" si="329"/>
        <v>39.2</v>
      </c>
      <c r="AF221" s="140">
        <f t="shared" si="329"/>
        <v>318</v>
      </c>
      <c r="AG221" s="140">
        <f t="shared" si="329"/>
        <v>0</v>
      </c>
      <c r="AH221" s="140">
        <f t="shared" si="329"/>
        <v>1969.36</v>
      </c>
      <c r="AI221" s="139" t="s">
        <v>35</v>
      </c>
      <c r="AJ221" s="39"/>
    </row>
    <row r="222" s="39" customFormat="1" ht="16" customHeight="1" spans="1:35">
      <c r="A222" s="129">
        <f t="shared" si="302"/>
        <v>219</v>
      </c>
      <c r="B222" s="49" t="s">
        <v>368</v>
      </c>
      <c r="C222" s="46" t="s">
        <v>703</v>
      </c>
      <c r="D222" s="451" t="s">
        <v>704</v>
      </c>
      <c r="E222" s="49">
        <v>3920.55</v>
      </c>
      <c r="F222" s="49">
        <v>3920.55</v>
      </c>
      <c r="G222" s="130">
        <v>6241.75</v>
      </c>
      <c r="H222" s="49">
        <v>3920.55</v>
      </c>
      <c r="I222" s="164">
        <v>4180</v>
      </c>
      <c r="J222" s="130"/>
      <c r="K222" s="49">
        <f t="shared" si="303"/>
        <v>47.05</v>
      </c>
      <c r="L222" s="49">
        <f t="shared" si="304"/>
        <v>627.29</v>
      </c>
      <c r="M222" s="130">
        <f t="shared" si="305"/>
        <v>499.34</v>
      </c>
      <c r="N222" s="49">
        <f t="shared" si="306"/>
        <v>27.44</v>
      </c>
      <c r="O222" s="130">
        <f t="shared" si="307"/>
        <v>209</v>
      </c>
      <c r="P222" s="130">
        <f t="shared" si="308"/>
        <v>0</v>
      </c>
      <c r="Q222" s="130">
        <f t="shared" si="309"/>
        <v>1410.12</v>
      </c>
      <c r="R222" s="49">
        <f t="shared" si="310"/>
        <v>0</v>
      </c>
      <c r="S222" s="49">
        <f t="shared" si="311"/>
        <v>313.64</v>
      </c>
      <c r="T222" s="130">
        <f t="shared" si="312"/>
        <v>124.84</v>
      </c>
      <c r="U222" s="49">
        <f t="shared" si="313"/>
        <v>11.76</v>
      </c>
      <c r="V222" s="130">
        <f t="shared" si="314"/>
        <v>209</v>
      </c>
      <c r="W222" s="130">
        <f t="shared" si="315"/>
        <v>0</v>
      </c>
      <c r="X222" s="49">
        <f t="shared" si="316"/>
        <v>659.24</v>
      </c>
      <c r="Y222" s="49">
        <f t="shared" si="317"/>
        <v>2069.36</v>
      </c>
      <c r="Z222" s="164"/>
      <c r="AA222" s="139" t="s">
        <v>81</v>
      </c>
      <c r="AB222" s="140">
        <f t="shared" ref="AB222:AH222" si="330">K222+R222</f>
        <v>47.05</v>
      </c>
      <c r="AC222" s="140">
        <f t="shared" si="330"/>
        <v>940.93</v>
      </c>
      <c r="AD222" s="140">
        <f t="shared" si="330"/>
        <v>624.18</v>
      </c>
      <c r="AE222" s="140">
        <f t="shared" si="330"/>
        <v>39.2</v>
      </c>
      <c r="AF222" s="140">
        <f t="shared" si="330"/>
        <v>418</v>
      </c>
      <c r="AG222" s="140">
        <f t="shared" si="330"/>
        <v>0</v>
      </c>
      <c r="AH222" s="140">
        <f t="shared" si="330"/>
        <v>2069.36</v>
      </c>
      <c r="AI222" s="139" t="s">
        <v>34</v>
      </c>
    </row>
    <row r="223" s="39" customFormat="1" ht="16" customHeight="1" spans="1:35">
      <c r="A223" s="129">
        <f t="shared" si="302"/>
        <v>220</v>
      </c>
      <c r="B223" s="49" t="s">
        <v>411</v>
      </c>
      <c r="C223" s="52" t="s">
        <v>705</v>
      </c>
      <c r="D223" s="459" t="s">
        <v>706</v>
      </c>
      <c r="E223" s="49">
        <v>3920.55</v>
      </c>
      <c r="F223" s="49">
        <v>3920.55</v>
      </c>
      <c r="G223" s="130">
        <v>6241.75</v>
      </c>
      <c r="H223" s="49">
        <v>3920.55</v>
      </c>
      <c r="I223" s="164">
        <v>2200</v>
      </c>
      <c r="J223" s="130"/>
      <c r="K223" s="49">
        <f t="shared" si="303"/>
        <v>47.05</v>
      </c>
      <c r="L223" s="49">
        <f t="shared" si="304"/>
        <v>627.29</v>
      </c>
      <c r="M223" s="130">
        <f t="shared" si="305"/>
        <v>499.34</v>
      </c>
      <c r="N223" s="49">
        <f t="shared" si="306"/>
        <v>27.44</v>
      </c>
      <c r="O223" s="130">
        <f t="shared" si="307"/>
        <v>110</v>
      </c>
      <c r="P223" s="130">
        <f t="shared" si="308"/>
        <v>0</v>
      </c>
      <c r="Q223" s="130">
        <f t="shared" si="309"/>
        <v>1311.12</v>
      </c>
      <c r="R223" s="49">
        <f t="shared" si="310"/>
        <v>0</v>
      </c>
      <c r="S223" s="49">
        <f t="shared" si="311"/>
        <v>313.64</v>
      </c>
      <c r="T223" s="130">
        <f t="shared" si="312"/>
        <v>124.84</v>
      </c>
      <c r="U223" s="49">
        <f t="shared" si="313"/>
        <v>11.76</v>
      </c>
      <c r="V223" s="130">
        <f t="shared" si="314"/>
        <v>110</v>
      </c>
      <c r="W223" s="130">
        <f t="shared" si="315"/>
        <v>0</v>
      </c>
      <c r="X223" s="49">
        <f t="shared" si="316"/>
        <v>560.24</v>
      </c>
      <c r="Y223" s="49">
        <f t="shared" si="317"/>
        <v>1871.36</v>
      </c>
      <c r="Z223" s="164"/>
      <c r="AA223" s="139" t="s">
        <v>76</v>
      </c>
      <c r="AB223" s="140">
        <f t="shared" ref="AB223:AH223" si="331">K223+R223</f>
        <v>47.05</v>
      </c>
      <c r="AC223" s="140">
        <f t="shared" si="331"/>
        <v>940.93</v>
      </c>
      <c r="AD223" s="140">
        <f t="shared" si="331"/>
        <v>624.18</v>
      </c>
      <c r="AE223" s="140">
        <f t="shared" si="331"/>
        <v>39.2</v>
      </c>
      <c r="AF223" s="140">
        <f t="shared" si="331"/>
        <v>220</v>
      </c>
      <c r="AG223" s="140">
        <f t="shared" si="331"/>
        <v>0</v>
      </c>
      <c r="AH223" s="140">
        <f t="shared" si="331"/>
        <v>1871.36</v>
      </c>
      <c r="AI223" s="139" t="s">
        <v>32</v>
      </c>
    </row>
    <row r="224" s="39" customFormat="1" ht="16" customHeight="1" spans="1:35">
      <c r="A224" s="129">
        <f t="shared" si="302"/>
        <v>221</v>
      </c>
      <c r="B224" s="49" t="s">
        <v>119</v>
      </c>
      <c r="C224" s="52" t="s">
        <v>707</v>
      </c>
      <c r="D224" s="459" t="s">
        <v>708</v>
      </c>
      <c r="E224" s="49">
        <v>3920.55</v>
      </c>
      <c r="F224" s="49">
        <v>3920.55</v>
      </c>
      <c r="G224" s="130">
        <v>6241.75</v>
      </c>
      <c r="H224" s="49">
        <v>3920.55</v>
      </c>
      <c r="I224" s="164">
        <v>2200</v>
      </c>
      <c r="J224" s="130"/>
      <c r="K224" s="49">
        <f t="shared" si="303"/>
        <v>47.05</v>
      </c>
      <c r="L224" s="49">
        <f t="shared" si="304"/>
        <v>627.29</v>
      </c>
      <c r="M224" s="130">
        <f t="shared" si="305"/>
        <v>499.34</v>
      </c>
      <c r="N224" s="49">
        <f t="shared" si="306"/>
        <v>27.44</v>
      </c>
      <c r="O224" s="130">
        <f t="shared" si="307"/>
        <v>110</v>
      </c>
      <c r="P224" s="130">
        <f t="shared" si="308"/>
        <v>0</v>
      </c>
      <c r="Q224" s="130">
        <f t="shared" si="309"/>
        <v>1311.12</v>
      </c>
      <c r="R224" s="49">
        <f t="shared" si="310"/>
        <v>0</v>
      </c>
      <c r="S224" s="49">
        <f t="shared" si="311"/>
        <v>313.64</v>
      </c>
      <c r="T224" s="130">
        <f t="shared" si="312"/>
        <v>124.84</v>
      </c>
      <c r="U224" s="49">
        <f t="shared" si="313"/>
        <v>11.76</v>
      </c>
      <c r="V224" s="130">
        <f t="shared" si="314"/>
        <v>110</v>
      </c>
      <c r="W224" s="130">
        <f t="shared" si="315"/>
        <v>0</v>
      </c>
      <c r="X224" s="49">
        <f t="shared" si="316"/>
        <v>560.24</v>
      </c>
      <c r="Y224" s="49">
        <f t="shared" si="317"/>
        <v>1871.36</v>
      </c>
      <c r="Z224" s="164"/>
      <c r="AA224" s="139" t="s">
        <v>51</v>
      </c>
      <c r="AB224" s="140">
        <f t="shared" ref="AB224:AH224" si="332">K224+R224</f>
        <v>47.05</v>
      </c>
      <c r="AC224" s="140">
        <f t="shared" si="332"/>
        <v>940.93</v>
      </c>
      <c r="AD224" s="140">
        <f t="shared" si="332"/>
        <v>624.18</v>
      </c>
      <c r="AE224" s="140">
        <f t="shared" si="332"/>
        <v>39.2</v>
      </c>
      <c r="AF224" s="140">
        <f t="shared" si="332"/>
        <v>220</v>
      </c>
      <c r="AG224" s="140">
        <f t="shared" si="332"/>
        <v>0</v>
      </c>
      <c r="AH224" s="140">
        <f t="shared" si="332"/>
        <v>1871.36</v>
      </c>
      <c r="AI224" s="139" t="s">
        <v>32</v>
      </c>
    </row>
    <row r="225" s="39" customFormat="1" ht="16" customHeight="1" spans="1:35">
      <c r="A225" s="129">
        <f t="shared" si="302"/>
        <v>222</v>
      </c>
      <c r="B225" s="49" t="s">
        <v>533</v>
      </c>
      <c r="C225" s="52" t="s">
        <v>709</v>
      </c>
      <c r="D225" s="44" t="s">
        <v>710</v>
      </c>
      <c r="E225" s="49">
        <v>3920.55</v>
      </c>
      <c r="F225" s="49">
        <v>3920.55</v>
      </c>
      <c r="G225" s="130">
        <v>6241.75</v>
      </c>
      <c r="H225" s="49">
        <v>3920.55</v>
      </c>
      <c r="I225" s="164">
        <v>2200</v>
      </c>
      <c r="J225" s="130"/>
      <c r="K225" s="49">
        <f t="shared" si="303"/>
        <v>47.05</v>
      </c>
      <c r="L225" s="49">
        <f t="shared" si="304"/>
        <v>627.29</v>
      </c>
      <c r="M225" s="130">
        <f t="shared" si="305"/>
        <v>499.34</v>
      </c>
      <c r="N225" s="49">
        <f t="shared" si="306"/>
        <v>27.44</v>
      </c>
      <c r="O225" s="130">
        <f t="shared" si="307"/>
        <v>110</v>
      </c>
      <c r="P225" s="130">
        <f t="shared" si="308"/>
        <v>0</v>
      </c>
      <c r="Q225" s="130">
        <f t="shared" si="309"/>
        <v>1311.12</v>
      </c>
      <c r="R225" s="49">
        <f t="shared" si="310"/>
        <v>0</v>
      </c>
      <c r="S225" s="49">
        <f t="shared" si="311"/>
        <v>313.64</v>
      </c>
      <c r="T225" s="130">
        <f t="shared" si="312"/>
        <v>124.84</v>
      </c>
      <c r="U225" s="49">
        <f t="shared" si="313"/>
        <v>11.76</v>
      </c>
      <c r="V225" s="130">
        <f t="shared" si="314"/>
        <v>110</v>
      </c>
      <c r="W225" s="130">
        <f t="shared" si="315"/>
        <v>0</v>
      </c>
      <c r="X225" s="49">
        <f t="shared" si="316"/>
        <v>560.24</v>
      </c>
      <c r="Y225" s="49">
        <f t="shared" si="317"/>
        <v>1871.36</v>
      </c>
      <c r="Z225" s="164"/>
      <c r="AA225" s="139" t="s">
        <v>55</v>
      </c>
      <c r="AB225" s="140">
        <f t="shared" ref="AB225:AH225" si="333">K225+R225</f>
        <v>47.05</v>
      </c>
      <c r="AC225" s="140">
        <f t="shared" si="333"/>
        <v>940.93</v>
      </c>
      <c r="AD225" s="140">
        <f t="shared" si="333"/>
        <v>624.18</v>
      </c>
      <c r="AE225" s="140">
        <f t="shared" si="333"/>
        <v>39.2</v>
      </c>
      <c r="AF225" s="140">
        <f t="shared" si="333"/>
        <v>220</v>
      </c>
      <c r="AG225" s="140">
        <f t="shared" si="333"/>
        <v>0</v>
      </c>
      <c r="AH225" s="140">
        <f t="shared" si="333"/>
        <v>1871.36</v>
      </c>
      <c r="AI225" s="139" t="s">
        <v>32</v>
      </c>
    </row>
    <row r="226" s="39" customFormat="1" ht="16" customHeight="1" spans="1:35">
      <c r="A226" s="129">
        <f t="shared" si="302"/>
        <v>223</v>
      </c>
      <c r="B226" s="49" t="s">
        <v>1196</v>
      </c>
      <c r="C226" s="52" t="s">
        <v>711</v>
      </c>
      <c r="D226" s="459" t="s">
        <v>712</v>
      </c>
      <c r="E226" s="49">
        <v>3920.55</v>
      </c>
      <c r="F226" s="49">
        <v>3920.55</v>
      </c>
      <c r="G226" s="130">
        <v>6241.75</v>
      </c>
      <c r="H226" s="49">
        <v>3920.55</v>
      </c>
      <c r="I226" s="164">
        <v>3180</v>
      </c>
      <c r="J226" s="130"/>
      <c r="K226" s="49">
        <f t="shared" si="303"/>
        <v>47.05</v>
      </c>
      <c r="L226" s="49">
        <f t="shared" si="304"/>
        <v>627.29</v>
      </c>
      <c r="M226" s="130">
        <f t="shared" si="305"/>
        <v>499.34</v>
      </c>
      <c r="N226" s="49">
        <f t="shared" si="306"/>
        <v>27.44</v>
      </c>
      <c r="O226" s="130">
        <f t="shared" si="307"/>
        <v>159</v>
      </c>
      <c r="P226" s="130">
        <f t="shared" si="308"/>
        <v>0</v>
      </c>
      <c r="Q226" s="130">
        <f t="shared" si="309"/>
        <v>1360.12</v>
      </c>
      <c r="R226" s="49">
        <f t="shared" si="310"/>
        <v>0</v>
      </c>
      <c r="S226" s="49">
        <f t="shared" si="311"/>
        <v>313.64</v>
      </c>
      <c r="T226" s="130">
        <f t="shared" si="312"/>
        <v>124.84</v>
      </c>
      <c r="U226" s="49">
        <f t="shared" si="313"/>
        <v>11.76</v>
      </c>
      <c r="V226" s="130">
        <f t="shared" si="314"/>
        <v>159</v>
      </c>
      <c r="W226" s="130">
        <f t="shared" si="315"/>
        <v>0</v>
      </c>
      <c r="X226" s="49">
        <f t="shared" si="316"/>
        <v>609.24</v>
      </c>
      <c r="Y226" s="49">
        <f t="shared" si="317"/>
        <v>1969.36</v>
      </c>
      <c r="Z226" s="164"/>
      <c r="AA226" s="139" t="s">
        <v>74</v>
      </c>
      <c r="AB226" s="140">
        <f t="shared" ref="AB226:AH226" si="334">K226+R226</f>
        <v>47.05</v>
      </c>
      <c r="AC226" s="140">
        <f t="shared" si="334"/>
        <v>940.93</v>
      </c>
      <c r="AD226" s="140">
        <f t="shared" si="334"/>
        <v>624.18</v>
      </c>
      <c r="AE226" s="140">
        <f t="shared" si="334"/>
        <v>39.2</v>
      </c>
      <c r="AF226" s="140">
        <f t="shared" si="334"/>
        <v>318</v>
      </c>
      <c r="AG226" s="140">
        <f t="shared" si="334"/>
        <v>0</v>
      </c>
      <c r="AH226" s="140">
        <f t="shared" si="334"/>
        <v>1969.36</v>
      </c>
      <c r="AI226" s="139" t="s">
        <v>35</v>
      </c>
    </row>
    <row r="227" s="39" customFormat="1" ht="16" customHeight="1" spans="1:35">
      <c r="A227" s="129">
        <f t="shared" si="302"/>
        <v>224</v>
      </c>
      <c r="B227" s="49" t="s">
        <v>262</v>
      </c>
      <c r="C227" s="46" t="s">
        <v>719</v>
      </c>
      <c r="D227" s="450" t="s">
        <v>720</v>
      </c>
      <c r="E227" s="49">
        <v>3920.55</v>
      </c>
      <c r="F227" s="49">
        <v>3920.55</v>
      </c>
      <c r="G227" s="130">
        <v>6241.75</v>
      </c>
      <c r="H227" s="49">
        <v>3920.55</v>
      </c>
      <c r="I227" s="164">
        <v>2200</v>
      </c>
      <c r="J227" s="130"/>
      <c r="K227" s="49">
        <f t="shared" si="303"/>
        <v>47.05</v>
      </c>
      <c r="L227" s="49">
        <f t="shared" si="304"/>
        <v>627.29</v>
      </c>
      <c r="M227" s="130">
        <f t="shared" si="305"/>
        <v>499.34</v>
      </c>
      <c r="N227" s="49">
        <f t="shared" si="306"/>
        <v>27.44</v>
      </c>
      <c r="O227" s="130">
        <f t="shared" si="307"/>
        <v>110</v>
      </c>
      <c r="P227" s="130">
        <f t="shared" si="308"/>
        <v>0</v>
      </c>
      <c r="Q227" s="130">
        <f t="shared" si="309"/>
        <v>1311.12</v>
      </c>
      <c r="R227" s="49">
        <f t="shared" si="310"/>
        <v>0</v>
      </c>
      <c r="S227" s="49">
        <f t="shared" si="311"/>
        <v>313.64</v>
      </c>
      <c r="T227" s="130">
        <f t="shared" si="312"/>
        <v>124.84</v>
      </c>
      <c r="U227" s="49">
        <f t="shared" si="313"/>
        <v>11.76</v>
      </c>
      <c r="V227" s="130">
        <f t="shared" si="314"/>
        <v>110</v>
      </c>
      <c r="W227" s="130">
        <f t="shared" si="315"/>
        <v>0</v>
      </c>
      <c r="X227" s="49">
        <f t="shared" si="316"/>
        <v>560.24</v>
      </c>
      <c r="Y227" s="49">
        <f t="shared" si="317"/>
        <v>1871.36</v>
      </c>
      <c r="Z227" s="164"/>
      <c r="AA227" s="139" t="s">
        <v>68</v>
      </c>
      <c r="AB227" s="140">
        <f t="shared" ref="AB227:AH227" si="335">K227+R227</f>
        <v>47.05</v>
      </c>
      <c r="AC227" s="140">
        <f t="shared" si="335"/>
        <v>940.93</v>
      </c>
      <c r="AD227" s="140">
        <f t="shared" si="335"/>
        <v>624.18</v>
      </c>
      <c r="AE227" s="140">
        <f t="shared" si="335"/>
        <v>39.2</v>
      </c>
      <c r="AF227" s="140">
        <f t="shared" si="335"/>
        <v>220</v>
      </c>
      <c r="AG227" s="140">
        <f t="shared" si="335"/>
        <v>0</v>
      </c>
      <c r="AH227" s="140">
        <f t="shared" si="335"/>
        <v>1871.36</v>
      </c>
      <c r="AI227" s="139" t="s">
        <v>32</v>
      </c>
    </row>
    <row r="228" s="39" customFormat="1" ht="16" customHeight="1" spans="1:35">
      <c r="A228" s="129">
        <f t="shared" si="302"/>
        <v>225</v>
      </c>
      <c r="B228" s="49" t="s">
        <v>262</v>
      </c>
      <c r="C228" s="52" t="s">
        <v>721</v>
      </c>
      <c r="D228" s="451" t="s">
        <v>722</v>
      </c>
      <c r="E228" s="49">
        <v>3920.55</v>
      </c>
      <c r="F228" s="49">
        <v>3920.55</v>
      </c>
      <c r="G228" s="130">
        <v>6241.75</v>
      </c>
      <c r="H228" s="49">
        <v>3920.55</v>
      </c>
      <c r="I228" s="164">
        <v>2200</v>
      </c>
      <c r="J228" s="130"/>
      <c r="K228" s="49">
        <f t="shared" si="303"/>
        <v>47.05</v>
      </c>
      <c r="L228" s="49">
        <f t="shared" si="304"/>
        <v>627.29</v>
      </c>
      <c r="M228" s="130">
        <f t="shared" si="305"/>
        <v>499.34</v>
      </c>
      <c r="N228" s="49">
        <f t="shared" si="306"/>
        <v>27.44</v>
      </c>
      <c r="O228" s="130">
        <f t="shared" si="307"/>
        <v>110</v>
      </c>
      <c r="P228" s="130">
        <f t="shared" si="308"/>
        <v>0</v>
      </c>
      <c r="Q228" s="130">
        <f t="shared" si="309"/>
        <v>1311.12</v>
      </c>
      <c r="R228" s="49">
        <f t="shared" si="310"/>
        <v>0</v>
      </c>
      <c r="S228" s="49">
        <f t="shared" si="311"/>
        <v>313.64</v>
      </c>
      <c r="T228" s="130">
        <f t="shared" si="312"/>
        <v>124.84</v>
      </c>
      <c r="U228" s="49">
        <f t="shared" si="313"/>
        <v>11.76</v>
      </c>
      <c r="V228" s="130">
        <f t="shared" si="314"/>
        <v>110</v>
      </c>
      <c r="W228" s="130">
        <f t="shared" si="315"/>
        <v>0</v>
      </c>
      <c r="X228" s="49">
        <f t="shared" si="316"/>
        <v>560.24</v>
      </c>
      <c r="Y228" s="49">
        <f t="shared" si="317"/>
        <v>1871.36</v>
      </c>
      <c r="Z228" s="164"/>
      <c r="AA228" s="139" t="s">
        <v>65</v>
      </c>
      <c r="AB228" s="140">
        <f t="shared" ref="AB228:AH228" si="336">K228+R228</f>
        <v>47.05</v>
      </c>
      <c r="AC228" s="140">
        <f t="shared" si="336"/>
        <v>940.93</v>
      </c>
      <c r="AD228" s="140">
        <f t="shared" si="336"/>
        <v>624.18</v>
      </c>
      <c r="AE228" s="140">
        <f t="shared" si="336"/>
        <v>39.2</v>
      </c>
      <c r="AF228" s="140">
        <f t="shared" si="336"/>
        <v>220</v>
      </c>
      <c r="AG228" s="140">
        <f t="shared" si="336"/>
        <v>0</v>
      </c>
      <c r="AH228" s="140">
        <f t="shared" si="336"/>
        <v>1871.36</v>
      </c>
      <c r="AI228" s="139" t="s">
        <v>32</v>
      </c>
    </row>
    <row r="229" s="39" customFormat="1" ht="16" customHeight="1" spans="1:35">
      <c r="A229" s="129">
        <f t="shared" si="302"/>
        <v>226</v>
      </c>
      <c r="B229" s="49" t="s">
        <v>119</v>
      </c>
      <c r="C229" s="52" t="s">
        <v>723</v>
      </c>
      <c r="D229" s="202" t="s">
        <v>724</v>
      </c>
      <c r="E229" s="49">
        <v>3920.55</v>
      </c>
      <c r="F229" s="49">
        <v>3920.55</v>
      </c>
      <c r="G229" s="130">
        <v>6241.75</v>
      </c>
      <c r="H229" s="49">
        <v>3920.55</v>
      </c>
      <c r="I229" s="164">
        <v>2200</v>
      </c>
      <c r="J229" s="130"/>
      <c r="K229" s="49">
        <f t="shared" si="303"/>
        <v>47.05</v>
      </c>
      <c r="L229" s="49">
        <f t="shared" si="304"/>
        <v>627.29</v>
      </c>
      <c r="M229" s="130">
        <f t="shared" si="305"/>
        <v>499.34</v>
      </c>
      <c r="N229" s="49">
        <f t="shared" si="306"/>
        <v>27.44</v>
      </c>
      <c r="O229" s="130">
        <f t="shared" si="307"/>
        <v>110</v>
      </c>
      <c r="P229" s="130">
        <f t="shared" si="308"/>
        <v>0</v>
      </c>
      <c r="Q229" s="130">
        <f t="shared" si="309"/>
        <v>1311.12</v>
      </c>
      <c r="R229" s="49">
        <f t="shared" si="310"/>
        <v>0</v>
      </c>
      <c r="S229" s="49">
        <f t="shared" si="311"/>
        <v>313.64</v>
      </c>
      <c r="T229" s="130">
        <f t="shared" si="312"/>
        <v>124.84</v>
      </c>
      <c r="U229" s="49">
        <f t="shared" si="313"/>
        <v>11.76</v>
      </c>
      <c r="V229" s="130">
        <f t="shared" si="314"/>
        <v>110</v>
      </c>
      <c r="W229" s="130">
        <f t="shared" si="315"/>
        <v>0</v>
      </c>
      <c r="X229" s="49">
        <f t="shared" si="316"/>
        <v>560.24</v>
      </c>
      <c r="Y229" s="49">
        <f t="shared" si="317"/>
        <v>1871.36</v>
      </c>
      <c r="Z229" s="164"/>
      <c r="AA229" s="139" t="s">
        <v>89</v>
      </c>
      <c r="AB229" s="140">
        <f t="shared" ref="AB229:AH229" si="337">K229+R229</f>
        <v>47.05</v>
      </c>
      <c r="AC229" s="140">
        <f t="shared" si="337"/>
        <v>940.93</v>
      </c>
      <c r="AD229" s="140">
        <f t="shared" si="337"/>
        <v>624.18</v>
      </c>
      <c r="AE229" s="140">
        <f t="shared" si="337"/>
        <v>39.2</v>
      </c>
      <c r="AF229" s="140">
        <f t="shared" si="337"/>
        <v>220</v>
      </c>
      <c r="AG229" s="140">
        <f t="shared" si="337"/>
        <v>0</v>
      </c>
      <c r="AH229" s="140">
        <f t="shared" si="337"/>
        <v>1871.36</v>
      </c>
      <c r="AI229" s="139" t="s">
        <v>32</v>
      </c>
    </row>
    <row r="230" s="39" customFormat="1" ht="16" customHeight="1" spans="1:35">
      <c r="A230" s="129">
        <f t="shared" si="302"/>
        <v>227</v>
      </c>
      <c r="B230" s="49" t="s">
        <v>119</v>
      </c>
      <c r="C230" s="52" t="s">
        <v>725</v>
      </c>
      <c r="D230" s="202" t="s">
        <v>726</v>
      </c>
      <c r="E230" s="49">
        <v>3920.55</v>
      </c>
      <c r="F230" s="49">
        <v>3920.55</v>
      </c>
      <c r="G230" s="130">
        <v>6241.75</v>
      </c>
      <c r="H230" s="49">
        <v>3920.55</v>
      </c>
      <c r="I230" s="164">
        <v>2200</v>
      </c>
      <c r="J230" s="130"/>
      <c r="K230" s="49">
        <f t="shared" si="303"/>
        <v>47.05</v>
      </c>
      <c r="L230" s="49">
        <f t="shared" si="304"/>
        <v>627.29</v>
      </c>
      <c r="M230" s="130">
        <f t="shared" si="305"/>
        <v>499.34</v>
      </c>
      <c r="N230" s="49">
        <f t="shared" si="306"/>
        <v>27.44</v>
      </c>
      <c r="O230" s="130">
        <f t="shared" si="307"/>
        <v>110</v>
      </c>
      <c r="P230" s="130">
        <f t="shared" si="308"/>
        <v>0</v>
      </c>
      <c r="Q230" s="130">
        <f t="shared" si="309"/>
        <v>1311.12</v>
      </c>
      <c r="R230" s="49">
        <f t="shared" si="310"/>
        <v>0</v>
      </c>
      <c r="S230" s="49">
        <f t="shared" si="311"/>
        <v>313.64</v>
      </c>
      <c r="T230" s="130">
        <f t="shared" si="312"/>
        <v>124.84</v>
      </c>
      <c r="U230" s="49">
        <f t="shared" si="313"/>
        <v>11.76</v>
      </c>
      <c r="V230" s="130">
        <f t="shared" si="314"/>
        <v>110</v>
      </c>
      <c r="W230" s="130">
        <f t="shared" si="315"/>
        <v>0</v>
      </c>
      <c r="X230" s="49">
        <f t="shared" si="316"/>
        <v>560.24</v>
      </c>
      <c r="Y230" s="49">
        <f t="shared" si="317"/>
        <v>1871.36</v>
      </c>
      <c r="Z230" s="164"/>
      <c r="AA230" s="139" t="s">
        <v>78</v>
      </c>
      <c r="AB230" s="140">
        <f t="shared" ref="AB230:AH230" si="338">K230+R230</f>
        <v>47.05</v>
      </c>
      <c r="AC230" s="140">
        <f t="shared" si="338"/>
        <v>940.93</v>
      </c>
      <c r="AD230" s="140">
        <f t="shared" si="338"/>
        <v>624.18</v>
      </c>
      <c r="AE230" s="140">
        <f t="shared" si="338"/>
        <v>39.2</v>
      </c>
      <c r="AF230" s="140">
        <f t="shared" si="338"/>
        <v>220</v>
      </c>
      <c r="AG230" s="140">
        <f t="shared" si="338"/>
        <v>0</v>
      </c>
      <c r="AH230" s="140">
        <f t="shared" si="338"/>
        <v>1871.36</v>
      </c>
      <c r="AI230" s="139" t="s">
        <v>32</v>
      </c>
    </row>
    <row r="231" s="39" customFormat="1" ht="16" customHeight="1" spans="1:35">
      <c r="A231" s="129">
        <f t="shared" si="302"/>
        <v>228</v>
      </c>
      <c r="B231" s="49" t="s">
        <v>729</v>
      </c>
      <c r="C231" s="52" t="s">
        <v>730</v>
      </c>
      <c r="D231" s="202" t="s">
        <v>731</v>
      </c>
      <c r="E231" s="49">
        <v>3920.55</v>
      </c>
      <c r="F231" s="49">
        <v>3920.55</v>
      </c>
      <c r="G231" s="130">
        <v>6241.75</v>
      </c>
      <c r="H231" s="49">
        <v>3920.55</v>
      </c>
      <c r="I231" s="164">
        <v>3180</v>
      </c>
      <c r="J231" s="130"/>
      <c r="K231" s="49">
        <f t="shared" si="303"/>
        <v>47.05</v>
      </c>
      <c r="L231" s="49">
        <f t="shared" si="304"/>
        <v>627.29</v>
      </c>
      <c r="M231" s="130">
        <f t="shared" si="305"/>
        <v>499.34</v>
      </c>
      <c r="N231" s="49">
        <f t="shared" si="306"/>
        <v>27.44</v>
      </c>
      <c r="O231" s="130">
        <f t="shared" si="307"/>
        <v>159</v>
      </c>
      <c r="P231" s="130">
        <f t="shared" si="308"/>
        <v>0</v>
      </c>
      <c r="Q231" s="130">
        <f t="shared" si="309"/>
        <v>1360.12</v>
      </c>
      <c r="R231" s="49">
        <f t="shared" si="310"/>
        <v>0</v>
      </c>
      <c r="S231" s="49">
        <f t="shared" si="311"/>
        <v>313.64</v>
      </c>
      <c r="T231" s="130">
        <f t="shared" si="312"/>
        <v>124.84</v>
      </c>
      <c r="U231" s="49">
        <f t="shared" si="313"/>
        <v>11.76</v>
      </c>
      <c r="V231" s="130">
        <f t="shared" si="314"/>
        <v>159</v>
      </c>
      <c r="W231" s="130">
        <f t="shared" si="315"/>
        <v>0</v>
      </c>
      <c r="X231" s="49">
        <f t="shared" si="316"/>
        <v>609.24</v>
      </c>
      <c r="Y231" s="49">
        <f t="shared" si="317"/>
        <v>1969.36</v>
      </c>
      <c r="Z231" s="164"/>
      <c r="AA231" s="139" t="s">
        <v>85</v>
      </c>
      <c r="AB231" s="140">
        <f t="shared" ref="AB231:AH231" si="339">K231+R231</f>
        <v>47.05</v>
      </c>
      <c r="AC231" s="140">
        <f t="shared" si="339"/>
        <v>940.93</v>
      </c>
      <c r="AD231" s="140">
        <f t="shared" si="339"/>
        <v>624.18</v>
      </c>
      <c r="AE231" s="140">
        <f t="shared" si="339"/>
        <v>39.2</v>
      </c>
      <c r="AF231" s="140">
        <f t="shared" si="339"/>
        <v>318</v>
      </c>
      <c r="AG231" s="140">
        <f t="shared" si="339"/>
        <v>0</v>
      </c>
      <c r="AH231" s="140">
        <f t="shared" si="339"/>
        <v>1969.36</v>
      </c>
      <c r="AI231" s="139" t="s">
        <v>34</v>
      </c>
    </row>
    <row r="232" s="39" customFormat="1" ht="16" customHeight="1" spans="1:35">
      <c r="A232" s="129">
        <f t="shared" si="302"/>
        <v>229</v>
      </c>
      <c r="B232" s="49" t="s">
        <v>201</v>
      </c>
      <c r="C232" s="262" t="s">
        <v>732</v>
      </c>
      <c r="D232" s="202" t="s">
        <v>733</v>
      </c>
      <c r="E232" s="153">
        <v>3920.55</v>
      </c>
      <c r="F232" s="49">
        <v>3920.55</v>
      </c>
      <c r="G232" s="130">
        <v>6241.75</v>
      </c>
      <c r="H232" s="49">
        <v>3920.55</v>
      </c>
      <c r="I232" s="164">
        <v>2200</v>
      </c>
      <c r="J232" s="130"/>
      <c r="K232" s="49">
        <f t="shared" si="303"/>
        <v>47.05</v>
      </c>
      <c r="L232" s="49">
        <f t="shared" si="304"/>
        <v>627.29</v>
      </c>
      <c r="M232" s="130">
        <f t="shared" si="305"/>
        <v>499.34</v>
      </c>
      <c r="N232" s="49">
        <f t="shared" si="306"/>
        <v>27.44</v>
      </c>
      <c r="O232" s="130">
        <f t="shared" si="307"/>
        <v>110</v>
      </c>
      <c r="P232" s="130">
        <f t="shared" si="308"/>
        <v>0</v>
      </c>
      <c r="Q232" s="130">
        <f t="shared" si="309"/>
        <v>1311.12</v>
      </c>
      <c r="R232" s="49">
        <f t="shared" si="310"/>
        <v>0</v>
      </c>
      <c r="S232" s="49">
        <f t="shared" si="311"/>
        <v>313.64</v>
      </c>
      <c r="T232" s="130">
        <f t="shared" si="312"/>
        <v>124.84</v>
      </c>
      <c r="U232" s="49">
        <f t="shared" si="313"/>
        <v>11.76</v>
      </c>
      <c r="V232" s="130">
        <f t="shared" si="314"/>
        <v>110</v>
      </c>
      <c r="W232" s="130">
        <f t="shared" si="315"/>
        <v>0</v>
      </c>
      <c r="X232" s="49">
        <f t="shared" si="316"/>
        <v>560.24</v>
      </c>
      <c r="Y232" s="49">
        <f t="shared" si="317"/>
        <v>1871.36</v>
      </c>
      <c r="Z232" s="164"/>
      <c r="AA232" s="139" t="s">
        <v>66</v>
      </c>
      <c r="AB232" s="140">
        <f t="shared" ref="AB232:AH232" si="340">K232+R232</f>
        <v>47.05</v>
      </c>
      <c r="AC232" s="140">
        <f t="shared" si="340"/>
        <v>940.93</v>
      </c>
      <c r="AD232" s="140">
        <f t="shared" si="340"/>
        <v>624.18</v>
      </c>
      <c r="AE232" s="140">
        <f t="shared" si="340"/>
        <v>39.2</v>
      </c>
      <c r="AF232" s="140">
        <f t="shared" si="340"/>
        <v>220</v>
      </c>
      <c r="AG232" s="140">
        <f t="shared" si="340"/>
        <v>0</v>
      </c>
      <c r="AH232" s="140">
        <f t="shared" si="340"/>
        <v>1871.36</v>
      </c>
      <c r="AI232" s="139" t="s">
        <v>32</v>
      </c>
    </row>
    <row r="233" s="39" customFormat="1" ht="16" customHeight="1" spans="1:35">
      <c r="A233" s="129">
        <f t="shared" si="302"/>
        <v>230</v>
      </c>
      <c r="B233" s="49" t="s">
        <v>217</v>
      </c>
      <c r="C233" s="46" t="s">
        <v>734</v>
      </c>
      <c r="D233" s="202" t="s">
        <v>735</v>
      </c>
      <c r="E233" s="153">
        <v>3920.55</v>
      </c>
      <c r="F233" s="49">
        <v>3920.55</v>
      </c>
      <c r="G233" s="130">
        <v>6241.75</v>
      </c>
      <c r="H233" s="49">
        <v>3920.55</v>
      </c>
      <c r="I233" s="164">
        <v>2200</v>
      </c>
      <c r="J233" s="130"/>
      <c r="K233" s="49">
        <f t="shared" si="303"/>
        <v>47.05</v>
      </c>
      <c r="L233" s="49">
        <f t="shared" si="304"/>
        <v>627.29</v>
      </c>
      <c r="M233" s="130">
        <f t="shared" si="305"/>
        <v>499.34</v>
      </c>
      <c r="N233" s="49">
        <f t="shared" si="306"/>
        <v>27.44</v>
      </c>
      <c r="O233" s="130">
        <f t="shared" si="307"/>
        <v>110</v>
      </c>
      <c r="P233" s="130">
        <f t="shared" si="308"/>
        <v>0</v>
      </c>
      <c r="Q233" s="130">
        <f t="shared" si="309"/>
        <v>1311.12</v>
      </c>
      <c r="R233" s="49">
        <f t="shared" si="310"/>
        <v>0</v>
      </c>
      <c r="S233" s="49">
        <f t="shared" si="311"/>
        <v>313.64</v>
      </c>
      <c r="T233" s="130">
        <f t="shared" si="312"/>
        <v>124.84</v>
      </c>
      <c r="U233" s="49">
        <f t="shared" si="313"/>
        <v>11.76</v>
      </c>
      <c r="V233" s="130">
        <f t="shared" si="314"/>
        <v>110</v>
      </c>
      <c r="W233" s="130">
        <f t="shared" si="315"/>
        <v>0</v>
      </c>
      <c r="X233" s="49">
        <f t="shared" si="316"/>
        <v>560.24</v>
      </c>
      <c r="Y233" s="49">
        <f t="shared" si="317"/>
        <v>1871.36</v>
      </c>
      <c r="Z233" s="164"/>
      <c r="AA233" s="139" t="s">
        <v>57</v>
      </c>
      <c r="AB233" s="140">
        <f t="shared" ref="AB233:AH233" si="341">K233+R233</f>
        <v>47.05</v>
      </c>
      <c r="AC233" s="140">
        <f t="shared" si="341"/>
        <v>940.93</v>
      </c>
      <c r="AD233" s="140">
        <f t="shared" si="341"/>
        <v>624.18</v>
      </c>
      <c r="AE233" s="140">
        <f t="shared" si="341"/>
        <v>39.2</v>
      </c>
      <c r="AF233" s="140">
        <f t="shared" si="341"/>
        <v>220</v>
      </c>
      <c r="AG233" s="140">
        <f t="shared" si="341"/>
        <v>0</v>
      </c>
      <c r="AH233" s="140">
        <f t="shared" si="341"/>
        <v>1871.36</v>
      </c>
      <c r="AI233" s="139" t="s">
        <v>32</v>
      </c>
    </row>
    <row r="234" s="39" customFormat="1" ht="16" customHeight="1" spans="1:35">
      <c r="A234" s="129">
        <f t="shared" si="302"/>
        <v>231</v>
      </c>
      <c r="B234" s="49" t="s">
        <v>568</v>
      </c>
      <c r="C234" s="46" t="s">
        <v>736</v>
      </c>
      <c r="D234" s="202" t="s">
        <v>737</v>
      </c>
      <c r="E234" s="153">
        <v>3920.55</v>
      </c>
      <c r="F234" s="49">
        <v>3920.55</v>
      </c>
      <c r="G234" s="130">
        <v>6241.75</v>
      </c>
      <c r="H234" s="49">
        <v>3920.55</v>
      </c>
      <c r="I234" s="164">
        <v>2200</v>
      </c>
      <c r="J234" s="130"/>
      <c r="K234" s="49">
        <f t="shared" si="303"/>
        <v>47.05</v>
      </c>
      <c r="L234" s="49">
        <f t="shared" si="304"/>
        <v>627.29</v>
      </c>
      <c r="M234" s="130">
        <f t="shared" si="305"/>
        <v>499.34</v>
      </c>
      <c r="N234" s="49">
        <f t="shared" si="306"/>
        <v>27.44</v>
      </c>
      <c r="O234" s="130">
        <f t="shared" si="307"/>
        <v>110</v>
      </c>
      <c r="P234" s="130">
        <f t="shared" si="308"/>
        <v>0</v>
      </c>
      <c r="Q234" s="130">
        <f t="shared" si="309"/>
        <v>1311.12</v>
      </c>
      <c r="R234" s="49">
        <f t="shared" si="310"/>
        <v>0</v>
      </c>
      <c r="S234" s="49">
        <f t="shared" si="311"/>
        <v>313.64</v>
      </c>
      <c r="T234" s="130">
        <f t="shared" si="312"/>
        <v>124.84</v>
      </c>
      <c r="U234" s="49">
        <f t="shared" si="313"/>
        <v>11.76</v>
      </c>
      <c r="V234" s="130">
        <f t="shared" si="314"/>
        <v>110</v>
      </c>
      <c r="W234" s="130">
        <f t="shared" si="315"/>
        <v>0</v>
      </c>
      <c r="X234" s="49">
        <f t="shared" si="316"/>
        <v>560.24</v>
      </c>
      <c r="Y234" s="49">
        <f t="shared" si="317"/>
        <v>1871.36</v>
      </c>
      <c r="Z234" s="164"/>
      <c r="AA234" s="139" t="s">
        <v>53</v>
      </c>
      <c r="AB234" s="140">
        <f t="shared" ref="AB234:AH234" si="342">K234+R234</f>
        <v>47.05</v>
      </c>
      <c r="AC234" s="140">
        <f t="shared" si="342"/>
        <v>940.93</v>
      </c>
      <c r="AD234" s="140">
        <f t="shared" si="342"/>
        <v>624.18</v>
      </c>
      <c r="AE234" s="140">
        <f t="shared" si="342"/>
        <v>39.2</v>
      </c>
      <c r="AF234" s="140">
        <f t="shared" si="342"/>
        <v>220</v>
      </c>
      <c r="AG234" s="140">
        <f t="shared" si="342"/>
        <v>0</v>
      </c>
      <c r="AH234" s="140">
        <f t="shared" si="342"/>
        <v>1871.36</v>
      </c>
      <c r="AI234" s="139" t="s">
        <v>32</v>
      </c>
    </row>
    <row r="235" s="39" customFormat="1" ht="16" customHeight="1" spans="1:35">
      <c r="A235" s="129">
        <f t="shared" ref="A235:A297" si="343">ROW()-3</f>
        <v>232</v>
      </c>
      <c r="B235" s="49" t="s">
        <v>217</v>
      </c>
      <c r="C235" s="46" t="s">
        <v>740</v>
      </c>
      <c r="D235" s="202" t="s">
        <v>741</v>
      </c>
      <c r="E235" s="153">
        <v>3920.55</v>
      </c>
      <c r="F235" s="49">
        <v>3920.55</v>
      </c>
      <c r="G235" s="130">
        <v>6241.75</v>
      </c>
      <c r="H235" s="49">
        <v>3920.55</v>
      </c>
      <c r="I235" s="164">
        <v>2200</v>
      </c>
      <c r="J235" s="130"/>
      <c r="K235" s="49">
        <f t="shared" ref="K235:K297" si="344">ROUND(E235*0.012,2)</f>
        <v>47.05</v>
      </c>
      <c r="L235" s="49">
        <f t="shared" ref="L235:L297" si="345">ROUND(F235*0.16,2)</f>
        <v>627.29</v>
      </c>
      <c r="M235" s="130">
        <f t="shared" ref="M235:M297" si="346">ROUND(G235*0.08,2)</f>
        <v>499.34</v>
      </c>
      <c r="N235" s="49">
        <f t="shared" ref="N235:N297" si="347">ROUND(H235*0.007,2)</f>
        <v>27.44</v>
      </c>
      <c r="O235" s="130">
        <f t="shared" ref="O235:O297" si="348">I235*5%</f>
        <v>110</v>
      </c>
      <c r="P235" s="130">
        <f t="shared" ref="P235:P297" si="349">J235*50%</f>
        <v>0</v>
      </c>
      <c r="Q235" s="130">
        <f t="shared" ref="Q235:Q297" si="350">SUM(K235:P235)</f>
        <v>1311.12</v>
      </c>
      <c r="R235" s="49">
        <f t="shared" ref="R235:R297" si="351">E235*0</f>
        <v>0</v>
      </c>
      <c r="S235" s="49">
        <f t="shared" ref="S235:S297" si="352">ROUND(F235*0.08,2)</f>
        <v>313.64</v>
      </c>
      <c r="T235" s="130">
        <f t="shared" ref="T235:T297" si="353">ROUND(G235*0.02,2)</f>
        <v>124.84</v>
      </c>
      <c r="U235" s="49">
        <f t="shared" ref="U235:U297" si="354">ROUND(H235*0.003,2)</f>
        <v>11.76</v>
      </c>
      <c r="V235" s="130">
        <f t="shared" ref="V235:V297" si="355">I235*5%</f>
        <v>110</v>
      </c>
      <c r="W235" s="130">
        <f t="shared" ref="W235:W297" si="356">J235*50%</f>
        <v>0</v>
      </c>
      <c r="X235" s="49">
        <f t="shared" ref="X235:X297" si="357">SUM(R235:W235)</f>
        <v>560.24</v>
      </c>
      <c r="Y235" s="49">
        <f t="shared" ref="Y235:Y297" si="358">Q235+X235</f>
        <v>1871.36</v>
      </c>
      <c r="Z235" s="164"/>
      <c r="AA235" s="139" t="s">
        <v>57</v>
      </c>
      <c r="AB235" s="140">
        <f t="shared" ref="AB235:AH235" si="359">K235+R235</f>
        <v>47.05</v>
      </c>
      <c r="AC235" s="140">
        <f t="shared" si="359"/>
        <v>940.93</v>
      </c>
      <c r="AD235" s="140">
        <f t="shared" si="359"/>
        <v>624.18</v>
      </c>
      <c r="AE235" s="140">
        <f t="shared" si="359"/>
        <v>39.2</v>
      </c>
      <c r="AF235" s="140">
        <f t="shared" si="359"/>
        <v>220</v>
      </c>
      <c r="AG235" s="140">
        <f t="shared" si="359"/>
        <v>0</v>
      </c>
      <c r="AH235" s="140">
        <f t="shared" si="359"/>
        <v>1871.36</v>
      </c>
      <c r="AI235" s="139" t="s">
        <v>32</v>
      </c>
    </row>
    <row r="236" s="39" customFormat="1" ht="16" customHeight="1" spans="1:35">
      <c r="A236" s="129">
        <f t="shared" si="343"/>
        <v>233</v>
      </c>
      <c r="B236" s="49" t="s">
        <v>217</v>
      </c>
      <c r="C236" s="46" t="s">
        <v>742</v>
      </c>
      <c r="D236" s="202" t="s">
        <v>743</v>
      </c>
      <c r="E236" s="153">
        <v>3920.55</v>
      </c>
      <c r="F236" s="49">
        <v>3920.55</v>
      </c>
      <c r="G236" s="130">
        <v>6241.75</v>
      </c>
      <c r="H236" s="49">
        <v>3920.55</v>
      </c>
      <c r="I236" s="164">
        <v>3180</v>
      </c>
      <c r="J236" s="130"/>
      <c r="K236" s="49">
        <f t="shared" si="344"/>
        <v>47.05</v>
      </c>
      <c r="L236" s="49">
        <f t="shared" si="345"/>
        <v>627.29</v>
      </c>
      <c r="M236" s="130">
        <f t="shared" si="346"/>
        <v>499.34</v>
      </c>
      <c r="N236" s="49">
        <f t="shared" si="347"/>
        <v>27.44</v>
      </c>
      <c r="O236" s="130">
        <f t="shared" si="348"/>
        <v>159</v>
      </c>
      <c r="P236" s="130">
        <f t="shared" si="349"/>
        <v>0</v>
      </c>
      <c r="Q236" s="130">
        <f t="shared" si="350"/>
        <v>1360.12</v>
      </c>
      <c r="R236" s="49">
        <f t="shared" si="351"/>
        <v>0</v>
      </c>
      <c r="S236" s="49">
        <f t="shared" si="352"/>
        <v>313.64</v>
      </c>
      <c r="T236" s="130">
        <f t="shared" si="353"/>
        <v>124.84</v>
      </c>
      <c r="U236" s="49">
        <f t="shared" si="354"/>
        <v>11.76</v>
      </c>
      <c r="V236" s="130">
        <f t="shared" si="355"/>
        <v>159</v>
      </c>
      <c r="W236" s="130">
        <f t="shared" si="356"/>
        <v>0</v>
      </c>
      <c r="X236" s="49">
        <f t="shared" si="357"/>
        <v>609.24</v>
      </c>
      <c r="Y236" s="49">
        <f t="shared" si="358"/>
        <v>1969.36</v>
      </c>
      <c r="Z236" s="164"/>
      <c r="AA236" s="139" t="s">
        <v>57</v>
      </c>
      <c r="AB236" s="140">
        <f t="shared" ref="AB236:AH236" si="360">K236+R236</f>
        <v>47.05</v>
      </c>
      <c r="AC236" s="140">
        <f t="shared" si="360"/>
        <v>940.93</v>
      </c>
      <c r="AD236" s="140">
        <f t="shared" si="360"/>
        <v>624.18</v>
      </c>
      <c r="AE236" s="140">
        <f t="shared" si="360"/>
        <v>39.2</v>
      </c>
      <c r="AF236" s="140">
        <f t="shared" si="360"/>
        <v>318</v>
      </c>
      <c r="AG236" s="140">
        <f t="shared" si="360"/>
        <v>0</v>
      </c>
      <c r="AH236" s="140">
        <f t="shared" si="360"/>
        <v>1969.36</v>
      </c>
      <c r="AI236" s="139" t="s">
        <v>35</v>
      </c>
    </row>
    <row r="237" s="39" customFormat="1" ht="16" customHeight="1" spans="1:35">
      <c r="A237" s="129">
        <f t="shared" si="343"/>
        <v>234</v>
      </c>
      <c r="B237" s="49" t="s">
        <v>146</v>
      </c>
      <c r="C237" s="46" t="s">
        <v>744</v>
      </c>
      <c r="D237" s="202" t="s">
        <v>745</v>
      </c>
      <c r="E237" s="153">
        <v>3920.55</v>
      </c>
      <c r="F237" s="49">
        <v>3920.55</v>
      </c>
      <c r="G237" s="130">
        <v>6241.75</v>
      </c>
      <c r="H237" s="49">
        <v>3920.55</v>
      </c>
      <c r="I237" s="164">
        <v>3180</v>
      </c>
      <c r="J237" s="130"/>
      <c r="K237" s="49">
        <f t="shared" si="344"/>
        <v>47.05</v>
      </c>
      <c r="L237" s="49">
        <f t="shared" si="345"/>
        <v>627.29</v>
      </c>
      <c r="M237" s="130">
        <f t="shared" si="346"/>
        <v>499.34</v>
      </c>
      <c r="N237" s="49">
        <f t="shared" si="347"/>
        <v>27.44</v>
      </c>
      <c r="O237" s="130">
        <f t="shared" si="348"/>
        <v>159</v>
      </c>
      <c r="P237" s="130">
        <f t="shared" si="349"/>
        <v>0</v>
      </c>
      <c r="Q237" s="130">
        <f t="shared" si="350"/>
        <v>1360.12</v>
      </c>
      <c r="R237" s="49">
        <f t="shared" si="351"/>
        <v>0</v>
      </c>
      <c r="S237" s="49">
        <f t="shared" si="352"/>
        <v>313.64</v>
      </c>
      <c r="T237" s="130">
        <f t="shared" si="353"/>
        <v>124.84</v>
      </c>
      <c r="U237" s="49">
        <f t="shared" si="354"/>
        <v>11.76</v>
      </c>
      <c r="V237" s="130">
        <f t="shared" si="355"/>
        <v>159</v>
      </c>
      <c r="W237" s="130">
        <f t="shared" si="356"/>
        <v>0</v>
      </c>
      <c r="X237" s="49">
        <f t="shared" si="357"/>
        <v>609.24</v>
      </c>
      <c r="Y237" s="49">
        <f t="shared" si="358"/>
        <v>1969.36</v>
      </c>
      <c r="Z237" s="164"/>
      <c r="AA237" s="139" t="s">
        <v>64</v>
      </c>
      <c r="AB237" s="140">
        <f t="shared" ref="AB237:AH237" si="361">K237+R237</f>
        <v>47.05</v>
      </c>
      <c r="AC237" s="140">
        <f t="shared" si="361"/>
        <v>940.93</v>
      </c>
      <c r="AD237" s="140">
        <f t="shared" si="361"/>
        <v>624.18</v>
      </c>
      <c r="AE237" s="140">
        <f t="shared" si="361"/>
        <v>39.2</v>
      </c>
      <c r="AF237" s="140">
        <f t="shared" si="361"/>
        <v>318</v>
      </c>
      <c r="AG237" s="140">
        <f t="shared" si="361"/>
        <v>0</v>
      </c>
      <c r="AH237" s="140">
        <f t="shared" si="361"/>
        <v>1969.36</v>
      </c>
      <c r="AI237" s="139" t="s">
        <v>34</v>
      </c>
    </row>
    <row r="238" s="39" customFormat="1" ht="16" customHeight="1" spans="1:35">
      <c r="A238" s="129">
        <f t="shared" si="343"/>
        <v>235</v>
      </c>
      <c r="B238" s="49" t="s">
        <v>139</v>
      </c>
      <c r="C238" s="46" t="s">
        <v>748</v>
      </c>
      <c r="D238" s="202" t="s">
        <v>749</v>
      </c>
      <c r="E238" s="153">
        <v>3920.55</v>
      </c>
      <c r="F238" s="49">
        <v>3920.55</v>
      </c>
      <c r="G238" s="130">
        <v>6241.75</v>
      </c>
      <c r="H238" s="49">
        <v>3920.55</v>
      </c>
      <c r="I238" s="164">
        <v>2200</v>
      </c>
      <c r="J238" s="130"/>
      <c r="K238" s="49">
        <f t="shared" si="344"/>
        <v>47.05</v>
      </c>
      <c r="L238" s="49">
        <f t="shared" si="345"/>
        <v>627.29</v>
      </c>
      <c r="M238" s="130">
        <f t="shared" si="346"/>
        <v>499.34</v>
      </c>
      <c r="N238" s="49">
        <f t="shared" si="347"/>
        <v>27.44</v>
      </c>
      <c r="O238" s="130">
        <f t="shared" si="348"/>
        <v>110</v>
      </c>
      <c r="P238" s="130">
        <f t="shared" si="349"/>
        <v>0</v>
      </c>
      <c r="Q238" s="130">
        <f t="shared" si="350"/>
        <v>1311.12</v>
      </c>
      <c r="R238" s="49">
        <f t="shared" si="351"/>
        <v>0</v>
      </c>
      <c r="S238" s="49">
        <f t="shared" si="352"/>
        <v>313.64</v>
      </c>
      <c r="T238" s="130">
        <f t="shared" si="353"/>
        <v>124.84</v>
      </c>
      <c r="U238" s="49">
        <f t="shared" si="354"/>
        <v>11.76</v>
      </c>
      <c r="V238" s="130">
        <f t="shared" si="355"/>
        <v>110</v>
      </c>
      <c r="W238" s="130">
        <f t="shared" si="356"/>
        <v>0</v>
      </c>
      <c r="X238" s="49">
        <f t="shared" si="357"/>
        <v>560.24</v>
      </c>
      <c r="Y238" s="49">
        <f t="shared" si="358"/>
        <v>1871.36</v>
      </c>
      <c r="Z238" s="164"/>
      <c r="AA238" s="139" t="s">
        <v>77</v>
      </c>
      <c r="AB238" s="140">
        <f t="shared" ref="AB238:AH238" si="362">K238+R238</f>
        <v>47.05</v>
      </c>
      <c r="AC238" s="140">
        <f t="shared" si="362"/>
        <v>940.93</v>
      </c>
      <c r="AD238" s="140">
        <f t="shared" si="362"/>
        <v>624.18</v>
      </c>
      <c r="AE238" s="140">
        <f t="shared" si="362"/>
        <v>39.2</v>
      </c>
      <c r="AF238" s="140">
        <f t="shared" si="362"/>
        <v>220</v>
      </c>
      <c r="AG238" s="140">
        <f t="shared" si="362"/>
        <v>0</v>
      </c>
      <c r="AH238" s="140">
        <f t="shared" si="362"/>
        <v>1871.36</v>
      </c>
      <c r="AI238" s="139" t="s">
        <v>32</v>
      </c>
    </row>
    <row r="239" s="39" customFormat="1" ht="16" customHeight="1" spans="1:35">
      <c r="A239" s="129">
        <f t="shared" si="343"/>
        <v>236</v>
      </c>
      <c r="B239" s="49" t="s">
        <v>750</v>
      </c>
      <c r="C239" s="154" t="s">
        <v>751</v>
      </c>
      <c r="D239" s="202" t="s">
        <v>752</v>
      </c>
      <c r="E239" s="153">
        <v>4700</v>
      </c>
      <c r="F239" s="49">
        <v>0</v>
      </c>
      <c r="G239" s="130">
        <v>6241.75</v>
      </c>
      <c r="H239" s="49">
        <v>4700</v>
      </c>
      <c r="I239" s="164">
        <v>4180</v>
      </c>
      <c r="J239" s="130"/>
      <c r="K239" s="49">
        <f t="shared" si="344"/>
        <v>56.4</v>
      </c>
      <c r="L239" s="49">
        <f t="shared" si="345"/>
        <v>0</v>
      </c>
      <c r="M239" s="130">
        <f t="shared" si="346"/>
        <v>499.34</v>
      </c>
      <c r="N239" s="49">
        <f t="shared" si="347"/>
        <v>32.9</v>
      </c>
      <c r="O239" s="130">
        <f t="shared" si="348"/>
        <v>209</v>
      </c>
      <c r="P239" s="130">
        <f t="shared" si="349"/>
        <v>0</v>
      </c>
      <c r="Q239" s="130">
        <f t="shared" si="350"/>
        <v>797.64</v>
      </c>
      <c r="R239" s="49">
        <f t="shared" si="351"/>
        <v>0</v>
      </c>
      <c r="S239" s="49">
        <f t="shared" si="352"/>
        <v>0</v>
      </c>
      <c r="T239" s="130">
        <f t="shared" si="353"/>
        <v>124.84</v>
      </c>
      <c r="U239" s="49">
        <f t="shared" si="354"/>
        <v>14.1</v>
      </c>
      <c r="V239" s="130">
        <f t="shared" si="355"/>
        <v>209</v>
      </c>
      <c r="W239" s="130">
        <f t="shared" si="356"/>
        <v>0</v>
      </c>
      <c r="X239" s="49">
        <f t="shared" si="357"/>
        <v>347.94</v>
      </c>
      <c r="Y239" s="49">
        <f t="shared" si="358"/>
        <v>1145.58</v>
      </c>
      <c r="Z239" s="164"/>
      <c r="AA239" s="139" t="s">
        <v>64</v>
      </c>
      <c r="AB239" s="140">
        <f t="shared" ref="AB239:AH239" si="363">K239+R239</f>
        <v>56.4</v>
      </c>
      <c r="AC239" s="140">
        <f t="shared" si="363"/>
        <v>0</v>
      </c>
      <c r="AD239" s="140">
        <f t="shared" si="363"/>
        <v>624.18</v>
      </c>
      <c r="AE239" s="140">
        <f t="shared" si="363"/>
        <v>47</v>
      </c>
      <c r="AF239" s="140">
        <f t="shared" si="363"/>
        <v>418</v>
      </c>
      <c r="AG239" s="140">
        <f t="shared" si="363"/>
        <v>0</v>
      </c>
      <c r="AH239" s="140">
        <f t="shared" si="363"/>
        <v>1145.58</v>
      </c>
      <c r="AI239" s="139" t="s">
        <v>34</v>
      </c>
    </row>
    <row r="240" s="225" customFormat="1" ht="16" customHeight="1" spans="1:35">
      <c r="A240" s="239">
        <f t="shared" si="343"/>
        <v>237</v>
      </c>
      <c r="B240" s="240" t="s">
        <v>139</v>
      </c>
      <c r="C240" s="243" t="s">
        <v>753</v>
      </c>
      <c r="D240" s="477" t="s">
        <v>754</v>
      </c>
      <c r="E240" s="263">
        <v>3920.55</v>
      </c>
      <c r="F240" s="240">
        <v>0</v>
      </c>
      <c r="G240" s="242">
        <v>0</v>
      </c>
      <c r="H240" s="240">
        <v>0</v>
      </c>
      <c r="I240" s="254">
        <v>0</v>
      </c>
      <c r="J240" s="242"/>
      <c r="K240" s="240">
        <f t="shared" si="344"/>
        <v>47.05</v>
      </c>
      <c r="L240" s="240">
        <f t="shared" si="345"/>
        <v>0</v>
      </c>
      <c r="M240" s="242">
        <f t="shared" si="346"/>
        <v>0</v>
      </c>
      <c r="N240" s="240">
        <f t="shared" si="347"/>
        <v>0</v>
      </c>
      <c r="O240" s="242">
        <f t="shared" si="348"/>
        <v>0</v>
      </c>
      <c r="P240" s="242">
        <f t="shared" si="349"/>
        <v>0</v>
      </c>
      <c r="Q240" s="242">
        <f t="shared" si="350"/>
        <v>47.05</v>
      </c>
      <c r="R240" s="240">
        <f t="shared" si="351"/>
        <v>0</v>
      </c>
      <c r="S240" s="240">
        <f t="shared" si="352"/>
        <v>0</v>
      </c>
      <c r="T240" s="242">
        <f t="shared" si="353"/>
        <v>0</v>
      </c>
      <c r="U240" s="240">
        <f t="shared" si="354"/>
        <v>0</v>
      </c>
      <c r="V240" s="242">
        <f t="shared" si="355"/>
        <v>0</v>
      </c>
      <c r="W240" s="242">
        <f t="shared" si="356"/>
        <v>0</v>
      </c>
      <c r="X240" s="240">
        <f t="shared" si="357"/>
        <v>0</v>
      </c>
      <c r="Y240" s="240">
        <f t="shared" si="358"/>
        <v>47.05</v>
      </c>
      <c r="Z240" s="254"/>
      <c r="AA240" s="257" t="s">
        <v>77</v>
      </c>
      <c r="AB240" s="258">
        <f t="shared" ref="AB240:AH240" si="364">K240+R240</f>
        <v>47.05</v>
      </c>
      <c r="AC240" s="258">
        <f t="shared" si="364"/>
        <v>0</v>
      </c>
      <c r="AD240" s="258">
        <f t="shared" si="364"/>
        <v>0</v>
      </c>
      <c r="AE240" s="258">
        <f t="shared" si="364"/>
        <v>0</v>
      </c>
      <c r="AF240" s="258">
        <f t="shared" si="364"/>
        <v>0</v>
      </c>
      <c r="AG240" s="258">
        <f t="shared" si="364"/>
        <v>0</v>
      </c>
      <c r="AH240" s="258">
        <f t="shared" si="364"/>
        <v>47.05</v>
      </c>
      <c r="AI240" s="257" t="s">
        <v>32</v>
      </c>
    </row>
    <row r="241" s="39" customFormat="1" ht="16" customHeight="1" spans="1:35">
      <c r="A241" s="129">
        <f t="shared" si="343"/>
        <v>238</v>
      </c>
      <c r="B241" s="49" t="s">
        <v>129</v>
      </c>
      <c r="C241" s="46" t="s">
        <v>755</v>
      </c>
      <c r="D241" s="450" t="s">
        <v>756</v>
      </c>
      <c r="E241" s="153">
        <v>3920.55</v>
      </c>
      <c r="F241" s="49">
        <v>3920.55</v>
      </c>
      <c r="G241" s="130">
        <v>6241.75</v>
      </c>
      <c r="H241" s="49">
        <v>3920.55</v>
      </c>
      <c r="I241" s="164">
        <v>3180</v>
      </c>
      <c r="J241" s="130"/>
      <c r="K241" s="49">
        <f t="shared" si="344"/>
        <v>47.05</v>
      </c>
      <c r="L241" s="49">
        <f t="shared" si="345"/>
        <v>627.29</v>
      </c>
      <c r="M241" s="130">
        <f t="shared" si="346"/>
        <v>499.34</v>
      </c>
      <c r="N241" s="49">
        <f t="shared" si="347"/>
        <v>27.44</v>
      </c>
      <c r="O241" s="130">
        <f t="shared" si="348"/>
        <v>159</v>
      </c>
      <c r="P241" s="130">
        <f t="shared" si="349"/>
        <v>0</v>
      </c>
      <c r="Q241" s="130">
        <f t="shared" si="350"/>
        <v>1360.12</v>
      </c>
      <c r="R241" s="49">
        <f t="shared" si="351"/>
        <v>0</v>
      </c>
      <c r="S241" s="49">
        <f t="shared" si="352"/>
        <v>313.64</v>
      </c>
      <c r="T241" s="130">
        <f t="shared" si="353"/>
        <v>124.84</v>
      </c>
      <c r="U241" s="49">
        <f t="shared" si="354"/>
        <v>11.76</v>
      </c>
      <c r="V241" s="130">
        <f t="shared" si="355"/>
        <v>159</v>
      </c>
      <c r="W241" s="130">
        <f t="shared" si="356"/>
        <v>0</v>
      </c>
      <c r="X241" s="49">
        <f t="shared" si="357"/>
        <v>609.24</v>
      </c>
      <c r="Y241" s="49">
        <f t="shared" si="358"/>
        <v>1969.36</v>
      </c>
      <c r="Z241" s="164"/>
      <c r="AA241" s="139" t="s">
        <v>61</v>
      </c>
      <c r="AB241" s="140">
        <f t="shared" ref="AB241:AH241" si="365">K241+R241</f>
        <v>47.05</v>
      </c>
      <c r="AC241" s="140">
        <f t="shared" si="365"/>
        <v>940.93</v>
      </c>
      <c r="AD241" s="140">
        <f t="shared" si="365"/>
        <v>624.18</v>
      </c>
      <c r="AE241" s="140">
        <f t="shared" si="365"/>
        <v>39.2</v>
      </c>
      <c r="AF241" s="140">
        <f t="shared" si="365"/>
        <v>318</v>
      </c>
      <c r="AG241" s="140">
        <f t="shared" si="365"/>
        <v>0</v>
      </c>
      <c r="AH241" s="140">
        <f t="shared" si="365"/>
        <v>1969.36</v>
      </c>
      <c r="AI241" s="139" t="s">
        <v>35</v>
      </c>
    </row>
    <row r="242" s="39" customFormat="1" ht="16" customHeight="1" spans="1:35">
      <c r="A242" s="129">
        <f t="shared" si="343"/>
        <v>239</v>
      </c>
      <c r="B242" s="49" t="s">
        <v>209</v>
      </c>
      <c r="C242" s="46" t="s">
        <v>761</v>
      </c>
      <c r="D242" s="450" t="s">
        <v>762</v>
      </c>
      <c r="E242" s="153">
        <v>3920.55</v>
      </c>
      <c r="F242" s="49">
        <v>3920.55</v>
      </c>
      <c r="G242" s="130">
        <v>6241.75</v>
      </c>
      <c r="H242" s="49">
        <v>3920.55</v>
      </c>
      <c r="I242" s="164">
        <v>2200</v>
      </c>
      <c r="J242" s="130"/>
      <c r="K242" s="49">
        <f t="shared" si="344"/>
        <v>47.05</v>
      </c>
      <c r="L242" s="49">
        <f t="shared" si="345"/>
        <v>627.29</v>
      </c>
      <c r="M242" s="130">
        <f t="shared" si="346"/>
        <v>499.34</v>
      </c>
      <c r="N242" s="49">
        <f t="shared" si="347"/>
        <v>27.44</v>
      </c>
      <c r="O242" s="130">
        <f t="shared" si="348"/>
        <v>110</v>
      </c>
      <c r="P242" s="130">
        <f t="shared" si="349"/>
        <v>0</v>
      </c>
      <c r="Q242" s="130">
        <f t="shared" si="350"/>
        <v>1311.12</v>
      </c>
      <c r="R242" s="49">
        <f t="shared" si="351"/>
        <v>0</v>
      </c>
      <c r="S242" s="49">
        <f t="shared" si="352"/>
        <v>313.64</v>
      </c>
      <c r="T242" s="130">
        <f t="shared" si="353"/>
        <v>124.84</v>
      </c>
      <c r="U242" s="49">
        <f t="shared" si="354"/>
        <v>11.76</v>
      </c>
      <c r="V242" s="130">
        <f t="shared" si="355"/>
        <v>110</v>
      </c>
      <c r="W242" s="130">
        <f t="shared" si="356"/>
        <v>0</v>
      </c>
      <c r="X242" s="49">
        <f t="shared" si="357"/>
        <v>560.24</v>
      </c>
      <c r="Y242" s="49">
        <f t="shared" si="358"/>
        <v>1871.36</v>
      </c>
      <c r="Z242" s="164"/>
      <c r="AA242" s="139" t="s">
        <v>69</v>
      </c>
      <c r="AB242" s="140">
        <f t="shared" ref="AB242:AH242" si="366">K242+R242</f>
        <v>47.05</v>
      </c>
      <c r="AC242" s="140">
        <f t="shared" si="366"/>
        <v>940.93</v>
      </c>
      <c r="AD242" s="140">
        <f t="shared" si="366"/>
        <v>624.18</v>
      </c>
      <c r="AE242" s="140">
        <f t="shared" si="366"/>
        <v>39.2</v>
      </c>
      <c r="AF242" s="140">
        <f t="shared" si="366"/>
        <v>220</v>
      </c>
      <c r="AG242" s="140">
        <f t="shared" si="366"/>
        <v>0</v>
      </c>
      <c r="AH242" s="140">
        <f t="shared" si="366"/>
        <v>1871.36</v>
      </c>
      <c r="AI242" s="139" t="s">
        <v>35</v>
      </c>
    </row>
    <row r="243" s="39" customFormat="1" ht="16" customHeight="1" spans="1:35">
      <c r="A243" s="129">
        <f t="shared" si="343"/>
        <v>240</v>
      </c>
      <c r="B243" s="49" t="s">
        <v>763</v>
      </c>
      <c r="C243" s="155" t="s">
        <v>764</v>
      </c>
      <c r="D243" s="460" t="s">
        <v>765</v>
      </c>
      <c r="E243" s="153">
        <v>3920.55</v>
      </c>
      <c r="F243" s="49">
        <v>3920.55</v>
      </c>
      <c r="G243" s="130">
        <v>6241.75</v>
      </c>
      <c r="H243" s="49">
        <v>3920.55</v>
      </c>
      <c r="I243" s="164">
        <v>0</v>
      </c>
      <c r="J243" s="130"/>
      <c r="K243" s="49">
        <f t="shared" si="344"/>
        <v>47.05</v>
      </c>
      <c r="L243" s="49">
        <f t="shared" si="345"/>
        <v>627.29</v>
      </c>
      <c r="M243" s="130">
        <f t="shared" si="346"/>
        <v>499.34</v>
      </c>
      <c r="N243" s="49">
        <f t="shared" si="347"/>
        <v>27.44</v>
      </c>
      <c r="O243" s="130">
        <f t="shared" si="348"/>
        <v>0</v>
      </c>
      <c r="P243" s="130">
        <f t="shared" si="349"/>
        <v>0</v>
      </c>
      <c r="Q243" s="130">
        <f t="shared" si="350"/>
        <v>1201.12</v>
      </c>
      <c r="R243" s="49">
        <f t="shared" si="351"/>
        <v>0</v>
      </c>
      <c r="S243" s="49">
        <f t="shared" si="352"/>
        <v>313.64</v>
      </c>
      <c r="T243" s="130">
        <f t="shared" si="353"/>
        <v>124.84</v>
      </c>
      <c r="U243" s="49">
        <f t="shared" si="354"/>
        <v>11.76</v>
      </c>
      <c r="V243" s="130">
        <f t="shared" si="355"/>
        <v>0</v>
      </c>
      <c r="W243" s="130">
        <f t="shared" si="356"/>
        <v>0</v>
      </c>
      <c r="X243" s="49">
        <f t="shared" si="357"/>
        <v>450.24</v>
      </c>
      <c r="Y243" s="49">
        <f t="shared" si="358"/>
        <v>1651.36</v>
      </c>
      <c r="Z243" s="164"/>
      <c r="AA243" s="139" t="s">
        <v>91</v>
      </c>
      <c r="AB243" s="140">
        <f t="shared" ref="AB243:AH243" si="367">K243+R243</f>
        <v>47.05</v>
      </c>
      <c r="AC243" s="140">
        <f t="shared" si="367"/>
        <v>940.93</v>
      </c>
      <c r="AD243" s="140">
        <f t="shared" si="367"/>
        <v>624.18</v>
      </c>
      <c r="AE243" s="140">
        <f t="shared" si="367"/>
        <v>39.2</v>
      </c>
      <c r="AF243" s="140">
        <f t="shared" si="367"/>
        <v>0</v>
      </c>
      <c r="AG243" s="140">
        <f t="shared" si="367"/>
        <v>0</v>
      </c>
      <c r="AH243" s="140">
        <f t="shared" si="367"/>
        <v>1651.36</v>
      </c>
      <c r="AI243" s="139" t="s">
        <v>31</v>
      </c>
    </row>
    <row r="244" s="39" customFormat="1" ht="16" customHeight="1" spans="1:35">
      <c r="A244" s="129">
        <f t="shared" si="343"/>
        <v>241</v>
      </c>
      <c r="B244" s="49" t="s">
        <v>763</v>
      </c>
      <c r="C244" s="155" t="s">
        <v>766</v>
      </c>
      <c r="D244" s="460" t="s">
        <v>767</v>
      </c>
      <c r="E244" s="153">
        <v>3920.55</v>
      </c>
      <c r="F244" s="49">
        <v>3920.55</v>
      </c>
      <c r="G244" s="130">
        <v>6241.75</v>
      </c>
      <c r="H244" s="49">
        <v>3920.55</v>
      </c>
      <c r="I244" s="164">
        <v>0</v>
      </c>
      <c r="J244" s="130"/>
      <c r="K244" s="49">
        <f t="shared" si="344"/>
        <v>47.05</v>
      </c>
      <c r="L244" s="49">
        <f t="shared" si="345"/>
        <v>627.29</v>
      </c>
      <c r="M244" s="130">
        <f t="shared" si="346"/>
        <v>499.34</v>
      </c>
      <c r="N244" s="49">
        <f t="shared" si="347"/>
        <v>27.44</v>
      </c>
      <c r="O244" s="130">
        <f t="shared" si="348"/>
        <v>0</v>
      </c>
      <c r="P244" s="130">
        <f t="shared" si="349"/>
        <v>0</v>
      </c>
      <c r="Q244" s="130">
        <f t="shared" si="350"/>
        <v>1201.12</v>
      </c>
      <c r="R244" s="49">
        <f t="shared" si="351"/>
        <v>0</v>
      </c>
      <c r="S244" s="49">
        <f t="shared" si="352"/>
        <v>313.64</v>
      </c>
      <c r="T244" s="130">
        <f t="shared" si="353"/>
        <v>124.84</v>
      </c>
      <c r="U244" s="49">
        <f t="shared" si="354"/>
        <v>11.76</v>
      </c>
      <c r="V244" s="130">
        <f t="shared" si="355"/>
        <v>0</v>
      </c>
      <c r="W244" s="130">
        <f t="shared" si="356"/>
        <v>0</v>
      </c>
      <c r="X244" s="49">
        <f t="shared" si="357"/>
        <v>450.24</v>
      </c>
      <c r="Y244" s="49">
        <f t="shared" si="358"/>
        <v>1651.36</v>
      </c>
      <c r="Z244" s="164"/>
      <c r="AA244" s="139" t="s">
        <v>91</v>
      </c>
      <c r="AB244" s="140">
        <f t="shared" ref="AB244:AH244" si="368">K244+R244</f>
        <v>47.05</v>
      </c>
      <c r="AC244" s="140">
        <f t="shared" si="368"/>
        <v>940.93</v>
      </c>
      <c r="AD244" s="140">
        <f t="shared" si="368"/>
        <v>624.18</v>
      </c>
      <c r="AE244" s="140">
        <f t="shared" si="368"/>
        <v>39.2</v>
      </c>
      <c r="AF244" s="140">
        <f t="shared" si="368"/>
        <v>0</v>
      </c>
      <c r="AG244" s="140">
        <f t="shared" si="368"/>
        <v>0</v>
      </c>
      <c r="AH244" s="140">
        <f t="shared" si="368"/>
        <v>1651.36</v>
      </c>
      <c r="AI244" s="139" t="s">
        <v>31</v>
      </c>
    </row>
    <row r="245" s="39" customFormat="1" ht="16" customHeight="1" spans="1:35">
      <c r="A245" s="129">
        <f t="shared" si="343"/>
        <v>242</v>
      </c>
      <c r="B245" s="49" t="s">
        <v>146</v>
      </c>
      <c r="C245" s="157" t="s">
        <v>768</v>
      </c>
      <c r="D245" s="202" t="s">
        <v>769</v>
      </c>
      <c r="E245" s="153">
        <v>3920.55</v>
      </c>
      <c r="F245" s="49">
        <v>3920.55</v>
      </c>
      <c r="G245" s="130">
        <v>6241.75</v>
      </c>
      <c r="H245" s="49">
        <v>3920.55</v>
      </c>
      <c r="I245" s="164">
        <v>3180</v>
      </c>
      <c r="J245" s="130"/>
      <c r="K245" s="49">
        <f t="shared" si="344"/>
        <v>47.05</v>
      </c>
      <c r="L245" s="49">
        <f t="shared" si="345"/>
        <v>627.29</v>
      </c>
      <c r="M245" s="130">
        <f t="shared" si="346"/>
        <v>499.34</v>
      </c>
      <c r="N245" s="49">
        <f t="shared" si="347"/>
        <v>27.44</v>
      </c>
      <c r="O245" s="130">
        <f t="shared" si="348"/>
        <v>159</v>
      </c>
      <c r="P245" s="130">
        <f t="shared" si="349"/>
        <v>0</v>
      </c>
      <c r="Q245" s="130">
        <f t="shared" si="350"/>
        <v>1360.12</v>
      </c>
      <c r="R245" s="49">
        <f t="shared" si="351"/>
        <v>0</v>
      </c>
      <c r="S245" s="49">
        <f t="shared" si="352"/>
        <v>313.64</v>
      </c>
      <c r="T245" s="130">
        <f t="shared" si="353"/>
        <v>124.84</v>
      </c>
      <c r="U245" s="49">
        <f t="shared" si="354"/>
        <v>11.76</v>
      </c>
      <c r="V245" s="130">
        <f t="shared" si="355"/>
        <v>159</v>
      </c>
      <c r="W245" s="130">
        <f t="shared" si="356"/>
        <v>0</v>
      </c>
      <c r="X245" s="49">
        <f t="shared" si="357"/>
        <v>609.24</v>
      </c>
      <c r="Y245" s="49">
        <f t="shared" si="358"/>
        <v>1969.36</v>
      </c>
      <c r="Z245" s="164"/>
      <c r="AA245" s="139" t="s">
        <v>64</v>
      </c>
      <c r="AB245" s="140">
        <f t="shared" ref="AB245:AH245" si="369">K245+R245</f>
        <v>47.05</v>
      </c>
      <c r="AC245" s="140">
        <f t="shared" si="369"/>
        <v>940.93</v>
      </c>
      <c r="AD245" s="140">
        <f t="shared" si="369"/>
        <v>624.18</v>
      </c>
      <c r="AE245" s="140">
        <f t="shared" si="369"/>
        <v>39.2</v>
      </c>
      <c r="AF245" s="140">
        <f t="shared" si="369"/>
        <v>318</v>
      </c>
      <c r="AG245" s="140">
        <f t="shared" si="369"/>
        <v>0</v>
      </c>
      <c r="AH245" s="140">
        <f t="shared" si="369"/>
        <v>1969.36</v>
      </c>
      <c r="AI245" s="139" t="s">
        <v>34</v>
      </c>
    </row>
    <row r="246" s="39" customFormat="1" ht="16" customHeight="1" spans="1:35">
      <c r="A246" s="129">
        <f t="shared" si="343"/>
        <v>243</v>
      </c>
      <c r="B246" s="49" t="s">
        <v>201</v>
      </c>
      <c r="C246" s="157" t="s">
        <v>774</v>
      </c>
      <c r="D246" s="202" t="s">
        <v>775</v>
      </c>
      <c r="E246" s="153">
        <v>3920.55</v>
      </c>
      <c r="F246" s="49">
        <v>3920.55</v>
      </c>
      <c r="G246" s="130">
        <v>6241.75</v>
      </c>
      <c r="H246" s="49">
        <v>3920.55</v>
      </c>
      <c r="I246" s="164">
        <v>0</v>
      </c>
      <c r="J246" s="130"/>
      <c r="K246" s="49">
        <f t="shared" si="344"/>
        <v>47.05</v>
      </c>
      <c r="L246" s="49">
        <f t="shared" si="345"/>
        <v>627.29</v>
      </c>
      <c r="M246" s="130">
        <f t="shared" si="346"/>
        <v>499.34</v>
      </c>
      <c r="N246" s="49">
        <f t="shared" si="347"/>
        <v>27.44</v>
      </c>
      <c r="O246" s="130">
        <f t="shared" si="348"/>
        <v>0</v>
      </c>
      <c r="P246" s="130">
        <f t="shared" si="349"/>
        <v>0</v>
      </c>
      <c r="Q246" s="130">
        <f t="shared" si="350"/>
        <v>1201.12</v>
      </c>
      <c r="R246" s="49">
        <f t="shared" si="351"/>
        <v>0</v>
      </c>
      <c r="S246" s="49">
        <f t="shared" si="352"/>
        <v>313.64</v>
      </c>
      <c r="T246" s="130">
        <f t="shared" si="353"/>
        <v>124.84</v>
      </c>
      <c r="U246" s="49">
        <f t="shared" si="354"/>
        <v>11.76</v>
      </c>
      <c r="V246" s="130">
        <f t="shared" si="355"/>
        <v>0</v>
      </c>
      <c r="W246" s="130">
        <f t="shared" si="356"/>
        <v>0</v>
      </c>
      <c r="X246" s="49">
        <f t="shared" si="357"/>
        <v>450.24</v>
      </c>
      <c r="Y246" s="49">
        <f t="shared" si="358"/>
        <v>1651.36</v>
      </c>
      <c r="Z246" s="164"/>
      <c r="AA246" s="139" t="s">
        <v>66</v>
      </c>
      <c r="AB246" s="140">
        <f t="shared" ref="AB246:AH246" si="370">K246+R246</f>
        <v>47.05</v>
      </c>
      <c r="AC246" s="140">
        <f t="shared" si="370"/>
        <v>940.93</v>
      </c>
      <c r="AD246" s="140">
        <f t="shared" si="370"/>
        <v>624.18</v>
      </c>
      <c r="AE246" s="140">
        <f t="shared" si="370"/>
        <v>39.2</v>
      </c>
      <c r="AF246" s="140">
        <f t="shared" si="370"/>
        <v>0</v>
      </c>
      <c r="AG246" s="140">
        <f t="shared" si="370"/>
        <v>0</v>
      </c>
      <c r="AH246" s="140">
        <f t="shared" si="370"/>
        <v>1651.36</v>
      </c>
      <c r="AI246" s="139" t="s">
        <v>32</v>
      </c>
    </row>
    <row r="247" s="39" customFormat="1" ht="16" customHeight="1" spans="1:35">
      <c r="A247" s="129">
        <f t="shared" si="343"/>
        <v>244</v>
      </c>
      <c r="B247" s="49" t="s">
        <v>209</v>
      </c>
      <c r="C247" s="157" t="s">
        <v>776</v>
      </c>
      <c r="D247" s="202" t="s">
        <v>777</v>
      </c>
      <c r="E247" s="153">
        <v>3920.55</v>
      </c>
      <c r="F247" s="49">
        <v>3920.55</v>
      </c>
      <c r="G247" s="130">
        <v>6241.75</v>
      </c>
      <c r="H247" s="49">
        <v>3920.55</v>
      </c>
      <c r="I247" s="164">
        <v>2200</v>
      </c>
      <c r="J247" s="130"/>
      <c r="K247" s="49">
        <f t="shared" si="344"/>
        <v>47.05</v>
      </c>
      <c r="L247" s="49">
        <f t="shared" si="345"/>
        <v>627.29</v>
      </c>
      <c r="M247" s="130">
        <f t="shared" si="346"/>
        <v>499.34</v>
      </c>
      <c r="N247" s="49">
        <f t="shared" si="347"/>
        <v>27.44</v>
      </c>
      <c r="O247" s="130">
        <f t="shared" si="348"/>
        <v>110</v>
      </c>
      <c r="P247" s="130">
        <f t="shared" si="349"/>
        <v>0</v>
      </c>
      <c r="Q247" s="130">
        <f t="shared" si="350"/>
        <v>1311.12</v>
      </c>
      <c r="R247" s="49">
        <f t="shared" si="351"/>
        <v>0</v>
      </c>
      <c r="S247" s="49">
        <f t="shared" si="352"/>
        <v>313.64</v>
      </c>
      <c r="T247" s="130">
        <f t="shared" si="353"/>
        <v>124.84</v>
      </c>
      <c r="U247" s="49">
        <f t="shared" si="354"/>
        <v>11.76</v>
      </c>
      <c r="V247" s="130">
        <f t="shared" si="355"/>
        <v>110</v>
      </c>
      <c r="W247" s="130">
        <f t="shared" si="356"/>
        <v>0</v>
      </c>
      <c r="X247" s="49">
        <f t="shared" si="357"/>
        <v>560.24</v>
      </c>
      <c r="Y247" s="49">
        <f t="shared" si="358"/>
        <v>1871.36</v>
      </c>
      <c r="Z247" s="164"/>
      <c r="AA247" s="139" t="s">
        <v>69</v>
      </c>
      <c r="AB247" s="140">
        <f t="shared" ref="AB247:AH247" si="371">K247+R247</f>
        <v>47.05</v>
      </c>
      <c r="AC247" s="140">
        <f t="shared" si="371"/>
        <v>940.93</v>
      </c>
      <c r="AD247" s="140">
        <f t="shared" si="371"/>
        <v>624.18</v>
      </c>
      <c r="AE247" s="140">
        <f t="shared" si="371"/>
        <v>39.2</v>
      </c>
      <c r="AF247" s="140">
        <f t="shared" si="371"/>
        <v>220</v>
      </c>
      <c r="AG247" s="140">
        <f t="shared" si="371"/>
        <v>0</v>
      </c>
      <c r="AH247" s="140">
        <f t="shared" si="371"/>
        <v>1871.36</v>
      </c>
      <c r="AI247" s="139" t="s">
        <v>32</v>
      </c>
    </row>
    <row r="248" s="39" customFormat="1" ht="16" customHeight="1" spans="1:35">
      <c r="A248" s="129">
        <f t="shared" si="343"/>
        <v>245</v>
      </c>
      <c r="B248" s="49" t="s">
        <v>209</v>
      </c>
      <c r="C248" s="157" t="s">
        <v>778</v>
      </c>
      <c r="D248" s="202" t="s">
        <v>779</v>
      </c>
      <c r="E248" s="158">
        <v>3920.55</v>
      </c>
      <c r="F248" s="130">
        <v>3920.55</v>
      </c>
      <c r="G248" s="130">
        <v>6241.75</v>
      </c>
      <c r="H248" s="130">
        <v>3920.55</v>
      </c>
      <c r="I248" s="164">
        <v>2200</v>
      </c>
      <c r="J248" s="130"/>
      <c r="K248" s="49">
        <f t="shared" si="344"/>
        <v>47.05</v>
      </c>
      <c r="L248" s="49">
        <f t="shared" si="345"/>
        <v>627.29</v>
      </c>
      <c r="M248" s="130">
        <f t="shared" si="346"/>
        <v>499.34</v>
      </c>
      <c r="N248" s="49">
        <f t="shared" si="347"/>
        <v>27.44</v>
      </c>
      <c r="O248" s="130">
        <f t="shared" si="348"/>
        <v>110</v>
      </c>
      <c r="P248" s="130">
        <f t="shared" si="349"/>
        <v>0</v>
      </c>
      <c r="Q248" s="130">
        <f t="shared" si="350"/>
        <v>1311.12</v>
      </c>
      <c r="R248" s="49">
        <f t="shared" si="351"/>
        <v>0</v>
      </c>
      <c r="S248" s="49">
        <f t="shared" si="352"/>
        <v>313.64</v>
      </c>
      <c r="T248" s="130">
        <f t="shared" si="353"/>
        <v>124.84</v>
      </c>
      <c r="U248" s="49">
        <f t="shared" si="354"/>
        <v>11.76</v>
      </c>
      <c r="V248" s="130">
        <f t="shared" si="355"/>
        <v>110</v>
      </c>
      <c r="W248" s="130">
        <f t="shared" si="356"/>
        <v>0</v>
      </c>
      <c r="X248" s="49">
        <f t="shared" si="357"/>
        <v>560.24</v>
      </c>
      <c r="Y248" s="49">
        <f t="shared" si="358"/>
        <v>1871.36</v>
      </c>
      <c r="Z248" s="164"/>
      <c r="AA248" s="139" t="s">
        <v>69</v>
      </c>
      <c r="AB248" s="140">
        <f t="shared" ref="AB248:AH248" si="372">K248+R248</f>
        <v>47.05</v>
      </c>
      <c r="AC248" s="140">
        <f t="shared" si="372"/>
        <v>940.93</v>
      </c>
      <c r="AD248" s="140">
        <f t="shared" si="372"/>
        <v>624.18</v>
      </c>
      <c r="AE248" s="140">
        <f t="shared" si="372"/>
        <v>39.2</v>
      </c>
      <c r="AF248" s="140">
        <f t="shared" si="372"/>
        <v>220</v>
      </c>
      <c r="AG248" s="140">
        <f t="shared" si="372"/>
        <v>0</v>
      </c>
      <c r="AH248" s="140">
        <f t="shared" si="372"/>
        <v>1871.36</v>
      </c>
      <c r="AI248" s="139" t="s">
        <v>32</v>
      </c>
    </row>
    <row r="249" s="39" customFormat="1" ht="16" customHeight="1" spans="1:35">
      <c r="A249" s="129">
        <f t="shared" si="343"/>
        <v>246</v>
      </c>
      <c r="B249" s="49" t="s">
        <v>209</v>
      </c>
      <c r="C249" s="157" t="s">
        <v>780</v>
      </c>
      <c r="D249" s="202" t="s">
        <v>781</v>
      </c>
      <c r="E249" s="158">
        <v>3920.55</v>
      </c>
      <c r="F249" s="130">
        <v>3920.55</v>
      </c>
      <c r="G249" s="130">
        <v>6241.75</v>
      </c>
      <c r="H249" s="130">
        <v>3920.55</v>
      </c>
      <c r="I249" s="164">
        <v>2200</v>
      </c>
      <c r="J249" s="130"/>
      <c r="K249" s="49">
        <f t="shared" si="344"/>
        <v>47.05</v>
      </c>
      <c r="L249" s="49">
        <f t="shared" si="345"/>
        <v>627.29</v>
      </c>
      <c r="M249" s="130">
        <f t="shared" si="346"/>
        <v>499.34</v>
      </c>
      <c r="N249" s="49">
        <f t="shared" si="347"/>
        <v>27.44</v>
      </c>
      <c r="O249" s="130">
        <f t="shared" si="348"/>
        <v>110</v>
      </c>
      <c r="P249" s="130">
        <f t="shared" si="349"/>
        <v>0</v>
      </c>
      <c r="Q249" s="130">
        <f t="shared" si="350"/>
        <v>1311.12</v>
      </c>
      <c r="R249" s="49">
        <f t="shared" si="351"/>
        <v>0</v>
      </c>
      <c r="S249" s="49">
        <f t="shared" si="352"/>
        <v>313.64</v>
      </c>
      <c r="T249" s="130">
        <f t="shared" si="353"/>
        <v>124.84</v>
      </c>
      <c r="U249" s="49">
        <f t="shared" si="354"/>
        <v>11.76</v>
      </c>
      <c r="V249" s="130">
        <f t="shared" si="355"/>
        <v>110</v>
      </c>
      <c r="W249" s="130">
        <f t="shared" si="356"/>
        <v>0</v>
      </c>
      <c r="X249" s="49">
        <f t="shared" si="357"/>
        <v>560.24</v>
      </c>
      <c r="Y249" s="49">
        <f t="shared" si="358"/>
        <v>1871.36</v>
      </c>
      <c r="Z249" s="164"/>
      <c r="AA249" s="139" t="s">
        <v>69</v>
      </c>
      <c r="AB249" s="140">
        <f t="shared" ref="AB249:AH249" si="373">K249+R249</f>
        <v>47.05</v>
      </c>
      <c r="AC249" s="140">
        <f t="shared" si="373"/>
        <v>940.93</v>
      </c>
      <c r="AD249" s="140">
        <f t="shared" si="373"/>
        <v>624.18</v>
      </c>
      <c r="AE249" s="140">
        <f t="shared" si="373"/>
        <v>39.2</v>
      </c>
      <c r="AF249" s="140">
        <f t="shared" si="373"/>
        <v>220</v>
      </c>
      <c r="AG249" s="140">
        <f t="shared" si="373"/>
        <v>0</v>
      </c>
      <c r="AH249" s="140">
        <f t="shared" si="373"/>
        <v>1871.36</v>
      </c>
      <c r="AI249" s="139" t="s">
        <v>32</v>
      </c>
    </row>
    <row r="250" s="39" customFormat="1" ht="16" customHeight="1" spans="1:35">
      <c r="A250" s="129">
        <f t="shared" si="343"/>
        <v>247</v>
      </c>
      <c r="B250" s="49" t="s">
        <v>209</v>
      </c>
      <c r="C250" s="157" t="s">
        <v>784</v>
      </c>
      <c r="D250" s="202" t="s">
        <v>785</v>
      </c>
      <c r="E250" s="158">
        <v>3920.55</v>
      </c>
      <c r="F250" s="130">
        <v>3920.55</v>
      </c>
      <c r="G250" s="130">
        <v>6241.75</v>
      </c>
      <c r="H250" s="130">
        <v>3920.55</v>
      </c>
      <c r="I250" s="164">
        <v>2200</v>
      </c>
      <c r="J250" s="130"/>
      <c r="K250" s="49">
        <f t="shared" si="344"/>
        <v>47.05</v>
      </c>
      <c r="L250" s="49">
        <f t="shared" si="345"/>
        <v>627.29</v>
      </c>
      <c r="M250" s="130">
        <f t="shared" si="346"/>
        <v>499.34</v>
      </c>
      <c r="N250" s="49">
        <f t="shared" si="347"/>
        <v>27.44</v>
      </c>
      <c r="O250" s="130">
        <f t="shared" si="348"/>
        <v>110</v>
      </c>
      <c r="P250" s="130">
        <f t="shared" si="349"/>
        <v>0</v>
      </c>
      <c r="Q250" s="130">
        <f t="shared" si="350"/>
        <v>1311.12</v>
      </c>
      <c r="R250" s="49">
        <f t="shared" si="351"/>
        <v>0</v>
      </c>
      <c r="S250" s="49">
        <f t="shared" si="352"/>
        <v>313.64</v>
      </c>
      <c r="T250" s="130">
        <f t="shared" si="353"/>
        <v>124.84</v>
      </c>
      <c r="U250" s="49">
        <f t="shared" si="354"/>
        <v>11.76</v>
      </c>
      <c r="V250" s="130">
        <f t="shared" si="355"/>
        <v>110</v>
      </c>
      <c r="W250" s="130">
        <f t="shared" si="356"/>
        <v>0</v>
      </c>
      <c r="X250" s="49">
        <f t="shared" si="357"/>
        <v>560.24</v>
      </c>
      <c r="Y250" s="49">
        <f t="shared" si="358"/>
        <v>1871.36</v>
      </c>
      <c r="Z250" s="164"/>
      <c r="AA250" s="139" t="s">
        <v>69</v>
      </c>
      <c r="AB250" s="140">
        <f t="shared" ref="AB250:AH250" si="374">K250+R250</f>
        <v>47.05</v>
      </c>
      <c r="AC250" s="140">
        <f t="shared" si="374"/>
        <v>940.93</v>
      </c>
      <c r="AD250" s="140">
        <f t="shared" si="374"/>
        <v>624.18</v>
      </c>
      <c r="AE250" s="140">
        <f t="shared" si="374"/>
        <v>39.2</v>
      </c>
      <c r="AF250" s="140">
        <f t="shared" si="374"/>
        <v>220</v>
      </c>
      <c r="AG250" s="140">
        <f t="shared" si="374"/>
        <v>0</v>
      </c>
      <c r="AH250" s="140">
        <f t="shared" si="374"/>
        <v>1871.36</v>
      </c>
      <c r="AI250" s="139" t="s">
        <v>32</v>
      </c>
    </row>
    <row r="251" s="39" customFormat="1" ht="16" customHeight="1" spans="1:35">
      <c r="A251" s="129">
        <f t="shared" si="343"/>
        <v>248</v>
      </c>
      <c r="B251" s="49" t="s">
        <v>209</v>
      </c>
      <c r="C251" s="51" t="s">
        <v>788</v>
      </c>
      <c r="D251" s="229" t="s">
        <v>789</v>
      </c>
      <c r="E251" s="158">
        <v>3920.55</v>
      </c>
      <c r="F251" s="130">
        <v>3920.55</v>
      </c>
      <c r="G251" s="130">
        <v>6241.75</v>
      </c>
      <c r="H251" s="130">
        <v>3920.55</v>
      </c>
      <c r="I251" s="164">
        <v>2200</v>
      </c>
      <c r="J251" s="130"/>
      <c r="K251" s="49">
        <f t="shared" si="344"/>
        <v>47.05</v>
      </c>
      <c r="L251" s="49">
        <f t="shared" si="345"/>
        <v>627.29</v>
      </c>
      <c r="M251" s="130">
        <f t="shared" si="346"/>
        <v>499.34</v>
      </c>
      <c r="N251" s="49">
        <f t="shared" si="347"/>
        <v>27.44</v>
      </c>
      <c r="O251" s="130">
        <f t="shared" si="348"/>
        <v>110</v>
      </c>
      <c r="P251" s="130">
        <f t="shared" si="349"/>
        <v>0</v>
      </c>
      <c r="Q251" s="130">
        <f t="shared" si="350"/>
        <v>1311.12</v>
      </c>
      <c r="R251" s="49">
        <f t="shared" si="351"/>
        <v>0</v>
      </c>
      <c r="S251" s="49">
        <f t="shared" si="352"/>
        <v>313.64</v>
      </c>
      <c r="T251" s="130">
        <f t="shared" si="353"/>
        <v>124.84</v>
      </c>
      <c r="U251" s="49">
        <f t="shared" si="354"/>
        <v>11.76</v>
      </c>
      <c r="V251" s="130">
        <f t="shared" si="355"/>
        <v>110</v>
      </c>
      <c r="W251" s="130">
        <f t="shared" si="356"/>
        <v>0</v>
      </c>
      <c r="X251" s="49">
        <f t="shared" si="357"/>
        <v>560.24</v>
      </c>
      <c r="Y251" s="49">
        <f t="shared" si="358"/>
        <v>1871.36</v>
      </c>
      <c r="Z251" s="164"/>
      <c r="AA251" s="139" t="s">
        <v>69</v>
      </c>
      <c r="AB251" s="140">
        <f t="shared" ref="AB251:AH251" si="375">K251+R251</f>
        <v>47.05</v>
      </c>
      <c r="AC251" s="140">
        <f t="shared" si="375"/>
        <v>940.93</v>
      </c>
      <c r="AD251" s="140">
        <f t="shared" si="375"/>
        <v>624.18</v>
      </c>
      <c r="AE251" s="140">
        <f t="shared" si="375"/>
        <v>39.2</v>
      </c>
      <c r="AF251" s="140">
        <f t="shared" si="375"/>
        <v>220</v>
      </c>
      <c r="AG251" s="140">
        <f t="shared" si="375"/>
        <v>0</v>
      </c>
      <c r="AH251" s="140">
        <f t="shared" si="375"/>
        <v>1871.36</v>
      </c>
      <c r="AI251" s="139" t="s">
        <v>32</v>
      </c>
    </row>
    <row r="252" s="39" customFormat="1" ht="16" customHeight="1" spans="1:35">
      <c r="A252" s="129">
        <f t="shared" si="343"/>
        <v>249</v>
      </c>
      <c r="B252" s="49" t="s">
        <v>217</v>
      </c>
      <c r="C252" s="51" t="s">
        <v>798</v>
      </c>
      <c r="D252" s="229" t="s">
        <v>799</v>
      </c>
      <c r="E252" s="158">
        <v>3920.55</v>
      </c>
      <c r="F252" s="130">
        <v>3920.55</v>
      </c>
      <c r="G252" s="130">
        <v>6241.75</v>
      </c>
      <c r="H252" s="130">
        <v>3920.55</v>
      </c>
      <c r="I252" s="164">
        <v>2200</v>
      </c>
      <c r="J252" s="130"/>
      <c r="K252" s="49">
        <f t="shared" si="344"/>
        <v>47.05</v>
      </c>
      <c r="L252" s="49">
        <f t="shared" si="345"/>
        <v>627.29</v>
      </c>
      <c r="M252" s="130">
        <f t="shared" si="346"/>
        <v>499.34</v>
      </c>
      <c r="N252" s="49">
        <f t="shared" si="347"/>
        <v>27.44</v>
      </c>
      <c r="O252" s="130">
        <f t="shared" si="348"/>
        <v>110</v>
      </c>
      <c r="P252" s="130">
        <f t="shared" si="349"/>
        <v>0</v>
      </c>
      <c r="Q252" s="130">
        <f t="shared" si="350"/>
        <v>1311.12</v>
      </c>
      <c r="R252" s="49">
        <f t="shared" si="351"/>
        <v>0</v>
      </c>
      <c r="S252" s="49">
        <f t="shared" si="352"/>
        <v>313.64</v>
      </c>
      <c r="T252" s="130">
        <f t="shared" si="353"/>
        <v>124.84</v>
      </c>
      <c r="U252" s="49">
        <f t="shared" si="354"/>
        <v>11.76</v>
      </c>
      <c r="V252" s="130">
        <f t="shared" si="355"/>
        <v>110</v>
      </c>
      <c r="W252" s="130">
        <f t="shared" si="356"/>
        <v>0</v>
      </c>
      <c r="X252" s="49">
        <f t="shared" si="357"/>
        <v>560.24</v>
      </c>
      <c r="Y252" s="49">
        <f t="shared" si="358"/>
        <v>1871.36</v>
      </c>
      <c r="Z252" s="164"/>
      <c r="AA252" s="139" t="s">
        <v>57</v>
      </c>
      <c r="AB252" s="140">
        <f t="shared" ref="AB252:AH252" si="376">K252+R252</f>
        <v>47.05</v>
      </c>
      <c r="AC252" s="140">
        <f t="shared" si="376"/>
        <v>940.93</v>
      </c>
      <c r="AD252" s="140">
        <f t="shared" si="376"/>
        <v>624.18</v>
      </c>
      <c r="AE252" s="140">
        <f t="shared" si="376"/>
        <v>39.2</v>
      </c>
      <c r="AF252" s="140">
        <f t="shared" si="376"/>
        <v>220</v>
      </c>
      <c r="AG252" s="140">
        <f t="shared" si="376"/>
        <v>0</v>
      </c>
      <c r="AH252" s="140">
        <f t="shared" si="376"/>
        <v>1871.36</v>
      </c>
      <c r="AI252" s="139" t="s">
        <v>35</v>
      </c>
    </row>
    <row r="253" s="39" customFormat="1" ht="16" customHeight="1" spans="1:35">
      <c r="A253" s="129">
        <f t="shared" si="343"/>
        <v>250</v>
      </c>
      <c r="B253" s="49" t="s">
        <v>129</v>
      </c>
      <c r="C253" s="52" t="s">
        <v>800</v>
      </c>
      <c r="D253" s="229" t="s">
        <v>801</v>
      </c>
      <c r="E253" s="158">
        <v>3920.55</v>
      </c>
      <c r="F253" s="130">
        <v>3920.55</v>
      </c>
      <c r="G253" s="130">
        <v>6241.75</v>
      </c>
      <c r="H253" s="130">
        <v>3920.55</v>
      </c>
      <c r="I253" s="164">
        <v>3180</v>
      </c>
      <c r="J253" s="130"/>
      <c r="K253" s="49">
        <f t="shared" si="344"/>
        <v>47.05</v>
      </c>
      <c r="L253" s="49">
        <f t="shared" si="345"/>
        <v>627.29</v>
      </c>
      <c r="M253" s="130">
        <f t="shared" si="346"/>
        <v>499.34</v>
      </c>
      <c r="N253" s="49">
        <f t="shared" si="347"/>
        <v>27.44</v>
      </c>
      <c r="O253" s="130">
        <f t="shared" si="348"/>
        <v>159</v>
      </c>
      <c r="P253" s="130">
        <f t="shared" si="349"/>
        <v>0</v>
      </c>
      <c r="Q253" s="130">
        <f t="shared" si="350"/>
        <v>1360.12</v>
      </c>
      <c r="R253" s="49">
        <f t="shared" si="351"/>
        <v>0</v>
      </c>
      <c r="S253" s="49">
        <f t="shared" si="352"/>
        <v>313.64</v>
      </c>
      <c r="T253" s="130">
        <f t="shared" si="353"/>
        <v>124.84</v>
      </c>
      <c r="U253" s="49">
        <f t="shared" si="354"/>
        <v>11.76</v>
      </c>
      <c r="V253" s="130">
        <f t="shared" si="355"/>
        <v>159</v>
      </c>
      <c r="W253" s="130">
        <f t="shared" si="356"/>
        <v>0</v>
      </c>
      <c r="X253" s="49">
        <f t="shared" si="357"/>
        <v>609.24</v>
      </c>
      <c r="Y253" s="49">
        <f t="shared" si="358"/>
        <v>1969.36</v>
      </c>
      <c r="Z253" s="164"/>
      <c r="AA253" s="139" t="s">
        <v>61</v>
      </c>
      <c r="AB253" s="140">
        <f t="shared" ref="AB253:AH253" si="377">K253+R253</f>
        <v>47.05</v>
      </c>
      <c r="AC253" s="140">
        <f t="shared" si="377"/>
        <v>940.93</v>
      </c>
      <c r="AD253" s="140">
        <f t="shared" si="377"/>
        <v>624.18</v>
      </c>
      <c r="AE253" s="140">
        <f t="shared" si="377"/>
        <v>39.2</v>
      </c>
      <c r="AF253" s="140">
        <f t="shared" si="377"/>
        <v>318</v>
      </c>
      <c r="AG253" s="140">
        <f t="shared" si="377"/>
        <v>0</v>
      </c>
      <c r="AH253" s="140">
        <f t="shared" si="377"/>
        <v>1969.36</v>
      </c>
      <c r="AI253" s="139" t="s">
        <v>35</v>
      </c>
    </row>
    <row r="254" s="39" customFormat="1" ht="16" customHeight="1" spans="1:35">
      <c r="A254" s="129">
        <f t="shared" si="343"/>
        <v>251</v>
      </c>
      <c r="B254" s="49" t="s">
        <v>223</v>
      </c>
      <c r="C254" s="44" t="s">
        <v>802</v>
      </c>
      <c r="D254" s="230" t="s">
        <v>803</v>
      </c>
      <c r="E254" s="158">
        <v>3920.55</v>
      </c>
      <c r="F254" s="130">
        <v>3920.55</v>
      </c>
      <c r="G254" s="130">
        <v>6241.75</v>
      </c>
      <c r="H254" s="130">
        <v>3920.55</v>
      </c>
      <c r="I254" s="164">
        <v>3180</v>
      </c>
      <c r="J254" s="130"/>
      <c r="K254" s="49">
        <f t="shared" si="344"/>
        <v>47.05</v>
      </c>
      <c r="L254" s="49">
        <f t="shared" si="345"/>
        <v>627.29</v>
      </c>
      <c r="M254" s="130">
        <f t="shared" si="346"/>
        <v>499.34</v>
      </c>
      <c r="N254" s="49">
        <f t="shared" si="347"/>
        <v>27.44</v>
      </c>
      <c r="O254" s="130">
        <f t="shared" si="348"/>
        <v>159</v>
      </c>
      <c r="P254" s="130">
        <f t="shared" si="349"/>
        <v>0</v>
      </c>
      <c r="Q254" s="130">
        <f t="shared" si="350"/>
        <v>1360.12</v>
      </c>
      <c r="R254" s="49">
        <f t="shared" si="351"/>
        <v>0</v>
      </c>
      <c r="S254" s="49">
        <f t="shared" si="352"/>
        <v>313.64</v>
      </c>
      <c r="T254" s="130">
        <f t="shared" si="353"/>
        <v>124.84</v>
      </c>
      <c r="U254" s="49">
        <f t="shared" si="354"/>
        <v>11.76</v>
      </c>
      <c r="V254" s="130">
        <f t="shared" si="355"/>
        <v>159</v>
      </c>
      <c r="W254" s="130">
        <f t="shared" si="356"/>
        <v>0</v>
      </c>
      <c r="X254" s="49">
        <f t="shared" si="357"/>
        <v>609.24</v>
      </c>
      <c r="Y254" s="49">
        <f t="shared" si="358"/>
        <v>1969.36</v>
      </c>
      <c r="Z254" s="136"/>
      <c r="AA254" s="139" t="s">
        <v>79</v>
      </c>
      <c r="AB254" s="140">
        <f t="shared" ref="AB254:AH254" si="378">K254+R254</f>
        <v>47.05</v>
      </c>
      <c r="AC254" s="140">
        <f t="shared" si="378"/>
        <v>940.93</v>
      </c>
      <c r="AD254" s="140">
        <f t="shared" si="378"/>
        <v>624.18</v>
      </c>
      <c r="AE254" s="140">
        <f t="shared" si="378"/>
        <v>39.2</v>
      </c>
      <c r="AF254" s="140">
        <f t="shared" si="378"/>
        <v>318</v>
      </c>
      <c r="AG254" s="140">
        <f t="shared" si="378"/>
        <v>0</v>
      </c>
      <c r="AH254" s="140">
        <f t="shared" si="378"/>
        <v>1969.36</v>
      </c>
      <c r="AI254" s="139" t="s">
        <v>33</v>
      </c>
    </row>
    <row r="255" s="39" customFormat="1" ht="16" customHeight="1" spans="1:35">
      <c r="A255" s="129">
        <f t="shared" si="343"/>
        <v>252</v>
      </c>
      <c r="B255" s="49" t="s">
        <v>262</v>
      </c>
      <c r="C255" s="44" t="s">
        <v>804</v>
      </c>
      <c r="D255" s="230" t="s">
        <v>805</v>
      </c>
      <c r="E255" s="158">
        <v>3920.55</v>
      </c>
      <c r="F255" s="130">
        <v>3920.55</v>
      </c>
      <c r="G255" s="130">
        <v>6241.75</v>
      </c>
      <c r="H255" s="130">
        <v>3920.55</v>
      </c>
      <c r="I255" s="164">
        <v>2200</v>
      </c>
      <c r="J255" s="130"/>
      <c r="K255" s="49">
        <f t="shared" si="344"/>
        <v>47.05</v>
      </c>
      <c r="L255" s="49">
        <f t="shared" si="345"/>
        <v>627.29</v>
      </c>
      <c r="M255" s="130">
        <f t="shared" si="346"/>
        <v>499.34</v>
      </c>
      <c r="N255" s="49">
        <f t="shared" si="347"/>
        <v>27.44</v>
      </c>
      <c r="O255" s="130">
        <f t="shared" si="348"/>
        <v>110</v>
      </c>
      <c r="P255" s="130">
        <f t="shared" si="349"/>
        <v>0</v>
      </c>
      <c r="Q255" s="130">
        <f t="shared" si="350"/>
        <v>1311.12</v>
      </c>
      <c r="R255" s="49">
        <f t="shared" si="351"/>
        <v>0</v>
      </c>
      <c r="S255" s="49">
        <f t="shared" si="352"/>
        <v>313.64</v>
      </c>
      <c r="T255" s="130">
        <f t="shared" si="353"/>
        <v>124.84</v>
      </c>
      <c r="U255" s="49">
        <f t="shared" si="354"/>
        <v>11.76</v>
      </c>
      <c r="V255" s="130">
        <f t="shared" si="355"/>
        <v>110</v>
      </c>
      <c r="W255" s="130">
        <f t="shared" si="356"/>
        <v>0</v>
      </c>
      <c r="X255" s="49">
        <f t="shared" si="357"/>
        <v>560.24</v>
      </c>
      <c r="Y255" s="49">
        <f t="shared" si="358"/>
        <v>1871.36</v>
      </c>
      <c r="Z255" s="136"/>
      <c r="AA255" s="139" t="s">
        <v>68</v>
      </c>
      <c r="AB255" s="140">
        <f t="shared" ref="AB255:AH255" si="379">K255+R255</f>
        <v>47.05</v>
      </c>
      <c r="AC255" s="140">
        <f t="shared" si="379"/>
        <v>940.93</v>
      </c>
      <c r="AD255" s="140">
        <f t="shared" si="379"/>
        <v>624.18</v>
      </c>
      <c r="AE255" s="140">
        <f t="shared" si="379"/>
        <v>39.2</v>
      </c>
      <c r="AF255" s="140">
        <f t="shared" si="379"/>
        <v>220</v>
      </c>
      <c r="AG255" s="140">
        <f t="shared" si="379"/>
        <v>0</v>
      </c>
      <c r="AH255" s="140">
        <f t="shared" si="379"/>
        <v>1871.36</v>
      </c>
      <c r="AI255" s="139" t="s">
        <v>32</v>
      </c>
    </row>
    <row r="256" s="39" customFormat="1" ht="16" customHeight="1" spans="1:35">
      <c r="A256" s="129">
        <f t="shared" si="343"/>
        <v>253</v>
      </c>
      <c r="B256" s="49" t="s">
        <v>262</v>
      </c>
      <c r="C256" s="44" t="s">
        <v>806</v>
      </c>
      <c r="D256" s="230" t="s">
        <v>807</v>
      </c>
      <c r="E256" s="158">
        <v>3920.55</v>
      </c>
      <c r="F256" s="130">
        <v>3920.55</v>
      </c>
      <c r="G256" s="130">
        <v>6241.75</v>
      </c>
      <c r="H256" s="130">
        <v>3920.55</v>
      </c>
      <c r="I256" s="164">
        <v>2200</v>
      </c>
      <c r="J256" s="130"/>
      <c r="K256" s="49">
        <f t="shared" si="344"/>
        <v>47.05</v>
      </c>
      <c r="L256" s="49">
        <f t="shared" si="345"/>
        <v>627.29</v>
      </c>
      <c r="M256" s="130">
        <f t="shared" si="346"/>
        <v>499.34</v>
      </c>
      <c r="N256" s="49">
        <f t="shared" si="347"/>
        <v>27.44</v>
      </c>
      <c r="O256" s="130">
        <f t="shared" si="348"/>
        <v>110</v>
      </c>
      <c r="P256" s="130">
        <f t="shared" si="349"/>
        <v>0</v>
      </c>
      <c r="Q256" s="130">
        <f t="shared" si="350"/>
        <v>1311.12</v>
      </c>
      <c r="R256" s="49">
        <f t="shared" si="351"/>
        <v>0</v>
      </c>
      <c r="S256" s="49">
        <f t="shared" si="352"/>
        <v>313.64</v>
      </c>
      <c r="T256" s="130">
        <f t="shared" si="353"/>
        <v>124.84</v>
      </c>
      <c r="U256" s="49">
        <f t="shared" si="354"/>
        <v>11.76</v>
      </c>
      <c r="V256" s="130">
        <f t="shared" si="355"/>
        <v>110</v>
      </c>
      <c r="W256" s="130">
        <f t="shared" si="356"/>
        <v>0</v>
      </c>
      <c r="X256" s="49">
        <f t="shared" si="357"/>
        <v>560.24</v>
      </c>
      <c r="Y256" s="49">
        <f t="shared" si="358"/>
        <v>1871.36</v>
      </c>
      <c r="Z256" s="136"/>
      <c r="AA256" s="139" t="s">
        <v>68</v>
      </c>
      <c r="AB256" s="140">
        <f t="shared" ref="AB256:AH256" si="380">K256+R256</f>
        <v>47.05</v>
      </c>
      <c r="AC256" s="140">
        <f t="shared" si="380"/>
        <v>940.93</v>
      </c>
      <c r="AD256" s="140">
        <f t="shared" si="380"/>
        <v>624.18</v>
      </c>
      <c r="AE256" s="140">
        <f t="shared" si="380"/>
        <v>39.2</v>
      </c>
      <c r="AF256" s="140">
        <f t="shared" si="380"/>
        <v>220</v>
      </c>
      <c r="AG256" s="140">
        <f t="shared" si="380"/>
        <v>0</v>
      </c>
      <c r="AH256" s="140">
        <f t="shared" si="380"/>
        <v>1871.36</v>
      </c>
      <c r="AI256" s="139" t="s">
        <v>32</v>
      </c>
    </row>
    <row r="257" s="39" customFormat="1" ht="16" customHeight="1" spans="1:35">
      <c r="A257" s="129">
        <f t="shared" si="343"/>
        <v>254</v>
      </c>
      <c r="B257" s="49" t="s">
        <v>223</v>
      </c>
      <c r="C257" s="44" t="s">
        <v>810</v>
      </c>
      <c r="D257" s="230" t="s">
        <v>811</v>
      </c>
      <c r="E257" s="158">
        <v>3920.55</v>
      </c>
      <c r="F257" s="130">
        <v>3920.55</v>
      </c>
      <c r="G257" s="130">
        <v>6241.75</v>
      </c>
      <c r="H257" s="130">
        <v>3920.55</v>
      </c>
      <c r="I257" s="164">
        <v>2200</v>
      </c>
      <c r="J257" s="130"/>
      <c r="K257" s="49">
        <f t="shared" si="344"/>
        <v>47.05</v>
      </c>
      <c r="L257" s="49">
        <f t="shared" si="345"/>
        <v>627.29</v>
      </c>
      <c r="M257" s="130">
        <f t="shared" si="346"/>
        <v>499.34</v>
      </c>
      <c r="N257" s="49">
        <f t="shared" si="347"/>
        <v>27.44</v>
      </c>
      <c r="O257" s="130">
        <f t="shared" si="348"/>
        <v>110</v>
      </c>
      <c r="P257" s="130">
        <f t="shared" si="349"/>
        <v>0</v>
      </c>
      <c r="Q257" s="130">
        <f t="shared" si="350"/>
        <v>1311.12</v>
      </c>
      <c r="R257" s="49">
        <f t="shared" si="351"/>
        <v>0</v>
      </c>
      <c r="S257" s="49">
        <f t="shared" si="352"/>
        <v>313.64</v>
      </c>
      <c r="T257" s="130">
        <f t="shared" si="353"/>
        <v>124.84</v>
      </c>
      <c r="U257" s="49">
        <f t="shared" si="354"/>
        <v>11.76</v>
      </c>
      <c r="V257" s="130">
        <f t="shared" si="355"/>
        <v>110</v>
      </c>
      <c r="W257" s="130">
        <f t="shared" si="356"/>
        <v>0</v>
      </c>
      <c r="X257" s="49">
        <f t="shared" si="357"/>
        <v>560.24</v>
      </c>
      <c r="Y257" s="49">
        <f t="shared" si="358"/>
        <v>1871.36</v>
      </c>
      <c r="Z257" s="136"/>
      <c r="AA257" s="139" t="s">
        <v>69</v>
      </c>
      <c r="AB257" s="140">
        <f t="shared" ref="AB257:AH257" si="381">K257+R257</f>
        <v>47.05</v>
      </c>
      <c r="AC257" s="140">
        <f t="shared" si="381"/>
        <v>940.93</v>
      </c>
      <c r="AD257" s="140">
        <f t="shared" si="381"/>
        <v>624.18</v>
      </c>
      <c r="AE257" s="140">
        <f t="shared" si="381"/>
        <v>39.2</v>
      </c>
      <c r="AF257" s="140">
        <f t="shared" si="381"/>
        <v>220</v>
      </c>
      <c r="AG257" s="140">
        <f t="shared" si="381"/>
        <v>0</v>
      </c>
      <c r="AH257" s="140">
        <f t="shared" si="381"/>
        <v>1871.36</v>
      </c>
      <c r="AI257" s="139" t="s">
        <v>35</v>
      </c>
    </row>
    <row r="258" s="39" customFormat="1" ht="16" customHeight="1" spans="1:35">
      <c r="A258" s="129">
        <f t="shared" si="343"/>
        <v>255</v>
      </c>
      <c r="B258" s="49" t="s">
        <v>209</v>
      </c>
      <c r="C258" s="52" t="s">
        <v>814</v>
      </c>
      <c r="D258" s="230" t="s">
        <v>815</v>
      </c>
      <c r="E258" s="158">
        <v>3920.55</v>
      </c>
      <c r="F258" s="130">
        <v>3920.55</v>
      </c>
      <c r="G258" s="130">
        <v>6241.75</v>
      </c>
      <c r="H258" s="130">
        <v>3920.55</v>
      </c>
      <c r="I258" s="164">
        <v>2200</v>
      </c>
      <c r="J258" s="130"/>
      <c r="K258" s="49">
        <f t="shared" si="344"/>
        <v>47.05</v>
      </c>
      <c r="L258" s="49">
        <f t="shared" si="345"/>
        <v>627.29</v>
      </c>
      <c r="M258" s="130">
        <f t="shared" si="346"/>
        <v>499.34</v>
      </c>
      <c r="N258" s="49">
        <f t="shared" si="347"/>
        <v>27.44</v>
      </c>
      <c r="O258" s="130">
        <f t="shared" si="348"/>
        <v>110</v>
      </c>
      <c r="P258" s="130">
        <f t="shared" si="349"/>
        <v>0</v>
      </c>
      <c r="Q258" s="130">
        <f t="shared" si="350"/>
        <v>1311.12</v>
      </c>
      <c r="R258" s="49">
        <f t="shared" si="351"/>
        <v>0</v>
      </c>
      <c r="S258" s="49">
        <f t="shared" si="352"/>
        <v>313.64</v>
      </c>
      <c r="T258" s="130">
        <f t="shared" si="353"/>
        <v>124.84</v>
      </c>
      <c r="U258" s="49">
        <f t="shared" si="354"/>
        <v>11.76</v>
      </c>
      <c r="V258" s="130">
        <f t="shared" si="355"/>
        <v>110</v>
      </c>
      <c r="W258" s="130">
        <f t="shared" si="356"/>
        <v>0</v>
      </c>
      <c r="X258" s="49">
        <f t="shared" si="357"/>
        <v>560.24</v>
      </c>
      <c r="Y258" s="49">
        <f t="shared" si="358"/>
        <v>1871.36</v>
      </c>
      <c r="Z258" s="136"/>
      <c r="AA258" s="139" t="s">
        <v>69</v>
      </c>
      <c r="AB258" s="140">
        <f t="shared" ref="AB258:AH258" si="382">K258+R258</f>
        <v>47.05</v>
      </c>
      <c r="AC258" s="140">
        <f t="shared" si="382"/>
        <v>940.93</v>
      </c>
      <c r="AD258" s="140">
        <f t="shared" si="382"/>
        <v>624.18</v>
      </c>
      <c r="AE258" s="140">
        <f t="shared" si="382"/>
        <v>39.2</v>
      </c>
      <c r="AF258" s="140">
        <f t="shared" si="382"/>
        <v>220</v>
      </c>
      <c r="AG258" s="140">
        <f t="shared" si="382"/>
        <v>0</v>
      </c>
      <c r="AH258" s="140">
        <f t="shared" si="382"/>
        <v>1871.36</v>
      </c>
      <c r="AI258" s="139" t="s">
        <v>32</v>
      </c>
    </row>
    <row r="259" s="226" customFormat="1" ht="19" customHeight="1" spans="1:36">
      <c r="A259" s="239">
        <f t="shared" si="343"/>
        <v>256</v>
      </c>
      <c r="B259" s="240" t="s">
        <v>223</v>
      </c>
      <c r="C259" s="246" t="s">
        <v>818</v>
      </c>
      <c r="D259" s="247" t="s">
        <v>819</v>
      </c>
      <c r="E259" s="264">
        <v>3920.55</v>
      </c>
      <c r="F259" s="242">
        <v>0</v>
      </c>
      <c r="G259" s="242">
        <v>0</v>
      </c>
      <c r="H259" s="242">
        <v>0</v>
      </c>
      <c r="I259" s="254">
        <v>0</v>
      </c>
      <c r="J259" s="242"/>
      <c r="K259" s="240">
        <f t="shared" si="344"/>
        <v>47.05</v>
      </c>
      <c r="L259" s="240">
        <f t="shared" si="345"/>
        <v>0</v>
      </c>
      <c r="M259" s="242">
        <f t="shared" si="346"/>
        <v>0</v>
      </c>
      <c r="N259" s="240">
        <f t="shared" si="347"/>
        <v>0</v>
      </c>
      <c r="O259" s="242">
        <f t="shared" si="348"/>
        <v>0</v>
      </c>
      <c r="P259" s="242">
        <f t="shared" si="349"/>
        <v>0</v>
      </c>
      <c r="Q259" s="242">
        <f t="shared" si="350"/>
        <v>47.05</v>
      </c>
      <c r="R259" s="240">
        <f t="shared" si="351"/>
        <v>0</v>
      </c>
      <c r="S259" s="240">
        <f t="shared" si="352"/>
        <v>0</v>
      </c>
      <c r="T259" s="242">
        <f t="shared" si="353"/>
        <v>0</v>
      </c>
      <c r="U259" s="240">
        <f t="shared" si="354"/>
        <v>0</v>
      </c>
      <c r="V259" s="242">
        <f t="shared" si="355"/>
        <v>0</v>
      </c>
      <c r="W259" s="242">
        <f t="shared" si="356"/>
        <v>0</v>
      </c>
      <c r="X259" s="240">
        <f t="shared" si="357"/>
        <v>0</v>
      </c>
      <c r="Y259" s="240">
        <f t="shared" si="358"/>
        <v>47.05</v>
      </c>
      <c r="Z259" s="259"/>
      <c r="AA259" s="257" t="s">
        <v>64</v>
      </c>
      <c r="AB259" s="258">
        <f t="shared" ref="AB259:AH259" si="383">K259+R259</f>
        <v>47.05</v>
      </c>
      <c r="AC259" s="258">
        <f t="shared" si="383"/>
        <v>0</v>
      </c>
      <c r="AD259" s="258">
        <f t="shared" si="383"/>
        <v>0</v>
      </c>
      <c r="AE259" s="258">
        <f t="shared" si="383"/>
        <v>0</v>
      </c>
      <c r="AF259" s="258">
        <f t="shared" si="383"/>
        <v>0</v>
      </c>
      <c r="AG259" s="258">
        <f t="shared" si="383"/>
        <v>0</v>
      </c>
      <c r="AH259" s="258">
        <f t="shared" si="383"/>
        <v>47.05</v>
      </c>
      <c r="AI259" s="257" t="s">
        <v>34</v>
      </c>
      <c r="AJ259" s="225"/>
    </row>
    <row r="260" s="116" customFormat="1" ht="19" customHeight="1" spans="1:36">
      <c r="A260" s="182">
        <f t="shared" si="343"/>
        <v>257</v>
      </c>
      <c r="B260" s="183" t="s">
        <v>411</v>
      </c>
      <c r="C260" s="184" t="s">
        <v>826</v>
      </c>
      <c r="D260" s="185" t="s">
        <v>827</v>
      </c>
      <c r="E260" s="207">
        <v>3920.55</v>
      </c>
      <c r="F260" s="188">
        <v>3920.55</v>
      </c>
      <c r="G260" s="188">
        <v>6241.75</v>
      </c>
      <c r="H260" s="188">
        <v>3920.55</v>
      </c>
      <c r="I260" s="195">
        <v>2200</v>
      </c>
      <c r="J260" s="188"/>
      <c r="K260" s="183">
        <f t="shared" si="344"/>
        <v>47.05</v>
      </c>
      <c r="L260" s="183">
        <f t="shared" si="345"/>
        <v>627.29</v>
      </c>
      <c r="M260" s="188">
        <f t="shared" si="346"/>
        <v>499.34</v>
      </c>
      <c r="N260" s="183">
        <f t="shared" si="347"/>
        <v>27.44</v>
      </c>
      <c r="O260" s="188">
        <f t="shared" si="348"/>
        <v>110</v>
      </c>
      <c r="P260" s="188">
        <f t="shared" si="349"/>
        <v>0</v>
      </c>
      <c r="Q260" s="188">
        <f t="shared" si="350"/>
        <v>1311.12</v>
      </c>
      <c r="R260" s="183">
        <f t="shared" si="351"/>
        <v>0</v>
      </c>
      <c r="S260" s="183">
        <f t="shared" si="352"/>
        <v>313.64</v>
      </c>
      <c r="T260" s="188">
        <f t="shared" si="353"/>
        <v>124.84</v>
      </c>
      <c r="U260" s="183">
        <f t="shared" si="354"/>
        <v>11.76</v>
      </c>
      <c r="V260" s="188">
        <f t="shared" si="355"/>
        <v>110</v>
      </c>
      <c r="W260" s="188">
        <f t="shared" si="356"/>
        <v>0</v>
      </c>
      <c r="X260" s="183">
        <f t="shared" si="357"/>
        <v>560.24</v>
      </c>
      <c r="Y260" s="183">
        <f t="shared" si="358"/>
        <v>1871.36</v>
      </c>
      <c r="Z260" s="199"/>
      <c r="AA260" s="200" t="s">
        <v>86</v>
      </c>
      <c r="AB260" s="201">
        <f t="shared" ref="AB260:AH260" si="384">K260+R260</f>
        <v>47.05</v>
      </c>
      <c r="AC260" s="201">
        <f t="shared" si="384"/>
        <v>940.93</v>
      </c>
      <c r="AD260" s="201">
        <f t="shared" si="384"/>
        <v>624.18</v>
      </c>
      <c r="AE260" s="201">
        <f t="shared" si="384"/>
        <v>39.2</v>
      </c>
      <c r="AF260" s="201">
        <f t="shared" si="384"/>
        <v>220</v>
      </c>
      <c r="AG260" s="201">
        <f t="shared" si="384"/>
        <v>0</v>
      </c>
      <c r="AH260" s="201">
        <f t="shared" si="384"/>
        <v>1871.36</v>
      </c>
      <c r="AI260" s="200" t="s">
        <v>35</v>
      </c>
      <c r="AJ260" s="117"/>
    </row>
    <row r="261" s="115" customFormat="1" ht="19" customHeight="1" spans="1:36">
      <c r="A261" s="129">
        <f t="shared" si="343"/>
        <v>258</v>
      </c>
      <c r="B261" s="49" t="s">
        <v>209</v>
      </c>
      <c r="C261" s="44" t="s">
        <v>830</v>
      </c>
      <c r="D261" s="131" t="s">
        <v>831</v>
      </c>
      <c r="E261" s="158">
        <v>3920.55</v>
      </c>
      <c r="F261" s="130">
        <v>3920.55</v>
      </c>
      <c r="G261" s="130">
        <v>6241.75</v>
      </c>
      <c r="H261" s="130">
        <v>3920.55</v>
      </c>
      <c r="I261" s="164">
        <v>2200</v>
      </c>
      <c r="J261" s="130"/>
      <c r="K261" s="49">
        <f t="shared" si="344"/>
        <v>47.05</v>
      </c>
      <c r="L261" s="49">
        <f t="shared" si="345"/>
        <v>627.29</v>
      </c>
      <c r="M261" s="130">
        <f t="shared" si="346"/>
        <v>499.34</v>
      </c>
      <c r="N261" s="49">
        <f t="shared" si="347"/>
        <v>27.44</v>
      </c>
      <c r="O261" s="130">
        <f t="shared" si="348"/>
        <v>110</v>
      </c>
      <c r="P261" s="130">
        <f t="shared" si="349"/>
        <v>0</v>
      </c>
      <c r="Q261" s="130">
        <f t="shared" si="350"/>
        <v>1311.12</v>
      </c>
      <c r="R261" s="49">
        <f t="shared" si="351"/>
        <v>0</v>
      </c>
      <c r="S261" s="49">
        <f t="shared" si="352"/>
        <v>313.64</v>
      </c>
      <c r="T261" s="130">
        <f t="shared" si="353"/>
        <v>124.84</v>
      </c>
      <c r="U261" s="49">
        <f t="shared" si="354"/>
        <v>11.76</v>
      </c>
      <c r="V261" s="130">
        <f t="shared" si="355"/>
        <v>110</v>
      </c>
      <c r="W261" s="130">
        <f t="shared" si="356"/>
        <v>0</v>
      </c>
      <c r="X261" s="49">
        <f t="shared" si="357"/>
        <v>560.24</v>
      </c>
      <c r="Y261" s="49">
        <f t="shared" si="358"/>
        <v>1871.36</v>
      </c>
      <c r="Z261" s="136"/>
      <c r="AA261" s="139" t="s">
        <v>69</v>
      </c>
      <c r="AB261" s="140">
        <f t="shared" ref="AB261:AH261" si="385">K261+R261</f>
        <v>47.05</v>
      </c>
      <c r="AC261" s="140">
        <f t="shared" si="385"/>
        <v>940.93</v>
      </c>
      <c r="AD261" s="140">
        <f t="shared" si="385"/>
        <v>624.18</v>
      </c>
      <c r="AE261" s="140">
        <f t="shared" si="385"/>
        <v>39.2</v>
      </c>
      <c r="AF261" s="140">
        <f t="shared" si="385"/>
        <v>220</v>
      </c>
      <c r="AG261" s="140">
        <f t="shared" si="385"/>
        <v>0</v>
      </c>
      <c r="AH261" s="140">
        <f t="shared" si="385"/>
        <v>1871.36</v>
      </c>
      <c r="AI261" s="139" t="s">
        <v>32</v>
      </c>
      <c r="AJ261" s="39"/>
    </row>
    <row r="262" s="115" customFormat="1" ht="19" customHeight="1" spans="1:36">
      <c r="A262" s="129">
        <f t="shared" si="343"/>
        <v>259</v>
      </c>
      <c r="B262" s="49" t="s">
        <v>411</v>
      </c>
      <c r="C262" s="44" t="s">
        <v>838</v>
      </c>
      <c r="D262" s="449" t="s">
        <v>839</v>
      </c>
      <c r="E262" s="158">
        <v>4200</v>
      </c>
      <c r="F262" s="158">
        <v>4200</v>
      </c>
      <c r="G262" s="130">
        <v>6241.75</v>
      </c>
      <c r="H262" s="158">
        <v>4200</v>
      </c>
      <c r="I262" s="164">
        <v>4180</v>
      </c>
      <c r="J262" s="130"/>
      <c r="K262" s="49">
        <f t="shared" si="344"/>
        <v>50.4</v>
      </c>
      <c r="L262" s="49">
        <f t="shared" si="345"/>
        <v>672</v>
      </c>
      <c r="M262" s="130">
        <f t="shared" si="346"/>
        <v>499.34</v>
      </c>
      <c r="N262" s="49">
        <f t="shared" si="347"/>
        <v>29.4</v>
      </c>
      <c r="O262" s="130">
        <f t="shared" si="348"/>
        <v>209</v>
      </c>
      <c r="P262" s="130">
        <f t="shared" si="349"/>
        <v>0</v>
      </c>
      <c r="Q262" s="130">
        <f t="shared" si="350"/>
        <v>1460.14</v>
      </c>
      <c r="R262" s="49">
        <f t="shared" si="351"/>
        <v>0</v>
      </c>
      <c r="S262" s="49">
        <f t="shared" si="352"/>
        <v>336</v>
      </c>
      <c r="T262" s="130">
        <f t="shared" si="353"/>
        <v>124.84</v>
      </c>
      <c r="U262" s="49">
        <f t="shared" si="354"/>
        <v>12.6</v>
      </c>
      <c r="V262" s="130">
        <f t="shared" si="355"/>
        <v>209</v>
      </c>
      <c r="W262" s="130">
        <f t="shared" si="356"/>
        <v>0</v>
      </c>
      <c r="X262" s="49">
        <f t="shared" si="357"/>
        <v>682.44</v>
      </c>
      <c r="Y262" s="49">
        <f t="shared" si="358"/>
        <v>2142.58</v>
      </c>
      <c r="Z262" s="136"/>
      <c r="AA262" s="139" t="s">
        <v>81</v>
      </c>
      <c r="AB262" s="140">
        <f t="shared" ref="AB262:AH262" si="386">K262+R262</f>
        <v>50.4</v>
      </c>
      <c r="AC262" s="140">
        <f t="shared" si="386"/>
        <v>1008</v>
      </c>
      <c r="AD262" s="140">
        <f t="shared" si="386"/>
        <v>624.18</v>
      </c>
      <c r="AE262" s="140">
        <f t="shared" si="386"/>
        <v>42</v>
      </c>
      <c r="AF262" s="140">
        <f t="shared" si="386"/>
        <v>418</v>
      </c>
      <c r="AG262" s="140">
        <f t="shared" si="386"/>
        <v>0</v>
      </c>
      <c r="AH262" s="140">
        <f t="shared" si="386"/>
        <v>2142.58</v>
      </c>
      <c r="AI262" s="139" t="s">
        <v>34</v>
      </c>
      <c r="AJ262" s="39"/>
    </row>
    <row r="263" s="115" customFormat="1" ht="19" customHeight="1" spans="1:36">
      <c r="A263" s="129">
        <f t="shared" si="343"/>
        <v>260</v>
      </c>
      <c r="B263" s="49" t="s">
        <v>119</v>
      </c>
      <c r="C263" s="44" t="s">
        <v>840</v>
      </c>
      <c r="D263" s="131" t="s">
        <v>841</v>
      </c>
      <c r="E263" s="158">
        <v>3920.55</v>
      </c>
      <c r="F263" s="130">
        <v>3920.55</v>
      </c>
      <c r="G263" s="130">
        <v>6241.75</v>
      </c>
      <c r="H263" s="130">
        <v>3920.55</v>
      </c>
      <c r="I263" s="164">
        <v>2200</v>
      </c>
      <c r="J263" s="130"/>
      <c r="K263" s="49">
        <f t="shared" si="344"/>
        <v>47.05</v>
      </c>
      <c r="L263" s="49">
        <f t="shared" si="345"/>
        <v>627.29</v>
      </c>
      <c r="M263" s="130">
        <f t="shared" si="346"/>
        <v>499.34</v>
      </c>
      <c r="N263" s="49">
        <f t="shared" si="347"/>
        <v>27.44</v>
      </c>
      <c r="O263" s="130">
        <f t="shared" si="348"/>
        <v>110</v>
      </c>
      <c r="P263" s="130">
        <f t="shared" si="349"/>
        <v>0</v>
      </c>
      <c r="Q263" s="130">
        <f t="shared" si="350"/>
        <v>1311.12</v>
      </c>
      <c r="R263" s="49">
        <f t="shared" si="351"/>
        <v>0</v>
      </c>
      <c r="S263" s="49">
        <f t="shared" si="352"/>
        <v>313.64</v>
      </c>
      <c r="T263" s="130">
        <f t="shared" si="353"/>
        <v>124.84</v>
      </c>
      <c r="U263" s="49">
        <f t="shared" si="354"/>
        <v>11.76</v>
      </c>
      <c r="V263" s="130">
        <f t="shared" si="355"/>
        <v>110</v>
      </c>
      <c r="W263" s="130">
        <f t="shared" si="356"/>
        <v>0</v>
      </c>
      <c r="X263" s="49">
        <f t="shared" si="357"/>
        <v>560.24</v>
      </c>
      <c r="Y263" s="49">
        <f t="shared" si="358"/>
        <v>1871.36</v>
      </c>
      <c r="Z263" s="136"/>
      <c r="AA263" s="139" t="s">
        <v>78</v>
      </c>
      <c r="AB263" s="140">
        <f t="shared" ref="AB263:AH263" si="387">K263+R263</f>
        <v>47.05</v>
      </c>
      <c r="AC263" s="140">
        <f t="shared" si="387"/>
        <v>940.93</v>
      </c>
      <c r="AD263" s="140">
        <f t="shared" si="387"/>
        <v>624.18</v>
      </c>
      <c r="AE263" s="140">
        <f t="shared" si="387"/>
        <v>39.2</v>
      </c>
      <c r="AF263" s="140">
        <f t="shared" si="387"/>
        <v>220</v>
      </c>
      <c r="AG263" s="140">
        <f t="shared" si="387"/>
        <v>0</v>
      </c>
      <c r="AH263" s="140">
        <f t="shared" si="387"/>
        <v>1871.36</v>
      </c>
      <c r="AI263" s="139" t="s">
        <v>32</v>
      </c>
      <c r="AJ263" s="39"/>
    </row>
    <row r="264" s="115" customFormat="1" ht="19" customHeight="1" spans="1:36">
      <c r="A264" s="129">
        <f t="shared" si="343"/>
        <v>261</v>
      </c>
      <c r="B264" s="49" t="s">
        <v>206</v>
      </c>
      <c r="C264" s="44" t="s">
        <v>846</v>
      </c>
      <c r="D264" s="131" t="s">
        <v>847</v>
      </c>
      <c r="E264" s="158">
        <v>3920.55</v>
      </c>
      <c r="F264" s="130">
        <v>3920.55</v>
      </c>
      <c r="G264" s="130">
        <v>6241.75</v>
      </c>
      <c r="H264" s="130">
        <v>3920.55</v>
      </c>
      <c r="I264" s="164">
        <v>3180</v>
      </c>
      <c r="J264" s="130"/>
      <c r="K264" s="49">
        <f t="shared" si="344"/>
        <v>47.05</v>
      </c>
      <c r="L264" s="49">
        <f t="shared" si="345"/>
        <v>627.29</v>
      </c>
      <c r="M264" s="130">
        <f t="shared" si="346"/>
        <v>499.34</v>
      </c>
      <c r="N264" s="49">
        <f t="shared" si="347"/>
        <v>27.44</v>
      </c>
      <c r="O264" s="130">
        <f t="shared" si="348"/>
        <v>159</v>
      </c>
      <c r="P264" s="130">
        <f t="shared" si="349"/>
        <v>0</v>
      </c>
      <c r="Q264" s="130">
        <f t="shared" si="350"/>
        <v>1360.12</v>
      </c>
      <c r="R264" s="49">
        <f t="shared" si="351"/>
        <v>0</v>
      </c>
      <c r="S264" s="49">
        <f t="shared" si="352"/>
        <v>313.64</v>
      </c>
      <c r="T264" s="130">
        <f t="shared" si="353"/>
        <v>124.84</v>
      </c>
      <c r="U264" s="49">
        <f t="shared" si="354"/>
        <v>11.76</v>
      </c>
      <c r="V264" s="130">
        <f t="shared" si="355"/>
        <v>159</v>
      </c>
      <c r="W264" s="130">
        <f t="shared" si="356"/>
        <v>0</v>
      </c>
      <c r="X264" s="49">
        <f t="shared" si="357"/>
        <v>609.24</v>
      </c>
      <c r="Y264" s="49">
        <f t="shared" si="358"/>
        <v>1969.36</v>
      </c>
      <c r="Z264" s="136"/>
      <c r="AA264" s="139" t="s">
        <v>90</v>
      </c>
      <c r="AB264" s="140">
        <f t="shared" ref="AB264:AH264" si="388">K264+R264</f>
        <v>47.05</v>
      </c>
      <c r="AC264" s="140">
        <f t="shared" si="388"/>
        <v>940.93</v>
      </c>
      <c r="AD264" s="140">
        <f t="shared" si="388"/>
        <v>624.18</v>
      </c>
      <c r="AE264" s="140">
        <f t="shared" si="388"/>
        <v>39.2</v>
      </c>
      <c r="AF264" s="140">
        <f t="shared" si="388"/>
        <v>318</v>
      </c>
      <c r="AG264" s="140">
        <f t="shared" si="388"/>
        <v>0</v>
      </c>
      <c r="AH264" s="140">
        <f t="shared" si="388"/>
        <v>1969.36</v>
      </c>
      <c r="AI264" s="139" t="s">
        <v>31</v>
      </c>
      <c r="AJ264" s="39"/>
    </row>
    <row r="265" s="115" customFormat="1" ht="19" customHeight="1" spans="1:36">
      <c r="A265" s="129">
        <f t="shared" si="343"/>
        <v>262</v>
      </c>
      <c r="B265" s="49" t="s">
        <v>209</v>
      </c>
      <c r="C265" s="44" t="s">
        <v>848</v>
      </c>
      <c r="D265" s="131" t="s">
        <v>849</v>
      </c>
      <c r="E265" s="158">
        <v>3920.55</v>
      </c>
      <c r="F265" s="130">
        <v>3920.55</v>
      </c>
      <c r="G265" s="130">
        <v>6241.75</v>
      </c>
      <c r="H265" s="130">
        <v>3920.55</v>
      </c>
      <c r="I265" s="164">
        <v>0</v>
      </c>
      <c r="J265" s="130"/>
      <c r="K265" s="49">
        <f t="shared" si="344"/>
        <v>47.05</v>
      </c>
      <c r="L265" s="49">
        <f t="shared" si="345"/>
        <v>627.29</v>
      </c>
      <c r="M265" s="130">
        <f t="shared" si="346"/>
        <v>499.34</v>
      </c>
      <c r="N265" s="49">
        <f t="shared" si="347"/>
        <v>27.44</v>
      </c>
      <c r="O265" s="130">
        <f t="shared" si="348"/>
        <v>0</v>
      </c>
      <c r="P265" s="130">
        <f t="shared" si="349"/>
        <v>0</v>
      </c>
      <c r="Q265" s="130">
        <f t="shared" si="350"/>
        <v>1201.12</v>
      </c>
      <c r="R265" s="49">
        <f t="shared" si="351"/>
        <v>0</v>
      </c>
      <c r="S265" s="49">
        <f t="shared" si="352"/>
        <v>313.64</v>
      </c>
      <c r="T265" s="130">
        <f t="shared" si="353"/>
        <v>124.84</v>
      </c>
      <c r="U265" s="49">
        <f t="shared" si="354"/>
        <v>11.76</v>
      </c>
      <c r="V265" s="130">
        <f t="shared" si="355"/>
        <v>0</v>
      </c>
      <c r="W265" s="130">
        <f t="shared" si="356"/>
        <v>0</v>
      </c>
      <c r="X265" s="49">
        <f t="shared" si="357"/>
        <v>450.24</v>
      </c>
      <c r="Y265" s="49">
        <f t="shared" si="358"/>
        <v>1651.36</v>
      </c>
      <c r="Z265" s="136"/>
      <c r="AA265" s="139" t="s">
        <v>69</v>
      </c>
      <c r="AB265" s="140">
        <f t="shared" ref="AB265:AH265" si="389">K265+R265</f>
        <v>47.05</v>
      </c>
      <c r="AC265" s="140">
        <f t="shared" si="389"/>
        <v>940.93</v>
      </c>
      <c r="AD265" s="140">
        <f t="shared" si="389"/>
        <v>624.18</v>
      </c>
      <c r="AE265" s="140">
        <f t="shared" si="389"/>
        <v>39.2</v>
      </c>
      <c r="AF265" s="140">
        <f t="shared" si="389"/>
        <v>0</v>
      </c>
      <c r="AG265" s="140">
        <f t="shared" si="389"/>
        <v>0</v>
      </c>
      <c r="AH265" s="140">
        <f t="shared" si="389"/>
        <v>1651.36</v>
      </c>
      <c r="AI265" s="139" t="s">
        <v>32</v>
      </c>
      <c r="AJ265" s="39"/>
    </row>
    <row r="266" s="116" customFormat="1" ht="19" customHeight="1" spans="1:36">
      <c r="A266" s="182">
        <f t="shared" si="343"/>
        <v>263</v>
      </c>
      <c r="B266" s="183" t="s">
        <v>411</v>
      </c>
      <c r="C266" s="184" t="s">
        <v>852</v>
      </c>
      <c r="D266" s="478" t="s">
        <v>853</v>
      </c>
      <c r="E266" s="207">
        <v>3920.55</v>
      </c>
      <c r="F266" s="188">
        <v>3920.55</v>
      </c>
      <c r="G266" s="188">
        <v>6241.75</v>
      </c>
      <c r="H266" s="188">
        <v>3920.55</v>
      </c>
      <c r="I266" s="195">
        <v>0</v>
      </c>
      <c r="J266" s="188"/>
      <c r="K266" s="183">
        <f t="shared" si="344"/>
        <v>47.05</v>
      </c>
      <c r="L266" s="183">
        <f t="shared" si="345"/>
        <v>627.29</v>
      </c>
      <c r="M266" s="188">
        <f t="shared" si="346"/>
        <v>499.34</v>
      </c>
      <c r="N266" s="183">
        <f t="shared" si="347"/>
        <v>27.44</v>
      </c>
      <c r="O266" s="188">
        <f t="shared" si="348"/>
        <v>0</v>
      </c>
      <c r="P266" s="188">
        <f t="shared" si="349"/>
        <v>0</v>
      </c>
      <c r="Q266" s="188">
        <f t="shared" si="350"/>
        <v>1201.12</v>
      </c>
      <c r="R266" s="183">
        <f t="shared" si="351"/>
        <v>0</v>
      </c>
      <c r="S266" s="183">
        <f t="shared" si="352"/>
        <v>313.64</v>
      </c>
      <c r="T266" s="188">
        <f t="shared" si="353"/>
        <v>124.84</v>
      </c>
      <c r="U266" s="183">
        <f t="shared" si="354"/>
        <v>11.76</v>
      </c>
      <c r="V266" s="188">
        <f t="shared" si="355"/>
        <v>0</v>
      </c>
      <c r="W266" s="188">
        <f t="shared" si="356"/>
        <v>0</v>
      </c>
      <c r="X266" s="183">
        <f t="shared" si="357"/>
        <v>450.24</v>
      </c>
      <c r="Y266" s="183">
        <f t="shared" si="358"/>
        <v>1651.36</v>
      </c>
      <c r="Z266" s="199"/>
      <c r="AA266" s="200" t="s">
        <v>76</v>
      </c>
      <c r="AB266" s="201">
        <f t="shared" ref="AB266:AH266" si="390">K266+R266</f>
        <v>47.05</v>
      </c>
      <c r="AC266" s="201">
        <f t="shared" si="390"/>
        <v>940.93</v>
      </c>
      <c r="AD266" s="201">
        <f t="shared" si="390"/>
        <v>624.18</v>
      </c>
      <c r="AE266" s="201">
        <f t="shared" si="390"/>
        <v>39.2</v>
      </c>
      <c r="AF266" s="201">
        <f t="shared" si="390"/>
        <v>0</v>
      </c>
      <c r="AG266" s="201">
        <f t="shared" si="390"/>
        <v>0</v>
      </c>
      <c r="AH266" s="201">
        <f t="shared" si="390"/>
        <v>1651.36</v>
      </c>
      <c r="AI266" s="200" t="s">
        <v>32</v>
      </c>
      <c r="AJ266" s="117"/>
    </row>
    <row r="267" s="115" customFormat="1" ht="19" customHeight="1" spans="1:36">
      <c r="A267" s="129">
        <f t="shared" si="343"/>
        <v>264</v>
      </c>
      <c r="B267" s="49" t="s">
        <v>119</v>
      </c>
      <c r="C267" s="44" t="s">
        <v>862</v>
      </c>
      <c r="D267" s="131" t="s">
        <v>863</v>
      </c>
      <c r="E267" s="158">
        <v>3920.55</v>
      </c>
      <c r="F267" s="130">
        <v>3920.55</v>
      </c>
      <c r="G267" s="130">
        <v>6241.75</v>
      </c>
      <c r="H267" s="130">
        <v>3920.55</v>
      </c>
      <c r="I267" s="164">
        <v>2200</v>
      </c>
      <c r="J267" s="130"/>
      <c r="K267" s="49">
        <f t="shared" si="344"/>
        <v>47.05</v>
      </c>
      <c r="L267" s="49">
        <f t="shared" si="345"/>
        <v>627.29</v>
      </c>
      <c r="M267" s="130">
        <f t="shared" si="346"/>
        <v>499.34</v>
      </c>
      <c r="N267" s="49">
        <f t="shared" si="347"/>
        <v>27.44</v>
      </c>
      <c r="O267" s="130">
        <f t="shared" si="348"/>
        <v>110</v>
      </c>
      <c r="P267" s="130">
        <f t="shared" si="349"/>
        <v>0</v>
      </c>
      <c r="Q267" s="130">
        <f t="shared" si="350"/>
        <v>1311.12</v>
      </c>
      <c r="R267" s="49">
        <f t="shared" si="351"/>
        <v>0</v>
      </c>
      <c r="S267" s="49">
        <f t="shared" si="352"/>
        <v>313.64</v>
      </c>
      <c r="T267" s="130">
        <f t="shared" si="353"/>
        <v>124.84</v>
      </c>
      <c r="U267" s="49">
        <f t="shared" si="354"/>
        <v>11.76</v>
      </c>
      <c r="V267" s="130">
        <f t="shared" si="355"/>
        <v>110</v>
      </c>
      <c r="W267" s="130">
        <f t="shared" si="356"/>
        <v>0</v>
      </c>
      <c r="X267" s="49">
        <f t="shared" si="357"/>
        <v>560.24</v>
      </c>
      <c r="Y267" s="49">
        <f t="shared" si="358"/>
        <v>1871.36</v>
      </c>
      <c r="Z267" s="136"/>
      <c r="AA267" s="139" t="s">
        <v>75</v>
      </c>
      <c r="AB267" s="140">
        <f t="shared" ref="AB267:AH267" si="391">K267+R267</f>
        <v>47.05</v>
      </c>
      <c r="AC267" s="140">
        <f t="shared" si="391"/>
        <v>940.93</v>
      </c>
      <c r="AD267" s="140">
        <f t="shared" si="391"/>
        <v>624.18</v>
      </c>
      <c r="AE267" s="140">
        <f t="shared" si="391"/>
        <v>39.2</v>
      </c>
      <c r="AF267" s="140">
        <f t="shared" si="391"/>
        <v>220</v>
      </c>
      <c r="AG267" s="140">
        <f t="shared" si="391"/>
        <v>0</v>
      </c>
      <c r="AH267" s="140">
        <f t="shared" si="391"/>
        <v>1871.36</v>
      </c>
      <c r="AI267" s="139" t="s">
        <v>32</v>
      </c>
      <c r="AJ267" s="39"/>
    </row>
    <row r="268" s="115" customFormat="1" ht="19" customHeight="1" spans="1:36">
      <c r="A268" s="129">
        <f t="shared" si="343"/>
        <v>265</v>
      </c>
      <c r="B268" s="49" t="s">
        <v>201</v>
      </c>
      <c r="C268" s="44" t="s">
        <v>864</v>
      </c>
      <c r="D268" s="131" t="s">
        <v>865</v>
      </c>
      <c r="E268" s="158">
        <v>3920.55</v>
      </c>
      <c r="F268" s="130">
        <v>3920.55</v>
      </c>
      <c r="G268" s="130">
        <v>6241.75</v>
      </c>
      <c r="H268" s="130">
        <v>3920.55</v>
      </c>
      <c r="I268" s="164">
        <v>2200</v>
      </c>
      <c r="J268" s="130"/>
      <c r="K268" s="49">
        <f t="shared" si="344"/>
        <v>47.05</v>
      </c>
      <c r="L268" s="49">
        <f t="shared" si="345"/>
        <v>627.29</v>
      </c>
      <c r="M268" s="130">
        <f t="shared" si="346"/>
        <v>499.34</v>
      </c>
      <c r="N268" s="49">
        <f t="shared" si="347"/>
        <v>27.44</v>
      </c>
      <c r="O268" s="130">
        <f t="shared" si="348"/>
        <v>110</v>
      </c>
      <c r="P268" s="130">
        <f t="shared" si="349"/>
        <v>0</v>
      </c>
      <c r="Q268" s="130">
        <f t="shared" si="350"/>
        <v>1311.12</v>
      </c>
      <c r="R268" s="49">
        <f t="shared" si="351"/>
        <v>0</v>
      </c>
      <c r="S268" s="49">
        <f t="shared" si="352"/>
        <v>313.64</v>
      </c>
      <c r="T268" s="130">
        <f t="shared" si="353"/>
        <v>124.84</v>
      </c>
      <c r="U268" s="49">
        <f t="shared" si="354"/>
        <v>11.76</v>
      </c>
      <c r="V268" s="130">
        <f t="shared" si="355"/>
        <v>110</v>
      </c>
      <c r="W268" s="130">
        <f t="shared" si="356"/>
        <v>0</v>
      </c>
      <c r="X268" s="49">
        <f t="shared" si="357"/>
        <v>560.24</v>
      </c>
      <c r="Y268" s="49">
        <f t="shared" si="358"/>
        <v>1871.36</v>
      </c>
      <c r="Z268" s="136"/>
      <c r="AA268" s="139" t="s">
        <v>66</v>
      </c>
      <c r="AB268" s="140">
        <f t="shared" ref="AB268:AH268" si="392">K268+R268</f>
        <v>47.05</v>
      </c>
      <c r="AC268" s="140">
        <f t="shared" si="392"/>
        <v>940.93</v>
      </c>
      <c r="AD268" s="140">
        <f t="shared" si="392"/>
        <v>624.18</v>
      </c>
      <c r="AE268" s="140">
        <f t="shared" si="392"/>
        <v>39.2</v>
      </c>
      <c r="AF268" s="140">
        <f t="shared" si="392"/>
        <v>220</v>
      </c>
      <c r="AG268" s="140">
        <f t="shared" si="392"/>
        <v>0</v>
      </c>
      <c r="AH268" s="140">
        <f t="shared" si="392"/>
        <v>1871.36</v>
      </c>
      <c r="AI268" s="139" t="s">
        <v>32</v>
      </c>
      <c r="AJ268" s="39"/>
    </row>
    <row r="269" s="115" customFormat="1" ht="19" customHeight="1" spans="1:36">
      <c r="A269" s="129">
        <f t="shared" si="343"/>
        <v>266</v>
      </c>
      <c r="B269" s="49" t="s">
        <v>411</v>
      </c>
      <c r="C269" s="44" t="s">
        <v>866</v>
      </c>
      <c r="D269" s="232" t="s">
        <v>867</v>
      </c>
      <c r="E269" s="158">
        <v>3920.55</v>
      </c>
      <c r="F269" s="130">
        <v>3920.55</v>
      </c>
      <c r="G269" s="130">
        <v>6241.75</v>
      </c>
      <c r="H269" s="130">
        <v>3920.55</v>
      </c>
      <c r="I269" s="164">
        <v>2200</v>
      </c>
      <c r="J269" s="130"/>
      <c r="K269" s="49">
        <f t="shared" si="344"/>
        <v>47.05</v>
      </c>
      <c r="L269" s="49">
        <f t="shared" si="345"/>
        <v>627.29</v>
      </c>
      <c r="M269" s="130">
        <f t="shared" si="346"/>
        <v>499.34</v>
      </c>
      <c r="N269" s="49">
        <f t="shared" si="347"/>
        <v>27.44</v>
      </c>
      <c r="O269" s="130">
        <f t="shared" si="348"/>
        <v>110</v>
      </c>
      <c r="P269" s="130">
        <f t="shared" si="349"/>
        <v>0</v>
      </c>
      <c r="Q269" s="130">
        <f t="shared" si="350"/>
        <v>1311.12</v>
      </c>
      <c r="R269" s="49">
        <f t="shared" si="351"/>
        <v>0</v>
      </c>
      <c r="S269" s="49">
        <f t="shared" si="352"/>
        <v>313.64</v>
      </c>
      <c r="T269" s="130">
        <f t="shared" si="353"/>
        <v>124.84</v>
      </c>
      <c r="U269" s="49">
        <f t="shared" si="354"/>
        <v>11.76</v>
      </c>
      <c r="V269" s="130">
        <f t="shared" si="355"/>
        <v>110</v>
      </c>
      <c r="W269" s="130">
        <f t="shared" si="356"/>
        <v>0</v>
      </c>
      <c r="X269" s="49">
        <f t="shared" si="357"/>
        <v>560.24</v>
      </c>
      <c r="Y269" s="49">
        <f t="shared" si="358"/>
        <v>1871.36</v>
      </c>
      <c r="Z269" s="136"/>
      <c r="AA269" s="139" t="s">
        <v>76</v>
      </c>
      <c r="AB269" s="140">
        <f t="shared" ref="AB269:AH269" si="393">K269+R269</f>
        <v>47.05</v>
      </c>
      <c r="AC269" s="140">
        <f t="shared" si="393"/>
        <v>940.93</v>
      </c>
      <c r="AD269" s="140">
        <f t="shared" si="393"/>
        <v>624.18</v>
      </c>
      <c r="AE269" s="140">
        <f t="shared" si="393"/>
        <v>39.2</v>
      </c>
      <c r="AF269" s="140">
        <f t="shared" si="393"/>
        <v>220</v>
      </c>
      <c r="AG269" s="140">
        <f t="shared" si="393"/>
        <v>0</v>
      </c>
      <c r="AH269" s="140">
        <f t="shared" si="393"/>
        <v>1871.36</v>
      </c>
      <c r="AI269" s="139" t="s">
        <v>32</v>
      </c>
      <c r="AJ269" s="39"/>
    </row>
    <row r="270" s="115" customFormat="1" ht="19" customHeight="1" spans="1:36">
      <c r="A270" s="129">
        <f t="shared" si="343"/>
        <v>267</v>
      </c>
      <c r="B270" s="49" t="s">
        <v>411</v>
      </c>
      <c r="C270" s="44" t="s">
        <v>868</v>
      </c>
      <c r="D270" s="232" t="s">
        <v>869</v>
      </c>
      <c r="E270" s="158">
        <v>3920.55</v>
      </c>
      <c r="F270" s="130">
        <v>3920.55</v>
      </c>
      <c r="G270" s="130">
        <v>6241.75</v>
      </c>
      <c r="H270" s="130">
        <v>3920.55</v>
      </c>
      <c r="I270" s="164">
        <v>2200</v>
      </c>
      <c r="J270" s="130"/>
      <c r="K270" s="49">
        <f t="shared" si="344"/>
        <v>47.05</v>
      </c>
      <c r="L270" s="49">
        <f t="shared" si="345"/>
        <v>627.29</v>
      </c>
      <c r="M270" s="130">
        <f t="shared" si="346"/>
        <v>499.34</v>
      </c>
      <c r="N270" s="49">
        <f t="shared" si="347"/>
        <v>27.44</v>
      </c>
      <c r="O270" s="130">
        <f t="shared" si="348"/>
        <v>110</v>
      </c>
      <c r="P270" s="130">
        <f t="shared" si="349"/>
        <v>0</v>
      </c>
      <c r="Q270" s="130">
        <f t="shared" si="350"/>
        <v>1311.12</v>
      </c>
      <c r="R270" s="49">
        <f t="shared" si="351"/>
        <v>0</v>
      </c>
      <c r="S270" s="49">
        <f t="shared" si="352"/>
        <v>313.64</v>
      </c>
      <c r="T270" s="130">
        <f t="shared" si="353"/>
        <v>124.84</v>
      </c>
      <c r="U270" s="49">
        <f t="shared" si="354"/>
        <v>11.76</v>
      </c>
      <c r="V270" s="130">
        <f t="shared" si="355"/>
        <v>110</v>
      </c>
      <c r="W270" s="130">
        <f t="shared" si="356"/>
        <v>0</v>
      </c>
      <c r="X270" s="49">
        <f t="shared" si="357"/>
        <v>560.24</v>
      </c>
      <c r="Y270" s="49">
        <f t="shared" si="358"/>
        <v>1871.36</v>
      </c>
      <c r="Z270" s="136"/>
      <c r="AA270" s="139" t="s">
        <v>76</v>
      </c>
      <c r="AB270" s="140">
        <f t="shared" ref="AB270:AH270" si="394">K270+R270</f>
        <v>47.05</v>
      </c>
      <c r="AC270" s="140">
        <f t="shared" si="394"/>
        <v>940.93</v>
      </c>
      <c r="AD270" s="140">
        <f t="shared" si="394"/>
        <v>624.18</v>
      </c>
      <c r="AE270" s="140">
        <f t="shared" si="394"/>
        <v>39.2</v>
      </c>
      <c r="AF270" s="140">
        <f t="shared" si="394"/>
        <v>220</v>
      </c>
      <c r="AG270" s="140">
        <f t="shared" si="394"/>
        <v>0</v>
      </c>
      <c r="AH270" s="140">
        <f t="shared" si="394"/>
        <v>1871.36</v>
      </c>
      <c r="AI270" s="139" t="s">
        <v>32</v>
      </c>
      <c r="AJ270" s="39"/>
    </row>
    <row r="271" s="115" customFormat="1" ht="19" customHeight="1" spans="1:36">
      <c r="A271" s="129">
        <f t="shared" si="343"/>
        <v>268</v>
      </c>
      <c r="B271" s="49" t="s">
        <v>411</v>
      </c>
      <c r="C271" s="44" t="s">
        <v>870</v>
      </c>
      <c r="D271" s="232" t="s">
        <v>871</v>
      </c>
      <c r="E271" s="158">
        <v>3920.55</v>
      </c>
      <c r="F271" s="130">
        <v>3920.55</v>
      </c>
      <c r="G271" s="130">
        <v>6241.75</v>
      </c>
      <c r="H271" s="130">
        <v>3920.55</v>
      </c>
      <c r="I271" s="164">
        <v>2200</v>
      </c>
      <c r="J271" s="130"/>
      <c r="K271" s="49">
        <f t="shared" si="344"/>
        <v>47.05</v>
      </c>
      <c r="L271" s="49">
        <f t="shared" si="345"/>
        <v>627.29</v>
      </c>
      <c r="M271" s="130">
        <f t="shared" si="346"/>
        <v>499.34</v>
      </c>
      <c r="N271" s="49">
        <f t="shared" si="347"/>
        <v>27.44</v>
      </c>
      <c r="O271" s="130">
        <f t="shared" si="348"/>
        <v>110</v>
      </c>
      <c r="P271" s="130">
        <f t="shared" si="349"/>
        <v>0</v>
      </c>
      <c r="Q271" s="130">
        <f t="shared" si="350"/>
        <v>1311.12</v>
      </c>
      <c r="R271" s="49">
        <f t="shared" si="351"/>
        <v>0</v>
      </c>
      <c r="S271" s="49">
        <f t="shared" si="352"/>
        <v>313.64</v>
      </c>
      <c r="T271" s="130">
        <f t="shared" si="353"/>
        <v>124.84</v>
      </c>
      <c r="U271" s="49">
        <f t="shared" si="354"/>
        <v>11.76</v>
      </c>
      <c r="V271" s="130">
        <f t="shared" si="355"/>
        <v>110</v>
      </c>
      <c r="W271" s="130">
        <f t="shared" si="356"/>
        <v>0</v>
      </c>
      <c r="X271" s="49">
        <f t="shared" si="357"/>
        <v>560.24</v>
      </c>
      <c r="Y271" s="49">
        <f t="shared" si="358"/>
        <v>1871.36</v>
      </c>
      <c r="Z271" s="136"/>
      <c r="AA271" s="139" t="s">
        <v>76</v>
      </c>
      <c r="AB271" s="140">
        <f t="shared" ref="AB271:AH271" si="395">K271+R271</f>
        <v>47.05</v>
      </c>
      <c r="AC271" s="140">
        <f t="shared" si="395"/>
        <v>940.93</v>
      </c>
      <c r="AD271" s="140">
        <f t="shared" si="395"/>
        <v>624.18</v>
      </c>
      <c r="AE271" s="140">
        <f t="shared" si="395"/>
        <v>39.2</v>
      </c>
      <c r="AF271" s="140">
        <f t="shared" si="395"/>
        <v>220</v>
      </c>
      <c r="AG271" s="140">
        <f t="shared" si="395"/>
        <v>0</v>
      </c>
      <c r="AH271" s="140">
        <f t="shared" si="395"/>
        <v>1871.36</v>
      </c>
      <c r="AI271" s="139" t="s">
        <v>32</v>
      </c>
      <c r="AJ271" s="39"/>
    </row>
    <row r="272" s="115" customFormat="1" ht="19" customHeight="1" spans="1:36">
      <c r="A272" s="129">
        <f t="shared" si="343"/>
        <v>269</v>
      </c>
      <c r="B272" s="49" t="s">
        <v>411</v>
      </c>
      <c r="C272" s="44" t="s">
        <v>872</v>
      </c>
      <c r="D272" s="233" t="s">
        <v>873</v>
      </c>
      <c r="E272" s="158">
        <v>3920.55</v>
      </c>
      <c r="F272" s="130">
        <v>3920.55</v>
      </c>
      <c r="G272" s="130">
        <v>6241.75</v>
      </c>
      <c r="H272" s="130">
        <v>3920.55</v>
      </c>
      <c r="I272" s="164">
        <v>2200</v>
      </c>
      <c r="J272" s="130"/>
      <c r="K272" s="49">
        <f t="shared" si="344"/>
        <v>47.05</v>
      </c>
      <c r="L272" s="49">
        <f t="shared" si="345"/>
        <v>627.29</v>
      </c>
      <c r="M272" s="130">
        <f t="shared" si="346"/>
        <v>499.34</v>
      </c>
      <c r="N272" s="49">
        <f t="shared" si="347"/>
        <v>27.44</v>
      </c>
      <c r="O272" s="130">
        <f t="shared" si="348"/>
        <v>110</v>
      </c>
      <c r="P272" s="130">
        <f t="shared" si="349"/>
        <v>0</v>
      </c>
      <c r="Q272" s="130">
        <f t="shared" si="350"/>
        <v>1311.12</v>
      </c>
      <c r="R272" s="49">
        <f t="shared" si="351"/>
        <v>0</v>
      </c>
      <c r="S272" s="49">
        <f t="shared" si="352"/>
        <v>313.64</v>
      </c>
      <c r="T272" s="130">
        <f t="shared" si="353"/>
        <v>124.84</v>
      </c>
      <c r="U272" s="49">
        <f t="shared" si="354"/>
        <v>11.76</v>
      </c>
      <c r="V272" s="130">
        <f t="shared" si="355"/>
        <v>110</v>
      </c>
      <c r="W272" s="130">
        <f t="shared" si="356"/>
        <v>0</v>
      </c>
      <c r="X272" s="49">
        <f t="shared" si="357"/>
        <v>560.24</v>
      </c>
      <c r="Y272" s="49">
        <f t="shared" si="358"/>
        <v>1871.36</v>
      </c>
      <c r="Z272" s="136"/>
      <c r="AA272" s="139" t="s">
        <v>76</v>
      </c>
      <c r="AB272" s="140">
        <f t="shared" ref="AB272:AH272" si="396">K272+R272</f>
        <v>47.05</v>
      </c>
      <c r="AC272" s="140">
        <f t="shared" si="396"/>
        <v>940.93</v>
      </c>
      <c r="AD272" s="140">
        <f t="shared" si="396"/>
        <v>624.18</v>
      </c>
      <c r="AE272" s="140">
        <f t="shared" si="396"/>
        <v>39.2</v>
      </c>
      <c r="AF272" s="140">
        <f t="shared" si="396"/>
        <v>220</v>
      </c>
      <c r="AG272" s="140">
        <f t="shared" si="396"/>
        <v>0</v>
      </c>
      <c r="AH272" s="140">
        <f t="shared" si="396"/>
        <v>1871.36</v>
      </c>
      <c r="AI272" s="139" t="s">
        <v>32</v>
      </c>
      <c r="AJ272" s="39"/>
    </row>
    <row r="273" s="115" customFormat="1" ht="19" customHeight="1" spans="1:36">
      <c r="A273" s="129">
        <f t="shared" si="343"/>
        <v>270</v>
      </c>
      <c r="B273" s="49" t="s">
        <v>209</v>
      </c>
      <c r="C273" s="44" t="s">
        <v>874</v>
      </c>
      <c r="D273" s="233" t="s">
        <v>875</v>
      </c>
      <c r="E273" s="158">
        <v>3920.55</v>
      </c>
      <c r="F273" s="130">
        <v>3920.55</v>
      </c>
      <c r="G273" s="130">
        <v>6241.75</v>
      </c>
      <c r="H273" s="130">
        <v>3920.55</v>
      </c>
      <c r="I273" s="164">
        <v>2200</v>
      </c>
      <c r="J273" s="130"/>
      <c r="K273" s="49">
        <f t="shared" si="344"/>
        <v>47.05</v>
      </c>
      <c r="L273" s="49">
        <f t="shared" si="345"/>
        <v>627.29</v>
      </c>
      <c r="M273" s="130">
        <f t="shared" si="346"/>
        <v>499.34</v>
      </c>
      <c r="N273" s="49">
        <f t="shared" si="347"/>
        <v>27.44</v>
      </c>
      <c r="O273" s="130">
        <f t="shared" si="348"/>
        <v>110</v>
      </c>
      <c r="P273" s="130">
        <f t="shared" si="349"/>
        <v>0</v>
      </c>
      <c r="Q273" s="130">
        <f t="shared" si="350"/>
        <v>1311.12</v>
      </c>
      <c r="R273" s="49">
        <f t="shared" si="351"/>
        <v>0</v>
      </c>
      <c r="S273" s="49">
        <f t="shared" si="352"/>
        <v>313.64</v>
      </c>
      <c r="T273" s="130">
        <f t="shared" si="353"/>
        <v>124.84</v>
      </c>
      <c r="U273" s="49">
        <f t="shared" si="354"/>
        <v>11.76</v>
      </c>
      <c r="V273" s="130">
        <f t="shared" si="355"/>
        <v>110</v>
      </c>
      <c r="W273" s="130">
        <f t="shared" si="356"/>
        <v>0</v>
      </c>
      <c r="X273" s="49">
        <f t="shared" si="357"/>
        <v>560.24</v>
      </c>
      <c r="Y273" s="49">
        <f t="shared" si="358"/>
        <v>1871.36</v>
      </c>
      <c r="Z273" s="136"/>
      <c r="AA273" s="139" t="s">
        <v>69</v>
      </c>
      <c r="AB273" s="140">
        <f t="shared" ref="AB273:AH273" si="397">K273+R273</f>
        <v>47.05</v>
      </c>
      <c r="AC273" s="140">
        <f t="shared" si="397"/>
        <v>940.93</v>
      </c>
      <c r="AD273" s="140">
        <f t="shared" si="397"/>
        <v>624.18</v>
      </c>
      <c r="AE273" s="140">
        <f t="shared" si="397"/>
        <v>39.2</v>
      </c>
      <c r="AF273" s="140">
        <f t="shared" si="397"/>
        <v>220</v>
      </c>
      <c r="AG273" s="140">
        <f t="shared" si="397"/>
        <v>0</v>
      </c>
      <c r="AH273" s="140">
        <f t="shared" si="397"/>
        <v>1871.36</v>
      </c>
      <c r="AI273" s="139" t="s">
        <v>32</v>
      </c>
      <c r="AJ273" s="39"/>
    </row>
    <row r="274" s="115" customFormat="1" ht="19" customHeight="1" spans="1:36">
      <c r="A274" s="129">
        <f t="shared" si="343"/>
        <v>271</v>
      </c>
      <c r="B274" s="49" t="s">
        <v>411</v>
      </c>
      <c r="C274" s="44" t="s">
        <v>876</v>
      </c>
      <c r="D274" s="233" t="s">
        <v>877</v>
      </c>
      <c r="E274" s="158">
        <v>3920.55</v>
      </c>
      <c r="F274" s="130">
        <v>3920.55</v>
      </c>
      <c r="G274" s="130">
        <v>6241.75</v>
      </c>
      <c r="H274" s="130">
        <v>3920.55</v>
      </c>
      <c r="I274" s="164">
        <v>2200</v>
      </c>
      <c r="J274" s="130"/>
      <c r="K274" s="49">
        <f t="shared" si="344"/>
        <v>47.05</v>
      </c>
      <c r="L274" s="49">
        <f t="shared" si="345"/>
        <v>627.29</v>
      </c>
      <c r="M274" s="130">
        <f t="shared" si="346"/>
        <v>499.34</v>
      </c>
      <c r="N274" s="49">
        <f t="shared" si="347"/>
        <v>27.44</v>
      </c>
      <c r="O274" s="130">
        <f t="shared" si="348"/>
        <v>110</v>
      </c>
      <c r="P274" s="130">
        <f t="shared" si="349"/>
        <v>0</v>
      </c>
      <c r="Q274" s="130">
        <f t="shared" si="350"/>
        <v>1311.12</v>
      </c>
      <c r="R274" s="49">
        <f t="shared" si="351"/>
        <v>0</v>
      </c>
      <c r="S274" s="49">
        <f t="shared" si="352"/>
        <v>313.64</v>
      </c>
      <c r="T274" s="130">
        <f t="shared" si="353"/>
        <v>124.84</v>
      </c>
      <c r="U274" s="49">
        <f t="shared" si="354"/>
        <v>11.76</v>
      </c>
      <c r="V274" s="130">
        <f t="shared" si="355"/>
        <v>110</v>
      </c>
      <c r="W274" s="130">
        <f t="shared" si="356"/>
        <v>0</v>
      </c>
      <c r="X274" s="49">
        <f t="shared" si="357"/>
        <v>560.24</v>
      </c>
      <c r="Y274" s="49">
        <f t="shared" si="358"/>
        <v>1871.36</v>
      </c>
      <c r="Z274" s="136"/>
      <c r="AA274" s="139" t="s">
        <v>76</v>
      </c>
      <c r="AB274" s="140">
        <f t="shared" ref="AB274:AH274" si="398">K274+R274</f>
        <v>47.05</v>
      </c>
      <c r="AC274" s="140">
        <f t="shared" si="398"/>
        <v>940.93</v>
      </c>
      <c r="AD274" s="140">
        <f t="shared" si="398"/>
        <v>624.18</v>
      </c>
      <c r="AE274" s="140">
        <f t="shared" si="398"/>
        <v>39.2</v>
      </c>
      <c r="AF274" s="140">
        <f t="shared" si="398"/>
        <v>220</v>
      </c>
      <c r="AG274" s="140">
        <f t="shared" si="398"/>
        <v>0</v>
      </c>
      <c r="AH274" s="140">
        <f t="shared" si="398"/>
        <v>1871.36</v>
      </c>
      <c r="AI274" s="139" t="s">
        <v>32</v>
      </c>
      <c r="AJ274" s="39"/>
    </row>
    <row r="275" s="226" customFormat="1" ht="19" customHeight="1" spans="1:36">
      <c r="A275" s="239">
        <f t="shared" si="343"/>
        <v>272</v>
      </c>
      <c r="B275" s="240" t="s">
        <v>411</v>
      </c>
      <c r="C275" s="246" t="s">
        <v>878</v>
      </c>
      <c r="D275" s="248" t="s">
        <v>879</v>
      </c>
      <c r="E275" s="264">
        <v>3920.55</v>
      </c>
      <c r="F275" s="242">
        <v>0</v>
      </c>
      <c r="G275" s="242">
        <v>0</v>
      </c>
      <c r="H275" s="242">
        <v>0</v>
      </c>
      <c r="I275" s="254">
        <v>0</v>
      </c>
      <c r="J275" s="242"/>
      <c r="K275" s="240">
        <f t="shared" si="344"/>
        <v>47.05</v>
      </c>
      <c r="L275" s="240">
        <f t="shared" si="345"/>
        <v>0</v>
      </c>
      <c r="M275" s="242">
        <f t="shared" si="346"/>
        <v>0</v>
      </c>
      <c r="N275" s="240">
        <f t="shared" si="347"/>
        <v>0</v>
      </c>
      <c r="O275" s="242">
        <f t="shared" si="348"/>
        <v>0</v>
      </c>
      <c r="P275" s="242">
        <f t="shared" si="349"/>
        <v>0</v>
      </c>
      <c r="Q275" s="242">
        <f t="shared" si="350"/>
        <v>47.05</v>
      </c>
      <c r="R275" s="240">
        <f t="shared" si="351"/>
        <v>0</v>
      </c>
      <c r="S275" s="240">
        <f t="shared" si="352"/>
        <v>0</v>
      </c>
      <c r="T275" s="242">
        <f t="shared" si="353"/>
        <v>0</v>
      </c>
      <c r="U275" s="240">
        <f t="shared" si="354"/>
        <v>0</v>
      </c>
      <c r="V275" s="242">
        <f t="shared" si="355"/>
        <v>0</v>
      </c>
      <c r="W275" s="242">
        <f t="shared" si="356"/>
        <v>0</v>
      </c>
      <c r="X275" s="240">
        <f t="shared" si="357"/>
        <v>0</v>
      </c>
      <c r="Y275" s="240">
        <f t="shared" si="358"/>
        <v>47.05</v>
      </c>
      <c r="Z275" s="259"/>
      <c r="AA275" s="257" t="s">
        <v>76</v>
      </c>
      <c r="AB275" s="258">
        <f t="shared" ref="AB275:AH275" si="399">K275+R275</f>
        <v>47.05</v>
      </c>
      <c r="AC275" s="258">
        <f t="shared" si="399"/>
        <v>0</v>
      </c>
      <c r="AD275" s="258">
        <f t="shared" si="399"/>
        <v>0</v>
      </c>
      <c r="AE275" s="258">
        <f t="shared" si="399"/>
        <v>0</v>
      </c>
      <c r="AF275" s="258">
        <f t="shared" si="399"/>
        <v>0</v>
      </c>
      <c r="AG275" s="258">
        <f t="shared" si="399"/>
        <v>0</v>
      </c>
      <c r="AH275" s="258">
        <f t="shared" si="399"/>
        <v>47.05</v>
      </c>
      <c r="AI275" s="257" t="s">
        <v>32</v>
      </c>
      <c r="AJ275" s="225"/>
    </row>
    <row r="276" s="115" customFormat="1" ht="19" customHeight="1" spans="1:36">
      <c r="A276" s="129">
        <f t="shared" si="343"/>
        <v>273</v>
      </c>
      <c r="B276" s="49" t="s">
        <v>217</v>
      </c>
      <c r="C276" s="265" t="s">
        <v>880</v>
      </c>
      <c r="D276" s="233" t="s">
        <v>881</v>
      </c>
      <c r="E276" s="158">
        <v>3920.55</v>
      </c>
      <c r="F276" s="130">
        <v>3920.55</v>
      </c>
      <c r="G276" s="130">
        <v>6241.75</v>
      </c>
      <c r="H276" s="130">
        <v>3920.55</v>
      </c>
      <c r="I276" s="164">
        <v>0</v>
      </c>
      <c r="J276" s="130"/>
      <c r="K276" s="49">
        <f t="shared" si="344"/>
        <v>47.05</v>
      </c>
      <c r="L276" s="49">
        <f t="shared" si="345"/>
        <v>627.29</v>
      </c>
      <c r="M276" s="130">
        <f t="shared" si="346"/>
        <v>499.34</v>
      </c>
      <c r="N276" s="49">
        <f t="shared" si="347"/>
        <v>27.44</v>
      </c>
      <c r="O276" s="130">
        <f t="shared" si="348"/>
        <v>0</v>
      </c>
      <c r="P276" s="130">
        <f t="shared" si="349"/>
        <v>0</v>
      </c>
      <c r="Q276" s="130">
        <f t="shared" si="350"/>
        <v>1201.12</v>
      </c>
      <c r="R276" s="49">
        <f t="shared" si="351"/>
        <v>0</v>
      </c>
      <c r="S276" s="49">
        <f t="shared" si="352"/>
        <v>313.64</v>
      </c>
      <c r="T276" s="130">
        <f t="shared" si="353"/>
        <v>124.84</v>
      </c>
      <c r="U276" s="49">
        <f t="shared" si="354"/>
        <v>11.76</v>
      </c>
      <c r="V276" s="130">
        <f t="shared" si="355"/>
        <v>0</v>
      </c>
      <c r="W276" s="130">
        <f t="shared" si="356"/>
        <v>0</v>
      </c>
      <c r="X276" s="49">
        <f t="shared" si="357"/>
        <v>450.24</v>
      </c>
      <c r="Y276" s="49">
        <f t="shared" si="358"/>
        <v>1651.36</v>
      </c>
      <c r="Z276" s="136"/>
      <c r="AA276" s="139" t="s">
        <v>57</v>
      </c>
      <c r="AB276" s="140">
        <f t="shared" ref="AB276:AH276" si="400">K276+R276</f>
        <v>47.05</v>
      </c>
      <c r="AC276" s="140">
        <f t="shared" si="400"/>
        <v>940.93</v>
      </c>
      <c r="AD276" s="140">
        <f t="shared" si="400"/>
        <v>624.18</v>
      </c>
      <c r="AE276" s="140">
        <f t="shared" si="400"/>
        <v>39.2</v>
      </c>
      <c r="AF276" s="140">
        <f t="shared" si="400"/>
        <v>0</v>
      </c>
      <c r="AG276" s="140">
        <f t="shared" si="400"/>
        <v>0</v>
      </c>
      <c r="AH276" s="140">
        <f t="shared" si="400"/>
        <v>1651.36</v>
      </c>
      <c r="AI276" s="139" t="s">
        <v>32</v>
      </c>
      <c r="AJ276" s="39"/>
    </row>
    <row r="277" s="115" customFormat="1" ht="19" customHeight="1" spans="1:36">
      <c r="A277" s="129">
        <f t="shared" si="343"/>
        <v>274</v>
      </c>
      <c r="B277" s="49" t="s">
        <v>411</v>
      </c>
      <c r="C277" s="51" t="s">
        <v>888</v>
      </c>
      <c r="D277" s="234" t="s">
        <v>889</v>
      </c>
      <c r="E277" s="130">
        <v>3920.55</v>
      </c>
      <c r="F277" s="130">
        <v>3920.55</v>
      </c>
      <c r="G277" s="130">
        <v>6241.75</v>
      </c>
      <c r="H277" s="130">
        <v>3920.55</v>
      </c>
      <c r="I277" s="165">
        <v>2200</v>
      </c>
      <c r="J277" s="130"/>
      <c r="K277" s="49">
        <f t="shared" si="344"/>
        <v>47.05</v>
      </c>
      <c r="L277" s="49">
        <f t="shared" si="345"/>
        <v>627.29</v>
      </c>
      <c r="M277" s="130">
        <f t="shared" si="346"/>
        <v>499.34</v>
      </c>
      <c r="N277" s="49">
        <f t="shared" si="347"/>
        <v>27.44</v>
      </c>
      <c r="O277" s="130">
        <f t="shared" si="348"/>
        <v>110</v>
      </c>
      <c r="P277" s="130">
        <f t="shared" si="349"/>
        <v>0</v>
      </c>
      <c r="Q277" s="130">
        <f t="shared" si="350"/>
        <v>1311.12</v>
      </c>
      <c r="R277" s="49">
        <f t="shared" si="351"/>
        <v>0</v>
      </c>
      <c r="S277" s="49">
        <f t="shared" si="352"/>
        <v>313.64</v>
      </c>
      <c r="T277" s="130">
        <f t="shared" si="353"/>
        <v>124.84</v>
      </c>
      <c r="U277" s="49">
        <f t="shared" si="354"/>
        <v>11.76</v>
      </c>
      <c r="V277" s="130">
        <f t="shared" si="355"/>
        <v>110</v>
      </c>
      <c r="W277" s="130">
        <f t="shared" si="356"/>
        <v>0</v>
      </c>
      <c r="X277" s="49">
        <f t="shared" si="357"/>
        <v>560.24</v>
      </c>
      <c r="Y277" s="49">
        <f t="shared" si="358"/>
        <v>1871.36</v>
      </c>
      <c r="Z277" s="164"/>
      <c r="AA277" s="139" t="s">
        <v>76</v>
      </c>
      <c r="AB277" s="140">
        <f t="shared" ref="AB277:AH277" si="401">K277+R277</f>
        <v>47.05</v>
      </c>
      <c r="AC277" s="140">
        <f t="shared" si="401"/>
        <v>940.93</v>
      </c>
      <c r="AD277" s="140">
        <f t="shared" si="401"/>
        <v>624.18</v>
      </c>
      <c r="AE277" s="140">
        <f t="shared" si="401"/>
        <v>39.2</v>
      </c>
      <c r="AF277" s="140">
        <f t="shared" si="401"/>
        <v>220</v>
      </c>
      <c r="AG277" s="140">
        <f t="shared" si="401"/>
        <v>0</v>
      </c>
      <c r="AH277" s="140">
        <f t="shared" si="401"/>
        <v>1871.36</v>
      </c>
      <c r="AI277" s="139" t="s">
        <v>32</v>
      </c>
      <c r="AJ277" s="39"/>
    </row>
    <row r="278" s="115" customFormat="1" ht="19" customHeight="1" spans="1:36">
      <c r="A278" s="129">
        <f t="shared" si="343"/>
        <v>275</v>
      </c>
      <c r="B278" s="49" t="s">
        <v>411</v>
      </c>
      <c r="C278" s="52" t="s">
        <v>894</v>
      </c>
      <c r="D278" s="234" t="s">
        <v>895</v>
      </c>
      <c r="E278" s="130">
        <v>3920.55</v>
      </c>
      <c r="F278" s="130">
        <v>3920.55</v>
      </c>
      <c r="G278" s="130">
        <v>6241.75</v>
      </c>
      <c r="H278" s="130">
        <v>3920.55</v>
      </c>
      <c r="I278" s="165">
        <v>2200</v>
      </c>
      <c r="J278" s="130"/>
      <c r="K278" s="49">
        <f t="shared" si="344"/>
        <v>47.05</v>
      </c>
      <c r="L278" s="49">
        <f t="shared" si="345"/>
        <v>627.29</v>
      </c>
      <c r="M278" s="130">
        <f t="shared" si="346"/>
        <v>499.34</v>
      </c>
      <c r="N278" s="49">
        <f t="shared" si="347"/>
        <v>27.44</v>
      </c>
      <c r="O278" s="130">
        <f t="shared" si="348"/>
        <v>110</v>
      </c>
      <c r="P278" s="130">
        <f t="shared" si="349"/>
        <v>0</v>
      </c>
      <c r="Q278" s="130">
        <f t="shared" si="350"/>
        <v>1311.12</v>
      </c>
      <c r="R278" s="49">
        <f t="shared" si="351"/>
        <v>0</v>
      </c>
      <c r="S278" s="49">
        <f t="shared" si="352"/>
        <v>313.64</v>
      </c>
      <c r="T278" s="130">
        <f t="shared" si="353"/>
        <v>124.84</v>
      </c>
      <c r="U278" s="49">
        <f t="shared" si="354"/>
        <v>11.76</v>
      </c>
      <c r="V278" s="130">
        <f t="shared" si="355"/>
        <v>110</v>
      </c>
      <c r="W278" s="130">
        <f t="shared" si="356"/>
        <v>0</v>
      </c>
      <c r="X278" s="49">
        <f t="shared" si="357"/>
        <v>560.24</v>
      </c>
      <c r="Y278" s="49">
        <f t="shared" si="358"/>
        <v>1871.36</v>
      </c>
      <c r="Z278" s="136"/>
      <c r="AA278" s="139" t="s">
        <v>76</v>
      </c>
      <c r="AB278" s="140">
        <f t="shared" ref="AB278:AH278" si="402">K278+R278</f>
        <v>47.05</v>
      </c>
      <c r="AC278" s="140">
        <f t="shared" si="402"/>
        <v>940.93</v>
      </c>
      <c r="AD278" s="140">
        <f t="shared" si="402"/>
        <v>624.18</v>
      </c>
      <c r="AE278" s="140">
        <f t="shared" si="402"/>
        <v>39.2</v>
      </c>
      <c r="AF278" s="140">
        <f t="shared" si="402"/>
        <v>220</v>
      </c>
      <c r="AG278" s="140">
        <f t="shared" si="402"/>
        <v>0</v>
      </c>
      <c r="AH278" s="140">
        <f t="shared" si="402"/>
        <v>1871.36</v>
      </c>
      <c r="AI278" s="139" t="s">
        <v>32</v>
      </c>
      <c r="AJ278" s="39"/>
    </row>
    <row r="279" s="226" customFormat="1" ht="19" customHeight="1" spans="1:36">
      <c r="A279" s="239">
        <f t="shared" si="343"/>
        <v>276</v>
      </c>
      <c r="B279" s="240" t="s">
        <v>119</v>
      </c>
      <c r="C279" s="252" t="s">
        <v>898</v>
      </c>
      <c r="D279" s="250" t="s">
        <v>899</v>
      </c>
      <c r="E279" s="242">
        <v>3920.55</v>
      </c>
      <c r="F279" s="242">
        <v>3920.55</v>
      </c>
      <c r="G279" s="242">
        <v>6241.75</v>
      </c>
      <c r="H279" s="242">
        <v>3920.55</v>
      </c>
      <c r="I279" s="255">
        <v>2200</v>
      </c>
      <c r="J279" s="242"/>
      <c r="K279" s="240">
        <f t="shared" si="344"/>
        <v>47.05</v>
      </c>
      <c r="L279" s="240">
        <f t="shared" si="345"/>
        <v>627.29</v>
      </c>
      <c r="M279" s="242">
        <f t="shared" si="346"/>
        <v>499.34</v>
      </c>
      <c r="N279" s="240">
        <f t="shared" si="347"/>
        <v>27.44</v>
      </c>
      <c r="O279" s="242">
        <f t="shared" si="348"/>
        <v>110</v>
      </c>
      <c r="P279" s="242">
        <f t="shared" si="349"/>
        <v>0</v>
      </c>
      <c r="Q279" s="242">
        <f t="shared" si="350"/>
        <v>1311.12</v>
      </c>
      <c r="R279" s="240">
        <f t="shared" si="351"/>
        <v>0</v>
      </c>
      <c r="S279" s="240">
        <f t="shared" si="352"/>
        <v>313.64</v>
      </c>
      <c r="T279" s="242">
        <f t="shared" si="353"/>
        <v>124.84</v>
      </c>
      <c r="U279" s="240">
        <f t="shared" si="354"/>
        <v>11.76</v>
      </c>
      <c r="V279" s="242">
        <f t="shared" si="355"/>
        <v>110</v>
      </c>
      <c r="W279" s="242">
        <f t="shared" si="356"/>
        <v>0</v>
      </c>
      <c r="X279" s="240">
        <f t="shared" si="357"/>
        <v>560.24</v>
      </c>
      <c r="Y279" s="240">
        <f t="shared" si="358"/>
        <v>1871.36</v>
      </c>
      <c r="Z279" s="259"/>
      <c r="AA279" s="257" t="s">
        <v>89</v>
      </c>
      <c r="AB279" s="258">
        <f t="shared" ref="AB279:AH279" si="403">K279+R279</f>
        <v>47.05</v>
      </c>
      <c r="AC279" s="258">
        <f t="shared" si="403"/>
        <v>940.93</v>
      </c>
      <c r="AD279" s="258">
        <f t="shared" si="403"/>
        <v>624.18</v>
      </c>
      <c r="AE279" s="258">
        <f t="shared" si="403"/>
        <v>39.2</v>
      </c>
      <c r="AF279" s="258">
        <f t="shared" si="403"/>
        <v>220</v>
      </c>
      <c r="AG279" s="258">
        <f t="shared" si="403"/>
        <v>0</v>
      </c>
      <c r="AH279" s="258">
        <f t="shared" si="403"/>
        <v>1871.36</v>
      </c>
      <c r="AI279" s="257" t="s">
        <v>32</v>
      </c>
      <c r="AJ279" s="225"/>
    </row>
    <row r="280" s="115" customFormat="1" ht="19" customHeight="1" spans="1:36">
      <c r="A280" s="129">
        <f t="shared" si="343"/>
        <v>277</v>
      </c>
      <c r="B280" s="49" t="s">
        <v>201</v>
      </c>
      <c r="C280" s="52" t="s">
        <v>902</v>
      </c>
      <c r="D280" s="234" t="s">
        <v>903</v>
      </c>
      <c r="E280" s="130">
        <v>3920.55</v>
      </c>
      <c r="F280" s="130">
        <v>3920.55</v>
      </c>
      <c r="G280" s="130">
        <v>6241.75</v>
      </c>
      <c r="H280" s="130">
        <v>3920.55</v>
      </c>
      <c r="I280" s="165">
        <v>2200</v>
      </c>
      <c r="J280" s="130"/>
      <c r="K280" s="49">
        <f t="shared" si="344"/>
        <v>47.05</v>
      </c>
      <c r="L280" s="49">
        <f t="shared" si="345"/>
        <v>627.29</v>
      </c>
      <c r="M280" s="130">
        <f t="shared" si="346"/>
        <v>499.34</v>
      </c>
      <c r="N280" s="49">
        <f t="shared" si="347"/>
        <v>27.44</v>
      </c>
      <c r="O280" s="130">
        <f t="shared" si="348"/>
        <v>110</v>
      </c>
      <c r="P280" s="130">
        <f t="shared" si="349"/>
        <v>0</v>
      </c>
      <c r="Q280" s="130">
        <f t="shared" si="350"/>
        <v>1311.12</v>
      </c>
      <c r="R280" s="49">
        <f t="shared" si="351"/>
        <v>0</v>
      </c>
      <c r="S280" s="49">
        <f t="shared" si="352"/>
        <v>313.64</v>
      </c>
      <c r="T280" s="130">
        <f t="shared" si="353"/>
        <v>124.84</v>
      </c>
      <c r="U280" s="49">
        <f t="shared" si="354"/>
        <v>11.76</v>
      </c>
      <c r="V280" s="130">
        <f t="shared" si="355"/>
        <v>110</v>
      </c>
      <c r="W280" s="130">
        <f t="shared" si="356"/>
        <v>0</v>
      </c>
      <c r="X280" s="49">
        <f t="shared" si="357"/>
        <v>560.24</v>
      </c>
      <c r="Y280" s="49">
        <f t="shared" si="358"/>
        <v>1871.36</v>
      </c>
      <c r="Z280" s="136"/>
      <c r="AA280" s="139" t="s">
        <v>66</v>
      </c>
      <c r="AB280" s="140">
        <f t="shared" ref="AB280:AH280" si="404">K280+R280</f>
        <v>47.05</v>
      </c>
      <c r="AC280" s="140">
        <f t="shared" si="404"/>
        <v>940.93</v>
      </c>
      <c r="AD280" s="140">
        <f t="shared" si="404"/>
        <v>624.18</v>
      </c>
      <c r="AE280" s="140">
        <f t="shared" si="404"/>
        <v>39.2</v>
      </c>
      <c r="AF280" s="140">
        <f t="shared" si="404"/>
        <v>220</v>
      </c>
      <c r="AG280" s="140">
        <f t="shared" si="404"/>
        <v>0</v>
      </c>
      <c r="AH280" s="140">
        <f t="shared" si="404"/>
        <v>1871.36</v>
      </c>
      <c r="AI280" s="139" t="s">
        <v>32</v>
      </c>
      <c r="AJ280" s="39"/>
    </row>
    <row r="281" ht="19" customHeight="1" spans="1:36">
      <c r="A281" s="129">
        <f t="shared" si="343"/>
        <v>278</v>
      </c>
      <c r="B281" s="49" t="s">
        <v>209</v>
      </c>
      <c r="C281" s="52" t="s">
        <v>904</v>
      </c>
      <c r="D281" s="234" t="s">
        <v>905</v>
      </c>
      <c r="E281" s="130">
        <v>3920.55</v>
      </c>
      <c r="F281" s="130">
        <v>3920.55</v>
      </c>
      <c r="G281" s="130">
        <v>6241.75</v>
      </c>
      <c r="H281" s="130">
        <v>3920.55</v>
      </c>
      <c r="I281" s="165">
        <v>2200</v>
      </c>
      <c r="J281" s="130"/>
      <c r="K281" s="49">
        <f t="shared" si="344"/>
        <v>47.05</v>
      </c>
      <c r="L281" s="49">
        <f t="shared" si="345"/>
        <v>627.29</v>
      </c>
      <c r="M281" s="130">
        <f t="shared" si="346"/>
        <v>499.34</v>
      </c>
      <c r="N281" s="49">
        <f t="shared" si="347"/>
        <v>27.44</v>
      </c>
      <c r="O281" s="130">
        <f t="shared" si="348"/>
        <v>110</v>
      </c>
      <c r="P281" s="130">
        <f t="shared" si="349"/>
        <v>0</v>
      </c>
      <c r="Q281" s="130">
        <f t="shared" si="350"/>
        <v>1311.12</v>
      </c>
      <c r="R281" s="49">
        <f t="shared" si="351"/>
        <v>0</v>
      </c>
      <c r="S281" s="49">
        <f t="shared" si="352"/>
        <v>313.64</v>
      </c>
      <c r="T281" s="130">
        <f t="shared" si="353"/>
        <v>124.84</v>
      </c>
      <c r="U281" s="49">
        <f t="shared" si="354"/>
        <v>11.76</v>
      </c>
      <c r="V281" s="130">
        <f t="shared" si="355"/>
        <v>110</v>
      </c>
      <c r="W281" s="130">
        <f t="shared" si="356"/>
        <v>0</v>
      </c>
      <c r="X281" s="49">
        <f t="shared" si="357"/>
        <v>560.24</v>
      </c>
      <c r="Y281" s="49">
        <f t="shared" si="358"/>
        <v>1871.36</v>
      </c>
      <c r="Z281" s="136"/>
      <c r="AA281" s="139" t="s">
        <v>69</v>
      </c>
      <c r="AB281" s="140">
        <f t="shared" ref="AB281:AH281" si="405">K281+R281</f>
        <v>47.05</v>
      </c>
      <c r="AC281" s="140">
        <f t="shared" si="405"/>
        <v>940.93</v>
      </c>
      <c r="AD281" s="140">
        <f t="shared" si="405"/>
        <v>624.18</v>
      </c>
      <c r="AE281" s="140">
        <f t="shared" si="405"/>
        <v>39.2</v>
      </c>
      <c r="AF281" s="140">
        <f t="shared" si="405"/>
        <v>220</v>
      </c>
      <c r="AG281" s="140">
        <f t="shared" si="405"/>
        <v>0</v>
      </c>
      <c r="AH281" s="140">
        <f t="shared" si="405"/>
        <v>1871.36</v>
      </c>
      <c r="AI281" s="139" t="s">
        <v>32</v>
      </c>
      <c r="AJ281" s="39"/>
    </row>
    <row r="282" s="225" customFormat="1" ht="19" customHeight="1" spans="1:35">
      <c r="A282" s="239">
        <f t="shared" si="343"/>
        <v>279</v>
      </c>
      <c r="B282" s="240" t="s">
        <v>201</v>
      </c>
      <c r="C282" s="249" t="s">
        <v>908</v>
      </c>
      <c r="D282" s="250" t="s">
        <v>909</v>
      </c>
      <c r="E282" s="242">
        <v>3920.55</v>
      </c>
      <c r="F282" s="242">
        <v>0</v>
      </c>
      <c r="G282" s="242">
        <v>0</v>
      </c>
      <c r="H282" s="242">
        <v>0</v>
      </c>
      <c r="I282" s="255">
        <v>0</v>
      </c>
      <c r="J282" s="242"/>
      <c r="K282" s="240">
        <f t="shared" si="344"/>
        <v>47.05</v>
      </c>
      <c r="L282" s="240">
        <f t="shared" si="345"/>
        <v>0</v>
      </c>
      <c r="M282" s="242">
        <f t="shared" si="346"/>
        <v>0</v>
      </c>
      <c r="N282" s="240">
        <f t="shared" si="347"/>
        <v>0</v>
      </c>
      <c r="O282" s="242">
        <f t="shared" si="348"/>
        <v>0</v>
      </c>
      <c r="P282" s="242">
        <f t="shared" si="349"/>
        <v>0</v>
      </c>
      <c r="Q282" s="242">
        <f t="shared" si="350"/>
        <v>47.05</v>
      </c>
      <c r="R282" s="240">
        <f t="shared" si="351"/>
        <v>0</v>
      </c>
      <c r="S282" s="240">
        <f t="shared" si="352"/>
        <v>0</v>
      </c>
      <c r="T282" s="242">
        <f t="shared" si="353"/>
        <v>0</v>
      </c>
      <c r="U282" s="240">
        <f t="shared" si="354"/>
        <v>0</v>
      </c>
      <c r="V282" s="242">
        <f t="shared" si="355"/>
        <v>0</v>
      </c>
      <c r="W282" s="242">
        <f t="shared" si="356"/>
        <v>0</v>
      </c>
      <c r="X282" s="240">
        <f t="shared" si="357"/>
        <v>0</v>
      </c>
      <c r="Y282" s="240">
        <f t="shared" si="358"/>
        <v>47.05</v>
      </c>
      <c r="Z282" s="259"/>
      <c r="AA282" s="257" t="s">
        <v>66</v>
      </c>
      <c r="AB282" s="258">
        <f t="shared" ref="AB282:AH282" si="406">K282+R282</f>
        <v>47.05</v>
      </c>
      <c r="AC282" s="258">
        <f t="shared" si="406"/>
        <v>0</v>
      </c>
      <c r="AD282" s="258">
        <f t="shared" si="406"/>
        <v>0</v>
      </c>
      <c r="AE282" s="258">
        <f t="shared" si="406"/>
        <v>0</v>
      </c>
      <c r="AF282" s="258">
        <f t="shared" si="406"/>
        <v>0</v>
      </c>
      <c r="AG282" s="258">
        <f t="shared" si="406"/>
        <v>0</v>
      </c>
      <c r="AH282" s="258">
        <f t="shared" si="406"/>
        <v>47.05</v>
      </c>
      <c r="AI282" s="257" t="s">
        <v>32</v>
      </c>
    </row>
    <row r="283" s="115" customFormat="1" ht="19" customHeight="1" spans="1:36">
      <c r="A283" s="129">
        <f t="shared" si="343"/>
        <v>280</v>
      </c>
      <c r="B283" s="49" t="s">
        <v>368</v>
      </c>
      <c r="C283" s="162" t="s">
        <v>914</v>
      </c>
      <c r="D283" s="217" t="s">
        <v>915</v>
      </c>
      <c r="E283" s="130">
        <v>3920.55</v>
      </c>
      <c r="F283" s="130">
        <v>3920.55</v>
      </c>
      <c r="G283" s="130">
        <v>6241.75</v>
      </c>
      <c r="H283" s="130">
        <v>3920.55</v>
      </c>
      <c r="I283" s="165">
        <v>3180</v>
      </c>
      <c r="J283" s="130"/>
      <c r="K283" s="49">
        <f t="shared" si="344"/>
        <v>47.05</v>
      </c>
      <c r="L283" s="49">
        <f t="shared" si="345"/>
        <v>627.29</v>
      </c>
      <c r="M283" s="130">
        <f t="shared" si="346"/>
        <v>499.34</v>
      </c>
      <c r="N283" s="49">
        <f t="shared" si="347"/>
        <v>27.44</v>
      </c>
      <c r="O283" s="130">
        <f t="shared" si="348"/>
        <v>159</v>
      </c>
      <c r="P283" s="130">
        <f t="shared" si="349"/>
        <v>0</v>
      </c>
      <c r="Q283" s="130">
        <f t="shared" si="350"/>
        <v>1360.12</v>
      </c>
      <c r="R283" s="49">
        <f t="shared" si="351"/>
        <v>0</v>
      </c>
      <c r="S283" s="49">
        <f t="shared" si="352"/>
        <v>313.64</v>
      </c>
      <c r="T283" s="130">
        <f t="shared" si="353"/>
        <v>124.84</v>
      </c>
      <c r="U283" s="49">
        <f t="shared" si="354"/>
        <v>11.76</v>
      </c>
      <c r="V283" s="130">
        <f t="shared" si="355"/>
        <v>159</v>
      </c>
      <c r="W283" s="130">
        <f t="shared" si="356"/>
        <v>0</v>
      </c>
      <c r="X283" s="49">
        <f t="shared" si="357"/>
        <v>609.24</v>
      </c>
      <c r="Y283" s="49">
        <f t="shared" si="358"/>
        <v>1969.36</v>
      </c>
      <c r="Z283" s="136"/>
      <c r="AA283" s="139" t="s">
        <v>64</v>
      </c>
      <c r="AB283" s="140">
        <f t="shared" ref="AB283:AH283" si="407">K283+R283</f>
        <v>47.05</v>
      </c>
      <c r="AC283" s="140">
        <f t="shared" si="407"/>
        <v>940.93</v>
      </c>
      <c r="AD283" s="140">
        <f t="shared" si="407"/>
        <v>624.18</v>
      </c>
      <c r="AE283" s="140">
        <f t="shared" si="407"/>
        <v>39.2</v>
      </c>
      <c r="AF283" s="140">
        <f t="shared" si="407"/>
        <v>318</v>
      </c>
      <c r="AG283" s="140">
        <f t="shared" si="407"/>
        <v>0</v>
      </c>
      <c r="AH283" s="140">
        <f t="shared" si="407"/>
        <v>1969.36</v>
      </c>
      <c r="AI283" s="139" t="s">
        <v>34</v>
      </c>
      <c r="AJ283" s="39"/>
    </row>
    <row r="284" s="115" customFormat="1" ht="19" customHeight="1" spans="1:36">
      <c r="A284" s="129">
        <f t="shared" si="343"/>
        <v>281</v>
      </c>
      <c r="B284" s="49" t="s">
        <v>201</v>
      </c>
      <c r="C284" s="162" t="s">
        <v>916</v>
      </c>
      <c r="D284" s="217" t="s">
        <v>917</v>
      </c>
      <c r="E284" s="130">
        <v>3920.55</v>
      </c>
      <c r="F284" s="130">
        <v>3920.55</v>
      </c>
      <c r="G284" s="130">
        <v>6241.75</v>
      </c>
      <c r="H284" s="130">
        <v>3920.55</v>
      </c>
      <c r="I284" s="165">
        <v>2200</v>
      </c>
      <c r="J284" s="130"/>
      <c r="K284" s="49">
        <f t="shared" si="344"/>
        <v>47.05</v>
      </c>
      <c r="L284" s="49">
        <f t="shared" si="345"/>
        <v>627.29</v>
      </c>
      <c r="M284" s="130">
        <f t="shared" si="346"/>
        <v>499.34</v>
      </c>
      <c r="N284" s="49">
        <f t="shared" si="347"/>
        <v>27.44</v>
      </c>
      <c r="O284" s="130">
        <f t="shared" si="348"/>
        <v>110</v>
      </c>
      <c r="P284" s="130">
        <f t="shared" si="349"/>
        <v>0</v>
      </c>
      <c r="Q284" s="130">
        <f t="shared" si="350"/>
        <v>1311.12</v>
      </c>
      <c r="R284" s="49">
        <f t="shared" si="351"/>
        <v>0</v>
      </c>
      <c r="S284" s="49">
        <f t="shared" si="352"/>
        <v>313.64</v>
      </c>
      <c r="T284" s="130">
        <f t="shared" si="353"/>
        <v>124.84</v>
      </c>
      <c r="U284" s="49">
        <f t="shared" si="354"/>
        <v>11.76</v>
      </c>
      <c r="V284" s="130">
        <f t="shared" si="355"/>
        <v>110</v>
      </c>
      <c r="W284" s="130">
        <f t="shared" si="356"/>
        <v>0</v>
      </c>
      <c r="X284" s="49">
        <f t="shared" si="357"/>
        <v>560.24</v>
      </c>
      <c r="Y284" s="49">
        <f t="shared" si="358"/>
        <v>1871.36</v>
      </c>
      <c r="Z284" s="136"/>
      <c r="AA284" s="139" t="s">
        <v>66</v>
      </c>
      <c r="AB284" s="140">
        <f t="shared" ref="AB284:AH284" si="408">K284+R284</f>
        <v>47.05</v>
      </c>
      <c r="AC284" s="140">
        <f t="shared" si="408"/>
        <v>940.93</v>
      </c>
      <c r="AD284" s="140">
        <f t="shared" si="408"/>
        <v>624.18</v>
      </c>
      <c r="AE284" s="140">
        <f t="shared" si="408"/>
        <v>39.2</v>
      </c>
      <c r="AF284" s="140">
        <f t="shared" si="408"/>
        <v>220</v>
      </c>
      <c r="AG284" s="140">
        <f t="shared" si="408"/>
        <v>0</v>
      </c>
      <c r="AH284" s="140">
        <f t="shared" si="408"/>
        <v>1871.36</v>
      </c>
      <c r="AI284" s="139" t="s">
        <v>32</v>
      </c>
      <c r="AJ284" s="39"/>
    </row>
    <row r="285" s="115" customFormat="1" ht="19" customHeight="1" spans="1:36">
      <c r="A285" s="129">
        <f t="shared" si="343"/>
        <v>282</v>
      </c>
      <c r="B285" s="49" t="s">
        <v>262</v>
      </c>
      <c r="C285" s="162" t="s">
        <v>918</v>
      </c>
      <c r="D285" s="217" t="s">
        <v>919</v>
      </c>
      <c r="E285" s="130">
        <v>3920.55</v>
      </c>
      <c r="F285" s="130">
        <v>3920.55</v>
      </c>
      <c r="G285" s="130">
        <v>6241.75</v>
      </c>
      <c r="H285" s="130">
        <v>3920.55</v>
      </c>
      <c r="I285" s="165">
        <v>2200</v>
      </c>
      <c r="J285" s="130"/>
      <c r="K285" s="49">
        <f t="shared" si="344"/>
        <v>47.05</v>
      </c>
      <c r="L285" s="49">
        <f t="shared" si="345"/>
        <v>627.29</v>
      </c>
      <c r="M285" s="130">
        <f t="shared" si="346"/>
        <v>499.34</v>
      </c>
      <c r="N285" s="49">
        <f t="shared" si="347"/>
        <v>27.44</v>
      </c>
      <c r="O285" s="130">
        <f t="shared" si="348"/>
        <v>110</v>
      </c>
      <c r="P285" s="130">
        <f t="shared" si="349"/>
        <v>0</v>
      </c>
      <c r="Q285" s="130">
        <f t="shared" si="350"/>
        <v>1311.12</v>
      </c>
      <c r="R285" s="49">
        <f t="shared" si="351"/>
        <v>0</v>
      </c>
      <c r="S285" s="49">
        <f t="shared" si="352"/>
        <v>313.64</v>
      </c>
      <c r="T285" s="130">
        <f t="shared" si="353"/>
        <v>124.84</v>
      </c>
      <c r="U285" s="49">
        <f t="shared" si="354"/>
        <v>11.76</v>
      </c>
      <c r="V285" s="130">
        <f t="shared" si="355"/>
        <v>110</v>
      </c>
      <c r="W285" s="130">
        <f t="shared" si="356"/>
        <v>0</v>
      </c>
      <c r="X285" s="49">
        <f t="shared" si="357"/>
        <v>560.24</v>
      </c>
      <c r="Y285" s="49">
        <f t="shared" si="358"/>
        <v>1871.36</v>
      </c>
      <c r="Z285" s="136"/>
      <c r="AA285" s="139" t="s">
        <v>68</v>
      </c>
      <c r="AB285" s="140">
        <f t="shared" ref="AB285:AH285" si="409">K285+R285</f>
        <v>47.05</v>
      </c>
      <c r="AC285" s="140">
        <f t="shared" si="409"/>
        <v>940.93</v>
      </c>
      <c r="AD285" s="140">
        <f t="shared" si="409"/>
        <v>624.18</v>
      </c>
      <c r="AE285" s="140">
        <f t="shared" si="409"/>
        <v>39.2</v>
      </c>
      <c r="AF285" s="140">
        <f t="shared" si="409"/>
        <v>220</v>
      </c>
      <c r="AG285" s="140">
        <f t="shared" si="409"/>
        <v>0</v>
      </c>
      <c r="AH285" s="140">
        <f t="shared" si="409"/>
        <v>1871.36</v>
      </c>
      <c r="AI285" s="139" t="s">
        <v>32</v>
      </c>
      <c r="AJ285" s="39"/>
    </row>
    <row r="286" s="115" customFormat="1" ht="19" customHeight="1" spans="1:36">
      <c r="A286" s="129">
        <f t="shared" si="343"/>
        <v>283</v>
      </c>
      <c r="B286" s="49" t="s">
        <v>209</v>
      </c>
      <c r="C286" s="162" t="s">
        <v>922</v>
      </c>
      <c r="D286" s="217" t="s">
        <v>923</v>
      </c>
      <c r="E286" s="130">
        <v>3920.55</v>
      </c>
      <c r="F286" s="130">
        <v>3920.55</v>
      </c>
      <c r="G286" s="130">
        <v>6241.75</v>
      </c>
      <c r="H286" s="130">
        <v>3920.55</v>
      </c>
      <c r="I286" s="165">
        <v>2200</v>
      </c>
      <c r="J286" s="130"/>
      <c r="K286" s="49">
        <f t="shared" si="344"/>
        <v>47.05</v>
      </c>
      <c r="L286" s="49">
        <f t="shared" si="345"/>
        <v>627.29</v>
      </c>
      <c r="M286" s="130">
        <f t="shared" si="346"/>
        <v>499.34</v>
      </c>
      <c r="N286" s="49">
        <f t="shared" si="347"/>
        <v>27.44</v>
      </c>
      <c r="O286" s="130">
        <f t="shared" si="348"/>
        <v>110</v>
      </c>
      <c r="P286" s="130">
        <f t="shared" si="349"/>
        <v>0</v>
      </c>
      <c r="Q286" s="130">
        <f t="shared" si="350"/>
        <v>1311.12</v>
      </c>
      <c r="R286" s="49">
        <f t="shared" si="351"/>
        <v>0</v>
      </c>
      <c r="S286" s="49">
        <f t="shared" si="352"/>
        <v>313.64</v>
      </c>
      <c r="T286" s="130">
        <f t="shared" si="353"/>
        <v>124.84</v>
      </c>
      <c r="U286" s="49">
        <f t="shared" si="354"/>
        <v>11.76</v>
      </c>
      <c r="V286" s="130">
        <f t="shared" si="355"/>
        <v>110</v>
      </c>
      <c r="W286" s="130">
        <f t="shared" si="356"/>
        <v>0</v>
      </c>
      <c r="X286" s="49">
        <f t="shared" si="357"/>
        <v>560.24</v>
      </c>
      <c r="Y286" s="49">
        <f t="shared" si="358"/>
        <v>1871.36</v>
      </c>
      <c r="Z286" s="136"/>
      <c r="AA286" s="139" t="s">
        <v>69</v>
      </c>
      <c r="AB286" s="140">
        <f t="shared" ref="AB286:AH286" si="410">K286+R286</f>
        <v>47.05</v>
      </c>
      <c r="AC286" s="140">
        <f t="shared" si="410"/>
        <v>940.93</v>
      </c>
      <c r="AD286" s="140">
        <f t="shared" si="410"/>
        <v>624.18</v>
      </c>
      <c r="AE286" s="140">
        <f t="shared" si="410"/>
        <v>39.2</v>
      </c>
      <c r="AF286" s="140">
        <f t="shared" si="410"/>
        <v>220</v>
      </c>
      <c r="AG286" s="140">
        <f t="shared" si="410"/>
        <v>0</v>
      </c>
      <c r="AH286" s="140">
        <f t="shared" si="410"/>
        <v>1871.36</v>
      </c>
      <c r="AI286" s="139" t="s">
        <v>32</v>
      </c>
      <c r="AJ286" s="39"/>
    </row>
    <row r="287" s="39" customFormat="1" ht="16" customHeight="1" spans="1:35">
      <c r="A287" s="129">
        <f t="shared" si="343"/>
        <v>284</v>
      </c>
      <c r="B287" s="49" t="s">
        <v>119</v>
      </c>
      <c r="C287" s="51" t="s">
        <v>790</v>
      </c>
      <c r="D287" s="229" t="s">
        <v>791</v>
      </c>
      <c r="E287" s="158">
        <v>3920.55</v>
      </c>
      <c r="F287" s="130">
        <v>3920.55</v>
      </c>
      <c r="G287" s="130">
        <v>6241.75</v>
      </c>
      <c r="H287" s="130">
        <v>3920.55</v>
      </c>
      <c r="I287" s="165">
        <v>2200</v>
      </c>
      <c r="J287" s="130"/>
      <c r="K287" s="49">
        <f t="shared" si="344"/>
        <v>47.05</v>
      </c>
      <c r="L287" s="49">
        <f t="shared" si="345"/>
        <v>627.29</v>
      </c>
      <c r="M287" s="130">
        <f t="shared" si="346"/>
        <v>499.34</v>
      </c>
      <c r="N287" s="49">
        <f t="shared" si="347"/>
        <v>27.44</v>
      </c>
      <c r="O287" s="130">
        <f t="shared" si="348"/>
        <v>110</v>
      </c>
      <c r="P287" s="130">
        <f t="shared" si="349"/>
        <v>0</v>
      </c>
      <c r="Q287" s="130">
        <f t="shared" si="350"/>
        <v>1311.12</v>
      </c>
      <c r="R287" s="49">
        <f t="shared" si="351"/>
        <v>0</v>
      </c>
      <c r="S287" s="49">
        <f t="shared" si="352"/>
        <v>313.64</v>
      </c>
      <c r="T287" s="130">
        <f t="shared" si="353"/>
        <v>124.84</v>
      </c>
      <c r="U287" s="49">
        <f t="shared" si="354"/>
        <v>11.76</v>
      </c>
      <c r="V287" s="130">
        <f t="shared" si="355"/>
        <v>110</v>
      </c>
      <c r="W287" s="130">
        <f t="shared" si="356"/>
        <v>0</v>
      </c>
      <c r="X287" s="49">
        <f t="shared" si="357"/>
        <v>560.24</v>
      </c>
      <c r="Y287" s="49">
        <f t="shared" si="358"/>
        <v>1871.36</v>
      </c>
      <c r="Z287" s="164"/>
      <c r="AA287" s="139" t="s">
        <v>51</v>
      </c>
      <c r="AB287" s="140">
        <f t="shared" ref="AB287:AH287" si="411">K287+R287</f>
        <v>47.05</v>
      </c>
      <c r="AC287" s="140">
        <f t="shared" si="411"/>
        <v>940.93</v>
      </c>
      <c r="AD287" s="140">
        <f t="shared" si="411"/>
        <v>624.18</v>
      </c>
      <c r="AE287" s="140">
        <f t="shared" si="411"/>
        <v>39.2</v>
      </c>
      <c r="AF287" s="140">
        <f t="shared" si="411"/>
        <v>220</v>
      </c>
      <c r="AG287" s="140">
        <f t="shared" si="411"/>
        <v>0</v>
      </c>
      <c r="AH287" s="140">
        <f t="shared" si="411"/>
        <v>1871.36</v>
      </c>
      <c r="AI287" s="139" t="s">
        <v>32</v>
      </c>
    </row>
    <row r="288" s="115" customFormat="1" ht="19" customHeight="1" spans="1:36">
      <c r="A288" s="129">
        <f t="shared" si="343"/>
        <v>285</v>
      </c>
      <c r="B288" s="49" t="s">
        <v>262</v>
      </c>
      <c r="C288" s="162" t="s">
        <v>928</v>
      </c>
      <c r="D288" s="217" t="s">
        <v>929</v>
      </c>
      <c r="E288" s="130">
        <v>3920.55</v>
      </c>
      <c r="F288" s="130">
        <v>3920.55</v>
      </c>
      <c r="G288" s="130">
        <v>6241.75</v>
      </c>
      <c r="H288" s="130">
        <v>3920.55</v>
      </c>
      <c r="I288" s="165">
        <v>0</v>
      </c>
      <c r="J288" s="130"/>
      <c r="K288" s="49">
        <f t="shared" si="344"/>
        <v>47.05</v>
      </c>
      <c r="L288" s="49">
        <f t="shared" si="345"/>
        <v>627.29</v>
      </c>
      <c r="M288" s="130">
        <f t="shared" si="346"/>
        <v>499.34</v>
      </c>
      <c r="N288" s="49">
        <f t="shared" si="347"/>
        <v>27.44</v>
      </c>
      <c r="O288" s="130">
        <f t="shared" si="348"/>
        <v>0</v>
      </c>
      <c r="P288" s="130">
        <f t="shared" si="349"/>
        <v>0</v>
      </c>
      <c r="Q288" s="130">
        <f t="shared" si="350"/>
        <v>1201.12</v>
      </c>
      <c r="R288" s="49">
        <f t="shared" si="351"/>
        <v>0</v>
      </c>
      <c r="S288" s="49">
        <f t="shared" si="352"/>
        <v>313.64</v>
      </c>
      <c r="T288" s="130">
        <f t="shared" si="353"/>
        <v>124.84</v>
      </c>
      <c r="U288" s="49">
        <f t="shared" si="354"/>
        <v>11.76</v>
      </c>
      <c r="V288" s="130">
        <f t="shared" si="355"/>
        <v>0</v>
      </c>
      <c r="W288" s="130">
        <f t="shared" si="356"/>
        <v>0</v>
      </c>
      <c r="X288" s="49">
        <f t="shared" si="357"/>
        <v>450.24</v>
      </c>
      <c r="Y288" s="49">
        <f t="shared" si="358"/>
        <v>1651.36</v>
      </c>
      <c r="Z288" s="136"/>
      <c r="AA288" s="139" t="s">
        <v>68</v>
      </c>
      <c r="AB288" s="140">
        <f t="shared" ref="AB288:AH288" si="412">K288+R288</f>
        <v>47.05</v>
      </c>
      <c r="AC288" s="140">
        <f t="shared" si="412"/>
        <v>940.93</v>
      </c>
      <c r="AD288" s="140">
        <f t="shared" si="412"/>
        <v>624.18</v>
      </c>
      <c r="AE288" s="140">
        <f t="shared" si="412"/>
        <v>39.2</v>
      </c>
      <c r="AF288" s="140">
        <f t="shared" si="412"/>
        <v>0</v>
      </c>
      <c r="AG288" s="140">
        <f t="shared" si="412"/>
        <v>0</v>
      </c>
      <c r="AH288" s="140">
        <f t="shared" si="412"/>
        <v>1651.36</v>
      </c>
      <c r="AI288" s="139" t="s">
        <v>32</v>
      </c>
      <c r="AJ288" s="39"/>
    </row>
    <row r="289" s="115" customFormat="1" ht="19" customHeight="1" spans="1:36">
      <c r="A289" s="129">
        <f t="shared" si="343"/>
        <v>286</v>
      </c>
      <c r="B289" s="49" t="s">
        <v>262</v>
      </c>
      <c r="C289" s="162" t="s">
        <v>932</v>
      </c>
      <c r="D289" s="217" t="s">
        <v>933</v>
      </c>
      <c r="E289" s="130">
        <v>3920.55</v>
      </c>
      <c r="F289" s="130">
        <v>3920.55</v>
      </c>
      <c r="G289" s="130">
        <v>6241.75</v>
      </c>
      <c r="H289" s="130">
        <v>3920.55</v>
      </c>
      <c r="I289" s="165">
        <v>2200</v>
      </c>
      <c r="J289" s="130"/>
      <c r="K289" s="49">
        <f t="shared" si="344"/>
        <v>47.05</v>
      </c>
      <c r="L289" s="49">
        <f t="shared" si="345"/>
        <v>627.29</v>
      </c>
      <c r="M289" s="130">
        <f t="shared" si="346"/>
        <v>499.34</v>
      </c>
      <c r="N289" s="49">
        <f t="shared" si="347"/>
        <v>27.44</v>
      </c>
      <c r="O289" s="130">
        <f t="shared" si="348"/>
        <v>110</v>
      </c>
      <c r="P289" s="130">
        <f t="shared" si="349"/>
        <v>0</v>
      </c>
      <c r="Q289" s="130">
        <f t="shared" si="350"/>
        <v>1311.12</v>
      </c>
      <c r="R289" s="49">
        <f t="shared" si="351"/>
        <v>0</v>
      </c>
      <c r="S289" s="49">
        <f t="shared" si="352"/>
        <v>313.64</v>
      </c>
      <c r="T289" s="130">
        <f t="shared" si="353"/>
        <v>124.84</v>
      </c>
      <c r="U289" s="49">
        <f t="shared" si="354"/>
        <v>11.76</v>
      </c>
      <c r="V289" s="130">
        <f t="shared" si="355"/>
        <v>110</v>
      </c>
      <c r="W289" s="130">
        <f t="shared" si="356"/>
        <v>0</v>
      </c>
      <c r="X289" s="49">
        <f t="shared" si="357"/>
        <v>560.24</v>
      </c>
      <c r="Y289" s="49">
        <f t="shared" si="358"/>
        <v>1871.36</v>
      </c>
      <c r="Z289" s="136"/>
      <c r="AA289" s="139" t="s">
        <v>68</v>
      </c>
      <c r="AB289" s="140">
        <f t="shared" ref="AB289:AH289" si="413">K289+R289</f>
        <v>47.05</v>
      </c>
      <c r="AC289" s="140">
        <f t="shared" si="413"/>
        <v>940.93</v>
      </c>
      <c r="AD289" s="140">
        <f t="shared" si="413"/>
        <v>624.18</v>
      </c>
      <c r="AE289" s="140">
        <f t="shared" si="413"/>
        <v>39.2</v>
      </c>
      <c r="AF289" s="140">
        <f t="shared" si="413"/>
        <v>220</v>
      </c>
      <c r="AG289" s="140">
        <f t="shared" si="413"/>
        <v>0</v>
      </c>
      <c r="AH289" s="140">
        <f t="shared" si="413"/>
        <v>1871.36</v>
      </c>
      <c r="AI289" s="139" t="s">
        <v>32</v>
      </c>
      <c r="AJ289" s="39"/>
    </row>
    <row r="290" s="115" customFormat="1" ht="19" customHeight="1" spans="1:36">
      <c r="A290" s="129">
        <f t="shared" si="343"/>
        <v>287</v>
      </c>
      <c r="B290" s="49" t="s">
        <v>132</v>
      </c>
      <c r="C290" s="162" t="s">
        <v>936</v>
      </c>
      <c r="D290" s="217" t="s">
        <v>937</v>
      </c>
      <c r="E290" s="130">
        <v>3920.55</v>
      </c>
      <c r="F290" s="130">
        <v>3920.55</v>
      </c>
      <c r="G290" s="130">
        <v>6241.75</v>
      </c>
      <c r="H290" s="130">
        <v>3920.55</v>
      </c>
      <c r="I290" s="165">
        <v>3180</v>
      </c>
      <c r="J290" s="130"/>
      <c r="K290" s="49">
        <f t="shared" si="344"/>
        <v>47.05</v>
      </c>
      <c r="L290" s="49">
        <f t="shared" si="345"/>
        <v>627.29</v>
      </c>
      <c r="M290" s="130">
        <f t="shared" si="346"/>
        <v>499.34</v>
      </c>
      <c r="N290" s="49">
        <f t="shared" si="347"/>
        <v>27.44</v>
      </c>
      <c r="O290" s="130">
        <f t="shared" si="348"/>
        <v>159</v>
      </c>
      <c r="P290" s="130">
        <f t="shared" si="349"/>
        <v>0</v>
      </c>
      <c r="Q290" s="130">
        <f t="shared" si="350"/>
        <v>1360.12</v>
      </c>
      <c r="R290" s="49">
        <f t="shared" si="351"/>
        <v>0</v>
      </c>
      <c r="S290" s="49">
        <f t="shared" si="352"/>
        <v>313.64</v>
      </c>
      <c r="T290" s="130">
        <f t="shared" si="353"/>
        <v>124.84</v>
      </c>
      <c r="U290" s="49">
        <f t="shared" si="354"/>
        <v>11.76</v>
      </c>
      <c r="V290" s="130">
        <f t="shared" si="355"/>
        <v>159</v>
      </c>
      <c r="W290" s="130">
        <f t="shared" si="356"/>
        <v>0</v>
      </c>
      <c r="X290" s="49">
        <f t="shared" si="357"/>
        <v>609.24</v>
      </c>
      <c r="Y290" s="49">
        <f t="shared" si="358"/>
        <v>1969.36</v>
      </c>
      <c r="Z290" s="136"/>
      <c r="AA290" s="139" t="s">
        <v>64</v>
      </c>
      <c r="AB290" s="140">
        <f t="shared" ref="AB290:AH290" si="414">K290+R290</f>
        <v>47.05</v>
      </c>
      <c r="AC290" s="140">
        <f t="shared" si="414"/>
        <v>940.93</v>
      </c>
      <c r="AD290" s="140">
        <f t="shared" si="414"/>
        <v>624.18</v>
      </c>
      <c r="AE290" s="140">
        <f t="shared" si="414"/>
        <v>39.2</v>
      </c>
      <c r="AF290" s="140">
        <f t="shared" si="414"/>
        <v>318</v>
      </c>
      <c r="AG290" s="140">
        <f t="shared" si="414"/>
        <v>0</v>
      </c>
      <c r="AH290" s="140">
        <f t="shared" si="414"/>
        <v>1969.36</v>
      </c>
      <c r="AI290" s="139" t="s">
        <v>34</v>
      </c>
      <c r="AJ290" s="39"/>
    </row>
    <row r="291" s="115" customFormat="1" ht="19" customHeight="1" spans="1:36">
      <c r="A291" s="129">
        <f t="shared" si="343"/>
        <v>288</v>
      </c>
      <c r="B291" s="49" t="s">
        <v>206</v>
      </c>
      <c r="C291" s="162" t="s">
        <v>938</v>
      </c>
      <c r="D291" s="217" t="s">
        <v>939</v>
      </c>
      <c r="E291" s="130">
        <v>3920.55</v>
      </c>
      <c r="F291" s="130">
        <v>3920.55</v>
      </c>
      <c r="G291" s="130">
        <v>6241.75</v>
      </c>
      <c r="H291" s="130">
        <v>3920.55</v>
      </c>
      <c r="I291" s="165">
        <v>8500</v>
      </c>
      <c r="J291" s="130"/>
      <c r="K291" s="49">
        <f t="shared" si="344"/>
        <v>47.05</v>
      </c>
      <c r="L291" s="49">
        <f t="shared" si="345"/>
        <v>627.29</v>
      </c>
      <c r="M291" s="130">
        <f t="shared" si="346"/>
        <v>499.34</v>
      </c>
      <c r="N291" s="49">
        <f t="shared" si="347"/>
        <v>27.44</v>
      </c>
      <c r="O291" s="130">
        <f t="shared" si="348"/>
        <v>425</v>
      </c>
      <c r="P291" s="130">
        <f t="shared" si="349"/>
        <v>0</v>
      </c>
      <c r="Q291" s="130">
        <f t="shared" si="350"/>
        <v>1626.12</v>
      </c>
      <c r="R291" s="49">
        <f t="shared" si="351"/>
        <v>0</v>
      </c>
      <c r="S291" s="49">
        <f t="shared" si="352"/>
        <v>313.64</v>
      </c>
      <c r="T291" s="130">
        <f t="shared" si="353"/>
        <v>124.84</v>
      </c>
      <c r="U291" s="49">
        <f t="shared" si="354"/>
        <v>11.76</v>
      </c>
      <c r="V291" s="130">
        <f t="shared" si="355"/>
        <v>425</v>
      </c>
      <c r="W291" s="130">
        <f t="shared" si="356"/>
        <v>0</v>
      </c>
      <c r="X291" s="49">
        <f t="shared" si="357"/>
        <v>875.24</v>
      </c>
      <c r="Y291" s="49">
        <f t="shared" si="358"/>
        <v>2501.36</v>
      </c>
      <c r="Z291" s="136"/>
      <c r="AA291" s="139" t="s">
        <v>90</v>
      </c>
      <c r="AB291" s="140">
        <f t="shared" ref="AB291:AH291" si="415">K291+R291</f>
        <v>47.05</v>
      </c>
      <c r="AC291" s="140">
        <f t="shared" si="415"/>
        <v>940.93</v>
      </c>
      <c r="AD291" s="140">
        <f t="shared" si="415"/>
        <v>624.18</v>
      </c>
      <c r="AE291" s="140">
        <f t="shared" si="415"/>
        <v>39.2</v>
      </c>
      <c r="AF291" s="140">
        <f t="shared" si="415"/>
        <v>850</v>
      </c>
      <c r="AG291" s="140">
        <f t="shared" si="415"/>
        <v>0</v>
      </c>
      <c r="AH291" s="140">
        <f t="shared" si="415"/>
        <v>2501.36</v>
      </c>
      <c r="AI291" s="139" t="s">
        <v>31</v>
      </c>
      <c r="AJ291" s="39"/>
    </row>
    <row r="292" s="115" customFormat="1" ht="19" customHeight="1" spans="1:36">
      <c r="A292" s="129">
        <f t="shared" si="343"/>
        <v>289</v>
      </c>
      <c r="B292" s="49" t="s">
        <v>368</v>
      </c>
      <c r="C292" s="162" t="s">
        <v>940</v>
      </c>
      <c r="D292" s="217" t="s">
        <v>941</v>
      </c>
      <c r="E292" s="130">
        <v>3920.55</v>
      </c>
      <c r="F292" s="130">
        <v>3920.55</v>
      </c>
      <c r="G292" s="130">
        <v>6241.75</v>
      </c>
      <c r="H292" s="130">
        <v>3920.55</v>
      </c>
      <c r="I292" s="165">
        <v>3180</v>
      </c>
      <c r="J292" s="130"/>
      <c r="K292" s="49">
        <f t="shared" si="344"/>
        <v>47.05</v>
      </c>
      <c r="L292" s="49">
        <f t="shared" si="345"/>
        <v>627.29</v>
      </c>
      <c r="M292" s="130">
        <f t="shared" si="346"/>
        <v>499.34</v>
      </c>
      <c r="N292" s="49">
        <f t="shared" si="347"/>
        <v>27.44</v>
      </c>
      <c r="O292" s="130">
        <f t="shared" si="348"/>
        <v>159</v>
      </c>
      <c r="P292" s="130">
        <f t="shared" si="349"/>
        <v>0</v>
      </c>
      <c r="Q292" s="130">
        <f t="shared" si="350"/>
        <v>1360.12</v>
      </c>
      <c r="R292" s="49">
        <f t="shared" si="351"/>
        <v>0</v>
      </c>
      <c r="S292" s="49">
        <f t="shared" si="352"/>
        <v>313.64</v>
      </c>
      <c r="T292" s="130">
        <f t="shared" si="353"/>
        <v>124.84</v>
      </c>
      <c r="U292" s="49">
        <f t="shared" si="354"/>
        <v>11.76</v>
      </c>
      <c r="V292" s="130">
        <f t="shared" si="355"/>
        <v>159</v>
      </c>
      <c r="W292" s="130">
        <f t="shared" si="356"/>
        <v>0</v>
      </c>
      <c r="X292" s="49">
        <f t="shared" si="357"/>
        <v>609.24</v>
      </c>
      <c r="Y292" s="49">
        <f t="shared" si="358"/>
        <v>1969.36</v>
      </c>
      <c r="Z292" s="136"/>
      <c r="AA292" s="139" t="s">
        <v>81</v>
      </c>
      <c r="AB292" s="140">
        <f t="shared" ref="AB292:AH292" si="416">K292+R292</f>
        <v>47.05</v>
      </c>
      <c r="AC292" s="140">
        <f t="shared" si="416"/>
        <v>940.93</v>
      </c>
      <c r="AD292" s="140">
        <f t="shared" si="416"/>
        <v>624.18</v>
      </c>
      <c r="AE292" s="140">
        <f t="shared" si="416"/>
        <v>39.2</v>
      </c>
      <c r="AF292" s="140">
        <f t="shared" si="416"/>
        <v>318</v>
      </c>
      <c r="AG292" s="140">
        <f t="shared" si="416"/>
        <v>0</v>
      </c>
      <c r="AH292" s="140">
        <f t="shared" si="416"/>
        <v>1969.36</v>
      </c>
      <c r="AI292" s="139" t="s">
        <v>34</v>
      </c>
      <c r="AJ292" s="39"/>
    </row>
    <row r="293" s="115" customFormat="1" ht="19" customHeight="1" spans="1:36">
      <c r="A293" s="129">
        <f t="shared" si="343"/>
        <v>290</v>
      </c>
      <c r="B293" s="49" t="s">
        <v>119</v>
      </c>
      <c r="C293" s="162" t="s">
        <v>942</v>
      </c>
      <c r="D293" s="217" t="s">
        <v>943</v>
      </c>
      <c r="E293" s="130">
        <v>3920.55</v>
      </c>
      <c r="F293" s="130">
        <v>3920.55</v>
      </c>
      <c r="G293" s="130">
        <v>6241.75</v>
      </c>
      <c r="H293" s="130">
        <v>3920.55</v>
      </c>
      <c r="I293" s="165">
        <v>2200</v>
      </c>
      <c r="J293" s="130"/>
      <c r="K293" s="49">
        <f t="shared" si="344"/>
        <v>47.05</v>
      </c>
      <c r="L293" s="49">
        <f t="shared" si="345"/>
        <v>627.29</v>
      </c>
      <c r="M293" s="130">
        <f t="shared" si="346"/>
        <v>499.34</v>
      </c>
      <c r="N293" s="49">
        <f t="shared" si="347"/>
        <v>27.44</v>
      </c>
      <c r="O293" s="130">
        <f t="shared" si="348"/>
        <v>110</v>
      </c>
      <c r="P293" s="130">
        <f t="shared" si="349"/>
        <v>0</v>
      </c>
      <c r="Q293" s="130">
        <f t="shared" si="350"/>
        <v>1311.12</v>
      </c>
      <c r="R293" s="49">
        <f t="shared" si="351"/>
        <v>0</v>
      </c>
      <c r="S293" s="49">
        <f t="shared" si="352"/>
        <v>313.64</v>
      </c>
      <c r="T293" s="130">
        <f t="shared" si="353"/>
        <v>124.84</v>
      </c>
      <c r="U293" s="49">
        <f t="shared" si="354"/>
        <v>11.76</v>
      </c>
      <c r="V293" s="130">
        <f t="shared" si="355"/>
        <v>110</v>
      </c>
      <c r="W293" s="130">
        <f t="shared" si="356"/>
        <v>0</v>
      </c>
      <c r="X293" s="49">
        <f t="shared" si="357"/>
        <v>560.24</v>
      </c>
      <c r="Y293" s="49">
        <f t="shared" si="358"/>
        <v>1871.36</v>
      </c>
      <c r="Z293" s="136"/>
      <c r="AA293" s="139" t="s">
        <v>75</v>
      </c>
      <c r="AB293" s="140">
        <f t="shared" ref="AB293:AH293" si="417">K293+R293</f>
        <v>47.05</v>
      </c>
      <c r="AC293" s="140">
        <f t="shared" si="417"/>
        <v>940.93</v>
      </c>
      <c r="AD293" s="140">
        <f t="shared" si="417"/>
        <v>624.18</v>
      </c>
      <c r="AE293" s="140">
        <f t="shared" si="417"/>
        <v>39.2</v>
      </c>
      <c r="AF293" s="140">
        <f t="shared" si="417"/>
        <v>220</v>
      </c>
      <c r="AG293" s="140">
        <f t="shared" si="417"/>
        <v>0</v>
      </c>
      <c r="AH293" s="140">
        <f t="shared" si="417"/>
        <v>1871.36</v>
      </c>
      <c r="AI293" s="139" t="s">
        <v>32</v>
      </c>
      <c r="AJ293" s="39"/>
    </row>
    <row r="294" s="115" customFormat="1" ht="19" customHeight="1" spans="1:36">
      <c r="A294" s="129">
        <f t="shared" si="343"/>
        <v>291</v>
      </c>
      <c r="B294" s="49" t="s">
        <v>368</v>
      </c>
      <c r="C294" s="166" t="s">
        <v>944</v>
      </c>
      <c r="D294" s="235" t="s">
        <v>945</v>
      </c>
      <c r="E294" s="130">
        <v>3920.55</v>
      </c>
      <c r="F294" s="130">
        <v>3920.55</v>
      </c>
      <c r="G294" s="130">
        <v>6241.75</v>
      </c>
      <c r="H294" s="130">
        <v>3920.55</v>
      </c>
      <c r="I294" s="165">
        <v>3180</v>
      </c>
      <c r="J294" s="130"/>
      <c r="K294" s="49">
        <f t="shared" si="344"/>
        <v>47.05</v>
      </c>
      <c r="L294" s="49">
        <f t="shared" si="345"/>
        <v>627.29</v>
      </c>
      <c r="M294" s="130">
        <f t="shared" si="346"/>
        <v>499.34</v>
      </c>
      <c r="N294" s="49">
        <f t="shared" si="347"/>
        <v>27.44</v>
      </c>
      <c r="O294" s="130">
        <f t="shared" si="348"/>
        <v>159</v>
      </c>
      <c r="P294" s="130">
        <f t="shared" si="349"/>
        <v>0</v>
      </c>
      <c r="Q294" s="130">
        <f t="shared" si="350"/>
        <v>1360.12</v>
      </c>
      <c r="R294" s="49">
        <f t="shared" si="351"/>
        <v>0</v>
      </c>
      <c r="S294" s="49">
        <f t="shared" si="352"/>
        <v>313.64</v>
      </c>
      <c r="T294" s="130">
        <f t="shared" si="353"/>
        <v>124.84</v>
      </c>
      <c r="U294" s="49">
        <f t="shared" si="354"/>
        <v>11.76</v>
      </c>
      <c r="V294" s="130">
        <f t="shared" si="355"/>
        <v>159</v>
      </c>
      <c r="W294" s="130">
        <f t="shared" si="356"/>
        <v>0</v>
      </c>
      <c r="X294" s="49">
        <f t="shared" si="357"/>
        <v>609.24</v>
      </c>
      <c r="Y294" s="49">
        <f t="shared" si="358"/>
        <v>1969.36</v>
      </c>
      <c r="Z294" s="136"/>
      <c r="AA294" s="139" t="s">
        <v>81</v>
      </c>
      <c r="AB294" s="140">
        <f t="shared" ref="AB294:AH294" si="418">K294+R294</f>
        <v>47.05</v>
      </c>
      <c r="AC294" s="140">
        <f t="shared" si="418"/>
        <v>940.93</v>
      </c>
      <c r="AD294" s="140">
        <f t="shared" si="418"/>
        <v>624.18</v>
      </c>
      <c r="AE294" s="140">
        <f t="shared" si="418"/>
        <v>39.2</v>
      </c>
      <c r="AF294" s="140">
        <f t="shared" si="418"/>
        <v>318</v>
      </c>
      <c r="AG294" s="140">
        <f t="shared" si="418"/>
        <v>0</v>
      </c>
      <c r="AH294" s="140">
        <f t="shared" si="418"/>
        <v>1969.36</v>
      </c>
      <c r="AI294" s="139" t="s">
        <v>34</v>
      </c>
      <c r="AJ294" s="39"/>
    </row>
    <row r="295" s="115" customFormat="1" ht="19" customHeight="1" spans="1:36">
      <c r="A295" s="129">
        <f t="shared" si="343"/>
        <v>292</v>
      </c>
      <c r="B295" s="49" t="s">
        <v>209</v>
      </c>
      <c r="C295" s="44" t="s">
        <v>884</v>
      </c>
      <c r="D295" s="233" t="s">
        <v>885</v>
      </c>
      <c r="E295" s="158">
        <v>3920.55</v>
      </c>
      <c r="F295" s="130">
        <v>3920.55</v>
      </c>
      <c r="G295" s="130">
        <v>6241.75</v>
      </c>
      <c r="H295" s="130">
        <v>3920.55</v>
      </c>
      <c r="I295" s="164">
        <v>2200</v>
      </c>
      <c r="J295" s="130"/>
      <c r="K295" s="49">
        <f t="shared" si="344"/>
        <v>47.05</v>
      </c>
      <c r="L295" s="49">
        <f t="shared" si="345"/>
        <v>627.29</v>
      </c>
      <c r="M295" s="130">
        <f t="shared" si="346"/>
        <v>499.34</v>
      </c>
      <c r="N295" s="49">
        <f t="shared" si="347"/>
        <v>27.44</v>
      </c>
      <c r="O295" s="130">
        <f t="shared" si="348"/>
        <v>110</v>
      </c>
      <c r="P295" s="130">
        <f t="shared" si="349"/>
        <v>0</v>
      </c>
      <c r="Q295" s="130">
        <f t="shared" si="350"/>
        <v>1311.12</v>
      </c>
      <c r="R295" s="49">
        <f t="shared" si="351"/>
        <v>0</v>
      </c>
      <c r="S295" s="49">
        <f t="shared" si="352"/>
        <v>313.64</v>
      </c>
      <c r="T295" s="130">
        <f t="shared" si="353"/>
        <v>124.84</v>
      </c>
      <c r="U295" s="49">
        <f t="shared" si="354"/>
        <v>11.76</v>
      </c>
      <c r="V295" s="130">
        <f t="shared" si="355"/>
        <v>110</v>
      </c>
      <c r="W295" s="130">
        <f t="shared" si="356"/>
        <v>0</v>
      </c>
      <c r="X295" s="49">
        <f t="shared" si="357"/>
        <v>560.24</v>
      </c>
      <c r="Y295" s="49">
        <f t="shared" si="358"/>
        <v>1871.36</v>
      </c>
      <c r="Z295" s="136"/>
      <c r="AA295" s="139" t="s">
        <v>69</v>
      </c>
      <c r="AB295" s="140">
        <f t="shared" ref="AB295:AH295" si="419">K295+R295</f>
        <v>47.05</v>
      </c>
      <c r="AC295" s="140">
        <f t="shared" si="419"/>
        <v>940.93</v>
      </c>
      <c r="AD295" s="140">
        <f t="shared" si="419"/>
        <v>624.18</v>
      </c>
      <c r="AE295" s="140">
        <f t="shared" si="419"/>
        <v>39.2</v>
      </c>
      <c r="AF295" s="140">
        <f t="shared" si="419"/>
        <v>220</v>
      </c>
      <c r="AG295" s="140">
        <f t="shared" si="419"/>
        <v>0</v>
      </c>
      <c r="AH295" s="140">
        <f t="shared" si="419"/>
        <v>1871.36</v>
      </c>
      <c r="AI295" s="139" t="s">
        <v>32</v>
      </c>
      <c r="AJ295" s="39"/>
    </row>
    <row r="296" ht="20" customHeight="1" spans="1:36">
      <c r="A296" s="129">
        <f t="shared" si="343"/>
        <v>293</v>
      </c>
      <c r="B296" s="49" t="s">
        <v>201</v>
      </c>
      <c r="C296" s="162" t="s">
        <v>947</v>
      </c>
      <c r="D296" s="217" t="s">
        <v>948</v>
      </c>
      <c r="E296" s="130">
        <v>3920.55</v>
      </c>
      <c r="F296" s="130">
        <v>3920.55</v>
      </c>
      <c r="G296" s="130">
        <v>6241.75</v>
      </c>
      <c r="H296" s="130">
        <v>3920.55</v>
      </c>
      <c r="I296" s="165">
        <v>2200</v>
      </c>
      <c r="J296" s="130"/>
      <c r="K296" s="49">
        <f t="shared" si="344"/>
        <v>47.05</v>
      </c>
      <c r="L296" s="49">
        <f t="shared" si="345"/>
        <v>627.29</v>
      </c>
      <c r="M296" s="130">
        <f t="shared" si="346"/>
        <v>499.34</v>
      </c>
      <c r="N296" s="49">
        <f t="shared" si="347"/>
        <v>27.44</v>
      </c>
      <c r="O296" s="130">
        <f t="shared" si="348"/>
        <v>110</v>
      </c>
      <c r="P296" s="130">
        <f t="shared" si="349"/>
        <v>0</v>
      </c>
      <c r="Q296" s="130">
        <f t="shared" si="350"/>
        <v>1311.12</v>
      </c>
      <c r="R296" s="49">
        <f t="shared" si="351"/>
        <v>0</v>
      </c>
      <c r="S296" s="49">
        <f t="shared" si="352"/>
        <v>313.64</v>
      </c>
      <c r="T296" s="130">
        <f t="shared" si="353"/>
        <v>124.84</v>
      </c>
      <c r="U296" s="49">
        <f t="shared" si="354"/>
        <v>11.76</v>
      </c>
      <c r="V296" s="130">
        <f t="shared" si="355"/>
        <v>110</v>
      </c>
      <c r="W296" s="130">
        <f t="shared" si="356"/>
        <v>0</v>
      </c>
      <c r="X296" s="49">
        <f t="shared" si="357"/>
        <v>560.24</v>
      </c>
      <c r="Y296" s="49">
        <f t="shared" si="358"/>
        <v>1871.36</v>
      </c>
      <c r="Z296" s="136"/>
      <c r="AA296" s="139" t="s">
        <v>66</v>
      </c>
      <c r="AB296" s="140">
        <f t="shared" ref="AB296:AH296" si="420">K296+R296</f>
        <v>47.05</v>
      </c>
      <c r="AC296" s="140">
        <f t="shared" si="420"/>
        <v>940.93</v>
      </c>
      <c r="AD296" s="140">
        <f t="shared" si="420"/>
        <v>624.18</v>
      </c>
      <c r="AE296" s="140">
        <f t="shared" si="420"/>
        <v>39.2</v>
      </c>
      <c r="AF296" s="140">
        <f t="shared" si="420"/>
        <v>220</v>
      </c>
      <c r="AG296" s="140">
        <f t="shared" si="420"/>
        <v>0</v>
      </c>
      <c r="AH296" s="140">
        <f t="shared" si="420"/>
        <v>1871.36</v>
      </c>
      <c r="AI296" s="139" t="s">
        <v>32</v>
      </c>
      <c r="AJ296" s="39"/>
    </row>
    <row r="297" s="115" customFormat="1" ht="19" customHeight="1" spans="1:36">
      <c r="A297" s="129">
        <f t="shared" si="343"/>
        <v>294</v>
      </c>
      <c r="B297" s="49" t="s">
        <v>201</v>
      </c>
      <c r="C297" s="166" t="s">
        <v>955</v>
      </c>
      <c r="D297" s="235" t="s">
        <v>956</v>
      </c>
      <c r="E297" s="130">
        <v>3920.55</v>
      </c>
      <c r="F297" s="130">
        <v>3920.55</v>
      </c>
      <c r="G297" s="130">
        <v>6241.75</v>
      </c>
      <c r="H297" s="130">
        <v>3920.55</v>
      </c>
      <c r="I297" s="165">
        <v>2200</v>
      </c>
      <c r="J297" s="130"/>
      <c r="K297" s="49">
        <f t="shared" si="344"/>
        <v>47.05</v>
      </c>
      <c r="L297" s="49">
        <f t="shared" si="345"/>
        <v>627.29</v>
      </c>
      <c r="M297" s="130">
        <f t="shared" si="346"/>
        <v>499.34</v>
      </c>
      <c r="N297" s="49">
        <f t="shared" si="347"/>
        <v>27.44</v>
      </c>
      <c r="O297" s="130">
        <f t="shared" si="348"/>
        <v>110</v>
      </c>
      <c r="P297" s="130">
        <f t="shared" si="349"/>
        <v>0</v>
      </c>
      <c r="Q297" s="130">
        <f t="shared" si="350"/>
        <v>1311.12</v>
      </c>
      <c r="R297" s="49">
        <f t="shared" si="351"/>
        <v>0</v>
      </c>
      <c r="S297" s="49">
        <f t="shared" si="352"/>
        <v>313.64</v>
      </c>
      <c r="T297" s="130">
        <f t="shared" si="353"/>
        <v>124.84</v>
      </c>
      <c r="U297" s="49">
        <f t="shared" si="354"/>
        <v>11.76</v>
      </c>
      <c r="V297" s="130">
        <f t="shared" si="355"/>
        <v>110</v>
      </c>
      <c r="W297" s="130">
        <f t="shared" si="356"/>
        <v>0</v>
      </c>
      <c r="X297" s="49">
        <f t="shared" si="357"/>
        <v>560.24</v>
      </c>
      <c r="Y297" s="49">
        <f t="shared" si="358"/>
        <v>1871.36</v>
      </c>
      <c r="Z297" s="136"/>
      <c r="AA297" s="139" t="s">
        <v>66</v>
      </c>
      <c r="AB297" s="140">
        <f t="shared" ref="AB297:AH297" si="421">K297+R297</f>
        <v>47.05</v>
      </c>
      <c r="AC297" s="140">
        <f t="shared" si="421"/>
        <v>940.93</v>
      </c>
      <c r="AD297" s="140">
        <f t="shared" si="421"/>
        <v>624.18</v>
      </c>
      <c r="AE297" s="140">
        <f t="shared" si="421"/>
        <v>39.2</v>
      </c>
      <c r="AF297" s="140">
        <f t="shared" si="421"/>
        <v>220</v>
      </c>
      <c r="AG297" s="140">
        <f t="shared" si="421"/>
        <v>0</v>
      </c>
      <c r="AH297" s="140">
        <f t="shared" si="421"/>
        <v>1871.36</v>
      </c>
      <c r="AI297" s="139" t="s">
        <v>32</v>
      </c>
      <c r="AJ297" s="39"/>
    </row>
    <row r="298" s="115" customFormat="1" ht="19" customHeight="1" spans="1:36">
      <c r="A298" s="129">
        <f t="shared" ref="A298:A336" si="422">ROW()-3</f>
        <v>295</v>
      </c>
      <c r="B298" s="49" t="s">
        <v>262</v>
      </c>
      <c r="C298" s="51" t="s">
        <v>971</v>
      </c>
      <c r="D298" s="236" t="s">
        <v>972</v>
      </c>
      <c r="E298" s="130">
        <v>3920.55</v>
      </c>
      <c r="F298" s="130">
        <v>3920.55</v>
      </c>
      <c r="G298" s="130">
        <v>6241.75</v>
      </c>
      <c r="H298" s="130">
        <v>3920.55</v>
      </c>
      <c r="I298" s="165">
        <v>2200</v>
      </c>
      <c r="J298" s="52"/>
      <c r="K298" s="49">
        <f t="shared" ref="K298:K336" si="423">ROUND(E298*0.012,2)</f>
        <v>47.05</v>
      </c>
      <c r="L298" s="49">
        <f t="shared" ref="L298:L336" si="424">ROUND(F298*0.16,2)</f>
        <v>627.29</v>
      </c>
      <c r="M298" s="130">
        <f t="shared" ref="M298:M336" si="425">ROUND(G298*0.08,2)</f>
        <v>499.34</v>
      </c>
      <c r="N298" s="49">
        <f t="shared" ref="N298:N336" si="426">ROUND(H298*0.007,2)</f>
        <v>27.44</v>
      </c>
      <c r="O298" s="130">
        <f t="shared" ref="O298:O336" si="427">I298*5%</f>
        <v>110</v>
      </c>
      <c r="P298" s="130">
        <f t="shared" ref="P298:P336" si="428">J298*50%</f>
        <v>0</v>
      </c>
      <c r="Q298" s="130">
        <f t="shared" ref="Q298:Q336" si="429">SUM(K298:P298)</f>
        <v>1311.12</v>
      </c>
      <c r="R298" s="49">
        <f t="shared" ref="R298:R336" si="430">E298*0</f>
        <v>0</v>
      </c>
      <c r="S298" s="49">
        <f t="shared" ref="S298:S336" si="431">ROUND(F298*0.08,2)</f>
        <v>313.64</v>
      </c>
      <c r="T298" s="130">
        <f t="shared" ref="T298:T336" si="432">ROUND(G298*0.02,2)</f>
        <v>124.84</v>
      </c>
      <c r="U298" s="49">
        <f t="shared" ref="U298:U336" si="433">ROUND(H298*0.003,2)</f>
        <v>11.76</v>
      </c>
      <c r="V298" s="130">
        <f t="shared" ref="V298:V336" si="434">I298*5%</f>
        <v>110</v>
      </c>
      <c r="W298" s="130">
        <f t="shared" ref="W298:W336" si="435">J298*50%</f>
        <v>0</v>
      </c>
      <c r="X298" s="49">
        <f t="shared" ref="X298:X336" si="436">SUM(R298:W298)</f>
        <v>560.24</v>
      </c>
      <c r="Y298" s="49">
        <f t="shared" ref="Y298:Y336" si="437">Q298+X298</f>
        <v>1871.36</v>
      </c>
      <c r="Z298" s="136"/>
      <c r="AA298" s="139" t="s">
        <v>68</v>
      </c>
      <c r="AB298" s="140">
        <f t="shared" ref="AB298:AH298" si="438">K298+R298</f>
        <v>47.05</v>
      </c>
      <c r="AC298" s="140">
        <f t="shared" si="438"/>
        <v>940.93</v>
      </c>
      <c r="AD298" s="140">
        <f t="shared" si="438"/>
        <v>624.18</v>
      </c>
      <c r="AE298" s="140">
        <f t="shared" si="438"/>
        <v>39.2</v>
      </c>
      <c r="AF298" s="140">
        <f t="shared" si="438"/>
        <v>220</v>
      </c>
      <c r="AG298" s="140">
        <f t="shared" si="438"/>
        <v>0</v>
      </c>
      <c r="AH298" s="140">
        <f t="shared" si="438"/>
        <v>1871.36</v>
      </c>
      <c r="AI298" s="139" t="s">
        <v>32</v>
      </c>
      <c r="AJ298" s="39"/>
    </row>
    <row r="299" s="115" customFormat="1" ht="19" customHeight="1" spans="1:36">
      <c r="A299" s="129">
        <f t="shared" si="422"/>
        <v>296</v>
      </c>
      <c r="B299" s="49" t="s">
        <v>262</v>
      </c>
      <c r="C299" s="52" t="s">
        <v>973</v>
      </c>
      <c r="D299" s="237" t="s">
        <v>974</v>
      </c>
      <c r="E299" s="130">
        <v>3920.55</v>
      </c>
      <c r="F299" s="130">
        <v>3920.55</v>
      </c>
      <c r="G299" s="130">
        <v>6241.75</v>
      </c>
      <c r="H299" s="130">
        <v>3920.55</v>
      </c>
      <c r="I299" s="165">
        <v>2200</v>
      </c>
      <c r="J299" s="52"/>
      <c r="K299" s="49">
        <f t="shared" si="423"/>
        <v>47.05</v>
      </c>
      <c r="L299" s="49">
        <f t="shared" si="424"/>
        <v>627.29</v>
      </c>
      <c r="M299" s="130">
        <f t="shared" si="425"/>
        <v>499.34</v>
      </c>
      <c r="N299" s="49">
        <f t="shared" si="426"/>
        <v>27.44</v>
      </c>
      <c r="O299" s="130">
        <f t="shared" si="427"/>
        <v>110</v>
      </c>
      <c r="P299" s="130">
        <f t="shared" si="428"/>
        <v>0</v>
      </c>
      <c r="Q299" s="130">
        <f t="shared" si="429"/>
        <v>1311.12</v>
      </c>
      <c r="R299" s="49">
        <f t="shared" si="430"/>
        <v>0</v>
      </c>
      <c r="S299" s="49">
        <f t="shared" si="431"/>
        <v>313.64</v>
      </c>
      <c r="T299" s="130">
        <f t="shared" si="432"/>
        <v>124.84</v>
      </c>
      <c r="U299" s="49">
        <f t="shared" si="433"/>
        <v>11.76</v>
      </c>
      <c r="V299" s="130">
        <f t="shared" si="434"/>
        <v>110</v>
      </c>
      <c r="W299" s="130">
        <f t="shared" si="435"/>
        <v>0</v>
      </c>
      <c r="X299" s="49">
        <f t="shared" si="436"/>
        <v>560.24</v>
      </c>
      <c r="Y299" s="49">
        <f t="shared" si="437"/>
        <v>1871.36</v>
      </c>
      <c r="Z299" s="136"/>
      <c r="AA299" s="139" t="s">
        <v>68</v>
      </c>
      <c r="AB299" s="140">
        <f t="shared" ref="AB299:AH299" si="439">K299+R299</f>
        <v>47.05</v>
      </c>
      <c r="AC299" s="140">
        <f t="shared" si="439"/>
        <v>940.93</v>
      </c>
      <c r="AD299" s="140">
        <f t="shared" si="439"/>
        <v>624.18</v>
      </c>
      <c r="AE299" s="140">
        <f t="shared" si="439"/>
        <v>39.2</v>
      </c>
      <c r="AF299" s="140">
        <f t="shared" si="439"/>
        <v>220</v>
      </c>
      <c r="AG299" s="140">
        <f t="shared" si="439"/>
        <v>0</v>
      </c>
      <c r="AH299" s="140">
        <f t="shared" si="439"/>
        <v>1871.36</v>
      </c>
      <c r="AI299" s="139" t="s">
        <v>32</v>
      </c>
      <c r="AJ299" s="39"/>
    </row>
    <row r="300" s="115" customFormat="1" ht="19" customHeight="1" spans="1:36">
      <c r="A300" s="129">
        <f t="shared" si="422"/>
        <v>297</v>
      </c>
      <c r="B300" s="49" t="s">
        <v>411</v>
      </c>
      <c r="C300" s="52" t="s">
        <v>979</v>
      </c>
      <c r="D300" s="237" t="s">
        <v>980</v>
      </c>
      <c r="E300" s="130">
        <v>3920.55</v>
      </c>
      <c r="F300" s="130">
        <v>3920.55</v>
      </c>
      <c r="G300" s="130">
        <v>6241.75</v>
      </c>
      <c r="H300" s="130">
        <v>3920.55</v>
      </c>
      <c r="I300" s="165">
        <v>2200</v>
      </c>
      <c r="J300" s="52"/>
      <c r="K300" s="49">
        <f t="shared" si="423"/>
        <v>47.05</v>
      </c>
      <c r="L300" s="49">
        <f t="shared" si="424"/>
        <v>627.29</v>
      </c>
      <c r="M300" s="130">
        <f t="shared" si="425"/>
        <v>499.34</v>
      </c>
      <c r="N300" s="49">
        <f t="shared" si="426"/>
        <v>27.44</v>
      </c>
      <c r="O300" s="130">
        <f t="shared" si="427"/>
        <v>110</v>
      </c>
      <c r="P300" s="130">
        <f t="shared" si="428"/>
        <v>0</v>
      </c>
      <c r="Q300" s="130">
        <f t="shared" si="429"/>
        <v>1311.12</v>
      </c>
      <c r="R300" s="49">
        <f t="shared" si="430"/>
        <v>0</v>
      </c>
      <c r="S300" s="49">
        <f t="shared" si="431"/>
        <v>313.64</v>
      </c>
      <c r="T300" s="130">
        <f t="shared" si="432"/>
        <v>124.84</v>
      </c>
      <c r="U300" s="49">
        <f t="shared" si="433"/>
        <v>11.76</v>
      </c>
      <c r="V300" s="130">
        <f t="shared" si="434"/>
        <v>110</v>
      </c>
      <c r="W300" s="130">
        <f t="shared" si="435"/>
        <v>0</v>
      </c>
      <c r="X300" s="49">
        <f t="shared" si="436"/>
        <v>560.24</v>
      </c>
      <c r="Y300" s="49">
        <f t="shared" si="437"/>
        <v>1871.36</v>
      </c>
      <c r="Z300" s="136"/>
      <c r="AA300" s="139" t="s">
        <v>76</v>
      </c>
      <c r="AB300" s="140">
        <f t="shared" ref="AB300:AH300" si="440">K300+R300</f>
        <v>47.05</v>
      </c>
      <c r="AC300" s="140">
        <f t="shared" si="440"/>
        <v>940.93</v>
      </c>
      <c r="AD300" s="140">
        <f t="shared" si="440"/>
        <v>624.18</v>
      </c>
      <c r="AE300" s="140">
        <f t="shared" si="440"/>
        <v>39.2</v>
      </c>
      <c r="AF300" s="140">
        <f t="shared" si="440"/>
        <v>220</v>
      </c>
      <c r="AG300" s="140">
        <f t="shared" si="440"/>
        <v>0</v>
      </c>
      <c r="AH300" s="140">
        <f t="shared" si="440"/>
        <v>1871.36</v>
      </c>
      <c r="AI300" s="139" t="s">
        <v>32</v>
      </c>
      <c r="AJ300" s="39"/>
    </row>
    <row r="301" s="115" customFormat="1" ht="19" customHeight="1" spans="1:36">
      <c r="A301" s="129">
        <f t="shared" si="422"/>
        <v>298</v>
      </c>
      <c r="B301" s="49" t="s">
        <v>217</v>
      </c>
      <c r="C301" s="52" t="s">
        <v>983</v>
      </c>
      <c r="D301" s="237" t="s">
        <v>984</v>
      </c>
      <c r="E301" s="130">
        <v>3920.55</v>
      </c>
      <c r="F301" s="130">
        <v>3920.55</v>
      </c>
      <c r="G301" s="130">
        <v>6241.75</v>
      </c>
      <c r="H301" s="130">
        <v>3920.55</v>
      </c>
      <c r="I301" s="165">
        <v>2200</v>
      </c>
      <c r="J301" s="52"/>
      <c r="K301" s="49">
        <f t="shared" si="423"/>
        <v>47.05</v>
      </c>
      <c r="L301" s="49">
        <f t="shared" si="424"/>
        <v>627.29</v>
      </c>
      <c r="M301" s="130">
        <f t="shared" si="425"/>
        <v>499.34</v>
      </c>
      <c r="N301" s="49">
        <f t="shared" si="426"/>
        <v>27.44</v>
      </c>
      <c r="O301" s="130">
        <f t="shared" si="427"/>
        <v>110</v>
      </c>
      <c r="P301" s="130">
        <f t="shared" si="428"/>
        <v>0</v>
      </c>
      <c r="Q301" s="130">
        <f t="shared" si="429"/>
        <v>1311.12</v>
      </c>
      <c r="R301" s="49">
        <f t="shared" si="430"/>
        <v>0</v>
      </c>
      <c r="S301" s="49">
        <f t="shared" si="431"/>
        <v>313.64</v>
      </c>
      <c r="T301" s="130">
        <f t="shared" si="432"/>
        <v>124.84</v>
      </c>
      <c r="U301" s="49">
        <f t="shared" si="433"/>
        <v>11.76</v>
      </c>
      <c r="V301" s="130">
        <f t="shared" si="434"/>
        <v>110</v>
      </c>
      <c r="W301" s="130">
        <f t="shared" si="435"/>
        <v>0</v>
      </c>
      <c r="X301" s="49">
        <f t="shared" si="436"/>
        <v>560.24</v>
      </c>
      <c r="Y301" s="49">
        <f t="shared" si="437"/>
        <v>1871.36</v>
      </c>
      <c r="Z301" s="136"/>
      <c r="AA301" s="139" t="s">
        <v>62</v>
      </c>
      <c r="AB301" s="140">
        <f t="shared" ref="AB301:AH301" si="441">K301+R301</f>
        <v>47.05</v>
      </c>
      <c r="AC301" s="140">
        <f t="shared" si="441"/>
        <v>940.93</v>
      </c>
      <c r="AD301" s="140">
        <f t="shared" si="441"/>
        <v>624.18</v>
      </c>
      <c r="AE301" s="140">
        <f t="shared" si="441"/>
        <v>39.2</v>
      </c>
      <c r="AF301" s="140">
        <f t="shared" si="441"/>
        <v>220</v>
      </c>
      <c r="AG301" s="140">
        <f t="shared" si="441"/>
        <v>0</v>
      </c>
      <c r="AH301" s="140">
        <f t="shared" si="441"/>
        <v>1871.36</v>
      </c>
      <c r="AI301" s="139" t="s">
        <v>35</v>
      </c>
      <c r="AJ301" s="39"/>
    </row>
    <row r="302" s="115" customFormat="1" ht="19" customHeight="1" spans="1:36">
      <c r="A302" s="129">
        <f t="shared" si="422"/>
        <v>299</v>
      </c>
      <c r="B302" s="49" t="s">
        <v>217</v>
      </c>
      <c r="C302" s="52" t="s">
        <v>985</v>
      </c>
      <c r="D302" s="237" t="s">
        <v>986</v>
      </c>
      <c r="E302" s="130">
        <v>3920.55</v>
      </c>
      <c r="F302" s="130">
        <v>3920.55</v>
      </c>
      <c r="G302" s="130">
        <v>6241.75</v>
      </c>
      <c r="H302" s="130">
        <v>3920.55</v>
      </c>
      <c r="I302" s="165">
        <v>0</v>
      </c>
      <c r="J302" s="52"/>
      <c r="K302" s="49">
        <f t="shared" si="423"/>
        <v>47.05</v>
      </c>
      <c r="L302" s="49">
        <f t="shared" si="424"/>
        <v>627.29</v>
      </c>
      <c r="M302" s="130">
        <f t="shared" si="425"/>
        <v>499.34</v>
      </c>
      <c r="N302" s="49">
        <f t="shared" si="426"/>
        <v>27.44</v>
      </c>
      <c r="O302" s="130">
        <f t="shared" si="427"/>
        <v>0</v>
      </c>
      <c r="P302" s="130">
        <f t="shared" si="428"/>
        <v>0</v>
      </c>
      <c r="Q302" s="130">
        <f t="shared" si="429"/>
        <v>1201.12</v>
      </c>
      <c r="R302" s="49">
        <f t="shared" si="430"/>
        <v>0</v>
      </c>
      <c r="S302" s="49">
        <f t="shared" si="431"/>
        <v>313.64</v>
      </c>
      <c r="T302" s="130">
        <f t="shared" si="432"/>
        <v>124.84</v>
      </c>
      <c r="U302" s="49">
        <f t="shared" si="433"/>
        <v>11.76</v>
      </c>
      <c r="V302" s="130">
        <f t="shared" si="434"/>
        <v>0</v>
      </c>
      <c r="W302" s="130">
        <f t="shared" si="435"/>
        <v>0</v>
      </c>
      <c r="X302" s="49">
        <f t="shared" si="436"/>
        <v>450.24</v>
      </c>
      <c r="Y302" s="49">
        <f t="shared" si="437"/>
        <v>1651.36</v>
      </c>
      <c r="Z302" s="136"/>
      <c r="AA302" s="139" t="s">
        <v>57</v>
      </c>
      <c r="AB302" s="140">
        <f t="shared" ref="AB302:AH302" si="442">K302+R302</f>
        <v>47.05</v>
      </c>
      <c r="AC302" s="140">
        <f t="shared" si="442"/>
        <v>940.93</v>
      </c>
      <c r="AD302" s="140">
        <f t="shared" si="442"/>
        <v>624.18</v>
      </c>
      <c r="AE302" s="140">
        <f t="shared" si="442"/>
        <v>39.2</v>
      </c>
      <c r="AF302" s="140">
        <f t="shared" si="442"/>
        <v>0</v>
      </c>
      <c r="AG302" s="140">
        <f t="shared" si="442"/>
        <v>0</v>
      </c>
      <c r="AH302" s="140">
        <f t="shared" si="442"/>
        <v>1651.36</v>
      </c>
      <c r="AI302" s="139" t="s">
        <v>32</v>
      </c>
      <c r="AJ302" s="39"/>
    </row>
    <row r="303" s="115" customFormat="1" ht="19" customHeight="1" spans="1:36">
      <c r="A303" s="129">
        <f t="shared" si="422"/>
        <v>300</v>
      </c>
      <c r="B303" s="49" t="s">
        <v>1196</v>
      </c>
      <c r="C303" s="52" t="s">
        <v>991</v>
      </c>
      <c r="D303" s="237" t="s">
        <v>992</v>
      </c>
      <c r="E303" s="130">
        <v>3920.55</v>
      </c>
      <c r="F303" s="130">
        <v>3920.55</v>
      </c>
      <c r="G303" s="130">
        <v>6241.75</v>
      </c>
      <c r="H303" s="130">
        <v>3920.55</v>
      </c>
      <c r="I303" s="165">
        <v>3180</v>
      </c>
      <c r="J303" s="52"/>
      <c r="K303" s="49">
        <f t="shared" si="423"/>
        <v>47.05</v>
      </c>
      <c r="L303" s="49">
        <f t="shared" si="424"/>
        <v>627.29</v>
      </c>
      <c r="M303" s="130">
        <f t="shared" si="425"/>
        <v>499.34</v>
      </c>
      <c r="N303" s="49">
        <f t="shared" si="426"/>
        <v>27.44</v>
      </c>
      <c r="O303" s="130">
        <f t="shared" si="427"/>
        <v>159</v>
      </c>
      <c r="P303" s="130">
        <f t="shared" si="428"/>
        <v>0</v>
      </c>
      <c r="Q303" s="130">
        <f t="shared" si="429"/>
        <v>1360.12</v>
      </c>
      <c r="R303" s="49">
        <f t="shared" si="430"/>
        <v>0</v>
      </c>
      <c r="S303" s="49">
        <f t="shared" si="431"/>
        <v>313.64</v>
      </c>
      <c r="T303" s="130">
        <f t="shared" si="432"/>
        <v>124.84</v>
      </c>
      <c r="U303" s="49">
        <f t="shared" si="433"/>
        <v>11.76</v>
      </c>
      <c r="V303" s="130">
        <f t="shared" si="434"/>
        <v>159</v>
      </c>
      <c r="W303" s="130">
        <f t="shared" si="435"/>
        <v>0</v>
      </c>
      <c r="X303" s="49">
        <f t="shared" si="436"/>
        <v>609.24</v>
      </c>
      <c r="Y303" s="49">
        <f t="shared" si="437"/>
        <v>1969.36</v>
      </c>
      <c r="Z303" s="136"/>
      <c r="AA303" s="139" t="s">
        <v>74</v>
      </c>
      <c r="AB303" s="140">
        <f t="shared" ref="AB303:AH303" si="443">K303+R303</f>
        <v>47.05</v>
      </c>
      <c r="AC303" s="140">
        <f t="shared" si="443"/>
        <v>940.93</v>
      </c>
      <c r="AD303" s="140">
        <f t="shared" si="443"/>
        <v>624.18</v>
      </c>
      <c r="AE303" s="140">
        <f t="shared" si="443"/>
        <v>39.2</v>
      </c>
      <c r="AF303" s="140">
        <f t="shared" si="443"/>
        <v>318</v>
      </c>
      <c r="AG303" s="140">
        <f t="shared" si="443"/>
        <v>0</v>
      </c>
      <c r="AH303" s="140">
        <f t="shared" si="443"/>
        <v>1969.36</v>
      </c>
      <c r="AI303" s="139" t="s">
        <v>35</v>
      </c>
      <c r="AJ303" s="39"/>
    </row>
    <row r="304" s="115" customFormat="1" ht="19" customHeight="1" spans="1:36">
      <c r="A304" s="129">
        <f t="shared" si="422"/>
        <v>301</v>
      </c>
      <c r="B304" s="49" t="s">
        <v>146</v>
      </c>
      <c r="C304" s="52" t="s">
        <v>1019</v>
      </c>
      <c r="D304" s="237" t="s">
        <v>1020</v>
      </c>
      <c r="E304" s="130">
        <v>3920.55</v>
      </c>
      <c r="F304" s="130">
        <v>3920.55</v>
      </c>
      <c r="G304" s="130">
        <v>6241.75</v>
      </c>
      <c r="H304" s="130">
        <v>3920.55</v>
      </c>
      <c r="I304" s="165">
        <v>3180</v>
      </c>
      <c r="J304" s="130"/>
      <c r="K304" s="49">
        <f t="shared" si="423"/>
        <v>47.05</v>
      </c>
      <c r="L304" s="49">
        <f t="shared" si="424"/>
        <v>627.29</v>
      </c>
      <c r="M304" s="130">
        <f t="shared" si="425"/>
        <v>499.34</v>
      </c>
      <c r="N304" s="49">
        <f t="shared" si="426"/>
        <v>27.44</v>
      </c>
      <c r="O304" s="130">
        <f t="shared" si="427"/>
        <v>159</v>
      </c>
      <c r="P304" s="130">
        <f t="shared" si="428"/>
        <v>0</v>
      </c>
      <c r="Q304" s="130">
        <f t="shared" si="429"/>
        <v>1360.12</v>
      </c>
      <c r="R304" s="49">
        <f t="shared" si="430"/>
        <v>0</v>
      </c>
      <c r="S304" s="49">
        <f t="shared" si="431"/>
        <v>313.64</v>
      </c>
      <c r="T304" s="130">
        <f t="shared" si="432"/>
        <v>124.84</v>
      </c>
      <c r="U304" s="49">
        <f t="shared" si="433"/>
        <v>11.76</v>
      </c>
      <c r="V304" s="130">
        <f t="shared" si="434"/>
        <v>159</v>
      </c>
      <c r="W304" s="130">
        <f t="shared" si="435"/>
        <v>0</v>
      </c>
      <c r="X304" s="49">
        <f t="shared" si="436"/>
        <v>609.24</v>
      </c>
      <c r="Y304" s="49">
        <f t="shared" si="437"/>
        <v>1969.36</v>
      </c>
      <c r="Z304" s="136"/>
      <c r="AA304" s="139" t="s">
        <v>64</v>
      </c>
      <c r="AB304" s="140">
        <f t="shared" ref="AB304:AH304" si="444">K304+R304</f>
        <v>47.05</v>
      </c>
      <c r="AC304" s="140">
        <f t="shared" si="444"/>
        <v>940.93</v>
      </c>
      <c r="AD304" s="140">
        <f t="shared" si="444"/>
        <v>624.18</v>
      </c>
      <c r="AE304" s="140">
        <f t="shared" si="444"/>
        <v>39.2</v>
      </c>
      <c r="AF304" s="140">
        <f t="shared" si="444"/>
        <v>318</v>
      </c>
      <c r="AG304" s="140">
        <f t="shared" si="444"/>
        <v>0</v>
      </c>
      <c r="AH304" s="140">
        <f t="shared" si="444"/>
        <v>1969.36</v>
      </c>
      <c r="AI304" s="139" t="s">
        <v>34</v>
      </c>
      <c r="AJ304" s="39"/>
    </row>
    <row r="305" s="115" customFormat="1" ht="19" customHeight="1" spans="1:36">
      <c r="A305" s="129">
        <f t="shared" si="422"/>
        <v>302</v>
      </c>
      <c r="B305" s="49" t="s">
        <v>217</v>
      </c>
      <c r="C305" s="52" t="s">
        <v>1027</v>
      </c>
      <c r="D305" s="237" t="s">
        <v>1028</v>
      </c>
      <c r="E305" s="130">
        <v>3920.55</v>
      </c>
      <c r="F305" s="130">
        <v>3920.55</v>
      </c>
      <c r="G305" s="130">
        <v>6241.75</v>
      </c>
      <c r="H305" s="130">
        <v>3920.55</v>
      </c>
      <c r="I305" s="165">
        <v>2200</v>
      </c>
      <c r="J305" s="130"/>
      <c r="K305" s="49">
        <f t="shared" si="423"/>
        <v>47.05</v>
      </c>
      <c r="L305" s="49">
        <f t="shared" si="424"/>
        <v>627.29</v>
      </c>
      <c r="M305" s="130">
        <f t="shared" si="425"/>
        <v>499.34</v>
      </c>
      <c r="N305" s="49">
        <f t="shared" si="426"/>
        <v>27.44</v>
      </c>
      <c r="O305" s="130">
        <f t="shared" si="427"/>
        <v>110</v>
      </c>
      <c r="P305" s="130">
        <f t="shared" si="428"/>
        <v>0</v>
      </c>
      <c r="Q305" s="130">
        <f t="shared" si="429"/>
        <v>1311.12</v>
      </c>
      <c r="R305" s="49">
        <f t="shared" si="430"/>
        <v>0</v>
      </c>
      <c r="S305" s="49">
        <f t="shared" si="431"/>
        <v>313.64</v>
      </c>
      <c r="T305" s="130">
        <f t="shared" si="432"/>
        <v>124.84</v>
      </c>
      <c r="U305" s="49">
        <f t="shared" si="433"/>
        <v>11.76</v>
      </c>
      <c r="V305" s="130">
        <f t="shared" si="434"/>
        <v>110</v>
      </c>
      <c r="W305" s="130">
        <f t="shared" si="435"/>
        <v>0</v>
      </c>
      <c r="X305" s="49">
        <f t="shared" si="436"/>
        <v>560.24</v>
      </c>
      <c r="Y305" s="49">
        <f t="shared" si="437"/>
        <v>1871.36</v>
      </c>
      <c r="Z305" s="136"/>
      <c r="AA305" s="139" t="s">
        <v>57</v>
      </c>
      <c r="AB305" s="140">
        <f t="shared" ref="AB305:AH305" si="445">K305+R305</f>
        <v>47.05</v>
      </c>
      <c r="AC305" s="140">
        <f t="shared" si="445"/>
        <v>940.93</v>
      </c>
      <c r="AD305" s="140">
        <f t="shared" si="445"/>
        <v>624.18</v>
      </c>
      <c r="AE305" s="140">
        <f t="shared" si="445"/>
        <v>39.2</v>
      </c>
      <c r="AF305" s="140">
        <f t="shared" si="445"/>
        <v>220</v>
      </c>
      <c r="AG305" s="140">
        <f t="shared" si="445"/>
        <v>0</v>
      </c>
      <c r="AH305" s="140">
        <f t="shared" si="445"/>
        <v>1871.36</v>
      </c>
      <c r="AI305" s="139" t="s">
        <v>32</v>
      </c>
      <c r="AJ305" s="39"/>
    </row>
    <row r="306" s="115" customFormat="1" ht="19" customHeight="1" spans="1:36">
      <c r="A306" s="129">
        <f t="shared" si="422"/>
        <v>303</v>
      </c>
      <c r="B306" s="49" t="s">
        <v>217</v>
      </c>
      <c r="C306" s="52" t="s">
        <v>1035</v>
      </c>
      <c r="D306" s="229" t="s">
        <v>1036</v>
      </c>
      <c r="E306" s="158">
        <v>3920.55</v>
      </c>
      <c r="F306" s="130">
        <v>3920.55</v>
      </c>
      <c r="G306" s="130">
        <v>6241.75</v>
      </c>
      <c r="H306" s="130">
        <v>3920.55</v>
      </c>
      <c r="I306" s="165">
        <v>2200</v>
      </c>
      <c r="J306" s="130"/>
      <c r="K306" s="49">
        <f t="shared" si="423"/>
        <v>47.05</v>
      </c>
      <c r="L306" s="49">
        <f t="shared" si="424"/>
        <v>627.29</v>
      </c>
      <c r="M306" s="130">
        <f t="shared" si="425"/>
        <v>499.34</v>
      </c>
      <c r="N306" s="49">
        <f t="shared" si="426"/>
        <v>27.44</v>
      </c>
      <c r="O306" s="130">
        <f t="shared" si="427"/>
        <v>110</v>
      </c>
      <c r="P306" s="130">
        <f t="shared" si="428"/>
        <v>0</v>
      </c>
      <c r="Q306" s="130">
        <f t="shared" si="429"/>
        <v>1311.12</v>
      </c>
      <c r="R306" s="49">
        <f t="shared" si="430"/>
        <v>0</v>
      </c>
      <c r="S306" s="49">
        <f t="shared" si="431"/>
        <v>313.64</v>
      </c>
      <c r="T306" s="130">
        <f t="shared" si="432"/>
        <v>124.84</v>
      </c>
      <c r="U306" s="49">
        <f t="shared" si="433"/>
        <v>11.76</v>
      </c>
      <c r="V306" s="130">
        <f t="shared" si="434"/>
        <v>110</v>
      </c>
      <c r="W306" s="130">
        <f t="shared" si="435"/>
        <v>0</v>
      </c>
      <c r="X306" s="49">
        <f t="shared" si="436"/>
        <v>560.24</v>
      </c>
      <c r="Y306" s="49">
        <f t="shared" si="437"/>
        <v>1871.36</v>
      </c>
      <c r="Z306" s="164"/>
      <c r="AA306" s="139" t="s">
        <v>57</v>
      </c>
      <c r="AB306" s="140">
        <f t="shared" ref="AB306:AH306" si="446">K306+R306</f>
        <v>47.05</v>
      </c>
      <c r="AC306" s="140">
        <f t="shared" si="446"/>
        <v>940.93</v>
      </c>
      <c r="AD306" s="140">
        <f t="shared" si="446"/>
        <v>624.18</v>
      </c>
      <c r="AE306" s="140">
        <f t="shared" si="446"/>
        <v>39.2</v>
      </c>
      <c r="AF306" s="140">
        <f t="shared" si="446"/>
        <v>220</v>
      </c>
      <c r="AG306" s="140">
        <f t="shared" si="446"/>
        <v>0</v>
      </c>
      <c r="AH306" s="140">
        <f t="shared" si="446"/>
        <v>1871.36</v>
      </c>
      <c r="AI306" s="139" t="s">
        <v>32</v>
      </c>
      <c r="AJ306" s="39"/>
    </row>
    <row r="307" ht="20" customHeight="1" spans="1:36">
      <c r="A307" s="129">
        <f t="shared" si="422"/>
        <v>304</v>
      </c>
      <c r="B307" s="49" t="s">
        <v>368</v>
      </c>
      <c r="C307" s="52" t="s">
        <v>1041</v>
      </c>
      <c r="D307" s="168" t="s">
        <v>1042</v>
      </c>
      <c r="E307" s="130">
        <v>3920.55</v>
      </c>
      <c r="F307" s="130">
        <v>3920.55</v>
      </c>
      <c r="G307" s="130">
        <v>6241.75</v>
      </c>
      <c r="H307" s="130">
        <v>3920.55</v>
      </c>
      <c r="I307" s="165">
        <v>4180</v>
      </c>
      <c r="J307" s="130"/>
      <c r="K307" s="49">
        <f t="shared" si="423"/>
        <v>47.05</v>
      </c>
      <c r="L307" s="49">
        <f t="shared" si="424"/>
        <v>627.29</v>
      </c>
      <c r="M307" s="130">
        <f t="shared" si="425"/>
        <v>499.34</v>
      </c>
      <c r="N307" s="49">
        <f t="shared" si="426"/>
        <v>27.44</v>
      </c>
      <c r="O307" s="130">
        <f t="shared" si="427"/>
        <v>209</v>
      </c>
      <c r="P307" s="130">
        <f t="shared" si="428"/>
        <v>0</v>
      </c>
      <c r="Q307" s="130">
        <f t="shared" si="429"/>
        <v>1410.12</v>
      </c>
      <c r="R307" s="49">
        <f t="shared" si="430"/>
        <v>0</v>
      </c>
      <c r="S307" s="49">
        <f t="shared" si="431"/>
        <v>313.64</v>
      </c>
      <c r="T307" s="130">
        <f t="shared" si="432"/>
        <v>124.84</v>
      </c>
      <c r="U307" s="49">
        <f t="shared" si="433"/>
        <v>11.76</v>
      </c>
      <c r="V307" s="130">
        <f t="shared" si="434"/>
        <v>209</v>
      </c>
      <c r="W307" s="130">
        <f t="shared" si="435"/>
        <v>0</v>
      </c>
      <c r="X307" s="49">
        <f t="shared" si="436"/>
        <v>659.24</v>
      </c>
      <c r="Y307" s="49">
        <f t="shared" si="437"/>
        <v>2069.36</v>
      </c>
      <c r="Z307" s="136"/>
      <c r="AA307" s="139" t="s">
        <v>64</v>
      </c>
      <c r="AB307" s="140">
        <f t="shared" ref="AB307:AH307" si="447">K307+R307</f>
        <v>47.05</v>
      </c>
      <c r="AC307" s="140">
        <f t="shared" si="447"/>
        <v>940.93</v>
      </c>
      <c r="AD307" s="140">
        <f t="shared" si="447"/>
        <v>624.18</v>
      </c>
      <c r="AE307" s="140">
        <f t="shared" si="447"/>
        <v>39.2</v>
      </c>
      <c r="AF307" s="140">
        <f t="shared" si="447"/>
        <v>418</v>
      </c>
      <c r="AG307" s="140">
        <f t="shared" si="447"/>
        <v>0</v>
      </c>
      <c r="AH307" s="140">
        <f t="shared" si="447"/>
        <v>2069.36</v>
      </c>
      <c r="AI307" s="139" t="s">
        <v>34</v>
      </c>
      <c r="AJ307" s="39"/>
    </row>
    <row r="308" s="115" customFormat="1" ht="19" customHeight="1" spans="1:36">
      <c r="A308" s="129">
        <f t="shared" si="422"/>
        <v>305</v>
      </c>
      <c r="B308" s="49" t="s">
        <v>262</v>
      </c>
      <c r="C308" s="52" t="s">
        <v>1051</v>
      </c>
      <c r="D308" s="168" t="s">
        <v>1052</v>
      </c>
      <c r="E308" s="130">
        <v>3920.55</v>
      </c>
      <c r="F308" s="130">
        <v>3920.55</v>
      </c>
      <c r="G308" s="130">
        <v>6241.75</v>
      </c>
      <c r="H308" s="130">
        <v>3920.55</v>
      </c>
      <c r="I308" s="165">
        <v>0</v>
      </c>
      <c r="J308" s="130"/>
      <c r="K308" s="49">
        <f t="shared" si="423"/>
        <v>47.05</v>
      </c>
      <c r="L308" s="49">
        <f t="shared" si="424"/>
        <v>627.29</v>
      </c>
      <c r="M308" s="130">
        <f t="shared" si="425"/>
        <v>499.34</v>
      </c>
      <c r="N308" s="49">
        <f t="shared" si="426"/>
        <v>27.44</v>
      </c>
      <c r="O308" s="130">
        <f t="shared" si="427"/>
        <v>0</v>
      </c>
      <c r="P308" s="130">
        <f t="shared" si="428"/>
        <v>0</v>
      </c>
      <c r="Q308" s="130">
        <f t="shared" si="429"/>
        <v>1201.12</v>
      </c>
      <c r="R308" s="49">
        <f t="shared" si="430"/>
        <v>0</v>
      </c>
      <c r="S308" s="49">
        <f t="shared" si="431"/>
        <v>313.64</v>
      </c>
      <c r="T308" s="130">
        <f t="shared" si="432"/>
        <v>124.84</v>
      </c>
      <c r="U308" s="49">
        <f t="shared" si="433"/>
        <v>11.76</v>
      </c>
      <c r="V308" s="130">
        <f t="shared" si="434"/>
        <v>0</v>
      </c>
      <c r="W308" s="130">
        <f t="shared" si="435"/>
        <v>0</v>
      </c>
      <c r="X308" s="49">
        <f t="shared" si="436"/>
        <v>450.24</v>
      </c>
      <c r="Y308" s="49">
        <f t="shared" si="437"/>
        <v>1651.36</v>
      </c>
      <c r="Z308" s="136"/>
      <c r="AA308" s="139" t="s">
        <v>68</v>
      </c>
      <c r="AB308" s="140">
        <f t="shared" ref="AB308:AH308" si="448">K308+R308</f>
        <v>47.05</v>
      </c>
      <c r="AC308" s="140">
        <f t="shared" si="448"/>
        <v>940.93</v>
      </c>
      <c r="AD308" s="140">
        <f t="shared" si="448"/>
        <v>624.18</v>
      </c>
      <c r="AE308" s="140">
        <f t="shared" si="448"/>
        <v>39.2</v>
      </c>
      <c r="AF308" s="140">
        <f t="shared" si="448"/>
        <v>0</v>
      </c>
      <c r="AG308" s="140">
        <f t="shared" si="448"/>
        <v>0</v>
      </c>
      <c r="AH308" s="140">
        <f t="shared" si="448"/>
        <v>1651.36</v>
      </c>
      <c r="AI308" s="139" t="s">
        <v>32</v>
      </c>
      <c r="AJ308" s="39"/>
    </row>
    <row r="309" s="115" customFormat="1" ht="19" customHeight="1" spans="1:36">
      <c r="A309" s="129">
        <f t="shared" si="422"/>
        <v>306</v>
      </c>
      <c r="B309" s="49" t="s">
        <v>1196</v>
      </c>
      <c r="C309" s="52" t="s">
        <v>1125</v>
      </c>
      <c r="D309" s="168" t="s">
        <v>1126</v>
      </c>
      <c r="E309" s="130">
        <v>4200</v>
      </c>
      <c r="F309" s="130">
        <v>4200</v>
      </c>
      <c r="G309" s="130">
        <v>6241.75</v>
      </c>
      <c r="H309" s="130">
        <v>4200</v>
      </c>
      <c r="I309" s="165">
        <v>4180</v>
      </c>
      <c r="J309" s="130"/>
      <c r="K309" s="49">
        <f t="shared" si="423"/>
        <v>50.4</v>
      </c>
      <c r="L309" s="49">
        <f t="shared" si="424"/>
        <v>672</v>
      </c>
      <c r="M309" s="130">
        <f t="shared" si="425"/>
        <v>499.34</v>
      </c>
      <c r="N309" s="49">
        <f t="shared" si="426"/>
        <v>29.4</v>
      </c>
      <c r="O309" s="130">
        <f t="shared" si="427"/>
        <v>209</v>
      </c>
      <c r="P309" s="130">
        <f t="shared" si="428"/>
        <v>0</v>
      </c>
      <c r="Q309" s="130">
        <f t="shared" si="429"/>
        <v>1460.14</v>
      </c>
      <c r="R309" s="49">
        <f t="shared" si="430"/>
        <v>0</v>
      </c>
      <c r="S309" s="49">
        <f t="shared" si="431"/>
        <v>336</v>
      </c>
      <c r="T309" s="130">
        <f t="shared" si="432"/>
        <v>124.84</v>
      </c>
      <c r="U309" s="49">
        <f t="shared" si="433"/>
        <v>12.6</v>
      </c>
      <c r="V309" s="130">
        <f t="shared" si="434"/>
        <v>209</v>
      </c>
      <c r="W309" s="130">
        <f t="shared" si="435"/>
        <v>0</v>
      </c>
      <c r="X309" s="49">
        <f t="shared" si="436"/>
        <v>682.44</v>
      </c>
      <c r="Y309" s="49">
        <f t="shared" si="437"/>
        <v>2142.58</v>
      </c>
      <c r="Z309" s="136"/>
      <c r="AA309" s="139" t="s">
        <v>86</v>
      </c>
      <c r="AB309" s="140">
        <f t="shared" ref="AB309:AH309" si="449">K309+R309</f>
        <v>50.4</v>
      </c>
      <c r="AC309" s="140">
        <f t="shared" si="449"/>
        <v>1008</v>
      </c>
      <c r="AD309" s="140">
        <f t="shared" si="449"/>
        <v>624.18</v>
      </c>
      <c r="AE309" s="140">
        <f t="shared" si="449"/>
        <v>42</v>
      </c>
      <c r="AF309" s="140">
        <f t="shared" si="449"/>
        <v>418</v>
      </c>
      <c r="AG309" s="140">
        <f t="shared" si="449"/>
        <v>0</v>
      </c>
      <c r="AH309" s="140">
        <f t="shared" si="449"/>
        <v>2142.58</v>
      </c>
      <c r="AI309" s="139" t="s">
        <v>35</v>
      </c>
      <c r="AJ309" s="39"/>
    </row>
    <row r="310" s="115" customFormat="1" ht="19" customHeight="1" spans="1:36">
      <c r="A310" s="129">
        <f t="shared" si="422"/>
        <v>307</v>
      </c>
      <c r="B310" s="49" t="s">
        <v>262</v>
      </c>
      <c r="C310" s="52" t="s">
        <v>1131</v>
      </c>
      <c r="D310" s="462" t="s">
        <v>1132</v>
      </c>
      <c r="E310" s="130">
        <v>3920.55</v>
      </c>
      <c r="F310" s="130">
        <v>3920.55</v>
      </c>
      <c r="G310" s="130">
        <v>6241.75</v>
      </c>
      <c r="H310" s="130">
        <v>3920.55</v>
      </c>
      <c r="I310" s="165">
        <v>2200</v>
      </c>
      <c r="J310" s="130"/>
      <c r="K310" s="49">
        <f t="shared" si="423"/>
        <v>47.05</v>
      </c>
      <c r="L310" s="49">
        <f t="shared" si="424"/>
        <v>627.29</v>
      </c>
      <c r="M310" s="130">
        <f t="shared" si="425"/>
        <v>499.34</v>
      </c>
      <c r="N310" s="49">
        <f t="shared" si="426"/>
        <v>27.44</v>
      </c>
      <c r="O310" s="130">
        <f t="shared" si="427"/>
        <v>110</v>
      </c>
      <c r="P310" s="130">
        <f t="shared" si="428"/>
        <v>0</v>
      </c>
      <c r="Q310" s="130">
        <f t="shared" si="429"/>
        <v>1311.12</v>
      </c>
      <c r="R310" s="49">
        <f t="shared" si="430"/>
        <v>0</v>
      </c>
      <c r="S310" s="49">
        <f t="shared" si="431"/>
        <v>313.64</v>
      </c>
      <c r="T310" s="130">
        <f t="shared" si="432"/>
        <v>124.84</v>
      </c>
      <c r="U310" s="49">
        <f t="shared" si="433"/>
        <v>11.76</v>
      </c>
      <c r="V310" s="130">
        <f t="shared" si="434"/>
        <v>110</v>
      </c>
      <c r="W310" s="130">
        <f t="shared" si="435"/>
        <v>0</v>
      </c>
      <c r="X310" s="49">
        <f t="shared" si="436"/>
        <v>560.24</v>
      </c>
      <c r="Y310" s="49">
        <f t="shared" si="437"/>
        <v>1871.36</v>
      </c>
      <c r="Z310" s="136"/>
      <c r="AA310" s="139" t="s">
        <v>68</v>
      </c>
      <c r="AB310" s="140">
        <f t="shared" ref="AB310:AH310" si="450">K310+R310</f>
        <v>47.05</v>
      </c>
      <c r="AC310" s="140">
        <f t="shared" si="450"/>
        <v>940.93</v>
      </c>
      <c r="AD310" s="140">
        <f t="shared" si="450"/>
        <v>624.18</v>
      </c>
      <c r="AE310" s="140">
        <f t="shared" si="450"/>
        <v>39.2</v>
      </c>
      <c r="AF310" s="140">
        <f t="shared" si="450"/>
        <v>220</v>
      </c>
      <c r="AG310" s="140">
        <f t="shared" si="450"/>
        <v>0</v>
      </c>
      <c r="AH310" s="140">
        <f t="shared" si="450"/>
        <v>1871.36</v>
      </c>
      <c r="AI310" s="139" t="s">
        <v>32</v>
      </c>
      <c r="AJ310" s="39"/>
    </row>
    <row r="311" s="115" customFormat="1" ht="19" customHeight="1" spans="1:36">
      <c r="A311" s="129">
        <f t="shared" si="422"/>
        <v>308</v>
      </c>
      <c r="B311" s="49" t="s">
        <v>129</v>
      </c>
      <c r="C311" s="52" t="s">
        <v>1133</v>
      </c>
      <c r="D311" s="168" t="s">
        <v>1134</v>
      </c>
      <c r="E311" s="130">
        <v>3920.55</v>
      </c>
      <c r="F311" s="130">
        <v>3920.55</v>
      </c>
      <c r="G311" s="130">
        <v>6241.75</v>
      </c>
      <c r="H311" s="130">
        <v>3920.55</v>
      </c>
      <c r="I311" s="165">
        <v>3180</v>
      </c>
      <c r="J311" s="130"/>
      <c r="K311" s="49">
        <f t="shared" si="423"/>
        <v>47.05</v>
      </c>
      <c r="L311" s="49">
        <f t="shared" si="424"/>
        <v>627.29</v>
      </c>
      <c r="M311" s="130">
        <f t="shared" si="425"/>
        <v>499.34</v>
      </c>
      <c r="N311" s="49">
        <f t="shared" si="426"/>
        <v>27.44</v>
      </c>
      <c r="O311" s="130">
        <f t="shared" si="427"/>
        <v>159</v>
      </c>
      <c r="P311" s="130">
        <f t="shared" si="428"/>
        <v>0</v>
      </c>
      <c r="Q311" s="130">
        <f t="shared" si="429"/>
        <v>1360.12</v>
      </c>
      <c r="R311" s="49">
        <f t="shared" si="430"/>
        <v>0</v>
      </c>
      <c r="S311" s="49">
        <f t="shared" si="431"/>
        <v>313.64</v>
      </c>
      <c r="T311" s="130">
        <f t="shared" si="432"/>
        <v>124.84</v>
      </c>
      <c r="U311" s="49">
        <f t="shared" si="433"/>
        <v>11.76</v>
      </c>
      <c r="V311" s="130">
        <f t="shared" si="434"/>
        <v>159</v>
      </c>
      <c r="W311" s="130">
        <f t="shared" si="435"/>
        <v>0</v>
      </c>
      <c r="X311" s="49">
        <f t="shared" si="436"/>
        <v>609.24</v>
      </c>
      <c r="Y311" s="49">
        <f t="shared" si="437"/>
        <v>1969.36</v>
      </c>
      <c r="Z311" s="136"/>
      <c r="AA311" s="139" t="s">
        <v>82</v>
      </c>
      <c r="AB311" s="140">
        <f t="shared" ref="AB311:AH311" si="451">K311+R311</f>
        <v>47.05</v>
      </c>
      <c r="AC311" s="140">
        <f t="shared" si="451"/>
        <v>940.93</v>
      </c>
      <c r="AD311" s="140">
        <f t="shared" si="451"/>
        <v>624.18</v>
      </c>
      <c r="AE311" s="140">
        <f t="shared" si="451"/>
        <v>39.2</v>
      </c>
      <c r="AF311" s="140">
        <f t="shared" si="451"/>
        <v>318</v>
      </c>
      <c r="AG311" s="140">
        <f t="shared" si="451"/>
        <v>0</v>
      </c>
      <c r="AH311" s="140">
        <f t="shared" si="451"/>
        <v>1969.36</v>
      </c>
      <c r="AI311" s="139" t="s">
        <v>35</v>
      </c>
      <c r="AJ311" s="39"/>
    </row>
    <row r="312" s="115" customFormat="1" ht="19" customHeight="1" spans="1:36">
      <c r="A312" s="129">
        <f t="shared" si="422"/>
        <v>309</v>
      </c>
      <c r="B312" s="49" t="s">
        <v>1196</v>
      </c>
      <c r="C312" s="51" t="s">
        <v>1138</v>
      </c>
      <c r="D312" s="100" t="s">
        <v>1139</v>
      </c>
      <c r="E312" s="130">
        <v>3920.55</v>
      </c>
      <c r="F312" s="130">
        <v>3920.55</v>
      </c>
      <c r="G312" s="130">
        <v>6241.75</v>
      </c>
      <c r="H312" s="130">
        <v>3920.55</v>
      </c>
      <c r="I312" s="165">
        <v>3180</v>
      </c>
      <c r="J312" s="130"/>
      <c r="K312" s="49">
        <f t="shared" si="423"/>
        <v>47.05</v>
      </c>
      <c r="L312" s="49">
        <f t="shared" si="424"/>
        <v>627.29</v>
      </c>
      <c r="M312" s="130">
        <f t="shared" si="425"/>
        <v>499.34</v>
      </c>
      <c r="N312" s="49">
        <f t="shared" si="426"/>
        <v>27.44</v>
      </c>
      <c r="O312" s="130">
        <f t="shared" si="427"/>
        <v>159</v>
      </c>
      <c r="P312" s="130">
        <f t="shared" si="428"/>
        <v>0</v>
      </c>
      <c r="Q312" s="130">
        <f t="shared" si="429"/>
        <v>1360.12</v>
      </c>
      <c r="R312" s="49">
        <f t="shared" si="430"/>
        <v>0</v>
      </c>
      <c r="S312" s="49">
        <f t="shared" si="431"/>
        <v>313.64</v>
      </c>
      <c r="T312" s="130">
        <f t="shared" si="432"/>
        <v>124.84</v>
      </c>
      <c r="U312" s="49">
        <f t="shared" si="433"/>
        <v>11.76</v>
      </c>
      <c r="V312" s="130">
        <f t="shared" si="434"/>
        <v>159</v>
      </c>
      <c r="W312" s="130">
        <f t="shared" si="435"/>
        <v>0</v>
      </c>
      <c r="X312" s="49">
        <f t="shared" si="436"/>
        <v>609.24</v>
      </c>
      <c r="Y312" s="49">
        <f t="shared" si="437"/>
        <v>1969.36</v>
      </c>
      <c r="Z312" s="136"/>
      <c r="AA312" s="139" t="s">
        <v>74</v>
      </c>
      <c r="AB312" s="140">
        <f t="shared" ref="AB312:AH312" si="452">K312+R312</f>
        <v>47.05</v>
      </c>
      <c r="AC312" s="140">
        <f t="shared" si="452"/>
        <v>940.93</v>
      </c>
      <c r="AD312" s="140">
        <f t="shared" si="452"/>
        <v>624.18</v>
      </c>
      <c r="AE312" s="140">
        <f t="shared" si="452"/>
        <v>39.2</v>
      </c>
      <c r="AF312" s="140">
        <f t="shared" si="452"/>
        <v>318</v>
      </c>
      <c r="AG312" s="140">
        <f t="shared" si="452"/>
        <v>0</v>
      </c>
      <c r="AH312" s="140">
        <f t="shared" si="452"/>
        <v>1969.36</v>
      </c>
      <c r="AI312" s="139" t="s">
        <v>35</v>
      </c>
      <c r="AJ312" s="39"/>
    </row>
    <row r="313" s="115" customFormat="1" ht="17" customHeight="1" spans="1:36">
      <c r="A313" s="129">
        <f t="shared" si="422"/>
        <v>310</v>
      </c>
      <c r="B313" s="49" t="s">
        <v>568</v>
      </c>
      <c r="C313" s="52" t="s">
        <v>1174</v>
      </c>
      <c r="D313" s="100" t="s">
        <v>1175</v>
      </c>
      <c r="E313" s="130">
        <v>3920.55</v>
      </c>
      <c r="F313" s="130">
        <v>3920.55</v>
      </c>
      <c r="G313" s="130">
        <v>6241.75</v>
      </c>
      <c r="H313" s="130">
        <v>3920.55</v>
      </c>
      <c r="I313" s="165">
        <v>2200</v>
      </c>
      <c r="J313" s="130"/>
      <c r="K313" s="49">
        <f t="shared" si="423"/>
        <v>47.05</v>
      </c>
      <c r="L313" s="49">
        <f t="shared" si="424"/>
        <v>627.29</v>
      </c>
      <c r="M313" s="130">
        <f t="shared" si="425"/>
        <v>499.34</v>
      </c>
      <c r="N313" s="49">
        <f t="shared" si="426"/>
        <v>27.44</v>
      </c>
      <c r="O313" s="130">
        <f t="shared" si="427"/>
        <v>110</v>
      </c>
      <c r="P313" s="130">
        <f t="shared" si="428"/>
        <v>0</v>
      </c>
      <c r="Q313" s="130">
        <f t="shared" si="429"/>
        <v>1311.12</v>
      </c>
      <c r="R313" s="49">
        <f t="shared" si="430"/>
        <v>0</v>
      </c>
      <c r="S313" s="49">
        <f t="shared" si="431"/>
        <v>313.64</v>
      </c>
      <c r="T313" s="130">
        <f t="shared" si="432"/>
        <v>124.84</v>
      </c>
      <c r="U313" s="49">
        <f t="shared" si="433"/>
        <v>11.76</v>
      </c>
      <c r="V313" s="130">
        <f t="shared" si="434"/>
        <v>110</v>
      </c>
      <c r="W313" s="130">
        <f t="shared" si="435"/>
        <v>0</v>
      </c>
      <c r="X313" s="49">
        <f t="shared" si="436"/>
        <v>560.24</v>
      </c>
      <c r="Y313" s="49">
        <f t="shared" si="437"/>
        <v>1871.36</v>
      </c>
      <c r="Z313" s="136"/>
      <c r="AA313" s="139" t="s">
        <v>53</v>
      </c>
      <c r="AB313" s="140">
        <f t="shared" ref="AB313:AH313" si="453">K313+R313</f>
        <v>47.05</v>
      </c>
      <c r="AC313" s="140">
        <f t="shared" si="453"/>
        <v>940.93</v>
      </c>
      <c r="AD313" s="140">
        <f t="shared" si="453"/>
        <v>624.18</v>
      </c>
      <c r="AE313" s="140">
        <f t="shared" si="453"/>
        <v>39.2</v>
      </c>
      <c r="AF313" s="140">
        <f t="shared" si="453"/>
        <v>220</v>
      </c>
      <c r="AG313" s="140">
        <f t="shared" si="453"/>
        <v>0</v>
      </c>
      <c r="AH313" s="140">
        <f t="shared" si="453"/>
        <v>1871.36</v>
      </c>
      <c r="AI313" s="139" t="s">
        <v>32</v>
      </c>
      <c r="AJ313" s="39"/>
    </row>
    <row r="314" s="115" customFormat="1" ht="17" customHeight="1" spans="1:36">
      <c r="A314" s="129">
        <f t="shared" si="422"/>
        <v>311</v>
      </c>
      <c r="B314" s="49" t="s">
        <v>411</v>
      </c>
      <c r="C314" s="100" t="s">
        <v>1186</v>
      </c>
      <c r="D314" s="229" t="s">
        <v>1187</v>
      </c>
      <c r="E314" s="130">
        <v>3920.55</v>
      </c>
      <c r="F314" s="130">
        <v>3920.55</v>
      </c>
      <c r="G314" s="130">
        <v>6241.75</v>
      </c>
      <c r="H314" s="130">
        <v>3920.55</v>
      </c>
      <c r="I314" s="165">
        <v>2200</v>
      </c>
      <c r="J314" s="130"/>
      <c r="K314" s="49">
        <f t="shared" si="423"/>
        <v>47.05</v>
      </c>
      <c r="L314" s="49">
        <f t="shared" si="424"/>
        <v>627.29</v>
      </c>
      <c r="M314" s="130">
        <f t="shared" si="425"/>
        <v>499.34</v>
      </c>
      <c r="N314" s="49">
        <f t="shared" si="426"/>
        <v>27.44</v>
      </c>
      <c r="O314" s="130">
        <f t="shared" si="427"/>
        <v>110</v>
      </c>
      <c r="P314" s="130">
        <f t="shared" si="428"/>
        <v>0</v>
      </c>
      <c r="Q314" s="130">
        <f t="shared" si="429"/>
        <v>1311.12</v>
      </c>
      <c r="R314" s="49">
        <f t="shared" si="430"/>
        <v>0</v>
      </c>
      <c r="S314" s="49">
        <f t="shared" si="431"/>
        <v>313.64</v>
      </c>
      <c r="T314" s="130">
        <f t="shared" si="432"/>
        <v>124.84</v>
      </c>
      <c r="U314" s="49">
        <f t="shared" si="433"/>
        <v>11.76</v>
      </c>
      <c r="V314" s="130">
        <f t="shared" si="434"/>
        <v>110</v>
      </c>
      <c r="W314" s="130">
        <f t="shared" si="435"/>
        <v>0</v>
      </c>
      <c r="X314" s="49">
        <f t="shared" si="436"/>
        <v>560.24</v>
      </c>
      <c r="Y314" s="49">
        <f t="shared" si="437"/>
        <v>1871.36</v>
      </c>
      <c r="Z314" s="136"/>
      <c r="AA314" s="139" t="s">
        <v>76</v>
      </c>
      <c r="AB314" s="140">
        <f t="shared" ref="AB314:AH314" si="454">K314+R314</f>
        <v>47.05</v>
      </c>
      <c r="AC314" s="140">
        <f t="shared" si="454"/>
        <v>940.93</v>
      </c>
      <c r="AD314" s="140">
        <f t="shared" si="454"/>
        <v>624.18</v>
      </c>
      <c r="AE314" s="140">
        <f t="shared" si="454"/>
        <v>39.2</v>
      </c>
      <c r="AF314" s="140">
        <f t="shared" si="454"/>
        <v>220</v>
      </c>
      <c r="AG314" s="140">
        <f t="shared" si="454"/>
        <v>0</v>
      </c>
      <c r="AH314" s="140">
        <f t="shared" si="454"/>
        <v>1871.36</v>
      </c>
      <c r="AI314" s="139" t="s">
        <v>32</v>
      </c>
      <c r="AJ314" s="39"/>
    </row>
    <row r="315" ht="17" customHeight="1" spans="1:36">
      <c r="A315" s="129">
        <f t="shared" si="422"/>
        <v>312</v>
      </c>
      <c r="B315" s="49" t="s">
        <v>217</v>
      </c>
      <c r="C315" s="51" t="s">
        <v>1201</v>
      </c>
      <c r="D315" s="148" t="s">
        <v>1202</v>
      </c>
      <c r="E315" s="130">
        <v>3920.55</v>
      </c>
      <c r="F315" s="130">
        <v>3920.55</v>
      </c>
      <c r="G315" s="130">
        <v>6241.75</v>
      </c>
      <c r="H315" s="130">
        <v>3920.55</v>
      </c>
      <c r="I315" s="165">
        <v>2200</v>
      </c>
      <c r="J315" s="130"/>
      <c r="K315" s="49">
        <f t="shared" si="423"/>
        <v>47.05</v>
      </c>
      <c r="L315" s="49">
        <f t="shared" si="424"/>
        <v>627.29</v>
      </c>
      <c r="M315" s="130">
        <f t="shared" si="425"/>
        <v>499.34</v>
      </c>
      <c r="N315" s="49">
        <f t="shared" si="426"/>
        <v>27.44</v>
      </c>
      <c r="O315" s="130">
        <f t="shared" si="427"/>
        <v>110</v>
      </c>
      <c r="P315" s="130">
        <f t="shared" si="428"/>
        <v>0</v>
      </c>
      <c r="Q315" s="130">
        <f t="shared" si="429"/>
        <v>1311.12</v>
      </c>
      <c r="R315" s="49">
        <f t="shared" si="430"/>
        <v>0</v>
      </c>
      <c r="S315" s="49">
        <f t="shared" si="431"/>
        <v>313.64</v>
      </c>
      <c r="T315" s="130">
        <f t="shared" si="432"/>
        <v>124.84</v>
      </c>
      <c r="U315" s="49">
        <f t="shared" si="433"/>
        <v>11.76</v>
      </c>
      <c r="V315" s="130">
        <f t="shared" si="434"/>
        <v>110</v>
      </c>
      <c r="W315" s="130">
        <f t="shared" si="435"/>
        <v>0</v>
      </c>
      <c r="X315" s="49">
        <f t="shared" si="436"/>
        <v>560.24</v>
      </c>
      <c r="Y315" s="49">
        <f t="shared" si="437"/>
        <v>1871.36</v>
      </c>
      <c r="Z315" s="136"/>
      <c r="AA315" s="139" t="s">
        <v>57</v>
      </c>
      <c r="AB315" s="140">
        <f t="shared" ref="AB315:AH315" si="455">K315+R315</f>
        <v>47.05</v>
      </c>
      <c r="AC315" s="140">
        <f t="shared" si="455"/>
        <v>940.93</v>
      </c>
      <c r="AD315" s="140">
        <f t="shared" si="455"/>
        <v>624.18</v>
      </c>
      <c r="AE315" s="140">
        <f t="shared" si="455"/>
        <v>39.2</v>
      </c>
      <c r="AF315" s="140">
        <f t="shared" si="455"/>
        <v>220</v>
      </c>
      <c r="AG315" s="140">
        <f t="shared" si="455"/>
        <v>0</v>
      </c>
      <c r="AH315" s="140">
        <f t="shared" si="455"/>
        <v>1871.36</v>
      </c>
      <c r="AI315" s="139" t="s">
        <v>32</v>
      </c>
      <c r="AJ315" s="39"/>
    </row>
    <row r="316" ht="17" customHeight="1" spans="1:36">
      <c r="A316" s="129">
        <f t="shared" si="422"/>
        <v>313</v>
      </c>
      <c r="B316" s="49" t="s">
        <v>146</v>
      </c>
      <c r="C316" s="51" t="s">
        <v>1203</v>
      </c>
      <c r="D316" s="471" t="s">
        <v>1204</v>
      </c>
      <c r="E316" s="130">
        <v>3920.55</v>
      </c>
      <c r="F316" s="130">
        <v>3920.55</v>
      </c>
      <c r="G316" s="130">
        <v>6241.75</v>
      </c>
      <c r="H316" s="130">
        <v>3920.55</v>
      </c>
      <c r="I316" s="165">
        <v>3180</v>
      </c>
      <c r="J316" s="130"/>
      <c r="K316" s="49">
        <f t="shared" si="423"/>
        <v>47.05</v>
      </c>
      <c r="L316" s="49">
        <f t="shared" si="424"/>
        <v>627.29</v>
      </c>
      <c r="M316" s="130">
        <f t="shared" si="425"/>
        <v>499.34</v>
      </c>
      <c r="N316" s="49">
        <f t="shared" si="426"/>
        <v>27.44</v>
      </c>
      <c r="O316" s="130">
        <f t="shared" si="427"/>
        <v>159</v>
      </c>
      <c r="P316" s="130">
        <f t="shared" si="428"/>
        <v>0</v>
      </c>
      <c r="Q316" s="130">
        <f t="shared" si="429"/>
        <v>1360.12</v>
      </c>
      <c r="R316" s="49">
        <f t="shared" si="430"/>
        <v>0</v>
      </c>
      <c r="S316" s="49">
        <f t="shared" si="431"/>
        <v>313.64</v>
      </c>
      <c r="T316" s="130">
        <f t="shared" si="432"/>
        <v>124.84</v>
      </c>
      <c r="U316" s="49">
        <f t="shared" si="433"/>
        <v>11.76</v>
      </c>
      <c r="V316" s="130">
        <f t="shared" si="434"/>
        <v>159</v>
      </c>
      <c r="W316" s="130">
        <f t="shared" si="435"/>
        <v>0</v>
      </c>
      <c r="X316" s="49">
        <f t="shared" si="436"/>
        <v>609.24</v>
      </c>
      <c r="Y316" s="49">
        <f t="shared" si="437"/>
        <v>1969.36</v>
      </c>
      <c r="Z316" s="136"/>
      <c r="AA316" s="139" t="s">
        <v>64</v>
      </c>
      <c r="AB316" s="140">
        <f t="shared" ref="AB316:AH316" si="456">K316+R316</f>
        <v>47.05</v>
      </c>
      <c r="AC316" s="140">
        <f t="shared" si="456"/>
        <v>940.93</v>
      </c>
      <c r="AD316" s="140">
        <f t="shared" si="456"/>
        <v>624.18</v>
      </c>
      <c r="AE316" s="140">
        <f t="shared" si="456"/>
        <v>39.2</v>
      </c>
      <c r="AF316" s="140">
        <f t="shared" si="456"/>
        <v>318</v>
      </c>
      <c r="AG316" s="140">
        <f t="shared" si="456"/>
        <v>0</v>
      </c>
      <c r="AH316" s="140">
        <f t="shared" si="456"/>
        <v>1969.36</v>
      </c>
      <c r="AI316" s="139" t="s">
        <v>34</v>
      </c>
      <c r="AJ316" s="39"/>
    </row>
    <row r="317" ht="17" customHeight="1" spans="1:36">
      <c r="A317" s="129">
        <f t="shared" si="422"/>
        <v>314</v>
      </c>
      <c r="B317" s="49" t="s">
        <v>217</v>
      </c>
      <c r="C317" s="52" t="s">
        <v>1211</v>
      </c>
      <c r="D317" s="148" t="s">
        <v>1212</v>
      </c>
      <c r="E317" s="130">
        <v>3920.55</v>
      </c>
      <c r="F317" s="130">
        <v>3920.55</v>
      </c>
      <c r="G317" s="130">
        <v>6241.75</v>
      </c>
      <c r="H317" s="130">
        <v>3920.55</v>
      </c>
      <c r="I317" s="165">
        <v>2200</v>
      </c>
      <c r="J317" s="130"/>
      <c r="K317" s="49">
        <f t="shared" si="423"/>
        <v>47.05</v>
      </c>
      <c r="L317" s="49">
        <f t="shared" si="424"/>
        <v>627.29</v>
      </c>
      <c r="M317" s="130">
        <f t="shared" si="425"/>
        <v>499.34</v>
      </c>
      <c r="N317" s="49">
        <f t="shared" si="426"/>
        <v>27.44</v>
      </c>
      <c r="O317" s="130">
        <f t="shared" si="427"/>
        <v>110</v>
      </c>
      <c r="P317" s="130">
        <f t="shared" si="428"/>
        <v>0</v>
      </c>
      <c r="Q317" s="130">
        <f t="shared" si="429"/>
        <v>1311.12</v>
      </c>
      <c r="R317" s="49">
        <f t="shared" si="430"/>
        <v>0</v>
      </c>
      <c r="S317" s="49">
        <f t="shared" si="431"/>
        <v>313.64</v>
      </c>
      <c r="T317" s="130">
        <f t="shared" si="432"/>
        <v>124.84</v>
      </c>
      <c r="U317" s="49">
        <f t="shared" si="433"/>
        <v>11.76</v>
      </c>
      <c r="V317" s="130">
        <f t="shared" si="434"/>
        <v>110</v>
      </c>
      <c r="W317" s="130">
        <f t="shared" si="435"/>
        <v>0</v>
      </c>
      <c r="X317" s="49">
        <f t="shared" si="436"/>
        <v>560.24</v>
      </c>
      <c r="Y317" s="49">
        <f t="shared" si="437"/>
        <v>1871.36</v>
      </c>
      <c r="Z317" s="136"/>
      <c r="AA317" s="139" t="s">
        <v>57</v>
      </c>
      <c r="AB317" s="140">
        <f t="shared" ref="AB317:AH317" si="457">K317+R317</f>
        <v>47.05</v>
      </c>
      <c r="AC317" s="140">
        <f t="shared" si="457"/>
        <v>940.93</v>
      </c>
      <c r="AD317" s="140">
        <f t="shared" si="457"/>
        <v>624.18</v>
      </c>
      <c r="AE317" s="140">
        <f t="shared" si="457"/>
        <v>39.2</v>
      </c>
      <c r="AF317" s="140">
        <f t="shared" si="457"/>
        <v>220</v>
      </c>
      <c r="AG317" s="140">
        <f t="shared" si="457"/>
        <v>0</v>
      </c>
      <c r="AH317" s="140">
        <f t="shared" si="457"/>
        <v>1871.36</v>
      </c>
      <c r="AI317" s="139" t="s">
        <v>32</v>
      </c>
      <c r="AJ317" s="39"/>
    </row>
    <row r="318" ht="17" customHeight="1" spans="1:36">
      <c r="A318" s="129">
        <f t="shared" si="422"/>
        <v>315</v>
      </c>
      <c r="B318" s="49" t="s">
        <v>568</v>
      </c>
      <c r="C318" s="52" t="s">
        <v>1229</v>
      </c>
      <c r="D318" s="148" t="s">
        <v>1230</v>
      </c>
      <c r="E318" s="130">
        <v>3920.55</v>
      </c>
      <c r="F318" s="130">
        <v>3920.55</v>
      </c>
      <c r="G318" s="130">
        <v>6241.75</v>
      </c>
      <c r="H318" s="130">
        <v>3920.55</v>
      </c>
      <c r="I318" s="165">
        <v>2200</v>
      </c>
      <c r="J318" s="130"/>
      <c r="K318" s="49">
        <f t="shared" si="423"/>
        <v>47.05</v>
      </c>
      <c r="L318" s="49">
        <f t="shared" si="424"/>
        <v>627.29</v>
      </c>
      <c r="M318" s="130">
        <f t="shared" si="425"/>
        <v>499.34</v>
      </c>
      <c r="N318" s="49">
        <f t="shared" si="426"/>
        <v>27.44</v>
      </c>
      <c r="O318" s="130">
        <f t="shared" si="427"/>
        <v>110</v>
      </c>
      <c r="P318" s="130">
        <f t="shared" si="428"/>
        <v>0</v>
      </c>
      <c r="Q318" s="130">
        <f t="shared" si="429"/>
        <v>1311.12</v>
      </c>
      <c r="R318" s="49">
        <f t="shared" si="430"/>
        <v>0</v>
      </c>
      <c r="S318" s="49">
        <f t="shared" si="431"/>
        <v>313.64</v>
      </c>
      <c r="T318" s="130">
        <f t="shared" si="432"/>
        <v>124.84</v>
      </c>
      <c r="U318" s="49">
        <f t="shared" si="433"/>
        <v>11.76</v>
      </c>
      <c r="V318" s="130">
        <f t="shared" si="434"/>
        <v>110</v>
      </c>
      <c r="W318" s="130">
        <f t="shared" si="435"/>
        <v>0</v>
      </c>
      <c r="X318" s="49">
        <f t="shared" si="436"/>
        <v>560.24</v>
      </c>
      <c r="Y318" s="49">
        <f t="shared" si="437"/>
        <v>1871.36</v>
      </c>
      <c r="Z318" s="136"/>
      <c r="AA318" s="139" t="s">
        <v>53</v>
      </c>
      <c r="AB318" s="140">
        <f t="shared" ref="AB318:AH318" si="458">K318+R318</f>
        <v>47.05</v>
      </c>
      <c r="AC318" s="140">
        <f t="shared" si="458"/>
        <v>940.93</v>
      </c>
      <c r="AD318" s="140">
        <f t="shared" si="458"/>
        <v>624.18</v>
      </c>
      <c r="AE318" s="140">
        <f t="shared" si="458"/>
        <v>39.2</v>
      </c>
      <c r="AF318" s="140">
        <f t="shared" si="458"/>
        <v>220</v>
      </c>
      <c r="AG318" s="140">
        <f t="shared" si="458"/>
        <v>0</v>
      </c>
      <c r="AH318" s="140">
        <f t="shared" si="458"/>
        <v>1871.36</v>
      </c>
      <c r="AI318" s="139" t="s">
        <v>32</v>
      </c>
      <c r="AJ318" s="39"/>
    </row>
    <row r="319" ht="17" customHeight="1" spans="1:36">
      <c r="A319" s="129">
        <f t="shared" si="422"/>
        <v>316</v>
      </c>
      <c r="B319" s="49" t="s">
        <v>1195</v>
      </c>
      <c r="C319" s="52" t="s">
        <v>1235</v>
      </c>
      <c r="D319" s="148" t="s">
        <v>1236</v>
      </c>
      <c r="E319" s="130">
        <v>3920.55</v>
      </c>
      <c r="F319" s="130">
        <v>3920.55</v>
      </c>
      <c r="G319" s="130">
        <v>6241.75</v>
      </c>
      <c r="H319" s="130">
        <v>3920.55</v>
      </c>
      <c r="I319" s="165">
        <v>3180</v>
      </c>
      <c r="J319" s="130"/>
      <c r="K319" s="49">
        <f t="shared" si="423"/>
        <v>47.05</v>
      </c>
      <c r="L319" s="49">
        <f t="shared" si="424"/>
        <v>627.29</v>
      </c>
      <c r="M319" s="130">
        <f t="shared" si="425"/>
        <v>499.34</v>
      </c>
      <c r="N319" s="49">
        <f t="shared" si="426"/>
        <v>27.44</v>
      </c>
      <c r="O319" s="130">
        <f t="shared" si="427"/>
        <v>159</v>
      </c>
      <c r="P319" s="130">
        <f t="shared" si="428"/>
        <v>0</v>
      </c>
      <c r="Q319" s="130">
        <f t="shared" si="429"/>
        <v>1360.12</v>
      </c>
      <c r="R319" s="49">
        <f t="shared" si="430"/>
        <v>0</v>
      </c>
      <c r="S319" s="49">
        <f t="shared" si="431"/>
        <v>313.64</v>
      </c>
      <c r="T319" s="130">
        <f t="shared" si="432"/>
        <v>124.84</v>
      </c>
      <c r="U319" s="49">
        <f t="shared" si="433"/>
        <v>11.76</v>
      </c>
      <c r="V319" s="130">
        <f t="shared" si="434"/>
        <v>159</v>
      </c>
      <c r="W319" s="130">
        <f t="shared" si="435"/>
        <v>0</v>
      </c>
      <c r="X319" s="49">
        <f t="shared" si="436"/>
        <v>609.24</v>
      </c>
      <c r="Y319" s="49">
        <f t="shared" si="437"/>
        <v>1969.36</v>
      </c>
      <c r="Z319" s="136"/>
      <c r="AA319" s="139" t="s">
        <v>81</v>
      </c>
      <c r="AB319" s="140">
        <f t="shared" ref="AB319:AH319" si="459">K319+R319</f>
        <v>47.05</v>
      </c>
      <c r="AC319" s="140">
        <f t="shared" si="459"/>
        <v>940.93</v>
      </c>
      <c r="AD319" s="140">
        <f t="shared" si="459"/>
        <v>624.18</v>
      </c>
      <c r="AE319" s="140">
        <f t="shared" si="459"/>
        <v>39.2</v>
      </c>
      <c r="AF319" s="140">
        <f t="shared" si="459"/>
        <v>318</v>
      </c>
      <c r="AG319" s="140">
        <f t="shared" si="459"/>
        <v>0</v>
      </c>
      <c r="AH319" s="140">
        <f t="shared" si="459"/>
        <v>1969.36</v>
      </c>
      <c r="AI319" s="139" t="s">
        <v>34</v>
      </c>
      <c r="AJ319" s="39"/>
    </row>
    <row r="320" s="225" customFormat="1" ht="17" customHeight="1" spans="1:35">
      <c r="A320" s="239">
        <f t="shared" si="422"/>
        <v>317</v>
      </c>
      <c r="B320" s="240" t="s">
        <v>568</v>
      </c>
      <c r="C320" s="252" t="s">
        <v>1245</v>
      </c>
      <c r="D320" s="253" t="s">
        <v>1246</v>
      </c>
      <c r="E320" s="242">
        <v>3920.55</v>
      </c>
      <c r="F320" s="242">
        <v>3920.55</v>
      </c>
      <c r="G320" s="242">
        <v>6241.75</v>
      </c>
      <c r="H320" s="242">
        <v>3920.55</v>
      </c>
      <c r="I320" s="255">
        <v>2200</v>
      </c>
      <c r="J320" s="242"/>
      <c r="K320" s="240">
        <f t="shared" si="423"/>
        <v>47.05</v>
      </c>
      <c r="L320" s="240">
        <f t="shared" si="424"/>
        <v>627.29</v>
      </c>
      <c r="M320" s="242">
        <f t="shared" si="425"/>
        <v>499.34</v>
      </c>
      <c r="N320" s="240">
        <f t="shared" si="426"/>
        <v>27.44</v>
      </c>
      <c r="O320" s="242">
        <f t="shared" si="427"/>
        <v>110</v>
      </c>
      <c r="P320" s="242">
        <f t="shared" si="428"/>
        <v>0</v>
      </c>
      <c r="Q320" s="242">
        <f t="shared" si="429"/>
        <v>1311.12</v>
      </c>
      <c r="R320" s="240">
        <f t="shared" si="430"/>
        <v>0</v>
      </c>
      <c r="S320" s="240">
        <f t="shared" si="431"/>
        <v>313.64</v>
      </c>
      <c r="T320" s="242">
        <f t="shared" si="432"/>
        <v>124.84</v>
      </c>
      <c r="U320" s="240">
        <f t="shared" si="433"/>
        <v>11.76</v>
      </c>
      <c r="V320" s="242">
        <f t="shared" si="434"/>
        <v>110</v>
      </c>
      <c r="W320" s="242">
        <f t="shared" si="435"/>
        <v>0</v>
      </c>
      <c r="X320" s="240">
        <f t="shared" si="436"/>
        <v>560.24</v>
      </c>
      <c r="Y320" s="240">
        <f t="shared" si="437"/>
        <v>1871.36</v>
      </c>
      <c r="Z320" s="259"/>
      <c r="AA320" s="257" t="s">
        <v>53</v>
      </c>
      <c r="AB320" s="258">
        <f t="shared" ref="AB320:AH320" si="460">K320+R320</f>
        <v>47.05</v>
      </c>
      <c r="AC320" s="258">
        <f t="shared" si="460"/>
        <v>940.93</v>
      </c>
      <c r="AD320" s="258">
        <f t="shared" si="460"/>
        <v>624.18</v>
      </c>
      <c r="AE320" s="258">
        <f t="shared" si="460"/>
        <v>39.2</v>
      </c>
      <c r="AF320" s="258">
        <f t="shared" si="460"/>
        <v>220</v>
      </c>
      <c r="AG320" s="258">
        <f t="shared" si="460"/>
        <v>0</v>
      </c>
      <c r="AH320" s="258">
        <f t="shared" si="460"/>
        <v>1871.36</v>
      </c>
      <c r="AI320" s="257" t="s">
        <v>32</v>
      </c>
    </row>
    <row r="321" s="225" customFormat="1" ht="17" customHeight="1" spans="1:35">
      <c r="A321" s="239">
        <f t="shared" si="422"/>
        <v>318</v>
      </c>
      <c r="B321" s="240" t="s">
        <v>568</v>
      </c>
      <c r="C321" s="252" t="s">
        <v>1251</v>
      </c>
      <c r="D321" s="253" t="s">
        <v>1252</v>
      </c>
      <c r="E321" s="242">
        <v>3920.55</v>
      </c>
      <c r="F321" s="242">
        <v>3920.55</v>
      </c>
      <c r="G321" s="242">
        <v>6241.75</v>
      </c>
      <c r="H321" s="242">
        <v>3920.55</v>
      </c>
      <c r="I321" s="255">
        <v>2200</v>
      </c>
      <c r="J321" s="242"/>
      <c r="K321" s="240">
        <f t="shared" si="423"/>
        <v>47.05</v>
      </c>
      <c r="L321" s="240">
        <f t="shared" si="424"/>
        <v>627.29</v>
      </c>
      <c r="M321" s="242">
        <f t="shared" si="425"/>
        <v>499.34</v>
      </c>
      <c r="N321" s="240">
        <f t="shared" si="426"/>
        <v>27.44</v>
      </c>
      <c r="O321" s="242">
        <f t="shared" si="427"/>
        <v>110</v>
      </c>
      <c r="P321" s="242">
        <f t="shared" si="428"/>
        <v>0</v>
      </c>
      <c r="Q321" s="242">
        <f t="shared" si="429"/>
        <v>1311.12</v>
      </c>
      <c r="R321" s="240">
        <f t="shared" si="430"/>
        <v>0</v>
      </c>
      <c r="S321" s="240">
        <f t="shared" si="431"/>
        <v>313.64</v>
      </c>
      <c r="T321" s="242">
        <f t="shared" si="432"/>
        <v>124.84</v>
      </c>
      <c r="U321" s="240">
        <f t="shared" si="433"/>
        <v>11.76</v>
      </c>
      <c r="V321" s="242">
        <f t="shared" si="434"/>
        <v>110</v>
      </c>
      <c r="W321" s="242">
        <f t="shared" si="435"/>
        <v>0</v>
      </c>
      <c r="X321" s="240">
        <f t="shared" si="436"/>
        <v>560.24</v>
      </c>
      <c r="Y321" s="240">
        <f t="shared" si="437"/>
        <v>1871.36</v>
      </c>
      <c r="Z321" s="259"/>
      <c r="AA321" s="257" t="s">
        <v>53</v>
      </c>
      <c r="AB321" s="258">
        <f t="shared" ref="AB321:AH321" si="461">K321+R321</f>
        <v>47.05</v>
      </c>
      <c r="AC321" s="258">
        <f t="shared" si="461"/>
        <v>940.93</v>
      </c>
      <c r="AD321" s="258">
        <f t="shared" si="461"/>
        <v>624.18</v>
      </c>
      <c r="AE321" s="258">
        <f t="shared" si="461"/>
        <v>39.2</v>
      </c>
      <c r="AF321" s="258">
        <f t="shared" si="461"/>
        <v>220</v>
      </c>
      <c r="AG321" s="258">
        <f t="shared" si="461"/>
        <v>0</v>
      </c>
      <c r="AH321" s="258">
        <f t="shared" si="461"/>
        <v>1871.36</v>
      </c>
      <c r="AI321" s="257" t="s">
        <v>32</v>
      </c>
    </row>
    <row r="322" ht="17" customHeight="1" spans="1:36">
      <c r="A322" s="129">
        <f t="shared" si="422"/>
        <v>319</v>
      </c>
      <c r="B322" s="49" t="s">
        <v>223</v>
      </c>
      <c r="C322" s="52" t="s">
        <v>1253</v>
      </c>
      <c r="D322" s="148" t="s">
        <v>1254</v>
      </c>
      <c r="E322" s="130">
        <v>3920.55</v>
      </c>
      <c r="F322" s="130">
        <v>3920.55</v>
      </c>
      <c r="G322" s="130">
        <v>6241.75</v>
      </c>
      <c r="H322" s="130">
        <v>3920.55</v>
      </c>
      <c r="I322" s="165">
        <v>3180</v>
      </c>
      <c r="J322" s="130"/>
      <c r="K322" s="49">
        <f t="shared" si="423"/>
        <v>47.05</v>
      </c>
      <c r="L322" s="49">
        <f t="shared" si="424"/>
        <v>627.29</v>
      </c>
      <c r="M322" s="130">
        <f t="shared" si="425"/>
        <v>499.34</v>
      </c>
      <c r="N322" s="49">
        <f t="shared" si="426"/>
        <v>27.44</v>
      </c>
      <c r="O322" s="130">
        <f t="shared" si="427"/>
        <v>159</v>
      </c>
      <c r="P322" s="130">
        <f t="shared" si="428"/>
        <v>0</v>
      </c>
      <c r="Q322" s="130">
        <f t="shared" si="429"/>
        <v>1360.12</v>
      </c>
      <c r="R322" s="49">
        <f t="shared" si="430"/>
        <v>0</v>
      </c>
      <c r="S322" s="49">
        <f t="shared" si="431"/>
        <v>313.64</v>
      </c>
      <c r="T322" s="130">
        <f t="shared" si="432"/>
        <v>124.84</v>
      </c>
      <c r="U322" s="49">
        <f t="shared" si="433"/>
        <v>11.76</v>
      </c>
      <c r="V322" s="130">
        <f t="shared" si="434"/>
        <v>159</v>
      </c>
      <c r="W322" s="130">
        <f t="shared" si="435"/>
        <v>0</v>
      </c>
      <c r="X322" s="49">
        <f t="shared" si="436"/>
        <v>609.24</v>
      </c>
      <c r="Y322" s="49">
        <f t="shared" si="437"/>
        <v>1969.36</v>
      </c>
      <c r="Z322" s="136"/>
      <c r="AA322" s="139" t="s">
        <v>71</v>
      </c>
      <c r="AB322" s="140">
        <f t="shared" ref="AB322:AH322" si="462">K322+R322</f>
        <v>47.05</v>
      </c>
      <c r="AC322" s="140">
        <f t="shared" si="462"/>
        <v>940.93</v>
      </c>
      <c r="AD322" s="140">
        <f t="shared" si="462"/>
        <v>624.18</v>
      </c>
      <c r="AE322" s="140">
        <f t="shared" si="462"/>
        <v>39.2</v>
      </c>
      <c r="AF322" s="140">
        <f t="shared" si="462"/>
        <v>318</v>
      </c>
      <c r="AG322" s="140">
        <f t="shared" si="462"/>
        <v>0</v>
      </c>
      <c r="AH322" s="140">
        <f t="shared" si="462"/>
        <v>1969.36</v>
      </c>
      <c r="AI322" s="139" t="s">
        <v>35</v>
      </c>
      <c r="AJ322" s="39"/>
    </row>
    <row r="323" ht="17" customHeight="1" spans="1:36">
      <c r="A323" s="129">
        <f t="shared" si="422"/>
        <v>320</v>
      </c>
      <c r="B323" s="49" t="s">
        <v>368</v>
      </c>
      <c r="C323" s="52" t="s">
        <v>1261</v>
      </c>
      <c r="D323" s="148" t="s">
        <v>1262</v>
      </c>
      <c r="E323" s="130">
        <v>3920.55</v>
      </c>
      <c r="F323" s="130">
        <v>3920.55</v>
      </c>
      <c r="G323" s="130">
        <v>6241.75</v>
      </c>
      <c r="H323" s="130">
        <v>3920.55</v>
      </c>
      <c r="I323" s="165">
        <v>3180</v>
      </c>
      <c r="J323" s="52"/>
      <c r="K323" s="49">
        <f t="shared" si="423"/>
        <v>47.05</v>
      </c>
      <c r="L323" s="49">
        <f t="shared" si="424"/>
        <v>627.29</v>
      </c>
      <c r="M323" s="130">
        <f t="shared" si="425"/>
        <v>499.34</v>
      </c>
      <c r="N323" s="49">
        <f t="shared" si="426"/>
        <v>27.44</v>
      </c>
      <c r="O323" s="130">
        <f t="shared" si="427"/>
        <v>159</v>
      </c>
      <c r="P323" s="130">
        <f t="shared" si="428"/>
        <v>0</v>
      </c>
      <c r="Q323" s="130">
        <f t="shared" si="429"/>
        <v>1360.12</v>
      </c>
      <c r="R323" s="49">
        <f t="shared" si="430"/>
        <v>0</v>
      </c>
      <c r="S323" s="49">
        <f t="shared" si="431"/>
        <v>313.64</v>
      </c>
      <c r="T323" s="130">
        <f t="shared" si="432"/>
        <v>124.84</v>
      </c>
      <c r="U323" s="49">
        <f t="shared" si="433"/>
        <v>11.76</v>
      </c>
      <c r="V323" s="130">
        <f t="shared" si="434"/>
        <v>159</v>
      </c>
      <c r="W323" s="130">
        <f t="shared" si="435"/>
        <v>0</v>
      </c>
      <c r="X323" s="49">
        <f t="shared" si="436"/>
        <v>609.24</v>
      </c>
      <c r="Y323" s="49">
        <f t="shared" si="437"/>
        <v>1969.36</v>
      </c>
      <c r="Z323" s="136"/>
      <c r="AA323" s="139" t="s">
        <v>68</v>
      </c>
      <c r="AB323" s="140">
        <f t="shared" ref="AB323:AH323" si="463">K323+R323</f>
        <v>47.05</v>
      </c>
      <c r="AC323" s="140">
        <f t="shared" si="463"/>
        <v>940.93</v>
      </c>
      <c r="AD323" s="140">
        <f t="shared" si="463"/>
        <v>624.18</v>
      </c>
      <c r="AE323" s="140">
        <f t="shared" si="463"/>
        <v>39.2</v>
      </c>
      <c r="AF323" s="140">
        <f t="shared" si="463"/>
        <v>318</v>
      </c>
      <c r="AG323" s="140">
        <f t="shared" si="463"/>
        <v>0</v>
      </c>
      <c r="AH323" s="140">
        <f t="shared" si="463"/>
        <v>1969.36</v>
      </c>
      <c r="AI323" s="139" t="s">
        <v>32</v>
      </c>
      <c r="AJ323" s="39"/>
    </row>
    <row r="324" s="225" customFormat="1" ht="16" customHeight="1" spans="1:35">
      <c r="A324" s="239">
        <f t="shared" si="422"/>
        <v>321</v>
      </c>
      <c r="B324" s="240" t="s">
        <v>129</v>
      </c>
      <c r="C324" s="243" t="s">
        <v>665</v>
      </c>
      <c r="D324" s="463" t="s">
        <v>666</v>
      </c>
      <c r="E324" s="240">
        <v>3920.55</v>
      </c>
      <c r="F324" s="240">
        <v>0</v>
      </c>
      <c r="G324" s="242">
        <v>0</v>
      </c>
      <c r="H324" s="240">
        <v>0</v>
      </c>
      <c r="I324" s="242">
        <v>0</v>
      </c>
      <c r="J324" s="242"/>
      <c r="K324" s="240">
        <f t="shared" si="423"/>
        <v>47.05</v>
      </c>
      <c r="L324" s="240">
        <f t="shared" si="424"/>
        <v>0</v>
      </c>
      <c r="M324" s="242">
        <f t="shared" si="425"/>
        <v>0</v>
      </c>
      <c r="N324" s="240">
        <f t="shared" si="426"/>
        <v>0</v>
      </c>
      <c r="O324" s="242">
        <f t="shared" si="427"/>
        <v>0</v>
      </c>
      <c r="P324" s="242">
        <f t="shared" si="428"/>
        <v>0</v>
      </c>
      <c r="Q324" s="242">
        <f t="shared" si="429"/>
        <v>47.05</v>
      </c>
      <c r="R324" s="240">
        <f t="shared" si="430"/>
        <v>0</v>
      </c>
      <c r="S324" s="240">
        <f t="shared" si="431"/>
        <v>0</v>
      </c>
      <c r="T324" s="242">
        <f t="shared" si="432"/>
        <v>0</v>
      </c>
      <c r="U324" s="240">
        <f t="shared" si="433"/>
        <v>0</v>
      </c>
      <c r="V324" s="242">
        <f t="shared" si="434"/>
        <v>0</v>
      </c>
      <c r="W324" s="242">
        <f t="shared" si="435"/>
        <v>0</v>
      </c>
      <c r="X324" s="240">
        <f t="shared" si="436"/>
        <v>0</v>
      </c>
      <c r="Y324" s="240">
        <f t="shared" si="437"/>
        <v>47.05</v>
      </c>
      <c r="Z324" s="240"/>
      <c r="AA324" s="257" t="s">
        <v>61</v>
      </c>
      <c r="AB324" s="258">
        <f t="shared" ref="AB324:AH324" si="464">K324+R324</f>
        <v>47.05</v>
      </c>
      <c r="AC324" s="258">
        <f t="shared" si="464"/>
        <v>0</v>
      </c>
      <c r="AD324" s="258">
        <f t="shared" si="464"/>
        <v>0</v>
      </c>
      <c r="AE324" s="258">
        <f t="shared" si="464"/>
        <v>0</v>
      </c>
      <c r="AF324" s="258">
        <f t="shared" si="464"/>
        <v>0</v>
      </c>
      <c r="AG324" s="258">
        <f t="shared" si="464"/>
        <v>0</v>
      </c>
      <c r="AH324" s="258">
        <f t="shared" si="464"/>
        <v>47.05</v>
      </c>
      <c r="AI324" s="257" t="s">
        <v>35</v>
      </c>
    </row>
    <row r="325" ht="17" customHeight="1" spans="1:36">
      <c r="A325" s="129">
        <f t="shared" si="422"/>
        <v>322</v>
      </c>
      <c r="B325" s="49" t="s">
        <v>50</v>
      </c>
      <c r="C325" s="52" t="s">
        <v>1263</v>
      </c>
      <c r="D325" s="148" t="s">
        <v>1264</v>
      </c>
      <c r="E325" s="130">
        <v>3920.55</v>
      </c>
      <c r="F325" s="130">
        <v>3920.55</v>
      </c>
      <c r="G325" s="130">
        <v>6241.75</v>
      </c>
      <c r="H325" s="130">
        <v>3920.55</v>
      </c>
      <c r="I325" s="165">
        <v>3180</v>
      </c>
      <c r="J325" s="52"/>
      <c r="K325" s="49">
        <f t="shared" si="423"/>
        <v>47.05</v>
      </c>
      <c r="L325" s="49">
        <f t="shared" si="424"/>
        <v>627.29</v>
      </c>
      <c r="M325" s="130">
        <f t="shared" si="425"/>
        <v>499.34</v>
      </c>
      <c r="N325" s="49">
        <f t="shared" si="426"/>
        <v>27.44</v>
      </c>
      <c r="O325" s="130">
        <f t="shared" si="427"/>
        <v>159</v>
      </c>
      <c r="P325" s="130">
        <f t="shared" si="428"/>
        <v>0</v>
      </c>
      <c r="Q325" s="130">
        <f t="shared" si="429"/>
        <v>1360.12</v>
      </c>
      <c r="R325" s="49">
        <f t="shared" si="430"/>
        <v>0</v>
      </c>
      <c r="S325" s="49">
        <f t="shared" si="431"/>
        <v>313.64</v>
      </c>
      <c r="T325" s="130">
        <f t="shared" si="432"/>
        <v>124.84</v>
      </c>
      <c r="U325" s="49">
        <f t="shared" si="433"/>
        <v>11.76</v>
      </c>
      <c r="V325" s="130">
        <f t="shared" si="434"/>
        <v>159</v>
      </c>
      <c r="W325" s="130">
        <f t="shared" si="435"/>
        <v>0</v>
      </c>
      <c r="X325" s="49">
        <f t="shared" si="436"/>
        <v>609.24</v>
      </c>
      <c r="Y325" s="49">
        <f t="shared" si="437"/>
        <v>1969.36</v>
      </c>
      <c r="Z325" s="136"/>
      <c r="AA325" s="139" t="s">
        <v>50</v>
      </c>
      <c r="AB325" s="140">
        <f t="shared" ref="AB325:AH325" si="465">K325+R325</f>
        <v>47.05</v>
      </c>
      <c r="AC325" s="140">
        <f t="shared" si="465"/>
        <v>940.93</v>
      </c>
      <c r="AD325" s="140">
        <f t="shared" si="465"/>
        <v>624.18</v>
      </c>
      <c r="AE325" s="140">
        <f t="shared" si="465"/>
        <v>39.2</v>
      </c>
      <c r="AF325" s="140">
        <f t="shared" si="465"/>
        <v>318</v>
      </c>
      <c r="AG325" s="140">
        <f t="shared" si="465"/>
        <v>0</v>
      </c>
      <c r="AH325" s="140">
        <f t="shared" si="465"/>
        <v>1969.36</v>
      </c>
      <c r="AI325" s="139" t="s">
        <v>31</v>
      </c>
      <c r="AJ325" s="39"/>
    </row>
    <row r="326" ht="17" customHeight="1" spans="1:36">
      <c r="A326" s="129">
        <f t="shared" si="422"/>
        <v>323</v>
      </c>
      <c r="B326" s="49" t="s">
        <v>1193</v>
      </c>
      <c r="C326" s="52" t="s">
        <v>1273</v>
      </c>
      <c r="D326" s="148" t="s">
        <v>1274</v>
      </c>
      <c r="E326" s="130">
        <v>3920.55</v>
      </c>
      <c r="F326" s="130">
        <v>3920.55</v>
      </c>
      <c r="G326" s="130">
        <v>6241.75</v>
      </c>
      <c r="H326" s="130">
        <v>3920.55</v>
      </c>
      <c r="I326" s="165">
        <v>3180</v>
      </c>
      <c r="J326" s="52"/>
      <c r="K326" s="49">
        <f t="shared" si="423"/>
        <v>47.05</v>
      </c>
      <c r="L326" s="49">
        <f t="shared" si="424"/>
        <v>627.29</v>
      </c>
      <c r="M326" s="130">
        <f t="shared" si="425"/>
        <v>499.34</v>
      </c>
      <c r="N326" s="49">
        <f t="shared" si="426"/>
        <v>27.44</v>
      </c>
      <c r="O326" s="130">
        <f t="shared" si="427"/>
        <v>159</v>
      </c>
      <c r="P326" s="130">
        <f t="shared" si="428"/>
        <v>0</v>
      </c>
      <c r="Q326" s="130">
        <f t="shared" si="429"/>
        <v>1360.12</v>
      </c>
      <c r="R326" s="49">
        <f t="shared" si="430"/>
        <v>0</v>
      </c>
      <c r="S326" s="49">
        <f t="shared" si="431"/>
        <v>313.64</v>
      </c>
      <c r="T326" s="130">
        <f t="shared" si="432"/>
        <v>124.84</v>
      </c>
      <c r="U326" s="49">
        <f t="shared" si="433"/>
        <v>11.76</v>
      </c>
      <c r="V326" s="130">
        <f t="shared" si="434"/>
        <v>159</v>
      </c>
      <c r="W326" s="130">
        <f t="shared" si="435"/>
        <v>0</v>
      </c>
      <c r="X326" s="49">
        <f t="shared" si="436"/>
        <v>609.24</v>
      </c>
      <c r="Y326" s="49">
        <f t="shared" si="437"/>
        <v>1969.36</v>
      </c>
      <c r="Z326" s="136"/>
      <c r="AA326" s="139" t="s">
        <v>72</v>
      </c>
      <c r="AB326" s="140">
        <f t="shared" ref="AB326:AH326" si="466">K326+R326</f>
        <v>47.05</v>
      </c>
      <c r="AC326" s="140">
        <f t="shared" si="466"/>
        <v>940.93</v>
      </c>
      <c r="AD326" s="140">
        <f t="shared" si="466"/>
        <v>624.18</v>
      </c>
      <c r="AE326" s="140">
        <f t="shared" si="466"/>
        <v>39.2</v>
      </c>
      <c r="AF326" s="140">
        <f t="shared" si="466"/>
        <v>318</v>
      </c>
      <c r="AG326" s="140">
        <f t="shared" si="466"/>
        <v>0</v>
      </c>
      <c r="AH326" s="140">
        <f t="shared" si="466"/>
        <v>1969.36</v>
      </c>
      <c r="AI326" s="139" t="s">
        <v>35</v>
      </c>
      <c r="AJ326" s="39"/>
    </row>
    <row r="327" ht="17" customHeight="1" spans="1:36">
      <c r="A327" s="129">
        <f t="shared" si="422"/>
        <v>324</v>
      </c>
      <c r="B327" s="49" t="s">
        <v>411</v>
      </c>
      <c r="C327" s="52" t="s">
        <v>1285</v>
      </c>
      <c r="D327" s="148" t="s">
        <v>1286</v>
      </c>
      <c r="E327" s="130">
        <v>3920.55</v>
      </c>
      <c r="F327" s="130">
        <v>3920.55</v>
      </c>
      <c r="G327" s="130">
        <v>6241.75</v>
      </c>
      <c r="H327" s="130">
        <v>3920.55</v>
      </c>
      <c r="I327" s="165">
        <v>2200</v>
      </c>
      <c r="J327" s="52"/>
      <c r="K327" s="49">
        <f t="shared" si="423"/>
        <v>47.05</v>
      </c>
      <c r="L327" s="49">
        <f t="shared" si="424"/>
        <v>627.29</v>
      </c>
      <c r="M327" s="130">
        <f t="shared" si="425"/>
        <v>499.34</v>
      </c>
      <c r="N327" s="49">
        <f t="shared" si="426"/>
        <v>27.44</v>
      </c>
      <c r="O327" s="130">
        <f t="shared" si="427"/>
        <v>110</v>
      </c>
      <c r="P327" s="130">
        <f t="shared" si="428"/>
        <v>0</v>
      </c>
      <c r="Q327" s="130">
        <f t="shared" si="429"/>
        <v>1311.12</v>
      </c>
      <c r="R327" s="49">
        <f t="shared" si="430"/>
        <v>0</v>
      </c>
      <c r="S327" s="49">
        <f t="shared" si="431"/>
        <v>313.64</v>
      </c>
      <c r="T327" s="130">
        <f t="shared" si="432"/>
        <v>124.84</v>
      </c>
      <c r="U327" s="49">
        <f t="shared" si="433"/>
        <v>11.76</v>
      </c>
      <c r="V327" s="130">
        <f t="shared" si="434"/>
        <v>110</v>
      </c>
      <c r="W327" s="130">
        <f t="shared" si="435"/>
        <v>0</v>
      </c>
      <c r="X327" s="49">
        <f t="shared" si="436"/>
        <v>560.24</v>
      </c>
      <c r="Y327" s="49">
        <f t="shared" si="437"/>
        <v>1871.36</v>
      </c>
      <c r="Z327" s="136"/>
      <c r="AA327" s="139" t="s">
        <v>84</v>
      </c>
      <c r="AB327" s="140">
        <f t="shared" ref="AB327:AH327" si="467">K327+R327</f>
        <v>47.05</v>
      </c>
      <c r="AC327" s="140">
        <f t="shared" si="467"/>
        <v>940.93</v>
      </c>
      <c r="AD327" s="140">
        <f t="shared" si="467"/>
        <v>624.18</v>
      </c>
      <c r="AE327" s="140">
        <f t="shared" si="467"/>
        <v>39.2</v>
      </c>
      <c r="AF327" s="140">
        <f t="shared" si="467"/>
        <v>220</v>
      </c>
      <c r="AG327" s="140">
        <f t="shared" si="467"/>
        <v>0</v>
      </c>
      <c r="AH327" s="140">
        <f t="shared" si="467"/>
        <v>1871.36</v>
      </c>
      <c r="AI327" s="139" t="s">
        <v>35</v>
      </c>
      <c r="AJ327" s="39"/>
    </row>
    <row r="328" ht="17" customHeight="1" spans="1:36">
      <c r="A328" s="129">
        <f t="shared" si="422"/>
        <v>325</v>
      </c>
      <c r="B328" s="49" t="s">
        <v>223</v>
      </c>
      <c r="C328" s="52" t="s">
        <v>1320</v>
      </c>
      <c r="D328" s="229" t="s">
        <v>1321</v>
      </c>
      <c r="E328" s="130">
        <v>3920.55</v>
      </c>
      <c r="F328" s="130">
        <v>3920.55</v>
      </c>
      <c r="G328" s="130">
        <v>6241.75</v>
      </c>
      <c r="H328" s="130">
        <v>3920.55</v>
      </c>
      <c r="I328" s="165">
        <v>3180</v>
      </c>
      <c r="J328" s="130"/>
      <c r="K328" s="49">
        <f t="shared" si="423"/>
        <v>47.05</v>
      </c>
      <c r="L328" s="49">
        <f t="shared" si="424"/>
        <v>627.29</v>
      </c>
      <c r="M328" s="130">
        <f t="shared" si="425"/>
        <v>499.34</v>
      </c>
      <c r="N328" s="49">
        <f t="shared" si="426"/>
        <v>27.44</v>
      </c>
      <c r="O328" s="130">
        <f t="shared" si="427"/>
        <v>159</v>
      </c>
      <c r="P328" s="130">
        <f t="shared" si="428"/>
        <v>0</v>
      </c>
      <c r="Q328" s="130">
        <f t="shared" si="429"/>
        <v>1360.12</v>
      </c>
      <c r="R328" s="49">
        <f t="shared" si="430"/>
        <v>0</v>
      </c>
      <c r="S328" s="49">
        <f t="shared" si="431"/>
        <v>313.64</v>
      </c>
      <c r="T328" s="130">
        <f t="shared" si="432"/>
        <v>124.84</v>
      </c>
      <c r="U328" s="49">
        <f t="shared" si="433"/>
        <v>11.76</v>
      </c>
      <c r="V328" s="130">
        <f t="shared" si="434"/>
        <v>159</v>
      </c>
      <c r="W328" s="130">
        <f t="shared" si="435"/>
        <v>0</v>
      </c>
      <c r="X328" s="49">
        <f t="shared" si="436"/>
        <v>609.24</v>
      </c>
      <c r="Y328" s="49">
        <f t="shared" si="437"/>
        <v>1969.36</v>
      </c>
      <c r="Z328" s="136"/>
      <c r="AA328" s="139" t="s">
        <v>80</v>
      </c>
      <c r="AB328" s="140">
        <f t="shared" ref="AB328:AH328" si="468">K328+R328</f>
        <v>47.05</v>
      </c>
      <c r="AC328" s="140">
        <f t="shared" si="468"/>
        <v>940.93</v>
      </c>
      <c r="AD328" s="140">
        <f t="shared" si="468"/>
        <v>624.18</v>
      </c>
      <c r="AE328" s="140">
        <f t="shared" si="468"/>
        <v>39.2</v>
      </c>
      <c r="AF328" s="140">
        <f t="shared" si="468"/>
        <v>318</v>
      </c>
      <c r="AG328" s="140">
        <f t="shared" si="468"/>
        <v>0</v>
      </c>
      <c r="AH328" s="140">
        <f t="shared" si="468"/>
        <v>1969.36</v>
      </c>
      <c r="AI328" s="139" t="s">
        <v>33</v>
      </c>
      <c r="AJ328" s="39"/>
    </row>
    <row r="329" ht="17" customHeight="1" spans="1:36">
      <c r="A329" s="129">
        <f t="shared" si="422"/>
        <v>326</v>
      </c>
      <c r="B329" s="49" t="s">
        <v>146</v>
      </c>
      <c r="C329" s="52" t="s">
        <v>1326</v>
      </c>
      <c r="D329" s="229" t="s">
        <v>1327</v>
      </c>
      <c r="E329" s="130">
        <v>3920.55</v>
      </c>
      <c r="F329" s="130">
        <v>3920.55</v>
      </c>
      <c r="G329" s="130">
        <v>6241.75</v>
      </c>
      <c r="H329" s="130">
        <v>3920.55</v>
      </c>
      <c r="I329" s="165">
        <v>2200</v>
      </c>
      <c r="J329" s="130"/>
      <c r="K329" s="49">
        <f t="shared" si="423"/>
        <v>47.05</v>
      </c>
      <c r="L329" s="49">
        <f t="shared" si="424"/>
        <v>627.29</v>
      </c>
      <c r="M329" s="130">
        <f t="shared" si="425"/>
        <v>499.34</v>
      </c>
      <c r="N329" s="49">
        <f t="shared" si="426"/>
        <v>27.44</v>
      </c>
      <c r="O329" s="130">
        <f t="shared" si="427"/>
        <v>110</v>
      </c>
      <c r="P329" s="130">
        <f t="shared" si="428"/>
        <v>0</v>
      </c>
      <c r="Q329" s="130">
        <f t="shared" si="429"/>
        <v>1311.12</v>
      </c>
      <c r="R329" s="49">
        <f t="shared" si="430"/>
        <v>0</v>
      </c>
      <c r="S329" s="49">
        <f t="shared" si="431"/>
        <v>313.64</v>
      </c>
      <c r="T329" s="130">
        <f t="shared" si="432"/>
        <v>124.84</v>
      </c>
      <c r="U329" s="49">
        <f t="shared" si="433"/>
        <v>11.76</v>
      </c>
      <c r="V329" s="130">
        <f t="shared" si="434"/>
        <v>110</v>
      </c>
      <c r="W329" s="130">
        <f t="shared" si="435"/>
        <v>0</v>
      </c>
      <c r="X329" s="49">
        <f t="shared" si="436"/>
        <v>560.24</v>
      </c>
      <c r="Y329" s="49">
        <f t="shared" si="437"/>
        <v>1871.36</v>
      </c>
      <c r="Z329" s="136"/>
      <c r="AA329" s="139" t="s">
        <v>64</v>
      </c>
      <c r="AB329" s="140">
        <f t="shared" ref="AB329:AH329" si="469">K329+R329</f>
        <v>47.05</v>
      </c>
      <c r="AC329" s="140">
        <f t="shared" si="469"/>
        <v>940.93</v>
      </c>
      <c r="AD329" s="140">
        <f t="shared" si="469"/>
        <v>624.18</v>
      </c>
      <c r="AE329" s="140">
        <f t="shared" si="469"/>
        <v>39.2</v>
      </c>
      <c r="AF329" s="140">
        <f t="shared" si="469"/>
        <v>220</v>
      </c>
      <c r="AG329" s="140">
        <f t="shared" si="469"/>
        <v>0</v>
      </c>
      <c r="AH329" s="140">
        <f t="shared" si="469"/>
        <v>1871.36</v>
      </c>
      <c r="AI329" s="139" t="s">
        <v>34</v>
      </c>
      <c r="AJ329" s="39"/>
    </row>
    <row r="330" ht="17" customHeight="1" spans="1:36">
      <c r="A330" s="129">
        <f t="shared" si="422"/>
        <v>327</v>
      </c>
      <c r="B330" s="49" t="s">
        <v>223</v>
      </c>
      <c r="C330" s="52" t="s">
        <v>1334</v>
      </c>
      <c r="D330" s="229" t="s">
        <v>1335</v>
      </c>
      <c r="E330" s="130">
        <v>3920.55</v>
      </c>
      <c r="F330" s="130">
        <v>3920.55</v>
      </c>
      <c r="G330" s="130">
        <v>6241.75</v>
      </c>
      <c r="H330" s="130">
        <v>3920.55</v>
      </c>
      <c r="I330" s="165">
        <v>3180</v>
      </c>
      <c r="J330" s="130"/>
      <c r="K330" s="49">
        <f t="shared" si="423"/>
        <v>47.05</v>
      </c>
      <c r="L330" s="49">
        <f t="shared" si="424"/>
        <v>627.29</v>
      </c>
      <c r="M330" s="130">
        <f t="shared" si="425"/>
        <v>499.34</v>
      </c>
      <c r="N330" s="49">
        <f t="shared" si="426"/>
        <v>27.44</v>
      </c>
      <c r="O330" s="130">
        <f t="shared" si="427"/>
        <v>159</v>
      </c>
      <c r="P330" s="130">
        <f t="shared" si="428"/>
        <v>0</v>
      </c>
      <c r="Q330" s="130">
        <f t="shared" si="429"/>
        <v>1360.12</v>
      </c>
      <c r="R330" s="49">
        <f t="shared" si="430"/>
        <v>0</v>
      </c>
      <c r="S330" s="49">
        <f t="shared" si="431"/>
        <v>313.64</v>
      </c>
      <c r="T330" s="130">
        <f t="shared" si="432"/>
        <v>124.84</v>
      </c>
      <c r="U330" s="49">
        <f t="shared" si="433"/>
        <v>11.76</v>
      </c>
      <c r="V330" s="130">
        <f t="shared" si="434"/>
        <v>159</v>
      </c>
      <c r="W330" s="130">
        <f t="shared" si="435"/>
        <v>0</v>
      </c>
      <c r="X330" s="49">
        <f t="shared" si="436"/>
        <v>609.24</v>
      </c>
      <c r="Y330" s="49">
        <f t="shared" si="437"/>
        <v>1969.36</v>
      </c>
      <c r="Z330" s="136"/>
      <c r="AA330" s="139" t="s">
        <v>59</v>
      </c>
      <c r="AB330" s="140">
        <f t="shared" ref="AB330:AH330" si="470">K330+R330</f>
        <v>47.05</v>
      </c>
      <c r="AC330" s="140">
        <f t="shared" si="470"/>
        <v>940.93</v>
      </c>
      <c r="AD330" s="140">
        <f t="shared" si="470"/>
        <v>624.18</v>
      </c>
      <c r="AE330" s="140">
        <f t="shared" si="470"/>
        <v>39.2</v>
      </c>
      <c r="AF330" s="140">
        <f t="shared" si="470"/>
        <v>318</v>
      </c>
      <c r="AG330" s="140">
        <f t="shared" si="470"/>
        <v>0</v>
      </c>
      <c r="AH330" s="140">
        <f t="shared" si="470"/>
        <v>1969.36</v>
      </c>
      <c r="AI330" s="139" t="s">
        <v>33</v>
      </c>
      <c r="AJ330" s="39"/>
    </row>
    <row r="331" ht="17" customHeight="1" spans="1:36">
      <c r="A331" s="129">
        <f t="shared" si="422"/>
        <v>328</v>
      </c>
      <c r="B331" s="49" t="s">
        <v>262</v>
      </c>
      <c r="C331" s="52" t="s">
        <v>1348</v>
      </c>
      <c r="D331" s="229" t="s">
        <v>1349</v>
      </c>
      <c r="E331" s="130">
        <v>3920.55</v>
      </c>
      <c r="F331" s="130">
        <v>3920.55</v>
      </c>
      <c r="G331" s="130">
        <v>6241.75</v>
      </c>
      <c r="H331" s="130">
        <v>3920.55</v>
      </c>
      <c r="I331" s="165">
        <v>2200</v>
      </c>
      <c r="J331" s="130"/>
      <c r="K331" s="49">
        <f t="shared" si="423"/>
        <v>47.05</v>
      </c>
      <c r="L331" s="49">
        <f t="shared" si="424"/>
        <v>627.29</v>
      </c>
      <c r="M331" s="130">
        <f t="shared" si="425"/>
        <v>499.34</v>
      </c>
      <c r="N331" s="49">
        <f t="shared" si="426"/>
        <v>27.44</v>
      </c>
      <c r="O331" s="130">
        <f t="shared" si="427"/>
        <v>110</v>
      </c>
      <c r="P331" s="130">
        <f t="shared" si="428"/>
        <v>0</v>
      </c>
      <c r="Q331" s="130">
        <f t="shared" si="429"/>
        <v>1311.12</v>
      </c>
      <c r="R331" s="49">
        <f t="shared" si="430"/>
        <v>0</v>
      </c>
      <c r="S331" s="49">
        <f t="shared" si="431"/>
        <v>313.64</v>
      </c>
      <c r="T331" s="130">
        <f t="shared" si="432"/>
        <v>124.84</v>
      </c>
      <c r="U331" s="49">
        <f t="shared" si="433"/>
        <v>11.76</v>
      </c>
      <c r="V331" s="130">
        <f t="shared" si="434"/>
        <v>110</v>
      </c>
      <c r="W331" s="130">
        <f t="shared" si="435"/>
        <v>0</v>
      </c>
      <c r="X331" s="49">
        <f t="shared" si="436"/>
        <v>560.24</v>
      </c>
      <c r="Y331" s="49">
        <f t="shared" si="437"/>
        <v>1871.36</v>
      </c>
      <c r="Z331" s="136"/>
      <c r="AA331" s="139" t="s">
        <v>68</v>
      </c>
      <c r="AB331" s="140">
        <f t="shared" ref="AB331:AH331" si="471">K331+R331</f>
        <v>47.05</v>
      </c>
      <c r="AC331" s="140">
        <f t="shared" si="471"/>
        <v>940.93</v>
      </c>
      <c r="AD331" s="140">
        <f t="shared" si="471"/>
        <v>624.18</v>
      </c>
      <c r="AE331" s="140">
        <f t="shared" si="471"/>
        <v>39.2</v>
      </c>
      <c r="AF331" s="140">
        <f t="shared" si="471"/>
        <v>220</v>
      </c>
      <c r="AG331" s="140">
        <f t="shared" si="471"/>
        <v>0</v>
      </c>
      <c r="AH331" s="140">
        <f t="shared" si="471"/>
        <v>1871.36</v>
      </c>
      <c r="AI331" s="139" t="s">
        <v>32</v>
      </c>
      <c r="AJ331" s="39"/>
    </row>
    <row r="332" ht="17" customHeight="1" spans="1:36">
      <c r="A332" s="129">
        <f t="shared" si="422"/>
        <v>329</v>
      </c>
      <c r="B332" s="164" t="s">
        <v>368</v>
      </c>
      <c r="C332" s="52" t="s">
        <v>1368</v>
      </c>
      <c r="D332" s="229" t="s">
        <v>1369</v>
      </c>
      <c r="E332" s="130">
        <v>4500</v>
      </c>
      <c r="F332" s="130">
        <v>4500</v>
      </c>
      <c r="G332" s="130">
        <v>6241.75</v>
      </c>
      <c r="H332" s="130">
        <v>4500</v>
      </c>
      <c r="I332" s="165">
        <v>4180</v>
      </c>
      <c r="J332" s="130"/>
      <c r="K332" s="49">
        <f t="shared" si="423"/>
        <v>54</v>
      </c>
      <c r="L332" s="49">
        <f t="shared" si="424"/>
        <v>720</v>
      </c>
      <c r="M332" s="130">
        <f t="shared" si="425"/>
        <v>499.34</v>
      </c>
      <c r="N332" s="49">
        <f t="shared" si="426"/>
        <v>31.5</v>
      </c>
      <c r="O332" s="130">
        <f t="shared" si="427"/>
        <v>209</v>
      </c>
      <c r="P332" s="130">
        <f t="shared" si="428"/>
        <v>0</v>
      </c>
      <c r="Q332" s="130">
        <f t="shared" si="429"/>
        <v>1513.84</v>
      </c>
      <c r="R332" s="49">
        <f t="shared" si="430"/>
        <v>0</v>
      </c>
      <c r="S332" s="49">
        <f t="shared" si="431"/>
        <v>360</v>
      </c>
      <c r="T332" s="130">
        <f t="shared" si="432"/>
        <v>124.84</v>
      </c>
      <c r="U332" s="49">
        <f t="shared" si="433"/>
        <v>13.5</v>
      </c>
      <c r="V332" s="130">
        <f t="shared" si="434"/>
        <v>209</v>
      </c>
      <c r="W332" s="130">
        <f t="shared" si="435"/>
        <v>0</v>
      </c>
      <c r="X332" s="49">
        <f t="shared" si="436"/>
        <v>707.34</v>
      </c>
      <c r="Y332" s="49">
        <f t="shared" si="437"/>
        <v>2221.18</v>
      </c>
      <c r="Z332" s="136"/>
      <c r="AA332" s="139" t="s">
        <v>81</v>
      </c>
      <c r="AB332" s="140">
        <f t="shared" ref="AB332:AH332" si="472">K332+R332</f>
        <v>54</v>
      </c>
      <c r="AC332" s="140">
        <f t="shared" si="472"/>
        <v>1080</v>
      </c>
      <c r="AD332" s="140">
        <f t="shared" si="472"/>
        <v>624.18</v>
      </c>
      <c r="AE332" s="140">
        <f t="shared" si="472"/>
        <v>45</v>
      </c>
      <c r="AF332" s="140">
        <f t="shared" si="472"/>
        <v>418</v>
      </c>
      <c r="AG332" s="140">
        <f t="shared" si="472"/>
        <v>0</v>
      </c>
      <c r="AH332" s="140">
        <f t="shared" si="472"/>
        <v>2221.18</v>
      </c>
      <c r="AI332" s="139" t="s">
        <v>34</v>
      </c>
      <c r="AJ332" s="39"/>
    </row>
    <row r="333" ht="21" customHeight="1" spans="1:36">
      <c r="A333" s="172" t="s">
        <v>10</v>
      </c>
      <c r="B333" s="172"/>
      <c r="C333" s="173"/>
      <c r="D333" s="174"/>
      <c r="E333" s="136">
        <f>SUM(E4:E332)</f>
        <v>1296232.15000001</v>
      </c>
      <c r="F333" s="136">
        <f t="shared" ref="F333:Y333" si="473">SUM(F4:F332)</f>
        <v>1260167.75000001</v>
      </c>
      <c r="G333" s="136">
        <f t="shared" si="473"/>
        <v>2003601.75</v>
      </c>
      <c r="H333" s="136">
        <f t="shared" si="473"/>
        <v>1264867.75000001</v>
      </c>
      <c r="I333" s="136">
        <f t="shared" si="473"/>
        <v>853668</v>
      </c>
      <c r="J333" s="136">
        <f t="shared" si="473"/>
        <v>0</v>
      </c>
      <c r="K333" s="136">
        <f t="shared" si="473"/>
        <v>15555.8499999999</v>
      </c>
      <c r="L333" s="136">
        <f t="shared" si="473"/>
        <v>201627.45</v>
      </c>
      <c r="M333" s="136">
        <f t="shared" si="473"/>
        <v>160288.139999999</v>
      </c>
      <c r="N333" s="136">
        <f t="shared" si="473"/>
        <v>8852.89999999996</v>
      </c>
      <c r="O333" s="136">
        <f t="shared" si="473"/>
        <v>42683.4</v>
      </c>
      <c r="P333" s="136">
        <f t="shared" si="473"/>
        <v>0</v>
      </c>
      <c r="Q333" s="136">
        <f t="shared" si="473"/>
        <v>429007.739999999</v>
      </c>
      <c r="R333" s="136">
        <f t="shared" si="473"/>
        <v>0</v>
      </c>
      <c r="S333" s="136">
        <f t="shared" si="473"/>
        <v>100812.2</v>
      </c>
      <c r="T333" s="136">
        <f t="shared" si="473"/>
        <v>40073.6399999998</v>
      </c>
      <c r="U333" s="136">
        <f t="shared" si="473"/>
        <v>3794.10000000003</v>
      </c>
      <c r="V333" s="136">
        <f t="shared" si="473"/>
        <v>42683.4</v>
      </c>
      <c r="W333" s="136">
        <f t="shared" si="473"/>
        <v>0</v>
      </c>
      <c r="X333" s="136">
        <f t="shared" si="473"/>
        <v>187363.34</v>
      </c>
      <c r="Y333" s="136">
        <f t="shared" si="473"/>
        <v>616371.079999997</v>
      </c>
      <c r="Z333" s="136"/>
      <c r="AA333" s="136"/>
      <c r="AB333" s="136">
        <f>SUM(AB4:AB332)</f>
        <v>15555.8499999999</v>
      </c>
      <c r="AC333" s="136">
        <f t="shared" ref="AC333:AH333" si="474">SUM(AC4:AC332)</f>
        <v>302439.649999998</v>
      </c>
      <c r="AD333" s="136">
        <f t="shared" si="474"/>
        <v>200361.779999999</v>
      </c>
      <c r="AE333" s="136">
        <f t="shared" si="474"/>
        <v>12647.0000000001</v>
      </c>
      <c r="AF333" s="136">
        <f t="shared" si="474"/>
        <v>85366.8</v>
      </c>
      <c r="AG333" s="136">
        <f t="shared" si="474"/>
        <v>0</v>
      </c>
      <c r="AH333" s="136">
        <f t="shared" si="474"/>
        <v>616371.079999997</v>
      </c>
      <c r="AI333" s="139"/>
      <c r="AJ333" s="39"/>
    </row>
    <row r="334" spans="1:27">
      <c r="A334" s="119"/>
      <c r="B334" s="119"/>
      <c r="E334" s="119"/>
      <c r="AA334" s="197"/>
    </row>
    <row r="335" ht="15" customHeight="1" spans="1:39">
      <c r="A335" s="15" t="s">
        <v>1063</v>
      </c>
      <c r="B335" s="15"/>
      <c r="C335" s="15" t="s">
        <v>1064</v>
      </c>
      <c r="D335" s="15"/>
      <c r="E335" s="15" t="s">
        <v>1065</v>
      </c>
      <c r="F335" s="15"/>
      <c r="G335" s="16" t="s">
        <v>1066</v>
      </c>
      <c r="H335" s="16"/>
      <c r="I335" s="15" t="s">
        <v>1067</v>
      </c>
      <c r="J335" s="23" t="s">
        <v>1068</v>
      </c>
      <c r="K335" s="23" t="s">
        <v>1069</v>
      </c>
      <c r="N335" s="194"/>
      <c r="X335" s="118"/>
      <c r="Y335" s="118"/>
      <c r="AC335" s="198"/>
      <c r="AI335" s="39"/>
      <c r="AJ335" s="39"/>
      <c r="AK335" s="39"/>
      <c r="AL335" s="39"/>
      <c r="AM335" s="121"/>
    </row>
    <row r="336" ht="15" customHeight="1" spans="1:39">
      <c r="A336" s="17" t="s">
        <v>1070</v>
      </c>
      <c r="B336" s="17"/>
      <c r="C336" s="18">
        <f>SUM(K4:K332)</f>
        <v>15555.8499999999</v>
      </c>
      <c r="D336" s="18"/>
      <c r="E336" s="19">
        <f>SUM(R4:R332)</f>
        <v>0</v>
      </c>
      <c r="F336" s="19"/>
      <c r="G336" s="20">
        <f>C336+E336</f>
        <v>15555.8499999999</v>
      </c>
      <c r="H336" s="21"/>
      <c r="I336" s="15">
        <f>COUNTIFS(E4:E332,"&lt;&gt;",E4:E332,"&lt;&gt;0")</f>
        <v>329</v>
      </c>
      <c r="J336" s="31"/>
      <c r="K336" s="23">
        <f t="shared" ref="K336:K341" si="475">G336+J336</f>
        <v>15555.8499999999</v>
      </c>
      <c r="N336" s="194"/>
      <c r="X336" s="118"/>
      <c r="Y336" s="118"/>
      <c r="AB336" s="197"/>
      <c r="AI336" s="39"/>
      <c r="AJ336" s="39"/>
      <c r="AK336" s="39"/>
      <c r="AL336" s="39"/>
      <c r="AM336" s="121"/>
    </row>
    <row r="337" ht="15" customHeight="1" spans="1:39">
      <c r="A337" s="17" t="s">
        <v>1071</v>
      </c>
      <c r="B337" s="17"/>
      <c r="C337" s="18">
        <f>SUM(L4:L332)</f>
        <v>201627.45</v>
      </c>
      <c r="D337" s="18"/>
      <c r="E337" s="19">
        <f>SUM(S4:S332)</f>
        <v>100812.2</v>
      </c>
      <c r="F337" s="19"/>
      <c r="G337" s="20">
        <f t="shared" ref="G336:G342" si="476">C337+E337</f>
        <v>302439.65</v>
      </c>
      <c r="H337" s="21"/>
      <c r="I337" s="15">
        <f>COUNTIFS(F4:F332,"&lt;&gt;",F4:F332,"&lt;&gt;0")</f>
        <v>320</v>
      </c>
      <c r="J337" s="23"/>
      <c r="K337" s="23">
        <f t="shared" si="475"/>
        <v>302439.65</v>
      </c>
      <c r="N337" s="194"/>
      <c r="X337" s="118"/>
      <c r="Y337" s="118"/>
      <c r="AC337" s="197"/>
      <c r="AI337" s="39"/>
      <c r="AJ337" s="39"/>
      <c r="AK337" s="39"/>
      <c r="AL337" s="39"/>
      <c r="AM337" s="121"/>
    </row>
    <row r="338" ht="15" customHeight="1" spans="1:39">
      <c r="A338" s="17" t="s">
        <v>1072</v>
      </c>
      <c r="B338" s="17"/>
      <c r="C338" s="18">
        <f>SUM(N4:N332)</f>
        <v>8852.89999999996</v>
      </c>
      <c r="D338" s="18"/>
      <c r="E338" s="19">
        <f>SUM(U4:U332)</f>
        <v>3794.10000000003</v>
      </c>
      <c r="F338" s="19"/>
      <c r="G338" s="20">
        <f t="shared" si="476"/>
        <v>12647</v>
      </c>
      <c r="H338" s="21"/>
      <c r="I338" s="15">
        <f>COUNTIFS(H4:H332,"&lt;&gt;",H4:H332,"&lt;&gt;0")</f>
        <v>321</v>
      </c>
      <c r="J338" s="23"/>
      <c r="K338" s="23">
        <f t="shared" si="475"/>
        <v>12647</v>
      </c>
      <c r="N338" s="194"/>
      <c r="X338" s="118"/>
      <c r="Y338" s="118"/>
      <c r="AI338" s="39"/>
      <c r="AJ338" s="39"/>
      <c r="AK338" s="39"/>
      <c r="AL338" s="39"/>
      <c r="AM338" s="121"/>
    </row>
    <row r="339" ht="15" customHeight="1" spans="1:39">
      <c r="A339" s="22" t="s">
        <v>1073</v>
      </c>
      <c r="B339" s="22"/>
      <c r="C339" s="18">
        <f>SUM(M4:M332)</f>
        <v>160288.139999999</v>
      </c>
      <c r="D339" s="18"/>
      <c r="E339" s="19">
        <f>SUM(T4:T332)</f>
        <v>40073.6399999998</v>
      </c>
      <c r="F339" s="19"/>
      <c r="G339" s="20">
        <f t="shared" si="476"/>
        <v>200361.779999999</v>
      </c>
      <c r="H339" s="21"/>
      <c r="I339" s="15">
        <f>COUNTIFS(G4:G332,"&lt;&gt;",G4:G332,"&lt;&gt;0")</f>
        <v>321</v>
      </c>
      <c r="J339" s="23"/>
      <c r="K339" s="23">
        <f t="shared" si="475"/>
        <v>200361.779999999</v>
      </c>
      <c r="N339" s="194"/>
      <c r="X339" s="118"/>
      <c r="Y339" s="118"/>
      <c r="AI339" s="39"/>
      <c r="AJ339" s="39"/>
      <c r="AK339" s="39"/>
      <c r="AL339" s="39"/>
      <c r="AM339" s="121"/>
    </row>
    <row r="340" ht="15" customHeight="1" spans="1:39">
      <c r="A340" s="22" t="s">
        <v>1074</v>
      </c>
      <c r="B340" s="22"/>
      <c r="C340" s="18">
        <f>SUM(P4:P332)</f>
        <v>0</v>
      </c>
      <c r="D340" s="18"/>
      <c r="E340" s="19">
        <f>SUM(W4:W332)</f>
        <v>0</v>
      </c>
      <c r="F340" s="19"/>
      <c r="G340" s="20">
        <f t="shared" si="476"/>
        <v>0</v>
      </c>
      <c r="H340" s="21"/>
      <c r="I340" s="15">
        <f>COUNTIFS(J4:J332,"&lt;&gt;",J4:J332,"&lt;&gt;0")</f>
        <v>0</v>
      </c>
      <c r="J340" s="23"/>
      <c r="K340" s="23">
        <f t="shared" si="475"/>
        <v>0</v>
      </c>
      <c r="N340" s="194"/>
      <c r="X340" s="118"/>
      <c r="Y340" s="118"/>
      <c r="AI340" s="39"/>
      <c r="AJ340" s="39"/>
      <c r="AK340" s="39"/>
      <c r="AL340" s="39"/>
      <c r="AM340" s="121"/>
    </row>
    <row r="341" ht="21" customHeight="1" spans="1:39">
      <c r="A341" s="22" t="s">
        <v>1075</v>
      </c>
      <c r="B341" s="22"/>
      <c r="C341" s="18">
        <f>SUM(O4:O332)</f>
        <v>42683.4</v>
      </c>
      <c r="D341" s="18"/>
      <c r="E341" s="19">
        <f>SUM(V4:V332)</f>
        <v>42683.4</v>
      </c>
      <c r="F341" s="19"/>
      <c r="G341" s="20">
        <f t="shared" si="476"/>
        <v>85366.8</v>
      </c>
      <c r="H341" s="21"/>
      <c r="I341" s="15">
        <f>COUNTIFS(I4:I332,"&lt;&gt;",I4:I332,"&lt;&gt;0")</f>
        <v>309</v>
      </c>
      <c r="J341" s="23"/>
      <c r="K341" s="23">
        <f t="shared" si="475"/>
        <v>85366.8</v>
      </c>
      <c r="N341" s="194"/>
      <c r="X341" s="118"/>
      <c r="Y341" s="118"/>
      <c r="AI341" s="39"/>
      <c r="AJ341" s="39"/>
      <c r="AK341" s="39"/>
      <c r="AL341" s="39"/>
      <c r="AM341" s="121"/>
    </row>
    <row r="342" ht="17" customHeight="1" spans="1:39">
      <c r="A342" s="23" t="s">
        <v>46</v>
      </c>
      <c r="B342" s="23"/>
      <c r="C342" s="24">
        <f>SUM(C336:D341)</f>
        <v>429007.739999999</v>
      </c>
      <c r="D342" s="25"/>
      <c r="E342" s="26">
        <f>SUM(E336:F341)</f>
        <v>187363.34</v>
      </c>
      <c r="F342" s="27"/>
      <c r="G342" s="28">
        <f t="shared" si="476"/>
        <v>616371.079999999</v>
      </c>
      <c r="H342" s="29"/>
      <c r="I342" s="23"/>
      <c r="J342" s="23"/>
      <c r="K342" s="35">
        <f>SUM(K336:K341)</f>
        <v>616371.079999999</v>
      </c>
      <c r="N342" s="194"/>
      <c r="X342" s="118"/>
      <c r="Y342" s="118"/>
      <c r="AI342" s="39"/>
      <c r="AJ342" s="39"/>
      <c r="AK342" s="39"/>
      <c r="AL342" s="39"/>
      <c r="AM342" s="121"/>
    </row>
    <row r="343" spans="1:32">
      <c r="A343" s="175" t="s">
        <v>1076</v>
      </c>
      <c r="B343" s="175"/>
      <c r="C343" s="176"/>
      <c r="D343" s="175"/>
      <c r="E343" s="175"/>
      <c r="F343" s="175"/>
      <c r="G343" s="177"/>
      <c r="H343" s="175"/>
      <c r="I343" s="175"/>
      <c r="J343" s="175"/>
      <c r="K343" s="175"/>
      <c r="L343" s="175"/>
      <c r="M343" s="175"/>
      <c r="N343" s="175"/>
      <c r="O343" s="175"/>
      <c r="P343" s="175"/>
      <c r="Q343" s="175"/>
      <c r="R343" s="175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</row>
    <row r="344" spans="1:32">
      <c r="A344" s="175"/>
      <c r="B344" s="175"/>
      <c r="C344" s="176"/>
      <c r="D344" s="175"/>
      <c r="E344" s="175"/>
      <c r="F344" s="175"/>
      <c r="G344" s="177"/>
      <c r="H344" s="175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</row>
    <row r="345" spans="1:32">
      <c r="A345" s="175"/>
      <c r="B345" s="175"/>
      <c r="C345" s="176"/>
      <c r="D345" s="175"/>
      <c r="E345" s="175"/>
      <c r="F345" s="175"/>
      <c r="G345" s="177"/>
      <c r="H345" s="175"/>
      <c r="I345" s="175"/>
      <c r="J345" s="175"/>
      <c r="K345" s="175"/>
      <c r="L345" s="175"/>
      <c r="M345" s="175"/>
      <c r="N345" s="175"/>
      <c r="O345" s="175"/>
      <c r="P345" s="175"/>
      <c r="Q345" s="175"/>
      <c r="R345" s="175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</row>
    <row r="346" spans="1:32">
      <c r="A346" s="175"/>
      <c r="B346" s="175"/>
      <c r="C346" s="176"/>
      <c r="D346" s="175"/>
      <c r="E346" s="175"/>
      <c r="F346" s="175"/>
      <c r="G346" s="177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</row>
    <row r="347" spans="1:32">
      <c r="A347" s="175"/>
      <c r="B347" s="175"/>
      <c r="C347" s="176"/>
      <c r="D347" s="175"/>
      <c r="E347" s="175"/>
      <c r="F347" s="175"/>
      <c r="G347" s="177"/>
      <c r="H347" s="175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</row>
    <row r="348" spans="1:23">
      <c r="A348" s="175"/>
      <c r="B348" s="177"/>
      <c r="C348" s="176"/>
      <c r="D348" s="178"/>
      <c r="E348" s="175"/>
      <c r="F348" s="175"/>
      <c r="G348" s="177"/>
      <c r="H348" s="175"/>
      <c r="I348" s="175"/>
      <c r="J348" s="175"/>
      <c r="K348" s="175"/>
      <c r="L348" s="175"/>
      <c r="M348" s="175"/>
      <c r="N348" s="175"/>
      <c r="O348" s="175"/>
      <c r="P348" s="175"/>
      <c r="Q348" s="175"/>
      <c r="S348" s="39"/>
      <c r="T348" s="39"/>
      <c r="U348" s="39"/>
      <c r="V348" s="39"/>
      <c r="W348" s="39"/>
    </row>
    <row r="349" spans="1:23">
      <c r="A349" s="175"/>
      <c r="B349" s="177"/>
      <c r="C349" s="176"/>
      <c r="D349" s="178"/>
      <c r="E349" s="175"/>
      <c r="F349" s="175"/>
      <c r="G349" s="177"/>
      <c r="H349" s="175"/>
      <c r="I349" s="175"/>
      <c r="J349" s="175"/>
      <c r="K349" s="175"/>
      <c r="L349" s="175"/>
      <c r="M349" s="175"/>
      <c r="N349" s="175"/>
      <c r="O349" s="175"/>
      <c r="P349" s="175"/>
      <c r="Q349" s="175"/>
      <c r="S349" s="39"/>
      <c r="T349" s="39"/>
      <c r="U349" s="39"/>
      <c r="V349" s="39"/>
      <c r="W349" s="39"/>
    </row>
    <row r="350" spans="1:23">
      <c r="A350" s="175"/>
      <c r="B350" s="177"/>
      <c r="C350" s="176"/>
      <c r="D350" s="178"/>
      <c r="E350" s="175"/>
      <c r="F350" s="175"/>
      <c r="G350" s="177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S350" s="39"/>
      <c r="T350" s="39"/>
      <c r="U350" s="39"/>
      <c r="V350" s="39"/>
      <c r="W350" s="39"/>
    </row>
    <row r="351" spans="1:23">
      <c r="A351" s="179" t="s">
        <v>1077</v>
      </c>
      <c r="B351" s="180"/>
      <c r="C351" s="181"/>
      <c r="D351" s="178"/>
      <c r="E351" s="175"/>
      <c r="F351" s="175"/>
      <c r="G351" s="177"/>
      <c r="H351" s="175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W351" s="39"/>
    </row>
    <row r="352" spans="1:23">
      <c r="A352" s="179"/>
      <c r="B352" s="180"/>
      <c r="C352" s="181"/>
      <c r="W352" s="39"/>
    </row>
    <row r="353" s="225" customFormat="1" ht="17" customHeight="1" spans="1:35">
      <c r="A353" s="239">
        <f t="shared" ref="A353:A393" si="477">ROW()-3</f>
        <v>350</v>
      </c>
      <c r="B353" s="254" t="s">
        <v>1370</v>
      </c>
      <c r="C353" s="252" t="s">
        <v>1371</v>
      </c>
      <c r="D353" s="266" t="s">
        <v>1372</v>
      </c>
      <c r="E353" s="241">
        <v>3920.55</v>
      </c>
      <c r="F353" s="241">
        <v>0</v>
      </c>
      <c r="G353" s="241">
        <v>0</v>
      </c>
      <c r="H353" s="241">
        <v>0</v>
      </c>
      <c r="I353" s="255"/>
      <c r="J353" s="242"/>
      <c r="K353" s="240">
        <f t="shared" ref="K353:K393" si="478">ROUND(E353*0.012,2)</f>
        <v>47.05</v>
      </c>
      <c r="L353" s="240">
        <f t="shared" ref="L353:L393" si="479">ROUND(F353*0.16,2)</f>
        <v>0</v>
      </c>
      <c r="M353" s="242">
        <f t="shared" ref="M353:M393" si="480">ROUND(G353*0.08,2)</f>
        <v>0</v>
      </c>
      <c r="N353" s="240">
        <f t="shared" ref="N353:N393" si="481">ROUND(H353*0.007,2)</f>
        <v>0</v>
      </c>
      <c r="O353" s="242">
        <f t="shared" ref="O353:O393" si="482">I353*5%</f>
        <v>0</v>
      </c>
      <c r="P353" s="242">
        <f t="shared" ref="P353:P393" si="483">J353*50%</f>
        <v>0</v>
      </c>
      <c r="Q353" s="242">
        <f t="shared" ref="Q353:Q393" si="484">SUM(K353:P353)</f>
        <v>47.05</v>
      </c>
      <c r="R353" s="240">
        <f t="shared" ref="R353:R393" si="485">E353*0</f>
        <v>0</v>
      </c>
      <c r="S353" s="240">
        <f t="shared" ref="S353:S393" si="486">ROUND(F353*0.08,2)</f>
        <v>0</v>
      </c>
      <c r="T353" s="242">
        <f t="shared" ref="T353:T393" si="487">ROUND(G353*0.02,2)</f>
        <v>0</v>
      </c>
      <c r="U353" s="240">
        <f t="shared" ref="U353:U393" si="488">ROUND(H353*0.003,2)</f>
        <v>0</v>
      </c>
      <c r="V353" s="242">
        <f t="shared" ref="V353:V393" si="489">I353*5%</f>
        <v>0</v>
      </c>
      <c r="W353" s="242">
        <f t="shared" ref="W353:W393" si="490">J353*50%</f>
        <v>0</v>
      </c>
      <c r="X353" s="240">
        <f t="shared" ref="X353:X393" si="491">SUM(R353:W353)</f>
        <v>0</v>
      </c>
      <c r="Y353" s="240">
        <f t="shared" ref="Y353:Y393" si="492">Q353+X353</f>
        <v>47.05</v>
      </c>
      <c r="Z353" s="259"/>
      <c r="AA353" s="257" t="s">
        <v>60</v>
      </c>
      <c r="AB353" s="258">
        <f t="shared" ref="AB353:AH353" si="493">K353+R353</f>
        <v>47.05</v>
      </c>
      <c r="AC353" s="258">
        <f t="shared" si="493"/>
        <v>0</v>
      </c>
      <c r="AD353" s="258">
        <f t="shared" si="493"/>
        <v>0</v>
      </c>
      <c r="AE353" s="258">
        <f t="shared" si="493"/>
        <v>0</v>
      </c>
      <c r="AF353" s="258">
        <f t="shared" si="493"/>
        <v>0</v>
      </c>
      <c r="AG353" s="258">
        <f t="shared" si="493"/>
        <v>0</v>
      </c>
      <c r="AH353" s="258">
        <f t="shared" si="493"/>
        <v>47.05</v>
      </c>
      <c r="AI353" s="257" t="s">
        <v>34</v>
      </c>
    </row>
    <row r="354" s="225" customFormat="1" ht="17" customHeight="1" spans="1:35">
      <c r="A354" s="239">
        <f t="shared" si="477"/>
        <v>351</v>
      </c>
      <c r="B354" s="240" t="s">
        <v>411</v>
      </c>
      <c r="C354" s="252" t="s">
        <v>1330</v>
      </c>
      <c r="D354" s="474" t="s">
        <v>1331</v>
      </c>
      <c r="E354" s="241">
        <v>3920.55</v>
      </c>
      <c r="F354" s="241">
        <v>0</v>
      </c>
      <c r="G354" s="241">
        <v>0</v>
      </c>
      <c r="H354" s="241">
        <v>0</v>
      </c>
      <c r="I354" s="255">
        <v>0</v>
      </c>
      <c r="J354" s="242"/>
      <c r="K354" s="240">
        <f t="shared" si="478"/>
        <v>47.05</v>
      </c>
      <c r="L354" s="240">
        <f t="shared" si="479"/>
        <v>0</v>
      </c>
      <c r="M354" s="242">
        <f t="shared" si="480"/>
        <v>0</v>
      </c>
      <c r="N354" s="240">
        <f t="shared" si="481"/>
        <v>0</v>
      </c>
      <c r="O354" s="242">
        <f t="shared" si="482"/>
        <v>0</v>
      </c>
      <c r="P354" s="242">
        <f t="shared" si="483"/>
        <v>0</v>
      </c>
      <c r="Q354" s="242">
        <f t="shared" si="484"/>
        <v>47.05</v>
      </c>
      <c r="R354" s="240">
        <f t="shared" si="485"/>
        <v>0</v>
      </c>
      <c r="S354" s="240">
        <f t="shared" si="486"/>
        <v>0</v>
      </c>
      <c r="T354" s="242">
        <f t="shared" si="487"/>
        <v>0</v>
      </c>
      <c r="U354" s="240">
        <f t="shared" si="488"/>
        <v>0</v>
      </c>
      <c r="V354" s="242">
        <f t="shared" si="489"/>
        <v>0</v>
      </c>
      <c r="W354" s="242">
        <f t="shared" si="490"/>
        <v>0</v>
      </c>
      <c r="X354" s="240">
        <f t="shared" si="491"/>
        <v>0</v>
      </c>
      <c r="Y354" s="240">
        <f t="shared" si="492"/>
        <v>47.05</v>
      </c>
      <c r="Z354" s="259"/>
      <c r="AA354" s="257" t="s">
        <v>76</v>
      </c>
      <c r="AB354" s="258">
        <f t="shared" ref="AB354:AH354" si="494">K354+R354</f>
        <v>47.05</v>
      </c>
      <c r="AC354" s="258">
        <f t="shared" si="494"/>
        <v>0</v>
      </c>
      <c r="AD354" s="258">
        <f t="shared" si="494"/>
        <v>0</v>
      </c>
      <c r="AE354" s="258">
        <f t="shared" si="494"/>
        <v>0</v>
      </c>
      <c r="AF354" s="258">
        <f t="shared" si="494"/>
        <v>0</v>
      </c>
      <c r="AG354" s="258">
        <f t="shared" si="494"/>
        <v>0</v>
      </c>
      <c r="AH354" s="258">
        <f t="shared" si="494"/>
        <v>47.05</v>
      </c>
      <c r="AI354" s="257" t="s">
        <v>32</v>
      </c>
    </row>
    <row r="355" s="225" customFormat="1" ht="17" customHeight="1" spans="1:35">
      <c r="A355" s="239">
        <f t="shared" si="477"/>
        <v>352</v>
      </c>
      <c r="B355" s="240" t="s">
        <v>568</v>
      </c>
      <c r="C355" s="267" t="s">
        <v>1306</v>
      </c>
      <c r="D355" s="266" t="s">
        <v>1307</v>
      </c>
      <c r="E355" s="241">
        <v>3920.55</v>
      </c>
      <c r="F355" s="241">
        <v>0</v>
      </c>
      <c r="G355" s="241">
        <v>0</v>
      </c>
      <c r="H355" s="241">
        <v>0</v>
      </c>
      <c r="I355" s="255">
        <v>0</v>
      </c>
      <c r="J355" s="252"/>
      <c r="K355" s="240">
        <f t="shared" si="478"/>
        <v>47.05</v>
      </c>
      <c r="L355" s="240">
        <f t="shared" si="479"/>
        <v>0</v>
      </c>
      <c r="M355" s="242">
        <f t="shared" si="480"/>
        <v>0</v>
      </c>
      <c r="N355" s="240">
        <f t="shared" si="481"/>
        <v>0</v>
      </c>
      <c r="O355" s="242">
        <f t="shared" si="482"/>
        <v>0</v>
      </c>
      <c r="P355" s="242">
        <f t="shared" si="483"/>
        <v>0</v>
      </c>
      <c r="Q355" s="242">
        <f t="shared" si="484"/>
        <v>47.05</v>
      </c>
      <c r="R355" s="240">
        <f t="shared" si="485"/>
        <v>0</v>
      </c>
      <c r="S355" s="240">
        <f t="shared" si="486"/>
        <v>0</v>
      </c>
      <c r="T355" s="242">
        <f t="shared" si="487"/>
        <v>0</v>
      </c>
      <c r="U355" s="240">
        <f t="shared" si="488"/>
        <v>0</v>
      </c>
      <c r="V355" s="242">
        <f t="shared" si="489"/>
        <v>0</v>
      </c>
      <c r="W355" s="242">
        <f t="shared" si="490"/>
        <v>0</v>
      </c>
      <c r="X355" s="240">
        <f t="shared" si="491"/>
        <v>0</v>
      </c>
      <c r="Y355" s="240">
        <f t="shared" si="492"/>
        <v>47.05</v>
      </c>
      <c r="Z355" s="259"/>
      <c r="AA355" s="257" t="s">
        <v>54</v>
      </c>
      <c r="AB355" s="258">
        <f t="shared" ref="AB355:AH355" si="495">K355+R355</f>
        <v>47.05</v>
      </c>
      <c r="AC355" s="258">
        <f t="shared" si="495"/>
        <v>0</v>
      </c>
      <c r="AD355" s="258">
        <f t="shared" si="495"/>
        <v>0</v>
      </c>
      <c r="AE355" s="258">
        <f t="shared" si="495"/>
        <v>0</v>
      </c>
      <c r="AF355" s="258">
        <f t="shared" si="495"/>
        <v>0</v>
      </c>
      <c r="AG355" s="258">
        <f t="shared" si="495"/>
        <v>0</v>
      </c>
      <c r="AH355" s="258">
        <f t="shared" si="495"/>
        <v>47.05</v>
      </c>
      <c r="AI355" s="257" t="s">
        <v>32</v>
      </c>
    </row>
    <row r="356" s="225" customFormat="1" ht="17" customHeight="1" spans="1:35">
      <c r="A356" s="239">
        <f t="shared" si="477"/>
        <v>353</v>
      </c>
      <c r="B356" s="240" t="s">
        <v>139</v>
      </c>
      <c r="C356" s="252" t="s">
        <v>1283</v>
      </c>
      <c r="D356" s="253" t="s">
        <v>1284</v>
      </c>
      <c r="E356" s="241">
        <v>3920.55</v>
      </c>
      <c r="F356" s="241">
        <v>0</v>
      </c>
      <c r="G356" s="241">
        <v>0</v>
      </c>
      <c r="H356" s="241">
        <v>0</v>
      </c>
      <c r="I356" s="255">
        <v>0</v>
      </c>
      <c r="J356" s="252"/>
      <c r="K356" s="240">
        <f t="shared" si="478"/>
        <v>47.05</v>
      </c>
      <c r="L356" s="240">
        <f t="shared" si="479"/>
        <v>0</v>
      </c>
      <c r="M356" s="242">
        <f t="shared" si="480"/>
        <v>0</v>
      </c>
      <c r="N356" s="240">
        <f t="shared" si="481"/>
        <v>0</v>
      </c>
      <c r="O356" s="242">
        <f t="shared" si="482"/>
        <v>0</v>
      </c>
      <c r="P356" s="242">
        <f t="shared" si="483"/>
        <v>0</v>
      </c>
      <c r="Q356" s="242">
        <f t="shared" si="484"/>
        <v>47.05</v>
      </c>
      <c r="R356" s="240">
        <f t="shared" si="485"/>
        <v>0</v>
      </c>
      <c r="S356" s="240">
        <f t="shared" si="486"/>
        <v>0</v>
      </c>
      <c r="T356" s="242">
        <f t="shared" si="487"/>
        <v>0</v>
      </c>
      <c r="U356" s="240">
        <f t="shared" si="488"/>
        <v>0</v>
      </c>
      <c r="V356" s="242">
        <f t="shared" si="489"/>
        <v>0</v>
      </c>
      <c r="W356" s="242">
        <f t="shared" si="490"/>
        <v>0</v>
      </c>
      <c r="X356" s="240">
        <f t="shared" si="491"/>
        <v>0</v>
      </c>
      <c r="Y356" s="240">
        <f t="shared" si="492"/>
        <v>47.05</v>
      </c>
      <c r="Z356" s="259"/>
      <c r="AA356" s="257" t="s">
        <v>77</v>
      </c>
      <c r="AB356" s="258">
        <f t="shared" ref="AB356:AH356" si="496">K356+R356</f>
        <v>47.05</v>
      </c>
      <c r="AC356" s="258">
        <f t="shared" si="496"/>
        <v>0</v>
      </c>
      <c r="AD356" s="258">
        <f t="shared" si="496"/>
        <v>0</v>
      </c>
      <c r="AE356" s="258">
        <f t="shared" si="496"/>
        <v>0</v>
      </c>
      <c r="AF356" s="258">
        <f t="shared" si="496"/>
        <v>0</v>
      </c>
      <c r="AG356" s="258">
        <f t="shared" si="496"/>
        <v>0</v>
      </c>
      <c r="AH356" s="258">
        <f t="shared" si="496"/>
        <v>47.05</v>
      </c>
      <c r="AI356" s="257" t="s">
        <v>32</v>
      </c>
    </row>
    <row r="357" s="225" customFormat="1" ht="17" customHeight="1" spans="1:35">
      <c r="A357" s="239">
        <f t="shared" si="477"/>
        <v>354</v>
      </c>
      <c r="B357" s="240" t="s">
        <v>209</v>
      </c>
      <c r="C357" s="252" t="s">
        <v>1221</v>
      </c>
      <c r="D357" s="253" t="s">
        <v>1222</v>
      </c>
      <c r="E357" s="241">
        <v>3920.55</v>
      </c>
      <c r="F357" s="241">
        <v>0</v>
      </c>
      <c r="G357" s="241">
        <v>0</v>
      </c>
      <c r="H357" s="241">
        <v>0</v>
      </c>
      <c r="I357" s="255">
        <v>0</v>
      </c>
      <c r="J357" s="242"/>
      <c r="K357" s="240">
        <f t="shared" si="478"/>
        <v>47.05</v>
      </c>
      <c r="L357" s="240">
        <f t="shared" si="479"/>
        <v>0</v>
      </c>
      <c r="M357" s="242">
        <f t="shared" si="480"/>
        <v>0</v>
      </c>
      <c r="N357" s="240">
        <f t="shared" si="481"/>
        <v>0</v>
      </c>
      <c r="O357" s="242">
        <f t="shared" si="482"/>
        <v>0</v>
      </c>
      <c r="P357" s="242">
        <f t="shared" si="483"/>
        <v>0</v>
      </c>
      <c r="Q357" s="242">
        <f t="shared" si="484"/>
        <v>47.05</v>
      </c>
      <c r="R357" s="240">
        <f t="shared" si="485"/>
        <v>0</v>
      </c>
      <c r="S357" s="240">
        <f t="shared" si="486"/>
        <v>0</v>
      </c>
      <c r="T357" s="242">
        <f t="shared" si="487"/>
        <v>0</v>
      </c>
      <c r="U357" s="240">
        <f t="shared" si="488"/>
        <v>0</v>
      </c>
      <c r="V357" s="242">
        <f t="shared" si="489"/>
        <v>0</v>
      </c>
      <c r="W357" s="242">
        <f t="shared" si="490"/>
        <v>0</v>
      </c>
      <c r="X357" s="240">
        <f t="shared" si="491"/>
        <v>0</v>
      </c>
      <c r="Y357" s="240">
        <f t="shared" si="492"/>
        <v>47.05</v>
      </c>
      <c r="Z357" s="259"/>
      <c r="AA357" s="257" t="s">
        <v>69</v>
      </c>
      <c r="AB357" s="258">
        <f t="shared" ref="AB357:AH357" si="497">K357+R357</f>
        <v>47.05</v>
      </c>
      <c r="AC357" s="258">
        <f t="shared" si="497"/>
        <v>0</v>
      </c>
      <c r="AD357" s="258">
        <f t="shared" si="497"/>
        <v>0</v>
      </c>
      <c r="AE357" s="258">
        <f t="shared" si="497"/>
        <v>0</v>
      </c>
      <c r="AF357" s="258">
        <f t="shared" si="497"/>
        <v>0</v>
      </c>
      <c r="AG357" s="258">
        <f t="shared" si="497"/>
        <v>0</v>
      </c>
      <c r="AH357" s="258">
        <f t="shared" si="497"/>
        <v>47.05</v>
      </c>
      <c r="AI357" s="257" t="s">
        <v>32</v>
      </c>
    </row>
    <row r="358" s="225" customFormat="1" ht="17" customHeight="1" spans="1:35">
      <c r="A358" s="239">
        <f t="shared" si="477"/>
        <v>355</v>
      </c>
      <c r="B358" s="240" t="s">
        <v>119</v>
      </c>
      <c r="C358" s="252" t="s">
        <v>1215</v>
      </c>
      <c r="D358" s="253" t="s">
        <v>1216</v>
      </c>
      <c r="E358" s="241">
        <v>3920.55</v>
      </c>
      <c r="F358" s="241">
        <v>0</v>
      </c>
      <c r="G358" s="241">
        <v>0</v>
      </c>
      <c r="H358" s="241">
        <v>0</v>
      </c>
      <c r="I358" s="255">
        <v>0</v>
      </c>
      <c r="J358" s="242"/>
      <c r="K358" s="240">
        <f t="shared" si="478"/>
        <v>47.05</v>
      </c>
      <c r="L358" s="240">
        <f t="shared" si="479"/>
        <v>0</v>
      </c>
      <c r="M358" s="242">
        <f t="shared" si="480"/>
        <v>0</v>
      </c>
      <c r="N358" s="240">
        <f t="shared" si="481"/>
        <v>0</v>
      </c>
      <c r="O358" s="242">
        <f t="shared" si="482"/>
        <v>0</v>
      </c>
      <c r="P358" s="242">
        <f t="shared" si="483"/>
        <v>0</v>
      </c>
      <c r="Q358" s="242">
        <f t="shared" si="484"/>
        <v>47.05</v>
      </c>
      <c r="R358" s="240">
        <f t="shared" si="485"/>
        <v>0</v>
      </c>
      <c r="S358" s="240">
        <f t="shared" si="486"/>
        <v>0</v>
      </c>
      <c r="T358" s="242">
        <f t="shared" si="487"/>
        <v>0</v>
      </c>
      <c r="U358" s="240">
        <f t="shared" si="488"/>
        <v>0</v>
      </c>
      <c r="V358" s="242">
        <f t="shared" si="489"/>
        <v>0</v>
      </c>
      <c r="W358" s="242">
        <f t="shared" si="490"/>
        <v>0</v>
      </c>
      <c r="X358" s="240">
        <f t="shared" si="491"/>
        <v>0</v>
      </c>
      <c r="Y358" s="240">
        <f t="shared" si="492"/>
        <v>47.05</v>
      </c>
      <c r="Z358" s="259"/>
      <c r="AA358" s="257" t="s">
        <v>75</v>
      </c>
      <c r="AB358" s="258">
        <f t="shared" ref="AB358:AH358" si="498">K358+R358</f>
        <v>47.05</v>
      </c>
      <c r="AC358" s="258">
        <f t="shared" si="498"/>
        <v>0</v>
      </c>
      <c r="AD358" s="258">
        <f t="shared" si="498"/>
        <v>0</v>
      </c>
      <c r="AE358" s="258">
        <f t="shared" si="498"/>
        <v>0</v>
      </c>
      <c r="AF358" s="258">
        <f t="shared" si="498"/>
        <v>0</v>
      </c>
      <c r="AG358" s="258">
        <f t="shared" si="498"/>
        <v>0</v>
      </c>
      <c r="AH358" s="258">
        <f t="shared" si="498"/>
        <v>47.05</v>
      </c>
      <c r="AI358" s="257" t="s">
        <v>32</v>
      </c>
    </row>
    <row r="359" s="226" customFormat="1" ht="17" customHeight="1" spans="1:35">
      <c r="A359" s="239">
        <f t="shared" si="477"/>
        <v>356</v>
      </c>
      <c r="B359" s="240" t="s">
        <v>139</v>
      </c>
      <c r="C359" s="267" t="s">
        <v>1152</v>
      </c>
      <c r="D359" s="268" t="s">
        <v>1153</v>
      </c>
      <c r="E359" s="241">
        <v>3920.55</v>
      </c>
      <c r="F359" s="241">
        <v>0</v>
      </c>
      <c r="G359" s="241">
        <v>0</v>
      </c>
      <c r="H359" s="241">
        <v>0</v>
      </c>
      <c r="I359" s="255">
        <v>0</v>
      </c>
      <c r="J359" s="242"/>
      <c r="K359" s="240">
        <f t="shared" si="478"/>
        <v>47.05</v>
      </c>
      <c r="L359" s="240">
        <f t="shared" si="479"/>
        <v>0</v>
      </c>
      <c r="M359" s="242">
        <f t="shared" si="480"/>
        <v>0</v>
      </c>
      <c r="N359" s="240">
        <f t="shared" si="481"/>
        <v>0</v>
      </c>
      <c r="O359" s="242">
        <f t="shared" si="482"/>
        <v>0</v>
      </c>
      <c r="P359" s="242">
        <f t="shared" si="483"/>
        <v>0</v>
      </c>
      <c r="Q359" s="242">
        <f t="shared" si="484"/>
        <v>47.05</v>
      </c>
      <c r="R359" s="240">
        <f t="shared" si="485"/>
        <v>0</v>
      </c>
      <c r="S359" s="240">
        <f t="shared" si="486"/>
        <v>0</v>
      </c>
      <c r="T359" s="242">
        <f t="shared" si="487"/>
        <v>0</v>
      </c>
      <c r="U359" s="240">
        <f t="shared" si="488"/>
        <v>0</v>
      </c>
      <c r="V359" s="242">
        <f t="shared" si="489"/>
        <v>0</v>
      </c>
      <c r="W359" s="242">
        <f t="shared" si="490"/>
        <v>0</v>
      </c>
      <c r="X359" s="240">
        <f t="shared" si="491"/>
        <v>0</v>
      </c>
      <c r="Y359" s="240">
        <f t="shared" si="492"/>
        <v>47.05</v>
      </c>
      <c r="Z359" s="259"/>
      <c r="AA359" s="257" t="s">
        <v>77</v>
      </c>
      <c r="AB359" s="258">
        <f t="shared" ref="AB359:AH359" si="499">K359+R359</f>
        <v>47.05</v>
      </c>
      <c r="AC359" s="258">
        <f t="shared" si="499"/>
        <v>0</v>
      </c>
      <c r="AD359" s="258">
        <f t="shared" si="499"/>
        <v>0</v>
      </c>
      <c r="AE359" s="258">
        <f t="shared" si="499"/>
        <v>0</v>
      </c>
      <c r="AF359" s="258">
        <f t="shared" si="499"/>
        <v>0</v>
      </c>
      <c r="AG359" s="258">
        <f t="shared" si="499"/>
        <v>0</v>
      </c>
      <c r="AH359" s="258">
        <f t="shared" si="499"/>
        <v>47.05</v>
      </c>
      <c r="AI359" s="257" t="s">
        <v>32</v>
      </c>
    </row>
    <row r="360" s="226" customFormat="1" ht="15" customHeight="1" spans="1:35">
      <c r="A360" s="239">
        <f t="shared" si="477"/>
        <v>357</v>
      </c>
      <c r="B360" s="240" t="s">
        <v>201</v>
      </c>
      <c r="C360" s="267" t="s">
        <v>1142</v>
      </c>
      <c r="D360" s="268" t="s">
        <v>1143</v>
      </c>
      <c r="E360" s="241">
        <v>3920.55</v>
      </c>
      <c r="F360" s="241">
        <v>0</v>
      </c>
      <c r="G360" s="241">
        <v>6241.75</v>
      </c>
      <c r="H360" s="241">
        <v>0</v>
      </c>
      <c r="I360" s="255">
        <v>0</v>
      </c>
      <c r="J360" s="242"/>
      <c r="K360" s="240">
        <f t="shared" si="478"/>
        <v>47.05</v>
      </c>
      <c r="L360" s="240">
        <f t="shared" si="479"/>
        <v>0</v>
      </c>
      <c r="M360" s="242">
        <f t="shared" si="480"/>
        <v>499.34</v>
      </c>
      <c r="N360" s="240">
        <f t="shared" si="481"/>
        <v>0</v>
      </c>
      <c r="O360" s="242">
        <f t="shared" si="482"/>
        <v>0</v>
      </c>
      <c r="P360" s="242">
        <f t="shared" si="483"/>
        <v>0</v>
      </c>
      <c r="Q360" s="242">
        <f t="shared" si="484"/>
        <v>546.39</v>
      </c>
      <c r="R360" s="240">
        <f t="shared" si="485"/>
        <v>0</v>
      </c>
      <c r="S360" s="240">
        <f t="shared" si="486"/>
        <v>0</v>
      </c>
      <c r="T360" s="242">
        <f t="shared" si="487"/>
        <v>124.84</v>
      </c>
      <c r="U360" s="240">
        <f t="shared" si="488"/>
        <v>0</v>
      </c>
      <c r="V360" s="242">
        <f t="shared" si="489"/>
        <v>0</v>
      </c>
      <c r="W360" s="242">
        <f t="shared" si="490"/>
        <v>0</v>
      </c>
      <c r="X360" s="240">
        <f t="shared" si="491"/>
        <v>124.84</v>
      </c>
      <c r="Y360" s="240">
        <f t="shared" si="492"/>
        <v>671.23</v>
      </c>
      <c r="Z360" s="259"/>
      <c r="AA360" s="257" t="s">
        <v>66</v>
      </c>
      <c r="AB360" s="258">
        <f t="shared" ref="AB360:AH360" si="500">K360+R360</f>
        <v>47.05</v>
      </c>
      <c r="AC360" s="258">
        <f t="shared" si="500"/>
        <v>0</v>
      </c>
      <c r="AD360" s="258">
        <f t="shared" si="500"/>
        <v>624.18</v>
      </c>
      <c r="AE360" s="258">
        <f t="shared" si="500"/>
        <v>0</v>
      </c>
      <c r="AF360" s="258">
        <f t="shared" si="500"/>
        <v>0</v>
      </c>
      <c r="AG360" s="258">
        <f t="shared" si="500"/>
        <v>0</v>
      </c>
      <c r="AH360" s="258">
        <f t="shared" si="500"/>
        <v>671.23</v>
      </c>
      <c r="AI360" s="257" t="s">
        <v>32</v>
      </c>
    </row>
    <row r="361" s="226" customFormat="1" ht="19" customHeight="1" spans="1:35">
      <c r="A361" s="239">
        <f t="shared" si="477"/>
        <v>358</v>
      </c>
      <c r="B361" s="240" t="s">
        <v>206</v>
      </c>
      <c r="C361" s="252" t="s">
        <v>1045</v>
      </c>
      <c r="D361" s="269" t="s">
        <v>1046</v>
      </c>
      <c r="E361" s="241">
        <v>3920.55</v>
      </c>
      <c r="F361" s="241">
        <v>0</v>
      </c>
      <c r="G361" s="241">
        <v>0</v>
      </c>
      <c r="H361" s="241">
        <v>0</v>
      </c>
      <c r="I361" s="255">
        <v>0</v>
      </c>
      <c r="J361" s="242"/>
      <c r="K361" s="240">
        <f t="shared" si="478"/>
        <v>47.05</v>
      </c>
      <c r="L361" s="240">
        <f t="shared" si="479"/>
        <v>0</v>
      </c>
      <c r="M361" s="242">
        <f t="shared" si="480"/>
        <v>0</v>
      </c>
      <c r="N361" s="240">
        <f t="shared" si="481"/>
        <v>0</v>
      </c>
      <c r="O361" s="242">
        <f t="shared" si="482"/>
        <v>0</v>
      </c>
      <c r="P361" s="242">
        <f t="shared" si="483"/>
        <v>0</v>
      </c>
      <c r="Q361" s="242">
        <f t="shared" si="484"/>
        <v>47.05</v>
      </c>
      <c r="R361" s="240">
        <f t="shared" si="485"/>
        <v>0</v>
      </c>
      <c r="S361" s="240">
        <f t="shared" si="486"/>
        <v>0</v>
      </c>
      <c r="T361" s="242">
        <f t="shared" si="487"/>
        <v>0</v>
      </c>
      <c r="U361" s="240">
        <f t="shared" si="488"/>
        <v>0</v>
      </c>
      <c r="V361" s="242">
        <f t="shared" si="489"/>
        <v>0</v>
      </c>
      <c r="W361" s="242">
        <f t="shared" si="490"/>
        <v>0</v>
      </c>
      <c r="X361" s="240">
        <f t="shared" si="491"/>
        <v>0</v>
      </c>
      <c r="Y361" s="240">
        <f t="shared" si="492"/>
        <v>47.05</v>
      </c>
      <c r="Z361" s="259"/>
      <c r="AA361" s="257" t="s">
        <v>63</v>
      </c>
      <c r="AB361" s="258">
        <f t="shared" ref="AB361:AH361" si="501">K361+R361</f>
        <v>47.05</v>
      </c>
      <c r="AC361" s="258">
        <f t="shared" si="501"/>
        <v>0</v>
      </c>
      <c r="AD361" s="258">
        <f t="shared" si="501"/>
        <v>0</v>
      </c>
      <c r="AE361" s="258">
        <f t="shared" si="501"/>
        <v>0</v>
      </c>
      <c r="AF361" s="258">
        <f t="shared" si="501"/>
        <v>0</v>
      </c>
      <c r="AG361" s="258">
        <f t="shared" si="501"/>
        <v>0</v>
      </c>
      <c r="AH361" s="258">
        <f t="shared" si="501"/>
        <v>47.05</v>
      </c>
      <c r="AI361" s="257" t="s">
        <v>31</v>
      </c>
    </row>
    <row r="362" s="226" customFormat="1" ht="19" customHeight="1" spans="1:35">
      <c r="A362" s="239">
        <f t="shared" si="477"/>
        <v>359</v>
      </c>
      <c r="B362" s="240" t="s">
        <v>119</v>
      </c>
      <c r="C362" s="249" t="s">
        <v>910</v>
      </c>
      <c r="D362" s="250" t="s">
        <v>911</v>
      </c>
      <c r="E362" s="241">
        <v>3920.55</v>
      </c>
      <c r="F362" s="241">
        <v>0</v>
      </c>
      <c r="G362" s="241">
        <v>0</v>
      </c>
      <c r="H362" s="241">
        <v>0</v>
      </c>
      <c r="I362" s="255">
        <v>0</v>
      </c>
      <c r="J362" s="242"/>
      <c r="K362" s="240">
        <f t="shared" si="478"/>
        <v>47.05</v>
      </c>
      <c r="L362" s="240">
        <f t="shared" si="479"/>
        <v>0</v>
      </c>
      <c r="M362" s="242">
        <f t="shared" si="480"/>
        <v>0</v>
      </c>
      <c r="N362" s="240">
        <f t="shared" si="481"/>
        <v>0</v>
      </c>
      <c r="O362" s="242">
        <f t="shared" si="482"/>
        <v>0</v>
      </c>
      <c r="P362" s="242">
        <f t="shared" si="483"/>
        <v>0</v>
      </c>
      <c r="Q362" s="242">
        <f t="shared" si="484"/>
        <v>47.05</v>
      </c>
      <c r="R362" s="240">
        <f t="shared" si="485"/>
        <v>0</v>
      </c>
      <c r="S362" s="240">
        <f t="shared" si="486"/>
        <v>0</v>
      </c>
      <c r="T362" s="242">
        <f t="shared" si="487"/>
        <v>0</v>
      </c>
      <c r="U362" s="240">
        <f t="shared" si="488"/>
        <v>0</v>
      </c>
      <c r="V362" s="242">
        <f t="shared" si="489"/>
        <v>0</v>
      </c>
      <c r="W362" s="242">
        <f t="shared" si="490"/>
        <v>0</v>
      </c>
      <c r="X362" s="240">
        <f t="shared" si="491"/>
        <v>0</v>
      </c>
      <c r="Y362" s="240">
        <f t="shared" si="492"/>
        <v>47.05</v>
      </c>
      <c r="Z362" s="259"/>
      <c r="AA362" s="257" t="s">
        <v>51</v>
      </c>
      <c r="AB362" s="258">
        <f t="shared" ref="AB362:AH362" si="502">K362+R362</f>
        <v>47.05</v>
      </c>
      <c r="AC362" s="258">
        <f t="shared" si="502"/>
        <v>0</v>
      </c>
      <c r="AD362" s="258">
        <f t="shared" si="502"/>
        <v>0</v>
      </c>
      <c r="AE362" s="258">
        <f t="shared" si="502"/>
        <v>0</v>
      </c>
      <c r="AF362" s="258">
        <f t="shared" si="502"/>
        <v>0</v>
      </c>
      <c r="AG362" s="258">
        <f t="shared" si="502"/>
        <v>0</v>
      </c>
      <c r="AH362" s="258">
        <f t="shared" si="502"/>
        <v>47.05</v>
      </c>
      <c r="AI362" s="257" t="s">
        <v>32</v>
      </c>
    </row>
    <row r="363" s="226" customFormat="1" ht="19" customHeight="1" spans="1:35">
      <c r="A363" s="239">
        <f t="shared" si="477"/>
        <v>360</v>
      </c>
      <c r="B363" s="240" t="s">
        <v>217</v>
      </c>
      <c r="C363" s="246" t="s">
        <v>856</v>
      </c>
      <c r="D363" s="253" t="s">
        <v>857</v>
      </c>
      <c r="E363" s="245">
        <v>3920.55</v>
      </c>
      <c r="F363" s="241">
        <v>0</v>
      </c>
      <c r="G363" s="241">
        <v>0</v>
      </c>
      <c r="H363" s="241">
        <v>0</v>
      </c>
      <c r="I363" s="254">
        <v>0</v>
      </c>
      <c r="J363" s="242"/>
      <c r="K363" s="240">
        <f t="shared" si="478"/>
        <v>47.05</v>
      </c>
      <c r="L363" s="240">
        <f t="shared" si="479"/>
        <v>0</v>
      </c>
      <c r="M363" s="242">
        <f t="shared" si="480"/>
        <v>0</v>
      </c>
      <c r="N363" s="240">
        <f t="shared" si="481"/>
        <v>0</v>
      </c>
      <c r="O363" s="242">
        <f t="shared" si="482"/>
        <v>0</v>
      </c>
      <c r="P363" s="242">
        <f t="shared" si="483"/>
        <v>0</v>
      </c>
      <c r="Q363" s="242">
        <f t="shared" si="484"/>
        <v>47.05</v>
      </c>
      <c r="R363" s="240">
        <f t="shared" si="485"/>
        <v>0</v>
      </c>
      <c r="S363" s="240">
        <f t="shared" si="486"/>
        <v>0</v>
      </c>
      <c r="T363" s="242">
        <f t="shared" si="487"/>
        <v>0</v>
      </c>
      <c r="U363" s="240">
        <f t="shared" si="488"/>
        <v>0</v>
      </c>
      <c r="V363" s="242">
        <f t="shared" si="489"/>
        <v>0</v>
      </c>
      <c r="W363" s="242">
        <f t="shared" si="490"/>
        <v>0</v>
      </c>
      <c r="X363" s="240">
        <f t="shared" si="491"/>
        <v>0</v>
      </c>
      <c r="Y363" s="240">
        <f t="shared" si="492"/>
        <v>47.05</v>
      </c>
      <c r="Z363" s="259"/>
      <c r="AA363" s="257" t="s">
        <v>76</v>
      </c>
      <c r="AB363" s="258">
        <f t="shared" ref="AB363:AH363" si="503">K363+R363</f>
        <v>47.05</v>
      </c>
      <c r="AC363" s="258">
        <f t="shared" si="503"/>
        <v>0</v>
      </c>
      <c r="AD363" s="258">
        <f t="shared" si="503"/>
        <v>0</v>
      </c>
      <c r="AE363" s="258">
        <f t="shared" si="503"/>
        <v>0</v>
      </c>
      <c r="AF363" s="258">
        <f t="shared" si="503"/>
        <v>0</v>
      </c>
      <c r="AG363" s="258">
        <f t="shared" si="503"/>
        <v>0</v>
      </c>
      <c r="AH363" s="258">
        <f t="shared" si="503"/>
        <v>47.05</v>
      </c>
      <c r="AI363" s="257" t="s">
        <v>32</v>
      </c>
    </row>
    <row r="364" s="225" customFormat="1" ht="18" customHeight="1" spans="1:35">
      <c r="A364" s="239">
        <f t="shared" si="477"/>
        <v>361</v>
      </c>
      <c r="B364" s="240" t="s">
        <v>139</v>
      </c>
      <c r="C364" s="267" t="s">
        <v>794</v>
      </c>
      <c r="D364" s="266" t="s">
        <v>795</v>
      </c>
      <c r="E364" s="245">
        <v>3920.55</v>
      </c>
      <c r="F364" s="241">
        <v>0</v>
      </c>
      <c r="G364" s="241">
        <v>0</v>
      </c>
      <c r="H364" s="241">
        <v>0</v>
      </c>
      <c r="I364" s="254">
        <v>0</v>
      </c>
      <c r="J364" s="242"/>
      <c r="K364" s="240">
        <f t="shared" si="478"/>
        <v>47.05</v>
      </c>
      <c r="L364" s="240">
        <f t="shared" si="479"/>
        <v>0</v>
      </c>
      <c r="M364" s="242">
        <f t="shared" si="480"/>
        <v>0</v>
      </c>
      <c r="N364" s="240">
        <f t="shared" si="481"/>
        <v>0</v>
      </c>
      <c r="O364" s="242">
        <f t="shared" si="482"/>
        <v>0</v>
      </c>
      <c r="P364" s="242">
        <f t="shared" si="483"/>
        <v>0</v>
      </c>
      <c r="Q364" s="242">
        <f t="shared" si="484"/>
        <v>47.05</v>
      </c>
      <c r="R364" s="240">
        <f t="shared" si="485"/>
        <v>0</v>
      </c>
      <c r="S364" s="240">
        <f t="shared" si="486"/>
        <v>0</v>
      </c>
      <c r="T364" s="242">
        <f t="shared" si="487"/>
        <v>0</v>
      </c>
      <c r="U364" s="240">
        <f t="shared" si="488"/>
        <v>0</v>
      </c>
      <c r="V364" s="242">
        <f t="shared" si="489"/>
        <v>0</v>
      </c>
      <c r="W364" s="242">
        <f t="shared" si="490"/>
        <v>0</v>
      </c>
      <c r="X364" s="240">
        <f t="shared" si="491"/>
        <v>0</v>
      </c>
      <c r="Y364" s="240">
        <f t="shared" si="492"/>
        <v>47.05</v>
      </c>
      <c r="Z364" s="254"/>
      <c r="AA364" s="257" t="s">
        <v>77</v>
      </c>
      <c r="AB364" s="258">
        <f t="shared" ref="AB364:AH364" si="504">K364+R364</f>
        <v>47.05</v>
      </c>
      <c r="AC364" s="258">
        <f t="shared" si="504"/>
        <v>0</v>
      </c>
      <c r="AD364" s="258">
        <f t="shared" si="504"/>
        <v>0</v>
      </c>
      <c r="AE364" s="258">
        <f t="shared" si="504"/>
        <v>0</v>
      </c>
      <c r="AF364" s="258">
        <f t="shared" si="504"/>
        <v>0</v>
      </c>
      <c r="AG364" s="258">
        <f t="shared" si="504"/>
        <v>0</v>
      </c>
      <c r="AH364" s="258">
        <f t="shared" si="504"/>
        <v>47.05</v>
      </c>
      <c r="AI364" s="257" t="s">
        <v>32</v>
      </c>
    </row>
    <row r="365" s="225" customFormat="1" ht="16" customHeight="1" spans="1:35">
      <c r="A365" s="239">
        <f t="shared" si="477"/>
        <v>362</v>
      </c>
      <c r="B365" s="240" t="s">
        <v>223</v>
      </c>
      <c r="C365" s="243" t="s">
        <v>715</v>
      </c>
      <c r="D365" s="243" t="s">
        <v>716</v>
      </c>
      <c r="E365" s="241">
        <v>3920.55</v>
      </c>
      <c r="F365" s="241">
        <v>0</v>
      </c>
      <c r="G365" s="241">
        <v>0</v>
      </c>
      <c r="H365" s="241">
        <v>0</v>
      </c>
      <c r="I365" s="242">
        <v>0</v>
      </c>
      <c r="J365" s="242"/>
      <c r="K365" s="240">
        <f t="shared" si="478"/>
        <v>47.05</v>
      </c>
      <c r="L365" s="240">
        <f t="shared" si="479"/>
        <v>0</v>
      </c>
      <c r="M365" s="242">
        <f t="shared" si="480"/>
        <v>0</v>
      </c>
      <c r="N365" s="240">
        <f t="shared" si="481"/>
        <v>0</v>
      </c>
      <c r="O365" s="242">
        <f t="shared" si="482"/>
        <v>0</v>
      </c>
      <c r="P365" s="242">
        <f t="shared" si="483"/>
        <v>0</v>
      </c>
      <c r="Q365" s="242">
        <f t="shared" si="484"/>
        <v>47.05</v>
      </c>
      <c r="R365" s="240">
        <f t="shared" si="485"/>
        <v>0</v>
      </c>
      <c r="S365" s="240">
        <f t="shared" si="486"/>
        <v>0</v>
      </c>
      <c r="T365" s="242">
        <f t="shared" si="487"/>
        <v>0</v>
      </c>
      <c r="U365" s="240">
        <f t="shared" si="488"/>
        <v>0</v>
      </c>
      <c r="V365" s="242">
        <f t="shared" si="489"/>
        <v>0</v>
      </c>
      <c r="W365" s="242">
        <f t="shared" si="490"/>
        <v>0</v>
      </c>
      <c r="X365" s="240">
        <f t="shared" si="491"/>
        <v>0</v>
      </c>
      <c r="Y365" s="240">
        <f t="shared" si="492"/>
        <v>47.05</v>
      </c>
      <c r="Z365" s="240"/>
      <c r="AA365" s="257" t="s">
        <v>80</v>
      </c>
      <c r="AB365" s="258">
        <f t="shared" ref="AB365:AH365" si="505">K365+R365</f>
        <v>47.05</v>
      </c>
      <c r="AC365" s="258">
        <f t="shared" si="505"/>
        <v>0</v>
      </c>
      <c r="AD365" s="258">
        <f t="shared" si="505"/>
        <v>0</v>
      </c>
      <c r="AE365" s="258">
        <f t="shared" si="505"/>
        <v>0</v>
      </c>
      <c r="AF365" s="258">
        <f t="shared" si="505"/>
        <v>0</v>
      </c>
      <c r="AG365" s="258">
        <f t="shared" si="505"/>
        <v>0</v>
      </c>
      <c r="AH365" s="258">
        <f t="shared" si="505"/>
        <v>47.05</v>
      </c>
      <c r="AI365" s="257" t="s">
        <v>33</v>
      </c>
    </row>
    <row r="366" s="225" customFormat="1" ht="16" customHeight="1" spans="1:35">
      <c r="A366" s="239">
        <f t="shared" si="477"/>
        <v>363</v>
      </c>
      <c r="B366" s="240" t="s">
        <v>201</v>
      </c>
      <c r="C366" s="243" t="s">
        <v>677</v>
      </c>
      <c r="D366" s="251" t="s">
        <v>678</v>
      </c>
      <c r="E366" s="241">
        <v>3920.55</v>
      </c>
      <c r="F366" s="241">
        <v>0</v>
      </c>
      <c r="G366" s="241">
        <v>0</v>
      </c>
      <c r="H366" s="241">
        <v>0</v>
      </c>
      <c r="I366" s="242">
        <v>0</v>
      </c>
      <c r="J366" s="242"/>
      <c r="K366" s="240">
        <f t="shared" si="478"/>
        <v>47.05</v>
      </c>
      <c r="L366" s="240">
        <f t="shared" si="479"/>
        <v>0</v>
      </c>
      <c r="M366" s="242">
        <f t="shared" si="480"/>
        <v>0</v>
      </c>
      <c r="N366" s="240">
        <f t="shared" si="481"/>
        <v>0</v>
      </c>
      <c r="O366" s="242">
        <f t="shared" si="482"/>
        <v>0</v>
      </c>
      <c r="P366" s="242">
        <f t="shared" si="483"/>
        <v>0</v>
      </c>
      <c r="Q366" s="242">
        <f t="shared" si="484"/>
        <v>47.05</v>
      </c>
      <c r="R366" s="240">
        <f t="shared" si="485"/>
        <v>0</v>
      </c>
      <c r="S366" s="240">
        <f t="shared" si="486"/>
        <v>0</v>
      </c>
      <c r="T366" s="242">
        <f t="shared" si="487"/>
        <v>0</v>
      </c>
      <c r="U366" s="240">
        <f t="shared" si="488"/>
        <v>0</v>
      </c>
      <c r="V366" s="242">
        <f t="shared" si="489"/>
        <v>0</v>
      </c>
      <c r="W366" s="242">
        <f t="shared" si="490"/>
        <v>0</v>
      </c>
      <c r="X366" s="240">
        <f t="shared" si="491"/>
        <v>0</v>
      </c>
      <c r="Y366" s="240">
        <f t="shared" si="492"/>
        <v>47.05</v>
      </c>
      <c r="Z366" s="240"/>
      <c r="AA366" s="257" t="s">
        <v>66</v>
      </c>
      <c r="AB366" s="258">
        <f t="shared" ref="AB366:AH366" si="506">K366+R366</f>
        <v>47.05</v>
      </c>
      <c r="AC366" s="258">
        <f t="shared" si="506"/>
        <v>0</v>
      </c>
      <c r="AD366" s="258">
        <f t="shared" si="506"/>
        <v>0</v>
      </c>
      <c r="AE366" s="258">
        <f t="shared" si="506"/>
        <v>0</v>
      </c>
      <c r="AF366" s="258">
        <f t="shared" si="506"/>
        <v>0</v>
      </c>
      <c r="AG366" s="258">
        <f t="shared" si="506"/>
        <v>0</v>
      </c>
      <c r="AH366" s="258">
        <f t="shared" si="506"/>
        <v>47.05</v>
      </c>
      <c r="AI366" s="257" t="s">
        <v>32</v>
      </c>
    </row>
    <row r="367" s="260" customFormat="1" ht="16" customHeight="1" spans="1:35">
      <c r="A367" s="270">
        <f t="shared" si="477"/>
        <v>364</v>
      </c>
      <c r="B367" s="242" t="s">
        <v>119</v>
      </c>
      <c r="C367" s="252" t="s">
        <v>647</v>
      </c>
      <c r="D367" s="266" t="s">
        <v>648</v>
      </c>
      <c r="E367" s="241">
        <v>3920.55</v>
      </c>
      <c r="F367" s="241">
        <v>0</v>
      </c>
      <c r="G367" s="241">
        <v>0</v>
      </c>
      <c r="H367" s="241">
        <v>0</v>
      </c>
      <c r="I367" s="242">
        <v>0</v>
      </c>
      <c r="J367" s="242"/>
      <c r="K367" s="242">
        <f t="shared" si="478"/>
        <v>47.05</v>
      </c>
      <c r="L367" s="242">
        <f t="shared" si="479"/>
        <v>0</v>
      </c>
      <c r="M367" s="242">
        <f t="shared" si="480"/>
        <v>0</v>
      </c>
      <c r="N367" s="242">
        <f t="shared" si="481"/>
        <v>0</v>
      </c>
      <c r="O367" s="242">
        <f t="shared" si="482"/>
        <v>0</v>
      </c>
      <c r="P367" s="242">
        <f t="shared" si="483"/>
        <v>0</v>
      </c>
      <c r="Q367" s="242">
        <f t="shared" si="484"/>
        <v>47.05</v>
      </c>
      <c r="R367" s="242">
        <f t="shared" si="485"/>
        <v>0</v>
      </c>
      <c r="S367" s="242">
        <f t="shared" si="486"/>
        <v>0</v>
      </c>
      <c r="T367" s="242">
        <f t="shared" si="487"/>
        <v>0</v>
      </c>
      <c r="U367" s="242">
        <f t="shared" si="488"/>
        <v>0</v>
      </c>
      <c r="V367" s="242">
        <f t="shared" si="489"/>
        <v>0</v>
      </c>
      <c r="W367" s="242">
        <f t="shared" si="490"/>
        <v>0</v>
      </c>
      <c r="X367" s="242">
        <f t="shared" si="491"/>
        <v>0</v>
      </c>
      <c r="Y367" s="242">
        <f t="shared" si="492"/>
        <v>47.05</v>
      </c>
      <c r="Z367" s="242"/>
      <c r="AA367" s="271" t="s">
        <v>49</v>
      </c>
      <c r="AB367" s="272">
        <f t="shared" ref="AB367:AH367" si="507">K367+R367</f>
        <v>47.05</v>
      </c>
      <c r="AC367" s="272">
        <f t="shared" si="507"/>
        <v>0</v>
      </c>
      <c r="AD367" s="272">
        <f t="shared" si="507"/>
        <v>0</v>
      </c>
      <c r="AE367" s="272">
        <f t="shared" si="507"/>
        <v>0</v>
      </c>
      <c r="AF367" s="272">
        <f t="shared" si="507"/>
        <v>0</v>
      </c>
      <c r="AG367" s="272">
        <f t="shared" si="507"/>
        <v>0</v>
      </c>
      <c r="AH367" s="272">
        <f t="shared" si="507"/>
        <v>47.05</v>
      </c>
      <c r="AI367" s="271" t="s">
        <v>32</v>
      </c>
    </row>
    <row r="368" s="225" customFormat="1" ht="16" customHeight="1" spans="1:35">
      <c r="A368" s="239">
        <f t="shared" si="477"/>
        <v>365</v>
      </c>
      <c r="B368" s="240" t="s">
        <v>139</v>
      </c>
      <c r="C368" s="240" t="s">
        <v>464</v>
      </c>
      <c r="D368" s="240" t="s">
        <v>465</v>
      </c>
      <c r="E368" s="241">
        <v>3920.55</v>
      </c>
      <c r="F368" s="241">
        <v>0</v>
      </c>
      <c r="G368" s="241">
        <v>0</v>
      </c>
      <c r="H368" s="241">
        <v>0</v>
      </c>
      <c r="I368" s="242">
        <v>0</v>
      </c>
      <c r="J368" s="242"/>
      <c r="K368" s="240">
        <f t="shared" si="478"/>
        <v>47.05</v>
      </c>
      <c r="L368" s="240">
        <f t="shared" si="479"/>
        <v>0</v>
      </c>
      <c r="M368" s="242">
        <f t="shared" si="480"/>
        <v>0</v>
      </c>
      <c r="N368" s="240">
        <f t="shared" si="481"/>
        <v>0</v>
      </c>
      <c r="O368" s="242">
        <f t="shared" si="482"/>
        <v>0</v>
      </c>
      <c r="P368" s="242">
        <f t="shared" si="483"/>
        <v>0</v>
      </c>
      <c r="Q368" s="242">
        <f t="shared" si="484"/>
        <v>47.05</v>
      </c>
      <c r="R368" s="240">
        <f t="shared" si="485"/>
        <v>0</v>
      </c>
      <c r="S368" s="240">
        <f t="shared" si="486"/>
        <v>0</v>
      </c>
      <c r="T368" s="242">
        <f t="shared" si="487"/>
        <v>0</v>
      </c>
      <c r="U368" s="240">
        <f t="shared" si="488"/>
        <v>0</v>
      </c>
      <c r="V368" s="242">
        <f t="shared" si="489"/>
        <v>0</v>
      </c>
      <c r="W368" s="242">
        <f t="shared" si="490"/>
        <v>0</v>
      </c>
      <c r="X368" s="240">
        <f t="shared" si="491"/>
        <v>0</v>
      </c>
      <c r="Y368" s="240">
        <f t="shared" si="492"/>
        <v>47.05</v>
      </c>
      <c r="Z368" s="240"/>
      <c r="AA368" s="257" t="s">
        <v>77</v>
      </c>
      <c r="AB368" s="258">
        <f t="shared" ref="AB368:AH368" si="508">K368+R368</f>
        <v>47.05</v>
      </c>
      <c r="AC368" s="258">
        <f t="shared" si="508"/>
        <v>0</v>
      </c>
      <c r="AD368" s="258">
        <f t="shared" si="508"/>
        <v>0</v>
      </c>
      <c r="AE368" s="258">
        <f t="shared" si="508"/>
        <v>0</v>
      </c>
      <c r="AF368" s="258">
        <f t="shared" si="508"/>
        <v>0</v>
      </c>
      <c r="AG368" s="258">
        <f t="shared" si="508"/>
        <v>0</v>
      </c>
      <c r="AH368" s="258">
        <f t="shared" si="508"/>
        <v>47.05</v>
      </c>
      <c r="AI368" s="257" t="s">
        <v>32</v>
      </c>
    </row>
    <row r="369" s="226" customFormat="1" ht="19" customHeight="1" spans="1:35">
      <c r="A369" s="239">
        <f t="shared" si="477"/>
        <v>366</v>
      </c>
      <c r="B369" s="240" t="s">
        <v>129</v>
      </c>
      <c r="C369" s="252" t="s">
        <v>1049</v>
      </c>
      <c r="D369" s="269" t="s">
        <v>1050</v>
      </c>
      <c r="E369" s="241">
        <v>3920.55</v>
      </c>
      <c r="F369" s="241">
        <v>3920.55</v>
      </c>
      <c r="G369" s="241">
        <v>6241.75</v>
      </c>
      <c r="H369" s="241">
        <v>3920.55</v>
      </c>
      <c r="I369" s="256">
        <v>3180</v>
      </c>
      <c r="J369" s="242"/>
      <c r="K369" s="240">
        <f t="shared" si="478"/>
        <v>47.05</v>
      </c>
      <c r="L369" s="240">
        <f t="shared" si="479"/>
        <v>627.29</v>
      </c>
      <c r="M369" s="242">
        <f t="shared" si="480"/>
        <v>499.34</v>
      </c>
      <c r="N369" s="240">
        <f t="shared" si="481"/>
        <v>27.44</v>
      </c>
      <c r="O369" s="242">
        <f t="shared" si="482"/>
        <v>159</v>
      </c>
      <c r="P369" s="242">
        <f t="shared" si="483"/>
        <v>0</v>
      </c>
      <c r="Q369" s="242">
        <f t="shared" si="484"/>
        <v>1360.12</v>
      </c>
      <c r="R369" s="240">
        <f t="shared" si="485"/>
        <v>0</v>
      </c>
      <c r="S369" s="240">
        <f t="shared" si="486"/>
        <v>313.64</v>
      </c>
      <c r="T369" s="242">
        <f t="shared" si="487"/>
        <v>124.84</v>
      </c>
      <c r="U369" s="240">
        <f t="shared" si="488"/>
        <v>11.76</v>
      </c>
      <c r="V369" s="242">
        <f t="shared" si="489"/>
        <v>159</v>
      </c>
      <c r="W369" s="242">
        <f t="shared" si="490"/>
        <v>0</v>
      </c>
      <c r="X369" s="240">
        <f t="shared" si="491"/>
        <v>609.24</v>
      </c>
      <c r="Y369" s="240">
        <f t="shared" si="492"/>
        <v>1969.36</v>
      </c>
      <c r="Z369" s="259"/>
      <c r="AA369" s="257" t="s">
        <v>71</v>
      </c>
      <c r="AB369" s="258">
        <f t="shared" ref="AB369:AH369" si="509">K369+R369</f>
        <v>47.05</v>
      </c>
      <c r="AC369" s="258">
        <f t="shared" si="509"/>
        <v>940.93</v>
      </c>
      <c r="AD369" s="258">
        <f t="shared" si="509"/>
        <v>624.18</v>
      </c>
      <c r="AE369" s="258">
        <f t="shared" si="509"/>
        <v>39.2</v>
      </c>
      <c r="AF369" s="258">
        <f t="shared" si="509"/>
        <v>318</v>
      </c>
      <c r="AG369" s="258">
        <f t="shared" si="509"/>
        <v>0</v>
      </c>
      <c r="AH369" s="258">
        <f t="shared" si="509"/>
        <v>1969.36</v>
      </c>
      <c r="AI369" s="257" t="s">
        <v>35</v>
      </c>
    </row>
    <row r="370" s="225" customFormat="1" ht="17" customHeight="1" spans="1:35">
      <c r="A370" s="239">
        <f t="shared" si="477"/>
        <v>367</v>
      </c>
      <c r="B370" s="240" t="s">
        <v>368</v>
      </c>
      <c r="C370" s="252" t="s">
        <v>1308</v>
      </c>
      <c r="D370" s="266" t="s">
        <v>1309</v>
      </c>
      <c r="E370" s="241">
        <v>3920.55</v>
      </c>
      <c r="F370" s="241">
        <v>3920.55</v>
      </c>
      <c r="G370" s="241">
        <v>6241.75</v>
      </c>
      <c r="H370" s="241">
        <v>3920.55</v>
      </c>
      <c r="I370" s="256">
        <v>3180</v>
      </c>
      <c r="J370" s="252"/>
      <c r="K370" s="240">
        <f t="shared" si="478"/>
        <v>47.05</v>
      </c>
      <c r="L370" s="240">
        <f t="shared" si="479"/>
        <v>627.29</v>
      </c>
      <c r="M370" s="242">
        <f t="shared" si="480"/>
        <v>499.34</v>
      </c>
      <c r="N370" s="240">
        <f t="shared" si="481"/>
        <v>27.44</v>
      </c>
      <c r="O370" s="242">
        <f t="shared" si="482"/>
        <v>159</v>
      </c>
      <c r="P370" s="242">
        <f t="shared" si="483"/>
        <v>0</v>
      </c>
      <c r="Q370" s="242">
        <f t="shared" si="484"/>
        <v>1360.12</v>
      </c>
      <c r="R370" s="240">
        <f t="shared" si="485"/>
        <v>0</v>
      </c>
      <c r="S370" s="240">
        <f t="shared" si="486"/>
        <v>313.64</v>
      </c>
      <c r="T370" s="242">
        <f t="shared" si="487"/>
        <v>124.84</v>
      </c>
      <c r="U370" s="240">
        <f t="shared" si="488"/>
        <v>11.76</v>
      </c>
      <c r="V370" s="242">
        <f t="shared" si="489"/>
        <v>159</v>
      </c>
      <c r="W370" s="242">
        <f t="shared" si="490"/>
        <v>0</v>
      </c>
      <c r="X370" s="240">
        <f t="shared" si="491"/>
        <v>609.24</v>
      </c>
      <c r="Y370" s="240">
        <f t="shared" si="492"/>
        <v>1969.36</v>
      </c>
      <c r="Z370" s="259"/>
      <c r="AA370" s="257" t="s">
        <v>88</v>
      </c>
      <c r="AB370" s="258">
        <f t="shared" ref="AB370:AH370" si="510">K370+R370</f>
        <v>47.05</v>
      </c>
      <c r="AC370" s="258">
        <f t="shared" si="510"/>
        <v>940.93</v>
      </c>
      <c r="AD370" s="258">
        <f t="shared" si="510"/>
        <v>624.18</v>
      </c>
      <c r="AE370" s="258">
        <f t="shared" si="510"/>
        <v>39.2</v>
      </c>
      <c r="AF370" s="258">
        <f t="shared" si="510"/>
        <v>318</v>
      </c>
      <c r="AG370" s="258">
        <f t="shared" si="510"/>
        <v>0</v>
      </c>
      <c r="AH370" s="258">
        <f t="shared" si="510"/>
        <v>1969.36</v>
      </c>
      <c r="AI370" s="257" t="s">
        <v>34</v>
      </c>
    </row>
    <row r="371" s="39" customFormat="1" ht="16" customHeight="1" spans="1:35">
      <c r="A371" s="129">
        <f t="shared" si="477"/>
        <v>368</v>
      </c>
      <c r="B371" s="49" t="s">
        <v>201</v>
      </c>
      <c r="C371" s="52" t="s">
        <v>513</v>
      </c>
      <c r="D371" s="229" t="s">
        <v>514</v>
      </c>
      <c r="E371" s="203">
        <v>3920.55</v>
      </c>
      <c r="F371" s="203">
        <v>3920.55</v>
      </c>
      <c r="G371" s="203">
        <v>6241.75</v>
      </c>
      <c r="H371" s="203">
        <v>3920.55</v>
      </c>
      <c r="I371" s="203">
        <v>2200</v>
      </c>
      <c r="J371" s="130"/>
      <c r="K371" s="49">
        <f t="shared" si="478"/>
        <v>47.05</v>
      </c>
      <c r="L371" s="49">
        <f t="shared" si="479"/>
        <v>627.29</v>
      </c>
      <c r="M371" s="130">
        <f t="shared" si="480"/>
        <v>499.34</v>
      </c>
      <c r="N371" s="49">
        <f t="shared" si="481"/>
        <v>27.44</v>
      </c>
      <c r="O371" s="130">
        <f t="shared" si="482"/>
        <v>110</v>
      </c>
      <c r="P371" s="130">
        <f t="shared" si="483"/>
        <v>0</v>
      </c>
      <c r="Q371" s="130">
        <f t="shared" si="484"/>
        <v>1311.12</v>
      </c>
      <c r="R371" s="49">
        <f t="shared" si="485"/>
        <v>0</v>
      </c>
      <c r="S371" s="130">
        <f t="shared" si="486"/>
        <v>313.64</v>
      </c>
      <c r="T371" s="130">
        <f t="shared" si="487"/>
        <v>124.84</v>
      </c>
      <c r="U371" s="130">
        <f t="shared" si="488"/>
        <v>11.76</v>
      </c>
      <c r="V371" s="130">
        <f t="shared" si="489"/>
        <v>110</v>
      </c>
      <c r="W371" s="130">
        <f t="shared" si="490"/>
        <v>0</v>
      </c>
      <c r="X371" s="49">
        <f t="shared" si="491"/>
        <v>560.24</v>
      </c>
      <c r="Y371" s="130">
        <f t="shared" si="492"/>
        <v>1871.36</v>
      </c>
      <c r="Z371" s="130"/>
      <c r="AA371" s="139" t="s">
        <v>70</v>
      </c>
      <c r="AB371" s="140">
        <f t="shared" ref="AB371:AH371" si="511">K371+R371</f>
        <v>47.05</v>
      </c>
      <c r="AC371" s="140">
        <f t="shared" si="511"/>
        <v>940.93</v>
      </c>
      <c r="AD371" s="140">
        <f t="shared" si="511"/>
        <v>624.18</v>
      </c>
      <c r="AE371" s="140">
        <f t="shared" si="511"/>
        <v>39.2</v>
      </c>
      <c r="AF371" s="140">
        <f t="shared" si="511"/>
        <v>220</v>
      </c>
      <c r="AG371" s="140">
        <f t="shared" si="511"/>
        <v>0</v>
      </c>
      <c r="AH371" s="140">
        <f t="shared" si="511"/>
        <v>1871.36</v>
      </c>
      <c r="AI371" s="139" t="s">
        <v>32</v>
      </c>
    </row>
    <row r="372" s="39" customFormat="1" ht="16" customHeight="1" spans="1:35">
      <c r="A372" s="129">
        <f t="shared" si="477"/>
        <v>369</v>
      </c>
      <c r="B372" s="49" t="s">
        <v>411</v>
      </c>
      <c r="C372" s="49" t="s">
        <v>416</v>
      </c>
      <c r="D372" s="49" t="s">
        <v>417</v>
      </c>
      <c r="E372" s="203">
        <v>3920.55</v>
      </c>
      <c r="F372" s="203">
        <v>3920.55</v>
      </c>
      <c r="G372" s="203">
        <v>6241.75</v>
      </c>
      <c r="H372" s="203">
        <v>3920.55</v>
      </c>
      <c r="I372" s="203">
        <v>2200</v>
      </c>
      <c r="J372" s="130"/>
      <c r="K372" s="49">
        <f t="shared" si="478"/>
        <v>47.05</v>
      </c>
      <c r="L372" s="49">
        <f t="shared" si="479"/>
        <v>627.29</v>
      </c>
      <c r="M372" s="130">
        <f t="shared" si="480"/>
        <v>499.34</v>
      </c>
      <c r="N372" s="49">
        <f t="shared" si="481"/>
        <v>27.44</v>
      </c>
      <c r="O372" s="130">
        <f t="shared" si="482"/>
        <v>110</v>
      </c>
      <c r="P372" s="130">
        <f t="shared" si="483"/>
        <v>0</v>
      </c>
      <c r="Q372" s="130">
        <f t="shared" si="484"/>
        <v>1311.12</v>
      </c>
      <c r="R372" s="49">
        <f t="shared" si="485"/>
        <v>0</v>
      </c>
      <c r="S372" s="49">
        <f t="shared" si="486"/>
        <v>313.64</v>
      </c>
      <c r="T372" s="130">
        <f t="shared" si="487"/>
        <v>124.84</v>
      </c>
      <c r="U372" s="49">
        <f t="shared" si="488"/>
        <v>11.76</v>
      </c>
      <c r="V372" s="130">
        <f t="shared" si="489"/>
        <v>110</v>
      </c>
      <c r="W372" s="130">
        <f t="shared" si="490"/>
        <v>0</v>
      </c>
      <c r="X372" s="49">
        <f t="shared" si="491"/>
        <v>560.24</v>
      </c>
      <c r="Y372" s="49">
        <f t="shared" si="492"/>
        <v>1871.36</v>
      </c>
      <c r="Z372" s="49"/>
      <c r="AA372" s="139" t="s">
        <v>76</v>
      </c>
      <c r="AB372" s="140">
        <f t="shared" ref="AB372:AH372" si="512">K372+R372</f>
        <v>47.05</v>
      </c>
      <c r="AC372" s="140">
        <f t="shared" si="512"/>
        <v>940.93</v>
      </c>
      <c r="AD372" s="140">
        <f t="shared" si="512"/>
        <v>624.18</v>
      </c>
      <c r="AE372" s="140">
        <f t="shared" si="512"/>
        <v>39.2</v>
      </c>
      <c r="AF372" s="140">
        <f t="shared" si="512"/>
        <v>220</v>
      </c>
      <c r="AG372" s="140">
        <f t="shared" si="512"/>
        <v>0</v>
      </c>
      <c r="AH372" s="140">
        <f t="shared" si="512"/>
        <v>1871.36</v>
      </c>
      <c r="AI372" s="139" t="s">
        <v>32</v>
      </c>
    </row>
    <row r="373" s="39" customFormat="1" ht="16" customHeight="1" spans="1:35">
      <c r="A373" s="129">
        <f t="shared" si="477"/>
        <v>370</v>
      </c>
      <c r="B373" s="49" t="s">
        <v>217</v>
      </c>
      <c r="C373" s="227" t="s">
        <v>566</v>
      </c>
      <c r="D373" s="49" t="s">
        <v>567</v>
      </c>
      <c r="E373" s="203">
        <v>3920.55</v>
      </c>
      <c r="F373" s="203">
        <v>3920.55</v>
      </c>
      <c r="G373" s="203">
        <v>6241.75</v>
      </c>
      <c r="H373" s="203">
        <v>3920.55</v>
      </c>
      <c r="I373" s="203">
        <v>2200</v>
      </c>
      <c r="J373" s="130"/>
      <c r="K373" s="49">
        <f t="shared" si="478"/>
        <v>47.05</v>
      </c>
      <c r="L373" s="49">
        <f t="shared" si="479"/>
        <v>627.29</v>
      </c>
      <c r="M373" s="130">
        <f t="shared" si="480"/>
        <v>499.34</v>
      </c>
      <c r="N373" s="49">
        <f t="shared" si="481"/>
        <v>27.44</v>
      </c>
      <c r="O373" s="130">
        <f t="shared" si="482"/>
        <v>110</v>
      </c>
      <c r="P373" s="130">
        <f t="shared" si="483"/>
        <v>0</v>
      </c>
      <c r="Q373" s="130">
        <f t="shared" si="484"/>
        <v>1311.12</v>
      </c>
      <c r="R373" s="49">
        <f t="shared" si="485"/>
        <v>0</v>
      </c>
      <c r="S373" s="49">
        <f t="shared" si="486"/>
        <v>313.64</v>
      </c>
      <c r="T373" s="130">
        <f t="shared" si="487"/>
        <v>124.84</v>
      </c>
      <c r="U373" s="49">
        <f t="shared" si="488"/>
        <v>11.76</v>
      </c>
      <c r="V373" s="130">
        <f t="shared" si="489"/>
        <v>110</v>
      </c>
      <c r="W373" s="130">
        <f t="shared" si="490"/>
        <v>0</v>
      </c>
      <c r="X373" s="49">
        <f t="shared" si="491"/>
        <v>560.24</v>
      </c>
      <c r="Y373" s="49">
        <f t="shared" si="492"/>
        <v>1871.36</v>
      </c>
      <c r="Z373" s="49"/>
      <c r="AA373" s="139" t="s">
        <v>57</v>
      </c>
      <c r="AB373" s="140">
        <f t="shared" ref="AB373:AH373" si="513">K373+R373</f>
        <v>47.05</v>
      </c>
      <c r="AC373" s="140">
        <f t="shared" si="513"/>
        <v>940.93</v>
      </c>
      <c r="AD373" s="140">
        <f t="shared" si="513"/>
        <v>624.18</v>
      </c>
      <c r="AE373" s="140">
        <f t="shared" si="513"/>
        <v>39.2</v>
      </c>
      <c r="AF373" s="140">
        <f t="shared" si="513"/>
        <v>220</v>
      </c>
      <c r="AG373" s="140">
        <f t="shared" si="513"/>
        <v>0</v>
      </c>
      <c r="AH373" s="140">
        <f t="shared" si="513"/>
        <v>1871.36</v>
      </c>
      <c r="AI373" s="139" t="s">
        <v>32</v>
      </c>
    </row>
    <row r="374" s="39" customFormat="1" ht="16" customHeight="1" spans="1:35">
      <c r="A374" s="129">
        <f t="shared" si="477"/>
        <v>371</v>
      </c>
      <c r="B374" s="49" t="s">
        <v>1195</v>
      </c>
      <c r="C374" s="46" t="s">
        <v>277</v>
      </c>
      <c r="D374" s="451" t="s">
        <v>278</v>
      </c>
      <c r="E374" s="203">
        <v>3920.55</v>
      </c>
      <c r="F374" s="203">
        <v>3920.55</v>
      </c>
      <c r="G374" s="203">
        <v>6241.75</v>
      </c>
      <c r="H374" s="203">
        <v>3920.55</v>
      </c>
      <c r="I374" s="203">
        <v>3180</v>
      </c>
      <c r="J374" s="130"/>
      <c r="K374" s="49">
        <f t="shared" si="478"/>
        <v>47.05</v>
      </c>
      <c r="L374" s="49">
        <f t="shared" si="479"/>
        <v>627.29</v>
      </c>
      <c r="M374" s="130">
        <f t="shared" si="480"/>
        <v>499.34</v>
      </c>
      <c r="N374" s="49">
        <f t="shared" si="481"/>
        <v>27.44</v>
      </c>
      <c r="O374" s="130">
        <f t="shared" si="482"/>
        <v>159</v>
      </c>
      <c r="P374" s="130">
        <f t="shared" si="483"/>
        <v>0</v>
      </c>
      <c r="Q374" s="130">
        <f t="shared" si="484"/>
        <v>1360.12</v>
      </c>
      <c r="R374" s="49">
        <f t="shared" si="485"/>
        <v>0</v>
      </c>
      <c r="S374" s="49">
        <f t="shared" si="486"/>
        <v>313.64</v>
      </c>
      <c r="T374" s="130">
        <f t="shared" si="487"/>
        <v>124.84</v>
      </c>
      <c r="U374" s="49">
        <f t="shared" si="488"/>
        <v>11.76</v>
      </c>
      <c r="V374" s="130">
        <f t="shared" si="489"/>
        <v>159</v>
      </c>
      <c r="W374" s="130">
        <f t="shared" si="490"/>
        <v>0</v>
      </c>
      <c r="X374" s="49">
        <f t="shared" si="491"/>
        <v>609.24</v>
      </c>
      <c r="Y374" s="49">
        <f t="shared" si="492"/>
        <v>1969.36</v>
      </c>
      <c r="Z374" s="49"/>
      <c r="AA374" s="139" t="s">
        <v>64</v>
      </c>
      <c r="AB374" s="140">
        <f t="shared" ref="AB374:AH374" si="514">K374+R374</f>
        <v>47.05</v>
      </c>
      <c r="AC374" s="140">
        <f t="shared" si="514"/>
        <v>940.93</v>
      </c>
      <c r="AD374" s="140">
        <f t="shared" si="514"/>
        <v>624.18</v>
      </c>
      <c r="AE374" s="140">
        <f t="shared" si="514"/>
        <v>39.2</v>
      </c>
      <c r="AF374" s="140">
        <f t="shared" si="514"/>
        <v>318</v>
      </c>
      <c r="AG374" s="140">
        <f t="shared" si="514"/>
        <v>0</v>
      </c>
      <c r="AH374" s="140">
        <f t="shared" si="514"/>
        <v>1969.36</v>
      </c>
      <c r="AI374" s="139" t="s">
        <v>34</v>
      </c>
    </row>
    <row r="375" s="115" customFormat="1" ht="19" customHeight="1" spans="1:35">
      <c r="A375" s="129">
        <f t="shared" si="477"/>
        <v>372</v>
      </c>
      <c r="B375" s="49" t="s">
        <v>119</v>
      </c>
      <c r="C375" s="57" t="s">
        <v>1005</v>
      </c>
      <c r="D375" s="237" t="s">
        <v>1006</v>
      </c>
      <c r="E375" s="203">
        <v>3920.55</v>
      </c>
      <c r="F375" s="203">
        <v>3920.55</v>
      </c>
      <c r="G375" s="203">
        <v>6241.75</v>
      </c>
      <c r="H375" s="203">
        <v>3920.55</v>
      </c>
      <c r="I375" s="205">
        <v>2200</v>
      </c>
      <c r="J375" s="52"/>
      <c r="K375" s="49">
        <f t="shared" si="478"/>
        <v>47.05</v>
      </c>
      <c r="L375" s="49">
        <f t="shared" si="479"/>
        <v>627.29</v>
      </c>
      <c r="M375" s="130">
        <f t="shared" si="480"/>
        <v>499.34</v>
      </c>
      <c r="N375" s="49">
        <f t="shared" si="481"/>
        <v>27.44</v>
      </c>
      <c r="O375" s="130">
        <f t="shared" si="482"/>
        <v>110</v>
      </c>
      <c r="P375" s="130">
        <f t="shared" si="483"/>
        <v>0</v>
      </c>
      <c r="Q375" s="130">
        <f t="shared" si="484"/>
        <v>1311.12</v>
      </c>
      <c r="R375" s="49">
        <f t="shared" si="485"/>
        <v>0</v>
      </c>
      <c r="S375" s="49">
        <f t="shared" si="486"/>
        <v>313.64</v>
      </c>
      <c r="T375" s="130">
        <f t="shared" si="487"/>
        <v>124.84</v>
      </c>
      <c r="U375" s="49">
        <f t="shared" si="488"/>
        <v>11.76</v>
      </c>
      <c r="V375" s="130">
        <f t="shared" si="489"/>
        <v>110</v>
      </c>
      <c r="W375" s="130">
        <f t="shared" si="490"/>
        <v>0</v>
      </c>
      <c r="X375" s="49">
        <f t="shared" si="491"/>
        <v>560.24</v>
      </c>
      <c r="Y375" s="49">
        <f t="shared" si="492"/>
        <v>1871.36</v>
      </c>
      <c r="Z375" s="136"/>
      <c r="AA375" s="139" t="s">
        <v>76</v>
      </c>
      <c r="AB375" s="140">
        <f t="shared" ref="AB375:AH375" si="515">K375+R375</f>
        <v>47.05</v>
      </c>
      <c r="AC375" s="140">
        <f t="shared" si="515"/>
        <v>940.93</v>
      </c>
      <c r="AD375" s="140">
        <f t="shared" si="515"/>
        <v>624.18</v>
      </c>
      <c r="AE375" s="140">
        <f t="shared" si="515"/>
        <v>39.2</v>
      </c>
      <c r="AF375" s="140">
        <f t="shared" si="515"/>
        <v>220</v>
      </c>
      <c r="AG375" s="140">
        <f t="shared" si="515"/>
        <v>0</v>
      </c>
      <c r="AH375" s="140">
        <f t="shared" si="515"/>
        <v>1871.36</v>
      </c>
      <c r="AI375" s="139" t="s">
        <v>32</v>
      </c>
    </row>
    <row r="376" ht="17" customHeight="1" spans="1:35">
      <c r="A376" s="129">
        <f t="shared" si="477"/>
        <v>373</v>
      </c>
      <c r="B376" s="49" t="s">
        <v>1193</v>
      </c>
      <c r="C376" s="52" t="s">
        <v>1233</v>
      </c>
      <c r="D376" s="148" t="s">
        <v>1234</v>
      </c>
      <c r="E376" s="203">
        <v>3920.55</v>
      </c>
      <c r="F376" s="203">
        <v>3920.55</v>
      </c>
      <c r="G376" s="203">
        <v>6241.75</v>
      </c>
      <c r="H376" s="203">
        <v>3920.55</v>
      </c>
      <c r="I376" s="205">
        <v>3180</v>
      </c>
      <c r="J376" s="130"/>
      <c r="K376" s="49">
        <f t="shared" si="478"/>
        <v>47.05</v>
      </c>
      <c r="L376" s="49">
        <f t="shared" si="479"/>
        <v>627.29</v>
      </c>
      <c r="M376" s="130">
        <f t="shared" si="480"/>
        <v>499.34</v>
      </c>
      <c r="N376" s="49">
        <f t="shared" si="481"/>
        <v>27.44</v>
      </c>
      <c r="O376" s="130">
        <f t="shared" si="482"/>
        <v>159</v>
      </c>
      <c r="P376" s="130">
        <f t="shared" si="483"/>
        <v>0</v>
      </c>
      <c r="Q376" s="130">
        <f t="shared" si="484"/>
        <v>1360.12</v>
      </c>
      <c r="R376" s="49">
        <f t="shared" si="485"/>
        <v>0</v>
      </c>
      <c r="S376" s="49">
        <f t="shared" si="486"/>
        <v>313.64</v>
      </c>
      <c r="T376" s="130">
        <f t="shared" si="487"/>
        <v>124.84</v>
      </c>
      <c r="U376" s="49">
        <f t="shared" si="488"/>
        <v>11.76</v>
      </c>
      <c r="V376" s="130">
        <f t="shared" si="489"/>
        <v>159</v>
      </c>
      <c r="W376" s="130">
        <f t="shared" si="490"/>
        <v>0</v>
      </c>
      <c r="X376" s="49">
        <f t="shared" si="491"/>
        <v>609.24</v>
      </c>
      <c r="Y376" s="49">
        <f t="shared" si="492"/>
        <v>1969.36</v>
      </c>
      <c r="Z376" s="136"/>
      <c r="AA376" s="139" t="s">
        <v>81</v>
      </c>
      <c r="AB376" s="140">
        <f t="shared" ref="AB376:AH376" si="516">K376+R376</f>
        <v>47.05</v>
      </c>
      <c r="AC376" s="140">
        <f t="shared" si="516"/>
        <v>940.93</v>
      </c>
      <c r="AD376" s="140">
        <f t="shared" si="516"/>
        <v>624.18</v>
      </c>
      <c r="AE376" s="140">
        <f t="shared" si="516"/>
        <v>39.2</v>
      </c>
      <c r="AF376" s="140">
        <f t="shared" si="516"/>
        <v>318</v>
      </c>
      <c r="AG376" s="140">
        <f t="shared" si="516"/>
        <v>0</v>
      </c>
      <c r="AH376" s="140">
        <f t="shared" si="516"/>
        <v>1969.36</v>
      </c>
      <c r="AI376" s="139" t="s">
        <v>34</v>
      </c>
    </row>
    <row r="377" ht="17" customHeight="1" spans="1:35">
      <c r="A377" s="129">
        <f t="shared" si="477"/>
        <v>374</v>
      </c>
      <c r="B377" s="49" t="s">
        <v>209</v>
      </c>
      <c r="C377" s="52" t="s">
        <v>1350</v>
      </c>
      <c r="D377" s="229" t="s">
        <v>1351</v>
      </c>
      <c r="E377" s="203">
        <v>3920.55</v>
      </c>
      <c r="F377" s="203">
        <v>3920.55</v>
      </c>
      <c r="G377" s="203">
        <v>6241.75</v>
      </c>
      <c r="H377" s="203">
        <v>3920.55</v>
      </c>
      <c r="I377" s="205">
        <v>2200</v>
      </c>
      <c r="J377" s="130"/>
      <c r="K377" s="49">
        <f t="shared" si="478"/>
        <v>47.05</v>
      </c>
      <c r="L377" s="49">
        <f t="shared" si="479"/>
        <v>627.29</v>
      </c>
      <c r="M377" s="130">
        <f t="shared" si="480"/>
        <v>499.34</v>
      </c>
      <c r="N377" s="49">
        <f t="shared" si="481"/>
        <v>27.44</v>
      </c>
      <c r="O377" s="130">
        <f t="shared" si="482"/>
        <v>110</v>
      </c>
      <c r="P377" s="130">
        <f t="shared" si="483"/>
        <v>0</v>
      </c>
      <c r="Q377" s="130">
        <f t="shared" si="484"/>
        <v>1311.12</v>
      </c>
      <c r="R377" s="49">
        <f t="shared" si="485"/>
        <v>0</v>
      </c>
      <c r="S377" s="49">
        <f t="shared" si="486"/>
        <v>313.64</v>
      </c>
      <c r="T377" s="130">
        <f t="shared" si="487"/>
        <v>124.84</v>
      </c>
      <c r="U377" s="49">
        <f t="shared" si="488"/>
        <v>11.76</v>
      </c>
      <c r="V377" s="130">
        <f t="shared" si="489"/>
        <v>110</v>
      </c>
      <c r="W377" s="130">
        <f t="shared" si="490"/>
        <v>0</v>
      </c>
      <c r="X377" s="49">
        <f t="shared" si="491"/>
        <v>560.24</v>
      </c>
      <c r="Y377" s="49">
        <f t="shared" si="492"/>
        <v>1871.36</v>
      </c>
      <c r="Z377" s="136"/>
      <c r="AA377" s="139" t="s">
        <v>69</v>
      </c>
      <c r="AB377" s="140">
        <f t="shared" ref="AB377:AH377" si="517">K377+R377</f>
        <v>47.05</v>
      </c>
      <c r="AC377" s="140">
        <f t="shared" si="517"/>
        <v>940.93</v>
      </c>
      <c r="AD377" s="140">
        <f t="shared" si="517"/>
        <v>624.18</v>
      </c>
      <c r="AE377" s="140">
        <f t="shared" si="517"/>
        <v>39.2</v>
      </c>
      <c r="AF377" s="140">
        <f t="shared" si="517"/>
        <v>220</v>
      </c>
      <c r="AG377" s="140">
        <f t="shared" si="517"/>
        <v>0</v>
      </c>
      <c r="AH377" s="140">
        <f t="shared" si="517"/>
        <v>1871.36</v>
      </c>
      <c r="AI377" s="139" t="s">
        <v>32</v>
      </c>
    </row>
    <row r="378" s="39" customFormat="1" ht="16" customHeight="1" spans="1:35">
      <c r="A378" s="129">
        <f t="shared" si="477"/>
        <v>375</v>
      </c>
      <c r="B378" s="49" t="s">
        <v>169</v>
      </c>
      <c r="C378" s="49" t="s">
        <v>172</v>
      </c>
      <c r="D378" s="49" t="s">
        <v>173</v>
      </c>
      <c r="E378" s="203">
        <v>3920.55</v>
      </c>
      <c r="F378" s="203">
        <v>3920.55</v>
      </c>
      <c r="G378" s="203">
        <v>6241.75</v>
      </c>
      <c r="H378" s="203">
        <v>3920.55</v>
      </c>
      <c r="I378" s="203">
        <v>3180</v>
      </c>
      <c r="J378" s="130"/>
      <c r="K378" s="49">
        <f t="shared" si="478"/>
        <v>47.05</v>
      </c>
      <c r="L378" s="49">
        <f t="shared" si="479"/>
        <v>627.29</v>
      </c>
      <c r="M378" s="130">
        <f t="shared" si="480"/>
        <v>499.34</v>
      </c>
      <c r="N378" s="49">
        <f t="shared" si="481"/>
        <v>27.44</v>
      </c>
      <c r="O378" s="130">
        <f t="shared" si="482"/>
        <v>159</v>
      </c>
      <c r="P378" s="130">
        <f t="shared" si="483"/>
        <v>0</v>
      </c>
      <c r="Q378" s="130">
        <f t="shared" si="484"/>
        <v>1360.12</v>
      </c>
      <c r="R378" s="49">
        <f t="shared" si="485"/>
        <v>0</v>
      </c>
      <c r="S378" s="49">
        <f t="shared" si="486"/>
        <v>313.64</v>
      </c>
      <c r="T378" s="130">
        <f t="shared" si="487"/>
        <v>124.84</v>
      </c>
      <c r="U378" s="49">
        <f t="shared" si="488"/>
        <v>11.76</v>
      </c>
      <c r="V378" s="130">
        <f t="shared" si="489"/>
        <v>159</v>
      </c>
      <c r="W378" s="130">
        <f t="shared" si="490"/>
        <v>0</v>
      </c>
      <c r="X378" s="49">
        <f t="shared" si="491"/>
        <v>609.24</v>
      </c>
      <c r="Y378" s="49">
        <f t="shared" si="492"/>
        <v>1969.36</v>
      </c>
      <c r="Z378" s="49"/>
      <c r="AA378" s="139" t="s">
        <v>92</v>
      </c>
      <c r="AB378" s="140">
        <f t="shared" ref="AB378:AH378" si="518">K378+R378</f>
        <v>47.05</v>
      </c>
      <c r="AC378" s="140">
        <f t="shared" si="518"/>
        <v>940.93</v>
      </c>
      <c r="AD378" s="140">
        <f t="shared" si="518"/>
        <v>624.18</v>
      </c>
      <c r="AE378" s="140">
        <f t="shared" si="518"/>
        <v>39.2</v>
      </c>
      <c r="AF378" s="140">
        <f t="shared" si="518"/>
        <v>318</v>
      </c>
      <c r="AG378" s="140">
        <f t="shared" si="518"/>
        <v>0</v>
      </c>
      <c r="AH378" s="140">
        <f t="shared" si="518"/>
        <v>1969.36</v>
      </c>
      <c r="AI378" s="139" t="s">
        <v>31</v>
      </c>
    </row>
    <row r="379" s="39" customFormat="1" ht="16" customHeight="1" spans="1:35">
      <c r="A379" s="129">
        <f t="shared" si="477"/>
        <v>376</v>
      </c>
      <c r="B379" s="49" t="s">
        <v>223</v>
      </c>
      <c r="C379" s="49" t="s">
        <v>226</v>
      </c>
      <c r="D379" s="49" t="s">
        <v>227</v>
      </c>
      <c r="E379" s="203">
        <v>3920.55</v>
      </c>
      <c r="F379" s="203">
        <v>3920.55</v>
      </c>
      <c r="G379" s="203">
        <v>6241.75</v>
      </c>
      <c r="H379" s="203">
        <v>3920.55</v>
      </c>
      <c r="I379" s="203">
        <v>2200</v>
      </c>
      <c r="J379" s="130"/>
      <c r="K379" s="49">
        <f t="shared" si="478"/>
        <v>47.05</v>
      </c>
      <c r="L379" s="49">
        <f t="shared" si="479"/>
        <v>627.29</v>
      </c>
      <c r="M379" s="130">
        <f t="shared" si="480"/>
        <v>499.34</v>
      </c>
      <c r="N379" s="49">
        <f t="shared" si="481"/>
        <v>27.44</v>
      </c>
      <c r="O379" s="130">
        <f t="shared" si="482"/>
        <v>110</v>
      </c>
      <c r="P379" s="130">
        <f t="shared" si="483"/>
        <v>0</v>
      </c>
      <c r="Q379" s="130">
        <f t="shared" si="484"/>
        <v>1311.12</v>
      </c>
      <c r="R379" s="49">
        <f t="shared" si="485"/>
        <v>0</v>
      </c>
      <c r="S379" s="49">
        <f t="shared" si="486"/>
        <v>313.64</v>
      </c>
      <c r="T379" s="130">
        <f t="shared" si="487"/>
        <v>124.84</v>
      </c>
      <c r="U379" s="49">
        <f t="shared" si="488"/>
        <v>11.76</v>
      </c>
      <c r="V379" s="130">
        <f t="shared" si="489"/>
        <v>110</v>
      </c>
      <c r="W379" s="130">
        <f t="shared" si="490"/>
        <v>0</v>
      </c>
      <c r="X379" s="49">
        <f t="shared" si="491"/>
        <v>560.24</v>
      </c>
      <c r="Y379" s="49">
        <f t="shared" si="492"/>
        <v>1871.36</v>
      </c>
      <c r="Z379" s="49"/>
      <c r="AA379" s="139" t="s">
        <v>80</v>
      </c>
      <c r="AB379" s="140">
        <f t="shared" ref="AB379:AH379" si="519">K379+R379</f>
        <v>47.05</v>
      </c>
      <c r="AC379" s="140">
        <f t="shared" si="519"/>
        <v>940.93</v>
      </c>
      <c r="AD379" s="140">
        <f t="shared" si="519"/>
        <v>624.18</v>
      </c>
      <c r="AE379" s="140">
        <f t="shared" si="519"/>
        <v>39.2</v>
      </c>
      <c r="AF379" s="140">
        <f t="shared" si="519"/>
        <v>220</v>
      </c>
      <c r="AG379" s="140">
        <f t="shared" si="519"/>
        <v>0</v>
      </c>
      <c r="AH379" s="140">
        <f t="shared" si="519"/>
        <v>1871.36</v>
      </c>
      <c r="AI379" s="139" t="s">
        <v>33</v>
      </c>
    </row>
    <row r="380" s="39" customFormat="1" ht="16" customHeight="1" spans="1:35">
      <c r="A380" s="129">
        <f t="shared" si="477"/>
        <v>377</v>
      </c>
      <c r="B380" s="49" t="s">
        <v>201</v>
      </c>
      <c r="C380" s="49" t="s">
        <v>292</v>
      </c>
      <c r="D380" s="49" t="s">
        <v>293</v>
      </c>
      <c r="E380" s="203">
        <v>3920.55</v>
      </c>
      <c r="F380" s="203">
        <v>3920.55</v>
      </c>
      <c r="G380" s="203">
        <v>6241.75</v>
      </c>
      <c r="H380" s="203">
        <v>3920.55</v>
      </c>
      <c r="I380" s="203">
        <v>2200</v>
      </c>
      <c r="J380" s="130"/>
      <c r="K380" s="49">
        <f t="shared" si="478"/>
        <v>47.05</v>
      </c>
      <c r="L380" s="49">
        <f t="shared" si="479"/>
        <v>627.29</v>
      </c>
      <c r="M380" s="130">
        <f t="shared" si="480"/>
        <v>499.34</v>
      </c>
      <c r="N380" s="49">
        <f t="shared" si="481"/>
        <v>27.44</v>
      </c>
      <c r="O380" s="130">
        <f t="shared" si="482"/>
        <v>110</v>
      </c>
      <c r="P380" s="130">
        <f t="shared" si="483"/>
        <v>0</v>
      </c>
      <c r="Q380" s="130">
        <f t="shared" si="484"/>
        <v>1311.12</v>
      </c>
      <c r="R380" s="49">
        <f t="shared" si="485"/>
        <v>0</v>
      </c>
      <c r="S380" s="49">
        <f t="shared" si="486"/>
        <v>313.64</v>
      </c>
      <c r="T380" s="130">
        <f t="shared" si="487"/>
        <v>124.84</v>
      </c>
      <c r="U380" s="49">
        <f t="shared" si="488"/>
        <v>11.76</v>
      </c>
      <c r="V380" s="130">
        <f t="shared" si="489"/>
        <v>110</v>
      </c>
      <c r="W380" s="130">
        <f t="shared" si="490"/>
        <v>0</v>
      </c>
      <c r="X380" s="49">
        <f t="shared" si="491"/>
        <v>560.24</v>
      </c>
      <c r="Y380" s="49">
        <f t="shared" si="492"/>
        <v>1871.36</v>
      </c>
      <c r="Z380" s="49"/>
      <c r="AA380" s="139" t="s">
        <v>66</v>
      </c>
      <c r="AB380" s="140">
        <f t="shared" ref="AB380:AH380" si="520">K380+R380</f>
        <v>47.05</v>
      </c>
      <c r="AC380" s="140">
        <f t="shared" si="520"/>
        <v>940.93</v>
      </c>
      <c r="AD380" s="140">
        <f t="shared" si="520"/>
        <v>624.18</v>
      </c>
      <c r="AE380" s="140">
        <f t="shared" si="520"/>
        <v>39.2</v>
      </c>
      <c r="AF380" s="140">
        <f t="shared" si="520"/>
        <v>220</v>
      </c>
      <c r="AG380" s="140">
        <f t="shared" si="520"/>
        <v>0</v>
      </c>
      <c r="AH380" s="140">
        <f t="shared" si="520"/>
        <v>1871.36</v>
      </c>
      <c r="AI380" s="139" t="s">
        <v>32</v>
      </c>
    </row>
    <row r="381" s="39" customFormat="1" ht="16" customHeight="1" spans="1:35">
      <c r="A381" s="129">
        <f t="shared" si="477"/>
        <v>378</v>
      </c>
      <c r="B381" s="49" t="s">
        <v>212</v>
      </c>
      <c r="C381" s="46" t="s">
        <v>399</v>
      </c>
      <c r="D381" s="133" t="s">
        <v>400</v>
      </c>
      <c r="E381" s="203">
        <v>3920.55</v>
      </c>
      <c r="F381" s="203">
        <v>3920.55</v>
      </c>
      <c r="G381" s="203">
        <v>6241.75</v>
      </c>
      <c r="H381" s="203">
        <v>3920.55</v>
      </c>
      <c r="I381" s="203">
        <v>2200</v>
      </c>
      <c r="J381" s="130"/>
      <c r="K381" s="49">
        <f t="shared" si="478"/>
        <v>47.05</v>
      </c>
      <c r="L381" s="49">
        <f t="shared" si="479"/>
        <v>627.29</v>
      </c>
      <c r="M381" s="130">
        <f t="shared" si="480"/>
        <v>499.34</v>
      </c>
      <c r="N381" s="49">
        <f t="shared" si="481"/>
        <v>27.44</v>
      </c>
      <c r="O381" s="130">
        <f t="shared" si="482"/>
        <v>110</v>
      </c>
      <c r="P381" s="130">
        <f t="shared" si="483"/>
        <v>0</v>
      </c>
      <c r="Q381" s="130">
        <f t="shared" si="484"/>
        <v>1311.12</v>
      </c>
      <c r="R381" s="49">
        <f t="shared" si="485"/>
        <v>0</v>
      </c>
      <c r="S381" s="49">
        <f t="shared" si="486"/>
        <v>313.64</v>
      </c>
      <c r="T381" s="130">
        <f t="shared" si="487"/>
        <v>124.84</v>
      </c>
      <c r="U381" s="49">
        <f t="shared" si="488"/>
        <v>11.76</v>
      </c>
      <c r="V381" s="130">
        <f t="shared" si="489"/>
        <v>110</v>
      </c>
      <c r="W381" s="130">
        <f t="shared" si="490"/>
        <v>0</v>
      </c>
      <c r="X381" s="49">
        <f t="shared" si="491"/>
        <v>560.24</v>
      </c>
      <c r="Y381" s="49">
        <f t="shared" si="492"/>
        <v>1871.36</v>
      </c>
      <c r="Z381" s="164"/>
      <c r="AA381" s="139" t="s">
        <v>67</v>
      </c>
      <c r="AB381" s="140">
        <f t="shared" ref="AB381:AH381" si="521">K381+R381</f>
        <v>47.05</v>
      </c>
      <c r="AC381" s="140">
        <f t="shared" si="521"/>
        <v>940.93</v>
      </c>
      <c r="AD381" s="140">
        <f t="shared" si="521"/>
        <v>624.18</v>
      </c>
      <c r="AE381" s="140">
        <f t="shared" si="521"/>
        <v>39.2</v>
      </c>
      <c r="AF381" s="140">
        <f t="shared" si="521"/>
        <v>220</v>
      </c>
      <c r="AG381" s="140">
        <f t="shared" si="521"/>
        <v>0</v>
      </c>
      <c r="AH381" s="140">
        <f t="shared" si="521"/>
        <v>1871.36</v>
      </c>
      <c r="AI381" s="139" t="s">
        <v>32</v>
      </c>
    </row>
    <row r="382" s="39" customFormat="1" ht="16" customHeight="1" spans="1:35">
      <c r="A382" s="129">
        <f t="shared" si="477"/>
        <v>379</v>
      </c>
      <c r="B382" s="49" t="s">
        <v>262</v>
      </c>
      <c r="C382" s="46" t="s">
        <v>401</v>
      </c>
      <c r="D382" s="453" t="s">
        <v>402</v>
      </c>
      <c r="E382" s="203">
        <v>3920.55</v>
      </c>
      <c r="F382" s="203">
        <v>3920.55</v>
      </c>
      <c r="G382" s="203">
        <v>6241.75</v>
      </c>
      <c r="H382" s="203">
        <v>3920.55</v>
      </c>
      <c r="I382" s="203">
        <v>2200</v>
      </c>
      <c r="J382" s="130"/>
      <c r="K382" s="49">
        <f t="shared" si="478"/>
        <v>47.05</v>
      </c>
      <c r="L382" s="49">
        <f t="shared" si="479"/>
        <v>627.29</v>
      </c>
      <c r="M382" s="130">
        <f t="shared" si="480"/>
        <v>499.34</v>
      </c>
      <c r="N382" s="49">
        <f t="shared" si="481"/>
        <v>27.44</v>
      </c>
      <c r="O382" s="130">
        <f t="shared" si="482"/>
        <v>110</v>
      </c>
      <c r="P382" s="130">
        <f t="shared" si="483"/>
        <v>0</v>
      </c>
      <c r="Q382" s="130">
        <f t="shared" si="484"/>
        <v>1311.12</v>
      </c>
      <c r="R382" s="49">
        <f t="shared" si="485"/>
        <v>0</v>
      </c>
      <c r="S382" s="49">
        <f t="shared" si="486"/>
        <v>313.64</v>
      </c>
      <c r="T382" s="130">
        <f t="shared" si="487"/>
        <v>124.84</v>
      </c>
      <c r="U382" s="49">
        <f t="shared" si="488"/>
        <v>11.76</v>
      </c>
      <c r="V382" s="130">
        <f t="shared" si="489"/>
        <v>110</v>
      </c>
      <c r="W382" s="130">
        <f t="shared" si="490"/>
        <v>0</v>
      </c>
      <c r="X382" s="49">
        <f t="shared" si="491"/>
        <v>560.24</v>
      </c>
      <c r="Y382" s="49">
        <f t="shared" si="492"/>
        <v>1871.36</v>
      </c>
      <c r="Z382" s="164"/>
      <c r="AA382" s="139" t="s">
        <v>68</v>
      </c>
      <c r="AB382" s="140">
        <f t="shared" ref="AB382:AH382" si="522">K382+R382</f>
        <v>47.05</v>
      </c>
      <c r="AC382" s="140">
        <f t="shared" si="522"/>
        <v>940.93</v>
      </c>
      <c r="AD382" s="140">
        <f t="shared" si="522"/>
        <v>624.18</v>
      </c>
      <c r="AE382" s="140">
        <f t="shared" si="522"/>
        <v>39.2</v>
      </c>
      <c r="AF382" s="140">
        <f t="shared" si="522"/>
        <v>220</v>
      </c>
      <c r="AG382" s="140">
        <f t="shared" si="522"/>
        <v>0</v>
      </c>
      <c r="AH382" s="140">
        <f t="shared" si="522"/>
        <v>1871.36</v>
      </c>
      <c r="AI382" s="139" t="s">
        <v>32</v>
      </c>
    </row>
    <row r="383" s="39" customFormat="1" ht="16" customHeight="1" spans="1:35">
      <c r="A383" s="129">
        <f t="shared" si="477"/>
        <v>380</v>
      </c>
      <c r="B383" s="49" t="s">
        <v>568</v>
      </c>
      <c r="C383" s="130" t="s">
        <v>593</v>
      </c>
      <c r="D383" s="49" t="s">
        <v>594</v>
      </c>
      <c r="E383" s="203">
        <v>3920.55</v>
      </c>
      <c r="F383" s="203">
        <v>3920.55</v>
      </c>
      <c r="G383" s="203">
        <v>6241.75</v>
      </c>
      <c r="H383" s="203">
        <v>3920.55</v>
      </c>
      <c r="I383" s="203">
        <v>2200</v>
      </c>
      <c r="J383" s="130"/>
      <c r="K383" s="49">
        <f t="shared" si="478"/>
        <v>47.05</v>
      </c>
      <c r="L383" s="49">
        <f t="shared" si="479"/>
        <v>627.29</v>
      </c>
      <c r="M383" s="130">
        <f t="shared" si="480"/>
        <v>499.34</v>
      </c>
      <c r="N383" s="49">
        <f t="shared" si="481"/>
        <v>27.44</v>
      </c>
      <c r="O383" s="130">
        <f t="shared" si="482"/>
        <v>110</v>
      </c>
      <c r="P383" s="130">
        <f t="shared" si="483"/>
        <v>0</v>
      </c>
      <c r="Q383" s="130">
        <f t="shared" si="484"/>
        <v>1311.12</v>
      </c>
      <c r="R383" s="49">
        <f t="shared" si="485"/>
        <v>0</v>
      </c>
      <c r="S383" s="49">
        <f t="shared" si="486"/>
        <v>313.64</v>
      </c>
      <c r="T383" s="130">
        <f t="shared" si="487"/>
        <v>124.84</v>
      </c>
      <c r="U383" s="49">
        <f t="shared" si="488"/>
        <v>11.76</v>
      </c>
      <c r="V383" s="130">
        <f t="shared" si="489"/>
        <v>110</v>
      </c>
      <c r="W383" s="130">
        <f t="shared" si="490"/>
        <v>0</v>
      </c>
      <c r="X383" s="49">
        <f t="shared" si="491"/>
        <v>560.24</v>
      </c>
      <c r="Y383" s="49">
        <f t="shared" si="492"/>
        <v>1871.36</v>
      </c>
      <c r="Z383" s="49"/>
      <c r="AA383" s="139" t="s">
        <v>54</v>
      </c>
      <c r="AB383" s="140">
        <f t="shared" ref="AB383:AH383" si="523">K383+R383</f>
        <v>47.05</v>
      </c>
      <c r="AC383" s="140">
        <f t="shared" si="523"/>
        <v>940.93</v>
      </c>
      <c r="AD383" s="140">
        <f t="shared" si="523"/>
        <v>624.18</v>
      </c>
      <c r="AE383" s="140">
        <f t="shared" si="523"/>
        <v>39.2</v>
      </c>
      <c r="AF383" s="140">
        <f t="shared" si="523"/>
        <v>220</v>
      </c>
      <c r="AG383" s="140">
        <f t="shared" si="523"/>
        <v>0</v>
      </c>
      <c r="AH383" s="140">
        <f t="shared" si="523"/>
        <v>1871.36</v>
      </c>
      <c r="AI383" s="139" t="s">
        <v>32</v>
      </c>
    </row>
    <row r="384" s="39" customFormat="1" ht="16" customHeight="1" spans="1:35">
      <c r="A384" s="129">
        <f t="shared" si="477"/>
        <v>381</v>
      </c>
      <c r="B384" s="49" t="s">
        <v>169</v>
      </c>
      <c r="C384" s="130" t="s">
        <v>605</v>
      </c>
      <c r="D384" s="49" t="s">
        <v>606</v>
      </c>
      <c r="E384" s="203">
        <v>3920.55</v>
      </c>
      <c r="F384" s="203">
        <v>3920.55</v>
      </c>
      <c r="G384" s="203">
        <v>6241.75</v>
      </c>
      <c r="H384" s="203">
        <v>3920.55</v>
      </c>
      <c r="I384" s="203">
        <v>3180</v>
      </c>
      <c r="J384" s="130"/>
      <c r="K384" s="49">
        <f t="shared" si="478"/>
        <v>47.05</v>
      </c>
      <c r="L384" s="49">
        <f t="shared" si="479"/>
        <v>627.29</v>
      </c>
      <c r="M384" s="130">
        <f t="shared" si="480"/>
        <v>499.34</v>
      </c>
      <c r="N384" s="49">
        <f t="shared" si="481"/>
        <v>27.44</v>
      </c>
      <c r="O384" s="130">
        <f t="shared" si="482"/>
        <v>159</v>
      </c>
      <c r="P384" s="130">
        <f t="shared" si="483"/>
        <v>0</v>
      </c>
      <c r="Q384" s="130">
        <f t="shared" si="484"/>
        <v>1360.12</v>
      </c>
      <c r="R384" s="49">
        <f t="shared" si="485"/>
        <v>0</v>
      </c>
      <c r="S384" s="49">
        <f t="shared" si="486"/>
        <v>313.64</v>
      </c>
      <c r="T384" s="130">
        <f t="shared" si="487"/>
        <v>124.84</v>
      </c>
      <c r="U384" s="49">
        <f t="shared" si="488"/>
        <v>11.76</v>
      </c>
      <c r="V384" s="130">
        <f t="shared" si="489"/>
        <v>159</v>
      </c>
      <c r="W384" s="130">
        <f t="shared" si="490"/>
        <v>0</v>
      </c>
      <c r="X384" s="49">
        <f t="shared" si="491"/>
        <v>609.24</v>
      </c>
      <c r="Y384" s="49">
        <f t="shared" si="492"/>
        <v>1969.36</v>
      </c>
      <c r="Z384" s="49"/>
      <c r="AA384" s="139" t="s">
        <v>92</v>
      </c>
      <c r="AB384" s="140">
        <f t="shared" ref="AB384:AH384" si="524">K384+R384</f>
        <v>47.05</v>
      </c>
      <c r="AC384" s="140">
        <f t="shared" si="524"/>
        <v>940.93</v>
      </c>
      <c r="AD384" s="140">
        <f t="shared" si="524"/>
        <v>624.18</v>
      </c>
      <c r="AE384" s="140">
        <f t="shared" si="524"/>
        <v>39.2</v>
      </c>
      <c r="AF384" s="140">
        <f t="shared" si="524"/>
        <v>318</v>
      </c>
      <c r="AG384" s="140">
        <f t="shared" si="524"/>
        <v>0</v>
      </c>
      <c r="AH384" s="140">
        <f t="shared" si="524"/>
        <v>1969.36</v>
      </c>
      <c r="AI384" s="139" t="s">
        <v>31</v>
      </c>
    </row>
    <row r="385" s="39" customFormat="1" ht="16" customHeight="1" spans="1:35">
      <c r="A385" s="129">
        <f t="shared" si="477"/>
        <v>382</v>
      </c>
      <c r="B385" s="49" t="s">
        <v>568</v>
      </c>
      <c r="C385" s="130" t="s">
        <v>611</v>
      </c>
      <c r="D385" s="49" t="s">
        <v>612</v>
      </c>
      <c r="E385" s="203">
        <v>3920.55</v>
      </c>
      <c r="F385" s="203">
        <v>3920.55</v>
      </c>
      <c r="G385" s="203">
        <v>6241.75</v>
      </c>
      <c r="H385" s="203">
        <v>3920.55</v>
      </c>
      <c r="I385" s="203">
        <v>2200</v>
      </c>
      <c r="J385" s="130"/>
      <c r="K385" s="49">
        <f t="shared" si="478"/>
        <v>47.05</v>
      </c>
      <c r="L385" s="49">
        <f t="shared" si="479"/>
        <v>627.29</v>
      </c>
      <c r="M385" s="130">
        <f t="shared" si="480"/>
        <v>499.34</v>
      </c>
      <c r="N385" s="49">
        <f t="shared" si="481"/>
        <v>27.44</v>
      </c>
      <c r="O385" s="130">
        <f t="shared" si="482"/>
        <v>110</v>
      </c>
      <c r="P385" s="130">
        <f t="shared" si="483"/>
        <v>0</v>
      </c>
      <c r="Q385" s="130">
        <f t="shared" si="484"/>
        <v>1311.12</v>
      </c>
      <c r="R385" s="49">
        <f t="shared" si="485"/>
        <v>0</v>
      </c>
      <c r="S385" s="49">
        <f t="shared" si="486"/>
        <v>313.64</v>
      </c>
      <c r="T385" s="130">
        <f t="shared" si="487"/>
        <v>124.84</v>
      </c>
      <c r="U385" s="49">
        <f t="shared" si="488"/>
        <v>11.76</v>
      </c>
      <c r="V385" s="130">
        <f t="shared" si="489"/>
        <v>110</v>
      </c>
      <c r="W385" s="130">
        <f t="shared" si="490"/>
        <v>0</v>
      </c>
      <c r="X385" s="49">
        <f t="shared" si="491"/>
        <v>560.24</v>
      </c>
      <c r="Y385" s="49">
        <f t="shared" si="492"/>
        <v>1871.36</v>
      </c>
      <c r="Z385" s="49"/>
      <c r="AA385" s="139" t="s">
        <v>54</v>
      </c>
      <c r="AB385" s="140">
        <f t="shared" ref="AB385:AH385" si="525">K385+R385</f>
        <v>47.05</v>
      </c>
      <c r="AC385" s="140">
        <f t="shared" si="525"/>
        <v>940.93</v>
      </c>
      <c r="AD385" s="140">
        <f t="shared" si="525"/>
        <v>624.18</v>
      </c>
      <c r="AE385" s="140">
        <f t="shared" si="525"/>
        <v>39.2</v>
      </c>
      <c r="AF385" s="140">
        <f t="shared" si="525"/>
        <v>220</v>
      </c>
      <c r="AG385" s="140">
        <f t="shared" si="525"/>
        <v>0</v>
      </c>
      <c r="AH385" s="140">
        <f t="shared" si="525"/>
        <v>1871.36</v>
      </c>
      <c r="AI385" s="139" t="s">
        <v>32</v>
      </c>
    </row>
    <row r="386" s="39" customFormat="1" ht="16" customHeight="1" spans="1:35">
      <c r="A386" s="129">
        <f t="shared" si="477"/>
        <v>383</v>
      </c>
      <c r="B386" s="49" t="s">
        <v>201</v>
      </c>
      <c r="C386" s="46" t="s">
        <v>627</v>
      </c>
      <c r="D386" s="453" t="s">
        <v>628</v>
      </c>
      <c r="E386" s="203">
        <v>3920.55</v>
      </c>
      <c r="F386" s="203">
        <v>3920.55</v>
      </c>
      <c r="G386" s="203">
        <v>6241.75</v>
      </c>
      <c r="H386" s="203">
        <v>3920.55</v>
      </c>
      <c r="I386" s="203">
        <v>2200</v>
      </c>
      <c r="J386" s="130"/>
      <c r="K386" s="49">
        <f t="shared" si="478"/>
        <v>47.05</v>
      </c>
      <c r="L386" s="49">
        <f t="shared" si="479"/>
        <v>627.29</v>
      </c>
      <c r="M386" s="130">
        <f t="shared" si="480"/>
        <v>499.34</v>
      </c>
      <c r="N386" s="49">
        <f t="shared" si="481"/>
        <v>27.44</v>
      </c>
      <c r="O386" s="130">
        <f t="shared" si="482"/>
        <v>110</v>
      </c>
      <c r="P386" s="130">
        <f t="shared" si="483"/>
        <v>0</v>
      </c>
      <c r="Q386" s="130">
        <f t="shared" si="484"/>
        <v>1311.12</v>
      </c>
      <c r="R386" s="49">
        <f t="shared" si="485"/>
        <v>0</v>
      </c>
      <c r="S386" s="49">
        <f t="shared" si="486"/>
        <v>313.64</v>
      </c>
      <c r="T386" s="130">
        <f t="shared" si="487"/>
        <v>124.84</v>
      </c>
      <c r="U386" s="49">
        <f t="shared" si="488"/>
        <v>11.76</v>
      </c>
      <c r="V386" s="130">
        <f t="shared" si="489"/>
        <v>110</v>
      </c>
      <c r="W386" s="130">
        <f t="shared" si="490"/>
        <v>0</v>
      </c>
      <c r="X386" s="49">
        <f t="shared" si="491"/>
        <v>560.24</v>
      </c>
      <c r="Y386" s="49">
        <f t="shared" si="492"/>
        <v>1871.36</v>
      </c>
      <c r="Z386" s="49"/>
      <c r="AA386" s="139" t="s">
        <v>70</v>
      </c>
      <c r="AB386" s="140">
        <f t="shared" ref="AB386:AH386" si="526">K386+R386</f>
        <v>47.05</v>
      </c>
      <c r="AC386" s="140">
        <f t="shared" si="526"/>
        <v>940.93</v>
      </c>
      <c r="AD386" s="140">
        <f t="shared" si="526"/>
        <v>624.18</v>
      </c>
      <c r="AE386" s="140">
        <f t="shared" si="526"/>
        <v>39.2</v>
      </c>
      <c r="AF386" s="140">
        <f t="shared" si="526"/>
        <v>220</v>
      </c>
      <c r="AG386" s="140">
        <f t="shared" si="526"/>
        <v>0</v>
      </c>
      <c r="AH386" s="140">
        <f t="shared" si="526"/>
        <v>1871.36</v>
      </c>
      <c r="AI386" s="139" t="s">
        <v>32</v>
      </c>
    </row>
    <row r="387" s="39" customFormat="1" ht="16" customHeight="1" spans="1:35">
      <c r="A387" s="129">
        <f t="shared" si="477"/>
        <v>384</v>
      </c>
      <c r="B387" s="49" t="s">
        <v>139</v>
      </c>
      <c r="C387" s="52" t="s">
        <v>637</v>
      </c>
      <c r="D387" s="451" t="s">
        <v>638</v>
      </c>
      <c r="E387" s="203">
        <v>3920.55</v>
      </c>
      <c r="F387" s="203">
        <v>3920.55</v>
      </c>
      <c r="G387" s="203">
        <v>6241.75</v>
      </c>
      <c r="H387" s="203">
        <v>3920.55</v>
      </c>
      <c r="I387" s="203">
        <v>2200</v>
      </c>
      <c r="J387" s="130"/>
      <c r="K387" s="49">
        <f t="shared" si="478"/>
        <v>47.05</v>
      </c>
      <c r="L387" s="49">
        <f t="shared" si="479"/>
        <v>627.29</v>
      </c>
      <c r="M387" s="130">
        <f t="shared" si="480"/>
        <v>499.34</v>
      </c>
      <c r="N387" s="49">
        <f t="shared" si="481"/>
        <v>27.44</v>
      </c>
      <c r="O387" s="130">
        <f t="shared" si="482"/>
        <v>110</v>
      </c>
      <c r="P387" s="130">
        <f t="shared" si="483"/>
        <v>0</v>
      </c>
      <c r="Q387" s="130">
        <f t="shared" si="484"/>
        <v>1311.12</v>
      </c>
      <c r="R387" s="49">
        <f t="shared" si="485"/>
        <v>0</v>
      </c>
      <c r="S387" s="49">
        <f t="shared" si="486"/>
        <v>313.64</v>
      </c>
      <c r="T387" s="130">
        <f t="shared" si="487"/>
        <v>124.84</v>
      </c>
      <c r="U387" s="49">
        <f t="shared" si="488"/>
        <v>11.76</v>
      </c>
      <c r="V387" s="130">
        <f t="shared" si="489"/>
        <v>110</v>
      </c>
      <c r="W387" s="130">
        <f t="shared" si="490"/>
        <v>0</v>
      </c>
      <c r="X387" s="49">
        <f t="shared" si="491"/>
        <v>560.24</v>
      </c>
      <c r="Y387" s="49">
        <f t="shared" si="492"/>
        <v>1871.36</v>
      </c>
      <c r="Z387" s="49"/>
      <c r="AA387" s="139" t="s">
        <v>77</v>
      </c>
      <c r="AB387" s="140">
        <f t="shared" ref="AB387:AH387" si="527">K387+R387</f>
        <v>47.05</v>
      </c>
      <c r="AC387" s="140">
        <f t="shared" si="527"/>
        <v>940.93</v>
      </c>
      <c r="AD387" s="140">
        <f t="shared" si="527"/>
        <v>624.18</v>
      </c>
      <c r="AE387" s="140">
        <f t="shared" si="527"/>
        <v>39.2</v>
      </c>
      <c r="AF387" s="140">
        <f t="shared" si="527"/>
        <v>220</v>
      </c>
      <c r="AG387" s="140">
        <f t="shared" si="527"/>
        <v>0</v>
      </c>
      <c r="AH387" s="140">
        <f t="shared" si="527"/>
        <v>1871.36</v>
      </c>
      <c r="AI387" s="139" t="s">
        <v>32</v>
      </c>
    </row>
    <row r="388" s="39" customFormat="1" ht="16" customHeight="1" spans="1:35">
      <c r="A388" s="129">
        <f t="shared" si="477"/>
        <v>385</v>
      </c>
      <c r="B388" s="49" t="s">
        <v>201</v>
      </c>
      <c r="C388" s="46" t="s">
        <v>641</v>
      </c>
      <c r="D388" s="450" t="s">
        <v>642</v>
      </c>
      <c r="E388" s="203">
        <v>3920.55</v>
      </c>
      <c r="F388" s="203">
        <v>3920.55</v>
      </c>
      <c r="G388" s="203">
        <v>6241.75</v>
      </c>
      <c r="H388" s="203">
        <v>3920.55</v>
      </c>
      <c r="I388" s="203">
        <v>0</v>
      </c>
      <c r="J388" s="130"/>
      <c r="K388" s="49">
        <f t="shared" si="478"/>
        <v>47.05</v>
      </c>
      <c r="L388" s="49">
        <f t="shared" si="479"/>
        <v>627.29</v>
      </c>
      <c r="M388" s="130">
        <f t="shared" si="480"/>
        <v>499.34</v>
      </c>
      <c r="N388" s="49">
        <f t="shared" si="481"/>
        <v>27.44</v>
      </c>
      <c r="O388" s="130">
        <f t="shared" si="482"/>
        <v>0</v>
      </c>
      <c r="P388" s="130">
        <f t="shared" si="483"/>
        <v>0</v>
      </c>
      <c r="Q388" s="130">
        <f t="shared" si="484"/>
        <v>1201.12</v>
      </c>
      <c r="R388" s="49">
        <f t="shared" si="485"/>
        <v>0</v>
      </c>
      <c r="S388" s="49">
        <f t="shared" si="486"/>
        <v>313.64</v>
      </c>
      <c r="T388" s="130">
        <f t="shared" si="487"/>
        <v>124.84</v>
      </c>
      <c r="U388" s="49">
        <f t="shared" si="488"/>
        <v>11.76</v>
      </c>
      <c r="V388" s="130">
        <f t="shared" si="489"/>
        <v>0</v>
      </c>
      <c r="W388" s="130">
        <f t="shared" si="490"/>
        <v>0</v>
      </c>
      <c r="X388" s="49">
        <f t="shared" si="491"/>
        <v>450.24</v>
      </c>
      <c r="Y388" s="49">
        <f t="shared" si="492"/>
        <v>1651.36</v>
      </c>
      <c r="Z388" s="49"/>
      <c r="AA388" s="139" t="s">
        <v>66</v>
      </c>
      <c r="AB388" s="140">
        <f t="shared" ref="AB388:AH388" si="528">K388+R388</f>
        <v>47.05</v>
      </c>
      <c r="AC388" s="140">
        <f t="shared" si="528"/>
        <v>940.93</v>
      </c>
      <c r="AD388" s="140">
        <f t="shared" si="528"/>
        <v>624.18</v>
      </c>
      <c r="AE388" s="140">
        <f t="shared" si="528"/>
        <v>39.2</v>
      </c>
      <c r="AF388" s="140">
        <f t="shared" si="528"/>
        <v>0</v>
      </c>
      <c r="AG388" s="140">
        <f t="shared" si="528"/>
        <v>0</v>
      </c>
      <c r="AH388" s="140">
        <f t="shared" si="528"/>
        <v>1651.36</v>
      </c>
      <c r="AI388" s="139" t="s">
        <v>32</v>
      </c>
    </row>
    <row r="389" s="39" customFormat="1" ht="16" customHeight="1" spans="1:35">
      <c r="A389" s="129">
        <f t="shared" si="477"/>
        <v>386</v>
      </c>
      <c r="B389" s="49" t="s">
        <v>533</v>
      </c>
      <c r="C389" s="46" t="s">
        <v>643</v>
      </c>
      <c r="D389" s="202" t="s">
        <v>644</v>
      </c>
      <c r="E389" s="203">
        <v>3920.55</v>
      </c>
      <c r="F389" s="203">
        <v>3920.55</v>
      </c>
      <c r="G389" s="203">
        <v>6241.75</v>
      </c>
      <c r="H389" s="203">
        <v>3920.55</v>
      </c>
      <c r="I389" s="203">
        <v>2200</v>
      </c>
      <c r="J389" s="130"/>
      <c r="K389" s="49">
        <f t="shared" si="478"/>
        <v>47.05</v>
      </c>
      <c r="L389" s="49">
        <f t="shared" si="479"/>
        <v>627.29</v>
      </c>
      <c r="M389" s="130">
        <f t="shared" si="480"/>
        <v>499.34</v>
      </c>
      <c r="N389" s="49">
        <f t="shared" si="481"/>
        <v>27.44</v>
      </c>
      <c r="O389" s="130">
        <f t="shared" si="482"/>
        <v>110</v>
      </c>
      <c r="P389" s="130">
        <f t="shared" si="483"/>
        <v>0</v>
      </c>
      <c r="Q389" s="130">
        <f t="shared" si="484"/>
        <v>1311.12</v>
      </c>
      <c r="R389" s="49">
        <f t="shared" si="485"/>
        <v>0</v>
      </c>
      <c r="S389" s="49">
        <f t="shared" si="486"/>
        <v>313.64</v>
      </c>
      <c r="T389" s="130">
        <f t="shared" si="487"/>
        <v>124.84</v>
      </c>
      <c r="U389" s="49">
        <f t="shared" si="488"/>
        <v>11.76</v>
      </c>
      <c r="V389" s="130">
        <f t="shared" si="489"/>
        <v>110</v>
      </c>
      <c r="W389" s="130">
        <f t="shared" si="490"/>
        <v>0</v>
      </c>
      <c r="X389" s="49">
        <f t="shared" si="491"/>
        <v>560.24</v>
      </c>
      <c r="Y389" s="49">
        <f t="shared" si="492"/>
        <v>1871.36</v>
      </c>
      <c r="Z389" s="49"/>
      <c r="AA389" s="139" t="s">
        <v>55</v>
      </c>
      <c r="AB389" s="140">
        <f t="shared" ref="AB389:AH389" si="529">K389+R389</f>
        <v>47.05</v>
      </c>
      <c r="AC389" s="140">
        <f t="shared" si="529"/>
        <v>940.93</v>
      </c>
      <c r="AD389" s="140">
        <f t="shared" si="529"/>
        <v>624.18</v>
      </c>
      <c r="AE389" s="140">
        <f t="shared" si="529"/>
        <v>39.2</v>
      </c>
      <c r="AF389" s="140">
        <f t="shared" si="529"/>
        <v>220</v>
      </c>
      <c r="AG389" s="140">
        <f t="shared" si="529"/>
        <v>0</v>
      </c>
      <c r="AH389" s="140">
        <f t="shared" si="529"/>
        <v>1871.36</v>
      </c>
      <c r="AI389" s="139" t="s">
        <v>32</v>
      </c>
    </row>
    <row r="390" s="39" customFormat="1" ht="16" customHeight="1" spans="1:35">
      <c r="A390" s="129">
        <f t="shared" si="477"/>
        <v>387</v>
      </c>
      <c r="B390" s="49" t="s">
        <v>201</v>
      </c>
      <c r="C390" s="52" t="s">
        <v>717</v>
      </c>
      <c r="D390" s="459" t="s">
        <v>718</v>
      </c>
      <c r="E390" s="203">
        <v>3920.55</v>
      </c>
      <c r="F390" s="203">
        <v>3920.55</v>
      </c>
      <c r="G390" s="203">
        <v>6241.75</v>
      </c>
      <c r="H390" s="203">
        <v>3920.55</v>
      </c>
      <c r="I390" s="205">
        <v>2200</v>
      </c>
      <c r="J390" s="130"/>
      <c r="K390" s="49">
        <f t="shared" si="478"/>
        <v>47.05</v>
      </c>
      <c r="L390" s="49">
        <f t="shared" si="479"/>
        <v>627.29</v>
      </c>
      <c r="M390" s="130">
        <f t="shared" si="480"/>
        <v>499.34</v>
      </c>
      <c r="N390" s="49">
        <f t="shared" si="481"/>
        <v>27.44</v>
      </c>
      <c r="O390" s="130">
        <f t="shared" si="482"/>
        <v>110</v>
      </c>
      <c r="P390" s="130">
        <f t="shared" si="483"/>
        <v>0</v>
      </c>
      <c r="Q390" s="130">
        <f t="shared" si="484"/>
        <v>1311.12</v>
      </c>
      <c r="R390" s="49">
        <f t="shared" si="485"/>
        <v>0</v>
      </c>
      <c r="S390" s="49">
        <f t="shared" si="486"/>
        <v>313.64</v>
      </c>
      <c r="T390" s="130">
        <f t="shared" si="487"/>
        <v>124.84</v>
      </c>
      <c r="U390" s="49">
        <f t="shared" si="488"/>
        <v>11.76</v>
      </c>
      <c r="V390" s="130">
        <f t="shared" si="489"/>
        <v>110</v>
      </c>
      <c r="W390" s="130">
        <f t="shared" si="490"/>
        <v>0</v>
      </c>
      <c r="X390" s="49">
        <f t="shared" si="491"/>
        <v>560.24</v>
      </c>
      <c r="Y390" s="49">
        <f t="shared" si="492"/>
        <v>1871.36</v>
      </c>
      <c r="Z390" s="164"/>
      <c r="AA390" s="139" t="s">
        <v>66</v>
      </c>
      <c r="AB390" s="140">
        <f t="shared" ref="AB390:AH390" si="530">K390+R390</f>
        <v>47.05</v>
      </c>
      <c r="AC390" s="140">
        <f t="shared" si="530"/>
        <v>940.93</v>
      </c>
      <c r="AD390" s="140">
        <f t="shared" si="530"/>
        <v>624.18</v>
      </c>
      <c r="AE390" s="140">
        <f t="shared" si="530"/>
        <v>39.2</v>
      </c>
      <c r="AF390" s="140">
        <f t="shared" si="530"/>
        <v>220</v>
      </c>
      <c r="AG390" s="140">
        <f t="shared" si="530"/>
        <v>0</v>
      </c>
      <c r="AH390" s="140">
        <f t="shared" si="530"/>
        <v>1871.36</v>
      </c>
      <c r="AI390" s="139" t="s">
        <v>32</v>
      </c>
    </row>
    <row r="391" s="39" customFormat="1" ht="16" customHeight="1" spans="1:35">
      <c r="A391" s="129">
        <f t="shared" si="477"/>
        <v>388</v>
      </c>
      <c r="B391" s="49" t="s">
        <v>169</v>
      </c>
      <c r="C391" s="46" t="s">
        <v>738</v>
      </c>
      <c r="D391" s="202" t="s">
        <v>739</v>
      </c>
      <c r="E391" s="204">
        <v>3920.55</v>
      </c>
      <c r="F391" s="203">
        <v>3920.55</v>
      </c>
      <c r="G391" s="203">
        <v>6241.75</v>
      </c>
      <c r="H391" s="203">
        <v>3920.55</v>
      </c>
      <c r="I391" s="205">
        <v>3180</v>
      </c>
      <c r="J391" s="130"/>
      <c r="K391" s="49">
        <f t="shared" si="478"/>
        <v>47.05</v>
      </c>
      <c r="L391" s="49">
        <f t="shared" si="479"/>
        <v>627.29</v>
      </c>
      <c r="M391" s="130">
        <f t="shared" si="480"/>
        <v>499.34</v>
      </c>
      <c r="N391" s="49">
        <f t="shared" si="481"/>
        <v>27.44</v>
      </c>
      <c r="O391" s="130">
        <f t="shared" si="482"/>
        <v>159</v>
      </c>
      <c r="P391" s="130">
        <f t="shared" si="483"/>
        <v>0</v>
      </c>
      <c r="Q391" s="130">
        <f t="shared" si="484"/>
        <v>1360.12</v>
      </c>
      <c r="R391" s="49">
        <f t="shared" si="485"/>
        <v>0</v>
      </c>
      <c r="S391" s="49">
        <f t="shared" si="486"/>
        <v>313.64</v>
      </c>
      <c r="T391" s="130">
        <f t="shared" si="487"/>
        <v>124.84</v>
      </c>
      <c r="U391" s="49">
        <f t="shared" si="488"/>
        <v>11.76</v>
      </c>
      <c r="V391" s="130">
        <f t="shared" si="489"/>
        <v>159</v>
      </c>
      <c r="W391" s="130">
        <f t="shared" si="490"/>
        <v>0</v>
      </c>
      <c r="X391" s="49">
        <f t="shared" si="491"/>
        <v>609.24</v>
      </c>
      <c r="Y391" s="49">
        <f t="shared" si="492"/>
        <v>1969.36</v>
      </c>
      <c r="Z391" s="164"/>
      <c r="AA391" s="139" t="s">
        <v>92</v>
      </c>
      <c r="AB391" s="140">
        <f t="shared" ref="AB391:AH391" si="531">K391+R391</f>
        <v>47.05</v>
      </c>
      <c r="AC391" s="140">
        <f t="shared" si="531"/>
        <v>940.93</v>
      </c>
      <c r="AD391" s="140">
        <f t="shared" si="531"/>
        <v>624.18</v>
      </c>
      <c r="AE391" s="140">
        <f t="shared" si="531"/>
        <v>39.2</v>
      </c>
      <c r="AF391" s="140">
        <f t="shared" si="531"/>
        <v>318</v>
      </c>
      <c r="AG391" s="140">
        <f t="shared" si="531"/>
        <v>0</v>
      </c>
      <c r="AH391" s="140">
        <f t="shared" si="531"/>
        <v>1969.36</v>
      </c>
      <c r="AI391" s="139" t="s">
        <v>31</v>
      </c>
    </row>
    <row r="392" s="39" customFormat="1" ht="16" customHeight="1" spans="1:35">
      <c r="A392" s="129">
        <f t="shared" si="477"/>
        <v>389</v>
      </c>
      <c r="B392" s="49" t="s">
        <v>201</v>
      </c>
      <c r="C392" s="157" t="s">
        <v>772</v>
      </c>
      <c r="D392" s="202" t="s">
        <v>773</v>
      </c>
      <c r="E392" s="204">
        <v>3920.55</v>
      </c>
      <c r="F392" s="203">
        <v>3920.55</v>
      </c>
      <c r="G392" s="203">
        <v>6241.75</v>
      </c>
      <c r="H392" s="203">
        <v>3920.55</v>
      </c>
      <c r="I392" s="205">
        <v>2200</v>
      </c>
      <c r="J392" s="130"/>
      <c r="K392" s="49">
        <f t="shared" si="478"/>
        <v>47.05</v>
      </c>
      <c r="L392" s="49">
        <f t="shared" si="479"/>
        <v>627.29</v>
      </c>
      <c r="M392" s="130">
        <f t="shared" si="480"/>
        <v>499.34</v>
      </c>
      <c r="N392" s="49">
        <f t="shared" si="481"/>
        <v>27.44</v>
      </c>
      <c r="O392" s="130">
        <f t="shared" si="482"/>
        <v>110</v>
      </c>
      <c r="P392" s="130">
        <f t="shared" si="483"/>
        <v>0</v>
      </c>
      <c r="Q392" s="130">
        <f t="shared" si="484"/>
        <v>1311.12</v>
      </c>
      <c r="R392" s="49">
        <f t="shared" si="485"/>
        <v>0</v>
      </c>
      <c r="S392" s="49">
        <f t="shared" si="486"/>
        <v>313.64</v>
      </c>
      <c r="T392" s="130">
        <f t="shared" si="487"/>
        <v>124.84</v>
      </c>
      <c r="U392" s="49">
        <f t="shared" si="488"/>
        <v>11.76</v>
      </c>
      <c r="V392" s="130">
        <f t="shared" si="489"/>
        <v>110</v>
      </c>
      <c r="W392" s="130">
        <f t="shared" si="490"/>
        <v>0</v>
      </c>
      <c r="X392" s="49">
        <f t="shared" si="491"/>
        <v>560.24</v>
      </c>
      <c r="Y392" s="49">
        <f t="shared" si="492"/>
        <v>1871.36</v>
      </c>
      <c r="Z392" s="164"/>
      <c r="AA392" s="139" t="s">
        <v>70</v>
      </c>
      <c r="AB392" s="140">
        <f t="shared" ref="AB392:AH392" si="532">K392+R392</f>
        <v>47.05</v>
      </c>
      <c r="AC392" s="140">
        <f t="shared" si="532"/>
        <v>940.93</v>
      </c>
      <c r="AD392" s="140">
        <f t="shared" si="532"/>
        <v>624.18</v>
      </c>
      <c r="AE392" s="140">
        <f t="shared" si="532"/>
        <v>39.2</v>
      </c>
      <c r="AF392" s="140">
        <f t="shared" si="532"/>
        <v>220</v>
      </c>
      <c r="AG392" s="140">
        <f t="shared" si="532"/>
        <v>0</v>
      </c>
      <c r="AH392" s="140">
        <f t="shared" si="532"/>
        <v>1871.36</v>
      </c>
      <c r="AI392" s="139" t="s">
        <v>32</v>
      </c>
    </row>
    <row r="393" s="39" customFormat="1" ht="16" customHeight="1" spans="1:35">
      <c r="A393" s="129">
        <f t="shared" si="477"/>
        <v>390</v>
      </c>
      <c r="B393" s="49" t="s">
        <v>201</v>
      </c>
      <c r="C393" s="157" t="s">
        <v>786</v>
      </c>
      <c r="D393" s="202" t="s">
        <v>787</v>
      </c>
      <c r="E393" s="204">
        <v>3920.55</v>
      </c>
      <c r="F393" s="203">
        <v>3920.55</v>
      </c>
      <c r="G393" s="203">
        <v>6241.75</v>
      </c>
      <c r="H393" s="203">
        <v>3920.55</v>
      </c>
      <c r="I393" s="205">
        <v>2200</v>
      </c>
      <c r="J393" s="130"/>
      <c r="K393" s="49">
        <f t="shared" si="478"/>
        <v>47.05</v>
      </c>
      <c r="L393" s="49">
        <f t="shared" si="479"/>
        <v>627.29</v>
      </c>
      <c r="M393" s="130">
        <f t="shared" si="480"/>
        <v>499.34</v>
      </c>
      <c r="N393" s="49">
        <f t="shared" si="481"/>
        <v>27.44</v>
      </c>
      <c r="O393" s="130">
        <f t="shared" si="482"/>
        <v>110</v>
      </c>
      <c r="P393" s="130">
        <f t="shared" si="483"/>
        <v>0</v>
      </c>
      <c r="Q393" s="130">
        <f t="shared" si="484"/>
        <v>1311.12</v>
      </c>
      <c r="R393" s="49">
        <f t="shared" si="485"/>
        <v>0</v>
      </c>
      <c r="S393" s="49">
        <f t="shared" si="486"/>
        <v>313.64</v>
      </c>
      <c r="T393" s="130">
        <f t="shared" si="487"/>
        <v>124.84</v>
      </c>
      <c r="U393" s="49">
        <f t="shared" si="488"/>
        <v>11.76</v>
      </c>
      <c r="V393" s="130">
        <f t="shared" si="489"/>
        <v>110</v>
      </c>
      <c r="W393" s="130">
        <f t="shared" si="490"/>
        <v>0</v>
      </c>
      <c r="X393" s="49">
        <f t="shared" si="491"/>
        <v>560.24</v>
      </c>
      <c r="Y393" s="49">
        <f t="shared" si="492"/>
        <v>1871.36</v>
      </c>
      <c r="Z393" s="164"/>
      <c r="AA393" s="139" t="s">
        <v>66</v>
      </c>
      <c r="AB393" s="140">
        <f t="shared" ref="AB393:AH393" si="533">K393+R393</f>
        <v>47.05</v>
      </c>
      <c r="AC393" s="140">
        <f t="shared" si="533"/>
        <v>940.93</v>
      </c>
      <c r="AD393" s="140">
        <f t="shared" si="533"/>
        <v>624.18</v>
      </c>
      <c r="AE393" s="140">
        <f t="shared" si="533"/>
        <v>39.2</v>
      </c>
      <c r="AF393" s="140">
        <f t="shared" si="533"/>
        <v>220</v>
      </c>
      <c r="AG393" s="140">
        <f t="shared" si="533"/>
        <v>0</v>
      </c>
      <c r="AH393" s="140">
        <f t="shared" si="533"/>
        <v>1871.36</v>
      </c>
      <c r="AI393" s="139" t="s">
        <v>32</v>
      </c>
    </row>
    <row r="394" s="39" customFormat="1" ht="16" customHeight="1" spans="1:35">
      <c r="A394" s="129">
        <f t="shared" ref="A375:A425" si="534">ROW()-3</f>
        <v>391</v>
      </c>
      <c r="B394" s="49" t="s">
        <v>139</v>
      </c>
      <c r="C394" s="44" t="s">
        <v>808</v>
      </c>
      <c r="D394" s="230" t="s">
        <v>809</v>
      </c>
      <c r="E394" s="204">
        <v>3920.55</v>
      </c>
      <c r="F394" s="203">
        <v>3920.55</v>
      </c>
      <c r="G394" s="203">
        <v>6241.75</v>
      </c>
      <c r="H394" s="203">
        <v>3920.55</v>
      </c>
      <c r="I394" s="205">
        <v>2200</v>
      </c>
      <c r="J394" s="130"/>
      <c r="K394" s="49">
        <f t="shared" ref="K375:K425" si="535">ROUND(E394*0.012,2)</f>
        <v>47.05</v>
      </c>
      <c r="L394" s="49">
        <f t="shared" ref="L375:L425" si="536">ROUND(F394*0.16,2)</f>
        <v>627.29</v>
      </c>
      <c r="M394" s="130">
        <f t="shared" ref="M375:M425" si="537">ROUND(G394*0.08,2)</f>
        <v>499.34</v>
      </c>
      <c r="N394" s="49">
        <f t="shared" ref="N375:N425" si="538">ROUND(H394*0.007,2)</f>
        <v>27.44</v>
      </c>
      <c r="O394" s="130">
        <f t="shared" ref="O375:O425" si="539">I394*5%</f>
        <v>110</v>
      </c>
      <c r="P394" s="130">
        <f t="shared" ref="P375:P425" si="540">J394*50%</f>
        <v>0</v>
      </c>
      <c r="Q394" s="130">
        <f t="shared" ref="Q375:Q425" si="541">SUM(K394:P394)</f>
        <v>1311.12</v>
      </c>
      <c r="R394" s="49">
        <f t="shared" ref="R375:R425" si="542">E394*0</f>
        <v>0</v>
      </c>
      <c r="S394" s="49">
        <f t="shared" ref="S375:S425" si="543">ROUND(F394*0.08,2)</f>
        <v>313.64</v>
      </c>
      <c r="T394" s="130">
        <f t="shared" ref="T375:T425" si="544">ROUND(G394*0.02,2)</f>
        <v>124.84</v>
      </c>
      <c r="U394" s="49">
        <f t="shared" ref="U375:U425" si="545">ROUND(H394*0.003,2)</f>
        <v>11.76</v>
      </c>
      <c r="V394" s="130">
        <f t="shared" ref="V375:V425" si="546">I394*5%</f>
        <v>110</v>
      </c>
      <c r="W394" s="130">
        <f t="shared" ref="W375:W425" si="547">J394*50%</f>
        <v>0</v>
      </c>
      <c r="X394" s="49">
        <f t="shared" ref="X375:X425" si="548">SUM(R394:W394)</f>
        <v>560.24</v>
      </c>
      <c r="Y394" s="49">
        <f t="shared" ref="Y375:Y425" si="549">Q394+X394</f>
        <v>1871.36</v>
      </c>
      <c r="Z394" s="136"/>
      <c r="AA394" s="139" t="s">
        <v>77</v>
      </c>
      <c r="AB394" s="140">
        <f t="shared" ref="AB394:AH394" si="550">K394+R394</f>
        <v>47.05</v>
      </c>
      <c r="AC394" s="140">
        <f t="shared" si="550"/>
        <v>940.93</v>
      </c>
      <c r="AD394" s="140">
        <f t="shared" si="550"/>
        <v>624.18</v>
      </c>
      <c r="AE394" s="140">
        <f t="shared" si="550"/>
        <v>39.2</v>
      </c>
      <c r="AF394" s="140">
        <f t="shared" si="550"/>
        <v>220</v>
      </c>
      <c r="AG394" s="140">
        <f t="shared" si="550"/>
        <v>0</v>
      </c>
      <c r="AH394" s="140">
        <f t="shared" si="550"/>
        <v>1871.36</v>
      </c>
      <c r="AI394" s="139" t="s">
        <v>32</v>
      </c>
    </row>
    <row r="395" s="115" customFormat="1" ht="19" customHeight="1" spans="1:35">
      <c r="A395" s="129">
        <f t="shared" si="534"/>
        <v>392</v>
      </c>
      <c r="B395" s="49" t="s">
        <v>169</v>
      </c>
      <c r="C395" s="44" t="s">
        <v>816</v>
      </c>
      <c r="D395" s="230" t="s">
        <v>817</v>
      </c>
      <c r="E395" s="204">
        <v>3920.55</v>
      </c>
      <c r="F395" s="203">
        <v>3920.55</v>
      </c>
      <c r="G395" s="203">
        <v>6241.75</v>
      </c>
      <c r="H395" s="203">
        <v>3920.55</v>
      </c>
      <c r="I395" s="205">
        <v>3180</v>
      </c>
      <c r="J395" s="130"/>
      <c r="K395" s="49">
        <f t="shared" si="535"/>
        <v>47.05</v>
      </c>
      <c r="L395" s="49">
        <f t="shared" si="536"/>
        <v>627.29</v>
      </c>
      <c r="M395" s="130">
        <f t="shared" si="537"/>
        <v>499.34</v>
      </c>
      <c r="N395" s="49">
        <f t="shared" si="538"/>
        <v>27.44</v>
      </c>
      <c r="O395" s="130">
        <f t="shared" si="539"/>
        <v>159</v>
      </c>
      <c r="P395" s="130">
        <f t="shared" si="540"/>
        <v>0</v>
      </c>
      <c r="Q395" s="130">
        <f t="shared" si="541"/>
        <v>1360.12</v>
      </c>
      <c r="R395" s="49">
        <f t="shared" si="542"/>
        <v>0</v>
      </c>
      <c r="S395" s="49">
        <f t="shared" si="543"/>
        <v>313.64</v>
      </c>
      <c r="T395" s="130">
        <f t="shared" si="544"/>
        <v>124.84</v>
      </c>
      <c r="U395" s="49">
        <f t="shared" si="545"/>
        <v>11.76</v>
      </c>
      <c r="V395" s="130">
        <f t="shared" si="546"/>
        <v>159</v>
      </c>
      <c r="W395" s="130">
        <f t="shared" si="547"/>
        <v>0</v>
      </c>
      <c r="X395" s="49">
        <f t="shared" si="548"/>
        <v>609.24</v>
      </c>
      <c r="Y395" s="49">
        <f t="shared" si="549"/>
        <v>1969.36</v>
      </c>
      <c r="Z395" s="136"/>
      <c r="AA395" s="139" t="s">
        <v>92</v>
      </c>
      <c r="AB395" s="140">
        <f t="shared" ref="AB395:AH395" si="551">K395+R395</f>
        <v>47.05</v>
      </c>
      <c r="AC395" s="140">
        <f t="shared" si="551"/>
        <v>940.93</v>
      </c>
      <c r="AD395" s="140">
        <f t="shared" si="551"/>
        <v>624.18</v>
      </c>
      <c r="AE395" s="140">
        <f t="shared" si="551"/>
        <v>39.2</v>
      </c>
      <c r="AF395" s="140">
        <f t="shared" si="551"/>
        <v>318</v>
      </c>
      <c r="AG395" s="140">
        <f t="shared" si="551"/>
        <v>0</v>
      </c>
      <c r="AH395" s="140">
        <f t="shared" si="551"/>
        <v>1969.36</v>
      </c>
      <c r="AI395" s="139" t="s">
        <v>31</v>
      </c>
    </row>
    <row r="396" s="115" customFormat="1" ht="19" customHeight="1" spans="1:35">
      <c r="A396" s="129">
        <f t="shared" si="534"/>
        <v>393</v>
      </c>
      <c r="B396" s="49" t="s">
        <v>411</v>
      </c>
      <c r="C396" s="44" t="s">
        <v>854</v>
      </c>
      <c r="D396" s="449" t="s">
        <v>855</v>
      </c>
      <c r="E396" s="204">
        <v>3920.55</v>
      </c>
      <c r="F396" s="203">
        <v>3920.55</v>
      </c>
      <c r="G396" s="203">
        <v>6241.75</v>
      </c>
      <c r="H396" s="203">
        <v>3920.55</v>
      </c>
      <c r="I396" s="205">
        <v>2200</v>
      </c>
      <c r="J396" s="130"/>
      <c r="K396" s="49">
        <f t="shared" si="535"/>
        <v>47.05</v>
      </c>
      <c r="L396" s="49">
        <f t="shared" si="536"/>
        <v>627.29</v>
      </c>
      <c r="M396" s="130">
        <f t="shared" si="537"/>
        <v>499.34</v>
      </c>
      <c r="N396" s="49">
        <f t="shared" si="538"/>
        <v>27.44</v>
      </c>
      <c r="O396" s="130">
        <f t="shared" si="539"/>
        <v>110</v>
      </c>
      <c r="P396" s="130">
        <f t="shared" si="540"/>
        <v>0</v>
      </c>
      <c r="Q396" s="130">
        <f t="shared" si="541"/>
        <v>1311.12</v>
      </c>
      <c r="R396" s="49">
        <f t="shared" si="542"/>
        <v>0</v>
      </c>
      <c r="S396" s="49">
        <f t="shared" si="543"/>
        <v>313.64</v>
      </c>
      <c r="T396" s="130">
        <f t="shared" si="544"/>
        <v>124.84</v>
      </c>
      <c r="U396" s="49">
        <f t="shared" si="545"/>
        <v>11.76</v>
      </c>
      <c r="V396" s="130">
        <f t="shared" si="546"/>
        <v>110</v>
      </c>
      <c r="W396" s="130">
        <f t="shared" si="547"/>
        <v>0</v>
      </c>
      <c r="X396" s="49">
        <f t="shared" si="548"/>
        <v>560.24</v>
      </c>
      <c r="Y396" s="49">
        <f t="shared" si="549"/>
        <v>1871.36</v>
      </c>
      <c r="Z396" s="136"/>
      <c r="AA396" s="139" t="s">
        <v>76</v>
      </c>
      <c r="AB396" s="140">
        <f t="shared" ref="AB396:AH396" si="552">K396+R396</f>
        <v>47.05</v>
      </c>
      <c r="AC396" s="140">
        <f t="shared" si="552"/>
        <v>940.93</v>
      </c>
      <c r="AD396" s="140">
        <f t="shared" si="552"/>
        <v>624.18</v>
      </c>
      <c r="AE396" s="140">
        <f t="shared" si="552"/>
        <v>39.2</v>
      </c>
      <c r="AF396" s="140">
        <f t="shared" si="552"/>
        <v>220</v>
      </c>
      <c r="AG396" s="140">
        <f t="shared" si="552"/>
        <v>0</v>
      </c>
      <c r="AH396" s="140">
        <f t="shared" si="552"/>
        <v>1871.36</v>
      </c>
      <c r="AI396" s="139" t="s">
        <v>32</v>
      </c>
    </row>
    <row r="397" s="115" customFormat="1" ht="19" customHeight="1" spans="1:35">
      <c r="A397" s="129">
        <f t="shared" si="534"/>
        <v>394</v>
      </c>
      <c r="B397" s="49" t="s">
        <v>209</v>
      </c>
      <c r="C397" s="52" t="s">
        <v>892</v>
      </c>
      <c r="D397" s="234" t="s">
        <v>893</v>
      </c>
      <c r="E397" s="203">
        <v>3920.55</v>
      </c>
      <c r="F397" s="203">
        <v>3920.55</v>
      </c>
      <c r="G397" s="203">
        <v>6241.75</v>
      </c>
      <c r="H397" s="203">
        <v>3920.55</v>
      </c>
      <c r="I397" s="205">
        <v>2200</v>
      </c>
      <c r="J397" s="130"/>
      <c r="K397" s="49">
        <f t="shared" si="535"/>
        <v>47.05</v>
      </c>
      <c r="L397" s="49">
        <f t="shared" si="536"/>
        <v>627.29</v>
      </c>
      <c r="M397" s="130">
        <f t="shared" si="537"/>
        <v>499.34</v>
      </c>
      <c r="N397" s="49">
        <f t="shared" si="538"/>
        <v>27.44</v>
      </c>
      <c r="O397" s="130">
        <f t="shared" si="539"/>
        <v>110</v>
      </c>
      <c r="P397" s="130">
        <f t="shared" si="540"/>
        <v>0</v>
      </c>
      <c r="Q397" s="130">
        <f t="shared" si="541"/>
        <v>1311.12</v>
      </c>
      <c r="R397" s="49">
        <f t="shared" si="542"/>
        <v>0</v>
      </c>
      <c r="S397" s="49">
        <f t="shared" si="543"/>
        <v>313.64</v>
      </c>
      <c r="T397" s="130">
        <f t="shared" si="544"/>
        <v>124.84</v>
      </c>
      <c r="U397" s="49">
        <f t="shared" si="545"/>
        <v>11.76</v>
      </c>
      <c r="V397" s="130">
        <f t="shared" si="546"/>
        <v>110</v>
      </c>
      <c r="W397" s="130">
        <f t="shared" si="547"/>
        <v>0</v>
      </c>
      <c r="X397" s="49">
        <f t="shared" si="548"/>
        <v>560.24</v>
      </c>
      <c r="Y397" s="49">
        <f t="shared" si="549"/>
        <v>1871.36</v>
      </c>
      <c r="Z397" s="164"/>
      <c r="AA397" s="139" t="s">
        <v>69</v>
      </c>
      <c r="AB397" s="140">
        <f t="shared" ref="AB397:AH397" si="553">K397+R397</f>
        <v>47.05</v>
      </c>
      <c r="AC397" s="140">
        <f t="shared" si="553"/>
        <v>940.93</v>
      </c>
      <c r="AD397" s="140">
        <f t="shared" si="553"/>
        <v>624.18</v>
      </c>
      <c r="AE397" s="140">
        <f t="shared" si="553"/>
        <v>39.2</v>
      </c>
      <c r="AF397" s="140">
        <f t="shared" si="553"/>
        <v>220</v>
      </c>
      <c r="AG397" s="140">
        <f t="shared" si="553"/>
        <v>0</v>
      </c>
      <c r="AH397" s="140">
        <f t="shared" si="553"/>
        <v>1871.36</v>
      </c>
      <c r="AI397" s="139" t="s">
        <v>32</v>
      </c>
    </row>
    <row r="398" s="39" customFormat="1" ht="19" customHeight="1" spans="1:35">
      <c r="A398" s="129">
        <f t="shared" si="534"/>
        <v>395</v>
      </c>
      <c r="B398" s="49" t="s">
        <v>223</v>
      </c>
      <c r="C398" s="51" t="s">
        <v>906</v>
      </c>
      <c r="D398" s="234" t="s">
        <v>907</v>
      </c>
      <c r="E398" s="203">
        <v>3920.55</v>
      </c>
      <c r="F398" s="203">
        <v>3920.55</v>
      </c>
      <c r="G398" s="203">
        <v>6241.75</v>
      </c>
      <c r="H398" s="203">
        <v>3920.55</v>
      </c>
      <c r="I398" s="205">
        <v>3180</v>
      </c>
      <c r="J398" s="130"/>
      <c r="K398" s="49">
        <f t="shared" si="535"/>
        <v>47.05</v>
      </c>
      <c r="L398" s="49">
        <f t="shared" si="536"/>
        <v>627.29</v>
      </c>
      <c r="M398" s="130">
        <f t="shared" si="537"/>
        <v>499.34</v>
      </c>
      <c r="N398" s="49">
        <f t="shared" si="538"/>
        <v>27.44</v>
      </c>
      <c r="O398" s="130">
        <f t="shared" si="539"/>
        <v>159</v>
      </c>
      <c r="P398" s="130">
        <f t="shared" si="540"/>
        <v>0</v>
      </c>
      <c r="Q398" s="130">
        <f t="shared" si="541"/>
        <v>1360.12</v>
      </c>
      <c r="R398" s="49">
        <f t="shared" si="542"/>
        <v>0</v>
      </c>
      <c r="S398" s="49">
        <f t="shared" si="543"/>
        <v>313.64</v>
      </c>
      <c r="T398" s="130">
        <f t="shared" si="544"/>
        <v>124.84</v>
      </c>
      <c r="U398" s="49">
        <f t="shared" si="545"/>
        <v>11.76</v>
      </c>
      <c r="V398" s="130">
        <f t="shared" si="546"/>
        <v>159</v>
      </c>
      <c r="W398" s="130">
        <f t="shared" si="547"/>
        <v>0</v>
      </c>
      <c r="X398" s="49">
        <f t="shared" si="548"/>
        <v>609.24</v>
      </c>
      <c r="Y398" s="49">
        <f t="shared" si="549"/>
        <v>1969.36</v>
      </c>
      <c r="Z398" s="136"/>
      <c r="AA398" s="139" t="s">
        <v>80</v>
      </c>
      <c r="AB398" s="140">
        <f t="shared" ref="AB398:AH398" si="554">K398+R398</f>
        <v>47.05</v>
      </c>
      <c r="AC398" s="140">
        <f t="shared" si="554"/>
        <v>940.93</v>
      </c>
      <c r="AD398" s="140">
        <f t="shared" si="554"/>
        <v>624.18</v>
      </c>
      <c r="AE398" s="140">
        <f t="shared" si="554"/>
        <v>39.2</v>
      </c>
      <c r="AF398" s="140">
        <f t="shared" si="554"/>
        <v>318</v>
      </c>
      <c r="AG398" s="140">
        <f t="shared" si="554"/>
        <v>0</v>
      </c>
      <c r="AH398" s="140">
        <f t="shared" si="554"/>
        <v>1969.36</v>
      </c>
      <c r="AI398" s="139" t="s">
        <v>33</v>
      </c>
    </row>
    <row r="399" s="115" customFormat="1" ht="19" customHeight="1" spans="1:35">
      <c r="A399" s="129">
        <f t="shared" si="534"/>
        <v>396</v>
      </c>
      <c r="B399" s="49" t="s">
        <v>119</v>
      </c>
      <c r="C399" s="52" t="s">
        <v>1017</v>
      </c>
      <c r="D399" s="237" t="s">
        <v>1018</v>
      </c>
      <c r="E399" s="203">
        <v>3920.55</v>
      </c>
      <c r="F399" s="203">
        <v>3920.55</v>
      </c>
      <c r="G399" s="203">
        <v>6241.75</v>
      </c>
      <c r="H399" s="203">
        <v>3920.55</v>
      </c>
      <c r="I399" s="205">
        <v>2200</v>
      </c>
      <c r="J399" s="52"/>
      <c r="K399" s="49">
        <f t="shared" si="535"/>
        <v>47.05</v>
      </c>
      <c r="L399" s="49">
        <f t="shared" si="536"/>
        <v>627.29</v>
      </c>
      <c r="M399" s="130">
        <f t="shared" si="537"/>
        <v>499.34</v>
      </c>
      <c r="N399" s="49">
        <f t="shared" si="538"/>
        <v>27.44</v>
      </c>
      <c r="O399" s="130">
        <f t="shared" si="539"/>
        <v>110</v>
      </c>
      <c r="P399" s="130">
        <f t="shared" si="540"/>
        <v>0</v>
      </c>
      <c r="Q399" s="130">
        <f t="shared" si="541"/>
        <v>1311.12</v>
      </c>
      <c r="R399" s="49">
        <f t="shared" si="542"/>
        <v>0</v>
      </c>
      <c r="S399" s="49">
        <f t="shared" si="543"/>
        <v>313.64</v>
      </c>
      <c r="T399" s="130">
        <f t="shared" si="544"/>
        <v>124.84</v>
      </c>
      <c r="U399" s="49">
        <f t="shared" si="545"/>
        <v>11.76</v>
      </c>
      <c r="V399" s="130">
        <f t="shared" si="546"/>
        <v>110</v>
      </c>
      <c r="W399" s="130">
        <f t="shared" si="547"/>
        <v>0</v>
      </c>
      <c r="X399" s="49">
        <f t="shared" si="548"/>
        <v>560.24</v>
      </c>
      <c r="Y399" s="49">
        <f t="shared" si="549"/>
        <v>1871.36</v>
      </c>
      <c r="Z399" s="136"/>
      <c r="AA399" s="139" t="s">
        <v>75</v>
      </c>
      <c r="AB399" s="140">
        <f t="shared" ref="AB399:AH399" si="555">K399+R399</f>
        <v>47.05</v>
      </c>
      <c r="AC399" s="140">
        <f t="shared" si="555"/>
        <v>940.93</v>
      </c>
      <c r="AD399" s="140">
        <f t="shared" si="555"/>
        <v>624.18</v>
      </c>
      <c r="AE399" s="140">
        <f t="shared" si="555"/>
        <v>39.2</v>
      </c>
      <c r="AF399" s="140">
        <f t="shared" si="555"/>
        <v>220</v>
      </c>
      <c r="AG399" s="140">
        <f t="shared" si="555"/>
        <v>0</v>
      </c>
      <c r="AH399" s="140">
        <f t="shared" si="555"/>
        <v>1871.36</v>
      </c>
      <c r="AI399" s="139" t="s">
        <v>32</v>
      </c>
    </row>
    <row r="400" s="115" customFormat="1" ht="19" customHeight="1" spans="1:35">
      <c r="A400" s="129">
        <f t="shared" si="534"/>
        <v>397</v>
      </c>
      <c r="B400" s="49" t="s">
        <v>411</v>
      </c>
      <c r="C400" s="52" t="s">
        <v>1129</v>
      </c>
      <c r="D400" s="168" t="s">
        <v>1130</v>
      </c>
      <c r="E400" s="203">
        <v>3920.55</v>
      </c>
      <c r="F400" s="203">
        <v>3920.55</v>
      </c>
      <c r="G400" s="203">
        <v>6241.75</v>
      </c>
      <c r="H400" s="203">
        <v>3920.55</v>
      </c>
      <c r="I400" s="205">
        <v>2200</v>
      </c>
      <c r="J400" s="130"/>
      <c r="K400" s="49">
        <f t="shared" si="535"/>
        <v>47.05</v>
      </c>
      <c r="L400" s="49">
        <f t="shared" si="536"/>
        <v>627.29</v>
      </c>
      <c r="M400" s="130">
        <f t="shared" si="537"/>
        <v>499.34</v>
      </c>
      <c r="N400" s="49">
        <f t="shared" si="538"/>
        <v>27.44</v>
      </c>
      <c r="O400" s="130">
        <f t="shared" si="539"/>
        <v>110</v>
      </c>
      <c r="P400" s="130">
        <f t="shared" si="540"/>
        <v>0</v>
      </c>
      <c r="Q400" s="130">
        <f t="shared" si="541"/>
        <v>1311.12</v>
      </c>
      <c r="R400" s="49">
        <f t="shared" si="542"/>
        <v>0</v>
      </c>
      <c r="S400" s="49">
        <f t="shared" si="543"/>
        <v>313.64</v>
      </c>
      <c r="T400" s="130">
        <f t="shared" si="544"/>
        <v>124.84</v>
      </c>
      <c r="U400" s="49">
        <f t="shared" si="545"/>
        <v>11.76</v>
      </c>
      <c r="V400" s="130">
        <f t="shared" si="546"/>
        <v>110</v>
      </c>
      <c r="W400" s="130">
        <f t="shared" si="547"/>
        <v>0</v>
      </c>
      <c r="X400" s="49">
        <f t="shared" si="548"/>
        <v>560.24</v>
      </c>
      <c r="Y400" s="49">
        <f t="shared" si="549"/>
        <v>1871.36</v>
      </c>
      <c r="Z400" s="136"/>
      <c r="AA400" s="139" t="s">
        <v>76</v>
      </c>
      <c r="AB400" s="140">
        <f t="shared" ref="AB400:AH400" si="556">K400+R400</f>
        <v>47.05</v>
      </c>
      <c r="AC400" s="140">
        <f t="shared" si="556"/>
        <v>940.93</v>
      </c>
      <c r="AD400" s="140">
        <f t="shared" si="556"/>
        <v>624.18</v>
      </c>
      <c r="AE400" s="140">
        <f t="shared" si="556"/>
        <v>39.2</v>
      </c>
      <c r="AF400" s="140">
        <f t="shared" si="556"/>
        <v>220</v>
      </c>
      <c r="AG400" s="140">
        <f t="shared" si="556"/>
        <v>0</v>
      </c>
      <c r="AH400" s="140">
        <f t="shared" si="556"/>
        <v>1871.36</v>
      </c>
      <c r="AI400" s="139" t="s">
        <v>32</v>
      </c>
    </row>
    <row r="401" s="115" customFormat="1" ht="19" customHeight="1" spans="1:35">
      <c r="A401" s="129">
        <f t="shared" si="534"/>
        <v>398</v>
      </c>
      <c r="B401" s="49" t="s">
        <v>119</v>
      </c>
      <c r="C401" s="51" t="s">
        <v>1140</v>
      </c>
      <c r="D401" s="100" t="s">
        <v>1141</v>
      </c>
      <c r="E401" s="203">
        <v>3920.55</v>
      </c>
      <c r="F401" s="203">
        <v>3920.55</v>
      </c>
      <c r="G401" s="203">
        <v>6241.75</v>
      </c>
      <c r="H401" s="203">
        <v>3920.55</v>
      </c>
      <c r="I401" s="205">
        <v>0</v>
      </c>
      <c r="J401" s="130"/>
      <c r="K401" s="49">
        <f t="shared" si="535"/>
        <v>47.05</v>
      </c>
      <c r="L401" s="49">
        <f t="shared" si="536"/>
        <v>627.29</v>
      </c>
      <c r="M401" s="130">
        <f t="shared" si="537"/>
        <v>499.34</v>
      </c>
      <c r="N401" s="49">
        <f t="shared" si="538"/>
        <v>27.44</v>
      </c>
      <c r="O401" s="130">
        <f t="shared" si="539"/>
        <v>0</v>
      </c>
      <c r="P401" s="130">
        <f t="shared" si="540"/>
        <v>0</v>
      </c>
      <c r="Q401" s="130">
        <f t="shared" si="541"/>
        <v>1201.12</v>
      </c>
      <c r="R401" s="49">
        <f t="shared" si="542"/>
        <v>0</v>
      </c>
      <c r="S401" s="49">
        <f t="shared" si="543"/>
        <v>313.64</v>
      </c>
      <c r="T401" s="130">
        <f t="shared" si="544"/>
        <v>124.84</v>
      </c>
      <c r="U401" s="49">
        <f t="shared" si="545"/>
        <v>11.76</v>
      </c>
      <c r="V401" s="130">
        <f t="shared" si="546"/>
        <v>0</v>
      </c>
      <c r="W401" s="130">
        <f t="shared" si="547"/>
        <v>0</v>
      </c>
      <c r="X401" s="49">
        <f t="shared" si="548"/>
        <v>450.24</v>
      </c>
      <c r="Y401" s="49">
        <f t="shared" si="549"/>
        <v>1651.36</v>
      </c>
      <c r="Z401" s="136"/>
      <c r="AA401" s="139" t="s">
        <v>78</v>
      </c>
      <c r="AB401" s="140">
        <f t="shared" ref="AB401:AH401" si="557">K401+R401</f>
        <v>47.05</v>
      </c>
      <c r="AC401" s="140">
        <f t="shared" si="557"/>
        <v>940.93</v>
      </c>
      <c r="AD401" s="140">
        <f t="shared" si="557"/>
        <v>624.18</v>
      </c>
      <c r="AE401" s="140">
        <f t="shared" si="557"/>
        <v>39.2</v>
      </c>
      <c r="AF401" s="140">
        <f t="shared" si="557"/>
        <v>0</v>
      </c>
      <c r="AG401" s="140">
        <f t="shared" si="557"/>
        <v>0</v>
      </c>
      <c r="AH401" s="140">
        <f t="shared" si="557"/>
        <v>1651.36</v>
      </c>
      <c r="AI401" s="139" t="s">
        <v>32</v>
      </c>
    </row>
    <row r="402" s="115" customFormat="1" ht="17" customHeight="1" spans="1:35">
      <c r="A402" s="129">
        <f t="shared" si="534"/>
        <v>399</v>
      </c>
      <c r="B402" s="49" t="s">
        <v>119</v>
      </c>
      <c r="C402" s="52" t="s">
        <v>1146</v>
      </c>
      <c r="D402" s="100" t="s">
        <v>1147</v>
      </c>
      <c r="E402" s="203">
        <v>3920.55</v>
      </c>
      <c r="F402" s="203">
        <v>3920.55</v>
      </c>
      <c r="G402" s="203">
        <v>6241.75</v>
      </c>
      <c r="H402" s="203">
        <v>3920.55</v>
      </c>
      <c r="I402" s="205">
        <v>2200</v>
      </c>
      <c r="J402" s="130"/>
      <c r="K402" s="49">
        <f t="shared" si="535"/>
        <v>47.05</v>
      </c>
      <c r="L402" s="49">
        <f t="shared" si="536"/>
        <v>627.29</v>
      </c>
      <c r="M402" s="130">
        <f t="shared" si="537"/>
        <v>499.34</v>
      </c>
      <c r="N402" s="49">
        <f t="shared" si="538"/>
        <v>27.44</v>
      </c>
      <c r="O402" s="130">
        <f t="shared" si="539"/>
        <v>110</v>
      </c>
      <c r="P402" s="130">
        <f t="shared" si="540"/>
        <v>0</v>
      </c>
      <c r="Q402" s="130">
        <f t="shared" si="541"/>
        <v>1311.12</v>
      </c>
      <c r="R402" s="49">
        <f t="shared" si="542"/>
        <v>0</v>
      </c>
      <c r="S402" s="49">
        <f t="shared" si="543"/>
        <v>313.64</v>
      </c>
      <c r="T402" s="130">
        <f t="shared" si="544"/>
        <v>124.84</v>
      </c>
      <c r="U402" s="49">
        <f t="shared" si="545"/>
        <v>11.76</v>
      </c>
      <c r="V402" s="130">
        <f t="shared" si="546"/>
        <v>110</v>
      </c>
      <c r="W402" s="130">
        <f t="shared" si="547"/>
        <v>0</v>
      </c>
      <c r="X402" s="49">
        <f t="shared" si="548"/>
        <v>560.24</v>
      </c>
      <c r="Y402" s="49">
        <f t="shared" si="549"/>
        <v>1871.36</v>
      </c>
      <c r="Z402" s="136"/>
      <c r="AA402" s="139" t="s">
        <v>78</v>
      </c>
      <c r="AB402" s="140">
        <f t="shared" ref="AB402:AH402" si="558">K402+R402</f>
        <v>47.05</v>
      </c>
      <c r="AC402" s="140">
        <f t="shared" si="558"/>
        <v>940.93</v>
      </c>
      <c r="AD402" s="140">
        <f t="shared" si="558"/>
        <v>624.18</v>
      </c>
      <c r="AE402" s="140">
        <f t="shared" si="558"/>
        <v>39.2</v>
      </c>
      <c r="AF402" s="140">
        <f t="shared" si="558"/>
        <v>220</v>
      </c>
      <c r="AG402" s="140">
        <f t="shared" si="558"/>
        <v>0</v>
      </c>
      <c r="AH402" s="140">
        <f t="shared" si="558"/>
        <v>1871.36</v>
      </c>
      <c r="AI402" s="139" t="s">
        <v>32</v>
      </c>
    </row>
    <row r="403" s="115" customFormat="1" ht="17" customHeight="1" spans="1:35">
      <c r="A403" s="129">
        <f t="shared" si="534"/>
        <v>400</v>
      </c>
      <c r="B403" s="49" t="s">
        <v>119</v>
      </c>
      <c r="C403" s="52" t="s">
        <v>1150</v>
      </c>
      <c r="D403" s="100" t="s">
        <v>1151</v>
      </c>
      <c r="E403" s="203">
        <v>3920.55</v>
      </c>
      <c r="F403" s="203">
        <v>3920.55</v>
      </c>
      <c r="G403" s="203">
        <v>6241.75</v>
      </c>
      <c r="H403" s="203">
        <v>3920.55</v>
      </c>
      <c r="I403" s="205">
        <v>2200</v>
      </c>
      <c r="J403" s="130"/>
      <c r="K403" s="49">
        <f t="shared" si="535"/>
        <v>47.05</v>
      </c>
      <c r="L403" s="49">
        <f t="shared" si="536"/>
        <v>627.29</v>
      </c>
      <c r="M403" s="130">
        <f t="shared" si="537"/>
        <v>499.34</v>
      </c>
      <c r="N403" s="49">
        <f t="shared" si="538"/>
        <v>27.44</v>
      </c>
      <c r="O403" s="130">
        <f t="shared" si="539"/>
        <v>110</v>
      </c>
      <c r="P403" s="130">
        <f t="shared" si="540"/>
        <v>0</v>
      </c>
      <c r="Q403" s="130">
        <f t="shared" si="541"/>
        <v>1311.12</v>
      </c>
      <c r="R403" s="49">
        <f t="shared" si="542"/>
        <v>0</v>
      </c>
      <c r="S403" s="49">
        <f t="shared" si="543"/>
        <v>313.64</v>
      </c>
      <c r="T403" s="130">
        <f t="shared" si="544"/>
        <v>124.84</v>
      </c>
      <c r="U403" s="49">
        <f t="shared" si="545"/>
        <v>11.76</v>
      </c>
      <c r="V403" s="130">
        <f t="shared" si="546"/>
        <v>110</v>
      </c>
      <c r="W403" s="130">
        <f t="shared" si="547"/>
        <v>0</v>
      </c>
      <c r="X403" s="49">
        <f t="shared" si="548"/>
        <v>560.24</v>
      </c>
      <c r="Y403" s="49">
        <f t="shared" si="549"/>
        <v>1871.36</v>
      </c>
      <c r="Z403" s="136"/>
      <c r="AA403" s="139" t="s">
        <v>75</v>
      </c>
      <c r="AB403" s="140">
        <f t="shared" ref="AB403:AH403" si="559">K403+R403</f>
        <v>47.05</v>
      </c>
      <c r="AC403" s="140">
        <f t="shared" si="559"/>
        <v>940.93</v>
      </c>
      <c r="AD403" s="140">
        <f t="shared" si="559"/>
        <v>624.18</v>
      </c>
      <c r="AE403" s="140">
        <f t="shared" si="559"/>
        <v>39.2</v>
      </c>
      <c r="AF403" s="140">
        <f t="shared" si="559"/>
        <v>220</v>
      </c>
      <c r="AG403" s="140">
        <f t="shared" si="559"/>
        <v>0</v>
      </c>
      <c r="AH403" s="140">
        <f t="shared" si="559"/>
        <v>1871.36</v>
      </c>
      <c r="AI403" s="139" t="s">
        <v>32</v>
      </c>
    </row>
    <row r="404" ht="19" customHeight="1" spans="1:35">
      <c r="A404" s="129">
        <f t="shared" si="534"/>
        <v>401</v>
      </c>
      <c r="B404" s="49" t="s">
        <v>119</v>
      </c>
      <c r="C404" s="52" t="s">
        <v>1162</v>
      </c>
      <c r="D404" s="100" t="s">
        <v>1163</v>
      </c>
      <c r="E404" s="203">
        <v>3920.55</v>
      </c>
      <c r="F404" s="203">
        <v>3920.55</v>
      </c>
      <c r="G404" s="203">
        <v>6241.75</v>
      </c>
      <c r="H404" s="203">
        <v>3920.55</v>
      </c>
      <c r="I404" s="205">
        <v>2200</v>
      </c>
      <c r="J404" s="130"/>
      <c r="K404" s="49">
        <f t="shared" si="535"/>
        <v>47.05</v>
      </c>
      <c r="L404" s="49">
        <f t="shared" si="536"/>
        <v>627.29</v>
      </c>
      <c r="M404" s="130">
        <f t="shared" si="537"/>
        <v>499.34</v>
      </c>
      <c r="N404" s="49">
        <f t="shared" si="538"/>
        <v>27.44</v>
      </c>
      <c r="O404" s="130">
        <f t="shared" si="539"/>
        <v>110</v>
      </c>
      <c r="P404" s="130">
        <f t="shared" si="540"/>
        <v>0</v>
      </c>
      <c r="Q404" s="130">
        <f t="shared" si="541"/>
        <v>1311.12</v>
      </c>
      <c r="R404" s="49">
        <f t="shared" si="542"/>
        <v>0</v>
      </c>
      <c r="S404" s="49">
        <f t="shared" si="543"/>
        <v>313.64</v>
      </c>
      <c r="T404" s="130">
        <f t="shared" si="544"/>
        <v>124.84</v>
      </c>
      <c r="U404" s="49">
        <f t="shared" si="545"/>
        <v>11.76</v>
      </c>
      <c r="V404" s="130">
        <f t="shared" si="546"/>
        <v>110</v>
      </c>
      <c r="W404" s="130">
        <f t="shared" si="547"/>
        <v>0</v>
      </c>
      <c r="X404" s="49">
        <f t="shared" si="548"/>
        <v>560.24</v>
      </c>
      <c r="Y404" s="49">
        <f t="shared" si="549"/>
        <v>1871.36</v>
      </c>
      <c r="Z404" s="136"/>
      <c r="AA404" s="139" t="s">
        <v>51</v>
      </c>
      <c r="AB404" s="140">
        <f t="shared" ref="AB404:AH404" si="560">K404+R404</f>
        <v>47.05</v>
      </c>
      <c r="AC404" s="140">
        <f t="shared" si="560"/>
        <v>940.93</v>
      </c>
      <c r="AD404" s="140">
        <f t="shared" si="560"/>
        <v>624.18</v>
      </c>
      <c r="AE404" s="140">
        <f t="shared" si="560"/>
        <v>39.2</v>
      </c>
      <c r="AF404" s="140">
        <f t="shared" si="560"/>
        <v>220</v>
      </c>
      <c r="AG404" s="140">
        <f t="shared" si="560"/>
        <v>0</v>
      </c>
      <c r="AH404" s="140">
        <f t="shared" si="560"/>
        <v>1871.36</v>
      </c>
      <c r="AI404" s="139" t="s">
        <v>32</v>
      </c>
    </row>
    <row r="405" ht="17" customHeight="1" spans="1:35">
      <c r="A405" s="129">
        <f t="shared" si="534"/>
        <v>402</v>
      </c>
      <c r="B405" s="49" t="s">
        <v>212</v>
      </c>
      <c r="C405" s="52" t="s">
        <v>1197</v>
      </c>
      <c r="D405" s="148" t="s">
        <v>1198</v>
      </c>
      <c r="E405" s="203">
        <v>3920.55</v>
      </c>
      <c r="F405" s="203">
        <v>3920.55</v>
      </c>
      <c r="G405" s="203">
        <v>6241.75</v>
      </c>
      <c r="H405" s="203">
        <v>3920.55</v>
      </c>
      <c r="I405" s="205">
        <v>2200</v>
      </c>
      <c r="J405" s="130"/>
      <c r="K405" s="49">
        <f t="shared" si="535"/>
        <v>47.05</v>
      </c>
      <c r="L405" s="49">
        <f t="shared" si="536"/>
        <v>627.29</v>
      </c>
      <c r="M405" s="130">
        <f t="shared" si="537"/>
        <v>499.34</v>
      </c>
      <c r="N405" s="49">
        <f t="shared" si="538"/>
        <v>27.44</v>
      </c>
      <c r="O405" s="130">
        <f t="shared" si="539"/>
        <v>110</v>
      </c>
      <c r="P405" s="130">
        <f t="shared" si="540"/>
        <v>0</v>
      </c>
      <c r="Q405" s="130">
        <f t="shared" si="541"/>
        <v>1311.12</v>
      </c>
      <c r="R405" s="49">
        <f t="shared" si="542"/>
        <v>0</v>
      </c>
      <c r="S405" s="49">
        <f t="shared" si="543"/>
        <v>313.64</v>
      </c>
      <c r="T405" s="130">
        <f t="shared" si="544"/>
        <v>124.84</v>
      </c>
      <c r="U405" s="49">
        <f t="shared" si="545"/>
        <v>11.76</v>
      </c>
      <c r="V405" s="130">
        <f t="shared" si="546"/>
        <v>110</v>
      </c>
      <c r="W405" s="130">
        <f t="shared" si="547"/>
        <v>0</v>
      </c>
      <c r="X405" s="49">
        <f t="shared" si="548"/>
        <v>560.24</v>
      </c>
      <c r="Y405" s="49">
        <f t="shared" si="549"/>
        <v>1871.36</v>
      </c>
      <c r="Z405" s="136"/>
      <c r="AA405" s="139" t="s">
        <v>67</v>
      </c>
      <c r="AB405" s="140">
        <f t="shared" ref="AB405:AH405" si="561">K405+R405</f>
        <v>47.05</v>
      </c>
      <c r="AC405" s="140">
        <f t="shared" si="561"/>
        <v>940.93</v>
      </c>
      <c r="AD405" s="140">
        <f t="shared" si="561"/>
        <v>624.18</v>
      </c>
      <c r="AE405" s="140">
        <f t="shared" si="561"/>
        <v>39.2</v>
      </c>
      <c r="AF405" s="140">
        <f t="shared" si="561"/>
        <v>220</v>
      </c>
      <c r="AG405" s="140">
        <f t="shared" si="561"/>
        <v>0</v>
      </c>
      <c r="AH405" s="140">
        <f t="shared" si="561"/>
        <v>1871.36</v>
      </c>
      <c r="AI405" s="139" t="s">
        <v>32</v>
      </c>
    </row>
    <row r="406" ht="17" customHeight="1" spans="1:35">
      <c r="A406" s="129">
        <f t="shared" si="534"/>
        <v>403</v>
      </c>
      <c r="B406" s="49" t="s">
        <v>262</v>
      </c>
      <c r="C406" s="52" t="s">
        <v>1219</v>
      </c>
      <c r="D406" s="148" t="s">
        <v>1220</v>
      </c>
      <c r="E406" s="203">
        <v>3920.55</v>
      </c>
      <c r="F406" s="203">
        <v>3920.55</v>
      </c>
      <c r="G406" s="203">
        <v>6241.75</v>
      </c>
      <c r="H406" s="203">
        <v>3920.55</v>
      </c>
      <c r="I406" s="205">
        <v>2200</v>
      </c>
      <c r="J406" s="130"/>
      <c r="K406" s="49">
        <f t="shared" si="535"/>
        <v>47.05</v>
      </c>
      <c r="L406" s="49">
        <f t="shared" si="536"/>
        <v>627.29</v>
      </c>
      <c r="M406" s="130">
        <f t="shared" si="537"/>
        <v>499.34</v>
      </c>
      <c r="N406" s="49">
        <f t="shared" si="538"/>
        <v>27.44</v>
      </c>
      <c r="O406" s="130">
        <f t="shared" si="539"/>
        <v>110</v>
      </c>
      <c r="P406" s="130">
        <f t="shared" si="540"/>
        <v>0</v>
      </c>
      <c r="Q406" s="130">
        <f t="shared" si="541"/>
        <v>1311.12</v>
      </c>
      <c r="R406" s="49">
        <f t="shared" si="542"/>
        <v>0</v>
      </c>
      <c r="S406" s="49">
        <f t="shared" si="543"/>
        <v>313.64</v>
      </c>
      <c r="T406" s="130">
        <f t="shared" si="544"/>
        <v>124.84</v>
      </c>
      <c r="U406" s="49">
        <f t="shared" si="545"/>
        <v>11.76</v>
      </c>
      <c r="V406" s="130">
        <f t="shared" si="546"/>
        <v>110</v>
      </c>
      <c r="W406" s="130">
        <f t="shared" si="547"/>
        <v>0</v>
      </c>
      <c r="X406" s="49">
        <f t="shared" si="548"/>
        <v>560.24</v>
      </c>
      <c r="Y406" s="49">
        <f t="shared" si="549"/>
        <v>1871.36</v>
      </c>
      <c r="Z406" s="136"/>
      <c r="AA406" s="139" t="s">
        <v>68</v>
      </c>
      <c r="AB406" s="140">
        <f t="shared" ref="AB406:AH406" si="562">K406+R406</f>
        <v>47.05</v>
      </c>
      <c r="AC406" s="140">
        <f t="shared" si="562"/>
        <v>940.93</v>
      </c>
      <c r="AD406" s="140">
        <f t="shared" si="562"/>
        <v>624.18</v>
      </c>
      <c r="AE406" s="140">
        <f t="shared" si="562"/>
        <v>39.2</v>
      </c>
      <c r="AF406" s="140">
        <f t="shared" si="562"/>
        <v>220</v>
      </c>
      <c r="AG406" s="140">
        <f t="shared" si="562"/>
        <v>0</v>
      </c>
      <c r="AH406" s="140">
        <f t="shared" si="562"/>
        <v>1871.36</v>
      </c>
      <c r="AI406" s="139" t="s">
        <v>32</v>
      </c>
    </row>
    <row r="407" ht="17" customHeight="1" spans="1:35">
      <c r="A407" s="129">
        <f t="shared" si="534"/>
        <v>404</v>
      </c>
      <c r="B407" s="49" t="s">
        <v>568</v>
      </c>
      <c r="C407" s="52" t="s">
        <v>1237</v>
      </c>
      <c r="D407" s="148" t="s">
        <v>1238</v>
      </c>
      <c r="E407" s="203">
        <v>3920.55</v>
      </c>
      <c r="F407" s="203">
        <v>3920.55</v>
      </c>
      <c r="G407" s="203">
        <v>6241.75</v>
      </c>
      <c r="H407" s="203">
        <v>3920.55</v>
      </c>
      <c r="I407" s="205">
        <v>2200</v>
      </c>
      <c r="J407" s="130"/>
      <c r="K407" s="49">
        <f t="shared" si="535"/>
        <v>47.05</v>
      </c>
      <c r="L407" s="49">
        <f t="shared" si="536"/>
        <v>627.29</v>
      </c>
      <c r="M407" s="130">
        <f t="shared" si="537"/>
        <v>499.34</v>
      </c>
      <c r="N407" s="49">
        <f t="shared" si="538"/>
        <v>27.44</v>
      </c>
      <c r="O407" s="130">
        <f t="shared" si="539"/>
        <v>110</v>
      </c>
      <c r="P407" s="130">
        <f t="shared" si="540"/>
        <v>0</v>
      </c>
      <c r="Q407" s="130">
        <f t="shared" si="541"/>
        <v>1311.12</v>
      </c>
      <c r="R407" s="49">
        <f t="shared" si="542"/>
        <v>0</v>
      </c>
      <c r="S407" s="49">
        <f t="shared" si="543"/>
        <v>313.64</v>
      </c>
      <c r="T407" s="130">
        <f t="shared" si="544"/>
        <v>124.84</v>
      </c>
      <c r="U407" s="49">
        <f t="shared" si="545"/>
        <v>11.76</v>
      </c>
      <c r="V407" s="130">
        <f t="shared" si="546"/>
        <v>110</v>
      </c>
      <c r="W407" s="130">
        <f t="shared" si="547"/>
        <v>0</v>
      </c>
      <c r="X407" s="49">
        <f t="shared" si="548"/>
        <v>560.24</v>
      </c>
      <c r="Y407" s="49">
        <f t="shared" si="549"/>
        <v>1871.36</v>
      </c>
      <c r="Z407" s="136"/>
      <c r="AA407" s="139" t="s">
        <v>54</v>
      </c>
      <c r="AB407" s="140">
        <f t="shared" ref="AB407:AH407" si="563">K407+R407</f>
        <v>47.05</v>
      </c>
      <c r="AC407" s="140">
        <f t="shared" si="563"/>
        <v>940.93</v>
      </c>
      <c r="AD407" s="140">
        <f t="shared" si="563"/>
        <v>624.18</v>
      </c>
      <c r="AE407" s="140">
        <f t="shared" si="563"/>
        <v>39.2</v>
      </c>
      <c r="AF407" s="140">
        <f t="shared" si="563"/>
        <v>220</v>
      </c>
      <c r="AG407" s="140">
        <f t="shared" si="563"/>
        <v>0</v>
      </c>
      <c r="AH407" s="140">
        <f t="shared" si="563"/>
        <v>1871.36</v>
      </c>
      <c r="AI407" s="139" t="s">
        <v>32</v>
      </c>
    </row>
    <row r="408" ht="17" customHeight="1" spans="1:35">
      <c r="A408" s="129">
        <f t="shared" si="534"/>
        <v>405</v>
      </c>
      <c r="B408" s="49" t="s">
        <v>119</v>
      </c>
      <c r="C408" s="52" t="s">
        <v>1241</v>
      </c>
      <c r="D408" s="148" t="s">
        <v>1242</v>
      </c>
      <c r="E408" s="203">
        <v>3920.55</v>
      </c>
      <c r="F408" s="203">
        <v>3920.55</v>
      </c>
      <c r="G408" s="203">
        <v>6241.75</v>
      </c>
      <c r="H408" s="203">
        <v>3920.55</v>
      </c>
      <c r="I408" s="205">
        <v>2200</v>
      </c>
      <c r="J408" s="130"/>
      <c r="K408" s="49">
        <f t="shared" si="535"/>
        <v>47.05</v>
      </c>
      <c r="L408" s="49">
        <f t="shared" si="536"/>
        <v>627.29</v>
      </c>
      <c r="M408" s="130">
        <f t="shared" si="537"/>
        <v>499.34</v>
      </c>
      <c r="N408" s="49">
        <f t="shared" si="538"/>
        <v>27.44</v>
      </c>
      <c r="O408" s="130">
        <f t="shared" si="539"/>
        <v>110</v>
      </c>
      <c r="P408" s="130">
        <f t="shared" si="540"/>
        <v>0</v>
      </c>
      <c r="Q408" s="130">
        <f t="shared" si="541"/>
        <v>1311.12</v>
      </c>
      <c r="R408" s="49">
        <f t="shared" si="542"/>
        <v>0</v>
      </c>
      <c r="S408" s="49">
        <f t="shared" si="543"/>
        <v>313.64</v>
      </c>
      <c r="T408" s="130">
        <f t="shared" si="544"/>
        <v>124.84</v>
      </c>
      <c r="U408" s="49">
        <f t="shared" si="545"/>
        <v>11.76</v>
      </c>
      <c r="V408" s="130">
        <f t="shared" si="546"/>
        <v>110</v>
      </c>
      <c r="W408" s="130">
        <f t="shared" si="547"/>
        <v>0</v>
      </c>
      <c r="X408" s="49">
        <f t="shared" si="548"/>
        <v>560.24</v>
      </c>
      <c r="Y408" s="49">
        <f t="shared" si="549"/>
        <v>1871.36</v>
      </c>
      <c r="Z408" s="136"/>
      <c r="AA408" s="139" t="s">
        <v>78</v>
      </c>
      <c r="AB408" s="140">
        <f t="shared" ref="AB408:AH408" si="564">K408+R408</f>
        <v>47.05</v>
      </c>
      <c r="AC408" s="140">
        <f t="shared" si="564"/>
        <v>940.93</v>
      </c>
      <c r="AD408" s="140">
        <f t="shared" si="564"/>
        <v>624.18</v>
      </c>
      <c r="AE408" s="140">
        <f t="shared" si="564"/>
        <v>39.2</v>
      </c>
      <c r="AF408" s="140">
        <f t="shared" si="564"/>
        <v>220</v>
      </c>
      <c r="AG408" s="140">
        <f t="shared" si="564"/>
        <v>0</v>
      </c>
      <c r="AH408" s="140">
        <f t="shared" si="564"/>
        <v>1871.36</v>
      </c>
      <c r="AI408" s="139" t="s">
        <v>32</v>
      </c>
    </row>
    <row r="409" ht="17" customHeight="1" spans="1:35">
      <c r="A409" s="129">
        <f t="shared" si="534"/>
        <v>406</v>
      </c>
      <c r="B409" s="49" t="s">
        <v>209</v>
      </c>
      <c r="C409" s="52" t="s">
        <v>1247</v>
      </c>
      <c r="D409" s="148" t="s">
        <v>1248</v>
      </c>
      <c r="E409" s="203">
        <v>3920.55</v>
      </c>
      <c r="F409" s="203">
        <v>3920.55</v>
      </c>
      <c r="G409" s="203">
        <v>6241.75</v>
      </c>
      <c r="H409" s="203">
        <v>3920.55</v>
      </c>
      <c r="I409" s="205">
        <v>2200</v>
      </c>
      <c r="J409" s="130"/>
      <c r="K409" s="49">
        <f t="shared" si="535"/>
        <v>47.05</v>
      </c>
      <c r="L409" s="49">
        <f t="shared" si="536"/>
        <v>627.29</v>
      </c>
      <c r="M409" s="130">
        <f t="shared" si="537"/>
        <v>499.34</v>
      </c>
      <c r="N409" s="49">
        <f t="shared" si="538"/>
        <v>27.44</v>
      </c>
      <c r="O409" s="130">
        <f t="shared" si="539"/>
        <v>110</v>
      </c>
      <c r="P409" s="130">
        <f t="shared" si="540"/>
        <v>0</v>
      </c>
      <c r="Q409" s="130">
        <f t="shared" si="541"/>
        <v>1311.12</v>
      </c>
      <c r="R409" s="49">
        <f t="shared" si="542"/>
        <v>0</v>
      </c>
      <c r="S409" s="49">
        <f t="shared" si="543"/>
        <v>313.64</v>
      </c>
      <c r="T409" s="130">
        <f t="shared" si="544"/>
        <v>124.84</v>
      </c>
      <c r="U409" s="49">
        <f t="shared" si="545"/>
        <v>11.76</v>
      </c>
      <c r="V409" s="130">
        <f t="shared" si="546"/>
        <v>110</v>
      </c>
      <c r="W409" s="130">
        <f t="shared" si="547"/>
        <v>0</v>
      </c>
      <c r="X409" s="49">
        <f t="shared" si="548"/>
        <v>560.24</v>
      </c>
      <c r="Y409" s="49">
        <f t="shared" si="549"/>
        <v>1871.36</v>
      </c>
      <c r="Z409" s="136"/>
      <c r="AA409" s="139" t="s">
        <v>69</v>
      </c>
      <c r="AB409" s="140">
        <f t="shared" ref="AB409:AH409" si="565">K409+R409</f>
        <v>47.05</v>
      </c>
      <c r="AC409" s="140">
        <f t="shared" si="565"/>
        <v>940.93</v>
      </c>
      <c r="AD409" s="140">
        <f t="shared" si="565"/>
        <v>624.18</v>
      </c>
      <c r="AE409" s="140">
        <f t="shared" si="565"/>
        <v>39.2</v>
      </c>
      <c r="AF409" s="140">
        <f t="shared" si="565"/>
        <v>220</v>
      </c>
      <c r="AG409" s="140">
        <f t="shared" si="565"/>
        <v>0</v>
      </c>
      <c r="AH409" s="140">
        <f t="shared" si="565"/>
        <v>1871.36</v>
      </c>
      <c r="AI409" s="139" t="s">
        <v>32</v>
      </c>
    </row>
    <row r="410" ht="17" customHeight="1" spans="1:35">
      <c r="A410" s="129">
        <f t="shared" si="534"/>
        <v>407</v>
      </c>
      <c r="B410" s="49" t="s">
        <v>262</v>
      </c>
      <c r="C410" s="52" t="s">
        <v>1259</v>
      </c>
      <c r="D410" s="148" t="s">
        <v>1260</v>
      </c>
      <c r="E410" s="203">
        <v>3920.55</v>
      </c>
      <c r="F410" s="203">
        <v>3920.55</v>
      </c>
      <c r="G410" s="203">
        <v>6241.75</v>
      </c>
      <c r="H410" s="203">
        <v>3920.55</v>
      </c>
      <c r="I410" s="205">
        <v>2200</v>
      </c>
      <c r="J410" s="100"/>
      <c r="K410" s="49">
        <f t="shared" si="535"/>
        <v>47.05</v>
      </c>
      <c r="L410" s="49">
        <f t="shared" si="536"/>
        <v>627.29</v>
      </c>
      <c r="M410" s="130">
        <f t="shared" si="537"/>
        <v>499.34</v>
      </c>
      <c r="N410" s="49">
        <f t="shared" si="538"/>
        <v>27.44</v>
      </c>
      <c r="O410" s="130">
        <f t="shared" si="539"/>
        <v>110</v>
      </c>
      <c r="P410" s="130">
        <f t="shared" si="540"/>
        <v>0</v>
      </c>
      <c r="Q410" s="130">
        <f t="shared" si="541"/>
        <v>1311.12</v>
      </c>
      <c r="R410" s="49">
        <f t="shared" si="542"/>
        <v>0</v>
      </c>
      <c r="S410" s="49">
        <f t="shared" si="543"/>
        <v>313.64</v>
      </c>
      <c r="T410" s="130">
        <f t="shared" si="544"/>
        <v>124.84</v>
      </c>
      <c r="U410" s="49">
        <f t="shared" si="545"/>
        <v>11.76</v>
      </c>
      <c r="V410" s="130">
        <f t="shared" si="546"/>
        <v>110</v>
      </c>
      <c r="W410" s="130">
        <f t="shared" si="547"/>
        <v>0</v>
      </c>
      <c r="X410" s="49">
        <f t="shared" si="548"/>
        <v>560.24</v>
      </c>
      <c r="Y410" s="49">
        <f t="shared" si="549"/>
        <v>1871.36</v>
      </c>
      <c r="Z410" s="136"/>
      <c r="AA410" s="139" t="s">
        <v>68</v>
      </c>
      <c r="AB410" s="140">
        <f t="shared" ref="AB410:AH410" si="566">K410+R410</f>
        <v>47.05</v>
      </c>
      <c r="AC410" s="140">
        <f t="shared" si="566"/>
        <v>940.93</v>
      </c>
      <c r="AD410" s="140">
        <f t="shared" si="566"/>
        <v>624.18</v>
      </c>
      <c r="AE410" s="140">
        <f t="shared" si="566"/>
        <v>39.2</v>
      </c>
      <c r="AF410" s="140">
        <f t="shared" si="566"/>
        <v>220</v>
      </c>
      <c r="AG410" s="140">
        <f t="shared" si="566"/>
        <v>0</v>
      </c>
      <c r="AH410" s="140">
        <f t="shared" si="566"/>
        <v>1871.36</v>
      </c>
      <c r="AI410" s="139" t="s">
        <v>32</v>
      </c>
    </row>
    <row r="411" ht="17" customHeight="1" spans="1:35">
      <c r="A411" s="129">
        <f t="shared" si="534"/>
        <v>408</v>
      </c>
      <c r="B411" s="49" t="s">
        <v>262</v>
      </c>
      <c r="C411" s="52" t="s">
        <v>1269</v>
      </c>
      <c r="D411" s="148" t="s">
        <v>1270</v>
      </c>
      <c r="E411" s="203">
        <v>3920.55</v>
      </c>
      <c r="F411" s="203">
        <v>3920.55</v>
      </c>
      <c r="G411" s="203">
        <v>6241.75</v>
      </c>
      <c r="H411" s="203">
        <v>3920.55</v>
      </c>
      <c r="I411" s="205">
        <v>2200</v>
      </c>
      <c r="J411" s="52"/>
      <c r="K411" s="49">
        <f t="shared" si="535"/>
        <v>47.05</v>
      </c>
      <c r="L411" s="49">
        <f t="shared" si="536"/>
        <v>627.29</v>
      </c>
      <c r="M411" s="130">
        <f t="shared" si="537"/>
        <v>499.34</v>
      </c>
      <c r="N411" s="49">
        <f t="shared" si="538"/>
        <v>27.44</v>
      </c>
      <c r="O411" s="130">
        <f t="shared" si="539"/>
        <v>110</v>
      </c>
      <c r="P411" s="130">
        <f t="shared" si="540"/>
        <v>0</v>
      </c>
      <c r="Q411" s="130">
        <f t="shared" si="541"/>
        <v>1311.12</v>
      </c>
      <c r="R411" s="49">
        <f t="shared" si="542"/>
        <v>0</v>
      </c>
      <c r="S411" s="49">
        <f t="shared" si="543"/>
        <v>313.64</v>
      </c>
      <c r="T411" s="130">
        <f t="shared" si="544"/>
        <v>124.84</v>
      </c>
      <c r="U411" s="49">
        <f t="shared" si="545"/>
        <v>11.76</v>
      </c>
      <c r="V411" s="130">
        <f t="shared" si="546"/>
        <v>110</v>
      </c>
      <c r="W411" s="130">
        <f t="shared" si="547"/>
        <v>0</v>
      </c>
      <c r="X411" s="49">
        <f t="shared" si="548"/>
        <v>560.24</v>
      </c>
      <c r="Y411" s="49">
        <f t="shared" si="549"/>
        <v>1871.36</v>
      </c>
      <c r="Z411" s="136"/>
      <c r="AA411" s="139" t="s">
        <v>68</v>
      </c>
      <c r="AB411" s="140">
        <f t="shared" ref="AB411:AH411" si="567">K411+R411</f>
        <v>47.05</v>
      </c>
      <c r="AC411" s="140">
        <f t="shared" si="567"/>
        <v>940.93</v>
      </c>
      <c r="AD411" s="140">
        <f t="shared" si="567"/>
        <v>624.18</v>
      </c>
      <c r="AE411" s="140">
        <f t="shared" si="567"/>
        <v>39.2</v>
      </c>
      <c r="AF411" s="140">
        <f t="shared" si="567"/>
        <v>220</v>
      </c>
      <c r="AG411" s="140">
        <f t="shared" si="567"/>
        <v>0</v>
      </c>
      <c r="AH411" s="140">
        <f t="shared" si="567"/>
        <v>1871.36</v>
      </c>
      <c r="AI411" s="139" t="s">
        <v>32</v>
      </c>
    </row>
    <row r="412" s="39" customFormat="1" ht="17" customHeight="1" spans="1:35">
      <c r="A412" s="129">
        <f t="shared" si="534"/>
        <v>409</v>
      </c>
      <c r="B412" s="49" t="s">
        <v>262</v>
      </c>
      <c r="C412" s="51" t="s">
        <v>1302</v>
      </c>
      <c r="D412" s="229" t="s">
        <v>1303</v>
      </c>
      <c r="E412" s="203">
        <v>3920.55</v>
      </c>
      <c r="F412" s="203">
        <v>3920.55</v>
      </c>
      <c r="G412" s="203">
        <v>6241.75</v>
      </c>
      <c r="H412" s="203">
        <v>3920.55</v>
      </c>
      <c r="I412" s="205">
        <v>2200</v>
      </c>
      <c r="J412" s="52"/>
      <c r="K412" s="49">
        <f t="shared" si="535"/>
        <v>47.05</v>
      </c>
      <c r="L412" s="49">
        <f t="shared" si="536"/>
        <v>627.29</v>
      </c>
      <c r="M412" s="130">
        <f t="shared" si="537"/>
        <v>499.34</v>
      </c>
      <c r="N412" s="49">
        <f t="shared" si="538"/>
        <v>27.44</v>
      </c>
      <c r="O412" s="130">
        <f t="shared" si="539"/>
        <v>110</v>
      </c>
      <c r="P412" s="130">
        <f t="shared" si="540"/>
        <v>0</v>
      </c>
      <c r="Q412" s="130">
        <f t="shared" si="541"/>
        <v>1311.12</v>
      </c>
      <c r="R412" s="49">
        <f t="shared" si="542"/>
        <v>0</v>
      </c>
      <c r="S412" s="49">
        <f t="shared" si="543"/>
        <v>313.64</v>
      </c>
      <c r="T412" s="130">
        <f t="shared" si="544"/>
        <v>124.84</v>
      </c>
      <c r="U412" s="49">
        <f t="shared" si="545"/>
        <v>11.76</v>
      </c>
      <c r="V412" s="130">
        <f t="shared" si="546"/>
        <v>110</v>
      </c>
      <c r="W412" s="130">
        <f t="shared" si="547"/>
        <v>0</v>
      </c>
      <c r="X412" s="49">
        <f t="shared" si="548"/>
        <v>560.24</v>
      </c>
      <c r="Y412" s="49">
        <f t="shared" si="549"/>
        <v>1871.36</v>
      </c>
      <c r="Z412" s="136"/>
      <c r="AA412" s="139" t="s">
        <v>68</v>
      </c>
      <c r="AB412" s="140">
        <f t="shared" ref="AB412:AH412" si="568">K412+R412</f>
        <v>47.05</v>
      </c>
      <c r="AC412" s="140">
        <f t="shared" si="568"/>
        <v>940.93</v>
      </c>
      <c r="AD412" s="140">
        <f t="shared" si="568"/>
        <v>624.18</v>
      </c>
      <c r="AE412" s="140">
        <f t="shared" si="568"/>
        <v>39.2</v>
      </c>
      <c r="AF412" s="140">
        <f t="shared" si="568"/>
        <v>220</v>
      </c>
      <c r="AG412" s="140">
        <f t="shared" si="568"/>
        <v>0</v>
      </c>
      <c r="AH412" s="140">
        <f t="shared" si="568"/>
        <v>1871.36</v>
      </c>
      <c r="AI412" s="139" t="s">
        <v>32</v>
      </c>
    </row>
    <row r="413" s="39" customFormat="1" ht="17" customHeight="1" spans="1:35">
      <c r="A413" s="129">
        <f t="shared" si="534"/>
        <v>410</v>
      </c>
      <c r="B413" s="49" t="s">
        <v>262</v>
      </c>
      <c r="C413" s="51" t="s">
        <v>1304</v>
      </c>
      <c r="D413" s="229" t="s">
        <v>1305</v>
      </c>
      <c r="E413" s="203">
        <v>3920.55</v>
      </c>
      <c r="F413" s="203">
        <v>3920.55</v>
      </c>
      <c r="G413" s="203">
        <v>6241.75</v>
      </c>
      <c r="H413" s="203">
        <v>3920.55</v>
      </c>
      <c r="I413" s="205">
        <v>2200</v>
      </c>
      <c r="J413" s="52"/>
      <c r="K413" s="49">
        <f t="shared" si="535"/>
        <v>47.05</v>
      </c>
      <c r="L413" s="49">
        <f t="shared" si="536"/>
        <v>627.29</v>
      </c>
      <c r="M413" s="130">
        <f t="shared" si="537"/>
        <v>499.34</v>
      </c>
      <c r="N413" s="49">
        <f t="shared" si="538"/>
        <v>27.44</v>
      </c>
      <c r="O413" s="130">
        <f t="shared" si="539"/>
        <v>110</v>
      </c>
      <c r="P413" s="130">
        <f t="shared" si="540"/>
        <v>0</v>
      </c>
      <c r="Q413" s="130">
        <f t="shared" si="541"/>
        <v>1311.12</v>
      </c>
      <c r="R413" s="49">
        <f t="shared" si="542"/>
        <v>0</v>
      </c>
      <c r="S413" s="49">
        <f t="shared" si="543"/>
        <v>313.64</v>
      </c>
      <c r="T413" s="130">
        <f t="shared" si="544"/>
        <v>124.84</v>
      </c>
      <c r="U413" s="49">
        <f t="shared" si="545"/>
        <v>11.76</v>
      </c>
      <c r="V413" s="130">
        <f t="shared" si="546"/>
        <v>110</v>
      </c>
      <c r="W413" s="130">
        <f t="shared" si="547"/>
        <v>0</v>
      </c>
      <c r="X413" s="49">
        <f t="shared" si="548"/>
        <v>560.24</v>
      </c>
      <c r="Y413" s="49">
        <f t="shared" si="549"/>
        <v>1871.36</v>
      </c>
      <c r="Z413" s="136"/>
      <c r="AA413" s="139" t="s">
        <v>68</v>
      </c>
      <c r="AB413" s="140">
        <f t="shared" ref="AB413:AH413" si="569">K413+R413</f>
        <v>47.05</v>
      </c>
      <c r="AC413" s="140">
        <f t="shared" si="569"/>
        <v>940.93</v>
      </c>
      <c r="AD413" s="140">
        <f t="shared" si="569"/>
        <v>624.18</v>
      </c>
      <c r="AE413" s="140">
        <f t="shared" si="569"/>
        <v>39.2</v>
      </c>
      <c r="AF413" s="140">
        <f t="shared" si="569"/>
        <v>220</v>
      </c>
      <c r="AG413" s="140">
        <f t="shared" si="569"/>
        <v>0</v>
      </c>
      <c r="AH413" s="140">
        <f t="shared" si="569"/>
        <v>1871.36</v>
      </c>
      <c r="AI413" s="139" t="s">
        <v>32</v>
      </c>
    </row>
    <row r="414" ht="17" customHeight="1" spans="1:35">
      <c r="A414" s="129">
        <f t="shared" si="534"/>
        <v>411</v>
      </c>
      <c r="B414" s="49" t="s">
        <v>568</v>
      </c>
      <c r="C414" s="52" t="s">
        <v>1312</v>
      </c>
      <c r="D414" s="229" t="s">
        <v>1313</v>
      </c>
      <c r="E414" s="203">
        <v>3920.55</v>
      </c>
      <c r="F414" s="203">
        <v>3920.55</v>
      </c>
      <c r="G414" s="203">
        <v>6241.75</v>
      </c>
      <c r="H414" s="203">
        <v>3920.55</v>
      </c>
      <c r="I414" s="205">
        <v>2200</v>
      </c>
      <c r="J414" s="130"/>
      <c r="K414" s="49">
        <f t="shared" si="535"/>
        <v>47.05</v>
      </c>
      <c r="L414" s="49">
        <f t="shared" si="536"/>
        <v>627.29</v>
      </c>
      <c r="M414" s="130">
        <f t="shared" si="537"/>
        <v>499.34</v>
      </c>
      <c r="N414" s="49">
        <f t="shared" si="538"/>
        <v>27.44</v>
      </c>
      <c r="O414" s="130">
        <f t="shared" si="539"/>
        <v>110</v>
      </c>
      <c r="P414" s="130">
        <f t="shared" si="540"/>
        <v>0</v>
      </c>
      <c r="Q414" s="130">
        <f t="shared" si="541"/>
        <v>1311.12</v>
      </c>
      <c r="R414" s="49">
        <f t="shared" si="542"/>
        <v>0</v>
      </c>
      <c r="S414" s="49">
        <f t="shared" si="543"/>
        <v>313.64</v>
      </c>
      <c r="T414" s="130">
        <f t="shared" si="544"/>
        <v>124.84</v>
      </c>
      <c r="U414" s="49">
        <f t="shared" si="545"/>
        <v>11.76</v>
      </c>
      <c r="V414" s="130">
        <f t="shared" si="546"/>
        <v>110</v>
      </c>
      <c r="W414" s="130">
        <f t="shared" si="547"/>
        <v>0</v>
      </c>
      <c r="X414" s="49">
        <f t="shared" si="548"/>
        <v>560.24</v>
      </c>
      <c r="Y414" s="49">
        <f t="shared" si="549"/>
        <v>1871.36</v>
      </c>
      <c r="Z414" s="136"/>
      <c r="AA414" s="139" t="s">
        <v>54</v>
      </c>
      <c r="AB414" s="140">
        <f t="shared" ref="AB414:AH414" si="570">K414+R414</f>
        <v>47.05</v>
      </c>
      <c r="AC414" s="140">
        <f t="shared" si="570"/>
        <v>940.93</v>
      </c>
      <c r="AD414" s="140">
        <f t="shared" si="570"/>
        <v>624.18</v>
      </c>
      <c r="AE414" s="140">
        <f t="shared" si="570"/>
        <v>39.2</v>
      </c>
      <c r="AF414" s="140">
        <f t="shared" si="570"/>
        <v>220</v>
      </c>
      <c r="AG414" s="140">
        <f t="shared" si="570"/>
        <v>0</v>
      </c>
      <c r="AH414" s="140">
        <f t="shared" si="570"/>
        <v>1871.36</v>
      </c>
      <c r="AI414" s="139" t="s">
        <v>32</v>
      </c>
    </row>
    <row r="415" ht="17" customHeight="1" spans="1:35">
      <c r="A415" s="129">
        <f t="shared" si="534"/>
        <v>412</v>
      </c>
      <c r="B415" s="49" t="s">
        <v>212</v>
      </c>
      <c r="C415" s="52" t="s">
        <v>1314</v>
      </c>
      <c r="D415" s="229" t="s">
        <v>1315</v>
      </c>
      <c r="E415" s="203">
        <v>3920.55</v>
      </c>
      <c r="F415" s="203">
        <v>3920.55</v>
      </c>
      <c r="G415" s="203">
        <v>6241.75</v>
      </c>
      <c r="H415" s="203">
        <v>3920.55</v>
      </c>
      <c r="I415" s="205">
        <v>2200</v>
      </c>
      <c r="J415" s="130"/>
      <c r="K415" s="49">
        <f t="shared" si="535"/>
        <v>47.05</v>
      </c>
      <c r="L415" s="49">
        <f t="shared" si="536"/>
        <v>627.29</v>
      </c>
      <c r="M415" s="130">
        <f t="shared" si="537"/>
        <v>499.34</v>
      </c>
      <c r="N415" s="49">
        <f t="shared" si="538"/>
        <v>27.44</v>
      </c>
      <c r="O415" s="130">
        <f t="shared" si="539"/>
        <v>110</v>
      </c>
      <c r="P415" s="130">
        <f t="shared" si="540"/>
        <v>0</v>
      </c>
      <c r="Q415" s="130">
        <f t="shared" si="541"/>
        <v>1311.12</v>
      </c>
      <c r="R415" s="49">
        <f t="shared" si="542"/>
        <v>0</v>
      </c>
      <c r="S415" s="49">
        <f t="shared" si="543"/>
        <v>313.64</v>
      </c>
      <c r="T415" s="130">
        <f t="shared" si="544"/>
        <v>124.84</v>
      </c>
      <c r="U415" s="49">
        <f t="shared" si="545"/>
        <v>11.76</v>
      </c>
      <c r="V415" s="130">
        <f t="shared" si="546"/>
        <v>110</v>
      </c>
      <c r="W415" s="130">
        <f t="shared" si="547"/>
        <v>0</v>
      </c>
      <c r="X415" s="49">
        <f t="shared" si="548"/>
        <v>560.24</v>
      </c>
      <c r="Y415" s="49">
        <f t="shared" si="549"/>
        <v>1871.36</v>
      </c>
      <c r="Z415" s="136"/>
      <c r="AA415" s="139" t="s">
        <v>67</v>
      </c>
      <c r="AB415" s="140">
        <f t="shared" ref="AB415:AH415" si="571">K415+R415</f>
        <v>47.05</v>
      </c>
      <c r="AC415" s="140">
        <f t="shared" si="571"/>
        <v>940.93</v>
      </c>
      <c r="AD415" s="140">
        <f t="shared" si="571"/>
        <v>624.18</v>
      </c>
      <c r="AE415" s="140">
        <f t="shared" si="571"/>
        <v>39.2</v>
      </c>
      <c r="AF415" s="140">
        <f t="shared" si="571"/>
        <v>220</v>
      </c>
      <c r="AG415" s="140">
        <f t="shared" si="571"/>
        <v>0</v>
      </c>
      <c r="AH415" s="140">
        <f t="shared" si="571"/>
        <v>1871.36</v>
      </c>
      <c r="AI415" s="139" t="s">
        <v>32</v>
      </c>
    </row>
    <row r="416" ht="17" customHeight="1" spans="1:35">
      <c r="A416" s="129">
        <f t="shared" si="534"/>
        <v>413</v>
      </c>
      <c r="B416" s="49" t="s">
        <v>220</v>
      </c>
      <c r="C416" s="52" t="s">
        <v>1144</v>
      </c>
      <c r="D416" s="229" t="s">
        <v>1317</v>
      </c>
      <c r="E416" s="203">
        <v>3920.55</v>
      </c>
      <c r="F416" s="203">
        <v>3920.55</v>
      </c>
      <c r="G416" s="203">
        <v>6241.75</v>
      </c>
      <c r="H416" s="203">
        <v>3920.55</v>
      </c>
      <c r="I416" s="205">
        <v>3180</v>
      </c>
      <c r="J416" s="130"/>
      <c r="K416" s="49">
        <f t="shared" si="535"/>
        <v>47.05</v>
      </c>
      <c r="L416" s="49">
        <f t="shared" si="536"/>
        <v>627.29</v>
      </c>
      <c r="M416" s="130">
        <f t="shared" si="537"/>
        <v>499.34</v>
      </c>
      <c r="N416" s="49">
        <f t="shared" si="538"/>
        <v>27.44</v>
      </c>
      <c r="O416" s="130">
        <f t="shared" si="539"/>
        <v>159</v>
      </c>
      <c r="P416" s="130">
        <f t="shared" si="540"/>
        <v>0</v>
      </c>
      <c r="Q416" s="130">
        <f t="shared" si="541"/>
        <v>1360.12</v>
      </c>
      <c r="R416" s="49">
        <f t="shared" si="542"/>
        <v>0</v>
      </c>
      <c r="S416" s="49">
        <f t="shared" si="543"/>
        <v>313.64</v>
      </c>
      <c r="T416" s="130">
        <f t="shared" si="544"/>
        <v>124.84</v>
      </c>
      <c r="U416" s="49">
        <f t="shared" si="545"/>
        <v>11.76</v>
      </c>
      <c r="V416" s="130">
        <f t="shared" si="546"/>
        <v>159</v>
      </c>
      <c r="W416" s="130">
        <f t="shared" si="547"/>
        <v>0</v>
      </c>
      <c r="X416" s="49">
        <f t="shared" si="548"/>
        <v>609.24</v>
      </c>
      <c r="Y416" s="49">
        <f t="shared" si="549"/>
        <v>1969.36</v>
      </c>
      <c r="Z416" s="136"/>
      <c r="AA416" s="139" t="s">
        <v>90</v>
      </c>
      <c r="AB416" s="140">
        <f t="shared" ref="AB416:AH416" si="572">K416+R416</f>
        <v>47.05</v>
      </c>
      <c r="AC416" s="140">
        <f t="shared" si="572"/>
        <v>940.93</v>
      </c>
      <c r="AD416" s="140">
        <f t="shared" si="572"/>
        <v>624.18</v>
      </c>
      <c r="AE416" s="140">
        <f t="shared" si="572"/>
        <v>39.2</v>
      </c>
      <c r="AF416" s="140">
        <f t="shared" si="572"/>
        <v>318</v>
      </c>
      <c r="AG416" s="140">
        <f t="shared" si="572"/>
        <v>0</v>
      </c>
      <c r="AH416" s="140">
        <f t="shared" si="572"/>
        <v>1969.36</v>
      </c>
      <c r="AI416" s="139" t="s">
        <v>31</v>
      </c>
    </row>
    <row r="417" ht="17" customHeight="1" spans="1:35">
      <c r="A417" s="129">
        <f t="shared" si="534"/>
        <v>414</v>
      </c>
      <c r="B417" s="49" t="s">
        <v>262</v>
      </c>
      <c r="C417" s="52" t="s">
        <v>1318</v>
      </c>
      <c r="D417" s="229" t="s">
        <v>1319</v>
      </c>
      <c r="E417" s="203">
        <v>3920.55</v>
      </c>
      <c r="F417" s="203">
        <v>3920.55</v>
      </c>
      <c r="G417" s="203">
        <v>6241.75</v>
      </c>
      <c r="H417" s="203">
        <v>3920.55</v>
      </c>
      <c r="I417" s="205">
        <v>2200</v>
      </c>
      <c r="J417" s="130"/>
      <c r="K417" s="49">
        <f t="shared" si="535"/>
        <v>47.05</v>
      </c>
      <c r="L417" s="49">
        <f t="shared" si="536"/>
        <v>627.29</v>
      </c>
      <c r="M417" s="130">
        <f t="shared" si="537"/>
        <v>499.34</v>
      </c>
      <c r="N417" s="49">
        <f t="shared" si="538"/>
        <v>27.44</v>
      </c>
      <c r="O417" s="130">
        <f t="shared" si="539"/>
        <v>110</v>
      </c>
      <c r="P417" s="130">
        <f t="shared" si="540"/>
        <v>0</v>
      </c>
      <c r="Q417" s="130">
        <f t="shared" si="541"/>
        <v>1311.12</v>
      </c>
      <c r="R417" s="49">
        <f t="shared" si="542"/>
        <v>0</v>
      </c>
      <c r="S417" s="49">
        <f t="shared" si="543"/>
        <v>313.64</v>
      </c>
      <c r="T417" s="130">
        <f t="shared" si="544"/>
        <v>124.84</v>
      </c>
      <c r="U417" s="49">
        <f t="shared" si="545"/>
        <v>11.76</v>
      </c>
      <c r="V417" s="130">
        <f t="shared" si="546"/>
        <v>110</v>
      </c>
      <c r="W417" s="130">
        <f t="shared" si="547"/>
        <v>0</v>
      </c>
      <c r="X417" s="49">
        <f t="shared" si="548"/>
        <v>560.24</v>
      </c>
      <c r="Y417" s="49">
        <f t="shared" si="549"/>
        <v>1871.36</v>
      </c>
      <c r="Z417" s="136"/>
      <c r="AA417" s="139" t="s">
        <v>68</v>
      </c>
      <c r="AB417" s="140">
        <f t="shared" ref="AB417:AH417" si="573">K417+R417</f>
        <v>47.05</v>
      </c>
      <c r="AC417" s="140">
        <f t="shared" si="573"/>
        <v>940.93</v>
      </c>
      <c r="AD417" s="140">
        <f t="shared" si="573"/>
        <v>624.18</v>
      </c>
      <c r="AE417" s="140">
        <f t="shared" si="573"/>
        <v>39.2</v>
      </c>
      <c r="AF417" s="140">
        <f t="shared" si="573"/>
        <v>220</v>
      </c>
      <c r="AG417" s="140">
        <f t="shared" si="573"/>
        <v>0</v>
      </c>
      <c r="AH417" s="140">
        <f t="shared" si="573"/>
        <v>1871.36</v>
      </c>
      <c r="AI417" s="139" t="s">
        <v>32</v>
      </c>
    </row>
    <row r="418" ht="17" customHeight="1" spans="1:35">
      <c r="A418" s="129">
        <f t="shared" si="534"/>
        <v>415</v>
      </c>
      <c r="B418" s="49" t="s">
        <v>262</v>
      </c>
      <c r="C418" s="52" t="s">
        <v>1328</v>
      </c>
      <c r="D418" s="229" t="s">
        <v>1329</v>
      </c>
      <c r="E418" s="203">
        <v>3920.55</v>
      </c>
      <c r="F418" s="203">
        <v>3920.55</v>
      </c>
      <c r="G418" s="203">
        <v>6241.75</v>
      </c>
      <c r="H418" s="203">
        <v>3920.55</v>
      </c>
      <c r="I418" s="205">
        <v>2200</v>
      </c>
      <c r="J418" s="130"/>
      <c r="K418" s="49">
        <f t="shared" si="535"/>
        <v>47.05</v>
      </c>
      <c r="L418" s="49">
        <f t="shared" si="536"/>
        <v>627.29</v>
      </c>
      <c r="M418" s="130">
        <f t="shared" si="537"/>
        <v>499.34</v>
      </c>
      <c r="N418" s="49">
        <f t="shared" si="538"/>
        <v>27.44</v>
      </c>
      <c r="O418" s="130">
        <f t="shared" si="539"/>
        <v>110</v>
      </c>
      <c r="P418" s="130">
        <f t="shared" si="540"/>
        <v>0</v>
      </c>
      <c r="Q418" s="130">
        <f t="shared" si="541"/>
        <v>1311.12</v>
      </c>
      <c r="R418" s="49">
        <f t="shared" si="542"/>
        <v>0</v>
      </c>
      <c r="S418" s="49">
        <f t="shared" si="543"/>
        <v>313.64</v>
      </c>
      <c r="T418" s="130">
        <f t="shared" si="544"/>
        <v>124.84</v>
      </c>
      <c r="U418" s="49">
        <f t="shared" si="545"/>
        <v>11.76</v>
      </c>
      <c r="V418" s="130">
        <f t="shared" si="546"/>
        <v>110</v>
      </c>
      <c r="W418" s="130">
        <f t="shared" si="547"/>
        <v>0</v>
      </c>
      <c r="X418" s="49">
        <f t="shared" si="548"/>
        <v>560.24</v>
      </c>
      <c r="Y418" s="49">
        <f t="shared" si="549"/>
        <v>1871.36</v>
      </c>
      <c r="Z418" s="136"/>
      <c r="AA418" s="139" t="s">
        <v>68</v>
      </c>
      <c r="AB418" s="140">
        <f t="shared" ref="AB418:AH418" si="574">K418+R418</f>
        <v>47.05</v>
      </c>
      <c r="AC418" s="140">
        <f t="shared" si="574"/>
        <v>940.93</v>
      </c>
      <c r="AD418" s="140">
        <f t="shared" si="574"/>
        <v>624.18</v>
      </c>
      <c r="AE418" s="140">
        <f t="shared" si="574"/>
        <v>39.2</v>
      </c>
      <c r="AF418" s="140">
        <f t="shared" si="574"/>
        <v>220</v>
      </c>
      <c r="AG418" s="140">
        <f t="shared" si="574"/>
        <v>0</v>
      </c>
      <c r="AH418" s="140">
        <f t="shared" si="574"/>
        <v>1871.36</v>
      </c>
      <c r="AI418" s="139" t="s">
        <v>32</v>
      </c>
    </row>
    <row r="419" ht="17" customHeight="1" spans="1:35">
      <c r="A419" s="129">
        <f t="shared" si="534"/>
        <v>416</v>
      </c>
      <c r="B419" s="49" t="s">
        <v>119</v>
      </c>
      <c r="C419" s="52" t="s">
        <v>1332</v>
      </c>
      <c r="D419" s="229" t="s">
        <v>1333</v>
      </c>
      <c r="E419" s="203">
        <v>3920.55</v>
      </c>
      <c r="F419" s="203">
        <v>3920.55</v>
      </c>
      <c r="G419" s="203">
        <v>6241.75</v>
      </c>
      <c r="H419" s="203">
        <v>3920.55</v>
      </c>
      <c r="I419" s="205">
        <v>2200</v>
      </c>
      <c r="J419" s="130"/>
      <c r="K419" s="49">
        <f t="shared" si="535"/>
        <v>47.05</v>
      </c>
      <c r="L419" s="49">
        <f t="shared" si="536"/>
        <v>627.29</v>
      </c>
      <c r="M419" s="130">
        <f t="shared" si="537"/>
        <v>499.34</v>
      </c>
      <c r="N419" s="49">
        <f t="shared" si="538"/>
        <v>27.44</v>
      </c>
      <c r="O419" s="130">
        <f t="shared" si="539"/>
        <v>110</v>
      </c>
      <c r="P419" s="130">
        <f t="shared" si="540"/>
        <v>0</v>
      </c>
      <c r="Q419" s="130">
        <f t="shared" si="541"/>
        <v>1311.12</v>
      </c>
      <c r="R419" s="49">
        <f t="shared" si="542"/>
        <v>0</v>
      </c>
      <c r="S419" s="49">
        <f t="shared" si="543"/>
        <v>313.64</v>
      </c>
      <c r="T419" s="130">
        <f t="shared" si="544"/>
        <v>124.84</v>
      </c>
      <c r="U419" s="49">
        <f t="shared" si="545"/>
        <v>11.76</v>
      </c>
      <c r="V419" s="130">
        <f t="shared" si="546"/>
        <v>110</v>
      </c>
      <c r="W419" s="130">
        <f t="shared" si="547"/>
        <v>0</v>
      </c>
      <c r="X419" s="49">
        <f t="shared" si="548"/>
        <v>560.24</v>
      </c>
      <c r="Y419" s="49">
        <f t="shared" si="549"/>
        <v>1871.36</v>
      </c>
      <c r="Z419" s="136"/>
      <c r="AA419" s="139" t="s">
        <v>89</v>
      </c>
      <c r="AB419" s="140">
        <f t="shared" ref="AB419:AH419" si="575">K419+R419</f>
        <v>47.05</v>
      </c>
      <c r="AC419" s="140">
        <f t="shared" si="575"/>
        <v>940.93</v>
      </c>
      <c r="AD419" s="140">
        <f t="shared" si="575"/>
        <v>624.18</v>
      </c>
      <c r="AE419" s="140">
        <f t="shared" si="575"/>
        <v>39.2</v>
      </c>
      <c r="AF419" s="140">
        <f t="shared" si="575"/>
        <v>220</v>
      </c>
      <c r="AG419" s="140">
        <f t="shared" si="575"/>
        <v>0</v>
      </c>
      <c r="AH419" s="140">
        <f t="shared" si="575"/>
        <v>1871.36</v>
      </c>
      <c r="AI419" s="139" t="s">
        <v>32</v>
      </c>
    </row>
    <row r="420" ht="17" customHeight="1" spans="1:35">
      <c r="A420" s="129">
        <f t="shared" si="534"/>
        <v>417</v>
      </c>
      <c r="B420" s="49" t="s">
        <v>209</v>
      </c>
      <c r="C420" s="52" t="s">
        <v>1338</v>
      </c>
      <c r="D420" s="229" t="s">
        <v>1339</v>
      </c>
      <c r="E420" s="203">
        <v>3920.55</v>
      </c>
      <c r="F420" s="203">
        <v>3920.55</v>
      </c>
      <c r="G420" s="203">
        <v>6241.75</v>
      </c>
      <c r="H420" s="203">
        <v>3920.55</v>
      </c>
      <c r="I420" s="205">
        <v>2200</v>
      </c>
      <c r="J420" s="130"/>
      <c r="K420" s="49">
        <f t="shared" si="535"/>
        <v>47.05</v>
      </c>
      <c r="L420" s="49">
        <f t="shared" si="536"/>
        <v>627.29</v>
      </c>
      <c r="M420" s="130">
        <f t="shared" si="537"/>
        <v>499.34</v>
      </c>
      <c r="N420" s="49">
        <f t="shared" si="538"/>
        <v>27.44</v>
      </c>
      <c r="O420" s="130">
        <f t="shared" si="539"/>
        <v>110</v>
      </c>
      <c r="P420" s="130">
        <f t="shared" si="540"/>
        <v>0</v>
      </c>
      <c r="Q420" s="130">
        <f t="shared" si="541"/>
        <v>1311.12</v>
      </c>
      <c r="R420" s="49">
        <f t="shared" si="542"/>
        <v>0</v>
      </c>
      <c r="S420" s="49">
        <f t="shared" si="543"/>
        <v>313.64</v>
      </c>
      <c r="T420" s="130">
        <f t="shared" si="544"/>
        <v>124.84</v>
      </c>
      <c r="U420" s="49">
        <f t="shared" si="545"/>
        <v>11.76</v>
      </c>
      <c r="V420" s="130">
        <f t="shared" si="546"/>
        <v>110</v>
      </c>
      <c r="W420" s="130">
        <f t="shared" si="547"/>
        <v>0</v>
      </c>
      <c r="X420" s="49">
        <f t="shared" si="548"/>
        <v>560.24</v>
      </c>
      <c r="Y420" s="49">
        <f t="shared" si="549"/>
        <v>1871.36</v>
      </c>
      <c r="Z420" s="136"/>
      <c r="AA420" s="139" t="s">
        <v>69</v>
      </c>
      <c r="AB420" s="140">
        <f t="shared" ref="AB420:AH420" si="576">K420+R420</f>
        <v>47.05</v>
      </c>
      <c r="AC420" s="140">
        <f t="shared" si="576"/>
        <v>940.93</v>
      </c>
      <c r="AD420" s="140">
        <f t="shared" si="576"/>
        <v>624.18</v>
      </c>
      <c r="AE420" s="140">
        <f t="shared" si="576"/>
        <v>39.2</v>
      </c>
      <c r="AF420" s="140">
        <f t="shared" si="576"/>
        <v>220</v>
      </c>
      <c r="AG420" s="140">
        <f t="shared" si="576"/>
        <v>0</v>
      </c>
      <c r="AH420" s="140">
        <f t="shared" si="576"/>
        <v>1871.36</v>
      </c>
      <c r="AI420" s="139" t="s">
        <v>32</v>
      </c>
    </row>
    <row r="421" ht="17" customHeight="1" spans="1:35">
      <c r="A421" s="129">
        <f t="shared" si="534"/>
        <v>418</v>
      </c>
      <c r="B421" s="49" t="s">
        <v>119</v>
      </c>
      <c r="C421" s="52" t="s">
        <v>1354</v>
      </c>
      <c r="D421" s="229" t="s">
        <v>1355</v>
      </c>
      <c r="E421" s="203">
        <v>3920.55</v>
      </c>
      <c r="F421" s="203">
        <v>3920.55</v>
      </c>
      <c r="G421" s="203">
        <v>6241.75</v>
      </c>
      <c r="H421" s="203">
        <v>3920.55</v>
      </c>
      <c r="I421" s="205">
        <v>2200</v>
      </c>
      <c r="J421" s="130"/>
      <c r="K421" s="49">
        <f t="shared" si="535"/>
        <v>47.05</v>
      </c>
      <c r="L421" s="49">
        <f t="shared" si="536"/>
        <v>627.29</v>
      </c>
      <c r="M421" s="130">
        <f t="shared" si="537"/>
        <v>499.34</v>
      </c>
      <c r="N421" s="49">
        <f t="shared" si="538"/>
        <v>27.44</v>
      </c>
      <c r="O421" s="130">
        <f t="shared" si="539"/>
        <v>110</v>
      </c>
      <c r="P421" s="130">
        <f t="shared" si="540"/>
        <v>0</v>
      </c>
      <c r="Q421" s="130">
        <f t="shared" si="541"/>
        <v>1311.12</v>
      </c>
      <c r="R421" s="49">
        <f t="shared" si="542"/>
        <v>0</v>
      </c>
      <c r="S421" s="49">
        <f t="shared" si="543"/>
        <v>313.64</v>
      </c>
      <c r="T421" s="130">
        <f t="shared" si="544"/>
        <v>124.84</v>
      </c>
      <c r="U421" s="49">
        <f t="shared" si="545"/>
        <v>11.76</v>
      </c>
      <c r="V421" s="130">
        <f t="shared" si="546"/>
        <v>110</v>
      </c>
      <c r="W421" s="130">
        <f t="shared" si="547"/>
        <v>0</v>
      </c>
      <c r="X421" s="49">
        <f t="shared" si="548"/>
        <v>560.24</v>
      </c>
      <c r="Y421" s="49">
        <f t="shared" si="549"/>
        <v>1871.36</v>
      </c>
      <c r="Z421" s="136"/>
      <c r="AA421" s="139" t="s">
        <v>51</v>
      </c>
      <c r="AB421" s="140">
        <f t="shared" ref="AB421:AH421" si="577">K421+R421</f>
        <v>47.05</v>
      </c>
      <c r="AC421" s="140">
        <f t="shared" si="577"/>
        <v>940.93</v>
      </c>
      <c r="AD421" s="140">
        <f t="shared" si="577"/>
        <v>624.18</v>
      </c>
      <c r="AE421" s="140">
        <f t="shared" si="577"/>
        <v>39.2</v>
      </c>
      <c r="AF421" s="140">
        <f t="shared" si="577"/>
        <v>220</v>
      </c>
      <c r="AG421" s="140">
        <f t="shared" si="577"/>
        <v>0</v>
      </c>
      <c r="AH421" s="140">
        <f t="shared" si="577"/>
        <v>1871.36</v>
      </c>
      <c r="AI421" s="139" t="s">
        <v>32</v>
      </c>
    </row>
    <row r="422" ht="17" customHeight="1" spans="1:35">
      <c r="A422" s="129">
        <f t="shared" si="534"/>
        <v>419</v>
      </c>
      <c r="B422" s="164" t="s">
        <v>533</v>
      </c>
      <c r="C422" s="52" t="s">
        <v>1373</v>
      </c>
      <c r="D422" s="229" t="s">
        <v>1374</v>
      </c>
      <c r="E422" s="203">
        <v>3920.55</v>
      </c>
      <c r="F422" s="203">
        <v>3920.55</v>
      </c>
      <c r="G422" s="203">
        <v>6241.75</v>
      </c>
      <c r="H422" s="203">
        <v>3920.55</v>
      </c>
      <c r="I422" s="205"/>
      <c r="J422" s="130"/>
      <c r="K422" s="49">
        <f t="shared" si="535"/>
        <v>47.05</v>
      </c>
      <c r="L422" s="49">
        <f t="shared" si="536"/>
        <v>627.29</v>
      </c>
      <c r="M422" s="130">
        <f t="shared" si="537"/>
        <v>499.34</v>
      </c>
      <c r="N422" s="49">
        <f t="shared" si="538"/>
        <v>27.44</v>
      </c>
      <c r="O422" s="130">
        <f t="shared" si="539"/>
        <v>0</v>
      </c>
      <c r="P422" s="130">
        <f t="shared" si="540"/>
        <v>0</v>
      </c>
      <c r="Q422" s="130">
        <f t="shared" si="541"/>
        <v>1201.12</v>
      </c>
      <c r="R422" s="49">
        <f t="shared" si="542"/>
        <v>0</v>
      </c>
      <c r="S422" s="49">
        <f t="shared" si="543"/>
        <v>313.64</v>
      </c>
      <c r="T422" s="130">
        <f t="shared" si="544"/>
        <v>124.84</v>
      </c>
      <c r="U422" s="49">
        <f t="shared" si="545"/>
        <v>11.76</v>
      </c>
      <c r="V422" s="130">
        <f t="shared" si="546"/>
        <v>0</v>
      </c>
      <c r="W422" s="130">
        <f t="shared" si="547"/>
        <v>0</v>
      </c>
      <c r="X422" s="49">
        <f t="shared" si="548"/>
        <v>450.24</v>
      </c>
      <c r="Y422" s="49">
        <f t="shared" si="549"/>
        <v>1651.36</v>
      </c>
      <c r="Z422" s="136"/>
      <c r="AA422" s="139" t="s">
        <v>55</v>
      </c>
      <c r="AB422" s="140">
        <f t="shared" ref="AB422:AH422" si="578">K422+R422</f>
        <v>47.05</v>
      </c>
      <c r="AC422" s="140">
        <f t="shared" si="578"/>
        <v>940.93</v>
      </c>
      <c r="AD422" s="140">
        <f t="shared" si="578"/>
        <v>624.18</v>
      </c>
      <c r="AE422" s="140">
        <f t="shared" si="578"/>
        <v>39.2</v>
      </c>
      <c r="AF422" s="140">
        <f t="shared" si="578"/>
        <v>0</v>
      </c>
      <c r="AG422" s="140">
        <f t="shared" si="578"/>
        <v>0</v>
      </c>
      <c r="AH422" s="140">
        <f t="shared" si="578"/>
        <v>1651.36</v>
      </c>
      <c r="AI422" s="139" t="s">
        <v>32</v>
      </c>
    </row>
    <row r="423" s="115" customFormat="1" ht="19" customHeight="1" spans="1:35">
      <c r="A423" s="129">
        <f t="shared" si="534"/>
        <v>420</v>
      </c>
      <c r="B423" s="49" t="s">
        <v>411</v>
      </c>
      <c r="C423" s="44" t="s">
        <v>844</v>
      </c>
      <c r="D423" s="131" t="s">
        <v>845</v>
      </c>
      <c r="E423" s="204">
        <v>3920.55</v>
      </c>
      <c r="F423" s="203">
        <v>3920.55</v>
      </c>
      <c r="G423" s="203">
        <v>6241.75</v>
      </c>
      <c r="H423" s="203">
        <v>3920.55</v>
      </c>
      <c r="I423" s="205">
        <v>2200</v>
      </c>
      <c r="J423" s="130"/>
      <c r="K423" s="49">
        <f t="shared" si="535"/>
        <v>47.05</v>
      </c>
      <c r="L423" s="49">
        <f t="shared" si="536"/>
        <v>627.29</v>
      </c>
      <c r="M423" s="130">
        <f t="shared" si="537"/>
        <v>499.34</v>
      </c>
      <c r="N423" s="49">
        <f t="shared" si="538"/>
        <v>27.44</v>
      </c>
      <c r="O423" s="130">
        <f t="shared" si="539"/>
        <v>110</v>
      </c>
      <c r="P423" s="130">
        <f t="shared" si="540"/>
        <v>0</v>
      </c>
      <c r="Q423" s="130">
        <f t="shared" si="541"/>
        <v>1311.12</v>
      </c>
      <c r="R423" s="49">
        <f t="shared" si="542"/>
        <v>0</v>
      </c>
      <c r="S423" s="49">
        <f t="shared" si="543"/>
        <v>313.64</v>
      </c>
      <c r="T423" s="130">
        <f t="shared" si="544"/>
        <v>124.84</v>
      </c>
      <c r="U423" s="49">
        <f t="shared" si="545"/>
        <v>11.76</v>
      </c>
      <c r="V423" s="130">
        <f t="shared" si="546"/>
        <v>110</v>
      </c>
      <c r="W423" s="130">
        <f t="shared" si="547"/>
        <v>0</v>
      </c>
      <c r="X423" s="49">
        <f t="shared" si="548"/>
        <v>560.24</v>
      </c>
      <c r="Y423" s="49">
        <f t="shared" si="549"/>
        <v>1871.36</v>
      </c>
      <c r="Z423" s="136"/>
      <c r="AA423" s="139" t="s">
        <v>76</v>
      </c>
      <c r="AB423" s="140">
        <f t="shared" ref="AB423:AH423" si="579">K423+R423</f>
        <v>47.05</v>
      </c>
      <c r="AC423" s="140">
        <f t="shared" si="579"/>
        <v>940.93</v>
      </c>
      <c r="AD423" s="140">
        <f t="shared" si="579"/>
        <v>624.18</v>
      </c>
      <c r="AE423" s="140">
        <f t="shared" si="579"/>
        <v>39.2</v>
      </c>
      <c r="AF423" s="140">
        <f t="shared" si="579"/>
        <v>220</v>
      </c>
      <c r="AG423" s="140">
        <f t="shared" si="579"/>
        <v>0</v>
      </c>
      <c r="AH423" s="140">
        <f t="shared" si="579"/>
        <v>1871.36</v>
      </c>
      <c r="AI423" s="139" t="s">
        <v>32</v>
      </c>
    </row>
    <row r="424" s="115" customFormat="1" ht="17" customHeight="1" spans="1:35">
      <c r="A424" s="129">
        <f t="shared" si="534"/>
        <v>421</v>
      </c>
      <c r="B424" s="49" t="s">
        <v>209</v>
      </c>
      <c r="C424" s="52" t="s">
        <v>1168</v>
      </c>
      <c r="D424" s="100" t="s">
        <v>1169</v>
      </c>
      <c r="E424" s="203">
        <v>3920.55</v>
      </c>
      <c r="F424" s="203">
        <v>3920.55</v>
      </c>
      <c r="G424" s="203">
        <v>6241.75</v>
      </c>
      <c r="H424" s="203">
        <v>3920.55</v>
      </c>
      <c r="I424" s="205">
        <v>2200</v>
      </c>
      <c r="J424" s="130"/>
      <c r="K424" s="49">
        <f t="shared" si="535"/>
        <v>47.05</v>
      </c>
      <c r="L424" s="49">
        <f t="shared" si="536"/>
        <v>627.29</v>
      </c>
      <c r="M424" s="130">
        <f t="shared" si="537"/>
        <v>499.34</v>
      </c>
      <c r="N424" s="49">
        <f t="shared" si="538"/>
        <v>27.44</v>
      </c>
      <c r="O424" s="130">
        <f t="shared" si="539"/>
        <v>110</v>
      </c>
      <c r="P424" s="130">
        <f t="shared" si="540"/>
        <v>0</v>
      </c>
      <c r="Q424" s="130">
        <f t="shared" si="541"/>
        <v>1311.12</v>
      </c>
      <c r="R424" s="49">
        <f t="shared" si="542"/>
        <v>0</v>
      </c>
      <c r="S424" s="49">
        <f t="shared" si="543"/>
        <v>313.64</v>
      </c>
      <c r="T424" s="130">
        <f t="shared" si="544"/>
        <v>124.84</v>
      </c>
      <c r="U424" s="49">
        <f t="shared" si="545"/>
        <v>11.76</v>
      </c>
      <c r="V424" s="130">
        <f t="shared" si="546"/>
        <v>110</v>
      </c>
      <c r="W424" s="130">
        <f t="shared" si="547"/>
        <v>0</v>
      </c>
      <c r="X424" s="49">
        <f t="shared" si="548"/>
        <v>560.24</v>
      </c>
      <c r="Y424" s="49">
        <f t="shared" si="549"/>
        <v>1871.36</v>
      </c>
      <c r="Z424" s="136"/>
      <c r="AA424" s="139" t="s">
        <v>69</v>
      </c>
      <c r="AB424" s="140">
        <f t="shared" ref="AB424:AH424" si="580">K424+R424</f>
        <v>47.05</v>
      </c>
      <c r="AC424" s="140">
        <f t="shared" si="580"/>
        <v>940.93</v>
      </c>
      <c r="AD424" s="140">
        <f t="shared" si="580"/>
        <v>624.18</v>
      </c>
      <c r="AE424" s="140">
        <f t="shared" si="580"/>
        <v>39.2</v>
      </c>
      <c r="AF424" s="140">
        <f t="shared" si="580"/>
        <v>220</v>
      </c>
      <c r="AG424" s="140">
        <f t="shared" si="580"/>
        <v>0</v>
      </c>
      <c r="AH424" s="140">
        <f t="shared" si="580"/>
        <v>1871.36</v>
      </c>
      <c r="AI424" s="139" t="s">
        <v>32</v>
      </c>
    </row>
    <row r="425" ht="17" customHeight="1" spans="1:35">
      <c r="A425" s="129">
        <f t="shared" si="534"/>
        <v>422</v>
      </c>
      <c r="B425" s="49" t="s">
        <v>209</v>
      </c>
      <c r="C425" s="100" t="s">
        <v>1289</v>
      </c>
      <c r="D425" s="229" t="s">
        <v>1290</v>
      </c>
      <c r="E425" s="203">
        <v>3920.55</v>
      </c>
      <c r="F425" s="203">
        <v>3920.55</v>
      </c>
      <c r="G425" s="203">
        <v>6241.75</v>
      </c>
      <c r="H425" s="203">
        <v>3920.55</v>
      </c>
      <c r="I425" s="205">
        <v>2200</v>
      </c>
      <c r="J425" s="52"/>
      <c r="K425" s="49">
        <f t="shared" si="535"/>
        <v>47.05</v>
      </c>
      <c r="L425" s="49">
        <f t="shared" si="536"/>
        <v>627.29</v>
      </c>
      <c r="M425" s="130">
        <f t="shared" si="537"/>
        <v>499.34</v>
      </c>
      <c r="N425" s="49">
        <f t="shared" si="538"/>
        <v>27.44</v>
      </c>
      <c r="O425" s="130">
        <f t="shared" si="539"/>
        <v>110</v>
      </c>
      <c r="P425" s="130">
        <f t="shared" si="540"/>
        <v>0</v>
      </c>
      <c r="Q425" s="130">
        <f t="shared" si="541"/>
        <v>1311.12</v>
      </c>
      <c r="R425" s="49">
        <f t="shared" si="542"/>
        <v>0</v>
      </c>
      <c r="S425" s="49">
        <f t="shared" si="543"/>
        <v>313.64</v>
      </c>
      <c r="T425" s="130">
        <f t="shared" si="544"/>
        <v>124.84</v>
      </c>
      <c r="U425" s="49">
        <f t="shared" si="545"/>
        <v>11.76</v>
      </c>
      <c r="V425" s="130">
        <f t="shared" si="546"/>
        <v>110</v>
      </c>
      <c r="W425" s="130">
        <f t="shared" si="547"/>
        <v>0</v>
      </c>
      <c r="X425" s="49">
        <f t="shared" si="548"/>
        <v>560.24</v>
      </c>
      <c r="Y425" s="49">
        <f t="shared" si="549"/>
        <v>1871.36</v>
      </c>
      <c r="Z425" s="136"/>
      <c r="AA425" s="139" t="s">
        <v>69</v>
      </c>
      <c r="AB425" s="140">
        <f t="shared" ref="AB425:AH425" si="581">K425+R425</f>
        <v>47.05</v>
      </c>
      <c r="AC425" s="140">
        <f t="shared" si="581"/>
        <v>940.93</v>
      </c>
      <c r="AD425" s="140">
        <f t="shared" si="581"/>
        <v>624.18</v>
      </c>
      <c r="AE425" s="140">
        <f t="shared" si="581"/>
        <v>39.2</v>
      </c>
      <c r="AF425" s="140">
        <f t="shared" si="581"/>
        <v>220</v>
      </c>
      <c r="AG425" s="140">
        <f t="shared" si="581"/>
        <v>0</v>
      </c>
      <c r="AH425" s="140">
        <f t="shared" si="581"/>
        <v>1871.36</v>
      </c>
      <c r="AI425" s="139" t="s">
        <v>32</v>
      </c>
    </row>
    <row r="426" s="39" customFormat="1" ht="16" customHeight="1" spans="1:35">
      <c r="A426" s="129">
        <f t="shared" ref="A416:A453" si="582">ROW()-3</f>
        <v>423</v>
      </c>
      <c r="B426" s="49" t="s">
        <v>1196</v>
      </c>
      <c r="C426" s="49" t="s">
        <v>213</v>
      </c>
      <c r="D426" s="49" t="s">
        <v>214</v>
      </c>
      <c r="E426" s="203">
        <v>3920.55</v>
      </c>
      <c r="F426" s="203">
        <v>3920.55</v>
      </c>
      <c r="G426" s="203">
        <v>6241.75</v>
      </c>
      <c r="H426" s="203">
        <v>3920.55</v>
      </c>
      <c r="I426" s="203">
        <v>3180</v>
      </c>
      <c r="J426" s="130"/>
      <c r="K426" s="49">
        <f t="shared" ref="K416:K453" si="583">ROUND(E426*0.012,2)</f>
        <v>47.05</v>
      </c>
      <c r="L426" s="49">
        <f t="shared" ref="L416:L453" si="584">ROUND(F426*0.16,2)</f>
        <v>627.29</v>
      </c>
      <c r="M426" s="130">
        <f t="shared" ref="M416:M453" si="585">ROUND(G426*0.08,2)</f>
        <v>499.34</v>
      </c>
      <c r="N426" s="49">
        <f t="shared" ref="N416:N453" si="586">ROUND(H426*0.007,2)</f>
        <v>27.44</v>
      </c>
      <c r="O426" s="130">
        <f t="shared" ref="O416:O453" si="587">I426*5%</f>
        <v>159</v>
      </c>
      <c r="P426" s="130">
        <f t="shared" ref="P416:P453" si="588">J426*50%</f>
        <v>0</v>
      </c>
      <c r="Q426" s="130">
        <f t="shared" ref="Q416:Q453" si="589">SUM(K426:P426)</f>
        <v>1360.12</v>
      </c>
      <c r="R426" s="49">
        <f t="shared" ref="R416:R453" si="590">E426*0</f>
        <v>0</v>
      </c>
      <c r="S426" s="49">
        <f t="shared" ref="S416:S453" si="591">ROUND(F426*0.08,2)</f>
        <v>313.64</v>
      </c>
      <c r="T426" s="130">
        <f t="shared" ref="T416:T453" si="592">ROUND(G426*0.02,2)</f>
        <v>124.84</v>
      </c>
      <c r="U426" s="49">
        <f t="shared" ref="U416:U453" si="593">ROUND(H426*0.003,2)</f>
        <v>11.76</v>
      </c>
      <c r="V426" s="130">
        <f t="shared" ref="V416:V453" si="594">I426*5%</f>
        <v>159</v>
      </c>
      <c r="W426" s="130">
        <f t="shared" ref="W416:W453" si="595">J426*50%</f>
        <v>0</v>
      </c>
      <c r="X426" s="49">
        <f t="shared" ref="X416:X453" si="596">SUM(R426:W426)</f>
        <v>609.24</v>
      </c>
      <c r="Y426" s="49">
        <f t="shared" ref="Y416:Y453" si="597">Q426+X426</f>
        <v>1969.36</v>
      </c>
      <c r="Z426" s="49"/>
      <c r="AA426" s="139" t="s">
        <v>67</v>
      </c>
      <c r="AB426" s="140">
        <f t="shared" ref="AB426:AH426" si="598">K426+R426</f>
        <v>47.05</v>
      </c>
      <c r="AC426" s="140">
        <f t="shared" si="598"/>
        <v>940.93</v>
      </c>
      <c r="AD426" s="140">
        <f t="shared" si="598"/>
        <v>624.18</v>
      </c>
      <c r="AE426" s="140">
        <f t="shared" si="598"/>
        <v>39.2</v>
      </c>
      <c r="AF426" s="140">
        <f t="shared" si="598"/>
        <v>318</v>
      </c>
      <c r="AG426" s="140">
        <f t="shared" si="598"/>
        <v>0</v>
      </c>
      <c r="AH426" s="140">
        <f t="shared" si="598"/>
        <v>1969.36</v>
      </c>
      <c r="AI426" s="139" t="s">
        <v>35</v>
      </c>
    </row>
    <row r="427" s="39" customFormat="1" ht="16" customHeight="1" spans="1:35">
      <c r="A427" s="129">
        <f t="shared" si="582"/>
        <v>424</v>
      </c>
      <c r="B427" s="49" t="s">
        <v>157</v>
      </c>
      <c r="C427" s="52" t="s">
        <v>727</v>
      </c>
      <c r="D427" s="451" t="s">
        <v>728</v>
      </c>
      <c r="E427" s="203">
        <v>3920.55</v>
      </c>
      <c r="F427" s="203">
        <v>3920.55</v>
      </c>
      <c r="G427" s="203">
        <v>6241.75</v>
      </c>
      <c r="H427" s="203">
        <v>3920.55</v>
      </c>
      <c r="I427" s="205">
        <v>2200</v>
      </c>
      <c r="J427" s="130"/>
      <c r="K427" s="49">
        <f t="shared" si="583"/>
        <v>47.05</v>
      </c>
      <c r="L427" s="49">
        <f t="shared" si="584"/>
        <v>627.29</v>
      </c>
      <c r="M427" s="130">
        <f t="shared" si="585"/>
        <v>499.34</v>
      </c>
      <c r="N427" s="49">
        <f t="shared" si="586"/>
        <v>27.44</v>
      </c>
      <c r="O427" s="130">
        <f t="shared" si="587"/>
        <v>110</v>
      </c>
      <c r="P427" s="130">
        <f t="shared" si="588"/>
        <v>0</v>
      </c>
      <c r="Q427" s="130">
        <f t="shared" si="589"/>
        <v>1311.12</v>
      </c>
      <c r="R427" s="49">
        <f t="shared" si="590"/>
        <v>0</v>
      </c>
      <c r="S427" s="49">
        <f t="shared" si="591"/>
        <v>313.64</v>
      </c>
      <c r="T427" s="130">
        <f t="shared" si="592"/>
        <v>124.84</v>
      </c>
      <c r="U427" s="49">
        <f t="shared" si="593"/>
        <v>11.76</v>
      </c>
      <c r="V427" s="130">
        <f t="shared" si="594"/>
        <v>110</v>
      </c>
      <c r="W427" s="130">
        <f t="shared" si="595"/>
        <v>0</v>
      </c>
      <c r="X427" s="49">
        <f t="shared" si="596"/>
        <v>560.24</v>
      </c>
      <c r="Y427" s="49">
        <f t="shared" si="597"/>
        <v>1871.36</v>
      </c>
      <c r="Z427" s="164"/>
      <c r="AA427" s="139" t="s">
        <v>88</v>
      </c>
      <c r="AB427" s="140">
        <f t="shared" ref="AB427:AH427" si="599">K427+R427</f>
        <v>47.05</v>
      </c>
      <c r="AC427" s="140">
        <f t="shared" si="599"/>
        <v>940.93</v>
      </c>
      <c r="AD427" s="140">
        <f t="shared" si="599"/>
        <v>624.18</v>
      </c>
      <c r="AE427" s="140">
        <f t="shared" si="599"/>
        <v>39.2</v>
      </c>
      <c r="AF427" s="140">
        <f t="shared" si="599"/>
        <v>220</v>
      </c>
      <c r="AG427" s="140">
        <f t="shared" si="599"/>
        <v>0</v>
      </c>
      <c r="AH427" s="140">
        <f t="shared" si="599"/>
        <v>1871.36</v>
      </c>
      <c r="AI427" s="139" t="s">
        <v>34</v>
      </c>
    </row>
    <row r="428" s="115" customFormat="1" ht="19" customHeight="1" spans="1:35">
      <c r="A428" s="129">
        <f t="shared" si="582"/>
        <v>425</v>
      </c>
      <c r="B428" s="49" t="s">
        <v>119</v>
      </c>
      <c r="C428" s="44" t="s">
        <v>822</v>
      </c>
      <c r="D428" s="131" t="s">
        <v>823</v>
      </c>
      <c r="E428" s="204">
        <v>3920.55</v>
      </c>
      <c r="F428" s="203">
        <v>3920.55</v>
      </c>
      <c r="G428" s="203">
        <v>6241.75</v>
      </c>
      <c r="H428" s="203">
        <v>3920.55</v>
      </c>
      <c r="I428" s="205">
        <v>2200</v>
      </c>
      <c r="J428" s="130"/>
      <c r="K428" s="49">
        <f t="shared" si="583"/>
        <v>47.05</v>
      </c>
      <c r="L428" s="49">
        <f t="shared" si="584"/>
        <v>627.29</v>
      </c>
      <c r="M428" s="130">
        <f t="shared" si="585"/>
        <v>499.34</v>
      </c>
      <c r="N428" s="49">
        <f t="shared" si="586"/>
        <v>27.44</v>
      </c>
      <c r="O428" s="130">
        <f t="shared" si="587"/>
        <v>110</v>
      </c>
      <c r="P428" s="130">
        <f t="shared" si="588"/>
        <v>0</v>
      </c>
      <c r="Q428" s="130">
        <f t="shared" si="589"/>
        <v>1311.12</v>
      </c>
      <c r="R428" s="49">
        <f t="shared" si="590"/>
        <v>0</v>
      </c>
      <c r="S428" s="49">
        <f t="shared" si="591"/>
        <v>313.64</v>
      </c>
      <c r="T428" s="130">
        <f t="shared" si="592"/>
        <v>124.84</v>
      </c>
      <c r="U428" s="49">
        <f t="shared" si="593"/>
        <v>11.76</v>
      </c>
      <c r="V428" s="130">
        <f t="shared" si="594"/>
        <v>110</v>
      </c>
      <c r="W428" s="130">
        <f t="shared" si="595"/>
        <v>0</v>
      </c>
      <c r="X428" s="49">
        <f t="shared" si="596"/>
        <v>560.24</v>
      </c>
      <c r="Y428" s="49">
        <f t="shared" si="597"/>
        <v>1871.36</v>
      </c>
      <c r="Z428" s="136"/>
      <c r="AA428" s="139" t="s">
        <v>78</v>
      </c>
      <c r="AB428" s="140">
        <f t="shared" ref="AB428:AH428" si="600">K428+R428</f>
        <v>47.05</v>
      </c>
      <c r="AC428" s="140">
        <f t="shared" si="600"/>
        <v>940.93</v>
      </c>
      <c r="AD428" s="140">
        <f t="shared" si="600"/>
        <v>624.18</v>
      </c>
      <c r="AE428" s="140">
        <f t="shared" si="600"/>
        <v>39.2</v>
      </c>
      <c r="AF428" s="140">
        <f t="shared" si="600"/>
        <v>220</v>
      </c>
      <c r="AG428" s="140">
        <f t="shared" si="600"/>
        <v>0</v>
      </c>
      <c r="AH428" s="140">
        <f t="shared" si="600"/>
        <v>1871.36</v>
      </c>
      <c r="AI428" s="139" t="s">
        <v>32</v>
      </c>
    </row>
    <row r="429" s="115" customFormat="1" ht="17" customHeight="1" spans="1:35">
      <c r="A429" s="129">
        <f t="shared" si="582"/>
        <v>426</v>
      </c>
      <c r="B429" s="49" t="s">
        <v>209</v>
      </c>
      <c r="C429" s="52" t="s">
        <v>1172</v>
      </c>
      <c r="D429" s="100" t="s">
        <v>1173</v>
      </c>
      <c r="E429" s="203">
        <v>3920.55</v>
      </c>
      <c r="F429" s="203">
        <v>3920.55</v>
      </c>
      <c r="G429" s="203">
        <v>6241.75</v>
      </c>
      <c r="H429" s="203">
        <v>3920.55</v>
      </c>
      <c r="I429" s="205">
        <v>2200</v>
      </c>
      <c r="J429" s="130"/>
      <c r="K429" s="49">
        <f t="shared" si="583"/>
        <v>47.05</v>
      </c>
      <c r="L429" s="49">
        <f t="shared" si="584"/>
        <v>627.29</v>
      </c>
      <c r="M429" s="130">
        <f t="shared" si="585"/>
        <v>499.34</v>
      </c>
      <c r="N429" s="49">
        <f t="shared" si="586"/>
        <v>27.44</v>
      </c>
      <c r="O429" s="130">
        <f t="shared" si="587"/>
        <v>110</v>
      </c>
      <c r="P429" s="130">
        <f t="shared" si="588"/>
        <v>0</v>
      </c>
      <c r="Q429" s="130">
        <f t="shared" si="589"/>
        <v>1311.12</v>
      </c>
      <c r="R429" s="49">
        <f t="shared" si="590"/>
        <v>0</v>
      </c>
      <c r="S429" s="49">
        <f t="shared" si="591"/>
        <v>313.64</v>
      </c>
      <c r="T429" s="130">
        <f t="shared" si="592"/>
        <v>124.84</v>
      </c>
      <c r="U429" s="49">
        <f t="shared" si="593"/>
        <v>11.76</v>
      </c>
      <c r="V429" s="130">
        <f t="shared" si="594"/>
        <v>110</v>
      </c>
      <c r="W429" s="130">
        <f t="shared" si="595"/>
        <v>0</v>
      </c>
      <c r="X429" s="49">
        <f t="shared" si="596"/>
        <v>560.24</v>
      </c>
      <c r="Y429" s="49">
        <f t="shared" si="597"/>
        <v>1871.36</v>
      </c>
      <c r="Z429" s="136"/>
      <c r="AA429" s="139" t="s">
        <v>69</v>
      </c>
      <c r="AB429" s="140">
        <f t="shared" ref="AB429:AH429" si="601">K429+R429</f>
        <v>47.05</v>
      </c>
      <c r="AC429" s="140">
        <f t="shared" si="601"/>
        <v>940.93</v>
      </c>
      <c r="AD429" s="140">
        <f t="shared" si="601"/>
        <v>624.18</v>
      </c>
      <c r="AE429" s="140">
        <f t="shared" si="601"/>
        <v>39.2</v>
      </c>
      <c r="AF429" s="140">
        <f t="shared" si="601"/>
        <v>220</v>
      </c>
      <c r="AG429" s="140">
        <f t="shared" si="601"/>
        <v>0</v>
      </c>
      <c r="AH429" s="140">
        <f t="shared" si="601"/>
        <v>1871.36</v>
      </c>
      <c r="AI429" s="139" t="s">
        <v>32</v>
      </c>
    </row>
    <row r="430" s="115" customFormat="1" ht="17" customHeight="1" spans="1:35">
      <c r="A430" s="129">
        <f t="shared" si="582"/>
        <v>427</v>
      </c>
      <c r="B430" s="49" t="s">
        <v>146</v>
      </c>
      <c r="C430" s="52" t="s">
        <v>1160</v>
      </c>
      <c r="D430" s="100" t="s">
        <v>1161</v>
      </c>
      <c r="E430" s="203">
        <v>3920.55</v>
      </c>
      <c r="F430" s="203">
        <v>3920.55</v>
      </c>
      <c r="G430" s="203">
        <v>6241.75</v>
      </c>
      <c r="H430" s="203">
        <v>3920.55</v>
      </c>
      <c r="I430" s="205">
        <v>2200</v>
      </c>
      <c r="J430" s="130"/>
      <c r="K430" s="49">
        <f t="shared" si="583"/>
        <v>47.05</v>
      </c>
      <c r="L430" s="49">
        <f t="shared" si="584"/>
        <v>627.29</v>
      </c>
      <c r="M430" s="130">
        <f t="shared" si="585"/>
        <v>499.34</v>
      </c>
      <c r="N430" s="49">
        <f t="shared" si="586"/>
        <v>27.44</v>
      </c>
      <c r="O430" s="130">
        <f t="shared" si="587"/>
        <v>110</v>
      </c>
      <c r="P430" s="130">
        <f t="shared" si="588"/>
        <v>0</v>
      </c>
      <c r="Q430" s="130">
        <f t="shared" si="589"/>
        <v>1311.12</v>
      </c>
      <c r="R430" s="49">
        <f t="shared" si="590"/>
        <v>0</v>
      </c>
      <c r="S430" s="49">
        <f t="shared" si="591"/>
        <v>313.64</v>
      </c>
      <c r="T430" s="130">
        <f t="shared" si="592"/>
        <v>124.84</v>
      </c>
      <c r="U430" s="49">
        <f t="shared" si="593"/>
        <v>11.76</v>
      </c>
      <c r="V430" s="130">
        <f t="shared" si="594"/>
        <v>110</v>
      </c>
      <c r="W430" s="130">
        <f t="shared" si="595"/>
        <v>0</v>
      </c>
      <c r="X430" s="49">
        <f t="shared" si="596"/>
        <v>560.24</v>
      </c>
      <c r="Y430" s="49">
        <f t="shared" si="597"/>
        <v>1871.36</v>
      </c>
      <c r="Z430" s="136"/>
      <c r="AA430" s="139" t="s">
        <v>87</v>
      </c>
      <c r="AB430" s="140">
        <f t="shared" ref="AB430:AH430" si="602">K430+R430</f>
        <v>47.05</v>
      </c>
      <c r="AC430" s="140">
        <f t="shared" si="602"/>
        <v>940.93</v>
      </c>
      <c r="AD430" s="140">
        <f t="shared" si="602"/>
        <v>624.18</v>
      </c>
      <c r="AE430" s="140">
        <f t="shared" si="602"/>
        <v>39.2</v>
      </c>
      <c r="AF430" s="140">
        <f t="shared" si="602"/>
        <v>220</v>
      </c>
      <c r="AG430" s="140">
        <f t="shared" si="602"/>
        <v>0</v>
      </c>
      <c r="AH430" s="140">
        <f t="shared" si="602"/>
        <v>1871.36</v>
      </c>
      <c r="AI430" s="139" t="s">
        <v>34</v>
      </c>
    </row>
    <row r="431" ht="17" customHeight="1" spans="1:35">
      <c r="A431" s="129">
        <f t="shared" si="582"/>
        <v>428</v>
      </c>
      <c r="B431" s="49" t="s">
        <v>262</v>
      </c>
      <c r="C431" s="100" t="s">
        <v>1188</v>
      </c>
      <c r="D431" s="229" t="s">
        <v>1189</v>
      </c>
      <c r="E431" s="203">
        <v>3920.55</v>
      </c>
      <c r="F431" s="203">
        <v>3920.55</v>
      </c>
      <c r="G431" s="203">
        <v>6241.75</v>
      </c>
      <c r="H431" s="203">
        <v>3920.55</v>
      </c>
      <c r="I431" s="205">
        <v>2200</v>
      </c>
      <c r="J431" s="130"/>
      <c r="K431" s="49">
        <f t="shared" si="583"/>
        <v>47.05</v>
      </c>
      <c r="L431" s="49">
        <f t="shared" si="584"/>
        <v>627.29</v>
      </c>
      <c r="M431" s="130">
        <f t="shared" si="585"/>
        <v>499.34</v>
      </c>
      <c r="N431" s="49">
        <f t="shared" si="586"/>
        <v>27.44</v>
      </c>
      <c r="O431" s="130">
        <f t="shared" si="587"/>
        <v>110</v>
      </c>
      <c r="P431" s="130">
        <f t="shared" si="588"/>
        <v>0</v>
      </c>
      <c r="Q431" s="130">
        <f t="shared" si="589"/>
        <v>1311.12</v>
      </c>
      <c r="R431" s="49">
        <f t="shared" si="590"/>
        <v>0</v>
      </c>
      <c r="S431" s="49">
        <f t="shared" si="591"/>
        <v>313.64</v>
      </c>
      <c r="T431" s="130">
        <f t="shared" si="592"/>
        <v>124.84</v>
      </c>
      <c r="U431" s="49">
        <f t="shared" si="593"/>
        <v>11.76</v>
      </c>
      <c r="V431" s="130">
        <f t="shared" si="594"/>
        <v>110</v>
      </c>
      <c r="W431" s="130">
        <f t="shared" si="595"/>
        <v>0</v>
      </c>
      <c r="X431" s="49">
        <f t="shared" si="596"/>
        <v>560.24</v>
      </c>
      <c r="Y431" s="49">
        <f t="shared" si="597"/>
        <v>1871.36</v>
      </c>
      <c r="Z431" s="136"/>
      <c r="AA431" s="139" t="s">
        <v>68</v>
      </c>
      <c r="AB431" s="140">
        <f t="shared" ref="AB431:AH431" si="603">K431+R431</f>
        <v>47.05</v>
      </c>
      <c r="AC431" s="140">
        <f t="shared" si="603"/>
        <v>940.93</v>
      </c>
      <c r="AD431" s="140">
        <f t="shared" si="603"/>
        <v>624.18</v>
      </c>
      <c r="AE431" s="140">
        <f t="shared" si="603"/>
        <v>39.2</v>
      </c>
      <c r="AF431" s="140">
        <f t="shared" si="603"/>
        <v>220</v>
      </c>
      <c r="AG431" s="140">
        <f t="shared" si="603"/>
        <v>0</v>
      </c>
      <c r="AH431" s="140">
        <f t="shared" si="603"/>
        <v>1871.36</v>
      </c>
      <c r="AI431" s="139" t="s">
        <v>32</v>
      </c>
    </row>
    <row r="432" s="39" customFormat="1" ht="16" customHeight="1" spans="1:35">
      <c r="A432" s="129">
        <f t="shared" si="582"/>
        <v>429</v>
      </c>
      <c r="B432" s="49" t="s">
        <v>129</v>
      </c>
      <c r="C432" s="49" t="s">
        <v>486</v>
      </c>
      <c r="D432" s="49" t="s">
        <v>487</v>
      </c>
      <c r="E432" s="203">
        <v>3920.55</v>
      </c>
      <c r="F432" s="203">
        <v>3920.55</v>
      </c>
      <c r="G432" s="203">
        <v>6241.75</v>
      </c>
      <c r="H432" s="203">
        <v>3920.55</v>
      </c>
      <c r="I432" s="203">
        <v>2200</v>
      </c>
      <c r="J432" s="130"/>
      <c r="K432" s="49">
        <f t="shared" si="583"/>
        <v>47.05</v>
      </c>
      <c r="L432" s="49">
        <f t="shared" si="584"/>
        <v>627.29</v>
      </c>
      <c r="M432" s="130">
        <f t="shared" si="585"/>
        <v>499.34</v>
      </c>
      <c r="N432" s="49">
        <f t="shared" si="586"/>
        <v>27.44</v>
      </c>
      <c r="O432" s="130">
        <f t="shared" si="587"/>
        <v>110</v>
      </c>
      <c r="P432" s="130">
        <f t="shared" si="588"/>
        <v>0</v>
      </c>
      <c r="Q432" s="130">
        <f t="shared" si="589"/>
        <v>1311.12</v>
      </c>
      <c r="R432" s="49">
        <f t="shared" si="590"/>
        <v>0</v>
      </c>
      <c r="S432" s="49">
        <f t="shared" si="591"/>
        <v>313.64</v>
      </c>
      <c r="T432" s="130">
        <f t="shared" si="592"/>
        <v>124.84</v>
      </c>
      <c r="U432" s="49">
        <f t="shared" si="593"/>
        <v>11.76</v>
      </c>
      <c r="V432" s="130">
        <f t="shared" si="594"/>
        <v>110</v>
      </c>
      <c r="W432" s="130">
        <f t="shared" si="595"/>
        <v>0</v>
      </c>
      <c r="X432" s="49">
        <f t="shared" si="596"/>
        <v>560.24</v>
      </c>
      <c r="Y432" s="49">
        <f t="shared" si="597"/>
        <v>1871.36</v>
      </c>
      <c r="Z432" s="49"/>
      <c r="AA432" s="139" t="s">
        <v>82</v>
      </c>
      <c r="AB432" s="140">
        <f t="shared" ref="AB432:AH432" si="604">K432+R432</f>
        <v>47.05</v>
      </c>
      <c r="AC432" s="140">
        <f t="shared" si="604"/>
        <v>940.93</v>
      </c>
      <c r="AD432" s="140">
        <f t="shared" si="604"/>
        <v>624.18</v>
      </c>
      <c r="AE432" s="140">
        <f t="shared" si="604"/>
        <v>39.2</v>
      </c>
      <c r="AF432" s="140">
        <f t="shared" si="604"/>
        <v>220</v>
      </c>
      <c r="AG432" s="140">
        <f t="shared" si="604"/>
        <v>0</v>
      </c>
      <c r="AH432" s="140">
        <f t="shared" si="604"/>
        <v>1871.36</v>
      </c>
      <c r="AI432" s="139" t="s">
        <v>35</v>
      </c>
    </row>
    <row r="433" s="115" customFormat="1" ht="19" customHeight="1" spans="1:35">
      <c r="A433" s="129">
        <f t="shared" si="582"/>
        <v>430</v>
      </c>
      <c r="B433" s="49" t="s">
        <v>119</v>
      </c>
      <c r="C433" s="162" t="s">
        <v>953</v>
      </c>
      <c r="D433" s="217" t="s">
        <v>954</v>
      </c>
      <c r="E433" s="203">
        <v>3920.55</v>
      </c>
      <c r="F433" s="203">
        <v>3920.55</v>
      </c>
      <c r="G433" s="203">
        <v>6241.75</v>
      </c>
      <c r="H433" s="203">
        <v>3920.55</v>
      </c>
      <c r="I433" s="205">
        <v>2200</v>
      </c>
      <c r="J433" s="130"/>
      <c r="K433" s="49">
        <f t="shared" si="583"/>
        <v>47.05</v>
      </c>
      <c r="L433" s="49">
        <f t="shared" si="584"/>
        <v>627.29</v>
      </c>
      <c r="M433" s="130">
        <f t="shared" si="585"/>
        <v>499.34</v>
      </c>
      <c r="N433" s="49">
        <f t="shared" si="586"/>
        <v>27.44</v>
      </c>
      <c r="O433" s="130">
        <f t="shared" si="587"/>
        <v>110</v>
      </c>
      <c r="P433" s="130">
        <f t="shared" si="588"/>
        <v>0</v>
      </c>
      <c r="Q433" s="130">
        <f t="shared" si="589"/>
        <v>1311.12</v>
      </c>
      <c r="R433" s="49">
        <f t="shared" si="590"/>
        <v>0</v>
      </c>
      <c r="S433" s="49">
        <f t="shared" si="591"/>
        <v>313.64</v>
      </c>
      <c r="T433" s="130">
        <f t="shared" si="592"/>
        <v>124.84</v>
      </c>
      <c r="U433" s="49">
        <f t="shared" si="593"/>
        <v>11.76</v>
      </c>
      <c r="V433" s="130">
        <f t="shared" si="594"/>
        <v>110</v>
      </c>
      <c r="W433" s="130">
        <f t="shared" si="595"/>
        <v>0</v>
      </c>
      <c r="X433" s="49">
        <f t="shared" si="596"/>
        <v>560.24</v>
      </c>
      <c r="Y433" s="49">
        <f t="shared" si="597"/>
        <v>1871.36</v>
      </c>
      <c r="Z433" s="136"/>
      <c r="AA433" s="139" t="s">
        <v>89</v>
      </c>
      <c r="AB433" s="140">
        <f t="shared" ref="AB433:AH433" si="605">K433+R433</f>
        <v>47.05</v>
      </c>
      <c r="AC433" s="140">
        <f t="shared" si="605"/>
        <v>940.93</v>
      </c>
      <c r="AD433" s="140">
        <f t="shared" si="605"/>
        <v>624.18</v>
      </c>
      <c r="AE433" s="140">
        <f t="shared" si="605"/>
        <v>39.2</v>
      </c>
      <c r="AF433" s="140">
        <f t="shared" si="605"/>
        <v>220</v>
      </c>
      <c r="AG433" s="140">
        <f t="shared" si="605"/>
        <v>0</v>
      </c>
      <c r="AH433" s="140">
        <f t="shared" si="605"/>
        <v>1871.36</v>
      </c>
      <c r="AI433" s="139" t="s">
        <v>32</v>
      </c>
    </row>
    <row r="434" s="39" customFormat="1" ht="16" customHeight="1" spans="1:35">
      <c r="A434" s="129">
        <f t="shared" si="582"/>
        <v>431</v>
      </c>
      <c r="B434" s="49" t="s">
        <v>201</v>
      </c>
      <c r="C434" s="49" t="s">
        <v>316</v>
      </c>
      <c r="D434" s="49" t="s">
        <v>317</v>
      </c>
      <c r="E434" s="203">
        <v>3920.55</v>
      </c>
      <c r="F434" s="203">
        <v>3920.55</v>
      </c>
      <c r="G434" s="203">
        <v>6241.75</v>
      </c>
      <c r="H434" s="203">
        <v>3920.55</v>
      </c>
      <c r="I434" s="203">
        <v>2200</v>
      </c>
      <c r="J434" s="130"/>
      <c r="K434" s="49">
        <f t="shared" si="583"/>
        <v>47.05</v>
      </c>
      <c r="L434" s="49">
        <f t="shared" si="584"/>
        <v>627.29</v>
      </c>
      <c r="M434" s="130">
        <f t="shared" si="585"/>
        <v>499.34</v>
      </c>
      <c r="N434" s="49">
        <f t="shared" si="586"/>
        <v>27.44</v>
      </c>
      <c r="O434" s="130">
        <f t="shared" si="587"/>
        <v>110</v>
      </c>
      <c r="P434" s="130">
        <f t="shared" si="588"/>
        <v>0</v>
      </c>
      <c r="Q434" s="130">
        <f t="shared" si="589"/>
        <v>1311.12</v>
      </c>
      <c r="R434" s="49">
        <f t="shared" si="590"/>
        <v>0</v>
      </c>
      <c r="S434" s="49">
        <f t="shared" si="591"/>
        <v>313.64</v>
      </c>
      <c r="T434" s="130">
        <f t="shared" si="592"/>
        <v>124.84</v>
      </c>
      <c r="U434" s="49">
        <f t="shared" si="593"/>
        <v>11.76</v>
      </c>
      <c r="V434" s="130">
        <f t="shared" si="594"/>
        <v>110</v>
      </c>
      <c r="W434" s="130">
        <f t="shared" si="595"/>
        <v>0</v>
      </c>
      <c r="X434" s="49">
        <f t="shared" si="596"/>
        <v>560.24</v>
      </c>
      <c r="Y434" s="49">
        <f t="shared" si="597"/>
        <v>1871.36</v>
      </c>
      <c r="Z434" s="49"/>
      <c r="AA434" s="139" t="s">
        <v>66</v>
      </c>
      <c r="AB434" s="140">
        <f t="shared" ref="AB434:AH434" si="606">K434+R434</f>
        <v>47.05</v>
      </c>
      <c r="AC434" s="140">
        <f t="shared" si="606"/>
        <v>940.93</v>
      </c>
      <c r="AD434" s="140">
        <f t="shared" si="606"/>
        <v>624.18</v>
      </c>
      <c r="AE434" s="140">
        <f t="shared" si="606"/>
        <v>39.2</v>
      </c>
      <c r="AF434" s="140">
        <f t="shared" si="606"/>
        <v>220</v>
      </c>
      <c r="AG434" s="140">
        <f t="shared" si="606"/>
        <v>0</v>
      </c>
      <c r="AH434" s="140">
        <f t="shared" si="606"/>
        <v>1871.36</v>
      </c>
      <c r="AI434" s="139" t="s">
        <v>32</v>
      </c>
    </row>
    <row r="435" s="39" customFormat="1" ht="16" customHeight="1" spans="1:35">
      <c r="A435" s="129">
        <f t="shared" si="582"/>
        <v>432</v>
      </c>
      <c r="B435" s="49" t="s">
        <v>533</v>
      </c>
      <c r="C435" s="46" t="s">
        <v>695</v>
      </c>
      <c r="D435" s="451" t="s">
        <v>696</v>
      </c>
      <c r="E435" s="203">
        <v>3920.55</v>
      </c>
      <c r="F435" s="203">
        <v>3920.55</v>
      </c>
      <c r="G435" s="203">
        <v>6241.75</v>
      </c>
      <c r="H435" s="203">
        <v>3920.55</v>
      </c>
      <c r="I435" s="205">
        <v>2200</v>
      </c>
      <c r="J435" s="130"/>
      <c r="K435" s="49">
        <f t="shared" si="583"/>
        <v>47.05</v>
      </c>
      <c r="L435" s="49">
        <f t="shared" si="584"/>
        <v>627.29</v>
      </c>
      <c r="M435" s="130">
        <f t="shared" si="585"/>
        <v>499.34</v>
      </c>
      <c r="N435" s="49">
        <f t="shared" si="586"/>
        <v>27.44</v>
      </c>
      <c r="O435" s="130">
        <f t="shared" si="587"/>
        <v>110</v>
      </c>
      <c r="P435" s="130">
        <f t="shared" si="588"/>
        <v>0</v>
      </c>
      <c r="Q435" s="130">
        <f t="shared" si="589"/>
        <v>1311.12</v>
      </c>
      <c r="R435" s="49">
        <f t="shared" si="590"/>
        <v>0</v>
      </c>
      <c r="S435" s="49">
        <f t="shared" si="591"/>
        <v>313.64</v>
      </c>
      <c r="T435" s="130">
        <f t="shared" si="592"/>
        <v>124.84</v>
      </c>
      <c r="U435" s="49">
        <f t="shared" si="593"/>
        <v>11.76</v>
      </c>
      <c r="V435" s="130">
        <f t="shared" si="594"/>
        <v>110</v>
      </c>
      <c r="W435" s="130">
        <f t="shared" si="595"/>
        <v>0</v>
      </c>
      <c r="X435" s="49">
        <f t="shared" si="596"/>
        <v>560.24</v>
      </c>
      <c r="Y435" s="49">
        <f t="shared" si="597"/>
        <v>1871.36</v>
      </c>
      <c r="Z435" s="164"/>
      <c r="AA435" s="139" t="s">
        <v>55</v>
      </c>
      <c r="AB435" s="140">
        <f t="shared" ref="AB435:AH435" si="607">K435+R435</f>
        <v>47.05</v>
      </c>
      <c r="AC435" s="140">
        <f t="shared" si="607"/>
        <v>940.93</v>
      </c>
      <c r="AD435" s="140">
        <f t="shared" si="607"/>
        <v>624.18</v>
      </c>
      <c r="AE435" s="140">
        <f t="shared" si="607"/>
        <v>39.2</v>
      </c>
      <c r="AF435" s="140">
        <f t="shared" si="607"/>
        <v>220</v>
      </c>
      <c r="AG435" s="140">
        <f t="shared" si="607"/>
        <v>0</v>
      </c>
      <c r="AH435" s="140">
        <f t="shared" si="607"/>
        <v>1871.36</v>
      </c>
      <c r="AI435" s="139" t="s">
        <v>32</v>
      </c>
    </row>
    <row r="436" s="39" customFormat="1" ht="16" customHeight="1" spans="1:35">
      <c r="A436" s="129">
        <f t="shared" si="582"/>
        <v>433</v>
      </c>
      <c r="B436" s="49" t="s">
        <v>119</v>
      </c>
      <c r="C436" s="49" t="s">
        <v>482</v>
      </c>
      <c r="D436" s="49" t="s">
        <v>483</v>
      </c>
      <c r="E436" s="203">
        <v>3920.55</v>
      </c>
      <c r="F436" s="203">
        <v>3920.55</v>
      </c>
      <c r="G436" s="203">
        <v>6241.75</v>
      </c>
      <c r="H436" s="203">
        <v>3920.55</v>
      </c>
      <c r="I436" s="203">
        <v>4180</v>
      </c>
      <c r="J436" s="130"/>
      <c r="K436" s="49">
        <f t="shared" si="583"/>
        <v>47.05</v>
      </c>
      <c r="L436" s="49">
        <f t="shared" si="584"/>
        <v>627.29</v>
      </c>
      <c r="M436" s="130">
        <f t="shared" si="585"/>
        <v>499.34</v>
      </c>
      <c r="N436" s="49">
        <f t="shared" si="586"/>
        <v>27.44</v>
      </c>
      <c r="O436" s="130">
        <f t="shared" si="587"/>
        <v>209</v>
      </c>
      <c r="P436" s="130">
        <f t="shared" si="588"/>
        <v>0</v>
      </c>
      <c r="Q436" s="130">
        <f t="shared" si="589"/>
        <v>1410.12</v>
      </c>
      <c r="R436" s="49">
        <f t="shared" si="590"/>
        <v>0</v>
      </c>
      <c r="S436" s="49">
        <f t="shared" si="591"/>
        <v>313.64</v>
      </c>
      <c r="T436" s="130">
        <f t="shared" si="592"/>
        <v>124.84</v>
      </c>
      <c r="U436" s="49">
        <f t="shared" si="593"/>
        <v>11.76</v>
      </c>
      <c r="V436" s="130">
        <f t="shared" si="594"/>
        <v>209</v>
      </c>
      <c r="W436" s="130">
        <f t="shared" si="595"/>
        <v>0</v>
      </c>
      <c r="X436" s="49">
        <f t="shared" si="596"/>
        <v>659.24</v>
      </c>
      <c r="Y436" s="49">
        <f t="shared" si="597"/>
        <v>2069.36</v>
      </c>
      <c r="Z436" s="49"/>
      <c r="AA436" s="139" t="s">
        <v>78</v>
      </c>
      <c r="AB436" s="140">
        <f t="shared" ref="AB436:AH436" si="608">K436+R436</f>
        <v>47.05</v>
      </c>
      <c r="AC436" s="140">
        <f t="shared" si="608"/>
        <v>940.93</v>
      </c>
      <c r="AD436" s="140">
        <f t="shared" si="608"/>
        <v>624.18</v>
      </c>
      <c r="AE436" s="140">
        <f t="shared" si="608"/>
        <v>39.2</v>
      </c>
      <c r="AF436" s="140">
        <f t="shared" si="608"/>
        <v>418</v>
      </c>
      <c r="AG436" s="140">
        <f t="shared" si="608"/>
        <v>0</v>
      </c>
      <c r="AH436" s="140">
        <f t="shared" si="608"/>
        <v>2069.36</v>
      </c>
      <c r="AI436" s="139" t="s">
        <v>32</v>
      </c>
    </row>
    <row r="437" s="261" customFormat="1" ht="16" customHeight="1" spans="1:35">
      <c r="A437" s="273">
        <f t="shared" si="582"/>
        <v>434</v>
      </c>
      <c r="B437" s="274" t="s">
        <v>119</v>
      </c>
      <c r="C437" s="46" t="s">
        <v>120</v>
      </c>
      <c r="D437" s="275" t="s">
        <v>121</v>
      </c>
      <c r="E437" s="276">
        <v>3920.55</v>
      </c>
      <c r="F437" s="276">
        <v>3920.55</v>
      </c>
      <c r="G437" s="276">
        <v>6241.75</v>
      </c>
      <c r="H437" s="276">
        <v>3920.55</v>
      </c>
      <c r="I437" s="203">
        <v>2200</v>
      </c>
      <c r="J437" s="279"/>
      <c r="K437" s="274">
        <f t="shared" si="583"/>
        <v>47.05</v>
      </c>
      <c r="L437" s="274">
        <f t="shared" si="584"/>
        <v>627.29</v>
      </c>
      <c r="M437" s="279">
        <f t="shared" si="585"/>
        <v>499.34</v>
      </c>
      <c r="N437" s="274">
        <f t="shared" si="586"/>
        <v>27.44</v>
      </c>
      <c r="O437" s="279">
        <f t="shared" si="587"/>
        <v>110</v>
      </c>
      <c r="P437" s="279">
        <f t="shared" si="588"/>
        <v>0</v>
      </c>
      <c r="Q437" s="279">
        <f t="shared" si="589"/>
        <v>1311.12</v>
      </c>
      <c r="R437" s="274">
        <f t="shared" si="590"/>
        <v>0</v>
      </c>
      <c r="S437" s="274">
        <f t="shared" si="591"/>
        <v>313.64</v>
      </c>
      <c r="T437" s="279">
        <f t="shared" si="592"/>
        <v>124.84</v>
      </c>
      <c r="U437" s="274">
        <f t="shared" si="593"/>
        <v>11.76</v>
      </c>
      <c r="V437" s="279">
        <f t="shared" si="594"/>
        <v>110</v>
      </c>
      <c r="W437" s="279">
        <f t="shared" si="595"/>
        <v>0</v>
      </c>
      <c r="X437" s="274">
        <f t="shared" si="596"/>
        <v>560.24</v>
      </c>
      <c r="Y437" s="274">
        <f t="shared" si="597"/>
        <v>1871.36</v>
      </c>
      <c r="Z437" s="274"/>
      <c r="AA437" s="280" t="s">
        <v>89</v>
      </c>
      <c r="AB437" s="281">
        <f t="shared" ref="AB437:AH437" si="609">K437+R437</f>
        <v>47.05</v>
      </c>
      <c r="AC437" s="281">
        <f t="shared" si="609"/>
        <v>940.93</v>
      </c>
      <c r="AD437" s="281">
        <f t="shared" si="609"/>
        <v>624.18</v>
      </c>
      <c r="AE437" s="281">
        <f t="shared" si="609"/>
        <v>39.2</v>
      </c>
      <c r="AF437" s="281">
        <f t="shared" si="609"/>
        <v>220</v>
      </c>
      <c r="AG437" s="281">
        <f t="shared" si="609"/>
        <v>0</v>
      </c>
      <c r="AH437" s="281">
        <f t="shared" si="609"/>
        <v>1871.36</v>
      </c>
      <c r="AI437" s="139" t="s">
        <v>32</v>
      </c>
    </row>
    <row r="438" s="261" customFormat="1" ht="16" customHeight="1" spans="1:35">
      <c r="A438" s="273">
        <f t="shared" si="582"/>
        <v>435</v>
      </c>
      <c r="B438" s="274" t="s">
        <v>119</v>
      </c>
      <c r="C438" s="46" t="s">
        <v>125</v>
      </c>
      <c r="D438" s="277" t="s">
        <v>126</v>
      </c>
      <c r="E438" s="276">
        <v>3920.55</v>
      </c>
      <c r="F438" s="276">
        <v>3920.55</v>
      </c>
      <c r="G438" s="276">
        <v>6241.75</v>
      </c>
      <c r="H438" s="276">
        <v>3920.55</v>
      </c>
      <c r="I438" s="203">
        <v>2200</v>
      </c>
      <c r="J438" s="279"/>
      <c r="K438" s="274">
        <f t="shared" si="583"/>
        <v>47.05</v>
      </c>
      <c r="L438" s="274">
        <f t="shared" si="584"/>
        <v>627.29</v>
      </c>
      <c r="M438" s="279">
        <f t="shared" si="585"/>
        <v>499.34</v>
      </c>
      <c r="N438" s="274">
        <f t="shared" si="586"/>
        <v>27.44</v>
      </c>
      <c r="O438" s="279">
        <f t="shared" si="587"/>
        <v>110</v>
      </c>
      <c r="P438" s="279">
        <f t="shared" si="588"/>
        <v>0</v>
      </c>
      <c r="Q438" s="279">
        <f t="shared" si="589"/>
        <v>1311.12</v>
      </c>
      <c r="R438" s="274">
        <f t="shared" si="590"/>
        <v>0</v>
      </c>
      <c r="S438" s="274">
        <f t="shared" si="591"/>
        <v>313.64</v>
      </c>
      <c r="T438" s="279">
        <f t="shared" si="592"/>
        <v>124.84</v>
      </c>
      <c r="U438" s="274">
        <f t="shared" si="593"/>
        <v>11.76</v>
      </c>
      <c r="V438" s="279">
        <f t="shared" si="594"/>
        <v>110</v>
      </c>
      <c r="W438" s="279">
        <f t="shared" si="595"/>
        <v>0</v>
      </c>
      <c r="X438" s="274">
        <f t="shared" si="596"/>
        <v>560.24</v>
      </c>
      <c r="Y438" s="274">
        <f t="shared" si="597"/>
        <v>1871.36</v>
      </c>
      <c r="Z438" s="274"/>
      <c r="AA438" s="280" t="s">
        <v>89</v>
      </c>
      <c r="AB438" s="281">
        <f t="shared" ref="AB438:AH438" si="610">K438+R438</f>
        <v>47.05</v>
      </c>
      <c r="AC438" s="281">
        <f t="shared" si="610"/>
        <v>940.93</v>
      </c>
      <c r="AD438" s="281">
        <f t="shared" si="610"/>
        <v>624.18</v>
      </c>
      <c r="AE438" s="281">
        <f t="shared" si="610"/>
        <v>39.2</v>
      </c>
      <c r="AF438" s="281">
        <f t="shared" si="610"/>
        <v>220</v>
      </c>
      <c r="AG438" s="281">
        <f t="shared" si="610"/>
        <v>0</v>
      </c>
      <c r="AH438" s="281">
        <f t="shared" si="610"/>
        <v>1871.36</v>
      </c>
      <c r="AI438" s="139" t="s">
        <v>32</v>
      </c>
    </row>
    <row r="439" s="261" customFormat="1" ht="16" customHeight="1" spans="1:35">
      <c r="A439" s="273">
        <f t="shared" si="582"/>
        <v>436</v>
      </c>
      <c r="B439" s="274" t="s">
        <v>119</v>
      </c>
      <c r="C439" s="46" t="s">
        <v>127</v>
      </c>
      <c r="D439" s="277" t="s">
        <v>128</v>
      </c>
      <c r="E439" s="276">
        <v>3920.55</v>
      </c>
      <c r="F439" s="276">
        <v>3920.55</v>
      </c>
      <c r="G439" s="276">
        <v>6241.75</v>
      </c>
      <c r="H439" s="276">
        <v>3920.55</v>
      </c>
      <c r="I439" s="203">
        <v>2200</v>
      </c>
      <c r="J439" s="279"/>
      <c r="K439" s="274">
        <f t="shared" si="583"/>
        <v>47.05</v>
      </c>
      <c r="L439" s="274">
        <f t="shared" si="584"/>
        <v>627.29</v>
      </c>
      <c r="M439" s="279">
        <f t="shared" si="585"/>
        <v>499.34</v>
      </c>
      <c r="N439" s="274">
        <f t="shared" si="586"/>
        <v>27.44</v>
      </c>
      <c r="O439" s="279">
        <f t="shared" si="587"/>
        <v>110</v>
      </c>
      <c r="P439" s="279">
        <f t="shared" si="588"/>
        <v>0</v>
      </c>
      <c r="Q439" s="279">
        <f t="shared" si="589"/>
        <v>1311.12</v>
      </c>
      <c r="R439" s="274">
        <f t="shared" si="590"/>
        <v>0</v>
      </c>
      <c r="S439" s="274">
        <f t="shared" si="591"/>
        <v>313.64</v>
      </c>
      <c r="T439" s="279">
        <f t="shared" si="592"/>
        <v>124.84</v>
      </c>
      <c r="U439" s="274">
        <f t="shared" si="593"/>
        <v>11.76</v>
      </c>
      <c r="V439" s="279">
        <f t="shared" si="594"/>
        <v>110</v>
      </c>
      <c r="W439" s="279">
        <f t="shared" si="595"/>
        <v>0</v>
      </c>
      <c r="X439" s="274">
        <f t="shared" si="596"/>
        <v>560.24</v>
      </c>
      <c r="Y439" s="274">
        <f t="shared" si="597"/>
        <v>1871.36</v>
      </c>
      <c r="Z439" s="274"/>
      <c r="AA439" s="280" t="s">
        <v>89</v>
      </c>
      <c r="AB439" s="281">
        <f t="shared" ref="AB439:AH439" si="611">K439+R439</f>
        <v>47.05</v>
      </c>
      <c r="AC439" s="281">
        <f t="shared" si="611"/>
        <v>940.93</v>
      </c>
      <c r="AD439" s="281">
        <f t="shared" si="611"/>
        <v>624.18</v>
      </c>
      <c r="AE439" s="281">
        <f t="shared" si="611"/>
        <v>39.2</v>
      </c>
      <c r="AF439" s="281">
        <f t="shared" si="611"/>
        <v>220</v>
      </c>
      <c r="AG439" s="281">
        <f t="shared" si="611"/>
        <v>0</v>
      </c>
      <c r="AH439" s="281">
        <f t="shared" si="611"/>
        <v>1871.36</v>
      </c>
      <c r="AI439" s="139" t="s">
        <v>32</v>
      </c>
    </row>
    <row r="440" s="261" customFormat="1" ht="16" customHeight="1" spans="1:35">
      <c r="A440" s="273">
        <f t="shared" si="582"/>
        <v>437</v>
      </c>
      <c r="B440" s="274" t="s">
        <v>129</v>
      </c>
      <c r="C440" s="49" t="s">
        <v>130</v>
      </c>
      <c r="D440" s="274" t="s">
        <v>131</v>
      </c>
      <c r="E440" s="276">
        <v>3920.55</v>
      </c>
      <c r="F440" s="276">
        <v>3920.55</v>
      </c>
      <c r="G440" s="276">
        <v>6241.75</v>
      </c>
      <c r="H440" s="276">
        <v>3920.55</v>
      </c>
      <c r="I440" s="203">
        <v>4180</v>
      </c>
      <c r="J440" s="279"/>
      <c r="K440" s="274">
        <f t="shared" si="583"/>
        <v>47.05</v>
      </c>
      <c r="L440" s="274">
        <f t="shared" si="584"/>
        <v>627.29</v>
      </c>
      <c r="M440" s="279">
        <f t="shared" si="585"/>
        <v>499.34</v>
      </c>
      <c r="N440" s="274">
        <f t="shared" si="586"/>
        <v>27.44</v>
      </c>
      <c r="O440" s="279">
        <f t="shared" si="587"/>
        <v>209</v>
      </c>
      <c r="P440" s="279">
        <f t="shared" si="588"/>
        <v>0</v>
      </c>
      <c r="Q440" s="279">
        <f t="shared" si="589"/>
        <v>1410.12</v>
      </c>
      <c r="R440" s="274">
        <f t="shared" si="590"/>
        <v>0</v>
      </c>
      <c r="S440" s="274">
        <f t="shared" si="591"/>
        <v>313.64</v>
      </c>
      <c r="T440" s="279">
        <f t="shared" si="592"/>
        <v>124.84</v>
      </c>
      <c r="U440" s="274">
        <f t="shared" si="593"/>
        <v>11.76</v>
      </c>
      <c r="V440" s="279">
        <f t="shared" si="594"/>
        <v>209</v>
      </c>
      <c r="W440" s="279">
        <f t="shared" si="595"/>
        <v>0</v>
      </c>
      <c r="X440" s="274">
        <f t="shared" si="596"/>
        <v>659.24</v>
      </c>
      <c r="Y440" s="274">
        <f t="shared" si="597"/>
        <v>2069.36</v>
      </c>
      <c r="Z440" s="274"/>
      <c r="AA440" s="280" t="s">
        <v>82</v>
      </c>
      <c r="AB440" s="281">
        <f t="shared" ref="AB440:AH440" si="612">K440+R440</f>
        <v>47.05</v>
      </c>
      <c r="AC440" s="281">
        <f t="shared" si="612"/>
        <v>940.93</v>
      </c>
      <c r="AD440" s="281">
        <f t="shared" si="612"/>
        <v>624.18</v>
      </c>
      <c r="AE440" s="281">
        <f t="shared" si="612"/>
        <v>39.2</v>
      </c>
      <c r="AF440" s="281">
        <f t="shared" si="612"/>
        <v>418</v>
      </c>
      <c r="AG440" s="281">
        <f t="shared" si="612"/>
        <v>0</v>
      </c>
      <c r="AH440" s="281">
        <f t="shared" si="612"/>
        <v>2069.36</v>
      </c>
      <c r="AI440" s="139" t="s">
        <v>35</v>
      </c>
    </row>
    <row r="441" s="39" customFormat="1" ht="16" customHeight="1" spans="1:35">
      <c r="A441" s="129">
        <f t="shared" si="582"/>
        <v>438</v>
      </c>
      <c r="B441" s="49" t="s">
        <v>209</v>
      </c>
      <c r="C441" s="49" t="s">
        <v>358</v>
      </c>
      <c r="D441" s="202" t="s">
        <v>359</v>
      </c>
      <c r="E441" s="203">
        <v>3920.55</v>
      </c>
      <c r="F441" s="203">
        <v>3920.55</v>
      </c>
      <c r="G441" s="203">
        <v>6241.75</v>
      </c>
      <c r="H441" s="203">
        <v>3920.55</v>
      </c>
      <c r="I441" s="203">
        <v>0</v>
      </c>
      <c r="J441" s="130"/>
      <c r="K441" s="49">
        <f t="shared" si="583"/>
        <v>47.05</v>
      </c>
      <c r="L441" s="49">
        <f t="shared" si="584"/>
        <v>627.29</v>
      </c>
      <c r="M441" s="130">
        <f t="shared" si="585"/>
        <v>499.34</v>
      </c>
      <c r="N441" s="49">
        <f t="shared" si="586"/>
        <v>27.44</v>
      </c>
      <c r="O441" s="130">
        <f t="shared" si="587"/>
        <v>0</v>
      </c>
      <c r="P441" s="130">
        <f t="shared" si="588"/>
        <v>0</v>
      </c>
      <c r="Q441" s="130">
        <f t="shared" si="589"/>
        <v>1201.12</v>
      </c>
      <c r="R441" s="49">
        <f t="shared" si="590"/>
        <v>0</v>
      </c>
      <c r="S441" s="49">
        <f t="shared" si="591"/>
        <v>313.64</v>
      </c>
      <c r="T441" s="130">
        <f t="shared" si="592"/>
        <v>124.84</v>
      </c>
      <c r="U441" s="49">
        <f t="shared" si="593"/>
        <v>11.76</v>
      </c>
      <c r="V441" s="130">
        <f t="shared" si="594"/>
        <v>0</v>
      </c>
      <c r="W441" s="130">
        <f t="shared" si="595"/>
        <v>0</v>
      </c>
      <c r="X441" s="49">
        <f t="shared" si="596"/>
        <v>450.24</v>
      </c>
      <c r="Y441" s="49">
        <f t="shared" si="597"/>
        <v>1651.36</v>
      </c>
      <c r="Z441" s="49"/>
      <c r="AA441" s="139" t="s">
        <v>69</v>
      </c>
      <c r="AB441" s="140">
        <f t="shared" ref="AB441:AH441" si="613">K441+R441</f>
        <v>47.05</v>
      </c>
      <c r="AC441" s="140">
        <f t="shared" si="613"/>
        <v>940.93</v>
      </c>
      <c r="AD441" s="140">
        <f t="shared" si="613"/>
        <v>624.18</v>
      </c>
      <c r="AE441" s="140">
        <f t="shared" si="613"/>
        <v>39.2</v>
      </c>
      <c r="AF441" s="140">
        <f t="shared" si="613"/>
        <v>0</v>
      </c>
      <c r="AG441" s="140">
        <f t="shared" si="613"/>
        <v>0</v>
      </c>
      <c r="AH441" s="140">
        <f t="shared" si="613"/>
        <v>1651.36</v>
      </c>
      <c r="AI441" s="139" t="s">
        <v>32</v>
      </c>
    </row>
    <row r="442" ht="17" customHeight="1" spans="1:35">
      <c r="A442" s="129">
        <f t="shared" si="582"/>
        <v>439</v>
      </c>
      <c r="B442" s="49" t="s">
        <v>568</v>
      </c>
      <c r="C442" s="52" t="s">
        <v>1217</v>
      </c>
      <c r="D442" s="471" t="s">
        <v>1218</v>
      </c>
      <c r="E442" s="203">
        <v>3920.55</v>
      </c>
      <c r="F442" s="203">
        <v>3920.55</v>
      </c>
      <c r="G442" s="203">
        <v>6241.75</v>
      </c>
      <c r="H442" s="203">
        <v>3920.55</v>
      </c>
      <c r="I442" s="205">
        <v>2200</v>
      </c>
      <c r="J442" s="130"/>
      <c r="K442" s="49">
        <f t="shared" si="583"/>
        <v>47.05</v>
      </c>
      <c r="L442" s="49">
        <f t="shared" si="584"/>
        <v>627.29</v>
      </c>
      <c r="M442" s="130">
        <f t="shared" si="585"/>
        <v>499.34</v>
      </c>
      <c r="N442" s="49">
        <f t="shared" si="586"/>
        <v>27.44</v>
      </c>
      <c r="O442" s="130">
        <f t="shared" si="587"/>
        <v>110</v>
      </c>
      <c r="P442" s="130">
        <f t="shared" si="588"/>
        <v>0</v>
      </c>
      <c r="Q442" s="130">
        <f t="shared" si="589"/>
        <v>1311.12</v>
      </c>
      <c r="R442" s="49">
        <f t="shared" si="590"/>
        <v>0</v>
      </c>
      <c r="S442" s="49">
        <f t="shared" si="591"/>
        <v>313.64</v>
      </c>
      <c r="T442" s="130">
        <f t="shared" si="592"/>
        <v>124.84</v>
      </c>
      <c r="U442" s="49">
        <f t="shared" si="593"/>
        <v>11.76</v>
      </c>
      <c r="V442" s="130">
        <f t="shared" si="594"/>
        <v>110</v>
      </c>
      <c r="W442" s="130">
        <f t="shared" si="595"/>
        <v>0</v>
      </c>
      <c r="X442" s="49">
        <f t="shared" si="596"/>
        <v>560.24</v>
      </c>
      <c r="Y442" s="49">
        <f t="shared" si="597"/>
        <v>1871.36</v>
      </c>
      <c r="Z442" s="136"/>
      <c r="AA442" s="139" t="s">
        <v>54</v>
      </c>
      <c r="AB442" s="140">
        <f t="shared" ref="AB442:AH442" si="614">K442+R442</f>
        <v>47.05</v>
      </c>
      <c r="AC442" s="140">
        <f t="shared" si="614"/>
        <v>940.93</v>
      </c>
      <c r="AD442" s="140">
        <f t="shared" si="614"/>
        <v>624.18</v>
      </c>
      <c r="AE442" s="140">
        <f t="shared" si="614"/>
        <v>39.2</v>
      </c>
      <c r="AF442" s="140">
        <f t="shared" si="614"/>
        <v>220</v>
      </c>
      <c r="AG442" s="140">
        <f t="shared" si="614"/>
        <v>0</v>
      </c>
      <c r="AH442" s="140">
        <f t="shared" si="614"/>
        <v>1871.36</v>
      </c>
      <c r="AI442" s="139" t="s">
        <v>32</v>
      </c>
    </row>
    <row r="443" s="39" customFormat="1" ht="16" customHeight="1" spans="1:35">
      <c r="A443" s="129">
        <f t="shared" si="582"/>
        <v>440</v>
      </c>
      <c r="B443" s="49" t="s">
        <v>129</v>
      </c>
      <c r="C443" s="52" t="s">
        <v>651</v>
      </c>
      <c r="D443" s="202" t="s">
        <v>652</v>
      </c>
      <c r="E443" s="203">
        <v>3920.55</v>
      </c>
      <c r="F443" s="203">
        <v>3920.55</v>
      </c>
      <c r="G443" s="203">
        <v>6241.75</v>
      </c>
      <c r="H443" s="203">
        <v>3920.55</v>
      </c>
      <c r="I443" s="203">
        <v>3180</v>
      </c>
      <c r="J443" s="130"/>
      <c r="K443" s="49">
        <f t="shared" si="583"/>
        <v>47.05</v>
      </c>
      <c r="L443" s="49">
        <f t="shared" si="584"/>
        <v>627.29</v>
      </c>
      <c r="M443" s="130">
        <f t="shared" si="585"/>
        <v>499.34</v>
      </c>
      <c r="N443" s="49">
        <f t="shared" si="586"/>
        <v>27.44</v>
      </c>
      <c r="O443" s="130">
        <f t="shared" si="587"/>
        <v>159</v>
      </c>
      <c r="P443" s="130">
        <f t="shared" si="588"/>
        <v>0</v>
      </c>
      <c r="Q443" s="130">
        <f t="shared" si="589"/>
        <v>1360.12</v>
      </c>
      <c r="R443" s="49">
        <f t="shared" si="590"/>
        <v>0</v>
      </c>
      <c r="S443" s="49">
        <f t="shared" si="591"/>
        <v>313.64</v>
      </c>
      <c r="T443" s="130">
        <f t="shared" si="592"/>
        <v>124.84</v>
      </c>
      <c r="U443" s="49">
        <f t="shared" si="593"/>
        <v>11.76</v>
      </c>
      <c r="V443" s="130">
        <f t="shared" si="594"/>
        <v>159</v>
      </c>
      <c r="W443" s="130">
        <f t="shared" si="595"/>
        <v>0</v>
      </c>
      <c r="X443" s="49">
        <f t="shared" si="596"/>
        <v>609.24</v>
      </c>
      <c r="Y443" s="49">
        <f t="shared" si="597"/>
        <v>1969.36</v>
      </c>
      <c r="Z443" s="49"/>
      <c r="AA443" s="139" t="s">
        <v>61</v>
      </c>
      <c r="AB443" s="140">
        <f t="shared" ref="AB443:AH443" si="615">K443+R443</f>
        <v>47.05</v>
      </c>
      <c r="AC443" s="140">
        <f t="shared" si="615"/>
        <v>940.93</v>
      </c>
      <c r="AD443" s="140">
        <f t="shared" si="615"/>
        <v>624.18</v>
      </c>
      <c r="AE443" s="140">
        <f t="shared" si="615"/>
        <v>39.2</v>
      </c>
      <c r="AF443" s="140">
        <f t="shared" si="615"/>
        <v>318</v>
      </c>
      <c r="AG443" s="140">
        <f t="shared" si="615"/>
        <v>0</v>
      </c>
      <c r="AH443" s="140">
        <f t="shared" si="615"/>
        <v>1969.36</v>
      </c>
      <c r="AI443" s="139" t="s">
        <v>35</v>
      </c>
    </row>
    <row r="444" s="115" customFormat="1" ht="19" customHeight="1" spans="1:35">
      <c r="A444" s="129">
        <f t="shared" si="582"/>
        <v>441</v>
      </c>
      <c r="B444" s="49" t="s">
        <v>262</v>
      </c>
      <c r="C444" s="52" t="s">
        <v>967</v>
      </c>
      <c r="D444" s="237" t="s">
        <v>968</v>
      </c>
      <c r="E444" s="203">
        <v>3920.55</v>
      </c>
      <c r="F444" s="203">
        <v>3920.55</v>
      </c>
      <c r="G444" s="203">
        <v>6241.75</v>
      </c>
      <c r="H444" s="203">
        <v>3920.55</v>
      </c>
      <c r="I444" s="205">
        <v>3180</v>
      </c>
      <c r="J444" s="52"/>
      <c r="K444" s="49">
        <f t="shared" si="583"/>
        <v>47.05</v>
      </c>
      <c r="L444" s="49">
        <f t="shared" si="584"/>
        <v>627.29</v>
      </c>
      <c r="M444" s="130">
        <f t="shared" si="585"/>
        <v>499.34</v>
      </c>
      <c r="N444" s="49">
        <f t="shared" si="586"/>
        <v>27.44</v>
      </c>
      <c r="O444" s="130">
        <f t="shared" si="587"/>
        <v>159</v>
      </c>
      <c r="P444" s="130">
        <f t="shared" si="588"/>
        <v>0</v>
      </c>
      <c r="Q444" s="130">
        <f t="shared" si="589"/>
        <v>1360.12</v>
      </c>
      <c r="R444" s="49">
        <f t="shared" si="590"/>
        <v>0</v>
      </c>
      <c r="S444" s="49">
        <f t="shared" si="591"/>
        <v>313.64</v>
      </c>
      <c r="T444" s="130">
        <f t="shared" si="592"/>
        <v>124.84</v>
      </c>
      <c r="U444" s="49">
        <f t="shared" si="593"/>
        <v>11.76</v>
      </c>
      <c r="V444" s="130">
        <f t="shared" si="594"/>
        <v>159</v>
      </c>
      <c r="W444" s="130">
        <f t="shared" si="595"/>
        <v>0</v>
      </c>
      <c r="X444" s="49">
        <f t="shared" si="596"/>
        <v>609.24</v>
      </c>
      <c r="Y444" s="49">
        <f t="shared" si="597"/>
        <v>1969.36</v>
      </c>
      <c r="Z444" s="136"/>
      <c r="AA444" s="139" t="s">
        <v>67</v>
      </c>
      <c r="AB444" s="140">
        <f t="shared" ref="AB444:AH444" si="616">K444+R444</f>
        <v>47.05</v>
      </c>
      <c r="AC444" s="140">
        <f t="shared" si="616"/>
        <v>940.93</v>
      </c>
      <c r="AD444" s="140">
        <f t="shared" si="616"/>
        <v>624.18</v>
      </c>
      <c r="AE444" s="140">
        <f t="shared" si="616"/>
        <v>39.2</v>
      </c>
      <c r="AF444" s="140">
        <f t="shared" si="616"/>
        <v>318</v>
      </c>
      <c r="AG444" s="140">
        <f t="shared" si="616"/>
        <v>0</v>
      </c>
      <c r="AH444" s="140">
        <f t="shared" si="616"/>
        <v>1969.36</v>
      </c>
      <c r="AI444" s="139" t="s">
        <v>32</v>
      </c>
    </row>
    <row r="445" s="226" customFormat="1" ht="19" customHeight="1" spans="1:35">
      <c r="A445" s="239">
        <f t="shared" si="582"/>
        <v>442</v>
      </c>
      <c r="B445" s="240" t="s">
        <v>411</v>
      </c>
      <c r="C445" s="246" t="s">
        <v>852</v>
      </c>
      <c r="D445" s="473" t="s">
        <v>853</v>
      </c>
      <c r="E445" s="245">
        <v>0</v>
      </c>
      <c r="F445" s="241">
        <v>0</v>
      </c>
      <c r="G445" s="241">
        <v>0</v>
      </c>
      <c r="H445" s="241">
        <v>0</v>
      </c>
      <c r="I445" s="256">
        <v>2200</v>
      </c>
      <c r="J445" s="242"/>
      <c r="K445" s="240">
        <f t="shared" si="583"/>
        <v>0</v>
      </c>
      <c r="L445" s="240">
        <f t="shared" si="584"/>
        <v>0</v>
      </c>
      <c r="M445" s="242">
        <f t="shared" si="585"/>
        <v>0</v>
      </c>
      <c r="N445" s="240">
        <f t="shared" si="586"/>
        <v>0</v>
      </c>
      <c r="O445" s="242">
        <f t="shared" si="587"/>
        <v>110</v>
      </c>
      <c r="P445" s="242">
        <f t="shared" si="588"/>
        <v>0</v>
      </c>
      <c r="Q445" s="242">
        <f t="shared" si="589"/>
        <v>110</v>
      </c>
      <c r="R445" s="240">
        <f t="shared" si="590"/>
        <v>0</v>
      </c>
      <c r="S445" s="240">
        <f t="shared" si="591"/>
        <v>0</v>
      </c>
      <c r="T445" s="242">
        <f t="shared" si="592"/>
        <v>0</v>
      </c>
      <c r="U445" s="240">
        <f t="shared" si="593"/>
        <v>0</v>
      </c>
      <c r="V445" s="242">
        <f t="shared" si="594"/>
        <v>110</v>
      </c>
      <c r="W445" s="242">
        <f t="shared" si="595"/>
        <v>0</v>
      </c>
      <c r="X445" s="240">
        <f t="shared" si="596"/>
        <v>110</v>
      </c>
      <c r="Y445" s="240">
        <f t="shared" si="597"/>
        <v>220</v>
      </c>
      <c r="Z445" s="259"/>
      <c r="AA445" s="257" t="s">
        <v>76</v>
      </c>
      <c r="AB445" s="258">
        <f t="shared" ref="AB445:AH445" si="617">K445+R445</f>
        <v>0</v>
      </c>
      <c r="AC445" s="258">
        <f t="shared" si="617"/>
        <v>0</v>
      </c>
      <c r="AD445" s="258">
        <f t="shared" si="617"/>
        <v>0</v>
      </c>
      <c r="AE445" s="258">
        <f t="shared" si="617"/>
        <v>0</v>
      </c>
      <c r="AF445" s="258">
        <f t="shared" si="617"/>
        <v>220</v>
      </c>
      <c r="AG445" s="258">
        <f t="shared" si="617"/>
        <v>0</v>
      </c>
      <c r="AH445" s="258">
        <f t="shared" si="617"/>
        <v>220</v>
      </c>
      <c r="AI445" s="257" t="s">
        <v>32</v>
      </c>
    </row>
    <row r="446" s="225" customFormat="1" ht="16" customHeight="1" spans="1:35">
      <c r="A446" s="239">
        <f t="shared" si="582"/>
        <v>443</v>
      </c>
      <c r="B446" s="240" t="s">
        <v>129</v>
      </c>
      <c r="C446" s="243" t="s">
        <v>665</v>
      </c>
      <c r="D446" s="463" t="s">
        <v>666</v>
      </c>
      <c r="E446" s="241">
        <v>0</v>
      </c>
      <c r="F446" s="241">
        <v>3920.55</v>
      </c>
      <c r="G446" s="241">
        <v>6241.75</v>
      </c>
      <c r="H446" s="241">
        <v>3920.55</v>
      </c>
      <c r="I446" s="241">
        <v>3180</v>
      </c>
      <c r="J446" s="242"/>
      <c r="K446" s="240">
        <f t="shared" si="583"/>
        <v>0</v>
      </c>
      <c r="L446" s="240">
        <f t="shared" si="584"/>
        <v>627.29</v>
      </c>
      <c r="M446" s="242">
        <f t="shared" si="585"/>
        <v>499.34</v>
      </c>
      <c r="N446" s="240">
        <f t="shared" si="586"/>
        <v>27.44</v>
      </c>
      <c r="O446" s="242">
        <f t="shared" si="587"/>
        <v>159</v>
      </c>
      <c r="P446" s="242">
        <f t="shared" si="588"/>
        <v>0</v>
      </c>
      <c r="Q446" s="242">
        <f t="shared" si="589"/>
        <v>1313.07</v>
      </c>
      <c r="R446" s="240">
        <f t="shared" si="590"/>
        <v>0</v>
      </c>
      <c r="S446" s="240">
        <f t="shared" si="591"/>
        <v>313.64</v>
      </c>
      <c r="T446" s="242">
        <f t="shared" si="592"/>
        <v>124.84</v>
      </c>
      <c r="U446" s="240">
        <f t="shared" si="593"/>
        <v>11.76</v>
      </c>
      <c r="V446" s="242">
        <f t="shared" si="594"/>
        <v>159</v>
      </c>
      <c r="W446" s="242">
        <f t="shared" si="595"/>
        <v>0</v>
      </c>
      <c r="X446" s="240">
        <f t="shared" si="596"/>
        <v>609.24</v>
      </c>
      <c r="Y446" s="240">
        <f t="shared" si="597"/>
        <v>1922.31</v>
      </c>
      <c r="Z446" s="240"/>
      <c r="AA446" s="257" t="s">
        <v>61</v>
      </c>
      <c r="AB446" s="258">
        <f t="shared" ref="AB446:AH446" si="618">K446+R446</f>
        <v>0</v>
      </c>
      <c r="AC446" s="258">
        <f t="shared" si="618"/>
        <v>940.93</v>
      </c>
      <c r="AD446" s="258">
        <f t="shared" si="618"/>
        <v>624.18</v>
      </c>
      <c r="AE446" s="258">
        <f t="shared" si="618"/>
        <v>39.2</v>
      </c>
      <c r="AF446" s="258">
        <f t="shared" si="618"/>
        <v>318</v>
      </c>
      <c r="AG446" s="258">
        <f t="shared" si="618"/>
        <v>0</v>
      </c>
      <c r="AH446" s="258">
        <f t="shared" si="618"/>
        <v>1922.31</v>
      </c>
      <c r="AI446" s="257" t="s">
        <v>35</v>
      </c>
    </row>
    <row r="447" s="226" customFormat="1" ht="19" customHeight="1" spans="1:36">
      <c r="A447" s="239">
        <f t="shared" si="582"/>
        <v>444</v>
      </c>
      <c r="B447" s="240" t="s">
        <v>411</v>
      </c>
      <c r="C447" s="246" t="s">
        <v>878</v>
      </c>
      <c r="D447" s="248" t="s">
        <v>879</v>
      </c>
      <c r="E447" s="245">
        <v>0</v>
      </c>
      <c r="F447" s="241">
        <v>3920.55</v>
      </c>
      <c r="G447" s="241">
        <v>6241.75</v>
      </c>
      <c r="H447" s="241">
        <v>3920.55</v>
      </c>
      <c r="I447" s="256">
        <v>2200</v>
      </c>
      <c r="J447" s="242"/>
      <c r="K447" s="240">
        <f t="shared" si="583"/>
        <v>0</v>
      </c>
      <c r="L447" s="240">
        <f t="shared" si="584"/>
        <v>627.29</v>
      </c>
      <c r="M447" s="242">
        <f t="shared" si="585"/>
        <v>499.34</v>
      </c>
      <c r="N447" s="240">
        <f t="shared" si="586"/>
        <v>27.44</v>
      </c>
      <c r="O447" s="242">
        <f t="shared" si="587"/>
        <v>110</v>
      </c>
      <c r="P447" s="242">
        <f t="shared" si="588"/>
        <v>0</v>
      </c>
      <c r="Q447" s="242">
        <f t="shared" si="589"/>
        <v>1264.07</v>
      </c>
      <c r="R447" s="240">
        <f t="shared" si="590"/>
        <v>0</v>
      </c>
      <c r="S447" s="240">
        <f t="shared" si="591"/>
        <v>313.64</v>
      </c>
      <c r="T447" s="242">
        <f t="shared" si="592"/>
        <v>124.84</v>
      </c>
      <c r="U447" s="240">
        <f t="shared" si="593"/>
        <v>11.76</v>
      </c>
      <c r="V447" s="242">
        <f t="shared" si="594"/>
        <v>110</v>
      </c>
      <c r="W447" s="242">
        <f t="shared" si="595"/>
        <v>0</v>
      </c>
      <c r="X447" s="240">
        <f t="shared" si="596"/>
        <v>560.24</v>
      </c>
      <c r="Y447" s="240">
        <f t="shared" si="597"/>
        <v>1824.31</v>
      </c>
      <c r="Z447" s="259"/>
      <c r="AA447" s="257" t="s">
        <v>76</v>
      </c>
      <c r="AB447" s="258">
        <f t="shared" ref="AB447:AH447" si="619">K447+R447</f>
        <v>0</v>
      </c>
      <c r="AC447" s="258">
        <f t="shared" si="619"/>
        <v>940.93</v>
      </c>
      <c r="AD447" s="258">
        <f t="shared" si="619"/>
        <v>624.18</v>
      </c>
      <c r="AE447" s="258">
        <f t="shared" si="619"/>
        <v>39.2</v>
      </c>
      <c r="AF447" s="258">
        <f t="shared" si="619"/>
        <v>220</v>
      </c>
      <c r="AG447" s="258">
        <f t="shared" si="619"/>
        <v>0</v>
      </c>
      <c r="AH447" s="258">
        <f t="shared" si="619"/>
        <v>1824.31</v>
      </c>
      <c r="AI447" s="257" t="s">
        <v>32</v>
      </c>
      <c r="AJ447" s="225"/>
    </row>
    <row r="448" s="225" customFormat="1" ht="19" customHeight="1" spans="1:35">
      <c r="A448" s="239">
        <f t="shared" si="582"/>
        <v>445</v>
      </c>
      <c r="B448" s="240" t="s">
        <v>201</v>
      </c>
      <c r="C448" s="249" t="s">
        <v>908</v>
      </c>
      <c r="D448" s="479" t="s">
        <v>909</v>
      </c>
      <c r="E448" s="245">
        <v>0</v>
      </c>
      <c r="F448" s="241">
        <v>3920.55</v>
      </c>
      <c r="G448" s="241">
        <v>6241.75</v>
      </c>
      <c r="H448" s="241">
        <v>3920.55</v>
      </c>
      <c r="I448" s="256">
        <v>2200</v>
      </c>
      <c r="J448" s="242"/>
      <c r="K448" s="240">
        <f t="shared" si="583"/>
        <v>0</v>
      </c>
      <c r="L448" s="240">
        <f t="shared" si="584"/>
        <v>627.29</v>
      </c>
      <c r="M448" s="242">
        <f t="shared" si="585"/>
        <v>499.34</v>
      </c>
      <c r="N448" s="240">
        <f t="shared" si="586"/>
        <v>27.44</v>
      </c>
      <c r="O448" s="242">
        <f t="shared" si="587"/>
        <v>110</v>
      </c>
      <c r="P448" s="242">
        <f t="shared" si="588"/>
        <v>0</v>
      </c>
      <c r="Q448" s="242">
        <f t="shared" si="589"/>
        <v>1264.07</v>
      </c>
      <c r="R448" s="240">
        <f t="shared" si="590"/>
        <v>0</v>
      </c>
      <c r="S448" s="240">
        <f t="shared" si="591"/>
        <v>313.64</v>
      </c>
      <c r="T448" s="242">
        <f t="shared" si="592"/>
        <v>124.84</v>
      </c>
      <c r="U448" s="240">
        <f t="shared" si="593"/>
        <v>11.76</v>
      </c>
      <c r="V448" s="242">
        <f t="shared" si="594"/>
        <v>110</v>
      </c>
      <c r="W448" s="242">
        <f t="shared" si="595"/>
        <v>0</v>
      </c>
      <c r="X448" s="240">
        <f t="shared" si="596"/>
        <v>560.24</v>
      </c>
      <c r="Y448" s="240">
        <f t="shared" si="597"/>
        <v>1824.31</v>
      </c>
      <c r="Z448" s="259"/>
      <c r="AA448" s="257" t="s">
        <v>66</v>
      </c>
      <c r="AB448" s="258">
        <f t="shared" ref="AB448:AH448" si="620">K448+R448</f>
        <v>0</v>
      </c>
      <c r="AC448" s="258">
        <f t="shared" si="620"/>
        <v>940.93</v>
      </c>
      <c r="AD448" s="258">
        <f t="shared" si="620"/>
        <v>624.18</v>
      </c>
      <c r="AE448" s="258">
        <f t="shared" si="620"/>
        <v>39.2</v>
      </c>
      <c r="AF448" s="258">
        <f t="shared" si="620"/>
        <v>220</v>
      </c>
      <c r="AG448" s="258">
        <f t="shared" si="620"/>
        <v>0</v>
      </c>
      <c r="AH448" s="258">
        <f t="shared" si="620"/>
        <v>1824.31</v>
      </c>
      <c r="AI448" s="257" t="s">
        <v>32</v>
      </c>
    </row>
    <row r="449" s="225" customFormat="1" ht="16" customHeight="1" spans="1:35">
      <c r="A449" s="239">
        <f t="shared" si="582"/>
        <v>446</v>
      </c>
      <c r="B449" s="240" t="s">
        <v>139</v>
      </c>
      <c r="C449" s="240" t="s">
        <v>430</v>
      </c>
      <c r="D449" s="240" t="s">
        <v>431</v>
      </c>
      <c r="E449" s="241">
        <v>0</v>
      </c>
      <c r="F449" s="241">
        <v>3920.55</v>
      </c>
      <c r="G449" s="241">
        <v>6241.75</v>
      </c>
      <c r="H449" s="241">
        <v>3920.55</v>
      </c>
      <c r="I449" s="241">
        <v>2200</v>
      </c>
      <c r="J449" s="242"/>
      <c r="K449" s="240">
        <f t="shared" si="583"/>
        <v>0</v>
      </c>
      <c r="L449" s="240">
        <f t="shared" si="584"/>
        <v>627.29</v>
      </c>
      <c r="M449" s="242">
        <f t="shared" si="585"/>
        <v>499.34</v>
      </c>
      <c r="N449" s="240">
        <f t="shared" si="586"/>
        <v>27.44</v>
      </c>
      <c r="O449" s="242">
        <f t="shared" si="587"/>
        <v>110</v>
      </c>
      <c r="P449" s="242">
        <f t="shared" si="588"/>
        <v>0</v>
      </c>
      <c r="Q449" s="242">
        <f t="shared" si="589"/>
        <v>1264.07</v>
      </c>
      <c r="R449" s="240">
        <f t="shared" si="590"/>
        <v>0</v>
      </c>
      <c r="S449" s="240">
        <f t="shared" si="591"/>
        <v>313.64</v>
      </c>
      <c r="T449" s="242">
        <f t="shared" si="592"/>
        <v>124.84</v>
      </c>
      <c r="U449" s="240">
        <f t="shared" si="593"/>
        <v>11.76</v>
      </c>
      <c r="V449" s="242">
        <f t="shared" si="594"/>
        <v>110</v>
      </c>
      <c r="W449" s="242">
        <f t="shared" si="595"/>
        <v>0</v>
      </c>
      <c r="X449" s="240">
        <f t="shared" si="596"/>
        <v>560.24</v>
      </c>
      <c r="Y449" s="240">
        <f t="shared" si="597"/>
        <v>1824.31</v>
      </c>
      <c r="Z449" s="240"/>
      <c r="AA449" s="257" t="s">
        <v>77</v>
      </c>
      <c r="AB449" s="258">
        <f t="shared" ref="AB449:AH449" si="621">K449+R449</f>
        <v>0</v>
      </c>
      <c r="AC449" s="258">
        <f t="shared" si="621"/>
        <v>940.93</v>
      </c>
      <c r="AD449" s="258">
        <f t="shared" si="621"/>
        <v>624.18</v>
      </c>
      <c r="AE449" s="258">
        <f t="shared" si="621"/>
        <v>39.2</v>
      </c>
      <c r="AF449" s="258">
        <f t="shared" si="621"/>
        <v>220</v>
      </c>
      <c r="AG449" s="258">
        <f t="shared" si="621"/>
        <v>0</v>
      </c>
      <c r="AH449" s="258">
        <f t="shared" si="621"/>
        <v>1824.31</v>
      </c>
      <c r="AI449" s="257" t="s">
        <v>32</v>
      </c>
    </row>
    <row r="450" s="225" customFormat="1" ht="16" customHeight="1" spans="1:35">
      <c r="A450" s="239">
        <f t="shared" si="582"/>
        <v>447</v>
      </c>
      <c r="B450" s="240" t="s">
        <v>139</v>
      </c>
      <c r="C450" s="243" t="s">
        <v>753</v>
      </c>
      <c r="D450" s="477" t="s">
        <v>754</v>
      </c>
      <c r="E450" s="245">
        <v>0</v>
      </c>
      <c r="F450" s="241">
        <v>3920.55</v>
      </c>
      <c r="G450" s="241">
        <v>6241.75</v>
      </c>
      <c r="H450" s="241">
        <v>3920.55</v>
      </c>
      <c r="I450" s="256">
        <v>2200</v>
      </c>
      <c r="J450" s="242"/>
      <c r="K450" s="240">
        <f t="shared" si="583"/>
        <v>0</v>
      </c>
      <c r="L450" s="240">
        <f t="shared" si="584"/>
        <v>627.29</v>
      </c>
      <c r="M450" s="242">
        <f t="shared" si="585"/>
        <v>499.34</v>
      </c>
      <c r="N450" s="240">
        <f t="shared" si="586"/>
        <v>27.44</v>
      </c>
      <c r="O450" s="242">
        <f t="shared" si="587"/>
        <v>110</v>
      </c>
      <c r="P450" s="242">
        <f t="shared" si="588"/>
        <v>0</v>
      </c>
      <c r="Q450" s="242">
        <f t="shared" si="589"/>
        <v>1264.07</v>
      </c>
      <c r="R450" s="240">
        <f t="shared" si="590"/>
        <v>0</v>
      </c>
      <c r="S450" s="240">
        <f t="shared" si="591"/>
        <v>313.64</v>
      </c>
      <c r="T450" s="242">
        <f t="shared" si="592"/>
        <v>124.84</v>
      </c>
      <c r="U450" s="240">
        <f t="shared" si="593"/>
        <v>11.76</v>
      </c>
      <c r="V450" s="242">
        <f t="shared" si="594"/>
        <v>110</v>
      </c>
      <c r="W450" s="242">
        <f t="shared" si="595"/>
        <v>0</v>
      </c>
      <c r="X450" s="240">
        <f t="shared" si="596"/>
        <v>560.24</v>
      </c>
      <c r="Y450" s="240">
        <f t="shared" si="597"/>
        <v>1824.31</v>
      </c>
      <c r="Z450" s="254"/>
      <c r="AA450" s="257" t="s">
        <v>77</v>
      </c>
      <c r="AB450" s="258">
        <f t="shared" ref="AB450:AH450" si="622">K450+R450</f>
        <v>0</v>
      </c>
      <c r="AC450" s="258">
        <f t="shared" si="622"/>
        <v>940.93</v>
      </c>
      <c r="AD450" s="258">
        <f t="shared" si="622"/>
        <v>624.18</v>
      </c>
      <c r="AE450" s="258">
        <f t="shared" si="622"/>
        <v>39.2</v>
      </c>
      <c r="AF450" s="258">
        <f t="shared" si="622"/>
        <v>220</v>
      </c>
      <c r="AG450" s="258">
        <f t="shared" si="622"/>
        <v>0</v>
      </c>
      <c r="AH450" s="258">
        <f t="shared" si="622"/>
        <v>1824.31</v>
      </c>
      <c r="AI450" s="257" t="s">
        <v>32</v>
      </c>
    </row>
    <row r="451" s="226" customFormat="1" ht="19" customHeight="1" spans="1:36">
      <c r="A451" s="239">
        <f t="shared" si="582"/>
        <v>448</v>
      </c>
      <c r="B451" s="240" t="s">
        <v>223</v>
      </c>
      <c r="C451" s="246" t="s">
        <v>818</v>
      </c>
      <c r="D451" s="247" t="s">
        <v>819</v>
      </c>
      <c r="E451" s="245">
        <v>0</v>
      </c>
      <c r="F451" s="241">
        <v>3920.55</v>
      </c>
      <c r="G451" s="241">
        <v>6241.75</v>
      </c>
      <c r="H451" s="241">
        <v>3920.55</v>
      </c>
      <c r="I451" s="256">
        <v>3180</v>
      </c>
      <c r="J451" s="242"/>
      <c r="K451" s="240">
        <f t="shared" si="583"/>
        <v>0</v>
      </c>
      <c r="L451" s="240">
        <f t="shared" si="584"/>
        <v>627.29</v>
      </c>
      <c r="M451" s="242">
        <f t="shared" si="585"/>
        <v>499.34</v>
      </c>
      <c r="N451" s="240">
        <f t="shared" si="586"/>
        <v>27.44</v>
      </c>
      <c r="O451" s="242">
        <f t="shared" si="587"/>
        <v>159</v>
      </c>
      <c r="P451" s="242">
        <f t="shared" si="588"/>
        <v>0</v>
      </c>
      <c r="Q451" s="242">
        <f t="shared" si="589"/>
        <v>1313.07</v>
      </c>
      <c r="R451" s="240">
        <f t="shared" si="590"/>
        <v>0</v>
      </c>
      <c r="S451" s="240">
        <f t="shared" si="591"/>
        <v>313.64</v>
      </c>
      <c r="T451" s="242">
        <f t="shared" si="592"/>
        <v>124.84</v>
      </c>
      <c r="U451" s="240">
        <f t="shared" si="593"/>
        <v>11.76</v>
      </c>
      <c r="V451" s="242">
        <f t="shared" si="594"/>
        <v>159</v>
      </c>
      <c r="W451" s="242">
        <f t="shared" si="595"/>
        <v>0</v>
      </c>
      <c r="X451" s="240">
        <f t="shared" si="596"/>
        <v>609.24</v>
      </c>
      <c r="Y451" s="240">
        <f t="shared" si="597"/>
        <v>1922.31</v>
      </c>
      <c r="Z451" s="259"/>
      <c r="AA451" s="257" t="s">
        <v>64</v>
      </c>
      <c r="AB451" s="258">
        <f t="shared" ref="AB451:AH451" si="623">K451+R451</f>
        <v>0</v>
      </c>
      <c r="AC451" s="258">
        <f t="shared" si="623"/>
        <v>940.93</v>
      </c>
      <c r="AD451" s="258">
        <f t="shared" si="623"/>
        <v>624.18</v>
      </c>
      <c r="AE451" s="258">
        <f t="shared" si="623"/>
        <v>39.2</v>
      </c>
      <c r="AF451" s="258">
        <f t="shared" si="623"/>
        <v>318</v>
      </c>
      <c r="AG451" s="258">
        <f t="shared" si="623"/>
        <v>0</v>
      </c>
      <c r="AH451" s="258">
        <f t="shared" si="623"/>
        <v>1922.31</v>
      </c>
      <c r="AI451" s="257" t="s">
        <v>34</v>
      </c>
      <c r="AJ451" s="225"/>
    </row>
    <row r="452" s="225" customFormat="1" ht="16" customHeight="1" spans="1:35">
      <c r="A452" s="239">
        <f t="shared" si="582"/>
        <v>449</v>
      </c>
      <c r="B452" s="240" t="s">
        <v>411</v>
      </c>
      <c r="C452" s="243" t="s">
        <v>685</v>
      </c>
      <c r="D452" s="476" t="s">
        <v>686</v>
      </c>
      <c r="E452" s="241">
        <v>0</v>
      </c>
      <c r="F452" s="241">
        <v>3920.55</v>
      </c>
      <c r="G452" s="241">
        <v>6241.75</v>
      </c>
      <c r="H452" s="241">
        <v>3920.55</v>
      </c>
      <c r="I452" s="256">
        <v>2200</v>
      </c>
      <c r="J452" s="242"/>
      <c r="K452" s="240">
        <f t="shared" si="583"/>
        <v>0</v>
      </c>
      <c r="L452" s="240">
        <f t="shared" si="584"/>
        <v>627.29</v>
      </c>
      <c r="M452" s="242">
        <f t="shared" si="585"/>
        <v>499.34</v>
      </c>
      <c r="N452" s="240">
        <f t="shared" si="586"/>
        <v>27.44</v>
      </c>
      <c r="O452" s="242">
        <f t="shared" si="587"/>
        <v>110</v>
      </c>
      <c r="P452" s="242">
        <f t="shared" si="588"/>
        <v>0</v>
      </c>
      <c r="Q452" s="242">
        <f t="shared" si="589"/>
        <v>1264.07</v>
      </c>
      <c r="R452" s="240">
        <f t="shared" si="590"/>
        <v>0</v>
      </c>
      <c r="S452" s="240">
        <f t="shared" si="591"/>
        <v>313.64</v>
      </c>
      <c r="T452" s="242">
        <f t="shared" si="592"/>
        <v>124.84</v>
      </c>
      <c r="U452" s="240">
        <f t="shared" si="593"/>
        <v>11.76</v>
      </c>
      <c r="V452" s="242">
        <f t="shared" si="594"/>
        <v>110</v>
      </c>
      <c r="W452" s="242">
        <f t="shared" si="595"/>
        <v>0</v>
      </c>
      <c r="X452" s="240">
        <f t="shared" si="596"/>
        <v>560.24</v>
      </c>
      <c r="Y452" s="240">
        <f t="shared" si="597"/>
        <v>1824.31</v>
      </c>
      <c r="Z452" s="254"/>
      <c r="AA452" s="257" t="s">
        <v>76</v>
      </c>
      <c r="AB452" s="258">
        <f t="shared" ref="AB452:AH452" si="624">K452+R452</f>
        <v>0</v>
      </c>
      <c r="AC452" s="258">
        <f t="shared" si="624"/>
        <v>940.93</v>
      </c>
      <c r="AD452" s="258">
        <f t="shared" si="624"/>
        <v>624.18</v>
      </c>
      <c r="AE452" s="258">
        <f t="shared" si="624"/>
        <v>39.2</v>
      </c>
      <c r="AF452" s="258">
        <f t="shared" si="624"/>
        <v>220</v>
      </c>
      <c r="AG452" s="258">
        <f t="shared" si="624"/>
        <v>0</v>
      </c>
      <c r="AH452" s="258">
        <f t="shared" si="624"/>
        <v>1824.31</v>
      </c>
      <c r="AI452" s="257" t="s">
        <v>32</v>
      </c>
    </row>
    <row r="453" s="225" customFormat="1" ht="16" customHeight="1" spans="1:35">
      <c r="A453" s="239">
        <f t="shared" si="582"/>
        <v>450</v>
      </c>
      <c r="B453" s="240" t="s">
        <v>209</v>
      </c>
      <c r="C453" s="240" t="s">
        <v>356</v>
      </c>
      <c r="D453" s="240" t="s">
        <v>357</v>
      </c>
      <c r="E453" s="241">
        <v>0</v>
      </c>
      <c r="F453" s="241">
        <v>3920.55</v>
      </c>
      <c r="G453" s="241">
        <v>6241.75</v>
      </c>
      <c r="H453" s="241">
        <v>3920.55</v>
      </c>
      <c r="I453" s="241">
        <v>2200</v>
      </c>
      <c r="J453" s="242"/>
      <c r="K453" s="240">
        <f t="shared" si="583"/>
        <v>0</v>
      </c>
      <c r="L453" s="240">
        <f t="shared" si="584"/>
        <v>627.29</v>
      </c>
      <c r="M453" s="242">
        <f t="shared" si="585"/>
        <v>499.34</v>
      </c>
      <c r="N453" s="240">
        <f t="shared" si="586"/>
        <v>27.44</v>
      </c>
      <c r="O453" s="242">
        <f t="shared" si="587"/>
        <v>110</v>
      </c>
      <c r="P453" s="242">
        <f t="shared" si="588"/>
        <v>0</v>
      </c>
      <c r="Q453" s="242">
        <f t="shared" si="589"/>
        <v>1264.07</v>
      </c>
      <c r="R453" s="240">
        <f t="shared" si="590"/>
        <v>0</v>
      </c>
      <c r="S453" s="240">
        <f t="shared" si="591"/>
        <v>313.64</v>
      </c>
      <c r="T453" s="242">
        <f t="shared" si="592"/>
        <v>124.84</v>
      </c>
      <c r="U453" s="240">
        <f t="shared" si="593"/>
        <v>11.76</v>
      </c>
      <c r="V453" s="242">
        <f t="shared" si="594"/>
        <v>110</v>
      </c>
      <c r="W453" s="242">
        <f t="shared" si="595"/>
        <v>0</v>
      </c>
      <c r="X453" s="240">
        <f t="shared" si="596"/>
        <v>560.24</v>
      </c>
      <c r="Y453" s="240">
        <f t="shared" si="597"/>
        <v>1824.31</v>
      </c>
      <c r="Z453" s="240"/>
      <c r="AA453" s="257" t="s">
        <v>69</v>
      </c>
      <c r="AB453" s="258">
        <f t="shared" ref="AB453:AH453" si="625">K453+R453</f>
        <v>0</v>
      </c>
      <c r="AC453" s="258">
        <f t="shared" si="625"/>
        <v>940.93</v>
      </c>
      <c r="AD453" s="258">
        <f t="shared" si="625"/>
        <v>624.18</v>
      </c>
      <c r="AE453" s="258">
        <f t="shared" si="625"/>
        <v>39.2</v>
      </c>
      <c r="AF453" s="258">
        <f t="shared" si="625"/>
        <v>220</v>
      </c>
      <c r="AG453" s="258">
        <f t="shared" si="625"/>
        <v>0</v>
      </c>
      <c r="AH453" s="258">
        <f t="shared" si="625"/>
        <v>1824.31</v>
      </c>
      <c r="AI453" s="257" t="s">
        <v>32</v>
      </c>
    </row>
    <row r="454" spans="4:35">
      <c r="D454" s="118"/>
      <c r="W454" s="39"/>
      <c r="AH454" s="121"/>
      <c r="AI454"/>
    </row>
    <row r="455" spans="4:35">
      <c r="D455" s="118"/>
      <c r="W455" s="39"/>
      <c r="AH455" s="121"/>
      <c r="AI455"/>
    </row>
    <row r="456" spans="4:35">
      <c r="D456" s="118"/>
      <c r="W456" s="39"/>
      <c r="AH456" s="121"/>
      <c r="AI456"/>
    </row>
    <row r="457" spans="4:35">
      <c r="D457" s="118"/>
      <c r="W457" s="39"/>
      <c r="AH457" s="121"/>
      <c r="AI457"/>
    </row>
    <row r="458" spans="4:35">
      <c r="D458" s="118"/>
      <c r="W458" s="39"/>
      <c r="AH458" s="121"/>
      <c r="AI458"/>
    </row>
    <row r="459" spans="4:35">
      <c r="D459" s="118"/>
      <c r="W459" s="39"/>
      <c r="AH459" s="121"/>
      <c r="AI459"/>
    </row>
    <row r="460" spans="4:35">
      <c r="D460" s="118"/>
      <c r="W460" s="39"/>
      <c r="AH460" s="121"/>
      <c r="AI460"/>
    </row>
    <row r="461" spans="4:35">
      <c r="D461" s="118"/>
      <c r="W461" s="39"/>
      <c r="AH461" s="121"/>
      <c r="AI461"/>
    </row>
    <row r="462" spans="4:35">
      <c r="D462" s="118"/>
      <c r="W462" s="39"/>
      <c r="AH462" s="121"/>
      <c r="AI462"/>
    </row>
    <row r="463" spans="4:35">
      <c r="D463" s="118"/>
      <c r="W463" s="39"/>
      <c r="AH463" s="121"/>
      <c r="AI463"/>
    </row>
    <row r="464" spans="4:35">
      <c r="D464" s="118"/>
      <c r="W464" s="39"/>
      <c r="AH464" s="121"/>
      <c r="AI464"/>
    </row>
    <row r="465" spans="4:35">
      <c r="D465" s="118"/>
      <c r="W465" s="39"/>
      <c r="AH465" s="121"/>
      <c r="AI465"/>
    </row>
    <row r="466" spans="4:35">
      <c r="D466" s="118"/>
      <c r="W466" s="39"/>
      <c r="AH466" s="121"/>
      <c r="AI466"/>
    </row>
    <row r="467" spans="4:35">
      <c r="D467" s="118"/>
      <c r="W467" s="39"/>
      <c r="AH467" s="121"/>
      <c r="AI467"/>
    </row>
    <row r="468" spans="4:35">
      <c r="D468" s="118"/>
      <c r="W468" s="39"/>
      <c r="AH468" s="121"/>
      <c r="AI468"/>
    </row>
    <row r="469" spans="4:35">
      <c r="D469" s="118"/>
      <c r="W469" s="39"/>
      <c r="AH469" s="121"/>
      <c r="AI469"/>
    </row>
    <row r="470" spans="4:35">
      <c r="D470" s="118"/>
      <c r="W470" s="39"/>
      <c r="AH470" s="121"/>
      <c r="AI470"/>
    </row>
    <row r="471" spans="4:35">
      <c r="D471" s="118"/>
      <c r="W471" s="39"/>
      <c r="AH471" s="121"/>
      <c r="AI471"/>
    </row>
    <row r="472" spans="4:35">
      <c r="D472" s="118"/>
      <c r="W472" s="39"/>
      <c r="AH472" s="121"/>
      <c r="AI472"/>
    </row>
    <row r="473" spans="4:35">
      <c r="D473" s="118"/>
      <c r="W473" s="39"/>
      <c r="AH473" s="121"/>
      <c r="AI473"/>
    </row>
    <row r="474" spans="4:35">
      <c r="D474" s="118"/>
      <c r="W474" s="39"/>
      <c r="AH474" s="121"/>
      <c r="AI474"/>
    </row>
    <row r="475" spans="4:35">
      <c r="D475" s="118"/>
      <c r="W475" s="39"/>
      <c r="AH475" s="121"/>
      <c r="AI475"/>
    </row>
    <row r="476" spans="4:35">
      <c r="D476" s="118"/>
      <c r="W476" s="39"/>
      <c r="AH476" s="121"/>
      <c r="AI476"/>
    </row>
    <row r="477" spans="4:35">
      <c r="D477" s="118"/>
      <c r="W477" s="39"/>
      <c r="AH477" s="121"/>
      <c r="AI477"/>
    </row>
    <row r="478" spans="4:35">
      <c r="D478" s="118"/>
      <c r="W478" s="39"/>
      <c r="AH478" s="121"/>
      <c r="AI478"/>
    </row>
    <row r="479" spans="4:35">
      <c r="D479" s="118"/>
      <c r="W479" s="39"/>
      <c r="AH479" s="121"/>
      <c r="AI479"/>
    </row>
    <row r="480" spans="4:35">
      <c r="D480" s="118"/>
      <c r="W480" s="39"/>
      <c r="AH480" s="121"/>
      <c r="AI480"/>
    </row>
    <row r="481" spans="4:35">
      <c r="D481" s="118"/>
      <c r="W481" s="39"/>
      <c r="AH481" s="121"/>
      <c r="AI481"/>
    </row>
    <row r="482" spans="4:35">
      <c r="D482" s="118"/>
      <c r="W482" s="39"/>
      <c r="AH482" s="121"/>
      <c r="AI482"/>
    </row>
    <row r="483" spans="4:35">
      <c r="D483" s="118"/>
      <c r="W483" s="39"/>
      <c r="AH483" s="121"/>
      <c r="AI483"/>
    </row>
    <row r="484" spans="4:35">
      <c r="D484" s="118"/>
      <c r="W484" s="39"/>
      <c r="AH484" s="121"/>
      <c r="AI484"/>
    </row>
    <row r="485" spans="4:35">
      <c r="D485" s="118"/>
      <c r="W485" s="39"/>
      <c r="AH485" s="121"/>
      <c r="AI485"/>
    </row>
    <row r="486" spans="4:35">
      <c r="D486" s="118"/>
      <c r="W486" s="39"/>
      <c r="AH486" s="121"/>
      <c r="AI486"/>
    </row>
    <row r="487" spans="4:35">
      <c r="D487" s="118"/>
      <c r="W487" s="39"/>
      <c r="AH487" s="121"/>
      <c r="AI487"/>
    </row>
    <row r="488" spans="4:35">
      <c r="D488" s="118"/>
      <c r="W488" s="39"/>
      <c r="AH488" s="121"/>
      <c r="AI488"/>
    </row>
    <row r="489" spans="4:35">
      <c r="D489" s="118"/>
      <c r="W489" s="39"/>
      <c r="AH489" s="121"/>
      <c r="AI489"/>
    </row>
    <row r="490" spans="4:35">
      <c r="D490" s="118"/>
      <c r="W490" s="39"/>
      <c r="AH490" s="121"/>
      <c r="AI490"/>
    </row>
    <row r="491" spans="4:35">
      <c r="D491" s="118"/>
      <c r="W491" s="39"/>
      <c r="AH491" s="121"/>
      <c r="AI491"/>
    </row>
    <row r="492" spans="4:35">
      <c r="D492" s="118"/>
      <c r="W492" s="39"/>
      <c r="AH492" s="121"/>
      <c r="AI492"/>
    </row>
    <row r="493" spans="4:35">
      <c r="D493" s="118"/>
      <c r="W493" s="39"/>
      <c r="AH493" s="121"/>
      <c r="AI493"/>
    </row>
    <row r="494" spans="4:35">
      <c r="D494" s="118"/>
      <c r="W494" s="39"/>
      <c r="AH494" s="121"/>
      <c r="AI494"/>
    </row>
  </sheetData>
  <sheetProtection password="CF16" sheet="1" sort="0" autoFilter="0" pivotTables="0" objects="1"/>
  <autoFilter xmlns:etc="http://www.wps.cn/officeDocument/2017/etCustomData" ref="A3:AI333" etc:filterBottomFollowUsedRange="0">
    <sortState ref="A3:AI333">
      <sortCondition ref="A3:A427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34:B334"/>
    <mergeCell ref="C334:D334"/>
    <mergeCell ref="A335:B335"/>
    <mergeCell ref="C335:D335"/>
    <mergeCell ref="E335:F335"/>
    <mergeCell ref="G335:H335"/>
    <mergeCell ref="A336:B336"/>
    <mergeCell ref="C336:D336"/>
    <mergeCell ref="E336:F336"/>
    <mergeCell ref="G336:H336"/>
    <mergeCell ref="A337:B337"/>
    <mergeCell ref="C337:D337"/>
    <mergeCell ref="E337:F337"/>
    <mergeCell ref="G337:H337"/>
    <mergeCell ref="A338:B338"/>
    <mergeCell ref="C338:D338"/>
    <mergeCell ref="E338:F338"/>
    <mergeCell ref="G338:H338"/>
    <mergeCell ref="A339:B339"/>
    <mergeCell ref="C339:D339"/>
    <mergeCell ref="E339:F339"/>
    <mergeCell ref="G339:H339"/>
    <mergeCell ref="A340:B340"/>
    <mergeCell ref="C340:D340"/>
    <mergeCell ref="E340:F340"/>
    <mergeCell ref="G340:H340"/>
    <mergeCell ref="A341:B341"/>
    <mergeCell ref="C341:D341"/>
    <mergeCell ref="E341:F341"/>
    <mergeCell ref="G341:H341"/>
    <mergeCell ref="A342:B342"/>
    <mergeCell ref="C342:D342"/>
    <mergeCell ref="E342:F342"/>
    <mergeCell ref="G342:H342"/>
    <mergeCell ref="A2:A3"/>
    <mergeCell ref="B2:B3"/>
    <mergeCell ref="C2:C3"/>
    <mergeCell ref="D2:D3"/>
    <mergeCell ref="A343:AF347"/>
    <mergeCell ref="A351:C352"/>
  </mergeCells>
  <conditionalFormatting sqref="D75">
    <cfRule type="duplicateValues" dxfId="124" priority="1981"/>
  </conditionalFormatting>
  <conditionalFormatting sqref="C217">
    <cfRule type="duplicateValues" dxfId="125" priority="2450"/>
  </conditionalFormatting>
  <conditionalFormatting sqref="C218">
    <cfRule type="duplicateValues" dxfId="125" priority="2448"/>
  </conditionalFormatting>
  <conditionalFormatting sqref="C225">
    <cfRule type="duplicateValues" dxfId="124" priority="2436"/>
    <cfRule type="duplicateValues" dxfId="124" priority="2437"/>
    <cfRule type="duplicateValues" dxfId="124" priority="2438"/>
    <cfRule type="duplicateValues" dxfId="124" priority="2439"/>
    <cfRule type="duplicateValues" dxfId="124" priority="2440"/>
    <cfRule type="duplicateValues" dxfId="124" priority="2441"/>
    <cfRule type="duplicateValues" dxfId="124" priority="2442"/>
    <cfRule type="duplicateValues" dxfId="124" priority="2443"/>
    <cfRule type="duplicateValues" dxfId="125" priority="2444"/>
  </conditionalFormatting>
  <conditionalFormatting sqref="C226">
    <cfRule type="duplicateValues" dxfId="124" priority="2427"/>
    <cfRule type="duplicateValues" dxfId="124" priority="2428"/>
    <cfRule type="duplicateValues" dxfId="124" priority="2429"/>
    <cfRule type="duplicateValues" dxfId="124" priority="2430"/>
    <cfRule type="duplicateValues" dxfId="124" priority="2431"/>
    <cfRule type="duplicateValues" dxfId="124" priority="2432"/>
    <cfRule type="duplicateValues" dxfId="124" priority="2433"/>
    <cfRule type="duplicateValues" dxfId="124" priority="2434"/>
    <cfRule type="duplicateValues" dxfId="125" priority="2435"/>
  </conditionalFormatting>
  <conditionalFormatting sqref="C230">
    <cfRule type="duplicateValues" dxfId="124" priority="2403"/>
  </conditionalFormatting>
  <conditionalFormatting sqref="C231">
    <cfRule type="duplicateValues" dxfId="124" priority="2411"/>
  </conditionalFormatting>
  <conditionalFormatting sqref="D231">
    <cfRule type="duplicateValues" dxfId="124" priority="2410"/>
  </conditionalFormatting>
  <conditionalFormatting sqref="C232">
    <cfRule type="duplicateValues" dxfId="124" priority="2402"/>
  </conditionalFormatting>
  <conditionalFormatting sqref="D232">
    <cfRule type="duplicateValues" dxfId="124" priority="2398"/>
  </conditionalFormatting>
  <conditionalFormatting sqref="C233">
    <cfRule type="duplicateValues" dxfId="124" priority="2401"/>
  </conditionalFormatting>
  <conditionalFormatting sqref="D233">
    <cfRule type="duplicateValues" dxfId="124" priority="2395"/>
    <cfRule type="duplicateValues" dxfId="124" priority="2396"/>
    <cfRule type="duplicateValues" dxfId="124" priority="2397"/>
  </conditionalFormatting>
  <conditionalFormatting sqref="C234">
    <cfRule type="duplicateValues" dxfId="124" priority="2400"/>
  </conditionalFormatting>
  <conditionalFormatting sqref="D234">
    <cfRule type="duplicateValues" dxfId="124" priority="2393"/>
  </conditionalFormatting>
  <conditionalFormatting sqref="C235">
    <cfRule type="duplicateValues" dxfId="124" priority="2378"/>
    <cfRule type="duplicateValues" dxfId="124" priority="2379"/>
    <cfRule type="duplicateValues" dxfId="124" priority="2380"/>
    <cfRule type="duplicateValues" dxfId="124" priority="2382"/>
    <cfRule type="duplicateValues" dxfId="124" priority="2383"/>
    <cfRule type="duplicateValues" dxfId="124" priority="2384"/>
    <cfRule type="duplicateValues" dxfId="124" priority="2385"/>
    <cfRule type="duplicateValues" dxfId="124" priority="2386"/>
  </conditionalFormatting>
  <conditionalFormatting sqref="D235">
    <cfRule type="duplicateValues" dxfId="124" priority="2381"/>
    <cfRule type="duplicateValues" dxfId="124" priority="2387"/>
  </conditionalFormatting>
  <conditionalFormatting sqref="D236">
    <cfRule type="duplicateValues" dxfId="124" priority="2375"/>
    <cfRule type="duplicateValues" dxfId="124" priority="2376"/>
    <cfRule type="duplicateValues" dxfId="124" priority="2377"/>
  </conditionalFormatting>
  <conditionalFormatting sqref="D238">
    <cfRule type="duplicateValues" dxfId="124" priority="2373"/>
  </conditionalFormatting>
  <conditionalFormatting sqref="C242">
    <cfRule type="duplicateValues" dxfId="124" priority="2367"/>
    <cfRule type="duplicateValues" dxfId="124" priority="2368"/>
    <cfRule type="duplicateValues" dxfId="124" priority="2369"/>
    <cfRule type="duplicateValues" dxfId="124" priority="2370"/>
    <cfRule type="duplicateValues" dxfId="124" priority="2371"/>
  </conditionalFormatting>
  <conditionalFormatting sqref="C249">
    <cfRule type="duplicateValues" dxfId="124" priority="2297"/>
    <cfRule type="duplicateValues" dxfId="124" priority="2298"/>
    <cfRule type="duplicateValues" dxfId="124" priority="2299"/>
    <cfRule type="duplicateValues" dxfId="124" priority="2300"/>
    <cfRule type="duplicateValues" dxfId="124" priority="2301"/>
    <cfRule type="duplicateValues" dxfId="124" priority="2302"/>
    <cfRule type="duplicateValues" dxfId="124" priority="2303"/>
    <cfRule type="duplicateValues" dxfId="124" priority="2304"/>
    <cfRule type="duplicateValues" dxfId="124" priority="2305"/>
    <cfRule type="duplicateValues" dxfId="124" priority="2306"/>
    <cfRule type="duplicateValues" dxfId="124" priority="2307"/>
    <cfRule type="duplicateValues" dxfId="124" priority="2308"/>
    <cfRule type="duplicateValues" dxfId="124" priority="2309"/>
    <cfRule type="duplicateValues" dxfId="124" priority="2310"/>
    <cfRule type="duplicateValues" dxfId="124" priority="2311"/>
    <cfRule type="duplicateValues" dxfId="124" priority="2312"/>
    <cfRule type="duplicateValues" dxfId="124" priority="2313"/>
    <cfRule type="duplicateValues" dxfId="124" priority="2314"/>
    <cfRule type="duplicateValues" dxfId="124" priority="2315"/>
    <cfRule type="duplicateValues" dxfId="124" priority="2316"/>
    <cfRule type="duplicateValues" dxfId="124" priority="2317"/>
    <cfRule type="duplicateValues" dxfId="124" priority="2318"/>
    <cfRule type="duplicateValues" dxfId="124" priority="2319"/>
    <cfRule type="duplicateValues" dxfId="124" priority="2320"/>
    <cfRule type="duplicateValues" dxfId="124" priority="2321"/>
    <cfRule type="duplicateValues" dxfId="124" priority="2322"/>
    <cfRule type="duplicateValues" dxfId="124" priority="2323"/>
    <cfRule type="duplicateValues" dxfId="124" priority="2324"/>
    <cfRule type="duplicateValues" dxfId="124" priority="2325"/>
    <cfRule type="duplicateValues" dxfId="124" priority="2326"/>
  </conditionalFormatting>
  <conditionalFormatting sqref="C250">
    <cfRule type="duplicateValues" dxfId="124" priority="1988"/>
    <cfRule type="duplicateValues" dxfId="124" priority="1989"/>
    <cfRule type="duplicateValues" dxfId="124" priority="1990"/>
    <cfRule type="duplicateValues" dxfId="124" priority="1991"/>
    <cfRule type="duplicateValues" dxfId="124" priority="1992"/>
    <cfRule type="duplicateValues" dxfId="124" priority="1993"/>
    <cfRule type="duplicateValues" dxfId="124" priority="1994"/>
    <cfRule type="duplicateValues" dxfId="124" priority="1995"/>
    <cfRule type="duplicateValues" dxfId="124" priority="1996"/>
    <cfRule type="duplicateValues" dxfId="124" priority="1997"/>
    <cfRule type="duplicateValues" dxfId="124" priority="1998"/>
    <cfRule type="duplicateValues" dxfId="124" priority="1999"/>
    <cfRule type="duplicateValues" dxfId="124" priority="2000"/>
    <cfRule type="duplicateValues" dxfId="124" priority="2001"/>
    <cfRule type="duplicateValues" dxfId="124" priority="2002"/>
    <cfRule type="duplicateValues" dxfId="124" priority="2003"/>
    <cfRule type="duplicateValues" dxfId="124" priority="2004"/>
    <cfRule type="duplicateValues" dxfId="124" priority="2005"/>
    <cfRule type="duplicateValues" dxfId="124" priority="2006"/>
    <cfRule type="duplicateValues" dxfId="124" priority="2007"/>
    <cfRule type="duplicateValues" dxfId="124" priority="2008"/>
    <cfRule type="duplicateValues" dxfId="124" priority="2009"/>
    <cfRule type="duplicateValues" dxfId="124" priority="2010"/>
    <cfRule type="duplicateValues" dxfId="124" priority="2011"/>
    <cfRule type="duplicateValues" dxfId="124" priority="2012"/>
    <cfRule type="duplicateValues" dxfId="124" priority="2013"/>
    <cfRule type="duplicateValues" dxfId="124" priority="2014"/>
    <cfRule type="duplicateValues" dxfId="124" priority="2015"/>
    <cfRule type="duplicateValues" dxfId="124" priority="2016"/>
    <cfRule type="duplicateValues" dxfId="124" priority="2017"/>
    <cfRule type="duplicateValues" dxfId="124" priority="2018"/>
    <cfRule type="duplicateValues" dxfId="124" priority="2019"/>
    <cfRule type="duplicateValues" dxfId="124" priority="2020"/>
    <cfRule type="duplicateValues" dxfId="124" priority="2021"/>
    <cfRule type="duplicateValues" dxfId="124" priority="2022"/>
    <cfRule type="duplicateValues" dxfId="124" priority="2023"/>
    <cfRule type="duplicateValues" dxfId="124" priority="2024"/>
    <cfRule type="duplicateValues" dxfId="124" priority="2025"/>
    <cfRule type="duplicateValues" dxfId="124" priority="2026"/>
    <cfRule type="duplicateValues" dxfId="124" priority="2027"/>
    <cfRule type="duplicateValues" dxfId="124" priority="2028"/>
    <cfRule type="duplicateValues" dxfId="124" priority="2029"/>
    <cfRule type="duplicateValues" dxfId="124" priority="2030"/>
    <cfRule type="duplicateValues" dxfId="124" priority="2031"/>
    <cfRule type="duplicateValues" dxfId="124" priority="2032"/>
    <cfRule type="duplicateValues" dxfId="124" priority="2033"/>
    <cfRule type="duplicateValues" dxfId="124" priority="2034"/>
    <cfRule type="duplicateValues" dxfId="124" priority="2035"/>
    <cfRule type="duplicateValues" dxfId="124" priority="2036"/>
    <cfRule type="duplicateValues" dxfId="124" priority="2037"/>
    <cfRule type="duplicateValues" dxfId="124" priority="2038"/>
  </conditionalFormatting>
  <conditionalFormatting sqref="C254">
    <cfRule type="duplicateValues" dxfId="124" priority="2143"/>
    <cfRule type="duplicateValues" dxfId="124" priority="2146"/>
    <cfRule type="duplicateValues" dxfId="124" priority="2149"/>
    <cfRule type="duplicateValues" dxfId="124" priority="2152"/>
    <cfRule type="duplicateValues" dxfId="124" priority="2155"/>
    <cfRule type="duplicateValues" dxfId="124" priority="2158"/>
    <cfRule type="duplicateValues" dxfId="124" priority="2161"/>
    <cfRule type="duplicateValues" dxfId="124" priority="2164"/>
    <cfRule type="duplicateValues" dxfId="124" priority="2167"/>
    <cfRule type="duplicateValues" dxfId="124" priority="2170"/>
    <cfRule type="duplicateValues" dxfId="124" priority="2173"/>
    <cfRule type="duplicateValues" dxfId="124" priority="2176"/>
    <cfRule type="duplicateValues" dxfId="124" priority="2179"/>
    <cfRule type="duplicateValues" dxfId="124" priority="2182"/>
    <cfRule type="duplicateValues" dxfId="124" priority="2185"/>
    <cfRule type="duplicateValues" dxfId="124" priority="2188"/>
    <cfRule type="duplicateValues" dxfId="124" priority="2191"/>
    <cfRule type="duplicateValues" dxfId="124" priority="2194"/>
    <cfRule type="duplicateValues" dxfId="124" priority="2197"/>
    <cfRule type="duplicateValues" dxfId="124" priority="2200"/>
    <cfRule type="duplicateValues" dxfId="124" priority="2203"/>
    <cfRule type="duplicateValues" dxfId="124" priority="2206"/>
    <cfRule type="duplicateValues" dxfId="124" priority="2209"/>
    <cfRule type="duplicateValues" dxfId="124" priority="2212"/>
    <cfRule type="duplicateValues" dxfId="124" priority="2215"/>
    <cfRule type="duplicateValues" dxfId="124" priority="2218"/>
    <cfRule type="duplicateValues" dxfId="124" priority="2221"/>
    <cfRule type="duplicateValues" dxfId="124" priority="2224"/>
    <cfRule type="duplicateValues" dxfId="124" priority="2227"/>
    <cfRule type="duplicateValues" dxfId="124" priority="2230"/>
    <cfRule type="duplicateValues" dxfId="124" priority="2233"/>
    <cfRule type="duplicateValues" dxfId="124" priority="2236"/>
    <cfRule type="duplicateValues" dxfId="124" priority="2239"/>
    <cfRule type="duplicateValues" dxfId="124" priority="2242"/>
    <cfRule type="duplicateValues" dxfId="124" priority="2245"/>
    <cfRule type="duplicateValues" dxfId="124" priority="2248"/>
    <cfRule type="duplicateValues" dxfId="124" priority="2251"/>
    <cfRule type="duplicateValues" dxfId="124" priority="2254"/>
    <cfRule type="duplicateValues" dxfId="124" priority="2257"/>
    <cfRule type="duplicateValues" dxfId="124" priority="2260"/>
    <cfRule type="duplicateValues" dxfId="124" priority="2263"/>
    <cfRule type="duplicateValues" dxfId="124" priority="2266"/>
    <cfRule type="duplicateValues" dxfId="124" priority="2269"/>
    <cfRule type="duplicateValues" dxfId="124" priority="2272"/>
    <cfRule type="duplicateValues" dxfId="124" priority="2275"/>
    <cfRule type="duplicateValues" dxfId="124" priority="2278"/>
    <cfRule type="duplicateValues" dxfId="124" priority="2281"/>
    <cfRule type="duplicateValues" dxfId="124" priority="2284"/>
    <cfRule type="duplicateValues" dxfId="124" priority="2287"/>
    <cfRule type="duplicateValues" dxfId="124" priority="2290"/>
    <cfRule type="duplicateValues" dxfId="124" priority="2293"/>
  </conditionalFormatting>
  <conditionalFormatting sqref="C257">
    <cfRule type="duplicateValues" dxfId="124" priority="2039"/>
    <cfRule type="duplicateValues" dxfId="124" priority="2041"/>
    <cfRule type="duplicateValues" dxfId="124" priority="2043"/>
    <cfRule type="duplicateValues" dxfId="124" priority="2045"/>
    <cfRule type="duplicateValues" dxfId="124" priority="2047"/>
    <cfRule type="duplicateValues" dxfId="124" priority="2049"/>
    <cfRule type="duplicateValues" dxfId="124" priority="2051"/>
    <cfRule type="duplicateValues" dxfId="124" priority="2053"/>
    <cfRule type="duplicateValues" dxfId="124" priority="2055"/>
    <cfRule type="duplicateValues" dxfId="124" priority="2057"/>
    <cfRule type="duplicateValues" dxfId="124" priority="2059"/>
    <cfRule type="duplicateValues" dxfId="124" priority="2061"/>
    <cfRule type="duplicateValues" dxfId="124" priority="2063"/>
    <cfRule type="duplicateValues" dxfId="124" priority="2065"/>
    <cfRule type="duplicateValues" dxfId="124" priority="2067"/>
    <cfRule type="duplicateValues" dxfId="124" priority="2069"/>
    <cfRule type="duplicateValues" dxfId="124" priority="2071"/>
    <cfRule type="duplicateValues" dxfId="124" priority="2073"/>
    <cfRule type="duplicateValues" dxfId="124" priority="2075"/>
    <cfRule type="duplicateValues" dxfId="124" priority="2077"/>
    <cfRule type="duplicateValues" dxfId="124" priority="2079"/>
    <cfRule type="duplicateValues" dxfId="124" priority="2081"/>
    <cfRule type="duplicateValues" dxfId="124" priority="2083"/>
    <cfRule type="duplicateValues" dxfId="124" priority="2085"/>
    <cfRule type="duplicateValues" dxfId="124" priority="2087"/>
    <cfRule type="duplicateValues" dxfId="124" priority="2089"/>
    <cfRule type="duplicateValues" dxfId="124" priority="2091"/>
    <cfRule type="duplicateValues" dxfId="124" priority="2093"/>
    <cfRule type="duplicateValues" dxfId="124" priority="2095"/>
    <cfRule type="duplicateValues" dxfId="124" priority="2097"/>
    <cfRule type="duplicateValues" dxfId="124" priority="2099"/>
    <cfRule type="duplicateValues" dxfId="124" priority="2101"/>
    <cfRule type="duplicateValues" dxfId="124" priority="2103"/>
    <cfRule type="duplicateValues" dxfId="124" priority="2105"/>
    <cfRule type="duplicateValues" dxfId="124" priority="2107"/>
    <cfRule type="duplicateValues" dxfId="124" priority="2109"/>
    <cfRule type="duplicateValues" dxfId="124" priority="2111"/>
    <cfRule type="duplicateValues" dxfId="124" priority="2113"/>
    <cfRule type="duplicateValues" dxfId="124" priority="2115"/>
    <cfRule type="duplicateValues" dxfId="124" priority="2117"/>
    <cfRule type="duplicateValues" dxfId="124" priority="2119"/>
    <cfRule type="duplicateValues" dxfId="124" priority="2121"/>
    <cfRule type="duplicateValues" dxfId="124" priority="2123"/>
    <cfRule type="duplicateValues" dxfId="124" priority="2125"/>
    <cfRule type="duplicateValues" dxfId="124" priority="2127"/>
    <cfRule type="duplicateValues" dxfId="124" priority="2129"/>
    <cfRule type="duplicateValues" dxfId="124" priority="2131"/>
    <cfRule type="duplicateValues" dxfId="124" priority="2133"/>
    <cfRule type="duplicateValues" dxfId="124" priority="2135"/>
    <cfRule type="duplicateValues" dxfId="124" priority="2137"/>
    <cfRule type="duplicateValues" dxfId="124" priority="2139"/>
  </conditionalFormatting>
  <conditionalFormatting sqref="C286">
    <cfRule type="duplicateValues" dxfId="124" priority="1962"/>
  </conditionalFormatting>
  <conditionalFormatting sqref="D300">
    <cfRule type="duplicateValues" dxfId="124" priority="1898"/>
  </conditionalFormatting>
  <conditionalFormatting sqref="C301">
    <cfRule type="duplicateValues" dxfId="124" priority="1899"/>
    <cfRule type="duplicateValues" dxfId="124" priority="1900"/>
    <cfRule type="duplicateValues" dxfId="124" priority="1901"/>
    <cfRule type="duplicateValues" dxfId="124" priority="1902"/>
    <cfRule type="duplicateValues" dxfId="124" priority="1903"/>
    <cfRule type="duplicateValues" dxfId="124" priority="1904"/>
    <cfRule type="duplicateValues" dxfId="124" priority="1905"/>
    <cfRule type="duplicateValues" dxfId="124" priority="1906"/>
    <cfRule type="duplicateValues" dxfId="124" priority="1907"/>
    <cfRule type="duplicateValues" dxfId="124" priority="1908"/>
    <cfRule type="duplicateValues" dxfId="124" priority="1909"/>
    <cfRule type="duplicateValues" dxfId="124" priority="1910"/>
    <cfRule type="duplicateValues" dxfId="124" priority="1911"/>
    <cfRule type="duplicateValues" dxfId="124" priority="1912"/>
    <cfRule type="duplicateValues" dxfId="124" priority="1913"/>
    <cfRule type="duplicateValues" dxfId="124" priority="1914"/>
    <cfRule type="duplicateValues" dxfId="124" priority="1915"/>
    <cfRule type="duplicateValues" dxfId="124" priority="1916"/>
    <cfRule type="duplicateValues" dxfId="124" priority="1917"/>
    <cfRule type="duplicateValues" dxfId="124" priority="1918"/>
    <cfRule type="duplicateValues" dxfId="124" priority="1919"/>
    <cfRule type="duplicateValues" dxfId="124" priority="1920"/>
    <cfRule type="duplicateValues" dxfId="124" priority="1921"/>
    <cfRule type="duplicateValues" dxfId="124" priority="1922"/>
    <cfRule type="duplicateValues" dxfId="124" priority="1923"/>
    <cfRule type="duplicateValues" dxfId="124" priority="1924"/>
    <cfRule type="duplicateValues" dxfId="124" priority="1925"/>
    <cfRule type="duplicateValues" dxfId="124" priority="1926"/>
    <cfRule type="duplicateValues" dxfId="124" priority="1927"/>
    <cfRule type="duplicateValues" dxfId="124" priority="1928"/>
    <cfRule type="duplicateValues" dxfId="124" priority="1929"/>
    <cfRule type="duplicateValues" dxfId="124" priority="1930"/>
    <cfRule type="duplicateValues" dxfId="124" priority="1931"/>
    <cfRule type="duplicateValues" dxfId="124" priority="1932"/>
    <cfRule type="duplicateValues" dxfId="124" priority="1933"/>
    <cfRule type="duplicateValues" dxfId="124" priority="1934"/>
    <cfRule type="duplicateValues" dxfId="124" priority="1935"/>
    <cfRule type="duplicateValues" dxfId="124" priority="1936"/>
    <cfRule type="duplicateValues" dxfId="124" priority="1937"/>
    <cfRule type="duplicateValues" dxfId="124" priority="1938"/>
    <cfRule type="duplicateValues" dxfId="124" priority="1939"/>
    <cfRule type="duplicateValues" dxfId="124" priority="1940"/>
    <cfRule type="duplicateValues" dxfId="124" priority="1941"/>
    <cfRule type="duplicateValues" dxfId="124" priority="1942"/>
    <cfRule type="duplicateValues" dxfId="124" priority="1943"/>
    <cfRule type="duplicateValues" dxfId="124" priority="1944"/>
    <cfRule type="duplicateValues" dxfId="124" priority="1945"/>
    <cfRule type="duplicateValues" dxfId="124" priority="1946"/>
    <cfRule type="duplicateValues" dxfId="124" priority="1947"/>
    <cfRule type="duplicateValues" dxfId="124" priority="1948"/>
    <cfRule type="duplicateValues" dxfId="124" priority="1949"/>
  </conditionalFormatting>
  <conditionalFormatting sqref="D301">
    <cfRule type="duplicateValues" dxfId="124" priority="1897"/>
  </conditionalFormatting>
  <conditionalFormatting sqref="C305">
    <cfRule type="duplicateValues" dxfId="124" priority="1895"/>
    <cfRule type="duplicateValues" dxfId="124" priority="1896"/>
  </conditionalFormatting>
  <conditionalFormatting sqref="J305">
    <cfRule type="duplicateValues" dxfId="124" priority="1870"/>
    <cfRule type="duplicateValues" dxfId="124" priority="1871"/>
  </conditionalFormatting>
  <conditionalFormatting sqref="J306">
    <cfRule type="duplicateValues" dxfId="124" priority="1864"/>
    <cfRule type="duplicateValues" dxfId="124" priority="1866"/>
    <cfRule type="duplicateValues" dxfId="124" priority="1867"/>
    <cfRule type="duplicateValues" dxfId="124" priority="1868"/>
  </conditionalFormatting>
  <conditionalFormatting sqref="C314">
    <cfRule type="duplicateValues" dxfId="124" priority="1807"/>
    <cfRule type="duplicateValues" dxfId="124" priority="1808"/>
    <cfRule type="duplicateValues" dxfId="124" priority="1809"/>
    <cfRule type="duplicateValues" dxfId="124" priority="1810"/>
    <cfRule type="duplicateValues" dxfId="124" priority="1811"/>
    <cfRule type="duplicateValues" dxfId="124" priority="1812"/>
    <cfRule type="duplicateValues" dxfId="124" priority="1813"/>
    <cfRule type="duplicateValues" dxfId="124" priority="1814"/>
    <cfRule type="duplicateValues" dxfId="124" priority="1815"/>
    <cfRule type="duplicateValues" dxfId="124" priority="1816"/>
    <cfRule type="duplicateValues" dxfId="124" priority="1817"/>
    <cfRule type="duplicateValues" dxfId="124" priority="1818"/>
    <cfRule type="duplicateValues" dxfId="124" priority="1819"/>
    <cfRule type="duplicateValues" dxfId="124" priority="1820"/>
    <cfRule type="duplicateValues" dxfId="124" priority="1821"/>
    <cfRule type="duplicateValues" dxfId="124" priority="1822"/>
    <cfRule type="duplicateValues" dxfId="124" priority="1823"/>
    <cfRule type="duplicateValues" dxfId="124" priority="1824"/>
    <cfRule type="duplicateValues" dxfId="124" priority="1825"/>
    <cfRule type="duplicateValues" dxfId="124" priority="1826"/>
    <cfRule type="duplicateValues" dxfId="124" priority="1827"/>
    <cfRule type="duplicateValues" dxfId="124" priority="1828"/>
    <cfRule type="duplicateValues" dxfId="124" priority="1829"/>
    <cfRule type="duplicateValues" dxfId="124" priority="1830"/>
    <cfRule type="duplicateValues" dxfId="124" priority="1831"/>
    <cfRule type="duplicateValues" dxfId="124" priority="1832"/>
    <cfRule type="duplicateValues" dxfId="124" priority="1833"/>
    <cfRule type="duplicateValues" dxfId="124" priority="1834"/>
    <cfRule type="duplicateValues" dxfId="124" priority="1835"/>
    <cfRule type="duplicateValues" dxfId="124" priority="1836"/>
    <cfRule type="duplicateValues" dxfId="124" priority="1837"/>
    <cfRule type="duplicateValues" dxfId="124" priority="1838"/>
    <cfRule type="duplicateValues" dxfId="124" priority="1839"/>
    <cfRule type="duplicateValues" dxfId="124" priority="1840"/>
    <cfRule type="duplicateValues" dxfId="124" priority="1841"/>
    <cfRule type="duplicateValues" dxfId="124" priority="1842"/>
    <cfRule type="duplicateValues" dxfId="124" priority="1843"/>
    <cfRule type="duplicateValues" dxfId="124" priority="1844"/>
    <cfRule type="duplicateValues" dxfId="124" priority="1845"/>
    <cfRule type="duplicateValues" dxfId="124" priority="1846"/>
    <cfRule type="duplicateValues" dxfId="124" priority="1847"/>
    <cfRule type="duplicateValues" dxfId="124" priority="1848"/>
    <cfRule type="duplicateValues" dxfId="124" priority="1849"/>
    <cfRule type="duplicateValues" dxfId="124" priority="1850"/>
    <cfRule type="duplicateValues" dxfId="124" priority="1851"/>
    <cfRule type="duplicateValues" dxfId="124" priority="1852"/>
    <cfRule type="duplicateValues" dxfId="124" priority="1853"/>
    <cfRule type="duplicateValues" dxfId="124" priority="1854"/>
    <cfRule type="duplicateValues" dxfId="124" priority="1855"/>
    <cfRule type="duplicateValues" dxfId="124" priority="1856"/>
    <cfRule type="duplicateValues" dxfId="124" priority="1857"/>
    <cfRule type="duplicateValues" dxfId="124" priority="1858"/>
    <cfRule type="duplicateValues" dxfId="124" priority="1859"/>
  </conditionalFormatting>
  <conditionalFormatting sqref="D314">
    <cfRule type="duplicateValues" dxfId="124" priority="1805"/>
  </conditionalFormatting>
  <conditionalFormatting sqref="J323">
    <cfRule type="duplicateValues" dxfId="124" priority="1761"/>
    <cfRule type="duplicateValues" dxfId="124" priority="1762"/>
    <cfRule type="duplicateValues" dxfId="124" priority="1763"/>
    <cfRule type="duplicateValues" dxfId="124" priority="1764"/>
    <cfRule type="duplicateValues" dxfId="124" priority="1765"/>
  </conditionalFormatting>
  <conditionalFormatting sqref="C327">
    <cfRule type="duplicateValues" dxfId="124" priority="1790"/>
    <cfRule type="duplicateValues" dxfId="124" priority="1791"/>
    <cfRule type="duplicateValues" dxfId="124" priority="1792"/>
    <cfRule type="duplicateValues" dxfId="124" priority="1793"/>
  </conditionalFormatting>
  <conditionalFormatting sqref="J327">
    <cfRule type="duplicateValues" dxfId="124" priority="1704"/>
    <cfRule type="duplicateValues" dxfId="124" priority="1705"/>
    <cfRule type="duplicateValues" dxfId="124" priority="1706"/>
    <cfRule type="duplicateValues" dxfId="124" priority="1707"/>
    <cfRule type="duplicateValues" dxfId="124" priority="1708"/>
    <cfRule type="duplicateValues" dxfId="124" priority="1709"/>
    <cfRule type="duplicateValues" dxfId="124" priority="1710"/>
    <cfRule type="duplicateValues" dxfId="124" priority="1711"/>
    <cfRule type="duplicateValues" dxfId="124" priority="1712"/>
    <cfRule type="duplicateValues" dxfId="124" priority="1713"/>
    <cfRule type="duplicateValues" dxfId="124" priority="1714"/>
    <cfRule type="duplicateValues" dxfId="124" priority="1715"/>
    <cfRule type="duplicateValues" dxfId="124" priority="1716"/>
    <cfRule type="duplicateValues" dxfId="124" priority="1717"/>
    <cfRule type="duplicateValues" dxfId="124" priority="1718"/>
    <cfRule type="duplicateValues" dxfId="124" priority="1719"/>
    <cfRule type="duplicateValues" dxfId="124" priority="1720"/>
    <cfRule type="duplicateValues" dxfId="124" priority="1721"/>
    <cfRule type="duplicateValues" dxfId="124" priority="1722"/>
    <cfRule type="duplicateValues" dxfId="124" priority="1723"/>
    <cfRule type="duplicateValues" dxfId="124" priority="1724"/>
    <cfRule type="duplicateValues" dxfId="124" priority="1725"/>
    <cfRule type="duplicateValues" dxfId="124" priority="1726"/>
    <cfRule type="duplicateValues" dxfId="124" priority="1727"/>
    <cfRule type="duplicateValues" dxfId="124" priority="1728"/>
    <cfRule type="duplicateValues" dxfId="124" priority="1729"/>
    <cfRule type="duplicateValues" dxfId="124" priority="1730"/>
    <cfRule type="duplicateValues" dxfId="124" priority="1731"/>
    <cfRule type="duplicateValues" dxfId="124" priority="1732"/>
    <cfRule type="duplicateValues" dxfId="124" priority="1733"/>
    <cfRule type="duplicateValues" dxfId="124" priority="1734"/>
    <cfRule type="duplicateValues" dxfId="124" priority="1735"/>
    <cfRule type="duplicateValues" dxfId="124" priority="1736"/>
    <cfRule type="duplicateValues" dxfId="124" priority="1737"/>
    <cfRule type="duplicateValues" dxfId="124" priority="1738"/>
    <cfRule type="duplicateValues" dxfId="124" priority="1739"/>
    <cfRule type="duplicateValues" dxfId="124" priority="1740"/>
    <cfRule type="duplicateValues" dxfId="124" priority="1741"/>
    <cfRule type="duplicateValues" dxfId="124" priority="1742"/>
    <cfRule type="duplicateValues" dxfId="124" priority="1743"/>
    <cfRule type="duplicateValues" dxfId="124" priority="1744"/>
    <cfRule type="duplicateValues" dxfId="124" priority="1745"/>
    <cfRule type="duplicateValues" dxfId="124" priority="1746"/>
    <cfRule type="duplicateValues" dxfId="124" priority="1747"/>
    <cfRule type="duplicateValues" dxfId="124" priority="1748"/>
    <cfRule type="duplicateValues" dxfId="124" priority="1749"/>
    <cfRule type="duplicateValues" dxfId="124" priority="1750"/>
    <cfRule type="duplicateValues" dxfId="124" priority="1751"/>
    <cfRule type="duplicateValues" dxfId="124" priority="1752"/>
    <cfRule type="duplicateValues" dxfId="124" priority="1753"/>
    <cfRule type="duplicateValues" dxfId="124" priority="1754"/>
    <cfRule type="duplicateValues" dxfId="124" priority="1755"/>
    <cfRule type="duplicateValues" dxfId="124" priority="1756"/>
  </conditionalFormatting>
  <conditionalFormatting sqref="C354">
    <cfRule type="duplicateValues" dxfId="124" priority="1785"/>
    <cfRule type="duplicateValues" dxfId="124" priority="1786"/>
    <cfRule type="duplicateValues" dxfId="124" priority="1787"/>
    <cfRule type="duplicateValues" dxfId="124" priority="1788"/>
  </conditionalFormatting>
  <conditionalFormatting sqref="C359">
    <cfRule type="duplicateValues" dxfId="124" priority="1281"/>
    <cfRule type="duplicateValues" dxfId="124" priority="1282"/>
    <cfRule type="duplicateValues" dxfId="124" priority="1283"/>
    <cfRule type="duplicateValues" dxfId="124" priority="1284"/>
    <cfRule type="duplicateValues" dxfId="124" priority="1285"/>
    <cfRule type="duplicateValues" dxfId="124" priority="1286"/>
    <cfRule type="duplicateValues" dxfId="124" priority="1287"/>
    <cfRule type="duplicateValues" dxfId="124" priority="1288"/>
  </conditionalFormatting>
  <conditionalFormatting sqref="C391">
    <cfRule type="duplicateValues" dxfId="124" priority="2399"/>
  </conditionalFormatting>
  <conditionalFormatting sqref="D391">
    <cfRule type="duplicateValues" dxfId="124" priority="2392"/>
  </conditionalFormatting>
  <conditionalFormatting sqref="C394">
    <cfRule type="duplicateValues" dxfId="124" priority="2141"/>
    <cfRule type="duplicateValues" dxfId="124" priority="2144"/>
    <cfRule type="duplicateValues" dxfId="124" priority="2147"/>
    <cfRule type="duplicateValues" dxfId="124" priority="2150"/>
    <cfRule type="duplicateValues" dxfId="124" priority="2153"/>
    <cfRule type="duplicateValues" dxfId="124" priority="2156"/>
    <cfRule type="duplicateValues" dxfId="124" priority="2159"/>
    <cfRule type="duplicateValues" dxfId="124" priority="2162"/>
    <cfRule type="duplicateValues" dxfId="124" priority="2165"/>
    <cfRule type="duplicateValues" dxfId="124" priority="2168"/>
    <cfRule type="duplicateValues" dxfId="124" priority="2171"/>
    <cfRule type="duplicateValues" dxfId="124" priority="2174"/>
    <cfRule type="duplicateValues" dxfId="124" priority="2177"/>
    <cfRule type="duplicateValues" dxfId="124" priority="2180"/>
    <cfRule type="duplicateValues" dxfId="124" priority="2183"/>
    <cfRule type="duplicateValues" dxfId="124" priority="2186"/>
    <cfRule type="duplicateValues" dxfId="124" priority="2189"/>
    <cfRule type="duplicateValues" dxfId="124" priority="2192"/>
    <cfRule type="duplicateValues" dxfId="124" priority="2195"/>
    <cfRule type="duplicateValues" dxfId="124" priority="2198"/>
    <cfRule type="duplicateValues" dxfId="124" priority="2201"/>
    <cfRule type="duplicateValues" dxfId="124" priority="2204"/>
    <cfRule type="duplicateValues" dxfId="124" priority="2207"/>
    <cfRule type="duplicateValues" dxfId="124" priority="2210"/>
    <cfRule type="duplicateValues" dxfId="124" priority="2213"/>
    <cfRule type="duplicateValues" dxfId="124" priority="2216"/>
    <cfRule type="duplicateValues" dxfId="124" priority="2219"/>
    <cfRule type="duplicateValues" dxfId="124" priority="2222"/>
    <cfRule type="duplicateValues" dxfId="124" priority="2225"/>
    <cfRule type="duplicateValues" dxfId="124" priority="2228"/>
    <cfRule type="duplicateValues" dxfId="124" priority="2231"/>
    <cfRule type="duplicateValues" dxfId="124" priority="2234"/>
    <cfRule type="duplicateValues" dxfId="124" priority="2237"/>
    <cfRule type="duplicateValues" dxfId="124" priority="2240"/>
    <cfRule type="duplicateValues" dxfId="124" priority="2243"/>
    <cfRule type="duplicateValues" dxfId="124" priority="2246"/>
    <cfRule type="duplicateValues" dxfId="124" priority="2249"/>
    <cfRule type="duplicateValues" dxfId="124" priority="2252"/>
    <cfRule type="duplicateValues" dxfId="124" priority="2255"/>
    <cfRule type="duplicateValues" dxfId="124" priority="2258"/>
    <cfRule type="duplicateValues" dxfId="124" priority="2261"/>
    <cfRule type="duplicateValues" dxfId="124" priority="2264"/>
    <cfRule type="duplicateValues" dxfId="124" priority="2267"/>
    <cfRule type="duplicateValues" dxfId="124" priority="2270"/>
    <cfRule type="duplicateValues" dxfId="124" priority="2273"/>
    <cfRule type="duplicateValues" dxfId="124" priority="2276"/>
    <cfRule type="duplicateValues" dxfId="124" priority="2279"/>
    <cfRule type="duplicateValues" dxfId="124" priority="2282"/>
    <cfRule type="duplicateValues" dxfId="124" priority="2285"/>
    <cfRule type="duplicateValues" dxfId="124" priority="2288"/>
    <cfRule type="duplicateValues" dxfId="124" priority="2291"/>
  </conditionalFormatting>
  <conditionalFormatting sqref="C402">
    <cfRule type="duplicateValues" dxfId="124" priority="1879"/>
    <cfRule type="duplicateValues" dxfId="124" priority="1880"/>
    <cfRule type="duplicateValues" dxfId="124" priority="1881"/>
    <cfRule type="duplicateValues" dxfId="124" priority="1882"/>
    <cfRule type="duplicateValues" dxfId="124" priority="1883"/>
  </conditionalFormatting>
  <conditionalFormatting sqref="C405">
    <cfRule type="duplicateValues" dxfId="124" priority="1799"/>
    <cfRule type="duplicateValues" dxfId="124" priority="1800"/>
    <cfRule type="duplicateValues" dxfId="124" priority="1801"/>
  </conditionalFormatting>
  <conditionalFormatting sqref="C420">
    <cfRule type="duplicateValues" dxfId="124" priority="1777"/>
    <cfRule type="duplicateValues" dxfId="124" priority="1778"/>
    <cfRule type="duplicateValues" dxfId="124" priority="1779"/>
    <cfRule type="duplicateValues" dxfId="124" priority="1780"/>
  </conditionalFormatting>
  <conditionalFormatting sqref="J425">
    <cfRule type="duplicateValues" dxfId="124" priority="1698"/>
    <cfRule type="duplicateValues" dxfId="124" priority="1699"/>
    <cfRule type="duplicateValues" dxfId="124" priority="1700"/>
  </conditionalFormatting>
  <conditionalFormatting sqref="D426">
    <cfRule type="duplicateValues" dxfId="124" priority="200"/>
  </conditionalFormatting>
  <conditionalFormatting sqref="C427">
    <cfRule type="duplicateValues" dxfId="124" priority="2413"/>
    <cfRule type="duplicateValues" dxfId="124" priority="2414"/>
    <cfRule type="duplicateValues" dxfId="124" priority="2415"/>
    <cfRule type="duplicateValues" dxfId="124" priority="2416"/>
    <cfRule type="duplicateValues" dxfId="124" priority="2417"/>
    <cfRule type="duplicateValues" dxfId="124" priority="2418"/>
    <cfRule type="duplicateValues" dxfId="124" priority="2419"/>
  </conditionalFormatting>
  <conditionalFormatting sqref="D427">
    <cfRule type="duplicateValues" dxfId="124" priority="2412"/>
  </conditionalFormatting>
  <conditionalFormatting sqref="C430">
    <cfRule type="duplicateValues" dxfId="124" priority="1874"/>
    <cfRule type="duplicateValues" dxfId="124" priority="1875"/>
    <cfRule type="duplicateValues" dxfId="124" priority="1876"/>
    <cfRule type="duplicateValues" dxfId="124" priority="1877"/>
    <cfRule type="duplicateValues" dxfId="124" priority="1878"/>
  </conditionalFormatting>
  <conditionalFormatting sqref="C445"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</conditionalFormatting>
  <conditionalFormatting sqref="C446">
    <cfRule type="duplicateValues" dxfId="125" priority="199"/>
    <cfRule type="duplicateValues" dxfId="124" priority="198"/>
    <cfRule type="duplicateValues" dxfId="126" priority="197"/>
    <cfRule type="duplicateValues" dxfId="124" priority="196"/>
    <cfRule type="duplicateValues" dxfId="124" priority="195"/>
    <cfRule type="duplicateValues" dxfId="124" priority="194"/>
    <cfRule type="duplicateValues" dxfId="124" priority="193"/>
    <cfRule type="duplicateValues" dxfId="124" priority="192"/>
    <cfRule type="duplicateValues" dxfId="124" priority="191"/>
    <cfRule type="duplicateValues" dxfId="124" priority="190"/>
    <cfRule type="duplicateValues" dxfId="124" priority="189"/>
    <cfRule type="duplicateValues" dxfId="124" priority="188"/>
    <cfRule type="duplicateValues" dxfId="124" priority="187"/>
    <cfRule type="duplicateValues" dxfId="124" priority="186"/>
    <cfRule type="duplicateValues" dxfId="124" priority="185"/>
    <cfRule type="duplicateValues" dxfId="124" priority="184"/>
    <cfRule type="duplicateValues" dxfId="124" priority="183"/>
    <cfRule type="duplicateValues" dxfId="124" priority="181"/>
    <cfRule type="duplicateValues" dxfId="124" priority="180"/>
    <cfRule type="duplicateValues" dxfId="124" priority="179"/>
    <cfRule type="duplicateValues" dxfId="124" priority="178"/>
    <cfRule type="duplicateValues" dxfId="124" priority="177"/>
    <cfRule type="duplicateValues" dxfId="124" priority="176"/>
    <cfRule type="duplicateValues" dxfId="124" priority="175"/>
    <cfRule type="duplicateValues" dxfId="124" priority="174"/>
    <cfRule type="duplicateValues" dxfId="124" priority="173"/>
    <cfRule type="duplicateValues" dxfId="124" priority="172"/>
    <cfRule type="duplicateValues" dxfId="124" priority="171"/>
    <cfRule type="duplicateValues" dxfId="124" priority="170"/>
    <cfRule type="duplicateValues" dxfId="124" priority="169"/>
    <cfRule type="duplicateValues" dxfId="124" priority="168"/>
    <cfRule type="duplicateValues" dxfId="124" priority="167"/>
    <cfRule type="duplicateValues" dxfId="124" priority="166"/>
    <cfRule type="duplicateValues" dxfId="124" priority="165"/>
    <cfRule type="duplicateValues" dxfId="124" priority="164"/>
    <cfRule type="duplicateValues" dxfId="124" priority="163"/>
  </conditionalFormatting>
  <conditionalFormatting sqref="D446">
    <cfRule type="duplicateValues" dxfId="124" priority="182"/>
  </conditionalFormatting>
  <conditionalFormatting sqref="C447">
    <cfRule type="duplicateValues" dxfId="124" priority="162"/>
    <cfRule type="duplicateValues" dxfId="124" priority="161"/>
    <cfRule type="duplicateValues" dxfId="124" priority="160"/>
    <cfRule type="duplicateValues" dxfId="124" priority="159"/>
    <cfRule type="duplicateValues" dxfId="124" priority="158"/>
    <cfRule type="duplicateValues" dxfId="124" priority="156"/>
    <cfRule type="duplicateValues" dxfId="124" priority="155"/>
    <cfRule type="duplicateValues" dxfId="124" priority="154"/>
    <cfRule type="duplicateValues" dxfId="124" priority="153"/>
    <cfRule type="duplicateValues" dxfId="124" priority="152"/>
    <cfRule type="duplicateValues" dxfId="124" priority="151"/>
    <cfRule type="duplicateValues" dxfId="124" priority="150"/>
    <cfRule type="duplicateValues" dxfId="124" priority="149"/>
  </conditionalFormatting>
  <conditionalFormatting sqref="D447">
    <cfRule type="duplicateValues" dxfId="124" priority="157"/>
  </conditionalFormatting>
  <conditionalFormatting sqref="C448">
    <cfRule type="duplicateValues" dxfId="124" priority="147"/>
    <cfRule type="duplicateValues" dxfId="124" priority="146"/>
    <cfRule type="duplicateValues" dxfId="124" priority="145"/>
    <cfRule type="duplicateValues" dxfId="124" priority="144"/>
    <cfRule type="duplicateValues" dxfId="124" priority="143"/>
    <cfRule type="duplicateValues" dxfId="124" priority="142"/>
    <cfRule type="duplicateValues" dxfId="124" priority="141"/>
    <cfRule type="duplicateValues" dxfId="124" priority="140"/>
    <cfRule type="duplicateValues" dxfId="124" priority="139"/>
    <cfRule type="duplicateValues" dxfId="124" priority="138"/>
  </conditionalFormatting>
  <conditionalFormatting sqref="D448">
    <cfRule type="duplicateValues" dxfId="124" priority="148"/>
  </conditionalFormatting>
  <conditionalFormatting sqref="C449">
    <cfRule type="duplicateValues" dxfId="124" priority="137"/>
    <cfRule type="duplicateValues" dxfId="124" priority="136"/>
    <cfRule type="duplicateValues" dxfId="124" priority="135"/>
    <cfRule type="duplicateValues" dxfId="126" priority="134"/>
    <cfRule type="duplicateValues" dxfId="124" priority="133"/>
    <cfRule type="duplicateValues" dxfId="124" priority="132"/>
    <cfRule type="duplicateValues" dxfId="124" priority="131"/>
    <cfRule type="duplicateValues" dxfId="124" priority="130"/>
    <cfRule type="duplicateValues" dxfId="124" priority="129"/>
    <cfRule type="duplicateValues" dxfId="124" priority="128"/>
    <cfRule type="duplicateValues" dxfId="124" priority="127"/>
    <cfRule type="duplicateValues" dxfId="124" priority="126"/>
    <cfRule type="duplicateValues" dxfId="124" priority="125"/>
    <cfRule type="duplicateValues" dxfId="124" priority="124"/>
    <cfRule type="duplicateValues" dxfId="124" priority="123"/>
    <cfRule type="duplicateValues" dxfId="124" priority="122"/>
    <cfRule type="duplicateValues" dxfId="124" priority="121"/>
    <cfRule type="duplicateValues" dxfId="124" priority="119"/>
    <cfRule type="duplicateValues" dxfId="124" priority="118"/>
    <cfRule type="duplicateValues" dxfId="124" priority="117"/>
    <cfRule type="duplicateValues" dxfId="124" priority="116"/>
    <cfRule type="duplicateValues" dxfId="124" priority="115"/>
    <cfRule type="duplicateValues" dxfId="124" priority="114"/>
    <cfRule type="duplicateValues" dxfId="124" priority="113"/>
    <cfRule type="duplicateValues" dxfId="124" priority="112"/>
    <cfRule type="duplicateValues" dxfId="124" priority="111"/>
    <cfRule type="duplicateValues" dxfId="124" priority="110"/>
    <cfRule type="duplicateValues" dxfId="124" priority="109"/>
    <cfRule type="duplicateValues" dxfId="124" priority="108"/>
    <cfRule type="duplicateValues" dxfId="124" priority="107"/>
    <cfRule type="duplicateValues" dxfId="124" priority="106"/>
    <cfRule type="duplicateValues" dxfId="124" priority="105"/>
    <cfRule type="duplicateValues" dxfId="124" priority="104"/>
    <cfRule type="duplicateValues" dxfId="124" priority="103"/>
    <cfRule type="duplicateValues" dxfId="124" priority="102"/>
    <cfRule type="duplicateValues" dxfId="124" priority="101"/>
  </conditionalFormatting>
  <conditionalFormatting sqref="D449">
    <cfRule type="duplicateValues" dxfId="124" priority="120"/>
  </conditionalFormatting>
  <conditionalFormatting sqref="C450">
    <cfRule type="duplicateValues" dxfId="124" priority="100"/>
    <cfRule type="duplicateValues" dxfId="124" priority="99"/>
    <cfRule type="duplicateValues" dxfId="124" priority="98"/>
    <cfRule type="duplicateValues" dxfId="124" priority="97"/>
    <cfRule type="duplicateValues" dxfId="124" priority="96"/>
    <cfRule type="duplicateValues" dxfId="124" priority="95"/>
    <cfRule type="duplicateValues" dxfId="124" priority="94"/>
    <cfRule type="duplicateValues" dxfId="124" priority="93"/>
    <cfRule type="duplicateValues" dxfId="124" priority="92"/>
    <cfRule type="duplicateValues" dxfId="124" priority="91"/>
    <cfRule type="duplicateValues" dxfId="124" priority="90"/>
    <cfRule type="duplicateValues" dxfId="124" priority="89"/>
    <cfRule type="duplicateValues" dxfId="124" priority="88"/>
    <cfRule type="duplicateValues" dxfId="124" priority="87"/>
    <cfRule type="duplicateValues" dxfId="124" priority="86"/>
    <cfRule type="duplicateValues" dxfId="124" priority="85"/>
  </conditionalFormatting>
  <conditionalFormatting sqref="C451">
    <cfRule type="duplicateValues" dxfId="124" priority="84"/>
    <cfRule type="duplicateValues" dxfId="124" priority="83"/>
    <cfRule type="duplicateValues" dxfId="124" priority="82"/>
    <cfRule type="duplicateValues" dxfId="124" priority="81"/>
    <cfRule type="duplicateValues" dxfId="124" priority="80"/>
    <cfRule type="duplicateValues" dxfId="124" priority="79"/>
    <cfRule type="duplicateValues" dxfId="124" priority="78"/>
    <cfRule type="duplicateValues" dxfId="124" priority="77"/>
    <cfRule type="duplicateValues" dxfId="124" priority="76"/>
    <cfRule type="duplicateValues" dxfId="124" priority="75"/>
    <cfRule type="duplicateValues" dxfId="124" priority="74"/>
  </conditionalFormatting>
  <conditionalFormatting sqref="C452">
    <cfRule type="duplicateValues" dxfId="125" priority="73"/>
    <cfRule type="duplicateValues" dxfId="124" priority="72"/>
    <cfRule type="duplicateValues" dxfId="124" priority="71"/>
    <cfRule type="duplicateValues" dxfId="124" priority="70"/>
    <cfRule type="duplicateValues" dxfId="124" priority="69"/>
    <cfRule type="duplicateValues" dxfId="124" priority="68"/>
    <cfRule type="duplicateValues" dxfId="124" priority="67"/>
    <cfRule type="duplicateValues" dxfId="124" priority="66"/>
    <cfRule type="duplicateValues" dxfId="124" priority="65"/>
    <cfRule type="duplicateValues" dxfId="124" priority="64"/>
    <cfRule type="duplicateValues" dxfId="124" priority="63"/>
    <cfRule type="duplicateValues" dxfId="124" priority="62"/>
    <cfRule type="duplicateValues" dxfId="124" priority="61"/>
    <cfRule type="duplicateValues" dxfId="124" priority="60"/>
    <cfRule type="duplicateValues" dxfId="124" priority="58"/>
    <cfRule type="duplicateValues" dxfId="124" priority="57"/>
    <cfRule type="duplicateValues" dxfId="124" priority="56"/>
    <cfRule type="duplicateValues" dxfId="124" priority="55"/>
    <cfRule type="duplicateValues" dxfId="124" priority="54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  <cfRule type="duplicateValues" dxfId="124" priority="48"/>
    <cfRule type="duplicateValues" dxfId="124" priority="47"/>
    <cfRule type="duplicateValues" dxfId="124" priority="46"/>
    <cfRule type="duplicateValues" dxfId="124" priority="45"/>
    <cfRule type="duplicateValues" dxfId="124" priority="44"/>
    <cfRule type="duplicateValues" dxfId="124" priority="43"/>
    <cfRule type="duplicateValues" dxfId="124" priority="42"/>
    <cfRule type="duplicateValues" dxfId="124" priority="41"/>
    <cfRule type="duplicateValues" dxfId="124" priority="40"/>
    <cfRule type="duplicateValues" dxfId="124" priority="39"/>
  </conditionalFormatting>
  <conditionalFormatting sqref="D452">
    <cfRule type="duplicateValues" dxfId="124" priority="59"/>
  </conditionalFormatting>
  <conditionalFormatting sqref="C453">
    <cfRule type="duplicateValues" dxfId="124" priority="38"/>
    <cfRule type="duplicateValues" dxfId="124" priority="37"/>
    <cfRule type="duplicateValues" dxfId="124" priority="36"/>
    <cfRule type="duplicateValues" dxfId="126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  <cfRule type="duplicateValues" dxfId="124" priority="7"/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D453">
    <cfRule type="duplicateValues" dxfId="124" priority="1"/>
  </conditionalFormatting>
  <conditionalFormatting sqref="C163:C167">
    <cfRule type="duplicateValues" dxfId="125" priority="2461"/>
  </conditionalFormatting>
  <conditionalFormatting sqref="C210:C212">
    <cfRule type="duplicateValues" dxfId="125" priority="2452"/>
  </conditionalFormatting>
  <conditionalFormatting sqref="C215:C216">
    <cfRule type="duplicateValues" dxfId="125" priority="2449"/>
  </conditionalFormatting>
  <conditionalFormatting sqref="C247:C248">
    <cfRule type="duplicateValues" dxfId="124" priority="2327"/>
    <cfRule type="duplicateValues" dxfId="124" priority="2328"/>
    <cfRule type="duplicateValues" dxfId="124" priority="2329"/>
    <cfRule type="duplicateValues" dxfId="124" priority="2330"/>
    <cfRule type="duplicateValues" dxfId="124" priority="2331"/>
    <cfRule type="duplicateValues" dxfId="124" priority="2332"/>
    <cfRule type="duplicateValues" dxfId="124" priority="2333"/>
    <cfRule type="duplicateValues" dxfId="124" priority="2334"/>
    <cfRule type="duplicateValues" dxfId="124" priority="2335"/>
    <cfRule type="duplicateValues" dxfId="124" priority="2336"/>
    <cfRule type="duplicateValues" dxfId="124" priority="2337"/>
    <cfRule type="duplicateValues" dxfId="124" priority="2338"/>
    <cfRule type="duplicateValues" dxfId="124" priority="2339"/>
    <cfRule type="duplicateValues" dxfId="124" priority="2340"/>
    <cfRule type="duplicateValues" dxfId="124" priority="2341"/>
    <cfRule type="duplicateValues" dxfId="124" priority="2342"/>
    <cfRule type="duplicateValues" dxfId="124" priority="2343"/>
    <cfRule type="duplicateValues" dxfId="124" priority="2344"/>
    <cfRule type="duplicateValues" dxfId="124" priority="2345"/>
    <cfRule type="duplicateValues" dxfId="124" priority="2346"/>
    <cfRule type="duplicateValues" dxfId="124" priority="2347"/>
    <cfRule type="duplicateValues" dxfId="124" priority="2348"/>
    <cfRule type="duplicateValues" dxfId="124" priority="2349"/>
    <cfRule type="duplicateValues" dxfId="124" priority="2350"/>
    <cfRule type="duplicateValues" dxfId="124" priority="2351"/>
    <cfRule type="duplicateValues" dxfId="124" priority="2352"/>
    <cfRule type="duplicateValues" dxfId="124" priority="2353"/>
    <cfRule type="duplicateValues" dxfId="124" priority="2354"/>
    <cfRule type="duplicateValues" dxfId="124" priority="2355"/>
    <cfRule type="duplicateValues" dxfId="124" priority="2356"/>
    <cfRule type="duplicateValues" dxfId="124" priority="2357"/>
    <cfRule type="duplicateValues" dxfId="124" priority="2358"/>
    <cfRule type="duplicateValues" dxfId="124" priority="2359"/>
    <cfRule type="duplicateValues" dxfId="124" priority="2360"/>
    <cfRule type="duplicateValues" dxfId="124" priority="2361"/>
    <cfRule type="duplicateValues" dxfId="124" priority="2362"/>
  </conditionalFormatting>
  <conditionalFormatting sqref="C255:C256">
    <cfRule type="duplicateValues" dxfId="124" priority="2040"/>
    <cfRule type="duplicateValues" dxfId="124" priority="2042"/>
    <cfRule type="duplicateValues" dxfId="124" priority="2044"/>
    <cfRule type="duplicateValues" dxfId="124" priority="2046"/>
    <cfRule type="duplicateValues" dxfId="124" priority="2048"/>
    <cfRule type="duplicateValues" dxfId="124" priority="2050"/>
    <cfRule type="duplicateValues" dxfId="124" priority="2052"/>
    <cfRule type="duplicateValues" dxfId="124" priority="2054"/>
    <cfRule type="duplicateValues" dxfId="124" priority="2056"/>
    <cfRule type="duplicateValues" dxfId="124" priority="2058"/>
    <cfRule type="duplicateValues" dxfId="124" priority="2060"/>
    <cfRule type="duplicateValues" dxfId="124" priority="2062"/>
    <cfRule type="duplicateValues" dxfId="124" priority="2064"/>
    <cfRule type="duplicateValues" dxfId="124" priority="2066"/>
    <cfRule type="duplicateValues" dxfId="124" priority="2068"/>
    <cfRule type="duplicateValues" dxfId="124" priority="2070"/>
    <cfRule type="duplicateValues" dxfId="124" priority="2072"/>
    <cfRule type="duplicateValues" dxfId="124" priority="2074"/>
    <cfRule type="duplicateValues" dxfId="124" priority="2076"/>
    <cfRule type="duplicateValues" dxfId="124" priority="2078"/>
    <cfRule type="duplicateValues" dxfId="124" priority="2080"/>
    <cfRule type="duplicateValues" dxfId="124" priority="2082"/>
    <cfRule type="duplicateValues" dxfId="124" priority="2084"/>
    <cfRule type="duplicateValues" dxfId="124" priority="2086"/>
    <cfRule type="duplicateValues" dxfId="124" priority="2088"/>
    <cfRule type="duplicateValues" dxfId="124" priority="2090"/>
    <cfRule type="duplicateValues" dxfId="124" priority="2092"/>
    <cfRule type="duplicateValues" dxfId="124" priority="2094"/>
    <cfRule type="duplicateValues" dxfId="124" priority="2096"/>
    <cfRule type="duplicateValues" dxfId="124" priority="2098"/>
    <cfRule type="duplicateValues" dxfId="124" priority="2100"/>
    <cfRule type="duplicateValues" dxfId="124" priority="2102"/>
    <cfRule type="duplicateValues" dxfId="124" priority="2104"/>
    <cfRule type="duplicateValues" dxfId="124" priority="2106"/>
    <cfRule type="duplicateValues" dxfId="124" priority="2108"/>
    <cfRule type="duplicateValues" dxfId="124" priority="2110"/>
    <cfRule type="duplicateValues" dxfId="124" priority="2112"/>
    <cfRule type="duplicateValues" dxfId="124" priority="2114"/>
    <cfRule type="duplicateValues" dxfId="124" priority="2116"/>
    <cfRule type="duplicateValues" dxfId="124" priority="2118"/>
    <cfRule type="duplicateValues" dxfId="124" priority="2120"/>
    <cfRule type="duplicateValues" dxfId="124" priority="2122"/>
    <cfRule type="duplicateValues" dxfId="124" priority="2124"/>
    <cfRule type="duplicateValues" dxfId="124" priority="2126"/>
    <cfRule type="duplicateValues" dxfId="124" priority="2128"/>
    <cfRule type="duplicateValues" dxfId="124" priority="2130"/>
    <cfRule type="duplicateValues" dxfId="124" priority="2132"/>
    <cfRule type="duplicateValues" dxfId="124" priority="2134"/>
    <cfRule type="duplicateValues" dxfId="124" priority="2136"/>
    <cfRule type="duplicateValues" dxfId="124" priority="2138"/>
    <cfRule type="duplicateValues" dxfId="124" priority="2140"/>
  </conditionalFormatting>
  <conditionalFormatting sqref="D236:D237">
    <cfRule type="duplicateValues" dxfId="124" priority="2374"/>
  </conditionalFormatting>
  <conditionalFormatting sqref="C1:C16 C18:C27 C56:C212 C29:C54 C297:C299 C214:C220 C222:C280 C282:C295 C443:C444 C324 C432:C441 C423 C378:C398 C426:C428 C371:C374 C362:C363 G335:G342 E342 C342:C352 C365:C368 C334">
    <cfRule type="duplicateValues" dxfId="124" priority="1953"/>
  </conditionalFormatting>
  <conditionalFormatting sqref="C1:C16 C29:C54 C18:C27 C56:C212 C297:C306 C214:C220 C282:C295 C222:C280 C443:C444 C308:C312 J302:J306 C324 C430 C423 C432:C441 J399 C378:C403 J375 C365:C369 C360:C363 C334:C352 C426:C428 C371:C375">
    <cfRule type="duplicateValues" dxfId="124" priority="1863"/>
  </conditionalFormatting>
  <conditionalFormatting sqref="C2:C16 C18:C27 C69:C152 C65:C67 C29:C42 C56:C58 C60:C63 C44:C54 C186:C200 C154:C184 C230 C436 C426 C432 C434 C438:C441 C378:C386 C371:C374 C368 G335:G342 C334 C348:C350">
    <cfRule type="duplicateValues" dxfId="124" priority="2460"/>
  </conditionalFormatting>
  <conditionalFormatting sqref="C2:C16 C18:C27 C69:C152 C65:C67 C29:C42 C44:C54 C56:C58 C60:C63 C186:C200 C154:C184 C230 C436 C426 C432 C434 C438:C441 C378:C386 C371:C374 C334 C348:C352 G335:G342 C368">
    <cfRule type="duplicateValues" dxfId="124" priority="2459"/>
  </conditionalFormatting>
  <conditionalFormatting sqref="C2:C16 C69:C152 C18:C27 C44:C54 C29:C42 C60:C63 C56:C58 C65:C67 C154:C184 C186:C209 C230 C443 C426 C432 C436:C441 C434 C367:C368 C378:C389 G335:G342 C342 C334 E342 C371:C374 C348:C352 C324">
    <cfRule type="duplicateValues" dxfId="126" priority="2454"/>
    <cfRule type="duplicateValues" dxfId="124" priority="2455"/>
  </conditionalFormatting>
  <conditionalFormatting sqref="C2:C16 C56:C212 C18:C27 C29:C54 C230 C214:C218 C443 C324 C426 C434 C432 C436:C441 C378:C389 C334 C348:C352 C342 C366:C368 G335:G342 C371:C374 E342">
    <cfRule type="duplicateValues" dxfId="124" priority="2445"/>
    <cfRule type="duplicateValues" dxfId="124" priority="2446"/>
    <cfRule type="duplicateValues" dxfId="124" priority="2447"/>
  </conditionalFormatting>
  <conditionalFormatting sqref="C2:C16 C56:C212 C18:C27 C29:C54 C222:C227 C214:C220 C230 C443 C324 C426 C434:C441 C432 C365:C368 E342 C334 C348:C352 C371:C374 C342 G335:G342 C378:C390">
    <cfRule type="duplicateValues" dxfId="124" priority="2423"/>
    <cfRule type="duplicateValues" dxfId="124" priority="2425"/>
  </conditionalFormatting>
  <conditionalFormatting sqref="C2:C16 C56:C212 C18:C27 C29:C54 C222:C230 C214:C220 C443 C324 C432 C434:C441 C426 C378:C390 C348:C352 C342 E342 C371:C374 C365:C368 C334 G335:G342">
    <cfRule type="duplicateValues" dxfId="124" priority="2422"/>
  </conditionalFormatting>
  <conditionalFormatting sqref="C2:C16 C56:C212 C18:C27 C29:C54 C222:C231 C214:C220 C443 C324 C432 C434:C441 C426:C427 C378:C390 C371:C374 E342 C365:C368 C334 G335:G342 C342:C352">
    <cfRule type="duplicateValues" dxfId="124" priority="2408"/>
  </conditionalFormatting>
  <conditionalFormatting sqref="C2:C16 C56:C212 C18:C27 C29:C54 C222:C249 C214:C220 C443 C324 C432 C434:C441 C426:C427 C378:C392 C371:C374 E342 C365:C368 G335:G342 C334 C342:C352">
    <cfRule type="duplicateValues" dxfId="124" priority="2295"/>
  </conditionalFormatting>
  <conditionalFormatting sqref="C2:C16 C56:C212 C18:C27 C29:C54 C222:C249 C214:C220 C443 C324 C432 C434:C441 C426:C427 C378:C392 C371:C374 G335:G342 C365:C368 E342 C342:C352 C334">
    <cfRule type="duplicateValues" dxfId="124" priority="2294"/>
  </conditionalFormatting>
  <conditionalFormatting sqref="C4:C16 C56:C58 C60:C63 C44:C54 C18:C27 C29:C42 C65:C67 C69:C152 C186:C209 C154:C184 C230 C443 C426 C436:C441 C434 C432 C367:C368 C378:C389 C371:C374 C324">
    <cfRule type="duplicateValues" dxfId="124" priority="2453"/>
  </conditionalFormatting>
  <conditionalFormatting sqref="C4:C16 C29:C54 C56:C212 C18:C27 C222:C227 C214:C220 C230 C443 C324 C426 C434:C441 C432 C371:C374 C365:C368 C378:C390">
    <cfRule type="duplicateValues" dxfId="124" priority="2424"/>
  </conditionalFormatting>
  <conditionalFormatting sqref="C4:C16 C29:C54 C18:C27 C56:C212 C222:C230 C214:C220 C443 C324 C426 C432 C434:C441 C371:C374 C365:C368 C378:C390">
    <cfRule type="duplicateValues" dxfId="124" priority="2420"/>
  </conditionalFormatting>
  <conditionalFormatting sqref="C4 C26:C27 C56:C212 C29:C54 C222:C249 C214:C220 C443 C324 C432 C434:C441 C426:C427 C379:C392 C371:C374 C365:C368">
    <cfRule type="duplicateValues" dxfId="124" priority="2296"/>
  </conditionalFormatting>
  <conditionalFormatting sqref="C4:C16 C29:C54 C56:C212 C18:C27 C222:C231 C214:C220 C443 C324 C432 C434:C441 C426:C427 C378:C390 C371:C374 C365:C368">
    <cfRule type="duplicateValues" dxfId="124" priority="2406"/>
    <cfRule type="duplicateValues" dxfId="124" priority="2407"/>
    <cfRule type="duplicateValues" dxfId="124" priority="2409"/>
  </conditionalFormatting>
  <conditionalFormatting sqref="C4:C16 C29:C54 C56:C212 C18:C27 C222:C234 C214:C220 C443 C324 C432 C434:C441 C426:C427 C378:C391 C371:C374 C365:C368">
    <cfRule type="duplicateValues" dxfId="124" priority="2388"/>
    <cfRule type="duplicateValues" dxfId="124" priority="2389"/>
    <cfRule type="duplicateValues" dxfId="124" priority="2390"/>
    <cfRule type="duplicateValues" dxfId="124" priority="2391"/>
  </conditionalFormatting>
  <conditionalFormatting sqref="C4:C16 C29:C54 C56:C212 C18:C27 C222:C241 C214:C220 C443 C324 C432 C434:C441 C426:C427 C378:C391 C371:C374 C365:C368">
    <cfRule type="duplicateValues" dxfId="124" priority="2372"/>
  </conditionalFormatting>
  <conditionalFormatting sqref="C4:C16 C29:C54 C56:C212 C18:C27 C222:C246 C214:C220 C443 C324 C432 C434:C441 C426:C427 C378:C392 C371:C374 C365:C368">
    <cfRule type="duplicateValues" dxfId="124" priority="2364"/>
  </conditionalFormatting>
  <conditionalFormatting sqref="C4:C16 C29:C54 C56:C212 C18:C27 C287 C214:C220 C222:C258 C443 C324 C378:C394 C434:C441 C426:C427 C371:C374 C432 C365:C368">
    <cfRule type="duplicateValues" dxfId="124" priority="1983"/>
    <cfRule type="duplicateValues" dxfId="124" priority="1984"/>
    <cfRule type="duplicateValues" dxfId="124" priority="1985"/>
  </conditionalFormatting>
  <conditionalFormatting sqref="C4:C332 C434:C444 C378:C432">
    <cfRule type="duplicateValues" dxfId="124" priority="775"/>
  </conditionalFormatting>
  <conditionalFormatting sqref="C4:C16 C18:C27 C56:C212 C29:C54 C295 C214:C220 C222:C280 C282:C289 C443 C324 C426:C428 C434:C441 C378:C398 C423 C362:C363 C432 C365:C368 C371:C374">
    <cfRule type="duplicateValues" dxfId="124" priority="1961"/>
  </conditionalFormatting>
  <conditionalFormatting sqref="C4:C16 C18:C27 C29:C54 C56:C212 C297:C306 C214:C220 C222:C280 C282:C295 C443:C444 C308 C324 C432:C441 C423 C378:C399 C361:C363 C371:C375 C426:C428 C365:C369">
    <cfRule type="duplicateValues" dxfId="124" priority="1890"/>
  </conditionalFormatting>
  <conditionalFormatting sqref="C4:C330 C423:C444 C378:C420 C360:C376 C354:C358">
    <cfRule type="duplicateValues" dxfId="124" priority="1776"/>
  </conditionalFormatting>
  <conditionalFormatting sqref="C4:C332 J323 C360:C444 J425 J410:J413 J370 C353:C358 J355:J356 J325:J327">
    <cfRule type="duplicateValues" dxfId="124" priority="1639"/>
  </conditionalFormatting>
  <conditionalFormatting sqref="D4:D16 D76:D212 D56:D74 D18:D27 D29:D54 D222:D229 D214:D220 D231 D443 D324 D434:D441 D427 D432 D378:D390 D365:D368 D371:D374">
    <cfRule type="duplicateValues" dxfId="124" priority="2404"/>
  </conditionalFormatting>
  <conditionalFormatting sqref="C202 C387">
    <cfRule type="duplicateValues" dxfId="125" priority="2458"/>
  </conditionalFormatting>
  <conditionalFormatting sqref="C203 C388">
    <cfRule type="duplicateValues" dxfId="125" priority="2457"/>
  </conditionalFormatting>
  <conditionalFormatting sqref="C204:C209 C443 C437 C389 C367 C324">
    <cfRule type="duplicateValues" dxfId="125" priority="2456"/>
  </conditionalFormatting>
  <conditionalFormatting sqref="C205:C212 C214:C220 C222:C229 C443 C324 C437 C390 C365:C366 C435">
    <cfRule type="duplicateValues" dxfId="124" priority="2421"/>
  </conditionalFormatting>
  <conditionalFormatting sqref="C214 C366">
    <cfRule type="duplicateValues" dxfId="125" priority="2451"/>
  </conditionalFormatting>
  <conditionalFormatting sqref="C214:C220 C222:C266 C287 C427:C428 C423 C390:C396 C435 C365:C366">
    <cfRule type="duplicateValues" dxfId="124" priority="1980"/>
  </conditionalFormatting>
  <conditionalFormatting sqref="C219:C220 C222:C226 C435">
    <cfRule type="duplicateValues" dxfId="124" priority="2426"/>
  </conditionalFormatting>
  <conditionalFormatting sqref="C231 C427">
    <cfRule type="duplicateValues" dxfId="124" priority="2405"/>
  </conditionalFormatting>
  <conditionalFormatting sqref="D233 D282 D398">
    <cfRule type="duplicateValues" dxfId="124" priority="2394"/>
  </conditionalFormatting>
  <conditionalFormatting sqref="C243:C246 C392">
    <cfRule type="duplicateValues" dxfId="124" priority="2363"/>
    <cfRule type="duplicateValues" dxfId="124" priority="2365"/>
    <cfRule type="duplicateValues" dxfId="124" priority="2366"/>
  </conditionalFormatting>
  <conditionalFormatting sqref="C250:C257 C287 C393:C394">
    <cfRule type="duplicateValues" dxfId="124" priority="1987"/>
  </conditionalFormatting>
  <conditionalFormatting sqref="C250:C259 C287 C428 C393:C395">
    <cfRule type="duplicateValues" dxfId="124" priority="1979"/>
  </conditionalFormatting>
  <conditionalFormatting sqref="D250:D253 D287 D393">
    <cfRule type="duplicateValues" dxfId="124" priority="1986"/>
  </conditionalFormatting>
  <conditionalFormatting sqref="C251:C253 C287 C393">
    <cfRule type="duplicateValues" dxfId="124" priority="2142"/>
    <cfRule type="duplicateValues" dxfId="124" priority="2145"/>
    <cfRule type="duplicateValues" dxfId="124" priority="2148"/>
    <cfRule type="duplicateValues" dxfId="124" priority="2151"/>
    <cfRule type="duplicateValues" dxfId="124" priority="2154"/>
    <cfRule type="duplicateValues" dxfId="124" priority="2157"/>
    <cfRule type="duplicateValues" dxfId="124" priority="2160"/>
    <cfRule type="duplicateValues" dxfId="124" priority="2163"/>
    <cfRule type="duplicateValues" dxfId="124" priority="2166"/>
    <cfRule type="duplicateValues" dxfId="124" priority="2169"/>
    <cfRule type="duplicateValues" dxfId="124" priority="2172"/>
    <cfRule type="duplicateValues" dxfId="124" priority="2175"/>
    <cfRule type="duplicateValues" dxfId="124" priority="2178"/>
    <cfRule type="duplicateValues" dxfId="124" priority="2181"/>
    <cfRule type="duplicateValues" dxfId="124" priority="2184"/>
    <cfRule type="duplicateValues" dxfId="124" priority="2187"/>
    <cfRule type="duplicateValues" dxfId="124" priority="2190"/>
    <cfRule type="duplicateValues" dxfId="124" priority="2193"/>
    <cfRule type="duplicateValues" dxfId="124" priority="2196"/>
    <cfRule type="duplicateValues" dxfId="124" priority="2199"/>
    <cfRule type="duplicateValues" dxfId="124" priority="2202"/>
    <cfRule type="duplicateValues" dxfId="124" priority="2205"/>
    <cfRule type="duplicateValues" dxfId="124" priority="2208"/>
    <cfRule type="duplicateValues" dxfId="124" priority="2211"/>
    <cfRule type="duplicateValues" dxfId="124" priority="2214"/>
    <cfRule type="duplicateValues" dxfId="124" priority="2217"/>
    <cfRule type="duplicateValues" dxfId="124" priority="2220"/>
    <cfRule type="duplicateValues" dxfId="124" priority="2223"/>
    <cfRule type="duplicateValues" dxfId="124" priority="2226"/>
    <cfRule type="duplicateValues" dxfId="124" priority="2229"/>
    <cfRule type="duplicateValues" dxfId="124" priority="2232"/>
    <cfRule type="duplicateValues" dxfId="124" priority="2235"/>
    <cfRule type="duplicateValues" dxfId="124" priority="2238"/>
    <cfRule type="duplicateValues" dxfId="124" priority="2241"/>
    <cfRule type="duplicateValues" dxfId="124" priority="2244"/>
    <cfRule type="duplicateValues" dxfId="124" priority="2247"/>
    <cfRule type="duplicateValues" dxfId="124" priority="2250"/>
    <cfRule type="duplicateValues" dxfId="124" priority="2253"/>
    <cfRule type="duplicateValues" dxfId="124" priority="2256"/>
    <cfRule type="duplicateValues" dxfId="124" priority="2259"/>
    <cfRule type="duplicateValues" dxfId="124" priority="2262"/>
    <cfRule type="duplicateValues" dxfId="124" priority="2265"/>
    <cfRule type="duplicateValues" dxfId="124" priority="2268"/>
    <cfRule type="duplicateValues" dxfId="124" priority="2271"/>
    <cfRule type="duplicateValues" dxfId="124" priority="2274"/>
    <cfRule type="duplicateValues" dxfId="124" priority="2277"/>
    <cfRule type="duplicateValues" dxfId="124" priority="2280"/>
    <cfRule type="duplicateValues" dxfId="124" priority="2283"/>
    <cfRule type="duplicateValues" dxfId="124" priority="2286"/>
    <cfRule type="duplicateValues" dxfId="124" priority="2289"/>
    <cfRule type="duplicateValues" dxfId="124" priority="2292"/>
  </conditionalFormatting>
  <conditionalFormatting sqref="C259:C266 C428 C423 C395:C396">
    <cfRule type="duplicateValues" dxfId="124" priority="1977"/>
    <cfRule type="duplicateValues" dxfId="124" priority="1982"/>
  </conditionalFormatting>
  <conditionalFormatting sqref="C262:C266 C396 C423">
    <cfRule type="duplicateValues" dxfId="124" priority="1978"/>
  </conditionalFormatting>
  <conditionalFormatting sqref="C267:C274 C363">
    <cfRule type="duplicateValues" dxfId="124" priority="1972"/>
    <cfRule type="duplicateValues" dxfId="124" priority="1973"/>
    <cfRule type="duplicateValues" dxfId="124" priority="1974"/>
    <cfRule type="duplicateValues" dxfId="124" priority="1975"/>
    <cfRule type="duplicateValues" dxfId="124" priority="1976"/>
  </conditionalFormatting>
  <conditionalFormatting sqref="C275:C280 C295 C397">
    <cfRule type="duplicateValues" dxfId="124" priority="1965"/>
    <cfRule type="duplicateValues" dxfId="124" priority="1967"/>
    <cfRule type="duplicateValues" dxfId="124" priority="1968"/>
    <cfRule type="duplicateValues" dxfId="124" priority="1969"/>
    <cfRule type="duplicateValues" dxfId="124" priority="1970"/>
    <cfRule type="duplicateValues" dxfId="124" priority="1971"/>
  </conditionalFormatting>
  <conditionalFormatting sqref="D275:D280 D283:D286 D295 D288:D289 D397 D362">
    <cfRule type="duplicateValues" dxfId="124" priority="1966"/>
  </conditionalFormatting>
  <conditionalFormatting sqref="C282:C285 C398 C362">
    <cfRule type="duplicateValues" dxfId="124" priority="1963"/>
    <cfRule type="duplicateValues" dxfId="124" priority="1964"/>
  </conditionalFormatting>
  <conditionalFormatting sqref="C282:C286 C288:C289 C398 C362">
    <cfRule type="duplicateValues" dxfId="124" priority="1960"/>
  </conditionalFormatting>
  <conditionalFormatting sqref="C287 C426:C428 C433 C353:C424">
    <cfRule type="duplicateValues" dxfId="124" priority="602"/>
  </conditionalFormatting>
  <conditionalFormatting sqref="C287 C437:C440 C353:C433">
    <cfRule type="duplicateValues" dxfId="124" priority="212"/>
  </conditionalFormatting>
  <conditionalFormatting sqref="C297 C290:C294 C433">
    <cfRule type="duplicateValues" dxfId="124" priority="1958"/>
    <cfRule type="duplicateValues" dxfId="124" priority="1959"/>
  </conditionalFormatting>
  <conditionalFormatting sqref="C297:C299 C290:C294 C444 C433">
    <cfRule type="duplicateValues" dxfId="124" priority="1952"/>
  </conditionalFormatting>
  <conditionalFormatting sqref="D297 D290:D294 D433">
    <cfRule type="duplicateValues" dxfId="124" priority="1955"/>
  </conditionalFormatting>
  <conditionalFormatting sqref="C298:C299 C444">
    <cfRule type="duplicateValues" dxfId="124" priority="1956"/>
    <cfRule type="duplicateValues" dxfId="124" priority="1957"/>
  </conditionalFormatting>
  <conditionalFormatting sqref="D298:D299 D444">
    <cfRule type="duplicateValues" dxfId="124" priority="1954"/>
  </conditionalFormatting>
  <conditionalFormatting sqref="C300:C305 C399 C375">
    <cfRule type="duplicateValues" dxfId="124" priority="1894"/>
  </conditionalFormatting>
  <conditionalFormatting sqref="C300 C302:C304 C399 C375">
    <cfRule type="duplicateValues" dxfId="124" priority="1950"/>
    <cfRule type="duplicateValues" dxfId="124" priority="1951"/>
  </conditionalFormatting>
  <conditionalFormatting sqref="J302:J304 J399 J375">
    <cfRule type="duplicateValues" dxfId="124" priority="1872"/>
    <cfRule type="duplicateValues" dxfId="124" priority="1873"/>
  </conditionalFormatting>
  <conditionalFormatting sqref="J302:J305 J399 J375">
    <cfRule type="duplicateValues" dxfId="124" priority="1869"/>
  </conditionalFormatting>
  <conditionalFormatting sqref="J302:J306 J399 J375">
    <cfRule type="duplicateValues" dxfId="124" priority="1865"/>
  </conditionalFormatting>
  <conditionalFormatting sqref="C306 C308 C361 C369">
    <cfRule type="duplicateValues" dxfId="124" priority="1889"/>
    <cfRule type="duplicateValues" dxfId="124" priority="1891"/>
    <cfRule type="duplicateValues" dxfId="124" priority="1892"/>
    <cfRule type="duplicateValues" dxfId="124" priority="1893"/>
  </conditionalFormatting>
  <conditionalFormatting sqref="C309:C312 C403 C400:C401 C360">
    <cfRule type="duplicateValues" dxfId="124" priority="1884"/>
    <cfRule type="duplicateValues" dxfId="124" priority="1885"/>
    <cfRule type="duplicateValues" dxfId="124" priority="1886"/>
    <cfRule type="duplicateValues" dxfId="124" priority="1887"/>
    <cfRule type="duplicateValues" dxfId="124" priority="1888"/>
  </conditionalFormatting>
  <conditionalFormatting sqref="C313 C424 C429">
    <cfRule type="duplicateValues" dxfId="124" priority="1860"/>
    <cfRule type="duplicateValues" dxfId="124" priority="1861"/>
    <cfRule type="duplicateValues" dxfId="124" priority="1862"/>
  </conditionalFormatting>
  <conditionalFormatting sqref="D313 D424 D429">
    <cfRule type="duplicateValues" dxfId="124" priority="1806"/>
  </conditionalFormatting>
  <conditionalFormatting sqref="C315:C323 C442 C405:C411 C325:C326 C356:C358 C376">
    <cfRule type="duplicateValues" dxfId="124" priority="1794"/>
  </conditionalFormatting>
  <conditionalFormatting sqref="C315:C323 C442 C405:C411 C325:C327 C356:C358 C376">
    <cfRule type="duplicateValues" dxfId="124" priority="1789"/>
  </conditionalFormatting>
  <conditionalFormatting sqref="C315:C323 C442 C406:C411 C325:C326 C356:C358 C376">
    <cfRule type="duplicateValues" dxfId="124" priority="1802"/>
    <cfRule type="duplicateValues" dxfId="124" priority="1803"/>
    <cfRule type="duplicateValues" dxfId="124" priority="1804"/>
  </conditionalFormatting>
  <conditionalFormatting sqref="J323 J410 J325">
    <cfRule type="duplicateValues" dxfId="124" priority="1760"/>
  </conditionalFormatting>
  <conditionalFormatting sqref="J323 J410:J413 J425 J325:J327 J370 J355:J356">
    <cfRule type="duplicateValues" dxfId="124" priority="1695"/>
  </conditionalFormatting>
  <conditionalFormatting sqref="J410 J325">
    <cfRule type="duplicateValues" dxfId="124" priority="1766"/>
    <cfRule type="duplicateValues" dxfId="124" priority="1767"/>
    <cfRule type="duplicateValues" dxfId="124" priority="1768"/>
    <cfRule type="duplicateValues" dxfId="124" priority="1769"/>
    <cfRule type="duplicateValues" dxfId="124" priority="1770"/>
  </conditionalFormatting>
  <conditionalFormatting sqref="J411 J326 J356">
    <cfRule type="duplicateValues" dxfId="124" priority="1757"/>
    <cfRule type="duplicateValues" dxfId="124" priority="1758"/>
    <cfRule type="duplicateValues" dxfId="124" priority="1759"/>
  </conditionalFormatting>
  <conditionalFormatting sqref="C412:C418 C328:C329 C355 C370">
    <cfRule type="duplicateValues" dxfId="124" priority="1781"/>
    <cfRule type="duplicateValues" dxfId="124" priority="1782"/>
    <cfRule type="duplicateValues" dxfId="124" priority="1783"/>
    <cfRule type="duplicateValues" dxfId="124" priority="1784"/>
  </conditionalFormatting>
  <conditionalFormatting sqref="C421:C422 C331:C332 C353 C377">
    <cfRule type="duplicateValues" dxfId="124" priority="1771"/>
    <cfRule type="duplicateValues" dxfId="124" priority="1772"/>
    <cfRule type="duplicateValues" dxfId="124" priority="1773"/>
    <cfRule type="duplicateValues" dxfId="124" priority="1774"/>
    <cfRule type="duplicateValues" dxfId="124" priority="1775"/>
  </conditionalFormatting>
  <conditionalFormatting sqref="J425 J412:J413 J370 J355">
    <cfRule type="duplicateValues" dxfId="124" priority="1696"/>
    <cfRule type="duplicateValues" dxfId="124" priority="1697"/>
  </conditionalFormatting>
  <conditionalFormatting sqref="J412:J413 J355 J370">
    <cfRule type="duplicateValues" dxfId="124" priority="1701"/>
    <cfRule type="duplicateValues" dxfId="124" priority="1702"/>
    <cfRule type="duplicateValues" dxfId="124" priority="1703"/>
  </conditionalFormatting>
  <dataValidations count="1">
    <dataValidation type="custom" allowBlank="1" showInputMessage="1" showErrorMessage="1" sqref="D287 D233:D234 D250:D257 D393:D394">
      <formula1>COUNTIF(D:D,D233&amp;"*")=1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4" man="1"/>
    <brk id="138" max="24" man="1"/>
    <brk id="206" max="24" man="1"/>
    <brk id="272" max="24" man="1"/>
    <brk id="348" max="16383" man="1"/>
    <brk id="349" max="16383" man="1"/>
    <brk id="350" max="16383" man="1"/>
    <brk id="350" max="16383" man="1"/>
    <brk id="350" max="16383" man="1"/>
    <brk id="350" max="16383" man="1"/>
    <brk id="350" max="16383" man="1"/>
    <brk id="350" max="16383" man="1"/>
    <brk id="424" max="25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75"/>
  <sheetViews>
    <sheetView view="pageBreakPreview" zoomScaleNormal="100" workbookViewId="0">
      <pane xSplit="3" ySplit="3" topLeftCell="D339" activePane="bottomRight" state="frozen"/>
      <selection/>
      <selection pane="topRight"/>
      <selection pane="bottomLeft"/>
      <selection pane="bottomRight" activeCell="F336" sqref="F336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1" customWidth="1"/>
    <col min="36" max="36" width="16.125" customWidth="1"/>
    <col min="37" max="16376" width="4.75" customWidth="1"/>
  </cols>
  <sheetData>
    <row r="1" s="39" customFormat="1" ht="18.75" spans="1:35">
      <c r="A1" s="122" t="s">
        <v>1377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39" customFormat="1" ht="16" customHeight="1" spans="1:35">
      <c r="A4" s="129">
        <f t="shared" ref="A4:A67" si="0">ROW()-3</f>
        <v>1</v>
      </c>
      <c r="B4" s="49" t="s">
        <v>262</v>
      </c>
      <c r="C4" s="130" t="s">
        <v>123</v>
      </c>
      <c r="D4" s="49" t="s">
        <v>124</v>
      </c>
      <c r="E4" s="49">
        <v>4200</v>
      </c>
      <c r="F4" s="49">
        <v>4200</v>
      </c>
      <c r="G4" s="130">
        <v>6241.75</v>
      </c>
      <c r="H4" s="49">
        <v>4200</v>
      </c>
      <c r="I4" s="130">
        <v>4180</v>
      </c>
      <c r="J4" s="130"/>
      <c r="K4" s="49">
        <f t="shared" ref="K4:K67" si="1">ROUND(E4*0.012,2)</f>
        <v>50.4</v>
      </c>
      <c r="L4" s="49">
        <f t="shared" ref="L4:L67" si="2">ROUND(F4*0.16,2)</f>
        <v>672</v>
      </c>
      <c r="M4" s="130">
        <f t="shared" ref="M4:M67" si="3">ROUND(G4*0.08,2)</f>
        <v>499.34</v>
      </c>
      <c r="N4" s="49">
        <f t="shared" ref="N4:N67" si="4">ROUND(H4*0.007,2)</f>
        <v>29.4</v>
      </c>
      <c r="O4" s="130">
        <f t="shared" ref="O4:O67" si="5">I4*5%</f>
        <v>209</v>
      </c>
      <c r="P4" s="130">
        <f t="shared" ref="P4:P67" si="6">J4*50%</f>
        <v>0</v>
      </c>
      <c r="Q4" s="130">
        <f t="shared" ref="Q4:Q67" si="7">SUM(K4:P4)</f>
        <v>1460.14</v>
      </c>
      <c r="R4" s="49">
        <f t="shared" ref="R4:R67" si="8">E4*0</f>
        <v>0</v>
      </c>
      <c r="S4" s="49">
        <f t="shared" ref="S4:S67" si="9">ROUND(F4*0.08,2)</f>
        <v>336</v>
      </c>
      <c r="T4" s="130">
        <f t="shared" ref="T4:T67" si="10">ROUND(G4*0.02,2)</f>
        <v>124.84</v>
      </c>
      <c r="U4" s="49">
        <f t="shared" ref="U4:U67" si="11">ROUND(H4*0.003,2)</f>
        <v>12.6</v>
      </c>
      <c r="V4" s="130">
        <f t="shared" ref="V4:V67" si="12">I4*5%</f>
        <v>209</v>
      </c>
      <c r="W4" s="130">
        <f t="shared" ref="W4:W67" si="13">J4*50%</f>
        <v>0</v>
      </c>
      <c r="X4" s="49">
        <f t="shared" ref="X4:X67" si="14">SUM(R4:W4)</f>
        <v>682.44</v>
      </c>
      <c r="Y4" s="49">
        <f t="shared" ref="Y4:Y67" si="15">Q4+X4</f>
        <v>2142.58</v>
      </c>
      <c r="Z4" s="49"/>
      <c r="AA4" s="139" t="s">
        <v>64</v>
      </c>
      <c r="AB4" s="140">
        <f t="shared" ref="AB4:AH4" si="16">K4+R4</f>
        <v>50.4</v>
      </c>
      <c r="AC4" s="140">
        <f t="shared" si="16"/>
        <v>1008</v>
      </c>
      <c r="AD4" s="140">
        <f t="shared" si="16"/>
        <v>624.18</v>
      </c>
      <c r="AE4" s="140">
        <f t="shared" si="16"/>
        <v>42</v>
      </c>
      <c r="AF4" s="140">
        <f t="shared" si="16"/>
        <v>418</v>
      </c>
      <c r="AG4" s="140">
        <f t="shared" si="16"/>
        <v>0</v>
      </c>
      <c r="AH4" s="140">
        <f t="shared" si="16"/>
        <v>2142.58</v>
      </c>
      <c r="AI4" s="139" t="s">
        <v>34</v>
      </c>
    </row>
    <row r="5" s="39" customFormat="1" ht="16" customHeight="1" spans="1:35">
      <c r="A5" s="129">
        <f t="shared" si="0"/>
        <v>2</v>
      </c>
      <c r="B5" s="49" t="s">
        <v>132</v>
      </c>
      <c r="C5" s="49" t="s">
        <v>133</v>
      </c>
      <c r="D5" s="49" t="s">
        <v>134</v>
      </c>
      <c r="E5" s="49">
        <v>3920.55</v>
      </c>
      <c r="F5" s="49">
        <v>3920.55</v>
      </c>
      <c r="G5" s="130">
        <v>6241.75</v>
      </c>
      <c r="H5" s="49">
        <v>3920.55</v>
      </c>
      <c r="I5" s="130">
        <v>3180</v>
      </c>
      <c r="J5" s="130"/>
      <c r="K5" s="49">
        <f t="shared" si="1"/>
        <v>47.05</v>
      </c>
      <c r="L5" s="49">
        <f t="shared" si="2"/>
        <v>627.29</v>
      </c>
      <c r="M5" s="130">
        <f t="shared" si="3"/>
        <v>499.34</v>
      </c>
      <c r="N5" s="49">
        <f t="shared" si="4"/>
        <v>27.44</v>
      </c>
      <c r="O5" s="130">
        <f t="shared" si="5"/>
        <v>159</v>
      </c>
      <c r="P5" s="130">
        <f t="shared" si="6"/>
        <v>0</v>
      </c>
      <c r="Q5" s="130">
        <f t="shared" si="7"/>
        <v>1360.12</v>
      </c>
      <c r="R5" s="49">
        <f t="shared" si="8"/>
        <v>0</v>
      </c>
      <c r="S5" s="49">
        <f t="shared" si="9"/>
        <v>313.64</v>
      </c>
      <c r="T5" s="130">
        <f t="shared" si="10"/>
        <v>124.84</v>
      </c>
      <c r="U5" s="49">
        <f t="shared" si="11"/>
        <v>11.76</v>
      </c>
      <c r="V5" s="130">
        <f t="shared" si="12"/>
        <v>159</v>
      </c>
      <c r="W5" s="130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39" t="s">
        <v>81</v>
      </c>
      <c r="AB5" s="140">
        <f t="shared" ref="AB5:AH5" si="17">K5+R5</f>
        <v>47.05</v>
      </c>
      <c r="AC5" s="140">
        <f t="shared" si="17"/>
        <v>940.93</v>
      </c>
      <c r="AD5" s="140">
        <f t="shared" si="17"/>
        <v>624.18</v>
      </c>
      <c r="AE5" s="140">
        <f t="shared" si="17"/>
        <v>39.2</v>
      </c>
      <c r="AF5" s="140">
        <f t="shared" si="17"/>
        <v>318</v>
      </c>
      <c r="AG5" s="140">
        <f t="shared" si="17"/>
        <v>0</v>
      </c>
      <c r="AH5" s="140">
        <f t="shared" si="17"/>
        <v>1969.36</v>
      </c>
      <c r="AI5" s="139" t="s">
        <v>34</v>
      </c>
    </row>
    <row r="6" s="39" customFormat="1" ht="16" customHeight="1" spans="1:35">
      <c r="A6" s="129">
        <f t="shared" si="0"/>
        <v>3</v>
      </c>
      <c r="B6" s="49" t="s">
        <v>119</v>
      </c>
      <c r="C6" s="49" t="s">
        <v>135</v>
      </c>
      <c r="D6" s="49" t="s">
        <v>136</v>
      </c>
      <c r="E6" s="49">
        <v>4200</v>
      </c>
      <c r="F6" s="49">
        <v>4200</v>
      </c>
      <c r="G6" s="130">
        <v>6241.75</v>
      </c>
      <c r="H6" s="49">
        <v>4200</v>
      </c>
      <c r="I6" s="130">
        <v>4180</v>
      </c>
      <c r="J6" s="130"/>
      <c r="K6" s="49">
        <f t="shared" si="1"/>
        <v>50.4</v>
      </c>
      <c r="L6" s="49">
        <f t="shared" si="2"/>
        <v>672</v>
      </c>
      <c r="M6" s="130">
        <f t="shared" si="3"/>
        <v>499.34</v>
      </c>
      <c r="N6" s="49">
        <f t="shared" si="4"/>
        <v>29.4</v>
      </c>
      <c r="O6" s="130">
        <f t="shared" si="5"/>
        <v>209</v>
      </c>
      <c r="P6" s="130">
        <f t="shared" si="6"/>
        <v>0</v>
      </c>
      <c r="Q6" s="130">
        <f t="shared" si="7"/>
        <v>1460.14</v>
      </c>
      <c r="R6" s="49">
        <f t="shared" si="8"/>
        <v>0</v>
      </c>
      <c r="S6" s="49">
        <f t="shared" si="9"/>
        <v>336</v>
      </c>
      <c r="T6" s="130">
        <f t="shared" si="10"/>
        <v>124.84</v>
      </c>
      <c r="U6" s="49">
        <f t="shared" si="11"/>
        <v>12.6</v>
      </c>
      <c r="V6" s="130">
        <f t="shared" si="12"/>
        <v>209</v>
      </c>
      <c r="W6" s="130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39" t="s">
        <v>81</v>
      </c>
      <c r="AB6" s="140">
        <f t="shared" ref="AB6:AH6" si="18">K6+R6</f>
        <v>50.4</v>
      </c>
      <c r="AC6" s="140">
        <f t="shared" si="18"/>
        <v>1008</v>
      </c>
      <c r="AD6" s="140">
        <f t="shared" si="18"/>
        <v>624.18</v>
      </c>
      <c r="AE6" s="140">
        <f t="shared" si="18"/>
        <v>42</v>
      </c>
      <c r="AF6" s="140">
        <f t="shared" si="18"/>
        <v>418</v>
      </c>
      <c r="AG6" s="140">
        <f t="shared" si="18"/>
        <v>0</v>
      </c>
      <c r="AH6" s="140">
        <f t="shared" si="18"/>
        <v>2142.58</v>
      </c>
      <c r="AI6" s="139" t="s">
        <v>34</v>
      </c>
    </row>
    <row r="7" s="39" customFormat="1" ht="16" customHeight="1" spans="1:35">
      <c r="A7" s="129">
        <f t="shared" si="0"/>
        <v>4</v>
      </c>
      <c r="B7" s="49" t="s">
        <v>368</v>
      </c>
      <c r="C7" s="49" t="s">
        <v>137</v>
      </c>
      <c r="D7" s="49" t="s">
        <v>138</v>
      </c>
      <c r="E7" s="49">
        <v>3920.55</v>
      </c>
      <c r="F7" s="49">
        <v>3920.55</v>
      </c>
      <c r="G7" s="130">
        <v>6241.75</v>
      </c>
      <c r="H7" s="49">
        <v>3920.55</v>
      </c>
      <c r="I7" s="130">
        <v>3180</v>
      </c>
      <c r="J7" s="130"/>
      <c r="K7" s="49">
        <f t="shared" si="1"/>
        <v>47.05</v>
      </c>
      <c r="L7" s="49">
        <f t="shared" si="2"/>
        <v>627.29</v>
      </c>
      <c r="M7" s="130">
        <f t="shared" si="3"/>
        <v>499.34</v>
      </c>
      <c r="N7" s="49">
        <f t="shared" si="4"/>
        <v>27.44</v>
      </c>
      <c r="O7" s="130">
        <f t="shared" si="5"/>
        <v>159</v>
      </c>
      <c r="P7" s="130">
        <f t="shared" si="6"/>
        <v>0</v>
      </c>
      <c r="Q7" s="130">
        <f t="shared" si="7"/>
        <v>1360.12</v>
      </c>
      <c r="R7" s="49">
        <f t="shared" si="8"/>
        <v>0</v>
      </c>
      <c r="S7" s="49">
        <f t="shared" si="9"/>
        <v>313.64</v>
      </c>
      <c r="T7" s="130">
        <f t="shared" si="10"/>
        <v>124.84</v>
      </c>
      <c r="U7" s="49">
        <f t="shared" si="11"/>
        <v>11.76</v>
      </c>
      <c r="V7" s="130">
        <f t="shared" si="12"/>
        <v>159</v>
      </c>
      <c r="W7" s="130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39" t="s">
        <v>81</v>
      </c>
      <c r="AB7" s="140">
        <f t="shared" ref="AB7:AH7" si="19">K7+R7</f>
        <v>47.05</v>
      </c>
      <c r="AC7" s="140">
        <f t="shared" si="19"/>
        <v>940.93</v>
      </c>
      <c r="AD7" s="140">
        <f t="shared" si="19"/>
        <v>624.18</v>
      </c>
      <c r="AE7" s="140">
        <f t="shared" si="19"/>
        <v>39.2</v>
      </c>
      <c r="AF7" s="140">
        <f t="shared" si="19"/>
        <v>318</v>
      </c>
      <c r="AG7" s="140">
        <f t="shared" si="19"/>
        <v>0</v>
      </c>
      <c r="AH7" s="140">
        <f t="shared" si="19"/>
        <v>1969.36</v>
      </c>
      <c r="AI7" s="139" t="s">
        <v>34</v>
      </c>
    </row>
    <row r="8" s="39" customFormat="1" ht="16" customHeight="1" spans="1:35">
      <c r="A8" s="129">
        <f t="shared" si="0"/>
        <v>5</v>
      </c>
      <c r="B8" s="49" t="s">
        <v>1193</v>
      </c>
      <c r="C8" s="49" t="s">
        <v>140</v>
      </c>
      <c r="D8" s="49" t="s">
        <v>141</v>
      </c>
      <c r="E8" s="49">
        <v>3920.55</v>
      </c>
      <c r="F8" s="49">
        <v>3920.55</v>
      </c>
      <c r="G8" s="130">
        <v>6241.75</v>
      </c>
      <c r="H8" s="49">
        <v>3920.55</v>
      </c>
      <c r="I8" s="130">
        <v>3180</v>
      </c>
      <c r="J8" s="130"/>
      <c r="K8" s="49">
        <f t="shared" si="1"/>
        <v>47.05</v>
      </c>
      <c r="L8" s="49">
        <f t="shared" si="2"/>
        <v>627.29</v>
      </c>
      <c r="M8" s="130">
        <f t="shared" si="3"/>
        <v>499.34</v>
      </c>
      <c r="N8" s="49">
        <f t="shared" si="4"/>
        <v>27.44</v>
      </c>
      <c r="O8" s="130">
        <f t="shared" si="5"/>
        <v>159</v>
      </c>
      <c r="P8" s="130">
        <f t="shared" si="6"/>
        <v>0</v>
      </c>
      <c r="Q8" s="130">
        <f t="shared" si="7"/>
        <v>1360.12</v>
      </c>
      <c r="R8" s="49">
        <f t="shared" si="8"/>
        <v>0</v>
      </c>
      <c r="S8" s="49">
        <f t="shared" si="9"/>
        <v>313.64</v>
      </c>
      <c r="T8" s="130">
        <f t="shared" si="10"/>
        <v>124.84</v>
      </c>
      <c r="U8" s="49">
        <f t="shared" si="11"/>
        <v>11.76</v>
      </c>
      <c r="V8" s="130">
        <f t="shared" si="12"/>
        <v>159</v>
      </c>
      <c r="W8" s="130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39" t="s">
        <v>81</v>
      </c>
      <c r="AB8" s="140">
        <f t="shared" ref="AB8:AH8" si="20">K8+R8</f>
        <v>47.05</v>
      </c>
      <c r="AC8" s="140">
        <f t="shared" si="20"/>
        <v>940.93</v>
      </c>
      <c r="AD8" s="140">
        <f t="shared" si="20"/>
        <v>624.18</v>
      </c>
      <c r="AE8" s="140">
        <f t="shared" si="20"/>
        <v>39.2</v>
      </c>
      <c r="AF8" s="140">
        <f t="shared" si="20"/>
        <v>318</v>
      </c>
      <c r="AG8" s="140">
        <f t="shared" si="20"/>
        <v>0</v>
      </c>
      <c r="AH8" s="140">
        <f t="shared" si="20"/>
        <v>1969.36</v>
      </c>
      <c r="AI8" s="139" t="s">
        <v>34</v>
      </c>
    </row>
    <row r="9" s="39" customFormat="1" ht="16" customHeight="1" spans="1:35">
      <c r="A9" s="129">
        <f t="shared" si="0"/>
        <v>6</v>
      </c>
      <c r="B9" s="49" t="s">
        <v>1193</v>
      </c>
      <c r="C9" s="49" t="s">
        <v>142</v>
      </c>
      <c r="D9" s="49" t="s">
        <v>143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4180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209</v>
      </c>
      <c r="P9" s="130">
        <f t="shared" si="6"/>
        <v>0</v>
      </c>
      <c r="Q9" s="130">
        <f t="shared" si="7"/>
        <v>1410.12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209</v>
      </c>
      <c r="W9" s="130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39" t="s">
        <v>81</v>
      </c>
      <c r="AB9" s="140">
        <f t="shared" ref="AB9:AH9" si="21">K9+R9</f>
        <v>47.05</v>
      </c>
      <c r="AC9" s="140">
        <f t="shared" si="21"/>
        <v>940.93</v>
      </c>
      <c r="AD9" s="140">
        <f t="shared" si="21"/>
        <v>624.18</v>
      </c>
      <c r="AE9" s="140">
        <f t="shared" si="21"/>
        <v>39.2</v>
      </c>
      <c r="AF9" s="140">
        <f t="shared" si="21"/>
        <v>418</v>
      </c>
      <c r="AG9" s="140">
        <f t="shared" si="21"/>
        <v>0</v>
      </c>
      <c r="AH9" s="140">
        <f t="shared" si="21"/>
        <v>2069.36</v>
      </c>
      <c r="AI9" s="139" t="s">
        <v>34</v>
      </c>
    </row>
    <row r="10" s="39" customFormat="1" ht="16" customHeight="1" spans="1:35">
      <c r="A10" s="129">
        <f t="shared" si="0"/>
        <v>7</v>
      </c>
      <c r="B10" s="49" t="e">
        <v>#N/A</v>
      </c>
      <c r="C10" s="132" t="s">
        <v>144</v>
      </c>
      <c r="D10" s="49" t="s">
        <v>145</v>
      </c>
      <c r="E10" s="49">
        <v>3920.55</v>
      </c>
      <c r="F10" s="49">
        <v>3920.55</v>
      </c>
      <c r="G10" s="130">
        <v>6241.75</v>
      </c>
      <c r="H10" s="49">
        <v>3920.55</v>
      </c>
      <c r="I10" s="130">
        <v>4180</v>
      </c>
      <c r="J10" s="130"/>
      <c r="K10" s="49">
        <f t="shared" si="1"/>
        <v>47.05</v>
      </c>
      <c r="L10" s="49">
        <f t="shared" si="2"/>
        <v>627.29</v>
      </c>
      <c r="M10" s="130">
        <f t="shared" si="3"/>
        <v>499.34</v>
      </c>
      <c r="N10" s="49">
        <f t="shared" si="4"/>
        <v>27.44</v>
      </c>
      <c r="O10" s="130">
        <f t="shared" si="5"/>
        <v>209</v>
      </c>
      <c r="P10" s="130">
        <f t="shared" si="6"/>
        <v>0</v>
      </c>
      <c r="Q10" s="130">
        <f t="shared" si="7"/>
        <v>1410.12</v>
      </c>
      <c r="R10" s="49">
        <f t="shared" si="8"/>
        <v>0</v>
      </c>
      <c r="S10" s="49">
        <f t="shared" si="9"/>
        <v>313.64</v>
      </c>
      <c r="T10" s="130">
        <f t="shared" si="10"/>
        <v>124.84</v>
      </c>
      <c r="U10" s="49">
        <f t="shared" si="11"/>
        <v>11.76</v>
      </c>
      <c r="V10" s="130">
        <f t="shared" si="12"/>
        <v>209</v>
      </c>
      <c r="W10" s="130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39" t="s">
        <v>81</v>
      </c>
      <c r="AB10" s="140">
        <f t="shared" ref="AB10:AH10" si="22">K10+R10</f>
        <v>47.05</v>
      </c>
      <c r="AC10" s="140">
        <f t="shared" si="22"/>
        <v>940.93</v>
      </c>
      <c r="AD10" s="140">
        <f t="shared" si="22"/>
        <v>624.18</v>
      </c>
      <c r="AE10" s="140">
        <f t="shared" si="22"/>
        <v>39.2</v>
      </c>
      <c r="AF10" s="140">
        <f t="shared" si="22"/>
        <v>418</v>
      </c>
      <c r="AG10" s="140">
        <f t="shared" si="22"/>
        <v>0</v>
      </c>
      <c r="AH10" s="140">
        <f t="shared" si="22"/>
        <v>2069.36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147</v>
      </c>
      <c r="D11" s="49" t="s">
        <v>148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2200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110</v>
      </c>
      <c r="P11" s="130">
        <f t="shared" si="6"/>
        <v>0</v>
      </c>
      <c r="Q11" s="130">
        <f t="shared" si="7"/>
        <v>1311.12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110</v>
      </c>
      <c r="W11" s="130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39" t="s">
        <v>64</v>
      </c>
      <c r="AB11" s="140">
        <f t="shared" ref="AB11:AH11" si="23">K11+R11</f>
        <v>47.05</v>
      </c>
      <c r="AC11" s="140">
        <f t="shared" si="23"/>
        <v>940.93</v>
      </c>
      <c r="AD11" s="140">
        <f t="shared" si="23"/>
        <v>624.18</v>
      </c>
      <c r="AE11" s="140">
        <f t="shared" si="23"/>
        <v>39.2</v>
      </c>
      <c r="AF11" s="140">
        <f t="shared" si="23"/>
        <v>220</v>
      </c>
      <c r="AG11" s="140">
        <f t="shared" si="23"/>
        <v>0</v>
      </c>
      <c r="AH11" s="140">
        <f t="shared" si="23"/>
        <v>1871.36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146</v>
      </c>
      <c r="C12" s="49" t="s">
        <v>149</v>
      </c>
      <c r="D12" s="49" t="s">
        <v>150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2200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110</v>
      </c>
      <c r="P12" s="130">
        <f t="shared" si="6"/>
        <v>0</v>
      </c>
      <c r="Q12" s="130">
        <f t="shared" si="7"/>
        <v>1311.12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110</v>
      </c>
      <c r="W12" s="130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39" t="s">
        <v>64</v>
      </c>
      <c r="AB12" s="140">
        <f t="shared" ref="AB12:AH12" si="24">K12+R12</f>
        <v>47.05</v>
      </c>
      <c r="AC12" s="140">
        <f t="shared" si="24"/>
        <v>940.93</v>
      </c>
      <c r="AD12" s="140">
        <f t="shared" si="24"/>
        <v>624.18</v>
      </c>
      <c r="AE12" s="140">
        <f t="shared" si="24"/>
        <v>39.2</v>
      </c>
      <c r="AF12" s="140">
        <f t="shared" si="24"/>
        <v>220</v>
      </c>
      <c r="AG12" s="140">
        <f t="shared" si="24"/>
        <v>0</v>
      </c>
      <c r="AH12" s="140">
        <f t="shared" si="24"/>
        <v>1871.36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146</v>
      </c>
      <c r="C13" s="49" t="s">
        <v>151</v>
      </c>
      <c r="D13" s="49" t="s">
        <v>152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2200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110</v>
      </c>
      <c r="P13" s="130">
        <f t="shared" si="6"/>
        <v>0</v>
      </c>
      <c r="Q13" s="130">
        <f t="shared" si="7"/>
        <v>1311.12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110</v>
      </c>
      <c r="W13" s="130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39" t="s">
        <v>64</v>
      </c>
      <c r="AB13" s="140">
        <f t="shared" ref="AB13:AH13" si="25">K13+R13</f>
        <v>47.05</v>
      </c>
      <c r="AC13" s="140">
        <f t="shared" si="25"/>
        <v>940.93</v>
      </c>
      <c r="AD13" s="140">
        <f t="shared" si="25"/>
        <v>624.18</v>
      </c>
      <c r="AE13" s="140">
        <f t="shared" si="25"/>
        <v>39.2</v>
      </c>
      <c r="AF13" s="140">
        <f t="shared" si="25"/>
        <v>220</v>
      </c>
      <c r="AG13" s="140">
        <f t="shared" si="25"/>
        <v>0</v>
      </c>
      <c r="AH13" s="140">
        <f t="shared" si="25"/>
        <v>1871.36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s">
        <v>146</v>
      </c>
      <c r="C14" s="49" t="s">
        <v>153</v>
      </c>
      <c r="D14" s="49" t="s">
        <v>154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2200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110</v>
      </c>
      <c r="P14" s="130">
        <f t="shared" si="6"/>
        <v>0</v>
      </c>
      <c r="Q14" s="130">
        <f t="shared" si="7"/>
        <v>1311.12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110</v>
      </c>
      <c r="W14" s="130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39" t="s">
        <v>64</v>
      </c>
      <c r="AB14" s="140">
        <f t="shared" ref="AB14:AH14" si="26">K14+R14</f>
        <v>47.05</v>
      </c>
      <c r="AC14" s="140">
        <f t="shared" si="26"/>
        <v>940.93</v>
      </c>
      <c r="AD14" s="140">
        <f t="shared" si="26"/>
        <v>624.18</v>
      </c>
      <c r="AE14" s="140">
        <f t="shared" si="26"/>
        <v>39.2</v>
      </c>
      <c r="AF14" s="140">
        <f t="shared" si="26"/>
        <v>220</v>
      </c>
      <c r="AG14" s="140">
        <f t="shared" si="26"/>
        <v>0</v>
      </c>
      <c r="AH14" s="140">
        <f t="shared" si="26"/>
        <v>1871.36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155</v>
      </c>
      <c r="D15" s="49" t="s">
        <v>156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4180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209</v>
      </c>
      <c r="P15" s="130">
        <f t="shared" si="6"/>
        <v>0</v>
      </c>
      <c r="Q15" s="130">
        <f t="shared" si="7"/>
        <v>1410.12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209</v>
      </c>
      <c r="W15" s="130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39" t="s">
        <v>64</v>
      </c>
      <c r="AB15" s="140">
        <f t="shared" ref="AB15:AH15" si="27">K15+R15</f>
        <v>47.05</v>
      </c>
      <c r="AC15" s="140">
        <f t="shared" si="27"/>
        <v>940.93</v>
      </c>
      <c r="AD15" s="140">
        <f t="shared" si="27"/>
        <v>624.18</v>
      </c>
      <c r="AE15" s="140">
        <f t="shared" si="27"/>
        <v>39.2</v>
      </c>
      <c r="AF15" s="140">
        <f t="shared" si="27"/>
        <v>418</v>
      </c>
      <c r="AG15" s="140">
        <f t="shared" si="27"/>
        <v>0</v>
      </c>
      <c r="AH15" s="140">
        <f t="shared" si="27"/>
        <v>2069.36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157</v>
      </c>
      <c r="C16" s="49" t="s">
        <v>158</v>
      </c>
      <c r="D16" s="49" t="s">
        <v>159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3180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159</v>
      </c>
      <c r="P16" s="130">
        <f t="shared" si="6"/>
        <v>0</v>
      </c>
      <c r="Q16" s="130">
        <f t="shared" si="7"/>
        <v>1360.12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159</v>
      </c>
      <c r="W16" s="130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39" t="s">
        <v>81</v>
      </c>
      <c r="AB16" s="140">
        <f t="shared" ref="AB16:AH16" si="28">K16+R16</f>
        <v>47.05</v>
      </c>
      <c r="AC16" s="140">
        <f t="shared" si="28"/>
        <v>940.93</v>
      </c>
      <c r="AD16" s="140">
        <f t="shared" si="28"/>
        <v>624.18</v>
      </c>
      <c r="AE16" s="140">
        <f t="shared" si="28"/>
        <v>39.2</v>
      </c>
      <c r="AF16" s="140">
        <f t="shared" si="28"/>
        <v>318</v>
      </c>
      <c r="AG16" s="140">
        <f t="shared" si="28"/>
        <v>0</v>
      </c>
      <c r="AH16" s="140">
        <f t="shared" si="28"/>
        <v>1969.36</v>
      </c>
      <c r="AI16" s="139" t="s">
        <v>34</v>
      </c>
    </row>
    <row r="17" spans="1:36">
      <c r="A17" s="129">
        <f t="shared" si="0"/>
        <v>14</v>
      </c>
      <c r="B17" s="49" t="s">
        <v>146</v>
      </c>
      <c r="C17" s="49" t="s">
        <v>162</v>
      </c>
      <c r="D17" s="49" t="s">
        <v>163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3180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159</v>
      </c>
      <c r="P17" s="130">
        <f t="shared" si="6"/>
        <v>0</v>
      </c>
      <c r="Q17" s="130">
        <f t="shared" si="7"/>
        <v>1360.12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159</v>
      </c>
      <c r="W17" s="130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39" t="s">
        <v>64</v>
      </c>
      <c r="AB17" s="140">
        <f t="shared" ref="AB17:AH17" si="29">K17+R17</f>
        <v>47.05</v>
      </c>
      <c r="AC17" s="140">
        <f t="shared" si="29"/>
        <v>940.93</v>
      </c>
      <c r="AD17" s="140">
        <f t="shared" si="29"/>
        <v>624.18</v>
      </c>
      <c r="AE17" s="140">
        <f t="shared" si="29"/>
        <v>39.2</v>
      </c>
      <c r="AF17" s="140">
        <f t="shared" si="29"/>
        <v>318</v>
      </c>
      <c r="AG17" s="140">
        <f t="shared" si="29"/>
        <v>0</v>
      </c>
      <c r="AH17" s="140">
        <f t="shared" si="29"/>
        <v>1969.36</v>
      </c>
      <c r="AI17" s="139" t="s">
        <v>34</v>
      </c>
      <c r="AJ17" s="39"/>
    </row>
    <row r="18" s="39" customFormat="1" ht="16" customHeight="1" spans="1:35">
      <c r="A18" s="129">
        <f t="shared" si="0"/>
        <v>15</v>
      </c>
      <c r="B18" s="49" t="s">
        <v>164</v>
      </c>
      <c r="C18" s="49" t="s">
        <v>165</v>
      </c>
      <c r="D18" s="49" t="s">
        <v>166</v>
      </c>
      <c r="E18" s="49">
        <v>4500</v>
      </c>
      <c r="F18" s="49">
        <v>4500</v>
      </c>
      <c r="G18" s="130">
        <v>6241.75</v>
      </c>
      <c r="H18" s="49">
        <v>4500</v>
      </c>
      <c r="I18" s="130">
        <v>4180</v>
      </c>
      <c r="J18" s="130"/>
      <c r="K18" s="49">
        <f t="shared" si="1"/>
        <v>54</v>
      </c>
      <c r="L18" s="49">
        <f t="shared" si="2"/>
        <v>720</v>
      </c>
      <c r="M18" s="130">
        <f t="shared" si="3"/>
        <v>499.34</v>
      </c>
      <c r="N18" s="49">
        <f t="shared" si="4"/>
        <v>31.5</v>
      </c>
      <c r="O18" s="130">
        <f t="shared" si="5"/>
        <v>209</v>
      </c>
      <c r="P18" s="130">
        <f t="shared" si="6"/>
        <v>0</v>
      </c>
      <c r="Q18" s="130">
        <f t="shared" si="7"/>
        <v>1513.84</v>
      </c>
      <c r="R18" s="49">
        <f t="shared" si="8"/>
        <v>0</v>
      </c>
      <c r="S18" s="49">
        <f t="shared" si="9"/>
        <v>360</v>
      </c>
      <c r="T18" s="130">
        <f t="shared" si="10"/>
        <v>124.84</v>
      </c>
      <c r="U18" s="49">
        <f t="shared" si="11"/>
        <v>13.5</v>
      </c>
      <c r="V18" s="130">
        <f t="shared" si="12"/>
        <v>209</v>
      </c>
      <c r="W18" s="130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39" t="s">
        <v>91</v>
      </c>
      <c r="AB18" s="140">
        <f t="shared" ref="AB18:AH18" si="30">K18+R18</f>
        <v>54</v>
      </c>
      <c r="AC18" s="140">
        <f t="shared" si="30"/>
        <v>1080</v>
      </c>
      <c r="AD18" s="140">
        <f t="shared" si="30"/>
        <v>624.18</v>
      </c>
      <c r="AE18" s="140">
        <f t="shared" si="30"/>
        <v>45</v>
      </c>
      <c r="AF18" s="140">
        <f t="shared" si="30"/>
        <v>418</v>
      </c>
      <c r="AG18" s="140">
        <f t="shared" si="30"/>
        <v>0</v>
      </c>
      <c r="AH18" s="140">
        <f t="shared" si="30"/>
        <v>2221.18</v>
      </c>
      <c r="AI18" s="139" t="s">
        <v>31</v>
      </c>
    </row>
    <row r="19" s="39" customFormat="1" ht="16" customHeight="1" spans="1:35">
      <c r="A19" s="129">
        <f t="shared" si="0"/>
        <v>16</v>
      </c>
      <c r="B19" s="49" t="s">
        <v>164</v>
      </c>
      <c r="C19" s="49" t="s">
        <v>167</v>
      </c>
      <c r="D19" s="49" t="s">
        <v>168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9" t="s">
        <v>91</v>
      </c>
      <c r="AB19" s="140">
        <f t="shared" ref="AB19:AH19" si="31">K19+R19</f>
        <v>47.05</v>
      </c>
      <c r="AC19" s="140">
        <f t="shared" si="31"/>
        <v>940.93</v>
      </c>
      <c r="AD19" s="140">
        <f t="shared" si="31"/>
        <v>624.18</v>
      </c>
      <c r="AE19" s="140">
        <f t="shared" si="31"/>
        <v>39.2</v>
      </c>
      <c r="AF19" s="140">
        <f t="shared" si="31"/>
        <v>418</v>
      </c>
      <c r="AG19" s="140">
        <f t="shared" si="31"/>
        <v>0</v>
      </c>
      <c r="AH19" s="140">
        <f t="shared" si="31"/>
        <v>2069.36</v>
      </c>
      <c r="AI19" s="139" t="s">
        <v>31</v>
      </c>
    </row>
    <row r="20" s="39" customFormat="1" ht="16" customHeight="1" spans="1:35">
      <c r="A20" s="129">
        <f t="shared" si="0"/>
        <v>17</v>
      </c>
      <c r="B20" s="49" t="s">
        <v>169</v>
      </c>
      <c r="C20" s="49" t="s">
        <v>170</v>
      </c>
      <c r="D20" s="49" t="s">
        <v>171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9" t="s">
        <v>91</v>
      </c>
      <c r="AB20" s="140">
        <f t="shared" ref="AB20:AH20" si="32">K20+R20</f>
        <v>47.05</v>
      </c>
      <c r="AC20" s="140">
        <f t="shared" si="32"/>
        <v>940.93</v>
      </c>
      <c r="AD20" s="140">
        <f t="shared" si="32"/>
        <v>624.18</v>
      </c>
      <c r="AE20" s="140">
        <f t="shared" si="32"/>
        <v>39.2</v>
      </c>
      <c r="AF20" s="140">
        <f t="shared" si="32"/>
        <v>318</v>
      </c>
      <c r="AG20" s="140">
        <f t="shared" si="32"/>
        <v>0</v>
      </c>
      <c r="AH20" s="140">
        <f t="shared" si="32"/>
        <v>1969.36</v>
      </c>
      <c r="AI20" s="139" t="s">
        <v>31</v>
      </c>
    </row>
    <row r="21" s="39" customFormat="1" ht="16" customHeight="1" spans="1:35">
      <c r="A21" s="129">
        <f t="shared" si="0"/>
        <v>18</v>
      </c>
      <c r="B21" s="49" t="s">
        <v>169</v>
      </c>
      <c r="C21" s="46" t="s">
        <v>174</v>
      </c>
      <c r="D21" s="46" t="s">
        <v>175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f t="shared" si="2"/>
        <v>627.29</v>
      </c>
      <c r="M21" s="130">
        <f t="shared" si="3"/>
        <v>499.34</v>
      </c>
      <c r="N21" s="49">
        <f t="shared" si="4"/>
        <v>27.44</v>
      </c>
      <c r="O21" s="130">
        <f t="shared" si="5"/>
        <v>159</v>
      </c>
      <c r="P21" s="130">
        <f t="shared" si="6"/>
        <v>0</v>
      </c>
      <c r="Q21" s="130">
        <f t="shared" si="7"/>
        <v>1360.12</v>
      </c>
      <c r="R21" s="49">
        <f t="shared" si="8"/>
        <v>0</v>
      </c>
      <c r="S21" s="49">
        <f t="shared" si="9"/>
        <v>313.64</v>
      </c>
      <c r="T21" s="130">
        <f t="shared" si="10"/>
        <v>124.84</v>
      </c>
      <c r="U21" s="49">
        <f t="shared" si="11"/>
        <v>11.76</v>
      </c>
      <c r="V21" s="130">
        <f t="shared" si="12"/>
        <v>159</v>
      </c>
      <c r="W21" s="130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39" t="s">
        <v>92</v>
      </c>
      <c r="AB21" s="140">
        <f t="shared" ref="AB21:AH21" si="33">K21+R21</f>
        <v>47.05</v>
      </c>
      <c r="AC21" s="140">
        <f t="shared" si="33"/>
        <v>940.93</v>
      </c>
      <c r="AD21" s="140">
        <f t="shared" si="33"/>
        <v>624.18</v>
      </c>
      <c r="AE21" s="140">
        <f t="shared" si="33"/>
        <v>39.2</v>
      </c>
      <c r="AF21" s="140">
        <f t="shared" si="33"/>
        <v>318</v>
      </c>
      <c r="AG21" s="140">
        <f t="shared" si="33"/>
        <v>0</v>
      </c>
      <c r="AH21" s="140">
        <f t="shared" si="33"/>
        <v>1969.36</v>
      </c>
      <c r="AI21" s="139" t="s">
        <v>43</v>
      </c>
    </row>
    <row r="22" s="39" customFormat="1" ht="16" customHeight="1" spans="1:35">
      <c r="A22" s="129">
        <f t="shared" si="0"/>
        <v>19</v>
      </c>
      <c r="B22" s="49" t="s">
        <v>129</v>
      </c>
      <c r="C22" s="46" t="s">
        <v>176</v>
      </c>
      <c r="D22" s="46" t="s">
        <v>177</v>
      </c>
      <c r="E22" s="49">
        <v>3920.55</v>
      </c>
      <c r="F22" s="49">
        <v>3920.55</v>
      </c>
      <c r="G22" s="130">
        <v>6241.75</v>
      </c>
      <c r="H22" s="49">
        <v>3920.55</v>
      </c>
      <c r="I22" s="130">
        <v>3180</v>
      </c>
      <c r="J22" s="130"/>
      <c r="K22" s="49">
        <f t="shared" si="1"/>
        <v>47.05</v>
      </c>
      <c r="L22" s="49">
        <f t="shared" si="2"/>
        <v>627.29</v>
      </c>
      <c r="M22" s="130">
        <f t="shared" si="3"/>
        <v>499.34</v>
      </c>
      <c r="N22" s="49">
        <f t="shared" si="4"/>
        <v>27.44</v>
      </c>
      <c r="O22" s="130">
        <f t="shared" si="5"/>
        <v>159</v>
      </c>
      <c r="P22" s="130">
        <f t="shared" si="6"/>
        <v>0</v>
      </c>
      <c r="Q22" s="130">
        <f t="shared" si="7"/>
        <v>1360.12</v>
      </c>
      <c r="R22" s="49">
        <f t="shared" si="8"/>
        <v>0</v>
      </c>
      <c r="S22" s="49">
        <f t="shared" si="9"/>
        <v>313.64</v>
      </c>
      <c r="T22" s="130">
        <f t="shared" si="10"/>
        <v>124.84</v>
      </c>
      <c r="U22" s="49">
        <f t="shared" si="11"/>
        <v>11.76</v>
      </c>
      <c r="V22" s="130">
        <f t="shared" si="12"/>
        <v>159</v>
      </c>
      <c r="W22" s="130">
        <f t="shared" si="13"/>
        <v>0</v>
      </c>
      <c r="X22" s="49">
        <f t="shared" si="14"/>
        <v>609.24</v>
      </c>
      <c r="Y22" s="49">
        <f t="shared" si="15"/>
        <v>1969.36</v>
      </c>
      <c r="Z22" s="49"/>
      <c r="AA22" s="139" t="s">
        <v>64</v>
      </c>
      <c r="AB22" s="140">
        <f t="shared" ref="AB22:AH22" si="34">K22+R22</f>
        <v>47.05</v>
      </c>
      <c r="AC22" s="140">
        <f t="shared" si="34"/>
        <v>940.93</v>
      </c>
      <c r="AD22" s="140">
        <f t="shared" si="34"/>
        <v>624.18</v>
      </c>
      <c r="AE22" s="140">
        <f t="shared" si="34"/>
        <v>39.2</v>
      </c>
      <c r="AF22" s="140">
        <f t="shared" si="34"/>
        <v>318</v>
      </c>
      <c r="AG22" s="140">
        <f t="shared" si="34"/>
        <v>0</v>
      </c>
      <c r="AH22" s="140">
        <f t="shared" si="34"/>
        <v>1969.36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129</v>
      </c>
      <c r="C23" s="49" t="s">
        <v>178</v>
      </c>
      <c r="D23" s="49" t="s">
        <v>179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f t="shared" si="2"/>
        <v>627.29</v>
      </c>
      <c r="M23" s="130">
        <f t="shared" si="3"/>
        <v>499.34</v>
      </c>
      <c r="N23" s="49">
        <f t="shared" si="4"/>
        <v>27.44</v>
      </c>
      <c r="O23" s="130">
        <f t="shared" si="5"/>
        <v>209</v>
      </c>
      <c r="P23" s="130">
        <f t="shared" si="6"/>
        <v>0</v>
      </c>
      <c r="Q23" s="130">
        <f t="shared" si="7"/>
        <v>1410.12</v>
      </c>
      <c r="R23" s="49">
        <f t="shared" si="8"/>
        <v>0</v>
      </c>
      <c r="S23" s="49">
        <f t="shared" si="9"/>
        <v>313.64</v>
      </c>
      <c r="T23" s="130">
        <f t="shared" si="10"/>
        <v>124.84</v>
      </c>
      <c r="U23" s="49">
        <f t="shared" si="11"/>
        <v>11.76</v>
      </c>
      <c r="V23" s="130">
        <f t="shared" si="12"/>
        <v>209</v>
      </c>
      <c r="W23" s="130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39" t="s">
        <v>71</v>
      </c>
      <c r="AB23" s="140">
        <f t="shared" ref="AB23:AH23" si="35">K23+R23</f>
        <v>47.05</v>
      </c>
      <c r="AC23" s="140">
        <f t="shared" si="35"/>
        <v>940.93</v>
      </c>
      <c r="AD23" s="140">
        <f t="shared" si="35"/>
        <v>624.18</v>
      </c>
      <c r="AE23" s="140">
        <f t="shared" si="35"/>
        <v>39.2</v>
      </c>
      <c r="AF23" s="140">
        <f t="shared" si="35"/>
        <v>418</v>
      </c>
      <c r="AG23" s="140">
        <f t="shared" si="35"/>
        <v>0</v>
      </c>
      <c r="AH23" s="140">
        <f t="shared" si="35"/>
        <v>2069.36</v>
      </c>
      <c r="AI23" s="139" t="s">
        <v>35</v>
      </c>
    </row>
    <row r="24" s="39" customFormat="1" ht="16" customHeight="1" spans="1:35">
      <c r="A24" s="129">
        <f t="shared" si="0"/>
        <v>21</v>
      </c>
      <c r="B24" s="49" t="s">
        <v>132</v>
      </c>
      <c r="C24" s="49" t="s">
        <v>180</v>
      </c>
      <c r="D24" s="49" t="s">
        <v>181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f t="shared" si="2"/>
        <v>627.29</v>
      </c>
      <c r="M24" s="130">
        <f t="shared" si="3"/>
        <v>499.34</v>
      </c>
      <c r="N24" s="49">
        <f t="shared" si="4"/>
        <v>27.44</v>
      </c>
      <c r="O24" s="130">
        <f t="shared" si="5"/>
        <v>159</v>
      </c>
      <c r="P24" s="130">
        <f t="shared" si="6"/>
        <v>0</v>
      </c>
      <c r="Q24" s="130">
        <f t="shared" si="7"/>
        <v>1360.12</v>
      </c>
      <c r="R24" s="49">
        <f t="shared" si="8"/>
        <v>0</v>
      </c>
      <c r="S24" s="49">
        <f t="shared" si="9"/>
        <v>313.64</v>
      </c>
      <c r="T24" s="130">
        <f t="shared" si="10"/>
        <v>124.84</v>
      </c>
      <c r="U24" s="49">
        <f t="shared" si="11"/>
        <v>11.76</v>
      </c>
      <c r="V24" s="130">
        <f t="shared" si="12"/>
        <v>159</v>
      </c>
      <c r="W24" s="130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39" t="s">
        <v>81</v>
      </c>
      <c r="AB24" s="140">
        <f t="shared" ref="AB24:AH24" si="36">K24+R24</f>
        <v>47.05</v>
      </c>
      <c r="AC24" s="140">
        <f t="shared" si="36"/>
        <v>940.93</v>
      </c>
      <c r="AD24" s="140">
        <f t="shared" si="36"/>
        <v>624.18</v>
      </c>
      <c r="AE24" s="140">
        <f t="shared" si="36"/>
        <v>39.2</v>
      </c>
      <c r="AF24" s="140">
        <f t="shared" si="36"/>
        <v>318</v>
      </c>
      <c r="AG24" s="140">
        <f t="shared" si="36"/>
        <v>0</v>
      </c>
      <c r="AH24" s="140">
        <f t="shared" si="36"/>
        <v>1969.36</v>
      </c>
      <c r="AI24" s="139" t="s">
        <v>34</v>
      </c>
    </row>
    <row r="25" s="39" customFormat="1" ht="16" customHeight="1" spans="1:35">
      <c r="A25" s="129">
        <f t="shared" si="0"/>
        <v>22</v>
      </c>
      <c r="B25" s="49" t="s">
        <v>50</v>
      </c>
      <c r="C25" s="134" t="s">
        <v>182</v>
      </c>
      <c r="D25" s="49" t="s">
        <v>183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0</v>
      </c>
      <c r="J25" s="130"/>
      <c r="K25" s="49">
        <f t="shared" si="1"/>
        <v>47.05</v>
      </c>
      <c r="L25" s="49">
        <f t="shared" si="2"/>
        <v>627.29</v>
      </c>
      <c r="M25" s="130">
        <f t="shared" si="3"/>
        <v>499.34</v>
      </c>
      <c r="N25" s="49">
        <f t="shared" si="4"/>
        <v>27.44</v>
      </c>
      <c r="O25" s="130">
        <f t="shared" si="5"/>
        <v>0</v>
      </c>
      <c r="P25" s="130">
        <f t="shared" si="6"/>
        <v>0</v>
      </c>
      <c r="Q25" s="130">
        <f t="shared" si="7"/>
        <v>1201.12</v>
      </c>
      <c r="R25" s="49">
        <f t="shared" si="8"/>
        <v>0</v>
      </c>
      <c r="S25" s="49">
        <f t="shared" si="9"/>
        <v>313.64</v>
      </c>
      <c r="T25" s="130">
        <f t="shared" si="10"/>
        <v>124.84</v>
      </c>
      <c r="U25" s="49">
        <f t="shared" si="11"/>
        <v>11.76</v>
      </c>
      <c r="V25" s="130">
        <f t="shared" si="12"/>
        <v>0</v>
      </c>
      <c r="W25" s="130">
        <f t="shared" si="13"/>
        <v>0</v>
      </c>
      <c r="X25" s="49">
        <f t="shared" si="14"/>
        <v>450.24</v>
      </c>
      <c r="Y25" s="49">
        <f t="shared" si="15"/>
        <v>1651.36</v>
      </c>
      <c r="Z25" s="49"/>
      <c r="AA25" s="139" t="s">
        <v>50</v>
      </c>
      <c r="AB25" s="140">
        <f t="shared" ref="AB25:AH25" si="37">K25+R25</f>
        <v>47.05</v>
      </c>
      <c r="AC25" s="140">
        <f t="shared" si="37"/>
        <v>940.93</v>
      </c>
      <c r="AD25" s="140">
        <f t="shared" si="37"/>
        <v>624.18</v>
      </c>
      <c r="AE25" s="140">
        <f t="shared" si="37"/>
        <v>39.2</v>
      </c>
      <c r="AF25" s="140">
        <f t="shared" si="37"/>
        <v>0</v>
      </c>
      <c r="AG25" s="140">
        <f t="shared" si="37"/>
        <v>0</v>
      </c>
      <c r="AH25" s="140">
        <f t="shared" si="37"/>
        <v>1651.36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50</v>
      </c>
      <c r="C26" s="49" t="s">
        <v>185</v>
      </c>
      <c r="D26" s="49" t="s">
        <v>186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f t="shared" si="2"/>
        <v>627.29</v>
      </c>
      <c r="M26" s="130">
        <f t="shared" si="3"/>
        <v>499.34</v>
      </c>
      <c r="N26" s="49">
        <f t="shared" si="4"/>
        <v>27.44</v>
      </c>
      <c r="O26" s="130">
        <f t="shared" si="5"/>
        <v>159</v>
      </c>
      <c r="P26" s="130">
        <f t="shared" si="6"/>
        <v>0</v>
      </c>
      <c r="Q26" s="130">
        <f t="shared" si="7"/>
        <v>1360.12</v>
      </c>
      <c r="R26" s="49">
        <f t="shared" si="8"/>
        <v>0</v>
      </c>
      <c r="S26" s="49">
        <f t="shared" si="9"/>
        <v>313.64</v>
      </c>
      <c r="T26" s="130">
        <f t="shared" si="10"/>
        <v>124.84</v>
      </c>
      <c r="U26" s="49">
        <f t="shared" si="11"/>
        <v>11.76</v>
      </c>
      <c r="V26" s="130">
        <f t="shared" si="12"/>
        <v>159</v>
      </c>
      <c r="W26" s="130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39" t="s">
        <v>50</v>
      </c>
      <c r="AB26" s="140">
        <f t="shared" ref="AB26:AH26" si="38">K26+R26</f>
        <v>47.05</v>
      </c>
      <c r="AC26" s="140">
        <f t="shared" si="38"/>
        <v>940.93</v>
      </c>
      <c r="AD26" s="140">
        <f t="shared" si="38"/>
        <v>624.18</v>
      </c>
      <c r="AE26" s="140">
        <f t="shared" si="38"/>
        <v>39.2</v>
      </c>
      <c r="AF26" s="140">
        <f t="shared" si="38"/>
        <v>318</v>
      </c>
      <c r="AG26" s="140">
        <f t="shared" si="38"/>
        <v>0</v>
      </c>
      <c r="AH26" s="140">
        <f t="shared" si="38"/>
        <v>1969.36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50</v>
      </c>
      <c r="C27" s="49" t="s">
        <v>187</v>
      </c>
      <c r="D27" s="49" t="s">
        <v>188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f t="shared" si="2"/>
        <v>627.29</v>
      </c>
      <c r="M27" s="130">
        <f t="shared" si="3"/>
        <v>499.34</v>
      </c>
      <c r="N27" s="49">
        <f t="shared" si="4"/>
        <v>27.44</v>
      </c>
      <c r="O27" s="130">
        <f t="shared" si="5"/>
        <v>159</v>
      </c>
      <c r="P27" s="130">
        <f t="shared" si="6"/>
        <v>0</v>
      </c>
      <c r="Q27" s="130">
        <f t="shared" si="7"/>
        <v>1360.12</v>
      </c>
      <c r="R27" s="49">
        <f t="shared" si="8"/>
        <v>0</v>
      </c>
      <c r="S27" s="49">
        <f t="shared" si="9"/>
        <v>313.64</v>
      </c>
      <c r="T27" s="130">
        <f t="shared" si="10"/>
        <v>124.84</v>
      </c>
      <c r="U27" s="49">
        <f t="shared" si="11"/>
        <v>11.76</v>
      </c>
      <c r="V27" s="130">
        <f t="shared" si="12"/>
        <v>159</v>
      </c>
      <c r="W27" s="130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39" t="s">
        <v>50</v>
      </c>
      <c r="AB27" s="140">
        <f t="shared" ref="AB27:AH27" si="39">K27+R27</f>
        <v>47.05</v>
      </c>
      <c r="AC27" s="140">
        <f t="shared" si="39"/>
        <v>940.93</v>
      </c>
      <c r="AD27" s="140">
        <f t="shared" si="39"/>
        <v>624.18</v>
      </c>
      <c r="AE27" s="140">
        <f t="shared" si="39"/>
        <v>39.2</v>
      </c>
      <c r="AF27" s="140">
        <f t="shared" si="39"/>
        <v>318</v>
      </c>
      <c r="AG27" s="140">
        <f t="shared" si="39"/>
        <v>0</v>
      </c>
      <c r="AH27" s="140">
        <f t="shared" si="39"/>
        <v>1969.36</v>
      </c>
      <c r="AI27" s="139" t="s">
        <v>31</v>
      </c>
    </row>
    <row r="28" spans="1:36">
      <c r="A28" s="129">
        <f t="shared" si="0"/>
        <v>25</v>
      </c>
      <c r="B28" s="49" t="s">
        <v>1194</v>
      </c>
      <c r="C28" s="49" t="s">
        <v>191</v>
      </c>
      <c r="D28" s="49" t="s">
        <v>192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3180</v>
      </c>
      <c r="J28" s="130"/>
      <c r="K28" s="49">
        <f t="shared" si="1"/>
        <v>47.05</v>
      </c>
      <c r="L28" s="49">
        <f t="shared" si="2"/>
        <v>627.29</v>
      </c>
      <c r="M28" s="130">
        <f t="shared" si="3"/>
        <v>499.34</v>
      </c>
      <c r="N28" s="49">
        <f t="shared" si="4"/>
        <v>27.44</v>
      </c>
      <c r="O28" s="130">
        <f t="shared" si="5"/>
        <v>159</v>
      </c>
      <c r="P28" s="130">
        <f t="shared" si="6"/>
        <v>0</v>
      </c>
      <c r="Q28" s="130">
        <f t="shared" si="7"/>
        <v>1360.12</v>
      </c>
      <c r="R28" s="49">
        <f t="shared" si="8"/>
        <v>0</v>
      </c>
      <c r="S28" s="49">
        <f t="shared" si="9"/>
        <v>313.64</v>
      </c>
      <c r="T28" s="130">
        <f t="shared" si="10"/>
        <v>124.84</v>
      </c>
      <c r="U28" s="49">
        <f t="shared" si="11"/>
        <v>11.76</v>
      </c>
      <c r="V28" s="130">
        <f t="shared" si="12"/>
        <v>159</v>
      </c>
      <c r="W28" s="130">
        <f t="shared" si="13"/>
        <v>0</v>
      </c>
      <c r="X28" s="49">
        <f t="shared" si="14"/>
        <v>609.24</v>
      </c>
      <c r="Y28" s="49">
        <f t="shared" si="15"/>
        <v>1969.36</v>
      </c>
      <c r="Z28" s="49"/>
      <c r="AA28" s="139" t="s">
        <v>81</v>
      </c>
      <c r="AB28" s="140">
        <f t="shared" ref="AB28:AH28" si="40">K28+R28</f>
        <v>47.05</v>
      </c>
      <c r="AC28" s="140">
        <f t="shared" si="40"/>
        <v>940.93</v>
      </c>
      <c r="AD28" s="140">
        <f t="shared" si="40"/>
        <v>624.18</v>
      </c>
      <c r="AE28" s="140">
        <f t="shared" si="40"/>
        <v>39.2</v>
      </c>
      <c r="AF28" s="140">
        <f t="shared" si="40"/>
        <v>318</v>
      </c>
      <c r="AG28" s="140">
        <f t="shared" si="40"/>
        <v>0</v>
      </c>
      <c r="AH28" s="140">
        <f t="shared" si="40"/>
        <v>1969.36</v>
      </c>
      <c r="AI28" s="139" t="s">
        <v>34</v>
      </c>
      <c r="AJ28" s="39"/>
    </row>
    <row r="29" s="39" customFormat="1" ht="16" customHeight="1" spans="1:35">
      <c r="A29" s="129">
        <f t="shared" si="0"/>
        <v>26</v>
      </c>
      <c r="B29" s="49" t="s">
        <v>193</v>
      </c>
      <c r="C29" s="49" t="s">
        <v>194</v>
      </c>
      <c r="D29" s="49" t="s">
        <v>195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f t="shared" si="2"/>
        <v>627.29</v>
      </c>
      <c r="M29" s="130">
        <f t="shared" si="3"/>
        <v>499.34</v>
      </c>
      <c r="N29" s="49">
        <f t="shared" si="4"/>
        <v>27.44</v>
      </c>
      <c r="O29" s="130">
        <f t="shared" si="5"/>
        <v>159</v>
      </c>
      <c r="P29" s="130">
        <f t="shared" si="6"/>
        <v>0</v>
      </c>
      <c r="Q29" s="130">
        <f t="shared" si="7"/>
        <v>1360.12</v>
      </c>
      <c r="R29" s="49">
        <f t="shared" si="8"/>
        <v>0</v>
      </c>
      <c r="S29" s="49">
        <f t="shared" si="9"/>
        <v>313.64</v>
      </c>
      <c r="T29" s="130">
        <f t="shared" si="10"/>
        <v>124.84</v>
      </c>
      <c r="U29" s="49">
        <f t="shared" si="11"/>
        <v>11.76</v>
      </c>
      <c r="V29" s="130">
        <f t="shared" si="12"/>
        <v>159</v>
      </c>
      <c r="W29" s="130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39" t="s">
        <v>80</v>
      </c>
      <c r="AB29" s="140">
        <f t="shared" ref="AB29:AH29" si="41">K29+R29</f>
        <v>47.05</v>
      </c>
      <c r="AC29" s="140">
        <f t="shared" si="41"/>
        <v>940.93</v>
      </c>
      <c r="AD29" s="140">
        <f t="shared" si="41"/>
        <v>624.18</v>
      </c>
      <c r="AE29" s="140">
        <f t="shared" si="41"/>
        <v>39.2</v>
      </c>
      <c r="AF29" s="140">
        <f t="shared" si="41"/>
        <v>318</v>
      </c>
      <c r="AG29" s="140">
        <f t="shared" si="41"/>
        <v>0</v>
      </c>
      <c r="AH29" s="140">
        <f t="shared" si="41"/>
        <v>1969.36</v>
      </c>
      <c r="AI29" s="139" t="s">
        <v>33</v>
      </c>
    </row>
    <row r="30" s="39" customFormat="1" ht="16" customHeight="1" spans="1:35">
      <c r="A30" s="129">
        <f t="shared" si="0"/>
        <v>27</v>
      </c>
      <c r="B30" s="49" t="s">
        <v>1195</v>
      </c>
      <c r="C30" s="49" t="s">
        <v>197</v>
      </c>
      <c r="D30" s="49" t="s">
        <v>198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3180</v>
      </c>
      <c r="J30" s="130"/>
      <c r="K30" s="49">
        <f t="shared" si="1"/>
        <v>47.05</v>
      </c>
      <c r="L30" s="49">
        <f t="shared" si="2"/>
        <v>627.29</v>
      </c>
      <c r="M30" s="130">
        <f t="shared" si="3"/>
        <v>499.34</v>
      </c>
      <c r="N30" s="49">
        <f t="shared" si="4"/>
        <v>27.44</v>
      </c>
      <c r="O30" s="130">
        <f t="shared" si="5"/>
        <v>159</v>
      </c>
      <c r="P30" s="130">
        <f t="shared" si="6"/>
        <v>0</v>
      </c>
      <c r="Q30" s="130">
        <f t="shared" si="7"/>
        <v>1360.12</v>
      </c>
      <c r="R30" s="49">
        <f t="shared" si="8"/>
        <v>0</v>
      </c>
      <c r="S30" s="49">
        <f t="shared" si="9"/>
        <v>313.64</v>
      </c>
      <c r="T30" s="130">
        <f t="shared" si="10"/>
        <v>124.84</v>
      </c>
      <c r="U30" s="49">
        <f t="shared" si="11"/>
        <v>11.76</v>
      </c>
      <c r="V30" s="130">
        <f t="shared" si="12"/>
        <v>159</v>
      </c>
      <c r="W30" s="130">
        <f t="shared" si="13"/>
        <v>0</v>
      </c>
      <c r="X30" s="49">
        <f t="shared" si="14"/>
        <v>609.24</v>
      </c>
      <c r="Y30" s="49">
        <f t="shared" si="15"/>
        <v>1969.36</v>
      </c>
      <c r="Z30" s="49"/>
      <c r="AA30" s="139" t="s">
        <v>64</v>
      </c>
      <c r="AB30" s="140">
        <f t="shared" ref="AB30:AH30" si="42">K30+R30</f>
        <v>47.05</v>
      </c>
      <c r="AC30" s="140">
        <f t="shared" si="42"/>
        <v>940.93</v>
      </c>
      <c r="AD30" s="140">
        <f t="shared" si="42"/>
        <v>624.18</v>
      </c>
      <c r="AE30" s="140">
        <f t="shared" si="42"/>
        <v>39.2</v>
      </c>
      <c r="AF30" s="140">
        <f t="shared" si="42"/>
        <v>318</v>
      </c>
      <c r="AG30" s="140">
        <f t="shared" si="42"/>
        <v>0</v>
      </c>
      <c r="AH30" s="140">
        <f t="shared" si="42"/>
        <v>1969.36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s">
        <v>1195</v>
      </c>
      <c r="C31" s="49" t="s">
        <v>199</v>
      </c>
      <c r="D31" s="49" t="s">
        <v>200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f t="shared" si="2"/>
        <v>627.29</v>
      </c>
      <c r="M31" s="130">
        <f t="shared" si="3"/>
        <v>499.34</v>
      </c>
      <c r="N31" s="49">
        <f t="shared" si="4"/>
        <v>27.44</v>
      </c>
      <c r="O31" s="130">
        <f t="shared" si="5"/>
        <v>159</v>
      </c>
      <c r="P31" s="130">
        <f t="shared" si="6"/>
        <v>0</v>
      </c>
      <c r="Q31" s="130">
        <f t="shared" si="7"/>
        <v>1360.12</v>
      </c>
      <c r="R31" s="49">
        <f t="shared" si="8"/>
        <v>0</v>
      </c>
      <c r="S31" s="49">
        <f t="shared" si="9"/>
        <v>313.64</v>
      </c>
      <c r="T31" s="130">
        <f t="shared" si="10"/>
        <v>124.84</v>
      </c>
      <c r="U31" s="49">
        <f t="shared" si="11"/>
        <v>11.76</v>
      </c>
      <c r="V31" s="130">
        <f t="shared" si="12"/>
        <v>159</v>
      </c>
      <c r="W31" s="130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39" t="s">
        <v>83</v>
      </c>
      <c r="AB31" s="140">
        <f t="shared" ref="AB31:AH31" si="43">K31+R31</f>
        <v>47.05</v>
      </c>
      <c r="AC31" s="140">
        <f t="shared" si="43"/>
        <v>940.93</v>
      </c>
      <c r="AD31" s="140">
        <f t="shared" si="43"/>
        <v>624.18</v>
      </c>
      <c r="AE31" s="140">
        <f t="shared" si="43"/>
        <v>39.2</v>
      </c>
      <c r="AF31" s="140">
        <f t="shared" si="43"/>
        <v>318</v>
      </c>
      <c r="AG31" s="140">
        <f t="shared" si="43"/>
        <v>0</v>
      </c>
      <c r="AH31" s="140">
        <f t="shared" si="43"/>
        <v>1969.36</v>
      </c>
      <c r="AI31" s="139" t="s">
        <v>35</v>
      </c>
    </row>
    <row r="32" s="39" customFormat="1" ht="16" customHeight="1" spans="1:35">
      <c r="A32" s="129">
        <f t="shared" si="0"/>
        <v>29</v>
      </c>
      <c r="B32" s="49" t="s">
        <v>1193</v>
      </c>
      <c r="C32" s="130" t="s">
        <v>202</v>
      </c>
      <c r="D32" s="49" t="s">
        <v>203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4180</v>
      </c>
      <c r="J32" s="130"/>
      <c r="K32" s="49">
        <f t="shared" si="1"/>
        <v>47.05</v>
      </c>
      <c r="L32" s="49">
        <f t="shared" si="2"/>
        <v>627.29</v>
      </c>
      <c r="M32" s="130">
        <f t="shared" si="3"/>
        <v>499.34</v>
      </c>
      <c r="N32" s="49">
        <f t="shared" si="4"/>
        <v>27.44</v>
      </c>
      <c r="O32" s="130">
        <f t="shared" si="5"/>
        <v>209</v>
      </c>
      <c r="P32" s="130">
        <f t="shared" si="6"/>
        <v>0</v>
      </c>
      <c r="Q32" s="130">
        <f t="shared" si="7"/>
        <v>1410.12</v>
      </c>
      <c r="R32" s="49">
        <f t="shared" si="8"/>
        <v>0</v>
      </c>
      <c r="S32" s="49">
        <f t="shared" si="9"/>
        <v>313.64</v>
      </c>
      <c r="T32" s="130">
        <f t="shared" si="10"/>
        <v>124.84</v>
      </c>
      <c r="U32" s="49">
        <f t="shared" si="11"/>
        <v>11.76</v>
      </c>
      <c r="V32" s="130">
        <f t="shared" si="12"/>
        <v>209</v>
      </c>
      <c r="W32" s="130">
        <f t="shared" si="13"/>
        <v>0</v>
      </c>
      <c r="X32" s="49">
        <f t="shared" si="14"/>
        <v>659.24</v>
      </c>
      <c r="Y32" s="49">
        <f t="shared" si="15"/>
        <v>2069.36</v>
      </c>
      <c r="Z32" s="49"/>
      <c r="AA32" s="139" t="s">
        <v>64</v>
      </c>
      <c r="AB32" s="140">
        <f t="shared" ref="AB32:AH32" si="44">K32+R32</f>
        <v>47.05</v>
      </c>
      <c r="AC32" s="140">
        <f t="shared" si="44"/>
        <v>940.93</v>
      </c>
      <c r="AD32" s="140">
        <f t="shared" si="44"/>
        <v>624.18</v>
      </c>
      <c r="AE32" s="140">
        <f t="shared" si="44"/>
        <v>39.2</v>
      </c>
      <c r="AF32" s="140">
        <f t="shared" si="44"/>
        <v>418</v>
      </c>
      <c r="AG32" s="140">
        <f t="shared" si="44"/>
        <v>0</v>
      </c>
      <c r="AH32" s="140">
        <f t="shared" si="44"/>
        <v>2069.36</v>
      </c>
      <c r="AI32" s="139" t="s">
        <v>34</v>
      </c>
    </row>
    <row r="33" s="39" customFormat="1" ht="16" customHeight="1" spans="1:35">
      <c r="A33" s="129">
        <f t="shared" si="0"/>
        <v>30</v>
      </c>
      <c r="B33" s="49" t="s">
        <v>1195</v>
      </c>
      <c r="C33" s="46" t="s">
        <v>204</v>
      </c>
      <c r="D33" s="46" t="s">
        <v>205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f t="shared" si="2"/>
        <v>627.29</v>
      </c>
      <c r="M33" s="130">
        <f t="shared" si="3"/>
        <v>499.34</v>
      </c>
      <c r="N33" s="49">
        <f t="shared" si="4"/>
        <v>27.44</v>
      </c>
      <c r="O33" s="130">
        <f t="shared" si="5"/>
        <v>159</v>
      </c>
      <c r="P33" s="130">
        <f t="shared" si="6"/>
        <v>0</v>
      </c>
      <c r="Q33" s="130">
        <f t="shared" si="7"/>
        <v>1360.12</v>
      </c>
      <c r="R33" s="49">
        <f t="shared" si="8"/>
        <v>0</v>
      </c>
      <c r="S33" s="49">
        <f t="shared" si="9"/>
        <v>313.64</v>
      </c>
      <c r="T33" s="130">
        <f t="shared" si="10"/>
        <v>124.84</v>
      </c>
      <c r="U33" s="49">
        <f t="shared" si="11"/>
        <v>11.76</v>
      </c>
      <c r="V33" s="130">
        <f t="shared" si="12"/>
        <v>159</v>
      </c>
      <c r="W33" s="130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39" t="s">
        <v>81</v>
      </c>
      <c r="AB33" s="140">
        <f t="shared" ref="AB33:AH33" si="45">K33+R33</f>
        <v>47.05</v>
      </c>
      <c r="AC33" s="140">
        <f t="shared" si="45"/>
        <v>940.93</v>
      </c>
      <c r="AD33" s="140">
        <f t="shared" si="45"/>
        <v>624.18</v>
      </c>
      <c r="AE33" s="140">
        <f t="shared" si="45"/>
        <v>39.2</v>
      </c>
      <c r="AF33" s="140">
        <f t="shared" si="45"/>
        <v>318</v>
      </c>
      <c r="AG33" s="140">
        <f t="shared" si="45"/>
        <v>0</v>
      </c>
      <c r="AH33" s="140">
        <f t="shared" si="45"/>
        <v>1969.36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206</v>
      </c>
      <c r="C34" s="49" t="s">
        <v>207</v>
      </c>
      <c r="D34" s="49" t="s">
        <v>208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f t="shared" si="2"/>
        <v>627.29</v>
      </c>
      <c r="M34" s="130">
        <f t="shared" si="3"/>
        <v>499.34</v>
      </c>
      <c r="N34" s="49">
        <f t="shared" si="4"/>
        <v>27.44</v>
      </c>
      <c r="O34" s="130">
        <f t="shared" si="5"/>
        <v>159</v>
      </c>
      <c r="P34" s="130">
        <f t="shared" si="6"/>
        <v>0</v>
      </c>
      <c r="Q34" s="130">
        <f t="shared" si="7"/>
        <v>1360.12</v>
      </c>
      <c r="R34" s="49">
        <f t="shared" si="8"/>
        <v>0</v>
      </c>
      <c r="S34" s="49">
        <f t="shared" si="9"/>
        <v>313.64</v>
      </c>
      <c r="T34" s="130">
        <f t="shared" si="10"/>
        <v>124.84</v>
      </c>
      <c r="U34" s="49">
        <f t="shared" si="11"/>
        <v>11.76</v>
      </c>
      <c r="V34" s="130">
        <f t="shared" si="12"/>
        <v>159</v>
      </c>
      <c r="W34" s="130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39" t="s">
        <v>90</v>
      </c>
      <c r="AB34" s="140">
        <f t="shared" ref="AB34:AH34" si="46">K34+R34</f>
        <v>47.05</v>
      </c>
      <c r="AC34" s="140">
        <f t="shared" si="46"/>
        <v>940.93</v>
      </c>
      <c r="AD34" s="140">
        <f t="shared" si="46"/>
        <v>624.18</v>
      </c>
      <c r="AE34" s="140">
        <f t="shared" si="46"/>
        <v>39.2</v>
      </c>
      <c r="AF34" s="140">
        <f t="shared" si="46"/>
        <v>318</v>
      </c>
      <c r="AG34" s="140">
        <f t="shared" si="46"/>
        <v>0</v>
      </c>
      <c r="AH34" s="140">
        <f t="shared" si="46"/>
        <v>1969.36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1193</v>
      </c>
      <c r="C35" s="49" t="s">
        <v>210</v>
      </c>
      <c r="D35" s="49" t="s">
        <v>211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4180</v>
      </c>
      <c r="J35" s="130"/>
      <c r="K35" s="49">
        <f t="shared" si="1"/>
        <v>47.05</v>
      </c>
      <c r="L35" s="49">
        <f t="shared" si="2"/>
        <v>627.29</v>
      </c>
      <c r="M35" s="130">
        <f t="shared" si="3"/>
        <v>499.34</v>
      </c>
      <c r="N35" s="49">
        <f t="shared" si="4"/>
        <v>27.44</v>
      </c>
      <c r="O35" s="130">
        <f t="shared" si="5"/>
        <v>209</v>
      </c>
      <c r="P35" s="130">
        <f t="shared" si="6"/>
        <v>0</v>
      </c>
      <c r="Q35" s="130">
        <f t="shared" si="7"/>
        <v>1410.12</v>
      </c>
      <c r="R35" s="49">
        <f t="shared" si="8"/>
        <v>0</v>
      </c>
      <c r="S35" s="49">
        <f t="shared" si="9"/>
        <v>313.64</v>
      </c>
      <c r="T35" s="130">
        <f t="shared" si="10"/>
        <v>124.84</v>
      </c>
      <c r="U35" s="49">
        <f t="shared" si="11"/>
        <v>11.76</v>
      </c>
      <c r="V35" s="130">
        <f t="shared" si="12"/>
        <v>209</v>
      </c>
      <c r="W35" s="130">
        <f t="shared" si="13"/>
        <v>0</v>
      </c>
      <c r="X35" s="49">
        <f t="shared" si="14"/>
        <v>659.24</v>
      </c>
      <c r="Y35" s="49">
        <f t="shared" si="15"/>
        <v>2069.36</v>
      </c>
      <c r="Z35" s="49"/>
      <c r="AA35" s="139" t="s">
        <v>64</v>
      </c>
      <c r="AB35" s="140">
        <f t="shared" ref="AB35:AH35" si="47">K35+R35</f>
        <v>47.05</v>
      </c>
      <c r="AC35" s="140">
        <f t="shared" si="47"/>
        <v>940.93</v>
      </c>
      <c r="AD35" s="140">
        <f t="shared" si="47"/>
        <v>624.18</v>
      </c>
      <c r="AE35" s="140">
        <f t="shared" si="47"/>
        <v>39.2</v>
      </c>
      <c r="AF35" s="140">
        <f t="shared" si="47"/>
        <v>418</v>
      </c>
      <c r="AG35" s="140">
        <f t="shared" si="47"/>
        <v>0</v>
      </c>
      <c r="AH35" s="140">
        <f t="shared" si="47"/>
        <v>2069.36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1196</v>
      </c>
      <c r="C36" s="49" t="s">
        <v>215</v>
      </c>
      <c r="D36" s="49" t="s">
        <v>216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2544</v>
      </c>
      <c r="J36" s="130"/>
      <c r="K36" s="49">
        <f t="shared" si="1"/>
        <v>47.05</v>
      </c>
      <c r="L36" s="49">
        <f t="shared" si="2"/>
        <v>627.29</v>
      </c>
      <c r="M36" s="130">
        <f t="shared" si="3"/>
        <v>499.34</v>
      </c>
      <c r="N36" s="49">
        <f t="shared" si="4"/>
        <v>27.44</v>
      </c>
      <c r="O36" s="130">
        <f t="shared" si="5"/>
        <v>127.2</v>
      </c>
      <c r="P36" s="130">
        <f t="shared" si="6"/>
        <v>0</v>
      </c>
      <c r="Q36" s="130">
        <f t="shared" si="7"/>
        <v>1328.32</v>
      </c>
      <c r="R36" s="49">
        <f t="shared" si="8"/>
        <v>0</v>
      </c>
      <c r="S36" s="49">
        <f t="shared" si="9"/>
        <v>313.64</v>
      </c>
      <c r="T36" s="130">
        <f t="shared" si="10"/>
        <v>124.84</v>
      </c>
      <c r="U36" s="49">
        <f t="shared" si="11"/>
        <v>11.76</v>
      </c>
      <c r="V36" s="130">
        <f t="shared" si="12"/>
        <v>127.2</v>
      </c>
      <c r="W36" s="130">
        <f t="shared" si="13"/>
        <v>0</v>
      </c>
      <c r="X36" s="49">
        <f t="shared" si="14"/>
        <v>577.44</v>
      </c>
      <c r="Y36" s="49">
        <f t="shared" si="15"/>
        <v>1905.76</v>
      </c>
      <c r="Z36" s="49"/>
      <c r="AA36" s="139" t="s">
        <v>74</v>
      </c>
      <c r="AB36" s="140">
        <f t="shared" ref="AB36:AH36" si="48">K36+R36</f>
        <v>47.05</v>
      </c>
      <c r="AC36" s="140">
        <f t="shared" si="48"/>
        <v>940.93</v>
      </c>
      <c r="AD36" s="140">
        <f t="shared" si="48"/>
        <v>624.18</v>
      </c>
      <c r="AE36" s="140">
        <f t="shared" si="48"/>
        <v>39.2</v>
      </c>
      <c r="AF36" s="140">
        <f t="shared" si="48"/>
        <v>254.4</v>
      </c>
      <c r="AG36" s="140">
        <f t="shared" si="48"/>
        <v>0</v>
      </c>
      <c r="AH36" s="140">
        <f t="shared" si="48"/>
        <v>1905.76</v>
      </c>
      <c r="AI36" s="139" t="s">
        <v>35</v>
      </c>
    </row>
    <row r="37" s="39" customFormat="1" ht="16" customHeight="1" spans="1:35">
      <c r="A37" s="129">
        <f t="shared" si="0"/>
        <v>34</v>
      </c>
      <c r="B37" s="49" t="s">
        <v>217</v>
      </c>
      <c r="C37" s="49" t="s">
        <v>218</v>
      </c>
      <c r="D37" s="49" t="s">
        <v>219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3180</v>
      </c>
      <c r="J37" s="130"/>
      <c r="K37" s="49">
        <f t="shared" si="1"/>
        <v>47.05</v>
      </c>
      <c r="L37" s="49">
        <f t="shared" si="2"/>
        <v>627.29</v>
      </c>
      <c r="M37" s="130">
        <f t="shared" si="3"/>
        <v>499.34</v>
      </c>
      <c r="N37" s="49">
        <f t="shared" si="4"/>
        <v>27.44</v>
      </c>
      <c r="O37" s="130">
        <f t="shared" si="5"/>
        <v>159</v>
      </c>
      <c r="P37" s="130">
        <f t="shared" si="6"/>
        <v>0</v>
      </c>
      <c r="Q37" s="130">
        <f t="shared" si="7"/>
        <v>1360.12</v>
      </c>
      <c r="R37" s="49">
        <f t="shared" si="8"/>
        <v>0</v>
      </c>
      <c r="S37" s="49">
        <f t="shared" si="9"/>
        <v>313.64</v>
      </c>
      <c r="T37" s="130">
        <f t="shared" si="10"/>
        <v>124.84</v>
      </c>
      <c r="U37" s="49">
        <f t="shared" si="11"/>
        <v>11.76</v>
      </c>
      <c r="V37" s="130">
        <f t="shared" si="12"/>
        <v>159</v>
      </c>
      <c r="W37" s="130">
        <f t="shared" si="13"/>
        <v>0</v>
      </c>
      <c r="X37" s="49">
        <f t="shared" si="14"/>
        <v>609.24</v>
      </c>
      <c r="Y37" s="49">
        <f t="shared" si="15"/>
        <v>1969.36</v>
      </c>
      <c r="Z37" s="49"/>
      <c r="AA37" s="139" t="s">
        <v>57</v>
      </c>
      <c r="AB37" s="140">
        <f t="shared" ref="AB37:AH37" si="49">K37+R37</f>
        <v>47.05</v>
      </c>
      <c r="AC37" s="140">
        <f t="shared" si="49"/>
        <v>940.93</v>
      </c>
      <c r="AD37" s="140">
        <f t="shared" si="49"/>
        <v>624.18</v>
      </c>
      <c r="AE37" s="140">
        <f t="shared" si="49"/>
        <v>39.2</v>
      </c>
      <c r="AF37" s="140">
        <f t="shared" si="49"/>
        <v>318</v>
      </c>
      <c r="AG37" s="140">
        <f t="shared" si="49"/>
        <v>0</v>
      </c>
      <c r="AH37" s="140">
        <f t="shared" si="49"/>
        <v>1969.36</v>
      </c>
      <c r="AI37" s="139" t="s">
        <v>35</v>
      </c>
    </row>
    <row r="38" s="39" customFormat="1" ht="16" customHeight="1" spans="1:35">
      <c r="A38" s="129">
        <f t="shared" si="0"/>
        <v>35</v>
      </c>
      <c r="B38" s="49" t="s">
        <v>220</v>
      </c>
      <c r="C38" s="49" t="s">
        <v>221</v>
      </c>
      <c r="D38" s="49" t="s">
        <v>222</v>
      </c>
      <c r="E38" s="49">
        <v>4500</v>
      </c>
      <c r="F38" s="49">
        <v>4500</v>
      </c>
      <c r="G38" s="130">
        <v>6241.75</v>
      </c>
      <c r="H38" s="49">
        <v>4500</v>
      </c>
      <c r="I38" s="130">
        <v>4180</v>
      </c>
      <c r="J38" s="130"/>
      <c r="K38" s="49">
        <f t="shared" si="1"/>
        <v>54</v>
      </c>
      <c r="L38" s="49">
        <f t="shared" si="2"/>
        <v>720</v>
      </c>
      <c r="M38" s="130">
        <f t="shared" si="3"/>
        <v>499.34</v>
      </c>
      <c r="N38" s="49">
        <f t="shared" si="4"/>
        <v>31.5</v>
      </c>
      <c r="O38" s="130">
        <f t="shared" si="5"/>
        <v>209</v>
      </c>
      <c r="P38" s="130">
        <f t="shared" si="6"/>
        <v>0</v>
      </c>
      <c r="Q38" s="130">
        <f t="shared" si="7"/>
        <v>1513.84</v>
      </c>
      <c r="R38" s="49">
        <f t="shared" si="8"/>
        <v>0</v>
      </c>
      <c r="S38" s="49">
        <f t="shared" si="9"/>
        <v>360</v>
      </c>
      <c r="T38" s="130">
        <f t="shared" si="10"/>
        <v>124.84</v>
      </c>
      <c r="U38" s="49">
        <f t="shared" si="11"/>
        <v>13.5</v>
      </c>
      <c r="V38" s="130">
        <f t="shared" si="12"/>
        <v>209</v>
      </c>
      <c r="W38" s="130">
        <f t="shared" si="13"/>
        <v>0</v>
      </c>
      <c r="X38" s="49">
        <f t="shared" si="14"/>
        <v>707.34</v>
      </c>
      <c r="Y38" s="49">
        <f t="shared" si="15"/>
        <v>2221.18</v>
      </c>
      <c r="Z38" s="49"/>
      <c r="AA38" s="139" t="s">
        <v>90</v>
      </c>
      <c r="AB38" s="140">
        <f t="shared" ref="AB38:AH38" si="50">K38+R38</f>
        <v>54</v>
      </c>
      <c r="AC38" s="140">
        <f t="shared" si="50"/>
        <v>1080</v>
      </c>
      <c r="AD38" s="140">
        <f t="shared" si="50"/>
        <v>624.18</v>
      </c>
      <c r="AE38" s="140">
        <f t="shared" si="50"/>
        <v>45</v>
      </c>
      <c r="AF38" s="140">
        <f t="shared" si="50"/>
        <v>418</v>
      </c>
      <c r="AG38" s="140">
        <f t="shared" si="50"/>
        <v>0</v>
      </c>
      <c r="AH38" s="140">
        <f t="shared" si="50"/>
        <v>2221.18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223</v>
      </c>
      <c r="C39" s="49" t="s">
        <v>224</v>
      </c>
      <c r="D39" s="49" t="s">
        <v>225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f t="shared" si="2"/>
        <v>627.29</v>
      </c>
      <c r="M39" s="130">
        <f t="shared" si="3"/>
        <v>499.34</v>
      </c>
      <c r="N39" s="49">
        <f t="shared" si="4"/>
        <v>27.44</v>
      </c>
      <c r="O39" s="130">
        <f t="shared" si="5"/>
        <v>159</v>
      </c>
      <c r="P39" s="130">
        <f t="shared" si="6"/>
        <v>0</v>
      </c>
      <c r="Q39" s="130">
        <f t="shared" si="7"/>
        <v>1360.12</v>
      </c>
      <c r="R39" s="49">
        <f t="shared" si="8"/>
        <v>0</v>
      </c>
      <c r="S39" s="49">
        <f t="shared" si="9"/>
        <v>313.64</v>
      </c>
      <c r="T39" s="130">
        <f t="shared" si="10"/>
        <v>124.84</v>
      </c>
      <c r="U39" s="49">
        <f t="shared" si="11"/>
        <v>11.76</v>
      </c>
      <c r="V39" s="130">
        <f t="shared" si="12"/>
        <v>159</v>
      </c>
      <c r="W39" s="130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39" t="s">
        <v>80</v>
      </c>
      <c r="AB39" s="140">
        <f t="shared" ref="AB39:AH39" si="51">K39+R39</f>
        <v>47.05</v>
      </c>
      <c r="AC39" s="140">
        <f t="shared" si="51"/>
        <v>940.93</v>
      </c>
      <c r="AD39" s="140">
        <f t="shared" si="51"/>
        <v>624.18</v>
      </c>
      <c r="AE39" s="140">
        <f t="shared" si="51"/>
        <v>39.2</v>
      </c>
      <c r="AF39" s="140">
        <f t="shared" si="51"/>
        <v>318</v>
      </c>
      <c r="AG39" s="140">
        <f t="shared" si="51"/>
        <v>0</v>
      </c>
      <c r="AH39" s="140">
        <f t="shared" si="51"/>
        <v>1969.36</v>
      </c>
      <c r="AI39" s="139" t="s">
        <v>33</v>
      </c>
    </row>
    <row r="40" s="39" customFormat="1" ht="16" customHeight="1" spans="1:35">
      <c r="A40" s="129">
        <f t="shared" si="0"/>
        <v>37</v>
      </c>
      <c r="B40" s="49" t="s">
        <v>129</v>
      </c>
      <c r="C40" s="49" t="s">
        <v>228</v>
      </c>
      <c r="D40" s="49" t="s">
        <v>229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3180</v>
      </c>
      <c r="J40" s="130"/>
      <c r="K40" s="49">
        <f t="shared" si="1"/>
        <v>47.05</v>
      </c>
      <c r="L40" s="49">
        <f t="shared" si="2"/>
        <v>627.29</v>
      </c>
      <c r="M40" s="130">
        <f t="shared" si="3"/>
        <v>499.34</v>
      </c>
      <c r="N40" s="49">
        <f t="shared" si="4"/>
        <v>27.44</v>
      </c>
      <c r="O40" s="130">
        <f t="shared" si="5"/>
        <v>159</v>
      </c>
      <c r="P40" s="130">
        <f t="shared" si="6"/>
        <v>0</v>
      </c>
      <c r="Q40" s="130">
        <f t="shared" si="7"/>
        <v>1360.12</v>
      </c>
      <c r="R40" s="49">
        <f t="shared" si="8"/>
        <v>0</v>
      </c>
      <c r="S40" s="49">
        <f t="shared" si="9"/>
        <v>313.64</v>
      </c>
      <c r="T40" s="130">
        <f t="shared" si="10"/>
        <v>124.84</v>
      </c>
      <c r="U40" s="49">
        <f t="shared" si="11"/>
        <v>11.76</v>
      </c>
      <c r="V40" s="130">
        <f t="shared" si="12"/>
        <v>159</v>
      </c>
      <c r="W40" s="130">
        <f t="shared" si="13"/>
        <v>0</v>
      </c>
      <c r="X40" s="49">
        <f t="shared" si="14"/>
        <v>609.24</v>
      </c>
      <c r="Y40" s="49">
        <f t="shared" si="15"/>
        <v>1969.36</v>
      </c>
      <c r="Z40" s="49"/>
      <c r="AA40" s="139" t="s">
        <v>82</v>
      </c>
      <c r="AB40" s="140">
        <f t="shared" ref="AB40:AH40" si="52">K40+R40</f>
        <v>47.05</v>
      </c>
      <c r="AC40" s="140">
        <f t="shared" si="52"/>
        <v>940.93</v>
      </c>
      <c r="AD40" s="140">
        <f t="shared" si="52"/>
        <v>624.18</v>
      </c>
      <c r="AE40" s="140">
        <f t="shared" si="52"/>
        <v>39.2</v>
      </c>
      <c r="AF40" s="140">
        <f t="shared" si="52"/>
        <v>318</v>
      </c>
      <c r="AG40" s="140">
        <f t="shared" si="52"/>
        <v>0</v>
      </c>
      <c r="AH40" s="140">
        <f t="shared" si="52"/>
        <v>1969.36</v>
      </c>
      <c r="AI40" s="139" t="s">
        <v>35</v>
      </c>
    </row>
    <row r="41" s="39" customFormat="1" ht="16" customHeight="1" spans="1:35">
      <c r="A41" s="129">
        <f t="shared" si="0"/>
        <v>38</v>
      </c>
      <c r="B41" s="49" t="s">
        <v>223</v>
      </c>
      <c r="C41" s="49" t="s">
        <v>230</v>
      </c>
      <c r="D41" s="49" t="s">
        <v>231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f t="shared" si="2"/>
        <v>627.29</v>
      </c>
      <c r="M41" s="130">
        <f t="shared" si="3"/>
        <v>499.34</v>
      </c>
      <c r="N41" s="49">
        <f t="shared" si="4"/>
        <v>27.44</v>
      </c>
      <c r="O41" s="130">
        <f t="shared" si="5"/>
        <v>159</v>
      </c>
      <c r="P41" s="130">
        <f t="shared" si="6"/>
        <v>0</v>
      </c>
      <c r="Q41" s="130">
        <f t="shared" si="7"/>
        <v>1360.12</v>
      </c>
      <c r="R41" s="49">
        <f t="shared" si="8"/>
        <v>0</v>
      </c>
      <c r="S41" s="49">
        <f t="shared" si="9"/>
        <v>313.64</v>
      </c>
      <c r="T41" s="130">
        <f t="shared" si="10"/>
        <v>124.84</v>
      </c>
      <c r="U41" s="49">
        <f t="shared" si="11"/>
        <v>11.76</v>
      </c>
      <c r="V41" s="130">
        <f t="shared" si="12"/>
        <v>159</v>
      </c>
      <c r="W41" s="130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39" t="s">
        <v>59</v>
      </c>
      <c r="AB41" s="140">
        <f t="shared" ref="AB41:AH41" si="53">K41+R41</f>
        <v>47.05</v>
      </c>
      <c r="AC41" s="140">
        <f t="shared" si="53"/>
        <v>940.93</v>
      </c>
      <c r="AD41" s="140">
        <f t="shared" si="53"/>
        <v>624.18</v>
      </c>
      <c r="AE41" s="140">
        <f t="shared" si="53"/>
        <v>39.2</v>
      </c>
      <c r="AF41" s="140">
        <f t="shared" si="53"/>
        <v>318</v>
      </c>
      <c r="AG41" s="140">
        <f t="shared" si="53"/>
        <v>0</v>
      </c>
      <c r="AH41" s="140">
        <f t="shared" si="53"/>
        <v>1969.36</v>
      </c>
      <c r="AI41" s="139" t="s">
        <v>33</v>
      </c>
    </row>
    <row r="42" s="39" customFormat="1" ht="16" customHeight="1" spans="1:35">
      <c r="A42" s="129">
        <f t="shared" si="0"/>
        <v>39</v>
      </c>
      <c r="B42" s="49" t="s">
        <v>132</v>
      </c>
      <c r="C42" s="49" t="s">
        <v>232</v>
      </c>
      <c r="D42" s="49" t="s">
        <v>233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4180</v>
      </c>
      <c r="J42" s="130"/>
      <c r="K42" s="49">
        <f t="shared" si="1"/>
        <v>47.05</v>
      </c>
      <c r="L42" s="49">
        <f t="shared" si="2"/>
        <v>627.29</v>
      </c>
      <c r="M42" s="130">
        <f t="shared" si="3"/>
        <v>499.34</v>
      </c>
      <c r="N42" s="49">
        <f t="shared" si="4"/>
        <v>27.44</v>
      </c>
      <c r="O42" s="130">
        <f t="shared" si="5"/>
        <v>209</v>
      </c>
      <c r="P42" s="130">
        <f t="shared" si="6"/>
        <v>0</v>
      </c>
      <c r="Q42" s="130">
        <f t="shared" si="7"/>
        <v>1410.12</v>
      </c>
      <c r="R42" s="49">
        <f t="shared" si="8"/>
        <v>0</v>
      </c>
      <c r="S42" s="49">
        <f t="shared" si="9"/>
        <v>313.64</v>
      </c>
      <c r="T42" s="130">
        <f t="shared" si="10"/>
        <v>124.84</v>
      </c>
      <c r="U42" s="49">
        <f t="shared" si="11"/>
        <v>11.76</v>
      </c>
      <c r="V42" s="130">
        <f t="shared" si="12"/>
        <v>209</v>
      </c>
      <c r="W42" s="130">
        <f t="shared" si="13"/>
        <v>0</v>
      </c>
      <c r="X42" s="49">
        <f t="shared" si="14"/>
        <v>659.24</v>
      </c>
      <c r="Y42" s="49">
        <f t="shared" si="15"/>
        <v>2069.36</v>
      </c>
      <c r="Z42" s="49"/>
      <c r="AA42" s="139" t="s">
        <v>64</v>
      </c>
      <c r="AB42" s="140">
        <f t="shared" ref="AB42:AH42" si="54">K42+R42</f>
        <v>47.05</v>
      </c>
      <c r="AC42" s="140">
        <f t="shared" si="54"/>
        <v>940.93</v>
      </c>
      <c r="AD42" s="140">
        <f t="shared" si="54"/>
        <v>624.18</v>
      </c>
      <c r="AE42" s="140">
        <f t="shared" si="54"/>
        <v>39.2</v>
      </c>
      <c r="AF42" s="140">
        <f t="shared" si="54"/>
        <v>418</v>
      </c>
      <c r="AG42" s="140">
        <f t="shared" si="54"/>
        <v>0</v>
      </c>
      <c r="AH42" s="140">
        <f t="shared" si="54"/>
        <v>2069.36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169</v>
      </c>
      <c r="C43" s="49" t="s">
        <v>234</v>
      </c>
      <c r="D43" s="49" t="s">
        <v>235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f t="shared" si="2"/>
        <v>627.29</v>
      </c>
      <c r="M43" s="130">
        <f t="shared" si="3"/>
        <v>499.34</v>
      </c>
      <c r="N43" s="49">
        <f t="shared" si="4"/>
        <v>27.44</v>
      </c>
      <c r="O43" s="130">
        <f t="shared" si="5"/>
        <v>159</v>
      </c>
      <c r="P43" s="130">
        <f t="shared" si="6"/>
        <v>0</v>
      </c>
      <c r="Q43" s="130">
        <f t="shared" si="7"/>
        <v>1360.12</v>
      </c>
      <c r="R43" s="49">
        <f t="shared" si="8"/>
        <v>0</v>
      </c>
      <c r="S43" s="49">
        <f t="shared" si="9"/>
        <v>313.64</v>
      </c>
      <c r="T43" s="130">
        <f t="shared" si="10"/>
        <v>124.84</v>
      </c>
      <c r="U43" s="49">
        <f t="shared" si="11"/>
        <v>11.76</v>
      </c>
      <c r="V43" s="130">
        <f t="shared" si="12"/>
        <v>159</v>
      </c>
      <c r="W43" s="130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39" t="s">
        <v>91</v>
      </c>
      <c r="AB43" s="140">
        <f t="shared" ref="AB43:AH43" si="55">K43+R43</f>
        <v>47.05</v>
      </c>
      <c r="AC43" s="140">
        <f t="shared" si="55"/>
        <v>940.93</v>
      </c>
      <c r="AD43" s="140">
        <f t="shared" si="55"/>
        <v>624.18</v>
      </c>
      <c r="AE43" s="140">
        <f t="shared" si="55"/>
        <v>39.2</v>
      </c>
      <c r="AF43" s="140">
        <f t="shared" si="55"/>
        <v>318</v>
      </c>
      <c r="AG43" s="140">
        <f t="shared" si="55"/>
        <v>0</v>
      </c>
      <c r="AH43" s="140">
        <f t="shared" si="55"/>
        <v>1969.36</v>
      </c>
      <c r="AI43" s="139" t="s">
        <v>31</v>
      </c>
    </row>
    <row r="44" s="39" customFormat="1" ht="16" customHeight="1" spans="1:35">
      <c r="A44" s="129">
        <f t="shared" si="0"/>
        <v>41</v>
      </c>
      <c r="B44" s="49" t="s">
        <v>223</v>
      </c>
      <c r="C44" s="49" t="s">
        <v>236</v>
      </c>
      <c r="D44" s="49" t="s">
        <v>237</v>
      </c>
      <c r="E44" s="49">
        <v>3920.55</v>
      </c>
      <c r="F44" s="49">
        <v>3920.55</v>
      </c>
      <c r="G44" s="130">
        <v>6241.75</v>
      </c>
      <c r="H44" s="49">
        <v>3920.55</v>
      </c>
      <c r="I44" s="130">
        <v>3180</v>
      </c>
      <c r="J44" s="130"/>
      <c r="K44" s="49">
        <f t="shared" si="1"/>
        <v>47.05</v>
      </c>
      <c r="L44" s="49">
        <f t="shared" si="2"/>
        <v>627.29</v>
      </c>
      <c r="M44" s="130">
        <f t="shared" si="3"/>
        <v>499.34</v>
      </c>
      <c r="N44" s="49">
        <f t="shared" si="4"/>
        <v>27.44</v>
      </c>
      <c r="O44" s="130">
        <f t="shared" si="5"/>
        <v>159</v>
      </c>
      <c r="P44" s="130">
        <f t="shared" si="6"/>
        <v>0</v>
      </c>
      <c r="Q44" s="130">
        <f t="shared" si="7"/>
        <v>1360.12</v>
      </c>
      <c r="R44" s="49">
        <f t="shared" si="8"/>
        <v>0</v>
      </c>
      <c r="S44" s="49">
        <f t="shared" si="9"/>
        <v>313.64</v>
      </c>
      <c r="T44" s="130">
        <f t="shared" si="10"/>
        <v>124.84</v>
      </c>
      <c r="U44" s="49">
        <f t="shared" si="11"/>
        <v>11.76</v>
      </c>
      <c r="V44" s="130">
        <f t="shared" si="12"/>
        <v>159</v>
      </c>
      <c r="W44" s="130">
        <f t="shared" si="13"/>
        <v>0</v>
      </c>
      <c r="X44" s="49">
        <f t="shared" si="14"/>
        <v>609.24</v>
      </c>
      <c r="Y44" s="49">
        <f t="shared" si="15"/>
        <v>1969.36</v>
      </c>
      <c r="Z44" s="49"/>
      <c r="AA44" s="139" t="s">
        <v>71</v>
      </c>
      <c r="AB44" s="140">
        <f t="shared" ref="AB44:AH44" si="56">K44+R44</f>
        <v>47.05</v>
      </c>
      <c r="AC44" s="140">
        <f t="shared" si="56"/>
        <v>940.93</v>
      </c>
      <c r="AD44" s="140">
        <f t="shared" si="56"/>
        <v>624.18</v>
      </c>
      <c r="AE44" s="140">
        <f t="shared" si="56"/>
        <v>39.2</v>
      </c>
      <c r="AF44" s="140">
        <f t="shared" si="56"/>
        <v>318</v>
      </c>
      <c r="AG44" s="140">
        <f t="shared" si="56"/>
        <v>0</v>
      </c>
      <c r="AH44" s="140">
        <f t="shared" si="56"/>
        <v>1969.36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238</v>
      </c>
      <c r="D45" s="49" t="s">
        <v>239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f t="shared" si="2"/>
        <v>627.29</v>
      </c>
      <c r="M45" s="130">
        <f t="shared" si="3"/>
        <v>499.34</v>
      </c>
      <c r="N45" s="49">
        <f t="shared" si="4"/>
        <v>27.44</v>
      </c>
      <c r="O45" s="130">
        <f t="shared" si="5"/>
        <v>159</v>
      </c>
      <c r="P45" s="130">
        <f t="shared" si="6"/>
        <v>0</v>
      </c>
      <c r="Q45" s="130">
        <f t="shared" si="7"/>
        <v>1360.12</v>
      </c>
      <c r="R45" s="49">
        <f t="shared" si="8"/>
        <v>0</v>
      </c>
      <c r="S45" s="49">
        <f t="shared" si="9"/>
        <v>313.64</v>
      </c>
      <c r="T45" s="130">
        <f t="shared" si="10"/>
        <v>124.84</v>
      </c>
      <c r="U45" s="49">
        <f t="shared" si="11"/>
        <v>11.76</v>
      </c>
      <c r="V45" s="130">
        <f t="shared" si="12"/>
        <v>159</v>
      </c>
      <c r="W45" s="130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39" t="s">
        <v>80</v>
      </c>
      <c r="AB45" s="140">
        <f t="shared" ref="AB45:AH45" si="57">K45+R45</f>
        <v>47.05</v>
      </c>
      <c r="AC45" s="140">
        <f t="shared" si="57"/>
        <v>940.93</v>
      </c>
      <c r="AD45" s="140">
        <f t="shared" si="57"/>
        <v>624.18</v>
      </c>
      <c r="AE45" s="140">
        <f t="shared" si="57"/>
        <v>39.2</v>
      </c>
      <c r="AF45" s="140">
        <f t="shared" si="57"/>
        <v>318</v>
      </c>
      <c r="AG45" s="140">
        <f t="shared" si="57"/>
        <v>0</v>
      </c>
      <c r="AH45" s="140">
        <f t="shared" si="57"/>
        <v>1969.36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129</v>
      </c>
      <c r="C46" s="49" t="s">
        <v>240</v>
      </c>
      <c r="D46" s="49" t="s">
        <v>241</v>
      </c>
      <c r="E46" s="49">
        <v>4200</v>
      </c>
      <c r="F46" s="49">
        <v>4200</v>
      </c>
      <c r="G46" s="130">
        <v>6241.75</v>
      </c>
      <c r="H46" s="49">
        <v>4200</v>
      </c>
      <c r="I46" s="130">
        <v>4180</v>
      </c>
      <c r="J46" s="130"/>
      <c r="K46" s="49">
        <f t="shared" si="1"/>
        <v>50.4</v>
      </c>
      <c r="L46" s="49">
        <f t="shared" si="2"/>
        <v>672</v>
      </c>
      <c r="M46" s="130">
        <f t="shared" si="3"/>
        <v>499.34</v>
      </c>
      <c r="N46" s="49">
        <f t="shared" si="4"/>
        <v>29.4</v>
      </c>
      <c r="O46" s="130">
        <f t="shared" si="5"/>
        <v>209</v>
      </c>
      <c r="P46" s="130">
        <f t="shared" si="6"/>
        <v>0</v>
      </c>
      <c r="Q46" s="130">
        <f t="shared" si="7"/>
        <v>1460.14</v>
      </c>
      <c r="R46" s="49">
        <f t="shared" si="8"/>
        <v>0</v>
      </c>
      <c r="S46" s="49">
        <f t="shared" si="9"/>
        <v>336</v>
      </c>
      <c r="T46" s="130">
        <f t="shared" si="10"/>
        <v>124.84</v>
      </c>
      <c r="U46" s="49">
        <f t="shared" si="11"/>
        <v>12.6</v>
      </c>
      <c r="V46" s="130">
        <f t="shared" si="12"/>
        <v>209</v>
      </c>
      <c r="W46" s="130">
        <f t="shared" si="13"/>
        <v>0</v>
      </c>
      <c r="X46" s="49">
        <f t="shared" si="14"/>
        <v>682.44</v>
      </c>
      <c r="Y46" s="49">
        <f t="shared" si="15"/>
        <v>2142.58</v>
      </c>
      <c r="Z46" s="49"/>
      <c r="AA46" s="139" t="s">
        <v>82</v>
      </c>
      <c r="AB46" s="140">
        <f t="shared" ref="AB46:AH46" si="58">K46+R46</f>
        <v>50.4</v>
      </c>
      <c r="AC46" s="140">
        <f t="shared" si="58"/>
        <v>1008</v>
      </c>
      <c r="AD46" s="140">
        <f t="shared" si="58"/>
        <v>624.18</v>
      </c>
      <c r="AE46" s="140">
        <f t="shared" si="58"/>
        <v>42</v>
      </c>
      <c r="AF46" s="140">
        <f t="shared" si="58"/>
        <v>418</v>
      </c>
      <c r="AG46" s="140">
        <f t="shared" si="58"/>
        <v>0</v>
      </c>
      <c r="AH46" s="140">
        <f t="shared" si="58"/>
        <v>2142.58</v>
      </c>
      <c r="AI46" s="139" t="s">
        <v>35</v>
      </c>
    </row>
    <row r="47" s="39" customFormat="1" ht="16" customHeight="1" spans="1:35">
      <c r="A47" s="129">
        <f t="shared" si="0"/>
        <v>44</v>
      </c>
      <c r="B47" s="49" t="s">
        <v>223</v>
      </c>
      <c r="C47" s="49" t="s">
        <v>242</v>
      </c>
      <c r="D47" s="49" t="s">
        <v>243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4180</v>
      </c>
      <c r="J47" s="130"/>
      <c r="K47" s="49">
        <f t="shared" si="1"/>
        <v>47.05</v>
      </c>
      <c r="L47" s="49">
        <f t="shared" si="2"/>
        <v>627.29</v>
      </c>
      <c r="M47" s="130">
        <f t="shared" si="3"/>
        <v>499.34</v>
      </c>
      <c r="N47" s="49">
        <f t="shared" si="4"/>
        <v>27.44</v>
      </c>
      <c r="O47" s="130">
        <f t="shared" si="5"/>
        <v>209</v>
      </c>
      <c r="P47" s="130">
        <f t="shared" si="6"/>
        <v>0</v>
      </c>
      <c r="Q47" s="130">
        <f t="shared" si="7"/>
        <v>1410.12</v>
      </c>
      <c r="R47" s="49">
        <f t="shared" si="8"/>
        <v>0</v>
      </c>
      <c r="S47" s="49">
        <f t="shared" si="9"/>
        <v>313.64</v>
      </c>
      <c r="T47" s="130">
        <f t="shared" si="10"/>
        <v>124.84</v>
      </c>
      <c r="U47" s="49">
        <f t="shared" si="11"/>
        <v>11.76</v>
      </c>
      <c r="V47" s="130">
        <f t="shared" si="12"/>
        <v>209</v>
      </c>
      <c r="W47" s="130">
        <f t="shared" si="13"/>
        <v>0</v>
      </c>
      <c r="X47" s="49">
        <f t="shared" si="14"/>
        <v>659.24</v>
      </c>
      <c r="Y47" s="49">
        <f t="shared" si="15"/>
        <v>2069.36</v>
      </c>
      <c r="Z47" s="49"/>
      <c r="AA47" s="139" t="s">
        <v>80</v>
      </c>
      <c r="AB47" s="140">
        <f t="shared" ref="AB47:AH47" si="59">K47+R47</f>
        <v>47.05</v>
      </c>
      <c r="AC47" s="140">
        <f t="shared" si="59"/>
        <v>940.93</v>
      </c>
      <c r="AD47" s="140">
        <f t="shared" si="59"/>
        <v>624.18</v>
      </c>
      <c r="AE47" s="140">
        <f t="shared" si="59"/>
        <v>39.2</v>
      </c>
      <c r="AF47" s="140">
        <f t="shared" si="59"/>
        <v>418</v>
      </c>
      <c r="AG47" s="140">
        <f t="shared" si="59"/>
        <v>0</v>
      </c>
      <c r="AH47" s="140">
        <f t="shared" si="59"/>
        <v>2069.36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244</v>
      </c>
      <c r="D48" s="49" t="s">
        <v>245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f t="shared" si="2"/>
        <v>627.29</v>
      </c>
      <c r="M48" s="130">
        <f t="shared" si="3"/>
        <v>499.34</v>
      </c>
      <c r="N48" s="49">
        <f t="shared" si="4"/>
        <v>27.44</v>
      </c>
      <c r="O48" s="130">
        <f t="shared" si="5"/>
        <v>159</v>
      </c>
      <c r="P48" s="130">
        <f t="shared" si="6"/>
        <v>0</v>
      </c>
      <c r="Q48" s="130">
        <f t="shared" si="7"/>
        <v>1360.12</v>
      </c>
      <c r="R48" s="49">
        <f t="shared" si="8"/>
        <v>0</v>
      </c>
      <c r="S48" s="49">
        <f t="shared" si="9"/>
        <v>313.64</v>
      </c>
      <c r="T48" s="130">
        <f t="shared" si="10"/>
        <v>124.84</v>
      </c>
      <c r="U48" s="49">
        <f t="shared" si="11"/>
        <v>11.76</v>
      </c>
      <c r="V48" s="130">
        <f t="shared" si="12"/>
        <v>159</v>
      </c>
      <c r="W48" s="130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39" t="s">
        <v>80</v>
      </c>
      <c r="AB48" s="140">
        <f t="shared" ref="AB48:AH48" si="60">K48+R48</f>
        <v>47.05</v>
      </c>
      <c r="AC48" s="140">
        <f t="shared" si="60"/>
        <v>940.93</v>
      </c>
      <c r="AD48" s="140">
        <f t="shared" si="60"/>
        <v>624.18</v>
      </c>
      <c r="AE48" s="140">
        <f t="shared" si="60"/>
        <v>39.2</v>
      </c>
      <c r="AF48" s="140">
        <f t="shared" si="60"/>
        <v>318</v>
      </c>
      <c r="AG48" s="140">
        <f t="shared" si="60"/>
        <v>0</v>
      </c>
      <c r="AH48" s="140">
        <f t="shared" si="60"/>
        <v>1969.36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223</v>
      </c>
      <c r="C49" s="49" t="s">
        <v>246</v>
      </c>
      <c r="D49" s="49" t="s">
        <v>247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3180</v>
      </c>
      <c r="J49" s="130"/>
      <c r="K49" s="49">
        <f t="shared" si="1"/>
        <v>47.05</v>
      </c>
      <c r="L49" s="49">
        <f t="shared" si="2"/>
        <v>627.29</v>
      </c>
      <c r="M49" s="130">
        <f t="shared" si="3"/>
        <v>499.34</v>
      </c>
      <c r="N49" s="49">
        <f t="shared" si="4"/>
        <v>27.44</v>
      </c>
      <c r="O49" s="130">
        <f t="shared" si="5"/>
        <v>159</v>
      </c>
      <c r="P49" s="130">
        <f t="shared" si="6"/>
        <v>0</v>
      </c>
      <c r="Q49" s="130">
        <f t="shared" si="7"/>
        <v>1360.12</v>
      </c>
      <c r="R49" s="49">
        <f t="shared" si="8"/>
        <v>0</v>
      </c>
      <c r="S49" s="49">
        <f t="shared" si="9"/>
        <v>313.64</v>
      </c>
      <c r="T49" s="130">
        <f t="shared" si="10"/>
        <v>124.84</v>
      </c>
      <c r="U49" s="49">
        <f t="shared" si="11"/>
        <v>11.76</v>
      </c>
      <c r="V49" s="130">
        <f t="shared" si="12"/>
        <v>159</v>
      </c>
      <c r="W49" s="130">
        <f t="shared" si="13"/>
        <v>0</v>
      </c>
      <c r="X49" s="49">
        <f t="shared" si="14"/>
        <v>609.24</v>
      </c>
      <c r="Y49" s="49">
        <f t="shared" si="15"/>
        <v>1969.36</v>
      </c>
      <c r="Z49" s="49"/>
      <c r="AA49" s="139" t="s">
        <v>71</v>
      </c>
      <c r="AB49" s="140">
        <f t="shared" ref="AB49:AH49" si="61">K49+R49</f>
        <v>47.05</v>
      </c>
      <c r="AC49" s="140">
        <f t="shared" si="61"/>
        <v>940.93</v>
      </c>
      <c r="AD49" s="140">
        <f t="shared" si="61"/>
        <v>624.18</v>
      </c>
      <c r="AE49" s="140">
        <f t="shared" si="61"/>
        <v>39.2</v>
      </c>
      <c r="AF49" s="140">
        <f t="shared" si="61"/>
        <v>318</v>
      </c>
      <c r="AG49" s="140">
        <f t="shared" si="61"/>
        <v>0</v>
      </c>
      <c r="AH49" s="140">
        <f t="shared" si="61"/>
        <v>1969.36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49" t="s">
        <v>248</v>
      </c>
      <c r="D50" s="49" t="s">
        <v>249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f t="shared" si="2"/>
        <v>627.29</v>
      </c>
      <c r="M50" s="130">
        <f t="shared" si="3"/>
        <v>499.34</v>
      </c>
      <c r="N50" s="49">
        <f t="shared" si="4"/>
        <v>27.44</v>
      </c>
      <c r="O50" s="130">
        <f t="shared" si="5"/>
        <v>159</v>
      </c>
      <c r="P50" s="130">
        <f t="shared" si="6"/>
        <v>0</v>
      </c>
      <c r="Q50" s="130">
        <f t="shared" si="7"/>
        <v>1360.12</v>
      </c>
      <c r="R50" s="49">
        <f t="shared" si="8"/>
        <v>0</v>
      </c>
      <c r="S50" s="49">
        <f t="shared" si="9"/>
        <v>313.64</v>
      </c>
      <c r="T50" s="130">
        <f t="shared" si="10"/>
        <v>124.84</v>
      </c>
      <c r="U50" s="49">
        <f t="shared" si="11"/>
        <v>11.76</v>
      </c>
      <c r="V50" s="130">
        <f t="shared" si="12"/>
        <v>159</v>
      </c>
      <c r="W50" s="130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39" t="s">
        <v>80</v>
      </c>
      <c r="AB50" s="140">
        <f t="shared" ref="AB50:AH50" si="62">K50+R50</f>
        <v>47.05</v>
      </c>
      <c r="AC50" s="140">
        <f t="shared" si="62"/>
        <v>940.93</v>
      </c>
      <c r="AD50" s="140">
        <f t="shared" si="62"/>
        <v>624.18</v>
      </c>
      <c r="AE50" s="140">
        <f t="shared" si="62"/>
        <v>39.2</v>
      </c>
      <c r="AF50" s="140">
        <f t="shared" si="62"/>
        <v>318</v>
      </c>
      <c r="AG50" s="140">
        <f t="shared" si="62"/>
        <v>0</v>
      </c>
      <c r="AH50" s="140">
        <f t="shared" si="62"/>
        <v>1969.36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129</v>
      </c>
      <c r="C51" s="49" t="s">
        <v>250</v>
      </c>
      <c r="D51" s="49" t="s">
        <v>251</v>
      </c>
      <c r="E51" s="49">
        <v>4200</v>
      </c>
      <c r="F51" s="49">
        <v>4200</v>
      </c>
      <c r="G51" s="130">
        <v>6241.75</v>
      </c>
      <c r="H51" s="49">
        <v>4200</v>
      </c>
      <c r="I51" s="130">
        <v>4180</v>
      </c>
      <c r="J51" s="130"/>
      <c r="K51" s="49">
        <f t="shared" si="1"/>
        <v>50.4</v>
      </c>
      <c r="L51" s="49">
        <f t="shared" si="2"/>
        <v>672</v>
      </c>
      <c r="M51" s="130">
        <f t="shared" si="3"/>
        <v>499.34</v>
      </c>
      <c r="N51" s="49">
        <f t="shared" si="4"/>
        <v>29.4</v>
      </c>
      <c r="O51" s="130">
        <f t="shared" si="5"/>
        <v>209</v>
      </c>
      <c r="P51" s="130">
        <f t="shared" si="6"/>
        <v>0</v>
      </c>
      <c r="Q51" s="130">
        <f t="shared" si="7"/>
        <v>1460.14</v>
      </c>
      <c r="R51" s="49">
        <f t="shared" si="8"/>
        <v>0</v>
      </c>
      <c r="S51" s="49">
        <f t="shared" si="9"/>
        <v>336</v>
      </c>
      <c r="T51" s="130">
        <f t="shared" si="10"/>
        <v>124.84</v>
      </c>
      <c r="U51" s="49">
        <f t="shared" si="11"/>
        <v>12.6</v>
      </c>
      <c r="V51" s="130">
        <f t="shared" si="12"/>
        <v>209</v>
      </c>
      <c r="W51" s="130">
        <f t="shared" si="13"/>
        <v>0</v>
      </c>
      <c r="X51" s="49">
        <f t="shared" si="14"/>
        <v>682.44</v>
      </c>
      <c r="Y51" s="49">
        <f t="shared" si="15"/>
        <v>2142.58</v>
      </c>
      <c r="Z51" s="49"/>
      <c r="AA51" s="139" t="s">
        <v>71</v>
      </c>
      <c r="AB51" s="140">
        <f t="shared" ref="AB51:AH51" si="63">K51+R51</f>
        <v>50.4</v>
      </c>
      <c r="AC51" s="140">
        <f t="shared" si="63"/>
        <v>1008</v>
      </c>
      <c r="AD51" s="140">
        <f t="shared" si="63"/>
        <v>624.18</v>
      </c>
      <c r="AE51" s="140">
        <f t="shared" si="63"/>
        <v>42</v>
      </c>
      <c r="AF51" s="140">
        <f t="shared" si="63"/>
        <v>418</v>
      </c>
      <c r="AG51" s="140">
        <f t="shared" si="63"/>
        <v>0</v>
      </c>
      <c r="AH51" s="140">
        <f t="shared" si="63"/>
        <v>2142.58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129</v>
      </c>
      <c r="C52" s="49" t="s">
        <v>252</v>
      </c>
      <c r="D52" s="49" t="s">
        <v>253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4180</v>
      </c>
      <c r="J52" s="130"/>
      <c r="K52" s="49">
        <f t="shared" si="1"/>
        <v>47.05</v>
      </c>
      <c r="L52" s="49">
        <f t="shared" si="2"/>
        <v>627.29</v>
      </c>
      <c r="M52" s="130">
        <f t="shared" si="3"/>
        <v>499.34</v>
      </c>
      <c r="N52" s="49">
        <f t="shared" si="4"/>
        <v>27.44</v>
      </c>
      <c r="O52" s="130">
        <f t="shared" si="5"/>
        <v>209</v>
      </c>
      <c r="P52" s="130">
        <f t="shared" si="6"/>
        <v>0</v>
      </c>
      <c r="Q52" s="130">
        <f t="shared" si="7"/>
        <v>1410.12</v>
      </c>
      <c r="R52" s="49">
        <f t="shared" si="8"/>
        <v>0</v>
      </c>
      <c r="S52" s="49">
        <f t="shared" si="9"/>
        <v>313.64</v>
      </c>
      <c r="T52" s="130">
        <f t="shared" si="10"/>
        <v>124.84</v>
      </c>
      <c r="U52" s="49">
        <f t="shared" si="11"/>
        <v>11.76</v>
      </c>
      <c r="V52" s="130">
        <f t="shared" si="12"/>
        <v>209</v>
      </c>
      <c r="W52" s="130">
        <f t="shared" si="13"/>
        <v>0</v>
      </c>
      <c r="X52" s="49">
        <f t="shared" si="14"/>
        <v>659.24</v>
      </c>
      <c r="Y52" s="49">
        <f t="shared" si="15"/>
        <v>2069.36</v>
      </c>
      <c r="Z52" s="49"/>
      <c r="AA52" s="139" t="s">
        <v>82</v>
      </c>
      <c r="AB52" s="140">
        <f t="shared" ref="AB52:AH52" si="64">K52+R52</f>
        <v>47.05</v>
      </c>
      <c r="AC52" s="140">
        <f t="shared" si="64"/>
        <v>940.93</v>
      </c>
      <c r="AD52" s="140">
        <f t="shared" si="64"/>
        <v>624.18</v>
      </c>
      <c r="AE52" s="140">
        <f t="shared" si="64"/>
        <v>39.2</v>
      </c>
      <c r="AF52" s="140">
        <f t="shared" si="64"/>
        <v>418</v>
      </c>
      <c r="AG52" s="140">
        <f t="shared" si="64"/>
        <v>0</v>
      </c>
      <c r="AH52" s="140">
        <f t="shared" si="64"/>
        <v>2069.36</v>
      </c>
      <c r="AI52" s="139" t="s">
        <v>35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254</v>
      </c>
      <c r="D53" s="49" t="s">
        <v>255</v>
      </c>
      <c r="E53" s="49">
        <v>3920.55</v>
      </c>
      <c r="F53" s="49">
        <v>3920.55</v>
      </c>
      <c r="G53" s="130">
        <v>6241.75</v>
      </c>
      <c r="H53" s="49">
        <v>3920.55</v>
      </c>
      <c r="I53" s="130">
        <v>4180</v>
      </c>
      <c r="J53" s="130"/>
      <c r="K53" s="49">
        <f t="shared" si="1"/>
        <v>47.05</v>
      </c>
      <c r="L53" s="49">
        <f t="shared" si="2"/>
        <v>627.29</v>
      </c>
      <c r="M53" s="130">
        <f t="shared" si="3"/>
        <v>499.34</v>
      </c>
      <c r="N53" s="49">
        <f t="shared" si="4"/>
        <v>27.44</v>
      </c>
      <c r="O53" s="130">
        <f t="shared" si="5"/>
        <v>209</v>
      </c>
      <c r="P53" s="130">
        <f t="shared" si="6"/>
        <v>0</v>
      </c>
      <c r="Q53" s="130">
        <f t="shared" si="7"/>
        <v>1410.12</v>
      </c>
      <c r="R53" s="49">
        <f t="shared" si="8"/>
        <v>0</v>
      </c>
      <c r="S53" s="49">
        <f t="shared" si="9"/>
        <v>313.64</v>
      </c>
      <c r="T53" s="130">
        <f t="shared" si="10"/>
        <v>124.84</v>
      </c>
      <c r="U53" s="49">
        <f t="shared" si="11"/>
        <v>11.76</v>
      </c>
      <c r="V53" s="130">
        <f t="shared" si="12"/>
        <v>209</v>
      </c>
      <c r="W53" s="130">
        <f t="shared" si="13"/>
        <v>0</v>
      </c>
      <c r="X53" s="49">
        <f t="shared" si="14"/>
        <v>659.24</v>
      </c>
      <c r="Y53" s="49">
        <f t="shared" si="15"/>
        <v>2069.36</v>
      </c>
      <c r="Z53" s="49"/>
      <c r="AA53" s="139" t="s">
        <v>82</v>
      </c>
      <c r="AB53" s="140">
        <f t="shared" ref="AB53:AH53" si="65">K53+R53</f>
        <v>47.05</v>
      </c>
      <c r="AC53" s="140">
        <f t="shared" si="65"/>
        <v>940.93</v>
      </c>
      <c r="AD53" s="140">
        <f t="shared" si="65"/>
        <v>624.18</v>
      </c>
      <c r="AE53" s="140">
        <f t="shared" si="65"/>
        <v>39.2</v>
      </c>
      <c r="AF53" s="140">
        <f t="shared" si="65"/>
        <v>418</v>
      </c>
      <c r="AG53" s="140">
        <f t="shared" si="65"/>
        <v>0</v>
      </c>
      <c r="AH53" s="140">
        <f t="shared" si="65"/>
        <v>2069.36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129</v>
      </c>
      <c r="C54" s="49" t="s">
        <v>258</v>
      </c>
      <c r="D54" s="49" t="s">
        <v>259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3180</v>
      </c>
      <c r="J54" s="130"/>
      <c r="K54" s="49">
        <f t="shared" si="1"/>
        <v>47.05</v>
      </c>
      <c r="L54" s="49">
        <f t="shared" si="2"/>
        <v>627.29</v>
      </c>
      <c r="M54" s="130">
        <f t="shared" si="3"/>
        <v>499.34</v>
      </c>
      <c r="N54" s="49">
        <f t="shared" si="4"/>
        <v>27.44</v>
      </c>
      <c r="O54" s="130">
        <f t="shared" si="5"/>
        <v>159</v>
      </c>
      <c r="P54" s="130">
        <f t="shared" si="6"/>
        <v>0</v>
      </c>
      <c r="Q54" s="130">
        <f t="shared" si="7"/>
        <v>1360.12</v>
      </c>
      <c r="R54" s="49">
        <f t="shared" si="8"/>
        <v>0</v>
      </c>
      <c r="S54" s="49">
        <f t="shared" si="9"/>
        <v>313.64</v>
      </c>
      <c r="T54" s="130">
        <f t="shared" si="10"/>
        <v>124.84</v>
      </c>
      <c r="U54" s="49">
        <f t="shared" si="11"/>
        <v>11.76</v>
      </c>
      <c r="V54" s="130">
        <f t="shared" si="12"/>
        <v>159</v>
      </c>
      <c r="W54" s="130">
        <f t="shared" si="13"/>
        <v>0</v>
      </c>
      <c r="X54" s="49">
        <f t="shared" si="14"/>
        <v>609.24</v>
      </c>
      <c r="Y54" s="49">
        <f t="shared" si="15"/>
        <v>1969.36</v>
      </c>
      <c r="Z54" s="49"/>
      <c r="AA54" s="139" t="s">
        <v>81</v>
      </c>
      <c r="AB54" s="140">
        <f t="shared" ref="AB54:AH54" si="66">K54+R54</f>
        <v>47.05</v>
      </c>
      <c r="AC54" s="140">
        <f t="shared" si="66"/>
        <v>940.93</v>
      </c>
      <c r="AD54" s="140">
        <f t="shared" si="66"/>
        <v>624.18</v>
      </c>
      <c r="AE54" s="140">
        <f t="shared" si="66"/>
        <v>39.2</v>
      </c>
      <c r="AF54" s="140">
        <f t="shared" si="66"/>
        <v>318</v>
      </c>
      <c r="AG54" s="140">
        <f t="shared" si="66"/>
        <v>0</v>
      </c>
      <c r="AH54" s="140">
        <f t="shared" si="66"/>
        <v>1969.36</v>
      </c>
      <c r="AI54" s="139" t="s">
        <v>34</v>
      </c>
    </row>
    <row r="55" spans="1:36">
      <c r="A55" s="129">
        <f t="shared" si="0"/>
        <v>52</v>
      </c>
      <c r="B55" s="49" t="s">
        <v>223</v>
      </c>
      <c r="C55" s="49" t="s">
        <v>260</v>
      </c>
      <c r="D55" s="49" t="s">
        <v>261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f t="shared" si="2"/>
        <v>627.29</v>
      </c>
      <c r="M55" s="130">
        <f t="shared" si="3"/>
        <v>499.34</v>
      </c>
      <c r="N55" s="49">
        <f t="shared" si="4"/>
        <v>27.44</v>
      </c>
      <c r="O55" s="130">
        <f t="shared" si="5"/>
        <v>159</v>
      </c>
      <c r="P55" s="130">
        <f t="shared" si="6"/>
        <v>0</v>
      </c>
      <c r="Q55" s="130">
        <f t="shared" si="7"/>
        <v>1360.12</v>
      </c>
      <c r="R55" s="49">
        <f t="shared" si="8"/>
        <v>0</v>
      </c>
      <c r="S55" s="49">
        <f t="shared" si="9"/>
        <v>313.64</v>
      </c>
      <c r="T55" s="130">
        <f t="shared" si="10"/>
        <v>124.84</v>
      </c>
      <c r="U55" s="49">
        <f t="shared" si="11"/>
        <v>11.76</v>
      </c>
      <c r="V55" s="130">
        <f t="shared" si="12"/>
        <v>159</v>
      </c>
      <c r="W55" s="130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39" t="s">
        <v>71</v>
      </c>
      <c r="AB55" s="140">
        <f t="shared" ref="AB55:AH55" si="67">K55+R55</f>
        <v>47.05</v>
      </c>
      <c r="AC55" s="140">
        <f t="shared" si="67"/>
        <v>940.93</v>
      </c>
      <c r="AD55" s="140">
        <f t="shared" si="67"/>
        <v>624.18</v>
      </c>
      <c r="AE55" s="140">
        <f t="shared" si="67"/>
        <v>39.2</v>
      </c>
      <c r="AF55" s="140">
        <f t="shared" si="67"/>
        <v>318</v>
      </c>
      <c r="AG55" s="140">
        <f t="shared" si="67"/>
        <v>0</v>
      </c>
      <c r="AH55" s="140">
        <f t="shared" si="67"/>
        <v>1969.36</v>
      </c>
      <c r="AI55" s="139" t="s">
        <v>35</v>
      </c>
      <c r="AJ55" s="39"/>
    </row>
    <row r="56" s="39" customFormat="1" ht="16" customHeight="1" spans="1:35">
      <c r="A56" s="129">
        <f t="shared" si="0"/>
        <v>53</v>
      </c>
      <c r="B56" s="49" t="s">
        <v>262</v>
      </c>
      <c r="C56" s="46" t="s">
        <v>263</v>
      </c>
      <c r="D56" s="46" t="s">
        <v>264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2200</v>
      </c>
      <c r="J56" s="130"/>
      <c r="K56" s="49">
        <f t="shared" si="1"/>
        <v>47.05</v>
      </c>
      <c r="L56" s="49">
        <f t="shared" si="2"/>
        <v>627.29</v>
      </c>
      <c r="M56" s="130">
        <f t="shared" si="3"/>
        <v>499.34</v>
      </c>
      <c r="N56" s="49">
        <f t="shared" si="4"/>
        <v>27.44</v>
      </c>
      <c r="O56" s="130">
        <f t="shared" si="5"/>
        <v>110</v>
      </c>
      <c r="P56" s="130">
        <f t="shared" si="6"/>
        <v>0</v>
      </c>
      <c r="Q56" s="130">
        <f t="shared" si="7"/>
        <v>1311.12</v>
      </c>
      <c r="R56" s="49">
        <f t="shared" si="8"/>
        <v>0</v>
      </c>
      <c r="S56" s="49">
        <f t="shared" si="9"/>
        <v>313.64</v>
      </c>
      <c r="T56" s="130">
        <f t="shared" si="10"/>
        <v>124.84</v>
      </c>
      <c r="U56" s="49">
        <f t="shared" si="11"/>
        <v>11.76</v>
      </c>
      <c r="V56" s="130">
        <f t="shared" si="12"/>
        <v>110</v>
      </c>
      <c r="W56" s="130">
        <f t="shared" si="13"/>
        <v>0</v>
      </c>
      <c r="X56" s="49">
        <f t="shared" si="14"/>
        <v>560.24</v>
      </c>
      <c r="Y56" s="49">
        <f t="shared" si="15"/>
        <v>1871.36</v>
      </c>
      <c r="Z56" s="49"/>
      <c r="AA56" s="139" t="s">
        <v>68</v>
      </c>
      <c r="AB56" s="140">
        <f t="shared" ref="AB56:AH56" si="68">K56+R56</f>
        <v>47.05</v>
      </c>
      <c r="AC56" s="140">
        <f t="shared" si="68"/>
        <v>940.93</v>
      </c>
      <c r="AD56" s="140">
        <f t="shared" si="68"/>
        <v>624.18</v>
      </c>
      <c r="AE56" s="140">
        <f t="shared" si="68"/>
        <v>39.2</v>
      </c>
      <c r="AF56" s="140">
        <f t="shared" si="68"/>
        <v>220</v>
      </c>
      <c r="AG56" s="140">
        <f t="shared" si="68"/>
        <v>0</v>
      </c>
      <c r="AH56" s="140">
        <f t="shared" si="68"/>
        <v>1871.36</v>
      </c>
      <c r="AI56" s="139" t="s">
        <v>32</v>
      </c>
    </row>
    <row r="57" s="39" customFormat="1" ht="16" customHeight="1" spans="1:35">
      <c r="A57" s="129">
        <f t="shared" si="0"/>
        <v>54</v>
      </c>
      <c r="B57" s="49" t="s">
        <v>223</v>
      </c>
      <c r="C57" s="46" t="s">
        <v>265</v>
      </c>
      <c r="D57" s="46" t="s">
        <v>266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f t="shared" si="2"/>
        <v>627.29</v>
      </c>
      <c r="M57" s="130">
        <f t="shared" si="3"/>
        <v>499.34</v>
      </c>
      <c r="N57" s="49">
        <f t="shared" si="4"/>
        <v>27.44</v>
      </c>
      <c r="O57" s="130">
        <f t="shared" si="5"/>
        <v>159</v>
      </c>
      <c r="P57" s="130">
        <f t="shared" si="6"/>
        <v>0</v>
      </c>
      <c r="Q57" s="130">
        <f t="shared" si="7"/>
        <v>1360.12</v>
      </c>
      <c r="R57" s="49">
        <f t="shared" si="8"/>
        <v>0</v>
      </c>
      <c r="S57" s="49">
        <f t="shared" si="9"/>
        <v>313.64</v>
      </c>
      <c r="T57" s="130">
        <f t="shared" si="10"/>
        <v>124.84</v>
      </c>
      <c r="U57" s="49">
        <f t="shared" si="11"/>
        <v>11.76</v>
      </c>
      <c r="V57" s="130">
        <f t="shared" si="12"/>
        <v>159</v>
      </c>
      <c r="W57" s="130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39" t="s">
        <v>71</v>
      </c>
      <c r="AB57" s="140">
        <f t="shared" ref="AB57:AH57" si="69">K57+R57</f>
        <v>47.05</v>
      </c>
      <c r="AC57" s="140">
        <f t="shared" si="69"/>
        <v>940.93</v>
      </c>
      <c r="AD57" s="140">
        <f t="shared" si="69"/>
        <v>624.18</v>
      </c>
      <c r="AE57" s="140">
        <f t="shared" si="69"/>
        <v>39.2</v>
      </c>
      <c r="AF57" s="140">
        <f t="shared" si="69"/>
        <v>318</v>
      </c>
      <c r="AG57" s="140">
        <f t="shared" si="69"/>
        <v>0</v>
      </c>
      <c r="AH57" s="140">
        <f t="shared" si="69"/>
        <v>1969.36</v>
      </c>
      <c r="AI57" s="139" t="s">
        <v>35</v>
      </c>
    </row>
    <row r="58" s="39" customFormat="1" ht="16" customHeight="1" spans="1:35">
      <c r="A58" s="129">
        <f t="shared" si="0"/>
        <v>55</v>
      </c>
      <c r="B58" s="49" t="s">
        <v>223</v>
      </c>
      <c r="C58" s="46" t="s">
        <v>267</v>
      </c>
      <c r="D58" s="46" t="s">
        <v>268</v>
      </c>
      <c r="E58" s="49">
        <v>3920.55</v>
      </c>
      <c r="F58" s="49">
        <v>3920.55</v>
      </c>
      <c r="G58" s="130">
        <v>6241.75</v>
      </c>
      <c r="H58" s="49">
        <v>3920.55</v>
      </c>
      <c r="I58" s="130">
        <v>2200</v>
      </c>
      <c r="J58" s="130"/>
      <c r="K58" s="49">
        <f t="shared" si="1"/>
        <v>47.05</v>
      </c>
      <c r="L58" s="49">
        <f t="shared" si="2"/>
        <v>627.29</v>
      </c>
      <c r="M58" s="130">
        <f t="shared" si="3"/>
        <v>499.34</v>
      </c>
      <c r="N58" s="49">
        <f t="shared" si="4"/>
        <v>27.44</v>
      </c>
      <c r="O58" s="130">
        <f t="shared" si="5"/>
        <v>110</v>
      </c>
      <c r="P58" s="130">
        <f t="shared" si="6"/>
        <v>0</v>
      </c>
      <c r="Q58" s="130">
        <f t="shared" si="7"/>
        <v>1311.12</v>
      </c>
      <c r="R58" s="49">
        <f t="shared" si="8"/>
        <v>0</v>
      </c>
      <c r="S58" s="49">
        <f t="shared" si="9"/>
        <v>313.64</v>
      </c>
      <c r="T58" s="130">
        <f t="shared" si="10"/>
        <v>124.84</v>
      </c>
      <c r="U58" s="49">
        <f t="shared" si="11"/>
        <v>11.76</v>
      </c>
      <c r="V58" s="130">
        <f t="shared" si="12"/>
        <v>110</v>
      </c>
      <c r="W58" s="130">
        <f t="shared" si="13"/>
        <v>0</v>
      </c>
      <c r="X58" s="49">
        <f t="shared" si="14"/>
        <v>560.24</v>
      </c>
      <c r="Y58" s="49">
        <f t="shared" si="15"/>
        <v>1871.36</v>
      </c>
      <c r="Z58" s="49"/>
      <c r="AA58" s="139" t="s">
        <v>71</v>
      </c>
      <c r="AB58" s="140">
        <f t="shared" ref="AB58:AH58" si="70">K58+R58</f>
        <v>47.05</v>
      </c>
      <c r="AC58" s="140">
        <f t="shared" si="70"/>
        <v>940.93</v>
      </c>
      <c r="AD58" s="140">
        <f t="shared" si="70"/>
        <v>624.18</v>
      </c>
      <c r="AE58" s="140">
        <f t="shared" si="70"/>
        <v>39.2</v>
      </c>
      <c r="AF58" s="140">
        <f t="shared" si="70"/>
        <v>220</v>
      </c>
      <c r="AG58" s="140">
        <f t="shared" si="70"/>
        <v>0</v>
      </c>
      <c r="AH58" s="140">
        <f t="shared" si="70"/>
        <v>1871.36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223</v>
      </c>
      <c r="C59" s="46" t="s">
        <v>269</v>
      </c>
      <c r="D59" s="450" t="s">
        <v>270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3180</v>
      </c>
      <c r="J59" s="130"/>
      <c r="K59" s="49">
        <f t="shared" si="1"/>
        <v>47.05</v>
      </c>
      <c r="L59" s="49">
        <f t="shared" si="2"/>
        <v>627.29</v>
      </c>
      <c r="M59" s="130">
        <f t="shared" si="3"/>
        <v>499.34</v>
      </c>
      <c r="N59" s="49">
        <f t="shared" si="4"/>
        <v>27.44</v>
      </c>
      <c r="O59" s="130">
        <f t="shared" si="5"/>
        <v>159</v>
      </c>
      <c r="P59" s="130">
        <f t="shared" si="6"/>
        <v>0</v>
      </c>
      <c r="Q59" s="130">
        <f t="shared" si="7"/>
        <v>1360.12</v>
      </c>
      <c r="R59" s="49">
        <f t="shared" si="8"/>
        <v>0</v>
      </c>
      <c r="S59" s="49">
        <f t="shared" si="9"/>
        <v>313.64</v>
      </c>
      <c r="T59" s="130">
        <f t="shared" si="10"/>
        <v>124.84</v>
      </c>
      <c r="U59" s="49">
        <f t="shared" si="11"/>
        <v>11.76</v>
      </c>
      <c r="V59" s="130">
        <f t="shared" si="12"/>
        <v>159</v>
      </c>
      <c r="W59" s="130">
        <f t="shared" si="13"/>
        <v>0</v>
      </c>
      <c r="X59" s="49">
        <f t="shared" si="14"/>
        <v>609.24</v>
      </c>
      <c r="Y59" s="49">
        <f t="shared" si="15"/>
        <v>1969.36</v>
      </c>
      <c r="Z59" s="49"/>
      <c r="AA59" s="139" t="s">
        <v>80</v>
      </c>
      <c r="AB59" s="140">
        <f t="shared" ref="AB59:AH59" si="71">K59+R59</f>
        <v>47.05</v>
      </c>
      <c r="AC59" s="140">
        <f t="shared" si="71"/>
        <v>940.93</v>
      </c>
      <c r="AD59" s="140">
        <f t="shared" si="71"/>
        <v>624.18</v>
      </c>
      <c r="AE59" s="140">
        <f t="shared" si="71"/>
        <v>39.2</v>
      </c>
      <c r="AF59" s="140">
        <f t="shared" si="71"/>
        <v>318</v>
      </c>
      <c r="AG59" s="140">
        <f t="shared" si="71"/>
        <v>0</v>
      </c>
      <c r="AH59" s="140">
        <f t="shared" si="71"/>
        <v>1969.36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201</v>
      </c>
      <c r="C60" s="49" t="s">
        <v>271</v>
      </c>
      <c r="D60" s="49" t="s">
        <v>272</v>
      </c>
      <c r="E60" s="49">
        <v>4200</v>
      </c>
      <c r="F60" s="49">
        <v>4200</v>
      </c>
      <c r="G60" s="130">
        <v>6241.75</v>
      </c>
      <c r="H60" s="49">
        <v>4200</v>
      </c>
      <c r="I60" s="130">
        <v>4180</v>
      </c>
      <c r="J60" s="130"/>
      <c r="K60" s="49">
        <f t="shared" si="1"/>
        <v>50.4</v>
      </c>
      <c r="L60" s="49">
        <f t="shared" si="2"/>
        <v>672</v>
      </c>
      <c r="M60" s="130">
        <f t="shared" si="3"/>
        <v>499.34</v>
      </c>
      <c r="N60" s="49">
        <f t="shared" si="4"/>
        <v>29.4</v>
      </c>
      <c r="O60" s="130">
        <f t="shared" si="5"/>
        <v>209</v>
      </c>
      <c r="P60" s="130">
        <f t="shared" si="6"/>
        <v>0</v>
      </c>
      <c r="Q60" s="130">
        <f t="shared" si="7"/>
        <v>1460.14</v>
      </c>
      <c r="R60" s="49">
        <f t="shared" si="8"/>
        <v>0</v>
      </c>
      <c r="S60" s="49">
        <f t="shared" si="9"/>
        <v>336</v>
      </c>
      <c r="T60" s="130">
        <f t="shared" si="10"/>
        <v>124.84</v>
      </c>
      <c r="U60" s="49">
        <f t="shared" si="11"/>
        <v>12.6</v>
      </c>
      <c r="V60" s="130">
        <f t="shared" si="12"/>
        <v>209</v>
      </c>
      <c r="W60" s="130">
        <f t="shared" si="13"/>
        <v>0</v>
      </c>
      <c r="X60" s="49">
        <f t="shared" si="14"/>
        <v>682.44</v>
      </c>
      <c r="Y60" s="49">
        <f t="shared" si="15"/>
        <v>2142.58</v>
      </c>
      <c r="Z60" s="49"/>
      <c r="AA60" s="139" t="s">
        <v>64</v>
      </c>
      <c r="AB60" s="140">
        <f t="shared" ref="AB60:AH60" si="72">K60+R60</f>
        <v>50.4</v>
      </c>
      <c r="AC60" s="140">
        <f t="shared" si="72"/>
        <v>1008</v>
      </c>
      <c r="AD60" s="140">
        <f t="shared" si="72"/>
        <v>624.18</v>
      </c>
      <c r="AE60" s="140">
        <f t="shared" si="72"/>
        <v>42</v>
      </c>
      <c r="AF60" s="140">
        <f t="shared" si="72"/>
        <v>418</v>
      </c>
      <c r="AG60" s="140">
        <f t="shared" si="72"/>
        <v>0</v>
      </c>
      <c r="AH60" s="140">
        <f t="shared" si="72"/>
        <v>2142.58</v>
      </c>
      <c r="AI60" s="139" t="s">
        <v>34</v>
      </c>
    </row>
    <row r="61" s="39" customFormat="1" ht="16" customHeight="1" spans="1:35">
      <c r="A61" s="129">
        <f t="shared" si="0"/>
        <v>58</v>
      </c>
      <c r="B61" s="49" t="s">
        <v>1196</v>
      </c>
      <c r="C61" s="49" t="s">
        <v>273</v>
      </c>
      <c r="D61" s="49" t="s">
        <v>274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f t="shared" si="2"/>
        <v>627.29</v>
      </c>
      <c r="M61" s="130">
        <f t="shared" si="3"/>
        <v>499.34</v>
      </c>
      <c r="N61" s="49">
        <f t="shared" si="4"/>
        <v>27.44</v>
      </c>
      <c r="O61" s="130">
        <f t="shared" si="5"/>
        <v>159</v>
      </c>
      <c r="P61" s="130">
        <f t="shared" si="6"/>
        <v>0</v>
      </c>
      <c r="Q61" s="130">
        <f t="shared" si="7"/>
        <v>1360.12</v>
      </c>
      <c r="R61" s="49">
        <f t="shared" si="8"/>
        <v>0</v>
      </c>
      <c r="S61" s="49">
        <f t="shared" si="9"/>
        <v>313.64</v>
      </c>
      <c r="T61" s="130">
        <f t="shared" si="10"/>
        <v>124.84</v>
      </c>
      <c r="U61" s="49">
        <f t="shared" si="11"/>
        <v>11.76</v>
      </c>
      <c r="V61" s="130">
        <f t="shared" si="12"/>
        <v>159</v>
      </c>
      <c r="W61" s="130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39" t="s">
        <v>69</v>
      </c>
      <c r="AB61" s="140">
        <f t="shared" ref="AB61:AH61" si="73">K61+R61</f>
        <v>47.05</v>
      </c>
      <c r="AC61" s="140">
        <f t="shared" si="73"/>
        <v>940.93</v>
      </c>
      <c r="AD61" s="140">
        <f t="shared" si="73"/>
        <v>624.18</v>
      </c>
      <c r="AE61" s="140">
        <f t="shared" si="73"/>
        <v>39.2</v>
      </c>
      <c r="AF61" s="140">
        <f t="shared" si="73"/>
        <v>318</v>
      </c>
      <c r="AG61" s="140">
        <f t="shared" si="73"/>
        <v>0</v>
      </c>
      <c r="AH61" s="140">
        <f t="shared" si="73"/>
        <v>1969.36</v>
      </c>
      <c r="AI61" s="139" t="s">
        <v>32</v>
      </c>
    </row>
    <row r="62" s="39" customFormat="1" ht="16" customHeight="1" spans="1:35">
      <c r="A62" s="129">
        <f t="shared" si="0"/>
        <v>59</v>
      </c>
      <c r="B62" s="49" t="s">
        <v>1195</v>
      </c>
      <c r="C62" s="49" t="s">
        <v>275</v>
      </c>
      <c r="D62" s="49" t="s">
        <v>276</v>
      </c>
      <c r="E62" s="49">
        <v>4200</v>
      </c>
      <c r="F62" s="49">
        <v>4200</v>
      </c>
      <c r="G62" s="130">
        <v>6241.75</v>
      </c>
      <c r="H62" s="49">
        <v>4200</v>
      </c>
      <c r="I62" s="130">
        <v>4180</v>
      </c>
      <c r="J62" s="130"/>
      <c r="K62" s="49">
        <f t="shared" si="1"/>
        <v>50.4</v>
      </c>
      <c r="L62" s="49">
        <f t="shared" si="2"/>
        <v>672</v>
      </c>
      <c r="M62" s="130">
        <f t="shared" si="3"/>
        <v>499.34</v>
      </c>
      <c r="N62" s="49">
        <f t="shared" si="4"/>
        <v>29.4</v>
      </c>
      <c r="O62" s="130">
        <f t="shared" si="5"/>
        <v>209</v>
      </c>
      <c r="P62" s="130">
        <f t="shared" si="6"/>
        <v>0</v>
      </c>
      <c r="Q62" s="130">
        <f t="shared" si="7"/>
        <v>1460.14</v>
      </c>
      <c r="R62" s="49">
        <f t="shared" si="8"/>
        <v>0</v>
      </c>
      <c r="S62" s="49">
        <f t="shared" si="9"/>
        <v>336</v>
      </c>
      <c r="T62" s="130">
        <f t="shared" si="10"/>
        <v>124.84</v>
      </c>
      <c r="U62" s="49">
        <f t="shared" si="11"/>
        <v>12.6</v>
      </c>
      <c r="V62" s="130">
        <f t="shared" si="12"/>
        <v>209</v>
      </c>
      <c r="W62" s="130">
        <f t="shared" si="13"/>
        <v>0</v>
      </c>
      <c r="X62" s="49">
        <f t="shared" si="14"/>
        <v>682.44</v>
      </c>
      <c r="Y62" s="49">
        <f t="shared" si="15"/>
        <v>2142.58</v>
      </c>
      <c r="Z62" s="49"/>
      <c r="AA62" s="139" t="s">
        <v>64</v>
      </c>
      <c r="AB62" s="140">
        <f t="shared" ref="AB62:AH62" si="74">K62+R62</f>
        <v>50.4</v>
      </c>
      <c r="AC62" s="140">
        <f t="shared" si="74"/>
        <v>1008</v>
      </c>
      <c r="AD62" s="140">
        <f t="shared" si="74"/>
        <v>624.18</v>
      </c>
      <c r="AE62" s="140">
        <f t="shared" si="74"/>
        <v>42</v>
      </c>
      <c r="AF62" s="140">
        <f t="shared" si="74"/>
        <v>418</v>
      </c>
      <c r="AG62" s="140">
        <f t="shared" si="74"/>
        <v>0</v>
      </c>
      <c r="AH62" s="140">
        <f t="shared" si="74"/>
        <v>2142.58</v>
      </c>
      <c r="AI62" s="139" t="s">
        <v>34</v>
      </c>
    </row>
    <row r="63" s="39" customFormat="1" ht="16" customHeight="1" spans="1:35">
      <c r="A63" s="129">
        <f t="shared" si="0"/>
        <v>60</v>
      </c>
      <c r="B63" s="49" t="s">
        <v>1195</v>
      </c>
      <c r="C63" s="46" t="s">
        <v>279</v>
      </c>
      <c r="D63" s="451" t="s">
        <v>280</v>
      </c>
      <c r="E63" s="49">
        <v>3920.55</v>
      </c>
      <c r="F63" s="49">
        <v>3920.55</v>
      </c>
      <c r="G63" s="130">
        <v>6241.75</v>
      </c>
      <c r="H63" s="49">
        <v>3920.55</v>
      </c>
      <c r="I63" s="130">
        <v>3180</v>
      </c>
      <c r="J63" s="130"/>
      <c r="K63" s="49">
        <f t="shared" si="1"/>
        <v>47.05</v>
      </c>
      <c r="L63" s="49">
        <f t="shared" si="2"/>
        <v>627.29</v>
      </c>
      <c r="M63" s="130">
        <f t="shared" si="3"/>
        <v>499.34</v>
      </c>
      <c r="N63" s="49">
        <f t="shared" si="4"/>
        <v>27.44</v>
      </c>
      <c r="O63" s="130">
        <f t="shared" si="5"/>
        <v>159</v>
      </c>
      <c r="P63" s="130">
        <f t="shared" si="6"/>
        <v>0</v>
      </c>
      <c r="Q63" s="130">
        <f t="shared" si="7"/>
        <v>1360.12</v>
      </c>
      <c r="R63" s="49">
        <f t="shared" si="8"/>
        <v>0</v>
      </c>
      <c r="S63" s="49">
        <f t="shared" si="9"/>
        <v>313.64</v>
      </c>
      <c r="T63" s="130">
        <f t="shared" si="10"/>
        <v>124.84</v>
      </c>
      <c r="U63" s="49">
        <f t="shared" si="11"/>
        <v>11.76</v>
      </c>
      <c r="V63" s="130">
        <f t="shared" si="12"/>
        <v>159</v>
      </c>
      <c r="W63" s="130">
        <f t="shared" si="13"/>
        <v>0</v>
      </c>
      <c r="X63" s="49">
        <f t="shared" si="14"/>
        <v>609.24</v>
      </c>
      <c r="Y63" s="49">
        <f t="shared" si="15"/>
        <v>1969.36</v>
      </c>
      <c r="Z63" s="49"/>
      <c r="AA63" s="139" t="s">
        <v>64</v>
      </c>
      <c r="AB63" s="140">
        <f t="shared" ref="AB63:AH63" si="75">K63+R63</f>
        <v>47.05</v>
      </c>
      <c r="AC63" s="140">
        <f t="shared" si="75"/>
        <v>940.93</v>
      </c>
      <c r="AD63" s="140">
        <f t="shared" si="75"/>
        <v>624.18</v>
      </c>
      <c r="AE63" s="140">
        <f t="shared" si="75"/>
        <v>39.2</v>
      </c>
      <c r="AF63" s="140">
        <f t="shared" si="75"/>
        <v>318</v>
      </c>
      <c r="AG63" s="140">
        <f t="shared" si="75"/>
        <v>0</v>
      </c>
      <c r="AH63" s="140">
        <f t="shared" si="75"/>
        <v>1969.36</v>
      </c>
      <c r="AI63" s="139" t="s">
        <v>34</v>
      </c>
    </row>
    <row r="64" s="39" customFormat="1" ht="16" customHeight="1" spans="1:35">
      <c r="A64" s="129">
        <f t="shared" si="0"/>
        <v>61</v>
      </c>
      <c r="B64" s="49" t="s">
        <v>750</v>
      </c>
      <c r="C64" s="49" t="s">
        <v>282</v>
      </c>
      <c r="D64" s="49" t="s">
        <v>283</v>
      </c>
      <c r="E64" s="49">
        <v>4700</v>
      </c>
      <c r="F64" s="49">
        <v>4700</v>
      </c>
      <c r="G64" s="130">
        <v>6241.75</v>
      </c>
      <c r="H64" s="49">
        <v>4700</v>
      </c>
      <c r="I64" s="130">
        <v>4180</v>
      </c>
      <c r="J64" s="130"/>
      <c r="K64" s="49">
        <f t="shared" si="1"/>
        <v>56.4</v>
      </c>
      <c r="L64" s="49">
        <f t="shared" si="2"/>
        <v>752</v>
      </c>
      <c r="M64" s="130">
        <f t="shared" si="3"/>
        <v>499.34</v>
      </c>
      <c r="N64" s="49">
        <f t="shared" si="4"/>
        <v>32.9</v>
      </c>
      <c r="O64" s="130">
        <f t="shared" si="5"/>
        <v>209</v>
      </c>
      <c r="P64" s="130">
        <f t="shared" si="6"/>
        <v>0</v>
      </c>
      <c r="Q64" s="130">
        <f t="shared" si="7"/>
        <v>1549.64</v>
      </c>
      <c r="R64" s="49">
        <f t="shared" si="8"/>
        <v>0</v>
      </c>
      <c r="S64" s="49">
        <f t="shared" si="9"/>
        <v>376</v>
      </c>
      <c r="T64" s="130">
        <f t="shared" si="10"/>
        <v>124.84</v>
      </c>
      <c r="U64" s="49">
        <f t="shared" si="11"/>
        <v>14.1</v>
      </c>
      <c r="V64" s="130">
        <f t="shared" si="12"/>
        <v>209</v>
      </c>
      <c r="W64" s="130">
        <f t="shared" si="13"/>
        <v>0</v>
      </c>
      <c r="X64" s="49">
        <f t="shared" si="14"/>
        <v>723.94</v>
      </c>
      <c r="Y64" s="49">
        <f t="shared" si="15"/>
        <v>2273.58</v>
      </c>
      <c r="Z64" s="49"/>
      <c r="AA64" s="139" t="s">
        <v>81</v>
      </c>
      <c r="AB64" s="140">
        <f t="shared" ref="AB64:AH64" si="76">K64+R64</f>
        <v>56.4</v>
      </c>
      <c r="AC64" s="140">
        <f t="shared" si="76"/>
        <v>1128</v>
      </c>
      <c r="AD64" s="140">
        <f t="shared" si="76"/>
        <v>624.18</v>
      </c>
      <c r="AE64" s="140">
        <f t="shared" si="76"/>
        <v>47</v>
      </c>
      <c r="AF64" s="140">
        <f t="shared" si="76"/>
        <v>418</v>
      </c>
      <c r="AG64" s="140">
        <f t="shared" si="76"/>
        <v>0</v>
      </c>
      <c r="AH64" s="140">
        <f t="shared" si="76"/>
        <v>2273.58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139</v>
      </c>
      <c r="C65" s="49" t="s">
        <v>284</v>
      </c>
      <c r="D65" s="49" t="s">
        <v>285</v>
      </c>
      <c r="E65" s="49">
        <v>4200</v>
      </c>
      <c r="F65" s="49">
        <v>4200</v>
      </c>
      <c r="G65" s="130">
        <v>6241.75</v>
      </c>
      <c r="H65" s="49">
        <v>4200</v>
      </c>
      <c r="I65" s="130">
        <v>4180</v>
      </c>
      <c r="J65" s="130"/>
      <c r="K65" s="49">
        <f t="shared" si="1"/>
        <v>50.4</v>
      </c>
      <c r="L65" s="49">
        <f t="shared" si="2"/>
        <v>672</v>
      </c>
      <c r="M65" s="130">
        <f t="shared" si="3"/>
        <v>499.34</v>
      </c>
      <c r="N65" s="49">
        <f t="shared" si="4"/>
        <v>29.4</v>
      </c>
      <c r="O65" s="130">
        <f t="shared" si="5"/>
        <v>209</v>
      </c>
      <c r="P65" s="130">
        <f t="shared" si="6"/>
        <v>0</v>
      </c>
      <c r="Q65" s="130">
        <f t="shared" si="7"/>
        <v>1460.14</v>
      </c>
      <c r="R65" s="49">
        <f t="shared" si="8"/>
        <v>0</v>
      </c>
      <c r="S65" s="49">
        <f t="shared" si="9"/>
        <v>336</v>
      </c>
      <c r="T65" s="130">
        <f t="shared" si="10"/>
        <v>124.84</v>
      </c>
      <c r="U65" s="49">
        <f t="shared" si="11"/>
        <v>12.6</v>
      </c>
      <c r="V65" s="130">
        <f t="shared" si="12"/>
        <v>209</v>
      </c>
      <c r="W65" s="130">
        <f t="shared" si="13"/>
        <v>0</v>
      </c>
      <c r="X65" s="49">
        <f t="shared" si="14"/>
        <v>682.44</v>
      </c>
      <c r="Y65" s="49">
        <f t="shared" si="15"/>
        <v>2142.58</v>
      </c>
      <c r="Z65" s="49"/>
      <c r="AA65" s="139" t="s">
        <v>81</v>
      </c>
      <c r="AB65" s="140">
        <f t="shared" ref="AB65:AH65" si="77">K65+R65</f>
        <v>50.4</v>
      </c>
      <c r="AC65" s="140">
        <f t="shared" si="77"/>
        <v>1008</v>
      </c>
      <c r="AD65" s="140">
        <f t="shared" si="77"/>
        <v>624.18</v>
      </c>
      <c r="AE65" s="140">
        <f t="shared" si="77"/>
        <v>42</v>
      </c>
      <c r="AF65" s="140">
        <f t="shared" si="77"/>
        <v>418</v>
      </c>
      <c r="AG65" s="140">
        <f t="shared" si="77"/>
        <v>0</v>
      </c>
      <c r="AH65" s="140">
        <f t="shared" si="77"/>
        <v>2142.58</v>
      </c>
      <c r="AI65" s="139" t="s">
        <v>34</v>
      </c>
    </row>
    <row r="66" s="39" customFormat="1" ht="16" customHeight="1" spans="1:35">
      <c r="A66" s="129">
        <f t="shared" si="0"/>
        <v>63</v>
      </c>
      <c r="B66" s="49" t="s">
        <v>129</v>
      </c>
      <c r="C66" s="46" t="s">
        <v>286</v>
      </c>
      <c r="D66" s="46" t="s">
        <v>287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2200</v>
      </c>
      <c r="J66" s="130"/>
      <c r="K66" s="49">
        <f t="shared" si="1"/>
        <v>47.05</v>
      </c>
      <c r="L66" s="49">
        <f t="shared" si="2"/>
        <v>627.29</v>
      </c>
      <c r="M66" s="130">
        <f t="shared" si="3"/>
        <v>499.34</v>
      </c>
      <c r="N66" s="49">
        <f t="shared" si="4"/>
        <v>27.44</v>
      </c>
      <c r="O66" s="130">
        <f t="shared" si="5"/>
        <v>110</v>
      </c>
      <c r="P66" s="130">
        <f t="shared" si="6"/>
        <v>0</v>
      </c>
      <c r="Q66" s="130">
        <f t="shared" si="7"/>
        <v>1311.12</v>
      </c>
      <c r="R66" s="49">
        <f t="shared" si="8"/>
        <v>0</v>
      </c>
      <c r="S66" s="49">
        <f t="shared" si="9"/>
        <v>313.64</v>
      </c>
      <c r="T66" s="130">
        <f t="shared" si="10"/>
        <v>124.84</v>
      </c>
      <c r="U66" s="49">
        <f t="shared" si="11"/>
        <v>11.76</v>
      </c>
      <c r="V66" s="130">
        <f t="shared" si="12"/>
        <v>110</v>
      </c>
      <c r="W66" s="130">
        <f t="shared" si="13"/>
        <v>0</v>
      </c>
      <c r="X66" s="49">
        <f t="shared" si="14"/>
        <v>560.24</v>
      </c>
      <c r="Y66" s="49">
        <f t="shared" si="15"/>
        <v>1871.36</v>
      </c>
      <c r="Z66" s="49"/>
      <c r="AA66" s="139" t="s">
        <v>82</v>
      </c>
      <c r="AB66" s="140">
        <f t="shared" ref="AB66:AH66" si="78">K66+R66</f>
        <v>47.05</v>
      </c>
      <c r="AC66" s="140">
        <f t="shared" si="78"/>
        <v>940.93</v>
      </c>
      <c r="AD66" s="140">
        <f t="shared" si="78"/>
        <v>624.18</v>
      </c>
      <c r="AE66" s="140">
        <f t="shared" si="78"/>
        <v>39.2</v>
      </c>
      <c r="AF66" s="140">
        <f t="shared" si="78"/>
        <v>220</v>
      </c>
      <c r="AG66" s="140">
        <f t="shared" si="78"/>
        <v>0</v>
      </c>
      <c r="AH66" s="140">
        <f t="shared" si="78"/>
        <v>1871.36</v>
      </c>
      <c r="AI66" s="139" t="s">
        <v>35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288</v>
      </c>
      <c r="D67" s="49" t="s">
        <v>289</v>
      </c>
      <c r="E67" s="49">
        <v>3920.55</v>
      </c>
      <c r="F67" s="49">
        <v>3920.55</v>
      </c>
      <c r="G67" s="130">
        <v>6241.75</v>
      </c>
      <c r="H67" s="49">
        <v>3920.55</v>
      </c>
      <c r="I67" s="130">
        <v>2200</v>
      </c>
      <c r="J67" s="130"/>
      <c r="K67" s="49">
        <f t="shared" si="1"/>
        <v>47.05</v>
      </c>
      <c r="L67" s="49">
        <f t="shared" si="2"/>
        <v>627.29</v>
      </c>
      <c r="M67" s="130">
        <f t="shared" si="3"/>
        <v>499.34</v>
      </c>
      <c r="N67" s="49">
        <f t="shared" si="4"/>
        <v>27.44</v>
      </c>
      <c r="O67" s="130">
        <f t="shared" si="5"/>
        <v>110</v>
      </c>
      <c r="P67" s="130">
        <f t="shared" si="6"/>
        <v>0</v>
      </c>
      <c r="Q67" s="130">
        <f t="shared" si="7"/>
        <v>1311.12</v>
      </c>
      <c r="R67" s="49">
        <f t="shared" si="8"/>
        <v>0</v>
      </c>
      <c r="S67" s="49">
        <f t="shared" si="9"/>
        <v>313.64</v>
      </c>
      <c r="T67" s="130">
        <f t="shared" si="10"/>
        <v>124.84</v>
      </c>
      <c r="U67" s="49">
        <f t="shared" si="11"/>
        <v>11.76</v>
      </c>
      <c r="V67" s="130">
        <f t="shared" si="12"/>
        <v>110</v>
      </c>
      <c r="W67" s="130">
        <f t="shared" si="13"/>
        <v>0</v>
      </c>
      <c r="X67" s="49">
        <f t="shared" si="14"/>
        <v>560.24</v>
      </c>
      <c r="Y67" s="49">
        <f t="shared" si="15"/>
        <v>1871.36</v>
      </c>
      <c r="Z67" s="49"/>
      <c r="AA67" s="139" t="s">
        <v>66</v>
      </c>
      <c r="AB67" s="140">
        <f t="shared" ref="AB67:AH67" si="79">K67+R67</f>
        <v>47.05</v>
      </c>
      <c r="AC67" s="140">
        <f t="shared" si="79"/>
        <v>940.93</v>
      </c>
      <c r="AD67" s="140">
        <f t="shared" si="79"/>
        <v>624.18</v>
      </c>
      <c r="AE67" s="140">
        <f t="shared" si="79"/>
        <v>39.2</v>
      </c>
      <c r="AF67" s="140">
        <f t="shared" si="79"/>
        <v>220</v>
      </c>
      <c r="AG67" s="140">
        <f t="shared" si="79"/>
        <v>0</v>
      </c>
      <c r="AH67" s="140">
        <f t="shared" si="79"/>
        <v>1871.36</v>
      </c>
      <c r="AI67" s="139" t="s">
        <v>32</v>
      </c>
    </row>
    <row r="68" s="39" customFormat="1" ht="16" customHeight="1" spans="1:35">
      <c r="A68" s="129">
        <f t="shared" ref="A68:A96" si="80">ROW()-3</f>
        <v>65</v>
      </c>
      <c r="B68" s="49" t="s">
        <v>201</v>
      </c>
      <c r="C68" s="49" t="s">
        <v>290</v>
      </c>
      <c r="D68" s="49" t="s">
        <v>291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2200</v>
      </c>
      <c r="J68" s="130"/>
      <c r="K68" s="49">
        <f t="shared" ref="K68:K96" si="81">ROUND(E68*0.012,2)</f>
        <v>47.05</v>
      </c>
      <c r="L68" s="49">
        <f t="shared" ref="L68:L96" si="82">ROUND(F68*0.16,2)</f>
        <v>627.29</v>
      </c>
      <c r="M68" s="130">
        <f t="shared" ref="M68:M96" si="83">ROUND(G68*0.08,2)</f>
        <v>499.34</v>
      </c>
      <c r="N68" s="49">
        <f t="shared" ref="N68:N96" si="84">ROUND(H68*0.007,2)</f>
        <v>27.44</v>
      </c>
      <c r="O68" s="130">
        <f t="shared" ref="O68:O96" si="85">I68*5%</f>
        <v>110</v>
      </c>
      <c r="P68" s="130">
        <f t="shared" ref="P68:P96" si="86">J68*50%</f>
        <v>0</v>
      </c>
      <c r="Q68" s="130">
        <f t="shared" ref="Q68:Q96" si="87">SUM(K68:P68)</f>
        <v>1311.12</v>
      </c>
      <c r="R68" s="49">
        <f t="shared" ref="R68:R96" si="88">E68*0</f>
        <v>0</v>
      </c>
      <c r="S68" s="49">
        <f t="shared" ref="S68:S96" si="89">ROUND(F68*0.08,2)</f>
        <v>313.64</v>
      </c>
      <c r="T68" s="130">
        <f t="shared" ref="T68:T96" si="90">ROUND(G68*0.02,2)</f>
        <v>124.84</v>
      </c>
      <c r="U68" s="49">
        <f t="shared" ref="U68:U96" si="91">ROUND(H68*0.003,2)</f>
        <v>11.76</v>
      </c>
      <c r="V68" s="130">
        <f t="shared" ref="V68:V96" si="92">I68*5%</f>
        <v>110</v>
      </c>
      <c r="W68" s="130">
        <f t="shared" ref="W68:W96" si="93">J68*50%</f>
        <v>0</v>
      </c>
      <c r="X68" s="49">
        <f t="shared" ref="X68:X96" si="94">SUM(R68:W68)</f>
        <v>560.24</v>
      </c>
      <c r="Y68" s="49">
        <f t="shared" ref="Y68:Y96" si="95">Q68+X68</f>
        <v>1871.36</v>
      </c>
      <c r="Z68" s="49"/>
      <c r="AA68" s="139" t="s">
        <v>66</v>
      </c>
      <c r="AB68" s="140">
        <f t="shared" ref="AB68:AH68" si="96">K68+R68</f>
        <v>47.05</v>
      </c>
      <c r="AC68" s="140">
        <f t="shared" si="96"/>
        <v>940.93</v>
      </c>
      <c r="AD68" s="140">
        <f t="shared" si="96"/>
        <v>624.18</v>
      </c>
      <c r="AE68" s="140">
        <f t="shared" si="96"/>
        <v>39.2</v>
      </c>
      <c r="AF68" s="140">
        <f t="shared" si="96"/>
        <v>220</v>
      </c>
      <c r="AG68" s="140">
        <f t="shared" si="96"/>
        <v>0</v>
      </c>
      <c r="AH68" s="140">
        <f t="shared" si="96"/>
        <v>1871.36</v>
      </c>
      <c r="AI68" s="139" t="s">
        <v>32</v>
      </c>
    </row>
    <row r="69" s="39" customFormat="1" ht="16" customHeight="1" spans="1:35">
      <c r="A69" s="129">
        <f t="shared" si="80"/>
        <v>66</v>
      </c>
      <c r="B69" s="49" t="s">
        <v>201</v>
      </c>
      <c r="C69" s="49" t="s">
        <v>294</v>
      </c>
      <c r="D69" s="49" t="s">
        <v>295</v>
      </c>
      <c r="E69" s="49">
        <v>3920.55</v>
      </c>
      <c r="F69" s="49">
        <v>3920.55</v>
      </c>
      <c r="G69" s="130">
        <v>6241.75</v>
      </c>
      <c r="H69" s="49">
        <v>3920.55</v>
      </c>
      <c r="I69" s="130">
        <v>2200</v>
      </c>
      <c r="J69" s="130"/>
      <c r="K69" s="49">
        <f t="shared" si="81"/>
        <v>47.05</v>
      </c>
      <c r="L69" s="49">
        <f t="shared" si="82"/>
        <v>627.29</v>
      </c>
      <c r="M69" s="130">
        <f t="shared" si="83"/>
        <v>499.34</v>
      </c>
      <c r="N69" s="49">
        <f t="shared" si="84"/>
        <v>27.44</v>
      </c>
      <c r="O69" s="130">
        <f t="shared" si="85"/>
        <v>110</v>
      </c>
      <c r="P69" s="130">
        <f t="shared" si="86"/>
        <v>0</v>
      </c>
      <c r="Q69" s="130">
        <f t="shared" si="87"/>
        <v>1311.12</v>
      </c>
      <c r="R69" s="49">
        <f t="shared" si="88"/>
        <v>0</v>
      </c>
      <c r="S69" s="49">
        <f t="shared" si="89"/>
        <v>313.64</v>
      </c>
      <c r="T69" s="130">
        <f t="shared" si="90"/>
        <v>124.84</v>
      </c>
      <c r="U69" s="49">
        <f t="shared" si="91"/>
        <v>11.76</v>
      </c>
      <c r="V69" s="130">
        <f t="shared" si="92"/>
        <v>110</v>
      </c>
      <c r="W69" s="130">
        <f t="shared" si="93"/>
        <v>0</v>
      </c>
      <c r="X69" s="49">
        <f t="shared" si="94"/>
        <v>560.24</v>
      </c>
      <c r="Y69" s="49">
        <f t="shared" si="95"/>
        <v>1871.36</v>
      </c>
      <c r="Z69" s="49"/>
      <c r="AA69" s="139" t="s">
        <v>70</v>
      </c>
      <c r="AB69" s="140">
        <f t="shared" ref="AB69:AH69" si="97">K69+R69</f>
        <v>47.05</v>
      </c>
      <c r="AC69" s="140">
        <f t="shared" si="97"/>
        <v>940.93</v>
      </c>
      <c r="AD69" s="140">
        <f t="shared" si="97"/>
        <v>624.18</v>
      </c>
      <c r="AE69" s="140">
        <f t="shared" si="97"/>
        <v>39.2</v>
      </c>
      <c r="AF69" s="140">
        <f t="shared" si="97"/>
        <v>220</v>
      </c>
      <c r="AG69" s="140">
        <f t="shared" si="97"/>
        <v>0</v>
      </c>
      <c r="AH69" s="140">
        <f t="shared" si="97"/>
        <v>1871.36</v>
      </c>
      <c r="AI69" s="139" t="s">
        <v>32</v>
      </c>
    </row>
    <row r="70" s="39" customFormat="1" ht="16" customHeight="1" spans="1:35">
      <c r="A70" s="129">
        <f t="shared" si="80"/>
        <v>67</v>
      </c>
      <c r="B70" s="49" t="s">
        <v>201</v>
      </c>
      <c r="C70" s="49" t="s">
        <v>296</v>
      </c>
      <c r="D70" s="49" t="s">
        <v>297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2200</v>
      </c>
      <c r="J70" s="130"/>
      <c r="K70" s="49">
        <f t="shared" si="81"/>
        <v>47.05</v>
      </c>
      <c r="L70" s="49">
        <f t="shared" si="82"/>
        <v>627.29</v>
      </c>
      <c r="M70" s="130">
        <f t="shared" si="83"/>
        <v>499.34</v>
      </c>
      <c r="N70" s="49">
        <f t="shared" si="84"/>
        <v>27.44</v>
      </c>
      <c r="O70" s="130">
        <f t="shared" si="85"/>
        <v>110</v>
      </c>
      <c r="P70" s="130">
        <f t="shared" si="86"/>
        <v>0</v>
      </c>
      <c r="Q70" s="130">
        <f t="shared" si="87"/>
        <v>1311.12</v>
      </c>
      <c r="R70" s="49">
        <f t="shared" si="88"/>
        <v>0</v>
      </c>
      <c r="S70" s="49">
        <f t="shared" si="89"/>
        <v>313.64</v>
      </c>
      <c r="T70" s="130">
        <f t="shared" si="90"/>
        <v>124.84</v>
      </c>
      <c r="U70" s="49">
        <f t="shared" si="91"/>
        <v>11.76</v>
      </c>
      <c r="V70" s="130">
        <f t="shared" si="92"/>
        <v>110</v>
      </c>
      <c r="W70" s="130">
        <f t="shared" si="93"/>
        <v>0</v>
      </c>
      <c r="X70" s="49">
        <f t="shared" si="94"/>
        <v>560.24</v>
      </c>
      <c r="Y70" s="49">
        <f t="shared" si="95"/>
        <v>1871.36</v>
      </c>
      <c r="Z70" s="49"/>
      <c r="AA70" s="139" t="s">
        <v>66</v>
      </c>
      <c r="AB70" s="140">
        <f t="shared" ref="AB70:AH70" si="98">K70+R70</f>
        <v>47.05</v>
      </c>
      <c r="AC70" s="140">
        <f t="shared" si="98"/>
        <v>940.93</v>
      </c>
      <c r="AD70" s="140">
        <f t="shared" si="98"/>
        <v>624.18</v>
      </c>
      <c r="AE70" s="140">
        <f t="shared" si="98"/>
        <v>39.2</v>
      </c>
      <c r="AF70" s="140">
        <f t="shared" si="98"/>
        <v>220</v>
      </c>
      <c r="AG70" s="140">
        <f t="shared" si="98"/>
        <v>0</v>
      </c>
      <c r="AH70" s="140">
        <f t="shared" si="98"/>
        <v>1871.36</v>
      </c>
      <c r="AI70" s="139" t="s">
        <v>32</v>
      </c>
    </row>
    <row r="71" s="39" customFormat="1" ht="16" customHeight="1" spans="1:35">
      <c r="A71" s="129">
        <f t="shared" si="80"/>
        <v>68</v>
      </c>
      <c r="B71" s="49" t="s">
        <v>212</v>
      </c>
      <c r="C71" s="49" t="s">
        <v>298</v>
      </c>
      <c r="D71" s="49" t="s">
        <v>299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81"/>
        <v>47.05</v>
      </c>
      <c r="L71" s="49">
        <f t="shared" si="82"/>
        <v>627.29</v>
      </c>
      <c r="M71" s="130">
        <f t="shared" si="83"/>
        <v>499.34</v>
      </c>
      <c r="N71" s="49">
        <f t="shared" si="84"/>
        <v>27.44</v>
      </c>
      <c r="O71" s="130">
        <f t="shared" si="85"/>
        <v>159</v>
      </c>
      <c r="P71" s="130">
        <f t="shared" si="86"/>
        <v>0</v>
      </c>
      <c r="Q71" s="130">
        <f t="shared" si="87"/>
        <v>1360.12</v>
      </c>
      <c r="R71" s="49">
        <f t="shared" si="88"/>
        <v>0</v>
      </c>
      <c r="S71" s="49">
        <f t="shared" si="89"/>
        <v>313.64</v>
      </c>
      <c r="T71" s="130">
        <f t="shared" si="90"/>
        <v>124.84</v>
      </c>
      <c r="U71" s="49">
        <f t="shared" si="91"/>
        <v>11.76</v>
      </c>
      <c r="V71" s="130">
        <f t="shared" si="92"/>
        <v>159</v>
      </c>
      <c r="W71" s="130">
        <f t="shared" si="93"/>
        <v>0</v>
      </c>
      <c r="X71" s="49">
        <f t="shared" si="94"/>
        <v>609.24</v>
      </c>
      <c r="Y71" s="49">
        <f t="shared" si="95"/>
        <v>1969.36</v>
      </c>
      <c r="Z71" s="49"/>
      <c r="AA71" s="139" t="s">
        <v>67</v>
      </c>
      <c r="AB71" s="140">
        <f t="shared" ref="AB71:AH71" si="99">K71+R71</f>
        <v>47.05</v>
      </c>
      <c r="AC71" s="140">
        <f t="shared" si="99"/>
        <v>940.93</v>
      </c>
      <c r="AD71" s="140">
        <f t="shared" si="99"/>
        <v>624.18</v>
      </c>
      <c r="AE71" s="140">
        <f t="shared" si="99"/>
        <v>39.2</v>
      </c>
      <c r="AF71" s="140">
        <f t="shared" si="99"/>
        <v>318</v>
      </c>
      <c r="AG71" s="140">
        <f t="shared" si="99"/>
        <v>0</v>
      </c>
      <c r="AH71" s="140">
        <f t="shared" si="99"/>
        <v>1969.36</v>
      </c>
      <c r="AI71" s="139" t="s">
        <v>35</v>
      </c>
    </row>
    <row r="72" s="39" customFormat="1" ht="16" customHeight="1" spans="1:35">
      <c r="A72" s="129">
        <f t="shared" si="80"/>
        <v>69</v>
      </c>
      <c r="B72" s="49" t="s">
        <v>201</v>
      </c>
      <c r="C72" s="134" t="s">
        <v>300</v>
      </c>
      <c r="D72" s="49" t="s">
        <v>301</v>
      </c>
      <c r="E72" s="49">
        <v>3920.55</v>
      </c>
      <c r="F72" s="49">
        <v>3920.55</v>
      </c>
      <c r="G72" s="130">
        <v>6241.75</v>
      </c>
      <c r="H72" s="49">
        <v>3920.55</v>
      </c>
      <c r="I72" s="130">
        <v>0</v>
      </c>
      <c r="J72" s="130"/>
      <c r="K72" s="49">
        <f t="shared" si="81"/>
        <v>47.05</v>
      </c>
      <c r="L72" s="49">
        <f t="shared" si="82"/>
        <v>627.29</v>
      </c>
      <c r="M72" s="130">
        <f t="shared" si="83"/>
        <v>499.34</v>
      </c>
      <c r="N72" s="49">
        <f t="shared" si="84"/>
        <v>27.44</v>
      </c>
      <c r="O72" s="130">
        <f t="shared" si="85"/>
        <v>0</v>
      </c>
      <c r="P72" s="130">
        <f t="shared" si="86"/>
        <v>0</v>
      </c>
      <c r="Q72" s="130">
        <f t="shared" si="87"/>
        <v>1201.12</v>
      </c>
      <c r="R72" s="49">
        <f t="shared" si="88"/>
        <v>0</v>
      </c>
      <c r="S72" s="49">
        <f t="shared" si="89"/>
        <v>313.64</v>
      </c>
      <c r="T72" s="130">
        <f t="shared" si="90"/>
        <v>124.84</v>
      </c>
      <c r="U72" s="49">
        <f t="shared" si="91"/>
        <v>11.76</v>
      </c>
      <c r="V72" s="130">
        <f t="shared" si="92"/>
        <v>0</v>
      </c>
      <c r="W72" s="130">
        <f t="shared" si="93"/>
        <v>0</v>
      </c>
      <c r="X72" s="49">
        <f t="shared" si="94"/>
        <v>450.24</v>
      </c>
      <c r="Y72" s="49">
        <f t="shared" si="95"/>
        <v>1651.36</v>
      </c>
      <c r="Z72" s="49"/>
      <c r="AA72" s="139" t="s">
        <v>66</v>
      </c>
      <c r="AB72" s="140">
        <f t="shared" ref="AB72:AH72" si="100">K72+R72</f>
        <v>47.05</v>
      </c>
      <c r="AC72" s="140">
        <f t="shared" si="100"/>
        <v>940.93</v>
      </c>
      <c r="AD72" s="140">
        <f t="shared" si="100"/>
        <v>624.18</v>
      </c>
      <c r="AE72" s="140">
        <f t="shared" si="100"/>
        <v>39.2</v>
      </c>
      <c r="AF72" s="140">
        <f t="shared" si="100"/>
        <v>0</v>
      </c>
      <c r="AG72" s="140">
        <f t="shared" si="100"/>
        <v>0</v>
      </c>
      <c r="AH72" s="140">
        <f t="shared" si="100"/>
        <v>1651.36</v>
      </c>
      <c r="AI72" s="139" t="s">
        <v>32</v>
      </c>
    </row>
    <row r="73" s="39" customFormat="1" ht="16" customHeight="1" spans="1:35">
      <c r="A73" s="129">
        <f t="shared" si="80"/>
        <v>70</v>
      </c>
      <c r="B73" s="49" t="s">
        <v>201</v>
      </c>
      <c r="C73" s="49" t="s">
        <v>302</v>
      </c>
      <c r="D73" s="49" t="s">
        <v>303</v>
      </c>
      <c r="E73" s="49">
        <v>3920.55</v>
      </c>
      <c r="F73" s="49">
        <v>3920.55</v>
      </c>
      <c r="G73" s="130">
        <v>6241.75</v>
      </c>
      <c r="H73" s="49">
        <v>3920.55</v>
      </c>
      <c r="I73" s="130">
        <v>2200</v>
      </c>
      <c r="J73" s="130"/>
      <c r="K73" s="49">
        <f t="shared" si="81"/>
        <v>47.05</v>
      </c>
      <c r="L73" s="49">
        <f t="shared" si="82"/>
        <v>627.29</v>
      </c>
      <c r="M73" s="130">
        <f t="shared" si="83"/>
        <v>499.34</v>
      </c>
      <c r="N73" s="49">
        <f t="shared" si="84"/>
        <v>27.44</v>
      </c>
      <c r="O73" s="130">
        <f t="shared" si="85"/>
        <v>110</v>
      </c>
      <c r="P73" s="130">
        <f t="shared" si="86"/>
        <v>0</v>
      </c>
      <c r="Q73" s="130">
        <f t="shared" si="87"/>
        <v>1311.12</v>
      </c>
      <c r="R73" s="49">
        <f t="shared" si="88"/>
        <v>0</v>
      </c>
      <c r="S73" s="49">
        <f t="shared" si="89"/>
        <v>313.64</v>
      </c>
      <c r="T73" s="130">
        <f t="shared" si="90"/>
        <v>124.84</v>
      </c>
      <c r="U73" s="49">
        <f t="shared" si="91"/>
        <v>11.76</v>
      </c>
      <c r="V73" s="130">
        <f t="shared" si="92"/>
        <v>110</v>
      </c>
      <c r="W73" s="130">
        <f t="shared" si="93"/>
        <v>0</v>
      </c>
      <c r="X73" s="49">
        <f t="shared" si="94"/>
        <v>560.24</v>
      </c>
      <c r="Y73" s="49">
        <f t="shared" si="95"/>
        <v>1871.36</v>
      </c>
      <c r="Z73" s="49"/>
      <c r="AA73" s="139" t="s">
        <v>70</v>
      </c>
      <c r="AB73" s="140">
        <f t="shared" ref="AB73:AH73" si="101">K73+R73</f>
        <v>47.05</v>
      </c>
      <c r="AC73" s="140">
        <f t="shared" si="101"/>
        <v>940.93</v>
      </c>
      <c r="AD73" s="140">
        <f t="shared" si="101"/>
        <v>624.18</v>
      </c>
      <c r="AE73" s="140">
        <f t="shared" si="101"/>
        <v>39.2</v>
      </c>
      <c r="AF73" s="140">
        <f t="shared" si="101"/>
        <v>220</v>
      </c>
      <c r="AG73" s="140">
        <f t="shared" si="101"/>
        <v>0</v>
      </c>
      <c r="AH73" s="140">
        <f t="shared" si="101"/>
        <v>1871.36</v>
      </c>
      <c r="AI73" s="139" t="s">
        <v>32</v>
      </c>
    </row>
    <row r="74" s="39" customFormat="1" ht="16" customHeight="1" spans="1:35">
      <c r="A74" s="129">
        <f t="shared" si="80"/>
        <v>71</v>
      </c>
      <c r="B74" s="49" t="s">
        <v>201</v>
      </c>
      <c r="C74" s="49" t="s">
        <v>304</v>
      </c>
      <c r="D74" s="49" t="s">
        <v>305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81"/>
        <v>47.05</v>
      </c>
      <c r="L74" s="49">
        <f t="shared" si="82"/>
        <v>627.29</v>
      </c>
      <c r="M74" s="130">
        <f t="shared" si="83"/>
        <v>499.34</v>
      </c>
      <c r="N74" s="49">
        <f t="shared" si="84"/>
        <v>27.44</v>
      </c>
      <c r="O74" s="130">
        <f t="shared" si="85"/>
        <v>110</v>
      </c>
      <c r="P74" s="130">
        <f t="shared" si="86"/>
        <v>0</v>
      </c>
      <c r="Q74" s="130">
        <f t="shared" si="87"/>
        <v>1311.12</v>
      </c>
      <c r="R74" s="49">
        <f t="shared" si="88"/>
        <v>0</v>
      </c>
      <c r="S74" s="49">
        <f t="shared" si="89"/>
        <v>313.64</v>
      </c>
      <c r="T74" s="130">
        <f t="shared" si="90"/>
        <v>124.84</v>
      </c>
      <c r="U74" s="49">
        <f t="shared" si="91"/>
        <v>11.76</v>
      </c>
      <c r="V74" s="130">
        <f t="shared" si="92"/>
        <v>110</v>
      </c>
      <c r="W74" s="130">
        <f t="shared" si="93"/>
        <v>0</v>
      </c>
      <c r="X74" s="49">
        <f t="shared" si="94"/>
        <v>560.24</v>
      </c>
      <c r="Y74" s="49">
        <f t="shared" si="95"/>
        <v>1871.36</v>
      </c>
      <c r="Z74" s="49"/>
      <c r="AA74" s="139" t="s">
        <v>70</v>
      </c>
      <c r="AB74" s="140">
        <f t="shared" ref="AB74:AH74" si="102">K74+R74</f>
        <v>47.05</v>
      </c>
      <c r="AC74" s="140">
        <f t="shared" si="102"/>
        <v>940.93</v>
      </c>
      <c r="AD74" s="140">
        <f t="shared" si="102"/>
        <v>624.18</v>
      </c>
      <c r="AE74" s="140">
        <f t="shared" si="102"/>
        <v>39.2</v>
      </c>
      <c r="AF74" s="140">
        <f t="shared" si="102"/>
        <v>220</v>
      </c>
      <c r="AG74" s="140">
        <f t="shared" si="102"/>
        <v>0</v>
      </c>
      <c r="AH74" s="140">
        <f t="shared" si="102"/>
        <v>1871.36</v>
      </c>
      <c r="AI74" s="139" t="s">
        <v>32</v>
      </c>
    </row>
    <row r="75" s="39" customFormat="1" ht="16" customHeight="1" spans="1:35">
      <c r="A75" s="129">
        <f t="shared" si="80"/>
        <v>72</v>
      </c>
      <c r="B75" s="49" t="s">
        <v>209</v>
      </c>
      <c r="C75" s="49" t="s">
        <v>306</v>
      </c>
      <c r="D75" s="49" t="s">
        <v>307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2544</v>
      </c>
      <c r="J75" s="130"/>
      <c r="K75" s="49">
        <f t="shared" si="81"/>
        <v>47.05</v>
      </c>
      <c r="L75" s="49">
        <f t="shared" si="82"/>
        <v>627.29</v>
      </c>
      <c r="M75" s="130">
        <f t="shared" si="83"/>
        <v>499.34</v>
      </c>
      <c r="N75" s="49">
        <f t="shared" si="84"/>
        <v>27.44</v>
      </c>
      <c r="O75" s="130">
        <f t="shared" si="85"/>
        <v>127.2</v>
      </c>
      <c r="P75" s="130">
        <f t="shared" si="86"/>
        <v>0</v>
      </c>
      <c r="Q75" s="130">
        <f t="shared" si="87"/>
        <v>1328.32</v>
      </c>
      <c r="R75" s="49">
        <f t="shared" si="88"/>
        <v>0</v>
      </c>
      <c r="S75" s="49">
        <f t="shared" si="89"/>
        <v>313.64</v>
      </c>
      <c r="T75" s="130">
        <f t="shared" si="90"/>
        <v>124.84</v>
      </c>
      <c r="U75" s="49">
        <f t="shared" si="91"/>
        <v>11.76</v>
      </c>
      <c r="V75" s="130">
        <f t="shared" si="92"/>
        <v>127.2</v>
      </c>
      <c r="W75" s="130">
        <f t="shared" si="93"/>
        <v>0</v>
      </c>
      <c r="X75" s="49">
        <f t="shared" si="94"/>
        <v>577.44</v>
      </c>
      <c r="Y75" s="49">
        <f t="shared" si="95"/>
        <v>1905.76</v>
      </c>
      <c r="Z75" s="49"/>
      <c r="AA75" s="139" t="s">
        <v>69</v>
      </c>
      <c r="AB75" s="140">
        <f t="shared" ref="AB75:AH75" si="103">K75+R75</f>
        <v>47.05</v>
      </c>
      <c r="AC75" s="140">
        <f t="shared" si="103"/>
        <v>940.93</v>
      </c>
      <c r="AD75" s="140">
        <f t="shared" si="103"/>
        <v>624.18</v>
      </c>
      <c r="AE75" s="140">
        <f t="shared" si="103"/>
        <v>39.2</v>
      </c>
      <c r="AF75" s="140">
        <f t="shared" si="103"/>
        <v>254.4</v>
      </c>
      <c r="AG75" s="140">
        <f t="shared" si="103"/>
        <v>0</v>
      </c>
      <c r="AH75" s="140">
        <f t="shared" si="103"/>
        <v>1905.76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209</v>
      </c>
      <c r="C76" s="49" t="s">
        <v>308</v>
      </c>
      <c r="D76" s="49" t="s">
        <v>309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81"/>
        <v>47.05</v>
      </c>
      <c r="L76" s="49">
        <f t="shared" si="82"/>
        <v>627.29</v>
      </c>
      <c r="M76" s="130">
        <f t="shared" si="83"/>
        <v>499.34</v>
      </c>
      <c r="N76" s="49">
        <f t="shared" si="84"/>
        <v>27.44</v>
      </c>
      <c r="O76" s="130">
        <f t="shared" si="85"/>
        <v>110</v>
      </c>
      <c r="P76" s="130">
        <f t="shared" si="86"/>
        <v>0</v>
      </c>
      <c r="Q76" s="130">
        <f t="shared" si="87"/>
        <v>1311.12</v>
      </c>
      <c r="R76" s="49">
        <f t="shared" si="88"/>
        <v>0</v>
      </c>
      <c r="S76" s="49">
        <f t="shared" si="89"/>
        <v>313.64</v>
      </c>
      <c r="T76" s="130">
        <f t="shared" si="90"/>
        <v>124.84</v>
      </c>
      <c r="U76" s="49">
        <f t="shared" si="91"/>
        <v>11.76</v>
      </c>
      <c r="V76" s="130">
        <f t="shared" si="92"/>
        <v>110</v>
      </c>
      <c r="W76" s="130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39" t="s">
        <v>69</v>
      </c>
      <c r="AB76" s="140">
        <f t="shared" ref="AB76:AH76" si="104">K76+R76</f>
        <v>47.05</v>
      </c>
      <c r="AC76" s="140">
        <f t="shared" si="104"/>
        <v>940.93</v>
      </c>
      <c r="AD76" s="140">
        <f t="shared" si="104"/>
        <v>624.18</v>
      </c>
      <c r="AE76" s="140">
        <f t="shared" si="104"/>
        <v>39.2</v>
      </c>
      <c r="AF76" s="140">
        <f t="shared" si="104"/>
        <v>220</v>
      </c>
      <c r="AG76" s="140">
        <f t="shared" si="104"/>
        <v>0</v>
      </c>
      <c r="AH76" s="140">
        <f t="shared" si="104"/>
        <v>1871.36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209</v>
      </c>
      <c r="C77" s="49" t="s">
        <v>312</v>
      </c>
      <c r="D77" s="49" t="s">
        <v>313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81"/>
        <v>47.05</v>
      </c>
      <c r="L77" s="49">
        <f t="shared" si="82"/>
        <v>627.29</v>
      </c>
      <c r="M77" s="130">
        <f t="shared" si="83"/>
        <v>499.34</v>
      </c>
      <c r="N77" s="49">
        <f t="shared" si="84"/>
        <v>27.44</v>
      </c>
      <c r="O77" s="130">
        <f t="shared" si="85"/>
        <v>110</v>
      </c>
      <c r="P77" s="130">
        <f t="shared" si="86"/>
        <v>0</v>
      </c>
      <c r="Q77" s="130">
        <f t="shared" si="87"/>
        <v>1311.12</v>
      </c>
      <c r="R77" s="49">
        <f t="shared" si="88"/>
        <v>0</v>
      </c>
      <c r="S77" s="49">
        <f t="shared" si="89"/>
        <v>313.64</v>
      </c>
      <c r="T77" s="130">
        <f t="shared" si="90"/>
        <v>124.84</v>
      </c>
      <c r="U77" s="49">
        <f t="shared" si="91"/>
        <v>11.76</v>
      </c>
      <c r="V77" s="130">
        <f t="shared" si="92"/>
        <v>110</v>
      </c>
      <c r="W77" s="130">
        <f t="shared" si="93"/>
        <v>0</v>
      </c>
      <c r="X77" s="49">
        <f t="shared" si="94"/>
        <v>560.24</v>
      </c>
      <c r="Y77" s="49">
        <f t="shared" si="95"/>
        <v>1871.36</v>
      </c>
      <c r="Z77" s="49"/>
      <c r="AA77" s="139" t="s">
        <v>69</v>
      </c>
      <c r="AB77" s="140">
        <f t="shared" ref="AB77:AH77" si="105">K77+R77</f>
        <v>47.05</v>
      </c>
      <c r="AC77" s="140">
        <f t="shared" si="105"/>
        <v>940.93</v>
      </c>
      <c r="AD77" s="140">
        <f t="shared" si="105"/>
        <v>624.18</v>
      </c>
      <c r="AE77" s="140">
        <f t="shared" si="105"/>
        <v>39.2</v>
      </c>
      <c r="AF77" s="140">
        <f t="shared" si="105"/>
        <v>220</v>
      </c>
      <c r="AG77" s="140">
        <f t="shared" si="105"/>
        <v>0</v>
      </c>
      <c r="AH77" s="140">
        <f t="shared" si="105"/>
        <v>1871.36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209</v>
      </c>
      <c r="C78" s="49" t="s">
        <v>314</v>
      </c>
      <c r="D78" s="49" t="s">
        <v>315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2544</v>
      </c>
      <c r="J78" s="130"/>
      <c r="K78" s="49">
        <f t="shared" si="81"/>
        <v>47.05</v>
      </c>
      <c r="L78" s="49">
        <f t="shared" si="82"/>
        <v>627.29</v>
      </c>
      <c r="M78" s="130">
        <f t="shared" si="83"/>
        <v>499.34</v>
      </c>
      <c r="N78" s="49">
        <f t="shared" si="84"/>
        <v>27.44</v>
      </c>
      <c r="O78" s="130">
        <f t="shared" si="85"/>
        <v>127.2</v>
      </c>
      <c r="P78" s="130">
        <f t="shared" si="86"/>
        <v>0</v>
      </c>
      <c r="Q78" s="130">
        <f t="shared" si="87"/>
        <v>1328.32</v>
      </c>
      <c r="R78" s="49">
        <f t="shared" si="88"/>
        <v>0</v>
      </c>
      <c r="S78" s="49">
        <f t="shared" si="89"/>
        <v>313.64</v>
      </c>
      <c r="T78" s="130">
        <f t="shared" si="90"/>
        <v>124.84</v>
      </c>
      <c r="U78" s="49">
        <f t="shared" si="91"/>
        <v>11.76</v>
      </c>
      <c r="V78" s="130">
        <f t="shared" si="92"/>
        <v>127.2</v>
      </c>
      <c r="W78" s="130">
        <f t="shared" si="93"/>
        <v>0</v>
      </c>
      <c r="X78" s="49">
        <f t="shared" si="94"/>
        <v>577.44</v>
      </c>
      <c r="Y78" s="49">
        <f t="shared" si="95"/>
        <v>1905.76</v>
      </c>
      <c r="Z78" s="49"/>
      <c r="AA78" s="139" t="s">
        <v>69</v>
      </c>
      <c r="AB78" s="140">
        <f t="shared" ref="AB78:AH78" si="106">K78+R78</f>
        <v>47.05</v>
      </c>
      <c r="AC78" s="140">
        <f t="shared" si="106"/>
        <v>940.93</v>
      </c>
      <c r="AD78" s="140">
        <f t="shared" si="106"/>
        <v>624.18</v>
      </c>
      <c r="AE78" s="140">
        <f t="shared" si="106"/>
        <v>39.2</v>
      </c>
      <c r="AF78" s="140">
        <f t="shared" si="106"/>
        <v>254.4</v>
      </c>
      <c r="AG78" s="140">
        <f t="shared" si="106"/>
        <v>0</v>
      </c>
      <c r="AH78" s="140">
        <f t="shared" si="106"/>
        <v>1905.76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209</v>
      </c>
      <c r="C79" s="49" t="s">
        <v>318</v>
      </c>
      <c r="D79" s="49" t="s">
        <v>319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81"/>
        <v>47.05</v>
      </c>
      <c r="L79" s="49">
        <f t="shared" si="82"/>
        <v>627.29</v>
      </c>
      <c r="M79" s="130">
        <f t="shared" si="83"/>
        <v>499.34</v>
      </c>
      <c r="N79" s="49">
        <f t="shared" si="84"/>
        <v>27.44</v>
      </c>
      <c r="O79" s="130">
        <f t="shared" si="85"/>
        <v>110</v>
      </c>
      <c r="P79" s="130">
        <f t="shared" si="86"/>
        <v>0</v>
      </c>
      <c r="Q79" s="130">
        <f t="shared" si="87"/>
        <v>1311.12</v>
      </c>
      <c r="R79" s="49">
        <f t="shared" si="88"/>
        <v>0</v>
      </c>
      <c r="S79" s="49">
        <f t="shared" si="89"/>
        <v>313.64</v>
      </c>
      <c r="T79" s="130">
        <f t="shared" si="90"/>
        <v>124.84</v>
      </c>
      <c r="U79" s="49">
        <f t="shared" si="91"/>
        <v>11.76</v>
      </c>
      <c r="V79" s="130">
        <f t="shared" si="92"/>
        <v>110</v>
      </c>
      <c r="W79" s="130">
        <f t="shared" si="93"/>
        <v>0</v>
      </c>
      <c r="X79" s="49">
        <f t="shared" si="94"/>
        <v>560.24</v>
      </c>
      <c r="Y79" s="49">
        <f t="shared" si="95"/>
        <v>1871.36</v>
      </c>
      <c r="Z79" s="49"/>
      <c r="AA79" s="139" t="s">
        <v>69</v>
      </c>
      <c r="AB79" s="140">
        <f t="shared" ref="AB79:AH79" si="107">K79+R79</f>
        <v>47.05</v>
      </c>
      <c r="AC79" s="140">
        <f t="shared" si="107"/>
        <v>940.93</v>
      </c>
      <c r="AD79" s="140">
        <f t="shared" si="107"/>
        <v>624.18</v>
      </c>
      <c r="AE79" s="140">
        <f t="shared" si="107"/>
        <v>39.2</v>
      </c>
      <c r="AF79" s="140">
        <f t="shared" si="107"/>
        <v>220</v>
      </c>
      <c r="AG79" s="140">
        <f t="shared" si="107"/>
        <v>0</v>
      </c>
      <c r="AH79" s="140">
        <f t="shared" si="107"/>
        <v>1871.36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209</v>
      </c>
      <c r="C80" s="49" t="s">
        <v>320</v>
      </c>
      <c r="D80" s="49" t="s">
        <v>321</v>
      </c>
      <c r="E80" s="49">
        <v>3920.55</v>
      </c>
      <c r="F80" s="49">
        <v>3920.55</v>
      </c>
      <c r="G80" s="130">
        <v>6241.75</v>
      </c>
      <c r="H80" s="49">
        <v>3920.55</v>
      </c>
      <c r="I80" s="130">
        <v>2544</v>
      </c>
      <c r="J80" s="130"/>
      <c r="K80" s="49">
        <f t="shared" si="81"/>
        <v>47.05</v>
      </c>
      <c r="L80" s="49">
        <f t="shared" si="82"/>
        <v>627.29</v>
      </c>
      <c r="M80" s="130">
        <f t="shared" si="83"/>
        <v>499.34</v>
      </c>
      <c r="N80" s="49">
        <f t="shared" si="84"/>
        <v>27.44</v>
      </c>
      <c r="O80" s="130">
        <f t="shared" si="85"/>
        <v>127.2</v>
      </c>
      <c r="P80" s="130">
        <f t="shared" si="86"/>
        <v>0</v>
      </c>
      <c r="Q80" s="130">
        <f t="shared" si="87"/>
        <v>1328.32</v>
      </c>
      <c r="R80" s="49">
        <f t="shared" si="88"/>
        <v>0</v>
      </c>
      <c r="S80" s="49">
        <f t="shared" si="89"/>
        <v>313.64</v>
      </c>
      <c r="T80" s="130">
        <f t="shared" si="90"/>
        <v>124.84</v>
      </c>
      <c r="U80" s="49">
        <f t="shared" si="91"/>
        <v>11.76</v>
      </c>
      <c r="V80" s="130">
        <f t="shared" si="92"/>
        <v>127.2</v>
      </c>
      <c r="W80" s="130">
        <f t="shared" si="93"/>
        <v>0</v>
      </c>
      <c r="X80" s="49">
        <f t="shared" si="94"/>
        <v>577.44</v>
      </c>
      <c r="Y80" s="49">
        <f t="shared" si="95"/>
        <v>1905.76</v>
      </c>
      <c r="Z80" s="49"/>
      <c r="AA80" s="139" t="s">
        <v>69</v>
      </c>
      <c r="AB80" s="140">
        <f t="shared" ref="AB80:AH80" si="108">K80+R80</f>
        <v>47.05</v>
      </c>
      <c r="AC80" s="140">
        <f t="shared" si="108"/>
        <v>940.93</v>
      </c>
      <c r="AD80" s="140">
        <f t="shared" si="108"/>
        <v>624.18</v>
      </c>
      <c r="AE80" s="140">
        <f t="shared" si="108"/>
        <v>39.2</v>
      </c>
      <c r="AF80" s="140">
        <f t="shared" si="108"/>
        <v>254.4</v>
      </c>
      <c r="AG80" s="140">
        <f t="shared" si="108"/>
        <v>0</v>
      </c>
      <c r="AH80" s="140">
        <f t="shared" si="108"/>
        <v>1905.76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209</v>
      </c>
      <c r="C81" s="49" t="s">
        <v>322</v>
      </c>
      <c r="D81" s="49" t="s">
        <v>323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2200</v>
      </c>
      <c r="J81" s="130"/>
      <c r="K81" s="49">
        <f t="shared" si="81"/>
        <v>47.05</v>
      </c>
      <c r="L81" s="49">
        <f t="shared" si="82"/>
        <v>627.29</v>
      </c>
      <c r="M81" s="130">
        <f t="shared" si="83"/>
        <v>499.34</v>
      </c>
      <c r="N81" s="49">
        <f t="shared" si="84"/>
        <v>27.44</v>
      </c>
      <c r="O81" s="130">
        <f t="shared" si="85"/>
        <v>110</v>
      </c>
      <c r="P81" s="130">
        <f t="shared" si="86"/>
        <v>0</v>
      </c>
      <c r="Q81" s="130">
        <f t="shared" si="87"/>
        <v>1311.12</v>
      </c>
      <c r="R81" s="49">
        <f t="shared" si="88"/>
        <v>0</v>
      </c>
      <c r="S81" s="49">
        <f t="shared" si="89"/>
        <v>313.64</v>
      </c>
      <c r="T81" s="130">
        <f t="shared" si="90"/>
        <v>124.84</v>
      </c>
      <c r="U81" s="49">
        <f t="shared" si="91"/>
        <v>11.76</v>
      </c>
      <c r="V81" s="130">
        <f t="shared" si="92"/>
        <v>110</v>
      </c>
      <c r="W81" s="130">
        <f t="shared" si="93"/>
        <v>0</v>
      </c>
      <c r="X81" s="49">
        <f t="shared" si="94"/>
        <v>560.24</v>
      </c>
      <c r="Y81" s="49">
        <f t="shared" si="95"/>
        <v>1871.36</v>
      </c>
      <c r="Z81" s="49"/>
      <c r="AA81" s="139" t="s">
        <v>69</v>
      </c>
      <c r="AB81" s="140">
        <f t="shared" ref="AB81:AH81" si="109">K81+R81</f>
        <v>47.05</v>
      </c>
      <c r="AC81" s="140">
        <f t="shared" si="109"/>
        <v>940.93</v>
      </c>
      <c r="AD81" s="140">
        <f t="shared" si="109"/>
        <v>624.18</v>
      </c>
      <c r="AE81" s="140">
        <f t="shared" si="109"/>
        <v>39.2</v>
      </c>
      <c r="AF81" s="140">
        <f t="shared" si="109"/>
        <v>220</v>
      </c>
      <c r="AG81" s="140">
        <f t="shared" si="109"/>
        <v>0</v>
      </c>
      <c r="AH81" s="140">
        <f t="shared" si="109"/>
        <v>1871.36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209</v>
      </c>
      <c r="C82" s="49" t="s">
        <v>324</v>
      </c>
      <c r="D82" s="49" t="s">
        <v>325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81"/>
        <v>47.05</v>
      </c>
      <c r="L82" s="49">
        <f t="shared" si="82"/>
        <v>627.29</v>
      </c>
      <c r="M82" s="130">
        <f t="shared" si="83"/>
        <v>499.34</v>
      </c>
      <c r="N82" s="49">
        <f t="shared" si="84"/>
        <v>27.44</v>
      </c>
      <c r="O82" s="130">
        <f t="shared" si="85"/>
        <v>110</v>
      </c>
      <c r="P82" s="130">
        <f t="shared" si="86"/>
        <v>0</v>
      </c>
      <c r="Q82" s="130">
        <f t="shared" si="87"/>
        <v>1311.12</v>
      </c>
      <c r="R82" s="49">
        <f t="shared" si="88"/>
        <v>0</v>
      </c>
      <c r="S82" s="49">
        <f t="shared" si="89"/>
        <v>313.64</v>
      </c>
      <c r="T82" s="130">
        <f t="shared" si="90"/>
        <v>124.84</v>
      </c>
      <c r="U82" s="49">
        <f t="shared" si="91"/>
        <v>11.76</v>
      </c>
      <c r="V82" s="130">
        <f t="shared" si="92"/>
        <v>110</v>
      </c>
      <c r="W82" s="130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39" t="s">
        <v>69</v>
      </c>
      <c r="AB82" s="140">
        <f t="shared" ref="AB82:AH82" si="110">K82+R82</f>
        <v>47.05</v>
      </c>
      <c r="AC82" s="140">
        <f t="shared" si="110"/>
        <v>940.93</v>
      </c>
      <c r="AD82" s="140">
        <f t="shared" si="110"/>
        <v>624.18</v>
      </c>
      <c r="AE82" s="140">
        <f t="shared" si="110"/>
        <v>39.2</v>
      </c>
      <c r="AF82" s="140">
        <f t="shared" si="110"/>
        <v>220</v>
      </c>
      <c r="AG82" s="140">
        <f t="shared" si="110"/>
        <v>0</v>
      </c>
      <c r="AH82" s="140">
        <f t="shared" si="110"/>
        <v>1871.36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209</v>
      </c>
      <c r="C83" s="49" t="s">
        <v>326</v>
      </c>
      <c r="D83" s="49" t="s">
        <v>327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81"/>
        <v>47.05</v>
      </c>
      <c r="L83" s="49">
        <f t="shared" si="82"/>
        <v>627.29</v>
      </c>
      <c r="M83" s="130">
        <f t="shared" si="83"/>
        <v>499.34</v>
      </c>
      <c r="N83" s="49">
        <f t="shared" si="84"/>
        <v>27.44</v>
      </c>
      <c r="O83" s="130">
        <f t="shared" si="85"/>
        <v>110</v>
      </c>
      <c r="P83" s="130">
        <f t="shared" si="86"/>
        <v>0</v>
      </c>
      <c r="Q83" s="130">
        <f t="shared" si="87"/>
        <v>1311.12</v>
      </c>
      <c r="R83" s="49">
        <f t="shared" si="88"/>
        <v>0</v>
      </c>
      <c r="S83" s="49">
        <f t="shared" si="89"/>
        <v>313.64</v>
      </c>
      <c r="T83" s="130">
        <f t="shared" si="90"/>
        <v>124.84</v>
      </c>
      <c r="U83" s="49">
        <f t="shared" si="91"/>
        <v>11.76</v>
      </c>
      <c r="V83" s="130">
        <f t="shared" si="92"/>
        <v>110</v>
      </c>
      <c r="W83" s="130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39" t="s">
        <v>69</v>
      </c>
      <c r="AB83" s="140">
        <f t="shared" ref="AB83:AH83" si="111">K83+R83</f>
        <v>47.05</v>
      </c>
      <c r="AC83" s="140">
        <f t="shared" si="111"/>
        <v>940.93</v>
      </c>
      <c r="AD83" s="140">
        <f t="shared" si="111"/>
        <v>624.18</v>
      </c>
      <c r="AE83" s="140">
        <f t="shared" si="111"/>
        <v>39.2</v>
      </c>
      <c r="AF83" s="140">
        <f t="shared" si="111"/>
        <v>220</v>
      </c>
      <c r="AG83" s="140">
        <f t="shared" si="111"/>
        <v>0</v>
      </c>
      <c r="AH83" s="140">
        <f t="shared" si="111"/>
        <v>1871.36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328</v>
      </c>
      <c r="D84" s="49" t="s">
        <v>329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2200</v>
      </c>
      <c r="J84" s="130"/>
      <c r="K84" s="49">
        <f t="shared" si="81"/>
        <v>47.05</v>
      </c>
      <c r="L84" s="49">
        <f t="shared" si="82"/>
        <v>627.29</v>
      </c>
      <c r="M84" s="130">
        <f t="shared" si="83"/>
        <v>499.34</v>
      </c>
      <c r="N84" s="49">
        <f t="shared" si="84"/>
        <v>27.44</v>
      </c>
      <c r="O84" s="130">
        <f t="shared" si="85"/>
        <v>110</v>
      </c>
      <c r="P84" s="130">
        <f t="shared" si="86"/>
        <v>0</v>
      </c>
      <c r="Q84" s="130">
        <f t="shared" si="87"/>
        <v>1311.12</v>
      </c>
      <c r="R84" s="49">
        <f t="shared" si="88"/>
        <v>0</v>
      </c>
      <c r="S84" s="49">
        <f t="shared" si="89"/>
        <v>313.64</v>
      </c>
      <c r="T84" s="130">
        <f t="shared" si="90"/>
        <v>124.84</v>
      </c>
      <c r="U84" s="49">
        <f t="shared" si="91"/>
        <v>11.76</v>
      </c>
      <c r="V84" s="130">
        <f t="shared" si="92"/>
        <v>110</v>
      </c>
      <c r="W84" s="130">
        <f t="shared" si="93"/>
        <v>0</v>
      </c>
      <c r="X84" s="49">
        <f t="shared" si="94"/>
        <v>560.24</v>
      </c>
      <c r="Y84" s="49">
        <f t="shared" si="95"/>
        <v>1871.36</v>
      </c>
      <c r="Z84" s="49"/>
      <c r="AA84" s="139" t="s">
        <v>69</v>
      </c>
      <c r="AB84" s="140">
        <f t="shared" ref="AB84:AH84" si="112">K84+R84</f>
        <v>47.05</v>
      </c>
      <c r="AC84" s="140">
        <f t="shared" si="112"/>
        <v>940.93</v>
      </c>
      <c r="AD84" s="140">
        <f t="shared" si="112"/>
        <v>624.18</v>
      </c>
      <c r="AE84" s="140">
        <f t="shared" si="112"/>
        <v>39.2</v>
      </c>
      <c r="AF84" s="140">
        <f t="shared" si="112"/>
        <v>220</v>
      </c>
      <c r="AG84" s="140">
        <f t="shared" si="112"/>
        <v>0</v>
      </c>
      <c r="AH84" s="140">
        <f t="shared" si="112"/>
        <v>1871.36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330</v>
      </c>
      <c r="D85" s="49" t="s">
        <v>331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81"/>
        <v>47.05</v>
      </c>
      <c r="L85" s="49">
        <f t="shared" si="82"/>
        <v>627.29</v>
      </c>
      <c r="M85" s="130">
        <f t="shared" si="83"/>
        <v>499.34</v>
      </c>
      <c r="N85" s="49">
        <f t="shared" si="84"/>
        <v>27.44</v>
      </c>
      <c r="O85" s="130">
        <f t="shared" si="85"/>
        <v>110</v>
      </c>
      <c r="P85" s="130">
        <f t="shared" si="86"/>
        <v>0</v>
      </c>
      <c r="Q85" s="130">
        <f t="shared" si="87"/>
        <v>1311.12</v>
      </c>
      <c r="R85" s="49">
        <f t="shared" si="88"/>
        <v>0</v>
      </c>
      <c r="S85" s="49">
        <f t="shared" si="89"/>
        <v>313.64</v>
      </c>
      <c r="T85" s="130">
        <f t="shared" si="90"/>
        <v>124.84</v>
      </c>
      <c r="U85" s="49">
        <f t="shared" si="91"/>
        <v>11.76</v>
      </c>
      <c r="V85" s="130">
        <f t="shared" si="92"/>
        <v>110</v>
      </c>
      <c r="W85" s="130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39" t="s">
        <v>69</v>
      </c>
      <c r="AB85" s="140">
        <f t="shared" ref="AB85:AH85" si="113">K85+R85</f>
        <v>47.05</v>
      </c>
      <c r="AC85" s="140">
        <f t="shared" si="113"/>
        <v>940.93</v>
      </c>
      <c r="AD85" s="140">
        <f t="shared" si="113"/>
        <v>624.18</v>
      </c>
      <c r="AE85" s="140">
        <f t="shared" si="113"/>
        <v>39.2</v>
      </c>
      <c r="AF85" s="140">
        <f t="shared" si="113"/>
        <v>220</v>
      </c>
      <c r="AG85" s="140">
        <f t="shared" si="113"/>
        <v>0</v>
      </c>
      <c r="AH85" s="140">
        <f t="shared" si="113"/>
        <v>1871.36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332</v>
      </c>
      <c r="D86" s="49" t="s">
        <v>333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2200</v>
      </c>
      <c r="J86" s="130"/>
      <c r="K86" s="49">
        <f t="shared" si="81"/>
        <v>47.05</v>
      </c>
      <c r="L86" s="49">
        <f t="shared" si="82"/>
        <v>627.29</v>
      </c>
      <c r="M86" s="130">
        <f t="shared" si="83"/>
        <v>499.34</v>
      </c>
      <c r="N86" s="49">
        <f t="shared" si="84"/>
        <v>27.44</v>
      </c>
      <c r="O86" s="130">
        <f t="shared" si="85"/>
        <v>110</v>
      </c>
      <c r="P86" s="130">
        <f t="shared" si="86"/>
        <v>0</v>
      </c>
      <c r="Q86" s="130">
        <f t="shared" si="87"/>
        <v>1311.12</v>
      </c>
      <c r="R86" s="49">
        <f t="shared" si="88"/>
        <v>0</v>
      </c>
      <c r="S86" s="49">
        <f t="shared" si="89"/>
        <v>313.64</v>
      </c>
      <c r="T86" s="130">
        <f t="shared" si="90"/>
        <v>124.84</v>
      </c>
      <c r="U86" s="49">
        <f t="shared" si="91"/>
        <v>11.76</v>
      </c>
      <c r="V86" s="130">
        <f t="shared" si="92"/>
        <v>110</v>
      </c>
      <c r="W86" s="130">
        <f t="shared" si="93"/>
        <v>0</v>
      </c>
      <c r="X86" s="49">
        <f t="shared" si="94"/>
        <v>560.24</v>
      </c>
      <c r="Y86" s="49">
        <f t="shared" si="95"/>
        <v>1871.36</v>
      </c>
      <c r="Z86" s="49"/>
      <c r="AA86" s="139" t="s">
        <v>69</v>
      </c>
      <c r="AB86" s="140">
        <f t="shared" ref="AB86:AH86" si="114">K86+R86</f>
        <v>47.05</v>
      </c>
      <c r="AC86" s="140">
        <f t="shared" si="114"/>
        <v>940.93</v>
      </c>
      <c r="AD86" s="140">
        <f t="shared" si="114"/>
        <v>624.18</v>
      </c>
      <c r="AE86" s="140">
        <f t="shared" si="114"/>
        <v>39.2</v>
      </c>
      <c r="AF86" s="140">
        <f t="shared" si="114"/>
        <v>220</v>
      </c>
      <c r="AG86" s="140">
        <f t="shared" si="114"/>
        <v>0</v>
      </c>
      <c r="AH86" s="140">
        <f t="shared" si="114"/>
        <v>1871.36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336</v>
      </c>
      <c r="D87" s="49" t="s">
        <v>337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81"/>
        <v>47.05</v>
      </c>
      <c r="L87" s="49">
        <f t="shared" si="82"/>
        <v>627.29</v>
      </c>
      <c r="M87" s="130">
        <f t="shared" si="83"/>
        <v>499.34</v>
      </c>
      <c r="N87" s="49">
        <f t="shared" si="84"/>
        <v>27.44</v>
      </c>
      <c r="O87" s="130">
        <f t="shared" si="85"/>
        <v>110</v>
      </c>
      <c r="P87" s="130">
        <f t="shared" si="86"/>
        <v>0</v>
      </c>
      <c r="Q87" s="130">
        <f t="shared" si="87"/>
        <v>1311.12</v>
      </c>
      <c r="R87" s="49">
        <f t="shared" si="88"/>
        <v>0</v>
      </c>
      <c r="S87" s="49">
        <f t="shared" si="89"/>
        <v>313.64</v>
      </c>
      <c r="T87" s="130">
        <f t="shared" si="90"/>
        <v>124.84</v>
      </c>
      <c r="U87" s="49">
        <f t="shared" si="91"/>
        <v>11.76</v>
      </c>
      <c r="V87" s="130">
        <f t="shared" si="92"/>
        <v>110</v>
      </c>
      <c r="W87" s="130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39" t="s">
        <v>69</v>
      </c>
      <c r="AB87" s="140">
        <f t="shared" ref="AB87:AH87" si="115">K87+R87</f>
        <v>47.05</v>
      </c>
      <c r="AC87" s="140">
        <f t="shared" si="115"/>
        <v>940.93</v>
      </c>
      <c r="AD87" s="140">
        <f t="shared" si="115"/>
        <v>624.18</v>
      </c>
      <c r="AE87" s="140">
        <f t="shared" si="115"/>
        <v>39.2</v>
      </c>
      <c r="AF87" s="140">
        <f t="shared" si="115"/>
        <v>220</v>
      </c>
      <c r="AG87" s="140">
        <f t="shared" si="115"/>
        <v>0</v>
      </c>
      <c r="AH87" s="140">
        <f t="shared" si="115"/>
        <v>1871.36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338</v>
      </c>
      <c r="D88" s="49" t="s">
        <v>339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2200</v>
      </c>
      <c r="J88" s="130"/>
      <c r="K88" s="49">
        <f t="shared" si="81"/>
        <v>47.05</v>
      </c>
      <c r="L88" s="49">
        <f t="shared" si="82"/>
        <v>627.29</v>
      </c>
      <c r="M88" s="130">
        <f t="shared" si="83"/>
        <v>499.34</v>
      </c>
      <c r="N88" s="49">
        <f t="shared" si="84"/>
        <v>27.44</v>
      </c>
      <c r="O88" s="130">
        <f t="shared" si="85"/>
        <v>110</v>
      </c>
      <c r="P88" s="130">
        <f t="shared" si="86"/>
        <v>0</v>
      </c>
      <c r="Q88" s="130">
        <f t="shared" si="87"/>
        <v>1311.12</v>
      </c>
      <c r="R88" s="49">
        <f t="shared" si="88"/>
        <v>0</v>
      </c>
      <c r="S88" s="49">
        <f t="shared" si="89"/>
        <v>313.64</v>
      </c>
      <c r="T88" s="130">
        <f t="shared" si="90"/>
        <v>124.84</v>
      </c>
      <c r="U88" s="49">
        <f t="shared" si="91"/>
        <v>11.76</v>
      </c>
      <c r="V88" s="130">
        <f t="shared" si="92"/>
        <v>110</v>
      </c>
      <c r="W88" s="130">
        <f t="shared" si="93"/>
        <v>0</v>
      </c>
      <c r="X88" s="49">
        <f t="shared" si="94"/>
        <v>560.24</v>
      </c>
      <c r="Y88" s="49">
        <f t="shared" si="95"/>
        <v>1871.36</v>
      </c>
      <c r="Z88" s="49"/>
      <c r="AA88" s="139" t="s">
        <v>64</v>
      </c>
      <c r="AB88" s="140">
        <f t="shared" ref="AB88:AH88" si="116">K88+R88</f>
        <v>47.05</v>
      </c>
      <c r="AC88" s="140">
        <f t="shared" si="116"/>
        <v>940.93</v>
      </c>
      <c r="AD88" s="140">
        <f t="shared" si="116"/>
        <v>624.18</v>
      </c>
      <c r="AE88" s="140">
        <f t="shared" si="116"/>
        <v>39.2</v>
      </c>
      <c r="AF88" s="140">
        <f t="shared" si="116"/>
        <v>220</v>
      </c>
      <c r="AG88" s="140">
        <f t="shared" si="116"/>
        <v>0</v>
      </c>
      <c r="AH88" s="140">
        <f t="shared" si="116"/>
        <v>1871.36</v>
      </c>
      <c r="AI88" s="139" t="s">
        <v>34</v>
      </c>
    </row>
    <row r="89" s="39" customFormat="1" ht="16" customHeight="1" spans="1:35">
      <c r="A89" s="129">
        <f t="shared" si="80"/>
        <v>86</v>
      </c>
      <c r="B89" s="49" t="s">
        <v>209</v>
      </c>
      <c r="C89" s="49" t="s">
        <v>340</v>
      </c>
      <c r="D89" s="49" t="s">
        <v>341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81"/>
        <v>47.05</v>
      </c>
      <c r="L89" s="49">
        <f t="shared" si="82"/>
        <v>627.29</v>
      </c>
      <c r="M89" s="130">
        <f t="shared" si="83"/>
        <v>499.34</v>
      </c>
      <c r="N89" s="49">
        <f t="shared" si="84"/>
        <v>27.44</v>
      </c>
      <c r="O89" s="130">
        <f t="shared" si="85"/>
        <v>110</v>
      </c>
      <c r="P89" s="130">
        <f t="shared" si="86"/>
        <v>0</v>
      </c>
      <c r="Q89" s="130">
        <f t="shared" si="87"/>
        <v>1311.12</v>
      </c>
      <c r="R89" s="49">
        <f t="shared" si="88"/>
        <v>0</v>
      </c>
      <c r="S89" s="49">
        <f t="shared" si="89"/>
        <v>313.64</v>
      </c>
      <c r="T89" s="130">
        <f t="shared" si="90"/>
        <v>124.84</v>
      </c>
      <c r="U89" s="49">
        <f t="shared" si="91"/>
        <v>11.76</v>
      </c>
      <c r="V89" s="130">
        <f t="shared" si="92"/>
        <v>110</v>
      </c>
      <c r="W89" s="130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39" t="s">
        <v>69</v>
      </c>
      <c r="AB89" s="140">
        <f t="shared" ref="AB89:AH89" si="117">K89+R89</f>
        <v>47.05</v>
      </c>
      <c r="AC89" s="140">
        <f t="shared" si="117"/>
        <v>940.93</v>
      </c>
      <c r="AD89" s="140">
        <f t="shared" si="117"/>
        <v>624.18</v>
      </c>
      <c r="AE89" s="140">
        <f t="shared" si="117"/>
        <v>39.2</v>
      </c>
      <c r="AF89" s="140">
        <f t="shared" si="117"/>
        <v>220</v>
      </c>
      <c r="AG89" s="140">
        <f t="shared" si="117"/>
        <v>0</v>
      </c>
      <c r="AH89" s="140">
        <f t="shared" si="117"/>
        <v>1871.36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342</v>
      </c>
      <c r="D90" s="449" t="s">
        <v>343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81"/>
        <v>47.05</v>
      </c>
      <c r="L90" s="49">
        <f t="shared" si="82"/>
        <v>627.29</v>
      </c>
      <c r="M90" s="130">
        <f t="shared" si="83"/>
        <v>499.34</v>
      </c>
      <c r="N90" s="49">
        <f t="shared" si="84"/>
        <v>27.44</v>
      </c>
      <c r="O90" s="130">
        <f t="shared" si="85"/>
        <v>110</v>
      </c>
      <c r="P90" s="130">
        <f t="shared" si="86"/>
        <v>0</v>
      </c>
      <c r="Q90" s="130">
        <f t="shared" si="87"/>
        <v>1311.12</v>
      </c>
      <c r="R90" s="49">
        <f t="shared" si="88"/>
        <v>0</v>
      </c>
      <c r="S90" s="49">
        <f t="shared" si="89"/>
        <v>313.64</v>
      </c>
      <c r="T90" s="130">
        <f t="shared" si="90"/>
        <v>124.84</v>
      </c>
      <c r="U90" s="49">
        <f t="shared" si="91"/>
        <v>11.76</v>
      </c>
      <c r="V90" s="130">
        <f t="shared" si="92"/>
        <v>110</v>
      </c>
      <c r="W90" s="130">
        <f t="shared" si="93"/>
        <v>0</v>
      </c>
      <c r="X90" s="49">
        <f t="shared" si="94"/>
        <v>560.24</v>
      </c>
      <c r="Y90" s="49">
        <f t="shared" si="95"/>
        <v>1871.36</v>
      </c>
      <c r="Z90" s="49"/>
      <c r="AA90" s="139" t="s">
        <v>69</v>
      </c>
      <c r="AB90" s="140">
        <f t="shared" ref="AB90:AH90" si="118">K90+R90</f>
        <v>47.05</v>
      </c>
      <c r="AC90" s="140">
        <f t="shared" si="118"/>
        <v>940.93</v>
      </c>
      <c r="AD90" s="140">
        <f t="shared" si="118"/>
        <v>624.18</v>
      </c>
      <c r="AE90" s="140">
        <f t="shared" si="118"/>
        <v>39.2</v>
      </c>
      <c r="AF90" s="140">
        <f t="shared" si="118"/>
        <v>220</v>
      </c>
      <c r="AG90" s="140">
        <f t="shared" si="118"/>
        <v>0</v>
      </c>
      <c r="AH90" s="140">
        <f t="shared" si="118"/>
        <v>1871.36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344</v>
      </c>
      <c r="D91" s="49" t="s">
        <v>345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81"/>
        <v>47.05</v>
      </c>
      <c r="L91" s="49">
        <f t="shared" si="82"/>
        <v>627.29</v>
      </c>
      <c r="M91" s="130">
        <f t="shared" si="83"/>
        <v>499.34</v>
      </c>
      <c r="N91" s="49">
        <f t="shared" si="84"/>
        <v>27.44</v>
      </c>
      <c r="O91" s="130">
        <f t="shared" si="85"/>
        <v>127.2</v>
      </c>
      <c r="P91" s="130">
        <f t="shared" si="86"/>
        <v>0</v>
      </c>
      <c r="Q91" s="130">
        <f t="shared" si="87"/>
        <v>1328.32</v>
      </c>
      <c r="R91" s="49">
        <f t="shared" si="88"/>
        <v>0</v>
      </c>
      <c r="S91" s="49">
        <f t="shared" si="89"/>
        <v>313.64</v>
      </c>
      <c r="T91" s="130">
        <f t="shared" si="90"/>
        <v>124.84</v>
      </c>
      <c r="U91" s="49">
        <f t="shared" si="91"/>
        <v>11.76</v>
      </c>
      <c r="V91" s="130">
        <f t="shared" si="92"/>
        <v>127.2</v>
      </c>
      <c r="W91" s="130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39" t="s">
        <v>69</v>
      </c>
      <c r="AB91" s="140">
        <f t="shared" ref="AB91:AH91" si="119">K91+R91</f>
        <v>47.05</v>
      </c>
      <c r="AC91" s="140">
        <f t="shared" si="119"/>
        <v>940.93</v>
      </c>
      <c r="AD91" s="140">
        <f t="shared" si="119"/>
        <v>624.18</v>
      </c>
      <c r="AE91" s="140">
        <f t="shared" si="119"/>
        <v>39.2</v>
      </c>
      <c r="AF91" s="140">
        <f t="shared" si="119"/>
        <v>254.4</v>
      </c>
      <c r="AG91" s="140">
        <f t="shared" si="119"/>
        <v>0</v>
      </c>
      <c r="AH91" s="140">
        <f t="shared" si="119"/>
        <v>1905.76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348</v>
      </c>
      <c r="D92" s="49" t="s">
        <v>349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2544</v>
      </c>
      <c r="J92" s="130"/>
      <c r="K92" s="49">
        <f t="shared" si="81"/>
        <v>47.05</v>
      </c>
      <c r="L92" s="49">
        <f t="shared" si="82"/>
        <v>627.29</v>
      </c>
      <c r="M92" s="130">
        <f t="shared" si="83"/>
        <v>499.34</v>
      </c>
      <c r="N92" s="49">
        <f t="shared" si="84"/>
        <v>27.44</v>
      </c>
      <c r="O92" s="130">
        <f t="shared" si="85"/>
        <v>127.2</v>
      </c>
      <c r="P92" s="130">
        <f t="shared" si="86"/>
        <v>0</v>
      </c>
      <c r="Q92" s="130">
        <f t="shared" si="87"/>
        <v>1328.32</v>
      </c>
      <c r="R92" s="49">
        <f t="shared" si="88"/>
        <v>0</v>
      </c>
      <c r="S92" s="49">
        <f t="shared" si="89"/>
        <v>313.64</v>
      </c>
      <c r="T92" s="130">
        <f t="shared" si="90"/>
        <v>124.84</v>
      </c>
      <c r="U92" s="49">
        <f t="shared" si="91"/>
        <v>11.76</v>
      </c>
      <c r="V92" s="130">
        <f t="shared" si="92"/>
        <v>127.2</v>
      </c>
      <c r="W92" s="130">
        <f t="shared" si="93"/>
        <v>0</v>
      </c>
      <c r="X92" s="49">
        <f t="shared" si="94"/>
        <v>577.44</v>
      </c>
      <c r="Y92" s="49">
        <f t="shared" si="95"/>
        <v>1905.76</v>
      </c>
      <c r="Z92" s="49"/>
      <c r="AA92" s="139" t="s">
        <v>69</v>
      </c>
      <c r="AB92" s="140">
        <f t="shared" ref="AB92:AH92" si="120">K92+R92</f>
        <v>47.05</v>
      </c>
      <c r="AC92" s="140">
        <f t="shared" si="120"/>
        <v>940.93</v>
      </c>
      <c r="AD92" s="140">
        <f t="shared" si="120"/>
        <v>624.18</v>
      </c>
      <c r="AE92" s="140">
        <f t="shared" si="120"/>
        <v>39.2</v>
      </c>
      <c r="AF92" s="140">
        <f t="shared" si="120"/>
        <v>254.4</v>
      </c>
      <c r="AG92" s="140">
        <f t="shared" si="120"/>
        <v>0</v>
      </c>
      <c r="AH92" s="140">
        <f t="shared" si="120"/>
        <v>1905.76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350</v>
      </c>
      <c r="D93" s="49" t="s">
        <v>351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2544</v>
      </c>
      <c r="J93" s="130"/>
      <c r="K93" s="49">
        <f t="shared" si="81"/>
        <v>47.05</v>
      </c>
      <c r="L93" s="49">
        <f t="shared" si="82"/>
        <v>627.29</v>
      </c>
      <c r="M93" s="130">
        <f t="shared" si="83"/>
        <v>499.34</v>
      </c>
      <c r="N93" s="49">
        <f t="shared" si="84"/>
        <v>27.44</v>
      </c>
      <c r="O93" s="130">
        <f t="shared" si="85"/>
        <v>127.2</v>
      </c>
      <c r="P93" s="130">
        <f t="shared" si="86"/>
        <v>0</v>
      </c>
      <c r="Q93" s="130">
        <f t="shared" si="87"/>
        <v>1328.32</v>
      </c>
      <c r="R93" s="49">
        <f t="shared" si="88"/>
        <v>0</v>
      </c>
      <c r="S93" s="49">
        <f t="shared" si="89"/>
        <v>313.64</v>
      </c>
      <c r="T93" s="130">
        <f t="shared" si="90"/>
        <v>124.84</v>
      </c>
      <c r="U93" s="49">
        <f t="shared" si="91"/>
        <v>11.76</v>
      </c>
      <c r="V93" s="130">
        <f t="shared" si="92"/>
        <v>127.2</v>
      </c>
      <c r="W93" s="130">
        <f t="shared" si="93"/>
        <v>0</v>
      </c>
      <c r="X93" s="49">
        <f t="shared" si="94"/>
        <v>577.44</v>
      </c>
      <c r="Y93" s="49">
        <f t="shared" si="95"/>
        <v>1905.76</v>
      </c>
      <c r="Z93" s="49"/>
      <c r="AA93" s="139" t="s">
        <v>69</v>
      </c>
      <c r="AB93" s="140">
        <f t="shared" ref="AB93:AH93" si="121">K93+R93</f>
        <v>47.05</v>
      </c>
      <c r="AC93" s="140">
        <f t="shared" si="121"/>
        <v>940.93</v>
      </c>
      <c r="AD93" s="140">
        <f t="shared" si="121"/>
        <v>624.18</v>
      </c>
      <c r="AE93" s="140">
        <f t="shared" si="121"/>
        <v>39.2</v>
      </c>
      <c r="AF93" s="140">
        <f t="shared" si="121"/>
        <v>254.4</v>
      </c>
      <c r="AG93" s="140">
        <f t="shared" si="121"/>
        <v>0</v>
      </c>
      <c r="AH93" s="140">
        <f t="shared" si="121"/>
        <v>1905.76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201</v>
      </c>
      <c r="C94" s="49" t="s">
        <v>352</v>
      </c>
      <c r="D94" s="49" t="s">
        <v>353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2544</v>
      </c>
      <c r="J94" s="130"/>
      <c r="K94" s="49">
        <f t="shared" si="81"/>
        <v>47.05</v>
      </c>
      <c r="L94" s="49">
        <f t="shared" si="82"/>
        <v>627.29</v>
      </c>
      <c r="M94" s="130">
        <f t="shared" si="83"/>
        <v>499.34</v>
      </c>
      <c r="N94" s="49">
        <f t="shared" si="84"/>
        <v>27.44</v>
      </c>
      <c r="O94" s="130">
        <f t="shared" si="85"/>
        <v>127.2</v>
      </c>
      <c r="P94" s="130">
        <f t="shared" si="86"/>
        <v>0</v>
      </c>
      <c r="Q94" s="130">
        <f t="shared" si="87"/>
        <v>1328.32</v>
      </c>
      <c r="R94" s="49">
        <f t="shared" si="88"/>
        <v>0</v>
      </c>
      <c r="S94" s="49">
        <f t="shared" si="89"/>
        <v>313.64</v>
      </c>
      <c r="T94" s="130">
        <f t="shared" si="90"/>
        <v>124.84</v>
      </c>
      <c r="U94" s="49">
        <f t="shared" si="91"/>
        <v>11.76</v>
      </c>
      <c r="V94" s="130">
        <f t="shared" si="92"/>
        <v>127.2</v>
      </c>
      <c r="W94" s="130">
        <f t="shared" si="93"/>
        <v>0</v>
      </c>
      <c r="X94" s="49">
        <f t="shared" si="94"/>
        <v>577.44</v>
      </c>
      <c r="Y94" s="49">
        <f t="shared" si="95"/>
        <v>1905.76</v>
      </c>
      <c r="Z94" s="49"/>
      <c r="AA94" s="139" t="s">
        <v>66</v>
      </c>
      <c r="AB94" s="140">
        <f t="shared" ref="AB94:AH94" si="122">K94+R94</f>
        <v>47.05</v>
      </c>
      <c r="AC94" s="140">
        <f t="shared" si="122"/>
        <v>940.93</v>
      </c>
      <c r="AD94" s="140">
        <f t="shared" si="122"/>
        <v>624.18</v>
      </c>
      <c r="AE94" s="140">
        <f t="shared" si="122"/>
        <v>39.2</v>
      </c>
      <c r="AF94" s="140">
        <f t="shared" si="122"/>
        <v>254.4</v>
      </c>
      <c r="AG94" s="140">
        <f t="shared" si="122"/>
        <v>0</v>
      </c>
      <c r="AH94" s="140">
        <f t="shared" si="122"/>
        <v>1905.76</v>
      </c>
      <c r="AI94" s="139" t="s">
        <v>32</v>
      </c>
    </row>
    <row r="95" s="113" customFormat="1" ht="16" customHeight="1" spans="1:36">
      <c r="A95" s="141">
        <f t="shared" si="80"/>
        <v>92</v>
      </c>
      <c r="B95" s="142" t="s">
        <v>209</v>
      </c>
      <c r="C95" s="142" t="s">
        <v>354</v>
      </c>
      <c r="D95" s="142" t="s">
        <v>355</v>
      </c>
      <c r="E95" s="142">
        <v>3920.55</v>
      </c>
      <c r="F95" s="142">
        <v>3920.55</v>
      </c>
      <c r="G95" s="144">
        <v>6241.75</v>
      </c>
      <c r="H95" s="142">
        <v>3920.55</v>
      </c>
      <c r="I95" s="144">
        <v>2544</v>
      </c>
      <c r="J95" s="144"/>
      <c r="K95" s="142">
        <f t="shared" si="81"/>
        <v>47.05</v>
      </c>
      <c r="L95" s="142">
        <f t="shared" si="82"/>
        <v>627.29</v>
      </c>
      <c r="M95" s="144">
        <f t="shared" si="83"/>
        <v>499.34</v>
      </c>
      <c r="N95" s="142">
        <f t="shared" si="84"/>
        <v>27.44</v>
      </c>
      <c r="O95" s="144">
        <f t="shared" si="85"/>
        <v>127.2</v>
      </c>
      <c r="P95" s="144">
        <f t="shared" si="86"/>
        <v>0</v>
      </c>
      <c r="Q95" s="144">
        <f t="shared" si="87"/>
        <v>1328.32</v>
      </c>
      <c r="R95" s="142">
        <f t="shared" si="88"/>
        <v>0</v>
      </c>
      <c r="S95" s="142">
        <f t="shared" si="89"/>
        <v>313.64</v>
      </c>
      <c r="T95" s="144">
        <f t="shared" si="90"/>
        <v>124.84</v>
      </c>
      <c r="U95" s="142">
        <f t="shared" si="91"/>
        <v>11.76</v>
      </c>
      <c r="V95" s="144">
        <f t="shared" si="92"/>
        <v>127.2</v>
      </c>
      <c r="W95" s="144">
        <f t="shared" si="93"/>
        <v>0</v>
      </c>
      <c r="X95" s="142">
        <f t="shared" si="94"/>
        <v>577.44</v>
      </c>
      <c r="Y95" s="142">
        <f t="shared" si="95"/>
        <v>1905.76</v>
      </c>
      <c r="Z95" s="142"/>
      <c r="AA95" s="145" t="s">
        <v>69</v>
      </c>
      <c r="AB95" s="146">
        <f t="shared" ref="AB95:AH95" si="123">K95+R95</f>
        <v>47.05</v>
      </c>
      <c r="AC95" s="146">
        <f t="shared" si="123"/>
        <v>940.93</v>
      </c>
      <c r="AD95" s="146">
        <f t="shared" si="123"/>
        <v>624.18</v>
      </c>
      <c r="AE95" s="146">
        <f t="shared" si="123"/>
        <v>39.2</v>
      </c>
      <c r="AF95" s="146">
        <f t="shared" si="123"/>
        <v>254.4</v>
      </c>
      <c r="AG95" s="146">
        <f t="shared" si="123"/>
        <v>0</v>
      </c>
      <c r="AH95" s="146">
        <f t="shared" si="123"/>
        <v>1905.76</v>
      </c>
      <c r="AI95" s="145" t="s">
        <v>32</v>
      </c>
      <c r="AJ95" s="39"/>
    </row>
    <row r="96" s="39" customFormat="1" ht="16" customHeight="1" spans="1:35">
      <c r="A96" s="129">
        <f t="shared" ref="A96:A134" si="124">ROW()-3</f>
        <v>93</v>
      </c>
      <c r="B96" s="49" t="s">
        <v>209</v>
      </c>
      <c r="C96" s="49" t="s">
        <v>334</v>
      </c>
      <c r="D96" s="49" t="s">
        <v>335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ref="K96:K134" si="125">ROUND(E96*0.012,2)</f>
        <v>47.05</v>
      </c>
      <c r="L96" s="49">
        <f t="shared" ref="L96:L134" si="126">ROUND(F96*0.16,2)</f>
        <v>627.29</v>
      </c>
      <c r="M96" s="130">
        <f t="shared" ref="M96:M134" si="127">ROUND(G96*0.08,2)</f>
        <v>499.34</v>
      </c>
      <c r="N96" s="49">
        <f t="shared" ref="N96:N134" si="128">ROUND(H96*0.007,2)</f>
        <v>27.44</v>
      </c>
      <c r="O96" s="130">
        <f t="shared" ref="O96:O134" si="129">I96*5%</f>
        <v>110</v>
      </c>
      <c r="P96" s="130">
        <f t="shared" ref="P96:P134" si="130">J96*50%</f>
        <v>0</v>
      </c>
      <c r="Q96" s="130">
        <f t="shared" ref="Q96:Q134" si="131">SUM(K96:P96)</f>
        <v>1311.12</v>
      </c>
      <c r="R96" s="49">
        <f t="shared" ref="R96:R134" si="132">E96*0</f>
        <v>0</v>
      </c>
      <c r="S96" s="49">
        <f t="shared" ref="S96:S134" si="133">ROUND(F96*0.08,2)</f>
        <v>313.64</v>
      </c>
      <c r="T96" s="130">
        <f t="shared" ref="T96:T134" si="134">ROUND(G96*0.02,2)</f>
        <v>124.84</v>
      </c>
      <c r="U96" s="49">
        <f t="shared" ref="U96:U134" si="135">ROUND(H96*0.003,2)</f>
        <v>11.76</v>
      </c>
      <c r="V96" s="130">
        <f t="shared" ref="V96:V134" si="136">I96*5%</f>
        <v>110</v>
      </c>
      <c r="W96" s="130">
        <f t="shared" ref="W96:W134" si="137">J96*50%</f>
        <v>0</v>
      </c>
      <c r="X96" s="49">
        <f t="shared" ref="X96:X134" si="138">SUM(R96:W96)</f>
        <v>560.24</v>
      </c>
      <c r="Y96" s="49">
        <f t="shared" ref="Y96:Y134" si="139">Q96+X96</f>
        <v>1871.36</v>
      </c>
      <c r="Z96" s="49"/>
      <c r="AA96" s="139" t="s">
        <v>69</v>
      </c>
      <c r="AB96" s="140">
        <f t="shared" ref="AB96:AH96" si="140">K96+R96</f>
        <v>47.05</v>
      </c>
      <c r="AC96" s="140">
        <f t="shared" si="140"/>
        <v>940.93</v>
      </c>
      <c r="AD96" s="140">
        <f t="shared" si="140"/>
        <v>624.18</v>
      </c>
      <c r="AE96" s="140">
        <f t="shared" si="140"/>
        <v>39.2</v>
      </c>
      <c r="AF96" s="140">
        <f t="shared" si="140"/>
        <v>220</v>
      </c>
      <c r="AG96" s="140">
        <f t="shared" si="140"/>
        <v>0</v>
      </c>
      <c r="AH96" s="140">
        <f t="shared" si="140"/>
        <v>1871.36</v>
      </c>
      <c r="AI96" s="139" t="s">
        <v>32</v>
      </c>
    </row>
    <row r="97" s="39" customFormat="1" ht="16" customHeight="1" spans="1:35">
      <c r="A97" s="129">
        <f t="shared" si="124"/>
        <v>94</v>
      </c>
      <c r="B97" s="49" t="s">
        <v>209</v>
      </c>
      <c r="C97" s="134" t="s">
        <v>360</v>
      </c>
      <c r="D97" s="452" t="s">
        <v>361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0</v>
      </c>
      <c r="J97" s="130"/>
      <c r="K97" s="49">
        <f t="shared" si="125"/>
        <v>47.05</v>
      </c>
      <c r="L97" s="49">
        <f t="shared" si="126"/>
        <v>627.29</v>
      </c>
      <c r="M97" s="130">
        <f t="shared" si="127"/>
        <v>499.34</v>
      </c>
      <c r="N97" s="49">
        <f t="shared" si="128"/>
        <v>27.44</v>
      </c>
      <c r="O97" s="130">
        <f t="shared" si="129"/>
        <v>0</v>
      </c>
      <c r="P97" s="130">
        <f t="shared" si="130"/>
        <v>0</v>
      </c>
      <c r="Q97" s="130">
        <f t="shared" si="131"/>
        <v>1201.12</v>
      </c>
      <c r="R97" s="49">
        <f t="shared" si="132"/>
        <v>0</v>
      </c>
      <c r="S97" s="49">
        <f t="shared" si="133"/>
        <v>313.64</v>
      </c>
      <c r="T97" s="130">
        <f t="shared" si="134"/>
        <v>124.84</v>
      </c>
      <c r="U97" s="49">
        <f t="shared" si="135"/>
        <v>11.76</v>
      </c>
      <c r="V97" s="130">
        <f t="shared" si="136"/>
        <v>0</v>
      </c>
      <c r="W97" s="130">
        <f t="shared" si="137"/>
        <v>0</v>
      </c>
      <c r="X97" s="49">
        <f t="shared" si="138"/>
        <v>450.24</v>
      </c>
      <c r="Y97" s="49">
        <f t="shared" si="139"/>
        <v>1651.36</v>
      </c>
      <c r="Z97" s="49"/>
      <c r="AA97" s="139" t="s">
        <v>69</v>
      </c>
      <c r="AB97" s="140">
        <f t="shared" ref="AB97:AH97" si="141">K97+R97</f>
        <v>47.05</v>
      </c>
      <c r="AC97" s="140">
        <f t="shared" si="141"/>
        <v>940.93</v>
      </c>
      <c r="AD97" s="140">
        <f t="shared" si="141"/>
        <v>624.18</v>
      </c>
      <c r="AE97" s="140">
        <f t="shared" si="141"/>
        <v>39.2</v>
      </c>
      <c r="AF97" s="140">
        <f t="shared" si="141"/>
        <v>0</v>
      </c>
      <c r="AG97" s="140">
        <f t="shared" si="141"/>
        <v>0</v>
      </c>
      <c r="AH97" s="140">
        <f t="shared" si="141"/>
        <v>1651.36</v>
      </c>
      <c r="AI97" s="139" t="s">
        <v>32</v>
      </c>
    </row>
    <row r="98" s="39" customFormat="1" ht="16" customHeight="1" spans="1:35">
      <c r="A98" s="129">
        <f t="shared" si="124"/>
        <v>95</v>
      </c>
      <c r="B98" s="49" t="s">
        <v>209</v>
      </c>
      <c r="C98" s="49" t="s">
        <v>362</v>
      </c>
      <c r="D98" s="227" t="s">
        <v>363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125"/>
        <v>47.05</v>
      </c>
      <c r="L98" s="49">
        <f t="shared" si="126"/>
        <v>627.29</v>
      </c>
      <c r="M98" s="130">
        <f t="shared" si="127"/>
        <v>499.34</v>
      </c>
      <c r="N98" s="49">
        <f t="shared" si="128"/>
        <v>27.44</v>
      </c>
      <c r="O98" s="130">
        <f t="shared" si="129"/>
        <v>110</v>
      </c>
      <c r="P98" s="130">
        <f t="shared" si="130"/>
        <v>0</v>
      </c>
      <c r="Q98" s="130">
        <f t="shared" si="131"/>
        <v>1311.12</v>
      </c>
      <c r="R98" s="49">
        <f t="shared" si="132"/>
        <v>0</v>
      </c>
      <c r="S98" s="49">
        <f t="shared" si="133"/>
        <v>313.64</v>
      </c>
      <c r="T98" s="130">
        <f t="shared" si="134"/>
        <v>124.84</v>
      </c>
      <c r="U98" s="49">
        <f t="shared" si="135"/>
        <v>11.76</v>
      </c>
      <c r="V98" s="130">
        <f t="shared" si="136"/>
        <v>110</v>
      </c>
      <c r="W98" s="130">
        <f t="shared" si="137"/>
        <v>0</v>
      </c>
      <c r="X98" s="49">
        <f t="shared" si="138"/>
        <v>560.24</v>
      </c>
      <c r="Y98" s="49">
        <f t="shared" si="139"/>
        <v>1871.36</v>
      </c>
      <c r="Z98" s="49"/>
      <c r="AA98" s="139" t="s">
        <v>69</v>
      </c>
      <c r="AB98" s="140">
        <f t="shared" ref="AB98:AH98" si="142">K98+R98</f>
        <v>47.05</v>
      </c>
      <c r="AC98" s="140">
        <f t="shared" si="142"/>
        <v>940.93</v>
      </c>
      <c r="AD98" s="140">
        <f t="shared" si="142"/>
        <v>624.18</v>
      </c>
      <c r="AE98" s="140">
        <f t="shared" si="142"/>
        <v>39.2</v>
      </c>
      <c r="AF98" s="140">
        <f t="shared" si="142"/>
        <v>220</v>
      </c>
      <c r="AG98" s="140">
        <f t="shared" si="142"/>
        <v>0</v>
      </c>
      <c r="AH98" s="140">
        <f t="shared" si="142"/>
        <v>1871.36</v>
      </c>
      <c r="AI98" s="139" t="s">
        <v>32</v>
      </c>
    </row>
    <row r="99" s="39" customFormat="1" ht="16" customHeight="1" spans="1:35">
      <c r="A99" s="129">
        <f t="shared" si="124"/>
        <v>96</v>
      </c>
      <c r="B99" s="49" t="s">
        <v>201</v>
      </c>
      <c r="C99" s="49" t="s">
        <v>364</v>
      </c>
      <c r="D99" s="227" t="s">
        <v>365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2544</v>
      </c>
      <c r="J99" s="130"/>
      <c r="K99" s="49">
        <f t="shared" si="125"/>
        <v>47.05</v>
      </c>
      <c r="L99" s="49">
        <f t="shared" si="126"/>
        <v>627.29</v>
      </c>
      <c r="M99" s="130">
        <f t="shared" si="127"/>
        <v>499.34</v>
      </c>
      <c r="N99" s="49">
        <f t="shared" si="128"/>
        <v>27.44</v>
      </c>
      <c r="O99" s="130">
        <f t="shared" si="129"/>
        <v>127.2</v>
      </c>
      <c r="P99" s="130">
        <f t="shared" si="130"/>
        <v>0</v>
      </c>
      <c r="Q99" s="130">
        <f t="shared" si="131"/>
        <v>1328.32</v>
      </c>
      <c r="R99" s="49">
        <f t="shared" si="132"/>
        <v>0</v>
      </c>
      <c r="S99" s="49">
        <f t="shared" si="133"/>
        <v>313.64</v>
      </c>
      <c r="T99" s="130">
        <f t="shared" si="134"/>
        <v>124.84</v>
      </c>
      <c r="U99" s="49">
        <f t="shared" si="135"/>
        <v>11.76</v>
      </c>
      <c r="V99" s="130">
        <f t="shared" si="136"/>
        <v>127.2</v>
      </c>
      <c r="W99" s="130">
        <f t="shared" si="137"/>
        <v>0</v>
      </c>
      <c r="X99" s="49">
        <f t="shared" si="138"/>
        <v>577.44</v>
      </c>
      <c r="Y99" s="49">
        <f t="shared" si="139"/>
        <v>1905.76</v>
      </c>
      <c r="Z99" s="49"/>
      <c r="AA99" s="139" t="s">
        <v>66</v>
      </c>
      <c r="AB99" s="140">
        <f t="shared" ref="AB99:AH99" si="143">K99+R99</f>
        <v>47.05</v>
      </c>
      <c r="AC99" s="140">
        <f t="shared" si="143"/>
        <v>940.93</v>
      </c>
      <c r="AD99" s="140">
        <f t="shared" si="143"/>
        <v>624.18</v>
      </c>
      <c r="AE99" s="140">
        <f t="shared" si="143"/>
        <v>39.2</v>
      </c>
      <c r="AF99" s="140">
        <f t="shared" si="143"/>
        <v>254.4</v>
      </c>
      <c r="AG99" s="140">
        <f t="shared" si="143"/>
        <v>0</v>
      </c>
      <c r="AH99" s="140">
        <f t="shared" si="143"/>
        <v>1905.76</v>
      </c>
      <c r="AI99" s="139" t="s">
        <v>32</v>
      </c>
    </row>
    <row r="100" s="39" customFormat="1" ht="16" customHeight="1" spans="1:35">
      <c r="A100" s="129">
        <f t="shared" si="124"/>
        <v>97</v>
      </c>
      <c r="B100" s="49" t="s">
        <v>209</v>
      </c>
      <c r="C100" s="49" t="s">
        <v>366</v>
      </c>
      <c r="D100" s="227" t="s">
        <v>367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2544</v>
      </c>
      <c r="J100" s="130"/>
      <c r="K100" s="49">
        <f t="shared" si="125"/>
        <v>47.05</v>
      </c>
      <c r="L100" s="49">
        <f t="shared" si="126"/>
        <v>627.29</v>
      </c>
      <c r="M100" s="130">
        <f t="shared" si="127"/>
        <v>499.34</v>
      </c>
      <c r="N100" s="49">
        <f t="shared" si="128"/>
        <v>27.44</v>
      </c>
      <c r="O100" s="130">
        <f t="shared" si="129"/>
        <v>127.2</v>
      </c>
      <c r="P100" s="130">
        <f t="shared" si="130"/>
        <v>0</v>
      </c>
      <c r="Q100" s="130">
        <f t="shared" si="131"/>
        <v>1328.32</v>
      </c>
      <c r="R100" s="49">
        <f t="shared" si="132"/>
        <v>0</v>
      </c>
      <c r="S100" s="49">
        <f t="shared" si="133"/>
        <v>313.64</v>
      </c>
      <c r="T100" s="130">
        <f t="shared" si="134"/>
        <v>124.84</v>
      </c>
      <c r="U100" s="49">
        <f t="shared" si="135"/>
        <v>11.76</v>
      </c>
      <c r="V100" s="130">
        <f t="shared" si="136"/>
        <v>127.2</v>
      </c>
      <c r="W100" s="130">
        <f t="shared" si="137"/>
        <v>0</v>
      </c>
      <c r="X100" s="49">
        <f t="shared" si="138"/>
        <v>577.44</v>
      </c>
      <c r="Y100" s="49">
        <f t="shared" si="139"/>
        <v>1905.76</v>
      </c>
      <c r="Z100" s="49"/>
      <c r="AA100" s="139" t="s">
        <v>69</v>
      </c>
      <c r="AB100" s="140">
        <f t="shared" ref="AB100:AH100" si="144">K100+R100</f>
        <v>47.05</v>
      </c>
      <c r="AC100" s="140">
        <f t="shared" si="144"/>
        <v>940.93</v>
      </c>
      <c r="AD100" s="140">
        <f t="shared" si="144"/>
        <v>624.18</v>
      </c>
      <c r="AE100" s="140">
        <f t="shared" si="144"/>
        <v>39.2</v>
      </c>
      <c r="AF100" s="140">
        <f t="shared" si="144"/>
        <v>254.4</v>
      </c>
      <c r="AG100" s="140">
        <f t="shared" si="144"/>
        <v>0</v>
      </c>
      <c r="AH100" s="140">
        <f t="shared" si="144"/>
        <v>1905.76</v>
      </c>
      <c r="AI100" s="139" t="s">
        <v>32</v>
      </c>
    </row>
    <row r="101" s="39" customFormat="1" ht="16" customHeight="1" spans="1:35">
      <c r="A101" s="129">
        <f t="shared" si="124"/>
        <v>98</v>
      </c>
      <c r="B101" s="49" t="s">
        <v>209</v>
      </c>
      <c r="C101" s="46" t="s">
        <v>371</v>
      </c>
      <c r="D101" s="46" t="s">
        <v>372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125"/>
        <v>47.05</v>
      </c>
      <c r="L101" s="49">
        <f t="shared" si="126"/>
        <v>627.29</v>
      </c>
      <c r="M101" s="130">
        <f t="shared" si="127"/>
        <v>499.34</v>
      </c>
      <c r="N101" s="49">
        <f t="shared" si="128"/>
        <v>27.44</v>
      </c>
      <c r="O101" s="130">
        <f t="shared" si="129"/>
        <v>110</v>
      </c>
      <c r="P101" s="130">
        <f t="shared" si="130"/>
        <v>0</v>
      </c>
      <c r="Q101" s="130">
        <f t="shared" si="131"/>
        <v>1311.12</v>
      </c>
      <c r="R101" s="49">
        <f t="shared" si="132"/>
        <v>0</v>
      </c>
      <c r="S101" s="49">
        <f t="shared" si="133"/>
        <v>313.64</v>
      </c>
      <c r="T101" s="130">
        <f t="shared" si="134"/>
        <v>124.84</v>
      </c>
      <c r="U101" s="49">
        <f t="shared" si="135"/>
        <v>11.76</v>
      </c>
      <c r="V101" s="130">
        <f t="shared" si="136"/>
        <v>110</v>
      </c>
      <c r="W101" s="130">
        <f t="shared" si="137"/>
        <v>0</v>
      </c>
      <c r="X101" s="49">
        <f t="shared" si="138"/>
        <v>560.24</v>
      </c>
      <c r="Y101" s="49">
        <f t="shared" si="139"/>
        <v>1871.36</v>
      </c>
      <c r="Z101" s="49"/>
      <c r="AA101" s="139" t="s">
        <v>69</v>
      </c>
      <c r="AB101" s="140">
        <f t="shared" ref="AB101:AH101" si="145">K101+R101</f>
        <v>47.05</v>
      </c>
      <c r="AC101" s="140">
        <f t="shared" si="145"/>
        <v>940.93</v>
      </c>
      <c r="AD101" s="140">
        <f t="shared" si="145"/>
        <v>624.18</v>
      </c>
      <c r="AE101" s="140">
        <f t="shared" si="145"/>
        <v>39.2</v>
      </c>
      <c r="AF101" s="140">
        <f t="shared" si="145"/>
        <v>220</v>
      </c>
      <c r="AG101" s="140">
        <f t="shared" si="145"/>
        <v>0</v>
      </c>
      <c r="AH101" s="140">
        <f t="shared" si="145"/>
        <v>1871.36</v>
      </c>
      <c r="AI101" s="139" t="s">
        <v>32</v>
      </c>
    </row>
    <row r="102" s="39" customFormat="1" ht="16" customHeight="1" spans="1:35">
      <c r="A102" s="129">
        <f t="shared" si="124"/>
        <v>99</v>
      </c>
      <c r="B102" s="49" t="s">
        <v>201</v>
      </c>
      <c r="C102" s="46" t="s">
        <v>373</v>
      </c>
      <c r="D102" s="46" t="s">
        <v>374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125"/>
        <v>47.05</v>
      </c>
      <c r="L102" s="49">
        <f t="shared" si="126"/>
        <v>627.29</v>
      </c>
      <c r="M102" s="130">
        <f t="shared" si="127"/>
        <v>499.34</v>
      </c>
      <c r="N102" s="49">
        <f t="shared" si="128"/>
        <v>27.44</v>
      </c>
      <c r="O102" s="130">
        <f t="shared" si="129"/>
        <v>110</v>
      </c>
      <c r="P102" s="130">
        <f t="shared" si="130"/>
        <v>0</v>
      </c>
      <c r="Q102" s="130">
        <f t="shared" si="131"/>
        <v>1311.12</v>
      </c>
      <c r="R102" s="49">
        <f t="shared" si="132"/>
        <v>0</v>
      </c>
      <c r="S102" s="49">
        <f t="shared" si="133"/>
        <v>313.64</v>
      </c>
      <c r="T102" s="130">
        <f t="shared" si="134"/>
        <v>124.84</v>
      </c>
      <c r="U102" s="49">
        <f t="shared" si="135"/>
        <v>11.76</v>
      </c>
      <c r="V102" s="130">
        <f t="shared" si="136"/>
        <v>110</v>
      </c>
      <c r="W102" s="130">
        <f t="shared" si="137"/>
        <v>0</v>
      </c>
      <c r="X102" s="49">
        <f t="shared" si="138"/>
        <v>560.24</v>
      </c>
      <c r="Y102" s="49">
        <f t="shared" si="139"/>
        <v>1871.36</v>
      </c>
      <c r="Z102" s="49"/>
      <c r="AA102" s="139" t="s">
        <v>70</v>
      </c>
      <c r="AB102" s="140">
        <f t="shared" ref="AB102:AH102" si="146">K102+R102</f>
        <v>47.05</v>
      </c>
      <c r="AC102" s="140">
        <f t="shared" si="146"/>
        <v>940.93</v>
      </c>
      <c r="AD102" s="140">
        <f t="shared" si="146"/>
        <v>624.18</v>
      </c>
      <c r="AE102" s="140">
        <f t="shared" si="146"/>
        <v>39.2</v>
      </c>
      <c r="AF102" s="140">
        <f t="shared" si="146"/>
        <v>220</v>
      </c>
      <c r="AG102" s="140">
        <f t="shared" si="146"/>
        <v>0</v>
      </c>
      <c r="AH102" s="140">
        <f t="shared" si="146"/>
        <v>1871.36</v>
      </c>
      <c r="AI102" s="139" t="s">
        <v>32</v>
      </c>
    </row>
    <row r="103" s="39" customFormat="1" ht="16" customHeight="1" spans="1:35">
      <c r="A103" s="129">
        <f t="shared" si="124"/>
        <v>100</v>
      </c>
      <c r="B103" s="49" t="s">
        <v>209</v>
      </c>
      <c r="C103" s="46" t="s">
        <v>375</v>
      </c>
      <c r="D103" s="46" t="s">
        <v>376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2200</v>
      </c>
      <c r="J103" s="130"/>
      <c r="K103" s="49">
        <f t="shared" si="125"/>
        <v>47.05</v>
      </c>
      <c r="L103" s="49">
        <f t="shared" si="126"/>
        <v>627.29</v>
      </c>
      <c r="M103" s="130">
        <f t="shared" si="127"/>
        <v>499.34</v>
      </c>
      <c r="N103" s="49">
        <f t="shared" si="128"/>
        <v>27.44</v>
      </c>
      <c r="O103" s="130">
        <f t="shared" si="129"/>
        <v>110</v>
      </c>
      <c r="P103" s="130">
        <f t="shared" si="130"/>
        <v>0</v>
      </c>
      <c r="Q103" s="130">
        <f t="shared" si="131"/>
        <v>1311.12</v>
      </c>
      <c r="R103" s="49">
        <f t="shared" si="132"/>
        <v>0</v>
      </c>
      <c r="S103" s="49">
        <f t="shared" si="133"/>
        <v>313.64</v>
      </c>
      <c r="T103" s="130">
        <f t="shared" si="134"/>
        <v>124.84</v>
      </c>
      <c r="U103" s="49">
        <f t="shared" si="135"/>
        <v>11.76</v>
      </c>
      <c r="V103" s="130">
        <f t="shared" si="136"/>
        <v>110</v>
      </c>
      <c r="W103" s="130">
        <f t="shared" si="137"/>
        <v>0</v>
      </c>
      <c r="X103" s="49">
        <f t="shared" si="138"/>
        <v>560.24</v>
      </c>
      <c r="Y103" s="49">
        <f t="shared" si="139"/>
        <v>1871.36</v>
      </c>
      <c r="Z103" s="49"/>
      <c r="AA103" s="139" t="s">
        <v>69</v>
      </c>
      <c r="AB103" s="140">
        <f t="shared" ref="AB103:AH103" si="147">K103+R103</f>
        <v>47.05</v>
      </c>
      <c r="AC103" s="140">
        <f t="shared" si="147"/>
        <v>940.93</v>
      </c>
      <c r="AD103" s="140">
        <f t="shared" si="147"/>
        <v>624.18</v>
      </c>
      <c r="AE103" s="140">
        <f t="shared" si="147"/>
        <v>39.2</v>
      </c>
      <c r="AF103" s="140">
        <f t="shared" si="147"/>
        <v>220</v>
      </c>
      <c r="AG103" s="140">
        <f t="shared" si="147"/>
        <v>0</v>
      </c>
      <c r="AH103" s="140">
        <f t="shared" si="147"/>
        <v>1871.36</v>
      </c>
      <c r="AI103" s="139" t="s">
        <v>32</v>
      </c>
    </row>
    <row r="104" s="39" customFormat="1" ht="16" customHeight="1" spans="1:35">
      <c r="A104" s="129">
        <f t="shared" si="124"/>
        <v>101</v>
      </c>
      <c r="B104" s="49" t="s">
        <v>201</v>
      </c>
      <c r="C104" s="49" t="s">
        <v>377</v>
      </c>
      <c r="D104" s="49" t="s">
        <v>378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2200</v>
      </c>
      <c r="J104" s="130"/>
      <c r="K104" s="49">
        <f t="shared" si="125"/>
        <v>47.05</v>
      </c>
      <c r="L104" s="49">
        <f t="shared" si="126"/>
        <v>627.29</v>
      </c>
      <c r="M104" s="130">
        <f t="shared" si="127"/>
        <v>499.34</v>
      </c>
      <c r="N104" s="49">
        <f t="shared" si="128"/>
        <v>27.44</v>
      </c>
      <c r="O104" s="130">
        <f t="shared" si="129"/>
        <v>110</v>
      </c>
      <c r="P104" s="130">
        <f t="shared" si="130"/>
        <v>0</v>
      </c>
      <c r="Q104" s="130">
        <f t="shared" si="131"/>
        <v>1311.12</v>
      </c>
      <c r="R104" s="49">
        <f t="shared" si="132"/>
        <v>0</v>
      </c>
      <c r="S104" s="49">
        <f t="shared" si="133"/>
        <v>313.64</v>
      </c>
      <c r="T104" s="130">
        <f t="shared" si="134"/>
        <v>124.84</v>
      </c>
      <c r="U104" s="49">
        <f t="shared" si="135"/>
        <v>11.76</v>
      </c>
      <c r="V104" s="130">
        <f t="shared" si="136"/>
        <v>110</v>
      </c>
      <c r="W104" s="130">
        <f t="shared" si="137"/>
        <v>0</v>
      </c>
      <c r="X104" s="49">
        <f t="shared" si="138"/>
        <v>560.24</v>
      </c>
      <c r="Y104" s="49">
        <f t="shared" si="139"/>
        <v>1871.36</v>
      </c>
      <c r="Z104" s="49"/>
      <c r="AA104" s="139" t="s">
        <v>66</v>
      </c>
      <c r="AB104" s="140">
        <f t="shared" ref="AB104:AH104" si="148">K104+R104</f>
        <v>47.05</v>
      </c>
      <c r="AC104" s="140">
        <f t="shared" si="148"/>
        <v>940.93</v>
      </c>
      <c r="AD104" s="140">
        <f t="shared" si="148"/>
        <v>624.18</v>
      </c>
      <c r="AE104" s="140">
        <f t="shared" si="148"/>
        <v>39.2</v>
      </c>
      <c r="AF104" s="140">
        <f t="shared" si="148"/>
        <v>220</v>
      </c>
      <c r="AG104" s="140">
        <f t="shared" si="148"/>
        <v>0</v>
      </c>
      <c r="AH104" s="140">
        <f t="shared" si="148"/>
        <v>1871.36</v>
      </c>
      <c r="AI104" s="139" t="s">
        <v>32</v>
      </c>
    </row>
    <row r="105" s="39" customFormat="1" ht="16" customHeight="1" spans="1:35">
      <c r="A105" s="129">
        <f t="shared" si="124"/>
        <v>102</v>
      </c>
      <c r="B105" s="49" t="s">
        <v>262</v>
      </c>
      <c r="C105" s="49" t="s">
        <v>379</v>
      </c>
      <c r="D105" s="49" t="s">
        <v>380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2200</v>
      </c>
      <c r="J105" s="130"/>
      <c r="K105" s="49">
        <f t="shared" si="125"/>
        <v>47.05</v>
      </c>
      <c r="L105" s="49">
        <f t="shared" si="126"/>
        <v>627.29</v>
      </c>
      <c r="M105" s="130">
        <f t="shared" si="127"/>
        <v>499.34</v>
      </c>
      <c r="N105" s="49">
        <f t="shared" si="128"/>
        <v>27.44</v>
      </c>
      <c r="O105" s="130">
        <f t="shared" si="129"/>
        <v>110</v>
      </c>
      <c r="P105" s="130">
        <f t="shared" si="130"/>
        <v>0</v>
      </c>
      <c r="Q105" s="130">
        <f t="shared" si="131"/>
        <v>1311.12</v>
      </c>
      <c r="R105" s="49">
        <f t="shared" si="132"/>
        <v>0</v>
      </c>
      <c r="S105" s="49">
        <f t="shared" si="133"/>
        <v>313.64</v>
      </c>
      <c r="T105" s="130">
        <f t="shared" si="134"/>
        <v>124.84</v>
      </c>
      <c r="U105" s="49">
        <f t="shared" si="135"/>
        <v>11.76</v>
      </c>
      <c r="V105" s="130">
        <f t="shared" si="136"/>
        <v>110</v>
      </c>
      <c r="W105" s="130">
        <f t="shared" si="137"/>
        <v>0</v>
      </c>
      <c r="X105" s="49">
        <f t="shared" si="138"/>
        <v>560.24</v>
      </c>
      <c r="Y105" s="49">
        <f t="shared" si="139"/>
        <v>1871.36</v>
      </c>
      <c r="Z105" s="49"/>
      <c r="AA105" s="139" t="s">
        <v>68</v>
      </c>
      <c r="AB105" s="140">
        <f t="shared" ref="AB105:AH105" si="149">K105+R105</f>
        <v>47.05</v>
      </c>
      <c r="AC105" s="140">
        <f t="shared" si="149"/>
        <v>940.93</v>
      </c>
      <c r="AD105" s="140">
        <f t="shared" si="149"/>
        <v>624.18</v>
      </c>
      <c r="AE105" s="140">
        <f t="shared" si="149"/>
        <v>39.2</v>
      </c>
      <c r="AF105" s="140">
        <f t="shared" si="149"/>
        <v>220</v>
      </c>
      <c r="AG105" s="140">
        <f t="shared" si="149"/>
        <v>0</v>
      </c>
      <c r="AH105" s="140">
        <f t="shared" si="149"/>
        <v>1871.36</v>
      </c>
      <c r="AI105" s="139" t="s">
        <v>32</v>
      </c>
    </row>
    <row r="106" s="39" customFormat="1" ht="16" customHeight="1" spans="1:35">
      <c r="A106" s="129">
        <f t="shared" si="124"/>
        <v>103</v>
      </c>
      <c r="B106" s="49" t="s">
        <v>262</v>
      </c>
      <c r="C106" s="49" t="s">
        <v>381</v>
      </c>
      <c r="D106" s="49" t="s">
        <v>382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2200</v>
      </c>
      <c r="J106" s="130"/>
      <c r="K106" s="49">
        <f t="shared" si="125"/>
        <v>47.05</v>
      </c>
      <c r="L106" s="49">
        <f t="shared" si="126"/>
        <v>627.29</v>
      </c>
      <c r="M106" s="130">
        <f t="shared" si="127"/>
        <v>499.34</v>
      </c>
      <c r="N106" s="49">
        <f t="shared" si="128"/>
        <v>27.44</v>
      </c>
      <c r="O106" s="130">
        <f t="shared" si="129"/>
        <v>110</v>
      </c>
      <c r="P106" s="130">
        <f t="shared" si="130"/>
        <v>0</v>
      </c>
      <c r="Q106" s="130">
        <f t="shared" si="131"/>
        <v>1311.12</v>
      </c>
      <c r="R106" s="49">
        <f t="shared" si="132"/>
        <v>0</v>
      </c>
      <c r="S106" s="49">
        <f t="shared" si="133"/>
        <v>313.64</v>
      </c>
      <c r="T106" s="130">
        <f t="shared" si="134"/>
        <v>124.84</v>
      </c>
      <c r="U106" s="49">
        <f t="shared" si="135"/>
        <v>11.76</v>
      </c>
      <c r="V106" s="130">
        <f t="shared" si="136"/>
        <v>110</v>
      </c>
      <c r="W106" s="130">
        <f t="shared" si="137"/>
        <v>0</v>
      </c>
      <c r="X106" s="49">
        <f t="shared" si="138"/>
        <v>560.24</v>
      </c>
      <c r="Y106" s="49">
        <f t="shared" si="139"/>
        <v>1871.36</v>
      </c>
      <c r="Z106" s="49"/>
      <c r="AA106" s="139" t="s">
        <v>68</v>
      </c>
      <c r="AB106" s="140">
        <f t="shared" ref="AB106:AH106" si="150">K106+R106</f>
        <v>47.05</v>
      </c>
      <c r="AC106" s="140">
        <f t="shared" si="150"/>
        <v>940.93</v>
      </c>
      <c r="AD106" s="140">
        <f t="shared" si="150"/>
        <v>624.18</v>
      </c>
      <c r="AE106" s="140">
        <f t="shared" si="150"/>
        <v>39.2</v>
      </c>
      <c r="AF106" s="140">
        <f t="shared" si="150"/>
        <v>220</v>
      </c>
      <c r="AG106" s="140">
        <f t="shared" si="150"/>
        <v>0</v>
      </c>
      <c r="AH106" s="140">
        <f t="shared" si="150"/>
        <v>1871.36</v>
      </c>
      <c r="AI106" s="139" t="s">
        <v>32</v>
      </c>
    </row>
    <row r="107" s="39" customFormat="1" ht="16" customHeight="1" spans="1:35">
      <c r="A107" s="129">
        <f t="shared" si="124"/>
        <v>104</v>
      </c>
      <c r="B107" s="49" t="s">
        <v>262</v>
      </c>
      <c r="C107" s="49" t="s">
        <v>385</v>
      </c>
      <c r="D107" s="49" t="s">
        <v>386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2200</v>
      </c>
      <c r="J107" s="130"/>
      <c r="K107" s="49">
        <f t="shared" si="125"/>
        <v>47.05</v>
      </c>
      <c r="L107" s="49">
        <f t="shared" si="126"/>
        <v>627.29</v>
      </c>
      <c r="M107" s="130">
        <f t="shared" si="127"/>
        <v>499.34</v>
      </c>
      <c r="N107" s="49">
        <f t="shared" si="128"/>
        <v>27.44</v>
      </c>
      <c r="O107" s="130">
        <f t="shared" si="129"/>
        <v>110</v>
      </c>
      <c r="P107" s="130">
        <f t="shared" si="130"/>
        <v>0</v>
      </c>
      <c r="Q107" s="130">
        <f t="shared" si="131"/>
        <v>1311.12</v>
      </c>
      <c r="R107" s="49">
        <f t="shared" si="132"/>
        <v>0</v>
      </c>
      <c r="S107" s="49">
        <f t="shared" si="133"/>
        <v>313.64</v>
      </c>
      <c r="T107" s="130">
        <f t="shared" si="134"/>
        <v>124.84</v>
      </c>
      <c r="U107" s="49">
        <f t="shared" si="135"/>
        <v>11.76</v>
      </c>
      <c r="V107" s="130">
        <f t="shared" si="136"/>
        <v>110</v>
      </c>
      <c r="W107" s="130">
        <f t="shared" si="137"/>
        <v>0</v>
      </c>
      <c r="X107" s="49">
        <f t="shared" si="138"/>
        <v>560.24</v>
      </c>
      <c r="Y107" s="49">
        <f t="shared" si="139"/>
        <v>1871.36</v>
      </c>
      <c r="Z107" s="49"/>
      <c r="AA107" s="139" t="s">
        <v>68</v>
      </c>
      <c r="AB107" s="140">
        <f t="shared" ref="AB107:AH107" si="151">K107+R107</f>
        <v>47.05</v>
      </c>
      <c r="AC107" s="140">
        <f t="shared" si="151"/>
        <v>940.93</v>
      </c>
      <c r="AD107" s="140">
        <f t="shared" si="151"/>
        <v>624.18</v>
      </c>
      <c r="AE107" s="140">
        <f t="shared" si="151"/>
        <v>39.2</v>
      </c>
      <c r="AF107" s="140">
        <f t="shared" si="151"/>
        <v>220</v>
      </c>
      <c r="AG107" s="140">
        <f t="shared" si="151"/>
        <v>0</v>
      </c>
      <c r="AH107" s="140">
        <f t="shared" si="151"/>
        <v>1871.36</v>
      </c>
      <c r="AI107" s="139" t="s">
        <v>32</v>
      </c>
    </row>
    <row r="108" s="39" customFormat="1" ht="16" customHeight="1" spans="1:35">
      <c r="A108" s="129">
        <f t="shared" si="124"/>
        <v>105</v>
      </c>
      <c r="B108" s="49" t="s">
        <v>262</v>
      </c>
      <c r="C108" s="49" t="s">
        <v>387</v>
      </c>
      <c r="D108" s="49" t="s">
        <v>388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125"/>
        <v>47.05</v>
      </c>
      <c r="L108" s="49">
        <f t="shared" si="126"/>
        <v>627.29</v>
      </c>
      <c r="M108" s="130">
        <f t="shared" si="127"/>
        <v>499.34</v>
      </c>
      <c r="N108" s="49">
        <f t="shared" si="128"/>
        <v>27.44</v>
      </c>
      <c r="O108" s="130">
        <f t="shared" si="129"/>
        <v>110</v>
      </c>
      <c r="P108" s="130">
        <f t="shared" si="130"/>
        <v>0</v>
      </c>
      <c r="Q108" s="130">
        <f t="shared" si="131"/>
        <v>1311.12</v>
      </c>
      <c r="R108" s="49">
        <f t="shared" si="132"/>
        <v>0</v>
      </c>
      <c r="S108" s="49">
        <f t="shared" si="133"/>
        <v>313.64</v>
      </c>
      <c r="T108" s="130">
        <f t="shared" si="134"/>
        <v>124.84</v>
      </c>
      <c r="U108" s="49">
        <f t="shared" si="135"/>
        <v>11.76</v>
      </c>
      <c r="V108" s="130">
        <f t="shared" si="136"/>
        <v>110</v>
      </c>
      <c r="W108" s="130">
        <f t="shared" si="137"/>
        <v>0</v>
      </c>
      <c r="X108" s="49">
        <f t="shared" si="138"/>
        <v>560.24</v>
      </c>
      <c r="Y108" s="49">
        <f t="shared" si="139"/>
        <v>1871.36</v>
      </c>
      <c r="Z108" s="49"/>
      <c r="AA108" s="139" t="s">
        <v>65</v>
      </c>
      <c r="AB108" s="140">
        <f t="shared" ref="AB108:AH108" si="152">K108+R108</f>
        <v>47.05</v>
      </c>
      <c r="AC108" s="140">
        <f t="shared" si="152"/>
        <v>940.93</v>
      </c>
      <c r="AD108" s="140">
        <f t="shared" si="152"/>
        <v>624.18</v>
      </c>
      <c r="AE108" s="140">
        <f t="shared" si="152"/>
        <v>39.2</v>
      </c>
      <c r="AF108" s="140">
        <f t="shared" si="152"/>
        <v>220</v>
      </c>
      <c r="AG108" s="140">
        <f t="shared" si="152"/>
        <v>0</v>
      </c>
      <c r="AH108" s="140">
        <f t="shared" si="152"/>
        <v>1871.36</v>
      </c>
      <c r="AI108" s="139" t="s">
        <v>32</v>
      </c>
    </row>
    <row r="109" s="39" customFormat="1" ht="16" customHeight="1" spans="1:35">
      <c r="A109" s="129">
        <f t="shared" si="124"/>
        <v>106</v>
      </c>
      <c r="B109" s="49" t="s">
        <v>262</v>
      </c>
      <c r="C109" s="49" t="s">
        <v>389</v>
      </c>
      <c r="D109" s="49" t="s">
        <v>390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2200</v>
      </c>
      <c r="J109" s="130"/>
      <c r="K109" s="49">
        <f t="shared" si="125"/>
        <v>47.05</v>
      </c>
      <c r="L109" s="49">
        <f t="shared" si="126"/>
        <v>627.29</v>
      </c>
      <c r="M109" s="130">
        <f t="shared" si="127"/>
        <v>499.34</v>
      </c>
      <c r="N109" s="49">
        <f t="shared" si="128"/>
        <v>27.44</v>
      </c>
      <c r="O109" s="130">
        <f t="shared" si="129"/>
        <v>110</v>
      </c>
      <c r="P109" s="130">
        <f t="shared" si="130"/>
        <v>0</v>
      </c>
      <c r="Q109" s="130">
        <f t="shared" si="131"/>
        <v>1311.12</v>
      </c>
      <c r="R109" s="49">
        <f t="shared" si="132"/>
        <v>0</v>
      </c>
      <c r="S109" s="49">
        <f t="shared" si="133"/>
        <v>313.64</v>
      </c>
      <c r="T109" s="130">
        <f t="shared" si="134"/>
        <v>124.84</v>
      </c>
      <c r="U109" s="49">
        <f t="shared" si="135"/>
        <v>11.76</v>
      </c>
      <c r="V109" s="130">
        <f t="shared" si="136"/>
        <v>110</v>
      </c>
      <c r="W109" s="130">
        <f t="shared" si="137"/>
        <v>0</v>
      </c>
      <c r="X109" s="49">
        <f t="shared" si="138"/>
        <v>560.24</v>
      </c>
      <c r="Y109" s="49">
        <f t="shared" si="139"/>
        <v>1871.36</v>
      </c>
      <c r="Z109" s="49"/>
      <c r="AA109" s="139" t="s">
        <v>68</v>
      </c>
      <c r="AB109" s="140">
        <f t="shared" ref="AB109:AH109" si="153">K109+R109</f>
        <v>47.05</v>
      </c>
      <c r="AC109" s="140">
        <f t="shared" si="153"/>
        <v>940.93</v>
      </c>
      <c r="AD109" s="140">
        <f t="shared" si="153"/>
        <v>624.18</v>
      </c>
      <c r="AE109" s="140">
        <f t="shared" si="153"/>
        <v>39.2</v>
      </c>
      <c r="AF109" s="140">
        <f t="shared" si="153"/>
        <v>220</v>
      </c>
      <c r="AG109" s="140">
        <f t="shared" si="153"/>
        <v>0</v>
      </c>
      <c r="AH109" s="140">
        <f t="shared" si="153"/>
        <v>1871.36</v>
      </c>
      <c r="AI109" s="139" t="s">
        <v>32</v>
      </c>
    </row>
    <row r="110" s="39" customFormat="1" ht="16" customHeight="1" spans="1:35">
      <c r="A110" s="129">
        <f t="shared" si="124"/>
        <v>107</v>
      </c>
      <c r="B110" s="49" t="s">
        <v>262</v>
      </c>
      <c r="C110" s="49" t="s">
        <v>391</v>
      </c>
      <c r="D110" s="49" t="s">
        <v>392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2200</v>
      </c>
      <c r="J110" s="130"/>
      <c r="K110" s="49">
        <f t="shared" si="125"/>
        <v>47.05</v>
      </c>
      <c r="L110" s="49">
        <f t="shared" si="126"/>
        <v>627.29</v>
      </c>
      <c r="M110" s="130">
        <f t="shared" si="127"/>
        <v>499.34</v>
      </c>
      <c r="N110" s="49">
        <f t="shared" si="128"/>
        <v>27.44</v>
      </c>
      <c r="O110" s="130">
        <f t="shared" si="129"/>
        <v>110</v>
      </c>
      <c r="P110" s="130">
        <f t="shared" si="130"/>
        <v>0</v>
      </c>
      <c r="Q110" s="130">
        <f t="shared" si="131"/>
        <v>1311.12</v>
      </c>
      <c r="R110" s="49">
        <f t="shared" si="132"/>
        <v>0</v>
      </c>
      <c r="S110" s="49">
        <f t="shared" si="133"/>
        <v>313.64</v>
      </c>
      <c r="T110" s="130">
        <f t="shared" si="134"/>
        <v>124.84</v>
      </c>
      <c r="U110" s="49">
        <f t="shared" si="135"/>
        <v>11.76</v>
      </c>
      <c r="V110" s="130">
        <f t="shared" si="136"/>
        <v>110</v>
      </c>
      <c r="W110" s="130">
        <f t="shared" si="137"/>
        <v>0</v>
      </c>
      <c r="X110" s="49">
        <f t="shared" si="138"/>
        <v>560.24</v>
      </c>
      <c r="Y110" s="49">
        <f t="shared" si="139"/>
        <v>1871.36</v>
      </c>
      <c r="Z110" s="49"/>
      <c r="AA110" s="139" t="s">
        <v>68</v>
      </c>
      <c r="AB110" s="140">
        <f t="shared" ref="AB110:AH110" si="154">K110+R110</f>
        <v>47.05</v>
      </c>
      <c r="AC110" s="140">
        <f t="shared" si="154"/>
        <v>940.93</v>
      </c>
      <c r="AD110" s="140">
        <f t="shared" si="154"/>
        <v>624.18</v>
      </c>
      <c r="AE110" s="140">
        <f t="shared" si="154"/>
        <v>39.2</v>
      </c>
      <c r="AF110" s="140">
        <f t="shared" si="154"/>
        <v>220</v>
      </c>
      <c r="AG110" s="140">
        <f t="shared" si="154"/>
        <v>0</v>
      </c>
      <c r="AH110" s="140">
        <f t="shared" si="154"/>
        <v>1871.36</v>
      </c>
      <c r="AI110" s="139" t="s">
        <v>32</v>
      </c>
    </row>
    <row r="111" s="39" customFormat="1" ht="16" customHeight="1" spans="1:35">
      <c r="A111" s="129">
        <f t="shared" si="124"/>
        <v>108</v>
      </c>
      <c r="B111" s="49" t="s">
        <v>262</v>
      </c>
      <c r="C111" s="49" t="s">
        <v>395</v>
      </c>
      <c r="D111" s="49" t="s">
        <v>396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125"/>
        <v>47.05</v>
      </c>
      <c r="L111" s="49">
        <f t="shared" si="126"/>
        <v>627.29</v>
      </c>
      <c r="M111" s="130">
        <f t="shared" si="127"/>
        <v>499.34</v>
      </c>
      <c r="N111" s="49">
        <f t="shared" si="128"/>
        <v>27.44</v>
      </c>
      <c r="O111" s="130">
        <f t="shared" si="129"/>
        <v>110</v>
      </c>
      <c r="P111" s="130">
        <f t="shared" si="130"/>
        <v>0</v>
      </c>
      <c r="Q111" s="130">
        <f t="shared" si="131"/>
        <v>1311.12</v>
      </c>
      <c r="R111" s="49">
        <f t="shared" si="132"/>
        <v>0</v>
      </c>
      <c r="S111" s="49">
        <f t="shared" si="133"/>
        <v>313.64</v>
      </c>
      <c r="T111" s="130">
        <f t="shared" si="134"/>
        <v>124.84</v>
      </c>
      <c r="U111" s="49">
        <f t="shared" si="135"/>
        <v>11.76</v>
      </c>
      <c r="V111" s="130">
        <f t="shared" si="136"/>
        <v>110</v>
      </c>
      <c r="W111" s="130">
        <f t="shared" si="137"/>
        <v>0</v>
      </c>
      <c r="X111" s="49">
        <f t="shared" si="138"/>
        <v>560.24</v>
      </c>
      <c r="Y111" s="49">
        <f t="shared" si="139"/>
        <v>1871.36</v>
      </c>
      <c r="Z111" s="49"/>
      <c r="AA111" s="139" t="s">
        <v>68</v>
      </c>
      <c r="AB111" s="140">
        <f t="shared" ref="AB111:AH111" si="155">K111+R111</f>
        <v>47.05</v>
      </c>
      <c r="AC111" s="140">
        <f t="shared" si="155"/>
        <v>940.93</v>
      </c>
      <c r="AD111" s="140">
        <f t="shared" si="155"/>
        <v>624.18</v>
      </c>
      <c r="AE111" s="140">
        <f t="shared" si="155"/>
        <v>39.2</v>
      </c>
      <c r="AF111" s="140">
        <f t="shared" si="155"/>
        <v>220</v>
      </c>
      <c r="AG111" s="140">
        <f t="shared" si="155"/>
        <v>0</v>
      </c>
      <c r="AH111" s="140">
        <f t="shared" si="155"/>
        <v>1871.36</v>
      </c>
      <c r="AI111" s="139" t="s">
        <v>32</v>
      </c>
    </row>
    <row r="112" s="39" customFormat="1" ht="16" customHeight="1" spans="1:35">
      <c r="A112" s="129">
        <f t="shared" si="124"/>
        <v>109</v>
      </c>
      <c r="B112" s="49" t="s">
        <v>212</v>
      </c>
      <c r="C112" s="49" t="s">
        <v>403</v>
      </c>
      <c r="D112" s="49" t="s">
        <v>404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2200</v>
      </c>
      <c r="J112" s="130"/>
      <c r="K112" s="49">
        <f t="shared" si="125"/>
        <v>47.05</v>
      </c>
      <c r="L112" s="49">
        <f t="shared" si="126"/>
        <v>627.29</v>
      </c>
      <c r="M112" s="130">
        <f t="shared" si="127"/>
        <v>499.34</v>
      </c>
      <c r="N112" s="49">
        <f t="shared" si="128"/>
        <v>27.44</v>
      </c>
      <c r="O112" s="130">
        <f t="shared" si="129"/>
        <v>110</v>
      </c>
      <c r="P112" s="130">
        <f t="shared" si="130"/>
        <v>0</v>
      </c>
      <c r="Q112" s="130">
        <f t="shared" si="131"/>
        <v>1311.12</v>
      </c>
      <c r="R112" s="49">
        <f t="shared" si="132"/>
        <v>0</v>
      </c>
      <c r="S112" s="49">
        <f t="shared" si="133"/>
        <v>313.64</v>
      </c>
      <c r="T112" s="130">
        <f t="shared" si="134"/>
        <v>124.84</v>
      </c>
      <c r="U112" s="49">
        <f t="shared" si="135"/>
        <v>11.76</v>
      </c>
      <c r="V112" s="130">
        <f t="shared" si="136"/>
        <v>110</v>
      </c>
      <c r="W112" s="130">
        <f t="shared" si="137"/>
        <v>0</v>
      </c>
      <c r="X112" s="49">
        <f t="shared" si="138"/>
        <v>560.24</v>
      </c>
      <c r="Y112" s="49">
        <f t="shared" si="139"/>
        <v>1871.36</v>
      </c>
      <c r="Z112" s="49"/>
      <c r="AA112" s="139" t="s">
        <v>67</v>
      </c>
      <c r="AB112" s="140">
        <f t="shared" ref="AB112:AH112" si="156">K112+R112</f>
        <v>47.05</v>
      </c>
      <c r="AC112" s="140">
        <f t="shared" si="156"/>
        <v>940.93</v>
      </c>
      <c r="AD112" s="140">
        <f t="shared" si="156"/>
        <v>624.18</v>
      </c>
      <c r="AE112" s="140">
        <f t="shared" si="156"/>
        <v>39.2</v>
      </c>
      <c r="AF112" s="140">
        <f t="shared" si="156"/>
        <v>220</v>
      </c>
      <c r="AG112" s="140">
        <f t="shared" si="156"/>
        <v>0</v>
      </c>
      <c r="AH112" s="140">
        <f t="shared" si="156"/>
        <v>1871.36</v>
      </c>
      <c r="AI112" s="139" t="s">
        <v>32</v>
      </c>
    </row>
    <row r="113" s="39" customFormat="1" ht="16" customHeight="1" spans="1:35">
      <c r="A113" s="129">
        <f t="shared" si="124"/>
        <v>110</v>
      </c>
      <c r="B113" s="49" t="s">
        <v>212</v>
      </c>
      <c r="C113" s="49" t="s">
        <v>407</v>
      </c>
      <c r="D113" s="49" t="s">
        <v>408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2200</v>
      </c>
      <c r="J113" s="130"/>
      <c r="K113" s="49">
        <f t="shared" si="125"/>
        <v>47.05</v>
      </c>
      <c r="L113" s="49">
        <f t="shared" si="126"/>
        <v>627.29</v>
      </c>
      <c r="M113" s="130">
        <f t="shared" si="127"/>
        <v>499.34</v>
      </c>
      <c r="N113" s="49">
        <f t="shared" si="128"/>
        <v>27.44</v>
      </c>
      <c r="O113" s="130">
        <f t="shared" si="129"/>
        <v>110</v>
      </c>
      <c r="P113" s="130">
        <f t="shared" si="130"/>
        <v>0</v>
      </c>
      <c r="Q113" s="130">
        <f t="shared" si="131"/>
        <v>1311.12</v>
      </c>
      <c r="R113" s="49">
        <f t="shared" si="132"/>
        <v>0</v>
      </c>
      <c r="S113" s="49">
        <f t="shared" si="133"/>
        <v>313.64</v>
      </c>
      <c r="T113" s="130">
        <f t="shared" si="134"/>
        <v>124.84</v>
      </c>
      <c r="U113" s="49">
        <f t="shared" si="135"/>
        <v>11.76</v>
      </c>
      <c r="V113" s="130">
        <f t="shared" si="136"/>
        <v>110</v>
      </c>
      <c r="W113" s="130">
        <f t="shared" si="137"/>
        <v>0</v>
      </c>
      <c r="X113" s="49">
        <f t="shared" si="138"/>
        <v>560.24</v>
      </c>
      <c r="Y113" s="49">
        <f t="shared" si="139"/>
        <v>1871.36</v>
      </c>
      <c r="Z113" s="49"/>
      <c r="AA113" s="139" t="s">
        <v>67</v>
      </c>
      <c r="AB113" s="140">
        <f t="shared" ref="AB113:AH113" si="157">K113+R113</f>
        <v>47.05</v>
      </c>
      <c r="AC113" s="140">
        <f t="shared" si="157"/>
        <v>940.93</v>
      </c>
      <c r="AD113" s="140">
        <f t="shared" si="157"/>
        <v>624.18</v>
      </c>
      <c r="AE113" s="140">
        <f t="shared" si="157"/>
        <v>39.2</v>
      </c>
      <c r="AF113" s="140">
        <f t="shared" si="157"/>
        <v>220</v>
      </c>
      <c r="AG113" s="140">
        <f t="shared" si="157"/>
        <v>0</v>
      </c>
      <c r="AH113" s="140">
        <f t="shared" si="157"/>
        <v>1871.36</v>
      </c>
      <c r="AI113" s="139" t="s">
        <v>32</v>
      </c>
    </row>
    <row r="114" s="39" customFormat="1" ht="16" customHeight="1" spans="1:35">
      <c r="A114" s="129">
        <f t="shared" si="124"/>
        <v>111</v>
      </c>
      <c r="B114" s="49" t="s">
        <v>212</v>
      </c>
      <c r="C114" s="49" t="s">
        <v>409</v>
      </c>
      <c r="D114" s="49" t="s">
        <v>410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125"/>
        <v>47.05</v>
      </c>
      <c r="L114" s="49">
        <f t="shared" si="126"/>
        <v>627.29</v>
      </c>
      <c r="M114" s="130">
        <f t="shared" si="127"/>
        <v>499.34</v>
      </c>
      <c r="N114" s="49">
        <f t="shared" si="128"/>
        <v>27.44</v>
      </c>
      <c r="O114" s="130">
        <f t="shared" si="129"/>
        <v>110</v>
      </c>
      <c r="P114" s="130">
        <f t="shared" si="130"/>
        <v>0</v>
      </c>
      <c r="Q114" s="130">
        <f t="shared" si="131"/>
        <v>1311.12</v>
      </c>
      <c r="R114" s="49">
        <f t="shared" si="132"/>
        <v>0</v>
      </c>
      <c r="S114" s="49">
        <f t="shared" si="133"/>
        <v>313.64</v>
      </c>
      <c r="T114" s="130">
        <f t="shared" si="134"/>
        <v>124.84</v>
      </c>
      <c r="U114" s="49">
        <f t="shared" si="135"/>
        <v>11.76</v>
      </c>
      <c r="V114" s="130">
        <f t="shared" si="136"/>
        <v>110</v>
      </c>
      <c r="W114" s="130">
        <f t="shared" si="137"/>
        <v>0</v>
      </c>
      <c r="X114" s="49">
        <f t="shared" si="138"/>
        <v>560.24</v>
      </c>
      <c r="Y114" s="49">
        <f t="shared" si="139"/>
        <v>1871.36</v>
      </c>
      <c r="Z114" s="49"/>
      <c r="AA114" s="139" t="s">
        <v>67</v>
      </c>
      <c r="AB114" s="140">
        <f t="shared" ref="AB114:AH114" si="158">K114+R114</f>
        <v>47.05</v>
      </c>
      <c r="AC114" s="140">
        <f t="shared" si="158"/>
        <v>940.93</v>
      </c>
      <c r="AD114" s="140">
        <f t="shared" si="158"/>
        <v>624.18</v>
      </c>
      <c r="AE114" s="140">
        <f t="shared" si="158"/>
        <v>39.2</v>
      </c>
      <c r="AF114" s="140">
        <f t="shared" si="158"/>
        <v>220</v>
      </c>
      <c r="AG114" s="140">
        <f t="shared" si="158"/>
        <v>0</v>
      </c>
      <c r="AH114" s="140">
        <f t="shared" si="158"/>
        <v>1871.36</v>
      </c>
      <c r="AI114" s="139" t="s">
        <v>32</v>
      </c>
    </row>
    <row r="115" s="39" customFormat="1" ht="16" customHeight="1" spans="1:35">
      <c r="A115" s="129">
        <f t="shared" si="124"/>
        <v>112</v>
      </c>
      <c r="B115" s="49" t="s">
        <v>411</v>
      </c>
      <c r="C115" s="49" t="s">
        <v>414</v>
      </c>
      <c r="D115" s="49" t="s">
        <v>415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125"/>
        <v>47.05</v>
      </c>
      <c r="L115" s="49">
        <f t="shared" si="126"/>
        <v>627.29</v>
      </c>
      <c r="M115" s="130">
        <f t="shared" si="127"/>
        <v>499.34</v>
      </c>
      <c r="N115" s="49">
        <f t="shared" si="128"/>
        <v>27.44</v>
      </c>
      <c r="O115" s="130">
        <f t="shared" si="129"/>
        <v>110</v>
      </c>
      <c r="P115" s="130">
        <f t="shared" si="130"/>
        <v>0</v>
      </c>
      <c r="Q115" s="130">
        <f t="shared" si="131"/>
        <v>1311.12</v>
      </c>
      <c r="R115" s="49">
        <f t="shared" si="132"/>
        <v>0</v>
      </c>
      <c r="S115" s="49">
        <f t="shared" si="133"/>
        <v>313.64</v>
      </c>
      <c r="T115" s="130">
        <f t="shared" si="134"/>
        <v>124.84</v>
      </c>
      <c r="U115" s="49">
        <f t="shared" si="135"/>
        <v>11.76</v>
      </c>
      <c r="V115" s="130">
        <f t="shared" si="136"/>
        <v>110</v>
      </c>
      <c r="W115" s="130">
        <f t="shared" si="137"/>
        <v>0</v>
      </c>
      <c r="X115" s="49">
        <f t="shared" si="138"/>
        <v>560.24</v>
      </c>
      <c r="Y115" s="49">
        <f t="shared" si="139"/>
        <v>1871.36</v>
      </c>
      <c r="Z115" s="49"/>
      <c r="AA115" s="139" t="s">
        <v>76</v>
      </c>
      <c r="AB115" s="140">
        <f t="shared" ref="AB115:AH115" si="159">K115+R115</f>
        <v>47.05</v>
      </c>
      <c r="AC115" s="140">
        <f t="shared" si="159"/>
        <v>940.93</v>
      </c>
      <c r="AD115" s="140">
        <f t="shared" si="159"/>
        <v>624.18</v>
      </c>
      <c r="AE115" s="140">
        <f t="shared" si="159"/>
        <v>39.2</v>
      </c>
      <c r="AF115" s="140">
        <f t="shared" si="159"/>
        <v>220</v>
      </c>
      <c r="AG115" s="140">
        <f t="shared" si="159"/>
        <v>0</v>
      </c>
      <c r="AH115" s="140">
        <f t="shared" si="159"/>
        <v>1871.36</v>
      </c>
      <c r="AI115" s="139" t="s">
        <v>32</v>
      </c>
    </row>
    <row r="116" s="39" customFormat="1" ht="16" customHeight="1" spans="1:35">
      <c r="A116" s="129">
        <f t="shared" si="124"/>
        <v>113</v>
      </c>
      <c r="B116" s="49" t="s">
        <v>411</v>
      </c>
      <c r="C116" s="49" t="s">
        <v>418</v>
      </c>
      <c r="D116" s="49" t="s">
        <v>419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125"/>
        <v>47.05</v>
      </c>
      <c r="L116" s="49">
        <f t="shared" si="126"/>
        <v>627.29</v>
      </c>
      <c r="M116" s="130">
        <f t="shared" si="127"/>
        <v>499.34</v>
      </c>
      <c r="N116" s="49">
        <f t="shared" si="128"/>
        <v>27.44</v>
      </c>
      <c r="O116" s="130">
        <f t="shared" si="129"/>
        <v>110</v>
      </c>
      <c r="P116" s="130">
        <f t="shared" si="130"/>
        <v>0</v>
      </c>
      <c r="Q116" s="130">
        <f t="shared" si="131"/>
        <v>1311.12</v>
      </c>
      <c r="R116" s="49">
        <f t="shared" si="132"/>
        <v>0</v>
      </c>
      <c r="S116" s="49">
        <f t="shared" si="133"/>
        <v>313.64</v>
      </c>
      <c r="T116" s="130">
        <f t="shared" si="134"/>
        <v>124.84</v>
      </c>
      <c r="U116" s="49">
        <f t="shared" si="135"/>
        <v>11.76</v>
      </c>
      <c r="V116" s="130">
        <f t="shared" si="136"/>
        <v>110</v>
      </c>
      <c r="W116" s="130">
        <f t="shared" si="137"/>
        <v>0</v>
      </c>
      <c r="X116" s="49">
        <f t="shared" si="138"/>
        <v>560.24</v>
      </c>
      <c r="Y116" s="49">
        <f t="shared" si="139"/>
        <v>1871.36</v>
      </c>
      <c r="Z116" s="49"/>
      <c r="AA116" s="139" t="s">
        <v>76</v>
      </c>
      <c r="AB116" s="140">
        <f t="shared" ref="AB116:AH116" si="160">K116+R116</f>
        <v>47.05</v>
      </c>
      <c r="AC116" s="140">
        <f t="shared" si="160"/>
        <v>940.93</v>
      </c>
      <c r="AD116" s="140">
        <f t="shared" si="160"/>
        <v>624.18</v>
      </c>
      <c r="AE116" s="140">
        <f t="shared" si="160"/>
        <v>39.2</v>
      </c>
      <c r="AF116" s="140">
        <f t="shared" si="160"/>
        <v>220</v>
      </c>
      <c r="AG116" s="140">
        <f t="shared" si="160"/>
        <v>0</v>
      </c>
      <c r="AH116" s="140">
        <f t="shared" si="160"/>
        <v>1871.36</v>
      </c>
      <c r="AI116" s="139" t="s">
        <v>32</v>
      </c>
    </row>
    <row r="117" s="39" customFormat="1" ht="16" customHeight="1" spans="1:35">
      <c r="A117" s="129">
        <f t="shared" si="124"/>
        <v>114</v>
      </c>
      <c r="B117" s="49" t="s">
        <v>139</v>
      </c>
      <c r="C117" s="49" t="s">
        <v>422</v>
      </c>
      <c r="D117" s="49" t="s">
        <v>423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125"/>
        <v>47.05</v>
      </c>
      <c r="L117" s="49">
        <f t="shared" si="126"/>
        <v>627.29</v>
      </c>
      <c r="M117" s="130">
        <f t="shared" si="127"/>
        <v>499.34</v>
      </c>
      <c r="N117" s="49">
        <f t="shared" si="128"/>
        <v>27.44</v>
      </c>
      <c r="O117" s="130">
        <f t="shared" si="129"/>
        <v>110</v>
      </c>
      <c r="P117" s="130">
        <f t="shared" si="130"/>
        <v>0</v>
      </c>
      <c r="Q117" s="130">
        <f t="shared" si="131"/>
        <v>1311.12</v>
      </c>
      <c r="R117" s="49">
        <f t="shared" si="132"/>
        <v>0</v>
      </c>
      <c r="S117" s="49">
        <f t="shared" si="133"/>
        <v>313.64</v>
      </c>
      <c r="T117" s="130">
        <f t="shared" si="134"/>
        <v>124.84</v>
      </c>
      <c r="U117" s="49">
        <f t="shared" si="135"/>
        <v>11.76</v>
      </c>
      <c r="V117" s="130">
        <f t="shared" si="136"/>
        <v>110</v>
      </c>
      <c r="W117" s="130">
        <f t="shared" si="137"/>
        <v>0</v>
      </c>
      <c r="X117" s="49">
        <f t="shared" si="138"/>
        <v>560.24</v>
      </c>
      <c r="Y117" s="49">
        <f t="shared" si="139"/>
        <v>1871.36</v>
      </c>
      <c r="Z117" s="49"/>
      <c r="AA117" s="139" t="s">
        <v>77</v>
      </c>
      <c r="AB117" s="140">
        <f t="shared" ref="AB117:AH117" si="161">K117+R117</f>
        <v>47.05</v>
      </c>
      <c r="AC117" s="140">
        <f t="shared" si="161"/>
        <v>940.93</v>
      </c>
      <c r="AD117" s="140">
        <f t="shared" si="161"/>
        <v>624.18</v>
      </c>
      <c r="AE117" s="140">
        <f t="shared" si="161"/>
        <v>39.2</v>
      </c>
      <c r="AF117" s="140">
        <f t="shared" si="161"/>
        <v>220</v>
      </c>
      <c r="AG117" s="140">
        <f t="shared" si="161"/>
        <v>0</v>
      </c>
      <c r="AH117" s="140">
        <f t="shared" si="161"/>
        <v>1871.36</v>
      </c>
      <c r="AI117" s="139" t="s">
        <v>32</v>
      </c>
    </row>
    <row r="118" s="39" customFormat="1" ht="16" customHeight="1" spans="1:35">
      <c r="A118" s="129">
        <f t="shared" si="124"/>
        <v>115</v>
      </c>
      <c r="B118" s="49" t="s">
        <v>139</v>
      </c>
      <c r="C118" s="49" t="s">
        <v>426</v>
      </c>
      <c r="D118" s="49" t="s">
        <v>427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125"/>
        <v>47.05</v>
      </c>
      <c r="L118" s="49">
        <f t="shared" si="126"/>
        <v>627.29</v>
      </c>
      <c r="M118" s="130">
        <f t="shared" si="127"/>
        <v>499.34</v>
      </c>
      <c r="N118" s="49">
        <f t="shared" si="128"/>
        <v>27.44</v>
      </c>
      <c r="O118" s="130">
        <f t="shared" si="129"/>
        <v>110</v>
      </c>
      <c r="P118" s="130">
        <f t="shared" si="130"/>
        <v>0</v>
      </c>
      <c r="Q118" s="130">
        <f t="shared" si="131"/>
        <v>1311.12</v>
      </c>
      <c r="R118" s="49">
        <f t="shared" si="132"/>
        <v>0</v>
      </c>
      <c r="S118" s="49">
        <f t="shared" si="133"/>
        <v>313.64</v>
      </c>
      <c r="T118" s="130">
        <f t="shared" si="134"/>
        <v>124.84</v>
      </c>
      <c r="U118" s="49">
        <f t="shared" si="135"/>
        <v>11.76</v>
      </c>
      <c r="V118" s="130">
        <f t="shared" si="136"/>
        <v>110</v>
      </c>
      <c r="W118" s="130">
        <f t="shared" si="137"/>
        <v>0</v>
      </c>
      <c r="X118" s="49">
        <f t="shared" si="138"/>
        <v>560.24</v>
      </c>
      <c r="Y118" s="49">
        <f t="shared" si="139"/>
        <v>1871.36</v>
      </c>
      <c r="Z118" s="49"/>
      <c r="AA118" s="139" t="s">
        <v>77</v>
      </c>
      <c r="AB118" s="140">
        <f t="shared" ref="AB118:AH118" si="162">K118+R118</f>
        <v>47.05</v>
      </c>
      <c r="AC118" s="140">
        <f t="shared" si="162"/>
        <v>940.93</v>
      </c>
      <c r="AD118" s="140">
        <f t="shared" si="162"/>
        <v>624.18</v>
      </c>
      <c r="AE118" s="140">
        <f t="shared" si="162"/>
        <v>39.2</v>
      </c>
      <c r="AF118" s="140">
        <f t="shared" si="162"/>
        <v>220</v>
      </c>
      <c r="AG118" s="140">
        <f t="shared" si="162"/>
        <v>0</v>
      </c>
      <c r="AH118" s="140">
        <f t="shared" si="162"/>
        <v>1871.36</v>
      </c>
      <c r="AI118" s="139" t="s">
        <v>32</v>
      </c>
    </row>
    <row r="119" s="39" customFormat="1" ht="16" customHeight="1" spans="1:35">
      <c r="A119" s="129">
        <f t="shared" si="124"/>
        <v>116</v>
      </c>
      <c r="B119" s="49" t="s">
        <v>139</v>
      </c>
      <c r="C119" s="49" t="s">
        <v>428</v>
      </c>
      <c r="D119" s="49" t="s">
        <v>429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125"/>
        <v>47.05</v>
      </c>
      <c r="L119" s="49">
        <f t="shared" si="126"/>
        <v>627.29</v>
      </c>
      <c r="M119" s="130">
        <f t="shared" si="127"/>
        <v>499.34</v>
      </c>
      <c r="N119" s="49">
        <f t="shared" si="128"/>
        <v>27.44</v>
      </c>
      <c r="O119" s="130">
        <f t="shared" si="129"/>
        <v>110</v>
      </c>
      <c r="P119" s="130">
        <f t="shared" si="130"/>
        <v>0</v>
      </c>
      <c r="Q119" s="130">
        <f t="shared" si="131"/>
        <v>1311.12</v>
      </c>
      <c r="R119" s="49">
        <f t="shared" si="132"/>
        <v>0</v>
      </c>
      <c r="S119" s="49">
        <f t="shared" si="133"/>
        <v>313.64</v>
      </c>
      <c r="T119" s="130">
        <f t="shared" si="134"/>
        <v>124.84</v>
      </c>
      <c r="U119" s="49">
        <f t="shared" si="135"/>
        <v>11.76</v>
      </c>
      <c r="V119" s="130">
        <f t="shared" si="136"/>
        <v>110</v>
      </c>
      <c r="W119" s="130">
        <f t="shared" si="137"/>
        <v>0</v>
      </c>
      <c r="X119" s="49">
        <f t="shared" si="138"/>
        <v>560.24</v>
      </c>
      <c r="Y119" s="49">
        <f t="shared" si="139"/>
        <v>1871.36</v>
      </c>
      <c r="Z119" s="49"/>
      <c r="AA119" s="139" t="s">
        <v>77</v>
      </c>
      <c r="AB119" s="140">
        <f t="shared" ref="AB119:AH119" si="163">K119+R119</f>
        <v>47.05</v>
      </c>
      <c r="AC119" s="140">
        <f t="shared" si="163"/>
        <v>940.93</v>
      </c>
      <c r="AD119" s="140">
        <f t="shared" si="163"/>
        <v>624.18</v>
      </c>
      <c r="AE119" s="140">
        <f t="shared" si="163"/>
        <v>39.2</v>
      </c>
      <c r="AF119" s="140">
        <f t="shared" si="163"/>
        <v>220</v>
      </c>
      <c r="AG119" s="140">
        <f t="shared" si="163"/>
        <v>0</v>
      </c>
      <c r="AH119" s="140">
        <f t="shared" si="163"/>
        <v>1871.36</v>
      </c>
      <c r="AI119" s="139" t="s">
        <v>32</v>
      </c>
    </row>
    <row r="120" s="39" customFormat="1" ht="16" customHeight="1" spans="1:35">
      <c r="A120" s="129">
        <f t="shared" si="124"/>
        <v>117</v>
      </c>
      <c r="B120" s="49" t="s">
        <v>139</v>
      </c>
      <c r="C120" s="49" t="s">
        <v>432</v>
      </c>
      <c r="D120" s="49" t="s">
        <v>433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125"/>
        <v>47.05</v>
      </c>
      <c r="L120" s="49">
        <f t="shared" si="126"/>
        <v>627.29</v>
      </c>
      <c r="M120" s="130">
        <f t="shared" si="127"/>
        <v>499.34</v>
      </c>
      <c r="N120" s="49">
        <f t="shared" si="128"/>
        <v>27.44</v>
      </c>
      <c r="O120" s="130">
        <f t="shared" si="129"/>
        <v>110</v>
      </c>
      <c r="P120" s="130">
        <f t="shared" si="130"/>
        <v>0</v>
      </c>
      <c r="Q120" s="130">
        <f t="shared" si="131"/>
        <v>1311.12</v>
      </c>
      <c r="R120" s="49">
        <f t="shared" si="132"/>
        <v>0</v>
      </c>
      <c r="S120" s="49">
        <f t="shared" si="133"/>
        <v>313.64</v>
      </c>
      <c r="T120" s="130">
        <f t="shared" si="134"/>
        <v>124.84</v>
      </c>
      <c r="U120" s="49">
        <f t="shared" si="135"/>
        <v>11.76</v>
      </c>
      <c r="V120" s="130">
        <f t="shared" si="136"/>
        <v>110</v>
      </c>
      <c r="W120" s="130">
        <f t="shared" si="137"/>
        <v>0</v>
      </c>
      <c r="X120" s="49">
        <f t="shared" si="138"/>
        <v>560.24</v>
      </c>
      <c r="Y120" s="49">
        <f t="shared" si="139"/>
        <v>1871.36</v>
      </c>
      <c r="Z120" s="49"/>
      <c r="AA120" s="139" t="s">
        <v>77</v>
      </c>
      <c r="AB120" s="140">
        <f t="shared" ref="AB120:AH120" si="164">K120+R120</f>
        <v>47.05</v>
      </c>
      <c r="AC120" s="140">
        <f t="shared" si="164"/>
        <v>940.93</v>
      </c>
      <c r="AD120" s="140">
        <f t="shared" si="164"/>
        <v>624.18</v>
      </c>
      <c r="AE120" s="140">
        <f t="shared" si="164"/>
        <v>39.2</v>
      </c>
      <c r="AF120" s="140">
        <f t="shared" si="164"/>
        <v>220</v>
      </c>
      <c r="AG120" s="140">
        <f t="shared" si="164"/>
        <v>0</v>
      </c>
      <c r="AH120" s="140">
        <f t="shared" si="164"/>
        <v>1871.36</v>
      </c>
      <c r="AI120" s="139" t="s">
        <v>32</v>
      </c>
    </row>
    <row r="121" s="39" customFormat="1" ht="16" customHeight="1" spans="1:35">
      <c r="A121" s="129">
        <f t="shared" si="124"/>
        <v>118</v>
      </c>
      <c r="B121" s="49" t="s">
        <v>139</v>
      </c>
      <c r="C121" s="49" t="s">
        <v>434</v>
      </c>
      <c r="D121" s="49" t="s">
        <v>435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125"/>
        <v>47.05</v>
      </c>
      <c r="L121" s="49">
        <f t="shared" si="126"/>
        <v>627.29</v>
      </c>
      <c r="M121" s="130">
        <f t="shared" si="127"/>
        <v>499.34</v>
      </c>
      <c r="N121" s="49">
        <f t="shared" si="128"/>
        <v>27.44</v>
      </c>
      <c r="O121" s="130">
        <f t="shared" si="129"/>
        <v>110</v>
      </c>
      <c r="P121" s="130">
        <f t="shared" si="130"/>
        <v>0</v>
      </c>
      <c r="Q121" s="130">
        <f t="shared" si="131"/>
        <v>1311.12</v>
      </c>
      <c r="R121" s="49">
        <f t="shared" si="132"/>
        <v>0</v>
      </c>
      <c r="S121" s="49">
        <f t="shared" si="133"/>
        <v>313.64</v>
      </c>
      <c r="T121" s="130">
        <f t="shared" si="134"/>
        <v>124.84</v>
      </c>
      <c r="U121" s="49">
        <f t="shared" si="135"/>
        <v>11.76</v>
      </c>
      <c r="V121" s="130">
        <f t="shared" si="136"/>
        <v>110</v>
      </c>
      <c r="W121" s="130">
        <f t="shared" si="137"/>
        <v>0</v>
      </c>
      <c r="X121" s="49">
        <f t="shared" si="138"/>
        <v>560.24</v>
      </c>
      <c r="Y121" s="49">
        <f t="shared" si="139"/>
        <v>1871.36</v>
      </c>
      <c r="Z121" s="49"/>
      <c r="AA121" s="139" t="s">
        <v>77</v>
      </c>
      <c r="AB121" s="140">
        <f t="shared" ref="AB121:AH121" si="165">K121+R121</f>
        <v>47.05</v>
      </c>
      <c r="AC121" s="140">
        <f t="shared" si="165"/>
        <v>940.93</v>
      </c>
      <c r="AD121" s="140">
        <f t="shared" si="165"/>
        <v>624.18</v>
      </c>
      <c r="AE121" s="140">
        <f t="shared" si="165"/>
        <v>39.2</v>
      </c>
      <c r="AF121" s="140">
        <f t="shared" si="165"/>
        <v>220</v>
      </c>
      <c r="AG121" s="140">
        <f t="shared" si="165"/>
        <v>0</v>
      </c>
      <c r="AH121" s="140">
        <f t="shared" si="165"/>
        <v>1871.36</v>
      </c>
      <c r="AI121" s="139" t="s">
        <v>32</v>
      </c>
    </row>
    <row r="122" s="39" customFormat="1" ht="16" customHeight="1" spans="1:35">
      <c r="A122" s="129">
        <f t="shared" si="124"/>
        <v>119</v>
      </c>
      <c r="B122" s="49" t="s">
        <v>139</v>
      </c>
      <c r="C122" s="49" t="s">
        <v>436</v>
      </c>
      <c r="D122" s="49" t="s">
        <v>437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125"/>
        <v>47.05</v>
      </c>
      <c r="L122" s="49">
        <f t="shared" si="126"/>
        <v>627.29</v>
      </c>
      <c r="M122" s="130">
        <f t="shared" si="127"/>
        <v>499.34</v>
      </c>
      <c r="N122" s="49">
        <f t="shared" si="128"/>
        <v>27.44</v>
      </c>
      <c r="O122" s="130">
        <f t="shared" si="129"/>
        <v>110</v>
      </c>
      <c r="P122" s="130">
        <f t="shared" si="130"/>
        <v>0</v>
      </c>
      <c r="Q122" s="130">
        <f t="shared" si="131"/>
        <v>1311.12</v>
      </c>
      <c r="R122" s="49">
        <f t="shared" si="132"/>
        <v>0</v>
      </c>
      <c r="S122" s="49">
        <f t="shared" si="133"/>
        <v>313.64</v>
      </c>
      <c r="T122" s="130">
        <f t="shared" si="134"/>
        <v>124.84</v>
      </c>
      <c r="U122" s="49">
        <f t="shared" si="135"/>
        <v>11.76</v>
      </c>
      <c r="V122" s="130">
        <f t="shared" si="136"/>
        <v>110</v>
      </c>
      <c r="W122" s="130">
        <f t="shared" si="137"/>
        <v>0</v>
      </c>
      <c r="X122" s="49">
        <f t="shared" si="138"/>
        <v>560.24</v>
      </c>
      <c r="Y122" s="49">
        <f t="shared" si="139"/>
        <v>1871.36</v>
      </c>
      <c r="Z122" s="49"/>
      <c r="AA122" s="139" t="s">
        <v>77</v>
      </c>
      <c r="AB122" s="140">
        <f t="shared" ref="AB122:AH122" si="166">K122+R122</f>
        <v>47.05</v>
      </c>
      <c r="AC122" s="140">
        <f t="shared" si="166"/>
        <v>940.93</v>
      </c>
      <c r="AD122" s="140">
        <f t="shared" si="166"/>
        <v>624.18</v>
      </c>
      <c r="AE122" s="140">
        <f t="shared" si="166"/>
        <v>39.2</v>
      </c>
      <c r="AF122" s="140">
        <f t="shared" si="166"/>
        <v>220</v>
      </c>
      <c r="AG122" s="140">
        <f t="shared" si="166"/>
        <v>0</v>
      </c>
      <c r="AH122" s="140">
        <f t="shared" si="166"/>
        <v>1871.36</v>
      </c>
      <c r="AI122" s="139" t="s">
        <v>32</v>
      </c>
    </row>
    <row r="123" s="39" customFormat="1" ht="16" customHeight="1" spans="1:35">
      <c r="A123" s="129">
        <f t="shared" si="124"/>
        <v>120</v>
      </c>
      <c r="B123" s="49" t="s">
        <v>139</v>
      </c>
      <c r="C123" s="49" t="s">
        <v>438</v>
      </c>
      <c r="D123" s="49" t="s">
        <v>439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125"/>
        <v>47.05</v>
      </c>
      <c r="L123" s="49">
        <f t="shared" si="126"/>
        <v>627.29</v>
      </c>
      <c r="M123" s="130">
        <f t="shared" si="127"/>
        <v>499.34</v>
      </c>
      <c r="N123" s="49">
        <f t="shared" si="128"/>
        <v>27.44</v>
      </c>
      <c r="O123" s="130">
        <f t="shared" si="129"/>
        <v>110</v>
      </c>
      <c r="P123" s="130">
        <f t="shared" si="130"/>
        <v>0</v>
      </c>
      <c r="Q123" s="130">
        <f t="shared" si="131"/>
        <v>1311.12</v>
      </c>
      <c r="R123" s="49">
        <f t="shared" si="132"/>
        <v>0</v>
      </c>
      <c r="S123" s="49">
        <f t="shared" si="133"/>
        <v>313.64</v>
      </c>
      <c r="T123" s="130">
        <f t="shared" si="134"/>
        <v>124.84</v>
      </c>
      <c r="U123" s="49">
        <f t="shared" si="135"/>
        <v>11.76</v>
      </c>
      <c r="V123" s="130">
        <f t="shared" si="136"/>
        <v>110</v>
      </c>
      <c r="W123" s="130">
        <f t="shared" si="137"/>
        <v>0</v>
      </c>
      <c r="X123" s="49">
        <f t="shared" si="138"/>
        <v>560.24</v>
      </c>
      <c r="Y123" s="49">
        <f t="shared" si="139"/>
        <v>1871.36</v>
      </c>
      <c r="Z123" s="49"/>
      <c r="AA123" s="139" t="s">
        <v>77</v>
      </c>
      <c r="AB123" s="140">
        <f t="shared" ref="AB123:AH123" si="167">K123+R123</f>
        <v>47.05</v>
      </c>
      <c r="AC123" s="140">
        <f t="shared" si="167"/>
        <v>940.93</v>
      </c>
      <c r="AD123" s="140">
        <f t="shared" si="167"/>
        <v>624.18</v>
      </c>
      <c r="AE123" s="140">
        <f t="shared" si="167"/>
        <v>39.2</v>
      </c>
      <c r="AF123" s="140">
        <f t="shared" si="167"/>
        <v>220</v>
      </c>
      <c r="AG123" s="140">
        <f t="shared" si="167"/>
        <v>0</v>
      </c>
      <c r="AH123" s="140">
        <f t="shared" si="167"/>
        <v>1871.36</v>
      </c>
      <c r="AI123" s="139" t="s">
        <v>32</v>
      </c>
    </row>
    <row r="124" s="39" customFormat="1" ht="16" customHeight="1" spans="1:35">
      <c r="A124" s="129">
        <f t="shared" si="124"/>
        <v>121</v>
      </c>
      <c r="B124" s="49" t="s">
        <v>139</v>
      </c>
      <c r="C124" s="49" t="s">
        <v>440</v>
      </c>
      <c r="D124" s="49" t="s">
        <v>441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125"/>
        <v>47.05</v>
      </c>
      <c r="L124" s="49">
        <f t="shared" si="126"/>
        <v>627.29</v>
      </c>
      <c r="M124" s="130">
        <f t="shared" si="127"/>
        <v>499.34</v>
      </c>
      <c r="N124" s="49">
        <f t="shared" si="128"/>
        <v>27.44</v>
      </c>
      <c r="O124" s="130">
        <f t="shared" si="129"/>
        <v>110</v>
      </c>
      <c r="P124" s="130">
        <f t="shared" si="130"/>
        <v>0</v>
      </c>
      <c r="Q124" s="130">
        <f t="shared" si="131"/>
        <v>1311.12</v>
      </c>
      <c r="R124" s="49">
        <f t="shared" si="132"/>
        <v>0</v>
      </c>
      <c r="S124" s="49">
        <f t="shared" si="133"/>
        <v>313.64</v>
      </c>
      <c r="T124" s="130">
        <f t="shared" si="134"/>
        <v>124.84</v>
      </c>
      <c r="U124" s="49">
        <f t="shared" si="135"/>
        <v>11.76</v>
      </c>
      <c r="V124" s="130">
        <f t="shared" si="136"/>
        <v>110</v>
      </c>
      <c r="W124" s="130">
        <f t="shared" si="137"/>
        <v>0</v>
      </c>
      <c r="X124" s="49">
        <f t="shared" si="138"/>
        <v>560.24</v>
      </c>
      <c r="Y124" s="49">
        <f t="shared" si="139"/>
        <v>1871.36</v>
      </c>
      <c r="Z124" s="49"/>
      <c r="AA124" s="139" t="s">
        <v>77</v>
      </c>
      <c r="AB124" s="140">
        <f t="shared" ref="AB124:AH124" si="168">K124+R124</f>
        <v>47.05</v>
      </c>
      <c r="AC124" s="140">
        <f t="shared" si="168"/>
        <v>940.93</v>
      </c>
      <c r="AD124" s="140">
        <f t="shared" si="168"/>
        <v>624.18</v>
      </c>
      <c r="AE124" s="140">
        <f t="shared" si="168"/>
        <v>39.2</v>
      </c>
      <c r="AF124" s="140">
        <f t="shared" si="168"/>
        <v>220</v>
      </c>
      <c r="AG124" s="140">
        <f t="shared" si="168"/>
        <v>0</v>
      </c>
      <c r="AH124" s="140">
        <f t="shared" si="168"/>
        <v>1871.36</v>
      </c>
      <c r="AI124" s="139" t="s">
        <v>32</v>
      </c>
    </row>
    <row r="125" s="39" customFormat="1" ht="16" customHeight="1" spans="1:35">
      <c r="A125" s="129">
        <f t="shared" si="124"/>
        <v>122</v>
      </c>
      <c r="B125" s="49" t="s">
        <v>139</v>
      </c>
      <c r="C125" s="49" t="s">
        <v>444</v>
      </c>
      <c r="D125" s="49" t="s">
        <v>445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125"/>
        <v>47.05</v>
      </c>
      <c r="L125" s="49">
        <f t="shared" si="126"/>
        <v>627.29</v>
      </c>
      <c r="M125" s="130">
        <f t="shared" si="127"/>
        <v>499.34</v>
      </c>
      <c r="N125" s="49">
        <f t="shared" si="128"/>
        <v>27.44</v>
      </c>
      <c r="O125" s="130">
        <f t="shared" si="129"/>
        <v>110</v>
      </c>
      <c r="P125" s="130">
        <f t="shared" si="130"/>
        <v>0</v>
      </c>
      <c r="Q125" s="130">
        <f t="shared" si="131"/>
        <v>1311.12</v>
      </c>
      <c r="R125" s="49">
        <f t="shared" si="132"/>
        <v>0</v>
      </c>
      <c r="S125" s="49">
        <f t="shared" si="133"/>
        <v>313.64</v>
      </c>
      <c r="T125" s="130">
        <f t="shared" si="134"/>
        <v>124.84</v>
      </c>
      <c r="U125" s="49">
        <f t="shared" si="135"/>
        <v>11.76</v>
      </c>
      <c r="V125" s="130">
        <f t="shared" si="136"/>
        <v>110</v>
      </c>
      <c r="W125" s="130">
        <f t="shared" si="137"/>
        <v>0</v>
      </c>
      <c r="X125" s="49">
        <f t="shared" si="138"/>
        <v>560.24</v>
      </c>
      <c r="Y125" s="49">
        <f t="shared" si="139"/>
        <v>1871.36</v>
      </c>
      <c r="Z125" s="49"/>
      <c r="AA125" s="139" t="s">
        <v>77</v>
      </c>
      <c r="AB125" s="140">
        <f t="shared" ref="AB125:AH125" si="169">K125+R125</f>
        <v>47.05</v>
      </c>
      <c r="AC125" s="140">
        <f t="shared" si="169"/>
        <v>940.93</v>
      </c>
      <c r="AD125" s="140">
        <f t="shared" si="169"/>
        <v>624.18</v>
      </c>
      <c r="AE125" s="140">
        <f t="shared" si="169"/>
        <v>39.2</v>
      </c>
      <c r="AF125" s="140">
        <f t="shared" si="169"/>
        <v>220</v>
      </c>
      <c r="AG125" s="140">
        <f t="shared" si="169"/>
        <v>0</v>
      </c>
      <c r="AH125" s="140">
        <f t="shared" si="169"/>
        <v>1871.36</v>
      </c>
      <c r="AI125" s="139" t="s">
        <v>32</v>
      </c>
    </row>
    <row r="126" s="39" customFormat="1" ht="16" customHeight="1" spans="1:35">
      <c r="A126" s="129">
        <f t="shared" si="124"/>
        <v>123</v>
      </c>
      <c r="B126" s="49" t="s">
        <v>139</v>
      </c>
      <c r="C126" s="49" t="s">
        <v>446</v>
      </c>
      <c r="D126" s="49" t="s">
        <v>447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125"/>
        <v>47.05</v>
      </c>
      <c r="L126" s="49">
        <f t="shared" si="126"/>
        <v>627.29</v>
      </c>
      <c r="M126" s="130">
        <f t="shared" si="127"/>
        <v>499.34</v>
      </c>
      <c r="N126" s="49">
        <f t="shared" si="128"/>
        <v>27.44</v>
      </c>
      <c r="O126" s="130">
        <f t="shared" si="129"/>
        <v>110</v>
      </c>
      <c r="P126" s="130">
        <f t="shared" si="130"/>
        <v>0</v>
      </c>
      <c r="Q126" s="130">
        <f t="shared" si="131"/>
        <v>1311.12</v>
      </c>
      <c r="R126" s="49">
        <f t="shared" si="132"/>
        <v>0</v>
      </c>
      <c r="S126" s="49">
        <f t="shared" si="133"/>
        <v>313.64</v>
      </c>
      <c r="T126" s="130">
        <f t="shared" si="134"/>
        <v>124.84</v>
      </c>
      <c r="U126" s="49">
        <f t="shared" si="135"/>
        <v>11.76</v>
      </c>
      <c r="V126" s="130">
        <f t="shared" si="136"/>
        <v>110</v>
      </c>
      <c r="W126" s="130">
        <f t="shared" si="137"/>
        <v>0</v>
      </c>
      <c r="X126" s="49">
        <f t="shared" si="138"/>
        <v>560.24</v>
      </c>
      <c r="Y126" s="49">
        <f t="shared" si="139"/>
        <v>1871.36</v>
      </c>
      <c r="Z126" s="49"/>
      <c r="AA126" s="139" t="s">
        <v>77</v>
      </c>
      <c r="AB126" s="140">
        <f t="shared" ref="AB126:AH126" si="170">K126+R126</f>
        <v>47.05</v>
      </c>
      <c r="AC126" s="140">
        <f t="shared" si="170"/>
        <v>940.93</v>
      </c>
      <c r="AD126" s="140">
        <f t="shared" si="170"/>
        <v>624.18</v>
      </c>
      <c r="AE126" s="140">
        <f t="shared" si="170"/>
        <v>39.2</v>
      </c>
      <c r="AF126" s="140">
        <f t="shared" si="170"/>
        <v>220</v>
      </c>
      <c r="AG126" s="140">
        <f t="shared" si="170"/>
        <v>0</v>
      </c>
      <c r="AH126" s="140">
        <f t="shared" si="170"/>
        <v>1871.36</v>
      </c>
      <c r="AI126" s="139" t="s">
        <v>32</v>
      </c>
    </row>
    <row r="127" s="39" customFormat="1" ht="16" customHeight="1" spans="1:35">
      <c r="A127" s="129">
        <f t="shared" si="124"/>
        <v>124</v>
      </c>
      <c r="B127" s="49" t="s">
        <v>139</v>
      </c>
      <c r="C127" s="49" t="s">
        <v>448</v>
      </c>
      <c r="D127" s="49" t="s">
        <v>449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125"/>
        <v>47.05</v>
      </c>
      <c r="L127" s="49">
        <f t="shared" si="126"/>
        <v>627.29</v>
      </c>
      <c r="M127" s="130">
        <f t="shared" si="127"/>
        <v>499.34</v>
      </c>
      <c r="N127" s="49">
        <f t="shared" si="128"/>
        <v>27.44</v>
      </c>
      <c r="O127" s="130">
        <f t="shared" si="129"/>
        <v>110</v>
      </c>
      <c r="P127" s="130">
        <f t="shared" si="130"/>
        <v>0</v>
      </c>
      <c r="Q127" s="130">
        <f t="shared" si="131"/>
        <v>1311.12</v>
      </c>
      <c r="R127" s="49">
        <f t="shared" si="132"/>
        <v>0</v>
      </c>
      <c r="S127" s="49">
        <f t="shared" si="133"/>
        <v>313.64</v>
      </c>
      <c r="T127" s="130">
        <f t="shared" si="134"/>
        <v>124.84</v>
      </c>
      <c r="U127" s="49">
        <f t="shared" si="135"/>
        <v>11.76</v>
      </c>
      <c r="V127" s="130">
        <f t="shared" si="136"/>
        <v>110</v>
      </c>
      <c r="W127" s="130">
        <f t="shared" si="137"/>
        <v>0</v>
      </c>
      <c r="X127" s="49">
        <f t="shared" si="138"/>
        <v>560.24</v>
      </c>
      <c r="Y127" s="49">
        <f t="shared" si="139"/>
        <v>1871.36</v>
      </c>
      <c r="Z127" s="49"/>
      <c r="AA127" s="139" t="s">
        <v>77</v>
      </c>
      <c r="AB127" s="140">
        <f t="shared" ref="AB127:AH127" si="171">K127+R127</f>
        <v>47.05</v>
      </c>
      <c r="AC127" s="140">
        <f t="shared" si="171"/>
        <v>940.93</v>
      </c>
      <c r="AD127" s="140">
        <f t="shared" si="171"/>
        <v>624.18</v>
      </c>
      <c r="AE127" s="140">
        <f t="shared" si="171"/>
        <v>39.2</v>
      </c>
      <c r="AF127" s="140">
        <f t="shared" si="171"/>
        <v>220</v>
      </c>
      <c r="AG127" s="140">
        <f t="shared" si="171"/>
        <v>0</v>
      </c>
      <c r="AH127" s="140">
        <f t="shared" si="171"/>
        <v>1871.36</v>
      </c>
      <c r="AI127" s="139" t="s">
        <v>32</v>
      </c>
    </row>
    <row r="128" s="39" customFormat="1" ht="16" customHeight="1" spans="1:35">
      <c r="A128" s="129">
        <f t="shared" si="124"/>
        <v>125</v>
      </c>
      <c r="B128" s="49" t="s">
        <v>119</v>
      </c>
      <c r="C128" s="49" t="s">
        <v>450</v>
      </c>
      <c r="D128" s="49" t="s">
        <v>451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125"/>
        <v>47.05</v>
      </c>
      <c r="L128" s="49">
        <f t="shared" si="126"/>
        <v>627.29</v>
      </c>
      <c r="M128" s="130">
        <f t="shared" si="127"/>
        <v>499.34</v>
      </c>
      <c r="N128" s="49">
        <f t="shared" si="128"/>
        <v>27.44</v>
      </c>
      <c r="O128" s="130">
        <f t="shared" si="129"/>
        <v>110</v>
      </c>
      <c r="P128" s="130">
        <f t="shared" si="130"/>
        <v>0</v>
      </c>
      <c r="Q128" s="130">
        <f t="shared" si="131"/>
        <v>1311.12</v>
      </c>
      <c r="R128" s="49">
        <f t="shared" si="132"/>
        <v>0</v>
      </c>
      <c r="S128" s="49">
        <f t="shared" si="133"/>
        <v>313.64</v>
      </c>
      <c r="T128" s="130">
        <f t="shared" si="134"/>
        <v>124.84</v>
      </c>
      <c r="U128" s="49">
        <f t="shared" si="135"/>
        <v>11.76</v>
      </c>
      <c r="V128" s="130">
        <f t="shared" si="136"/>
        <v>110</v>
      </c>
      <c r="W128" s="130">
        <f t="shared" si="137"/>
        <v>0</v>
      </c>
      <c r="X128" s="49">
        <f t="shared" si="138"/>
        <v>560.24</v>
      </c>
      <c r="Y128" s="49">
        <f t="shared" si="139"/>
        <v>1871.36</v>
      </c>
      <c r="Z128" s="49"/>
      <c r="AA128" s="139" t="s">
        <v>75</v>
      </c>
      <c r="AB128" s="140">
        <f t="shared" ref="AB128:AH128" si="172">K128+R128</f>
        <v>47.05</v>
      </c>
      <c r="AC128" s="140">
        <f t="shared" si="172"/>
        <v>940.93</v>
      </c>
      <c r="AD128" s="140">
        <f t="shared" si="172"/>
        <v>624.18</v>
      </c>
      <c r="AE128" s="140">
        <f t="shared" si="172"/>
        <v>39.2</v>
      </c>
      <c r="AF128" s="140">
        <f t="shared" si="172"/>
        <v>220</v>
      </c>
      <c r="AG128" s="140">
        <f t="shared" si="172"/>
        <v>0</v>
      </c>
      <c r="AH128" s="140">
        <f t="shared" si="172"/>
        <v>1871.36</v>
      </c>
      <c r="AI128" s="139" t="s">
        <v>32</v>
      </c>
    </row>
    <row r="129" s="39" customFormat="1" ht="16" customHeight="1" spans="1:35">
      <c r="A129" s="129">
        <f t="shared" si="124"/>
        <v>126</v>
      </c>
      <c r="B129" s="49" t="s">
        <v>139</v>
      </c>
      <c r="C129" s="49" t="s">
        <v>454</v>
      </c>
      <c r="D129" s="49" t="s">
        <v>455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125"/>
        <v>47.05</v>
      </c>
      <c r="L129" s="49">
        <f t="shared" si="126"/>
        <v>627.29</v>
      </c>
      <c r="M129" s="130">
        <f t="shared" si="127"/>
        <v>499.34</v>
      </c>
      <c r="N129" s="49">
        <f t="shared" si="128"/>
        <v>27.44</v>
      </c>
      <c r="O129" s="130">
        <f t="shared" si="129"/>
        <v>110</v>
      </c>
      <c r="P129" s="130">
        <f t="shared" si="130"/>
        <v>0</v>
      </c>
      <c r="Q129" s="130">
        <f t="shared" si="131"/>
        <v>1311.12</v>
      </c>
      <c r="R129" s="49">
        <f t="shared" si="132"/>
        <v>0</v>
      </c>
      <c r="S129" s="49">
        <f t="shared" si="133"/>
        <v>313.64</v>
      </c>
      <c r="T129" s="130">
        <f t="shared" si="134"/>
        <v>124.84</v>
      </c>
      <c r="U129" s="49">
        <f t="shared" si="135"/>
        <v>11.76</v>
      </c>
      <c r="V129" s="130">
        <f t="shared" si="136"/>
        <v>110</v>
      </c>
      <c r="W129" s="130">
        <f t="shared" si="137"/>
        <v>0</v>
      </c>
      <c r="X129" s="49">
        <f t="shared" si="138"/>
        <v>560.24</v>
      </c>
      <c r="Y129" s="49">
        <f t="shared" si="139"/>
        <v>1871.36</v>
      </c>
      <c r="Z129" s="49"/>
      <c r="AA129" s="139" t="s">
        <v>77</v>
      </c>
      <c r="AB129" s="140">
        <f t="shared" ref="AB129:AH129" si="173">K129+R129</f>
        <v>47.05</v>
      </c>
      <c r="AC129" s="140">
        <f t="shared" si="173"/>
        <v>940.93</v>
      </c>
      <c r="AD129" s="140">
        <f t="shared" si="173"/>
        <v>624.18</v>
      </c>
      <c r="AE129" s="140">
        <f t="shared" si="173"/>
        <v>39.2</v>
      </c>
      <c r="AF129" s="140">
        <f t="shared" si="173"/>
        <v>220</v>
      </c>
      <c r="AG129" s="140">
        <f t="shared" si="173"/>
        <v>0</v>
      </c>
      <c r="AH129" s="140">
        <f t="shared" si="173"/>
        <v>1871.36</v>
      </c>
      <c r="AI129" s="139" t="s">
        <v>32</v>
      </c>
    </row>
    <row r="130" s="39" customFormat="1" ht="16" customHeight="1" spans="1:35">
      <c r="A130" s="129">
        <f t="shared" si="124"/>
        <v>127</v>
      </c>
      <c r="B130" s="49" t="s">
        <v>139</v>
      </c>
      <c r="C130" s="49" t="s">
        <v>456</v>
      </c>
      <c r="D130" s="49" t="s">
        <v>457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125"/>
        <v>47.05</v>
      </c>
      <c r="L130" s="49">
        <f t="shared" si="126"/>
        <v>627.29</v>
      </c>
      <c r="M130" s="130">
        <f t="shared" si="127"/>
        <v>499.34</v>
      </c>
      <c r="N130" s="49">
        <f t="shared" si="128"/>
        <v>27.44</v>
      </c>
      <c r="O130" s="130">
        <f t="shared" si="129"/>
        <v>110</v>
      </c>
      <c r="P130" s="130">
        <f t="shared" si="130"/>
        <v>0</v>
      </c>
      <c r="Q130" s="130">
        <f t="shared" si="131"/>
        <v>1311.12</v>
      </c>
      <c r="R130" s="49">
        <f t="shared" si="132"/>
        <v>0</v>
      </c>
      <c r="S130" s="49">
        <f t="shared" si="133"/>
        <v>313.64</v>
      </c>
      <c r="T130" s="130">
        <f t="shared" si="134"/>
        <v>124.84</v>
      </c>
      <c r="U130" s="49">
        <f t="shared" si="135"/>
        <v>11.76</v>
      </c>
      <c r="V130" s="130">
        <f t="shared" si="136"/>
        <v>110</v>
      </c>
      <c r="W130" s="130">
        <f t="shared" si="137"/>
        <v>0</v>
      </c>
      <c r="X130" s="49">
        <f t="shared" si="138"/>
        <v>560.24</v>
      </c>
      <c r="Y130" s="49">
        <f t="shared" si="139"/>
        <v>1871.36</v>
      </c>
      <c r="Z130" s="49"/>
      <c r="AA130" s="139" t="s">
        <v>77</v>
      </c>
      <c r="AB130" s="140">
        <f t="shared" ref="AB130:AH130" si="174">K130+R130</f>
        <v>47.05</v>
      </c>
      <c r="AC130" s="140">
        <f t="shared" si="174"/>
        <v>940.93</v>
      </c>
      <c r="AD130" s="140">
        <f t="shared" si="174"/>
        <v>624.18</v>
      </c>
      <c r="AE130" s="140">
        <f t="shared" si="174"/>
        <v>39.2</v>
      </c>
      <c r="AF130" s="140">
        <f t="shared" si="174"/>
        <v>220</v>
      </c>
      <c r="AG130" s="140">
        <f t="shared" si="174"/>
        <v>0</v>
      </c>
      <c r="AH130" s="140">
        <f t="shared" si="174"/>
        <v>1871.36</v>
      </c>
      <c r="AI130" s="139" t="s">
        <v>32</v>
      </c>
    </row>
    <row r="131" s="39" customFormat="1" ht="16" customHeight="1" spans="1:35">
      <c r="A131" s="129">
        <f t="shared" si="124"/>
        <v>128</v>
      </c>
      <c r="B131" s="49" t="s">
        <v>139</v>
      </c>
      <c r="C131" s="49" t="s">
        <v>458</v>
      </c>
      <c r="D131" s="49" t="s">
        <v>459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125"/>
        <v>47.05</v>
      </c>
      <c r="L131" s="49">
        <f t="shared" si="126"/>
        <v>627.29</v>
      </c>
      <c r="M131" s="130">
        <f t="shared" si="127"/>
        <v>499.34</v>
      </c>
      <c r="N131" s="49">
        <f t="shared" si="128"/>
        <v>27.44</v>
      </c>
      <c r="O131" s="130">
        <f t="shared" si="129"/>
        <v>110</v>
      </c>
      <c r="P131" s="130">
        <f t="shared" si="130"/>
        <v>0</v>
      </c>
      <c r="Q131" s="130">
        <f t="shared" si="131"/>
        <v>1311.12</v>
      </c>
      <c r="R131" s="49">
        <f t="shared" si="132"/>
        <v>0</v>
      </c>
      <c r="S131" s="49">
        <f t="shared" si="133"/>
        <v>313.64</v>
      </c>
      <c r="T131" s="130">
        <f t="shared" si="134"/>
        <v>124.84</v>
      </c>
      <c r="U131" s="49">
        <f t="shared" si="135"/>
        <v>11.76</v>
      </c>
      <c r="V131" s="130">
        <f t="shared" si="136"/>
        <v>110</v>
      </c>
      <c r="W131" s="130">
        <f t="shared" si="137"/>
        <v>0</v>
      </c>
      <c r="X131" s="49">
        <f t="shared" si="138"/>
        <v>560.24</v>
      </c>
      <c r="Y131" s="49">
        <f t="shared" si="139"/>
        <v>1871.36</v>
      </c>
      <c r="Z131" s="49"/>
      <c r="AA131" s="139" t="s">
        <v>77</v>
      </c>
      <c r="AB131" s="140">
        <f t="shared" ref="AB131:AH131" si="175">K131+R131</f>
        <v>47.05</v>
      </c>
      <c r="AC131" s="140">
        <f t="shared" si="175"/>
        <v>940.93</v>
      </c>
      <c r="AD131" s="140">
        <f t="shared" si="175"/>
        <v>624.18</v>
      </c>
      <c r="AE131" s="140">
        <f t="shared" si="175"/>
        <v>39.2</v>
      </c>
      <c r="AF131" s="140">
        <f t="shared" si="175"/>
        <v>220</v>
      </c>
      <c r="AG131" s="140">
        <f t="shared" si="175"/>
        <v>0</v>
      </c>
      <c r="AH131" s="140">
        <f t="shared" si="175"/>
        <v>1871.36</v>
      </c>
      <c r="AI131" s="139" t="s">
        <v>32</v>
      </c>
    </row>
    <row r="132" s="39" customFormat="1" ht="16" customHeight="1" spans="1:35">
      <c r="A132" s="129">
        <f t="shared" si="124"/>
        <v>129</v>
      </c>
      <c r="B132" s="49" t="s">
        <v>139</v>
      </c>
      <c r="C132" s="49" t="s">
        <v>460</v>
      </c>
      <c r="D132" s="49" t="s">
        <v>461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 t="shared" si="125"/>
        <v>47.05</v>
      </c>
      <c r="L132" s="49">
        <f t="shared" si="126"/>
        <v>627.29</v>
      </c>
      <c r="M132" s="130">
        <f t="shared" si="127"/>
        <v>499.34</v>
      </c>
      <c r="N132" s="49">
        <f t="shared" si="128"/>
        <v>27.44</v>
      </c>
      <c r="O132" s="130">
        <f t="shared" si="129"/>
        <v>110</v>
      </c>
      <c r="P132" s="130">
        <f t="shared" si="130"/>
        <v>0</v>
      </c>
      <c r="Q132" s="130">
        <f t="shared" si="131"/>
        <v>1311.12</v>
      </c>
      <c r="R132" s="49">
        <f t="shared" si="132"/>
        <v>0</v>
      </c>
      <c r="S132" s="49">
        <f t="shared" si="133"/>
        <v>313.64</v>
      </c>
      <c r="T132" s="130">
        <f t="shared" si="134"/>
        <v>124.84</v>
      </c>
      <c r="U132" s="49">
        <f t="shared" si="135"/>
        <v>11.76</v>
      </c>
      <c r="V132" s="130">
        <f t="shared" si="136"/>
        <v>110</v>
      </c>
      <c r="W132" s="130">
        <f t="shared" si="137"/>
        <v>0</v>
      </c>
      <c r="X132" s="49">
        <f t="shared" si="138"/>
        <v>560.24</v>
      </c>
      <c r="Y132" s="49">
        <f t="shared" si="139"/>
        <v>1871.36</v>
      </c>
      <c r="Z132" s="49"/>
      <c r="AA132" s="139" t="s">
        <v>77</v>
      </c>
      <c r="AB132" s="140">
        <f t="shared" ref="AB132:AH132" si="176">K132+R132</f>
        <v>47.05</v>
      </c>
      <c r="AC132" s="140">
        <f t="shared" si="176"/>
        <v>940.93</v>
      </c>
      <c r="AD132" s="140">
        <f t="shared" si="176"/>
        <v>624.18</v>
      </c>
      <c r="AE132" s="140">
        <f t="shared" si="176"/>
        <v>39.2</v>
      </c>
      <c r="AF132" s="140">
        <f t="shared" si="176"/>
        <v>220</v>
      </c>
      <c r="AG132" s="140">
        <f t="shared" si="176"/>
        <v>0</v>
      </c>
      <c r="AH132" s="140">
        <f t="shared" si="176"/>
        <v>1871.36</v>
      </c>
      <c r="AI132" s="139" t="s">
        <v>32</v>
      </c>
    </row>
    <row r="133" s="39" customFormat="1" ht="16" customHeight="1" spans="1:35">
      <c r="A133" s="129">
        <f t="shared" si="124"/>
        <v>130</v>
      </c>
      <c r="B133" s="49" t="s">
        <v>139</v>
      </c>
      <c r="C133" s="49" t="s">
        <v>462</v>
      </c>
      <c r="D133" s="49" t="s">
        <v>463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25"/>
        <v>47.05</v>
      </c>
      <c r="L133" s="49">
        <f t="shared" si="126"/>
        <v>627.29</v>
      </c>
      <c r="M133" s="130">
        <f t="shared" si="127"/>
        <v>499.34</v>
      </c>
      <c r="N133" s="49">
        <f t="shared" si="128"/>
        <v>27.44</v>
      </c>
      <c r="O133" s="130">
        <f t="shared" si="129"/>
        <v>110</v>
      </c>
      <c r="P133" s="130">
        <f t="shared" si="130"/>
        <v>0</v>
      </c>
      <c r="Q133" s="130">
        <f t="shared" si="131"/>
        <v>1311.12</v>
      </c>
      <c r="R133" s="49">
        <f t="shared" si="132"/>
        <v>0</v>
      </c>
      <c r="S133" s="49">
        <f t="shared" si="133"/>
        <v>313.64</v>
      </c>
      <c r="T133" s="130">
        <f t="shared" si="134"/>
        <v>124.84</v>
      </c>
      <c r="U133" s="49">
        <f t="shared" si="135"/>
        <v>11.76</v>
      </c>
      <c r="V133" s="130">
        <f t="shared" si="136"/>
        <v>110</v>
      </c>
      <c r="W133" s="130">
        <f t="shared" si="137"/>
        <v>0</v>
      </c>
      <c r="X133" s="49">
        <f t="shared" si="138"/>
        <v>560.24</v>
      </c>
      <c r="Y133" s="49">
        <f t="shared" si="139"/>
        <v>1871.36</v>
      </c>
      <c r="Z133" s="49"/>
      <c r="AA133" s="139" t="s">
        <v>77</v>
      </c>
      <c r="AB133" s="140">
        <f t="shared" ref="AB133:AH133" si="177">K133+R133</f>
        <v>47.05</v>
      </c>
      <c r="AC133" s="140">
        <f t="shared" si="177"/>
        <v>940.93</v>
      </c>
      <c r="AD133" s="140">
        <f t="shared" si="177"/>
        <v>624.18</v>
      </c>
      <c r="AE133" s="140">
        <f t="shared" si="177"/>
        <v>39.2</v>
      </c>
      <c r="AF133" s="140">
        <f t="shared" si="177"/>
        <v>220</v>
      </c>
      <c r="AG133" s="140">
        <f t="shared" si="177"/>
        <v>0</v>
      </c>
      <c r="AH133" s="140">
        <f t="shared" si="177"/>
        <v>1871.36</v>
      </c>
      <c r="AI133" s="139" t="s">
        <v>32</v>
      </c>
    </row>
    <row r="134" s="39" customFormat="1" ht="16" customHeight="1" spans="1:35">
      <c r="A134" s="129">
        <f t="shared" si="124"/>
        <v>131</v>
      </c>
      <c r="B134" s="49" t="s">
        <v>139</v>
      </c>
      <c r="C134" s="46" t="s">
        <v>466</v>
      </c>
      <c r="D134" s="202" t="s">
        <v>467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25"/>
        <v>47.05</v>
      </c>
      <c r="L134" s="49">
        <f t="shared" si="126"/>
        <v>627.29</v>
      </c>
      <c r="M134" s="130">
        <f t="shared" si="127"/>
        <v>499.34</v>
      </c>
      <c r="N134" s="49">
        <f t="shared" si="128"/>
        <v>27.44</v>
      </c>
      <c r="O134" s="130">
        <f t="shared" si="129"/>
        <v>110</v>
      </c>
      <c r="P134" s="130">
        <f t="shared" si="130"/>
        <v>0</v>
      </c>
      <c r="Q134" s="130">
        <f t="shared" si="131"/>
        <v>1311.12</v>
      </c>
      <c r="R134" s="49">
        <f t="shared" si="132"/>
        <v>0</v>
      </c>
      <c r="S134" s="49">
        <f t="shared" si="133"/>
        <v>313.64</v>
      </c>
      <c r="T134" s="130">
        <f t="shared" si="134"/>
        <v>124.84</v>
      </c>
      <c r="U134" s="49">
        <f t="shared" si="135"/>
        <v>11.76</v>
      </c>
      <c r="V134" s="130">
        <f t="shared" si="136"/>
        <v>110</v>
      </c>
      <c r="W134" s="130">
        <f t="shared" si="137"/>
        <v>0</v>
      </c>
      <c r="X134" s="49">
        <f t="shared" si="138"/>
        <v>560.24</v>
      </c>
      <c r="Y134" s="49">
        <f t="shared" si="139"/>
        <v>1871.36</v>
      </c>
      <c r="Z134" s="49"/>
      <c r="AA134" s="139" t="s">
        <v>77</v>
      </c>
      <c r="AB134" s="140">
        <f t="shared" ref="AB134:AH134" si="178">K134+R134</f>
        <v>47.05</v>
      </c>
      <c r="AC134" s="140">
        <f t="shared" si="178"/>
        <v>940.93</v>
      </c>
      <c r="AD134" s="140">
        <f t="shared" si="178"/>
        <v>624.18</v>
      </c>
      <c r="AE134" s="140">
        <f t="shared" si="178"/>
        <v>39.2</v>
      </c>
      <c r="AF134" s="140">
        <f t="shared" si="178"/>
        <v>220</v>
      </c>
      <c r="AG134" s="140">
        <f t="shared" si="178"/>
        <v>0</v>
      </c>
      <c r="AH134" s="140">
        <f t="shared" si="178"/>
        <v>1871.36</v>
      </c>
      <c r="AI134" s="139" t="s">
        <v>32</v>
      </c>
    </row>
    <row r="135" s="39" customFormat="1" ht="16" customHeight="1" spans="1:35">
      <c r="A135" s="129">
        <f t="shared" ref="A135:A192" si="179">ROW()-3</f>
        <v>132</v>
      </c>
      <c r="B135" s="49" t="s">
        <v>119</v>
      </c>
      <c r="C135" s="49" t="s">
        <v>470</v>
      </c>
      <c r="D135" s="49" t="s">
        <v>471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 t="shared" ref="K135:K192" si="180">ROUND(E135*0.012,2)</f>
        <v>47.05</v>
      </c>
      <c r="L135" s="49">
        <f t="shared" ref="L135:L192" si="181">ROUND(F135*0.16,2)</f>
        <v>627.29</v>
      </c>
      <c r="M135" s="130">
        <f t="shared" ref="M135:M192" si="182">ROUND(G135*0.08,2)</f>
        <v>499.34</v>
      </c>
      <c r="N135" s="49">
        <f t="shared" ref="N135:N192" si="183">ROUND(H135*0.007,2)</f>
        <v>27.44</v>
      </c>
      <c r="O135" s="130">
        <f t="shared" ref="O135:O192" si="184">I135*5%</f>
        <v>110</v>
      </c>
      <c r="P135" s="130">
        <f t="shared" ref="P135:P192" si="185">J135*50%</f>
        <v>0</v>
      </c>
      <c r="Q135" s="130">
        <f t="shared" ref="Q135:Q192" si="186">SUM(K135:P135)</f>
        <v>1311.12</v>
      </c>
      <c r="R135" s="49">
        <f t="shared" ref="R135:R192" si="187">E135*0</f>
        <v>0</v>
      </c>
      <c r="S135" s="49">
        <f t="shared" ref="S135:S192" si="188">ROUND(F135*0.08,2)</f>
        <v>313.64</v>
      </c>
      <c r="T135" s="130">
        <f t="shared" ref="T135:T192" si="189">ROUND(G135*0.02,2)</f>
        <v>124.84</v>
      </c>
      <c r="U135" s="49">
        <f t="shared" ref="U135:U192" si="190">ROUND(H135*0.003,2)</f>
        <v>11.76</v>
      </c>
      <c r="V135" s="130">
        <f t="shared" ref="V135:V192" si="191">I135*5%</f>
        <v>110</v>
      </c>
      <c r="W135" s="130">
        <f t="shared" ref="W135:W192" si="192">J135*50%</f>
        <v>0</v>
      </c>
      <c r="X135" s="49">
        <f t="shared" ref="X135:X192" si="193">SUM(R135:W135)</f>
        <v>560.24</v>
      </c>
      <c r="Y135" s="49">
        <f t="shared" ref="Y135:Y192" si="194">Q135+X135</f>
        <v>1871.36</v>
      </c>
      <c r="Z135" s="49"/>
      <c r="AA135" s="139" t="s">
        <v>89</v>
      </c>
      <c r="AB135" s="140">
        <f t="shared" ref="AB135:AH135" si="195">K135+R135</f>
        <v>47.05</v>
      </c>
      <c r="AC135" s="140">
        <f t="shared" si="195"/>
        <v>940.93</v>
      </c>
      <c r="AD135" s="140">
        <f t="shared" si="195"/>
        <v>624.18</v>
      </c>
      <c r="AE135" s="140">
        <f t="shared" si="195"/>
        <v>39.2</v>
      </c>
      <c r="AF135" s="140">
        <f t="shared" si="195"/>
        <v>220</v>
      </c>
      <c r="AG135" s="140">
        <f t="shared" si="195"/>
        <v>0</v>
      </c>
      <c r="AH135" s="140">
        <f t="shared" si="195"/>
        <v>1871.36</v>
      </c>
      <c r="AI135" s="139" t="s">
        <v>32</v>
      </c>
    </row>
    <row r="136" s="39" customFormat="1" ht="16" customHeight="1" spans="1:35">
      <c r="A136" s="129">
        <f t="shared" si="179"/>
        <v>133</v>
      </c>
      <c r="B136" s="49" t="s">
        <v>119</v>
      </c>
      <c r="C136" s="49" t="s">
        <v>472</v>
      </c>
      <c r="D136" s="49" t="s">
        <v>473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si="180"/>
        <v>47.05</v>
      </c>
      <c r="L136" s="49">
        <f t="shared" si="181"/>
        <v>627.29</v>
      </c>
      <c r="M136" s="130">
        <f t="shared" si="182"/>
        <v>499.34</v>
      </c>
      <c r="N136" s="49">
        <f t="shared" si="183"/>
        <v>27.44</v>
      </c>
      <c r="O136" s="130">
        <f t="shared" si="184"/>
        <v>110</v>
      </c>
      <c r="P136" s="130">
        <f t="shared" si="185"/>
        <v>0</v>
      </c>
      <c r="Q136" s="130">
        <f t="shared" si="186"/>
        <v>1311.12</v>
      </c>
      <c r="R136" s="49">
        <f t="shared" si="187"/>
        <v>0</v>
      </c>
      <c r="S136" s="49">
        <f t="shared" si="188"/>
        <v>313.64</v>
      </c>
      <c r="T136" s="130">
        <f t="shared" si="189"/>
        <v>124.84</v>
      </c>
      <c r="U136" s="49">
        <f t="shared" si="190"/>
        <v>11.76</v>
      </c>
      <c r="V136" s="130">
        <f t="shared" si="191"/>
        <v>110</v>
      </c>
      <c r="W136" s="130">
        <f t="shared" si="192"/>
        <v>0</v>
      </c>
      <c r="X136" s="49">
        <f t="shared" si="193"/>
        <v>560.24</v>
      </c>
      <c r="Y136" s="49">
        <f t="shared" si="194"/>
        <v>1871.36</v>
      </c>
      <c r="Z136" s="49"/>
      <c r="AA136" s="139" t="s">
        <v>78</v>
      </c>
      <c r="AB136" s="140">
        <f t="shared" ref="AB136:AH136" si="196">K136+R136</f>
        <v>47.05</v>
      </c>
      <c r="AC136" s="140">
        <f t="shared" si="196"/>
        <v>940.93</v>
      </c>
      <c r="AD136" s="140">
        <f t="shared" si="196"/>
        <v>624.18</v>
      </c>
      <c r="AE136" s="140">
        <f t="shared" si="196"/>
        <v>39.2</v>
      </c>
      <c r="AF136" s="140">
        <f t="shared" si="196"/>
        <v>220</v>
      </c>
      <c r="AG136" s="140">
        <f t="shared" si="196"/>
        <v>0</v>
      </c>
      <c r="AH136" s="140">
        <f t="shared" si="196"/>
        <v>1871.36</v>
      </c>
      <c r="AI136" s="139" t="s">
        <v>32</v>
      </c>
    </row>
    <row r="137" s="39" customFormat="1" ht="16" customHeight="1" spans="1:35">
      <c r="A137" s="129">
        <f t="shared" si="179"/>
        <v>134</v>
      </c>
      <c r="B137" s="49" t="s">
        <v>119</v>
      </c>
      <c r="C137" s="49" t="s">
        <v>474</v>
      </c>
      <c r="D137" s="49" t="s">
        <v>475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4180</v>
      </c>
      <c r="J137" s="130"/>
      <c r="K137" s="49">
        <f t="shared" si="180"/>
        <v>47.05</v>
      </c>
      <c r="L137" s="49">
        <f t="shared" si="181"/>
        <v>627.29</v>
      </c>
      <c r="M137" s="130">
        <f t="shared" si="182"/>
        <v>499.34</v>
      </c>
      <c r="N137" s="49">
        <f t="shared" si="183"/>
        <v>27.44</v>
      </c>
      <c r="O137" s="130">
        <f t="shared" si="184"/>
        <v>209</v>
      </c>
      <c r="P137" s="130">
        <f t="shared" si="185"/>
        <v>0</v>
      </c>
      <c r="Q137" s="130">
        <f t="shared" si="186"/>
        <v>1410.12</v>
      </c>
      <c r="R137" s="49">
        <f t="shared" si="187"/>
        <v>0</v>
      </c>
      <c r="S137" s="49">
        <f t="shared" si="188"/>
        <v>313.64</v>
      </c>
      <c r="T137" s="130">
        <f t="shared" si="189"/>
        <v>124.84</v>
      </c>
      <c r="U137" s="49">
        <f t="shared" si="190"/>
        <v>11.76</v>
      </c>
      <c r="V137" s="130">
        <f t="shared" si="191"/>
        <v>209</v>
      </c>
      <c r="W137" s="130">
        <f t="shared" si="192"/>
        <v>0</v>
      </c>
      <c r="X137" s="49">
        <f t="shared" si="193"/>
        <v>659.24</v>
      </c>
      <c r="Y137" s="49">
        <f t="shared" si="194"/>
        <v>2069.36</v>
      </c>
      <c r="Z137" s="49"/>
      <c r="AA137" s="139" t="s">
        <v>51</v>
      </c>
      <c r="AB137" s="140">
        <f t="shared" ref="AB137:AH137" si="197">K137+R137</f>
        <v>47.05</v>
      </c>
      <c r="AC137" s="140">
        <f t="shared" si="197"/>
        <v>940.93</v>
      </c>
      <c r="AD137" s="140">
        <f t="shared" si="197"/>
        <v>624.18</v>
      </c>
      <c r="AE137" s="140">
        <f t="shared" si="197"/>
        <v>39.2</v>
      </c>
      <c r="AF137" s="140">
        <f t="shared" si="197"/>
        <v>418</v>
      </c>
      <c r="AG137" s="140">
        <f t="shared" si="197"/>
        <v>0</v>
      </c>
      <c r="AH137" s="140">
        <f t="shared" si="197"/>
        <v>2069.36</v>
      </c>
      <c r="AI137" s="139" t="s">
        <v>32</v>
      </c>
    </row>
    <row r="138" s="39" customFormat="1" ht="16" customHeight="1" spans="1:35">
      <c r="A138" s="129">
        <f t="shared" si="179"/>
        <v>135</v>
      </c>
      <c r="B138" s="49" t="s">
        <v>119</v>
      </c>
      <c r="C138" s="49" t="s">
        <v>476</v>
      </c>
      <c r="D138" s="49" t="s">
        <v>477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4180</v>
      </c>
      <c r="J138" s="130"/>
      <c r="K138" s="49">
        <f t="shared" si="180"/>
        <v>47.05</v>
      </c>
      <c r="L138" s="49">
        <f t="shared" si="181"/>
        <v>627.29</v>
      </c>
      <c r="M138" s="130">
        <f t="shared" si="182"/>
        <v>499.34</v>
      </c>
      <c r="N138" s="49">
        <f t="shared" si="183"/>
        <v>27.44</v>
      </c>
      <c r="O138" s="130">
        <f t="shared" si="184"/>
        <v>209</v>
      </c>
      <c r="P138" s="130">
        <f t="shared" si="185"/>
        <v>0</v>
      </c>
      <c r="Q138" s="130">
        <f t="shared" si="186"/>
        <v>1410.12</v>
      </c>
      <c r="R138" s="49">
        <f t="shared" si="187"/>
        <v>0</v>
      </c>
      <c r="S138" s="49">
        <f t="shared" si="188"/>
        <v>313.64</v>
      </c>
      <c r="T138" s="130">
        <f t="shared" si="189"/>
        <v>124.84</v>
      </c>
      <c r="U138" s="49">
        <f t="shared" si="190"/>
        <v>11.76</v>
      </c>
      <c r="V138" s="130">
        <f t="shared" si="191"/>
        <v>209</v>
      </c>
      <c r="W138" s="130">
        <f t="shared" si="192"/>
        <v>0</v>
      </c>
      <c r="X138" s="49">
        <f t="shared" si="193"/>
        <v>659.24</v>
      </c>
      <c r="Y138" s="49">
        <f t="shared" si="194"/>
        <v>2069.36</v>
      </c>
      <c r="Z138" s="49"/>
      <c r="AA138" s="139" t="s">
        <v>75</v>
      </c>
      <c r="AB138" s="140">
        <f t="shared" ref="AB138:AH138" si="198">K138+R138</f>
        <v>47.05</v>
      </c>
      <c r="AC138" s="140">
        <f t="shared" si="198"/>
        <v>940.93</v>
      </c>
      <c r="AD138" s="140">
        <f t="shared" si="198"/>
        <v>624.18</v>
      </c>
      <c r="AE138" s="140">
        <f t="shared" si="198"/>
        <v>39.2</v>
      </c>
      <c r="AF138" s="140">
        <f t="shared" si="198"/>
        <v>418</v>
      </c>
      <c r="AG138" s="140">
        <f t="shared" si="198"/>
        <v>0</v>
      </c>
      <c r="AH138" s="140">
        <f t="shared" si="198"/>
        <v>2069.36</v>
      </c>
      <c r="AI138" s="139" t="s">
        <v>32</v>
      </c>
    </row>
    <row r="139" s="39" customFormat="1" ht="16" customHeight="1" spans="1:35">
      <c r="A139" s="129">
        <f t="shared" si="179"/>
        <v>136</v>
      </c>
      <c r="B139" s="49" t="s">
        <v>119</v>
      </c>
      <c r="C139" s="49" t="s">
        <v>478</v>
      </c>
      <c r="D139" s="49" t="s">
        <v>479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4180</v>
      </c>
      <c r="J139" s="130"/>
      <c r="K139" s="49">
        <f t="shared" si="180"/>
        <v>47.05</v>
      </c>
      <c r="L139" s="49">
        <f t="shared" si="181"/>
        <v>627.29</v>
      </c>
      <c r="M139" s="130">
        <f t="shared" si="182"/>
        <v>499.34</v>
      </c>
      <c r="N139" s="49">
        <f t="shared" si="183"/>
        <v>27.44</v>
      </c>
      <c r="O139" s="130">
        <f t="shared" si="184"/>
        <v>209</v>
      </c>
      <c r="P139" s="130">
        <f t="shared" si="185"/>
        <v>0</v>
      </c>
      <c r="Q139" s="130">
        <f t="shared" si="186"/>
        <v>1410.12</v>
      </c>
      <c r="R139" s="49">
        <f t="shared" si="187"/>
        <v>0</v>
      </c>
      <c r="S139" s="49">
        <f t="shared" si="188"/>
        <v>313.64</v>
      </c>
      <c r="T139" s="130">
        <f t="shared" si="189"/>
        <v>124.84</v>
      </c>
      <c r="U139" s="49">
        <f t="shared" si="190"/>
        <v>11.76</v>
      </c>
      <c r="V139" s="130">
        <f t="shared" si="191"/>
        <v>209</v>
      </c>
      <c r="W139" s="130">
        <f t="shared" si="192"/>
        <v>0</v>
      </c>
      <c r="X139" s="49">
        <f t="shared" si="193"/>
        <v>659.24</v>
      </c>
      <c r="Y139" s="49">
        <f t="shared" si="194"/>
        <v>2069.36</v>
      </c>
      <c r="Z139" s="49"/>
      <c r="AA139" s="139" t="s">
        <v>51</v>
      </c>
      <c r="AB139" s="140">
        <f t="shared" ref="AB139:AH139" si="199">K139+R139</f>
        <v>47.05</v>
      </c>
      <c r="AC139" s="140">
        <f t="shared" si="199"/>
        <v>940.93</v>
      </c>
      <c r="AD139" s="140">
        <f t="shared" si="199"/>
        <v>624.18</v>
      </c>
      <c r="AE139" s="140">
        <f t="shared" si="199"/>
        <v>39.2</v>
      </c>
      <c r="AF139" s="140">
        <f t="shared" si="199"/>
        <v>418</v>
      </c>
      <c r="AG139" s="140">
        <f t="shared" si="199"/>
        <v>0</v>
      </c>
      <c r="AH139" s="140">
        <f t="shared" si="199"/>
        <v>2069.36</v>
      </c>
      <c r="AI139" s="139" t="s">
        <v>32</v>
      </c>
    </row>
    <row r="140" s="39" customFormat="1" ht="16" customHeight="1" spans="1:35">
      <c r="A140" s="129">
        <f t="shared" si="179"/>
        <v>137</v>
      </c>
      <c r="B140" s="49" t="s">
        <v>223</v>
      </c>
      <c r="C140" s="49" t="s">
        <v>480</v>
      </c>
      <c r="D140" s="49" t="s">
        <v>481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4180</v>
      </c>
      <c r="J140" s="130"/>
      <c r="K140" s="49">
        <f t="shared" si="180"/>
        <v>47.05</v>
      </c>
      <c r="L140" s="49">
        <f t="shared" si="181"/>
        <v>627.29</v>
      </c>
      <c r="M140" s="130">
        <f t="shared" si="182"/>
        <v>499.34</v>
      </c>
      <c r="N140" s="49">
        <f t="shared" si="183"/>
        <v>27.44</v>
      </c>
      <c r="O140" s="130">
        <f t="shared" si="184"/>
        <v>209</v>
      </c>
      <c r="P140" s="130">
        <f t="shared" si="185"/>
        <v>0</v>
      </c>
      <c r="Q140" s="130">
        <f t="shared" si="186"/>
        <v>1410.12</v>
      </c>
      <c r="R140" s="49">
        <f t="shared" si="187"/>
        <v>0</v>
      </c>
      <c r="S140" s="49">
        <f t="shared" si="188"/>
        <v>313.64</v>
      </c>
      <c r="T140" s="130">
        <f t="shared" si="189"/>
        <v>124.84</v>
      </c>
      <c r="U140" s="49">
        <f t="shared" si="190"/>
        <v>11.76</v>
      </c>
      <c r="V140" s="130">
        <f t="shared" si="191"/>
        <v>209</v>
      </c>
      <c r="W140" s="130">
        <f t="shared" si="192"/>
        <v>0</v>
      </c>
      <c r="X140" s="49">
        <f t="shared" si="193"/>
        <v>659.24</v>
      </c>
      <c r="Y140" s="49">
        <f t="shared" si="194"/>
        <v>2069.36</v>
      </c>
      <c r="Z140" s="49"/>
      <c r="AA140" s="139" t="s">
        <v>79</v>
      </c>
      <c r="AB140" s="140">
        <f t="shared" ref="AB140:AH140" si="200">K140+R140</f>
        <v>47.05</v>
      </c>
      <c r="AC140" s="140">
        <f t="shared" si="200"/>
        <v>940.93</v>
      </c>
      <c r="AD140" s="140">
        <f t="shared" si="200"/>
        <v>624.18</v>
      </c>
      <c r="AE140" s="140">
        <f t="shared" si="200"/>
        <v>39.2</v>
      </c>
      <c r="AF140" s="140">
        <f t="shared" si="200"/>
        <v>418</v>
      </c>
      <c r="AG140" s="140">
        <f t="shared" si="200"/>
        <v>0</v>
      </c>
      <c r="AH140" s="140">
        <f t="shared" si="200"/>
        <v>2069.36</v>
      </c>
      <c r="AI140" s="139" t="s">
        <v>33</v>
      </c>
    </row>
    <row r="141" s="39" customFormat="1" ht="16" customHeight="1" spans="1:35">
      <c r="A141" s="129">
        <f t="shared" si="179"/>
        <v>138</v>
      </c>
      <c r="B141" s="49" t="s">
        <v>119</v>
      </c>
      <c r="C141" s="49" t="s">
        <v>488</v>
      </c>
      <c r="D141" s="448" t="s">
        <v>489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180"/>
        <v>47.05</v>
      </c>
      <c r="L141" s="49">
        <f t="shared" si="181"/>
        <v>627.29</v>
      </c>
      <c r="M141" s="130">
        <f t="shared" si="182"/>
        <v>499.34</v>
      </c>
      <c r="N141" s="49">
        <f t="shared" si="183"/>
        <v>27.44</v>
      </c>
      <c r="O141" s="130">
        <f t="shared" si="184"/>
        <v>110</v>
      </c>
      <c r="P141" s="130">
        <f t="shared" si="185"/>
        <v>0</v>
      </c>
      <c r="Q141" s="130">
        <f t="shared" si="186"/>
        <v>1311.12</v>
      </c>
      <c r="R141" s="49">
        <f t="shared" si="187"/>
        <v>0</v>
      </c>
      <c r="S141" s="49">
        <f t="shared" si="188"/>
        <v>313.64</v>
      </c>
      <c r="T141" s="130">
        <f t="shared" si="189"/>
        <v>124.84</v>
      </c>
      <c r="U141" s="49">
        <f t="shared" si="190"/>
        <v>11.76</v>
      </c>
      <c r="V141" s="130">
        <f t="shared" si="191"/>
        <v>110</v>
      </c>
      <c r="W141" s="130">
        <f t="shared" si="192"/>
        <v>0</v>
      </c>
      <c r="X141" s="49">
        <f t="shared" si="193"/>
        <v>560.24</v>
      </c>
      <c r="Y141" s="49">
        <f t="shared" si="194"/>
        <v>1871.36</v>
      </c>
      <c r="Z141" s="49"/>
      <c r="AA141" s="139" t="s">
        <v>89</v>
      </c>
      <c r="AB141" s="140">
        <f t="shared" ref="AB141:AH141" si="201">K141+R141</f>
        <v>47.05</v>
      </c>
      <c r="AC141" s="140">
        <f t="shared" si="201"/>
        <v>940.93</v>
      </c>
      <c r="AD141" s="140">
        <f t="shared" si="201"/>
        <v>624.18</v>
      </c>
      <c r="AE141" s="140">
        <f t="shared" si="201"/>
        <v>39.2</v>
      </c>
      <c r="AF141" s="140">
        <f t="shared" si="201"/>
        <v>220</v>
      </c>
      <c r="AG141" s="140">
        <f t="shared" si="201"/>
        <v>0</v>
      </c>
      <c r="AH141" s="140">
        <f t="shared" si="201"/>
        <v>1871.36</v>
      </c>
      <c r="AI141" s="139" t="s">
        <v>32</v>
      </c>
    </row>
    <row r="142" s="39" customFormat="1" ht="16" customHeight="1" spans="1:35">
      <c r="A142" s="129">
        <f t="shared" si="179"/>
        <v>139</v>
      </c>
      <c r="B142" s="49" t="s">
        <v>119</v>
      </c>
      <c r="C142" s="49" t="s">
        <v>490</v>
      </c>
      <c r="D142" s="49" t="s">
        <v>491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3180</v>
      </c>
      <c r="J142" s="130"/>
      <c r="K142" s="49">
        <f t="shared" si="180"/>
        <v>47.05</v>
      </c>
      <c r="L142" s="49">
        <f t="shared" si="181"/>
        <v>627.29</v>
      </c>
      <c r="M142" s="130">
        <f t="shared" si="182"/>
        <v>499.34</v>
      </c>
      <c r="N142" s="49">
        <f t="shared" si="183"/>
        <v>27.44</v>
      </c>
      <c r="O142" s="130">
        <f t="shared" si="184"/>
        <v>159</v>
      </c>
      <c r="P142" s="130">
        <f t="shared" si="185"/>
        <v>0</v>
      </c>
      <c r="Q142" s="130">
        <f t="shared" si="186"/>
        <v>1360.12</v>
      </c>
      <c r="R142" s="49">
        <f t="shared" si="187"/>
        <v>0</v>
      </c>
      <c r="S142" s="49">
        <f t="shared" si="188"/>
        <v>313.64</v>
      </c>
      <c r="T142" s="130">
        <f t="shared" si="189"/>
        <v>124.84</v>
      </c>
      <c r="U142" s="49">
        <f t="shared" si="190"/>
        <v>11.76</v>
      </c>
      <c r="V142" s="130">
        <f t="shared" si="191"/>
        <v>159</v>
      </c>
      <c r="W142" s="130">
        <f t="shared" si="192"/>
        <v>0</v>
      </c>
      <c r="X142" s="49">
        <f t="shared" si="193"/>
        <v>609.24</v>
      </c>
      <c r="Y142" s="49">
        <f t="shared" si="194"/>
        <v>1969.36</v>
      </c>
      <c r="Z142" s="49"/>
      <c r="AA142" s="139" t="s">
        <v>75</v>
      </c>
      <c r="AB142" s="140">
        <f t="shared" ref="AB142:AH142" si="202">K142+R142</f>
        <v>47.05</v>
      </c>
      <c r="AC142" s="140">
        <f t="shared" si="202"/>
        <v>940.93</v>
      </c>
      <c r="AD142" s="140">
        <f t="shared" si="202"/>
        <v>624.18</v>
      </c>
      <c r="AE142" s="140">
        <f t="shared" si="202"/>
        <v>39.2</v>
      </c>
      <c r="AF142" s="140">
        <f t="shared" si="202"/>
        <v>318</v>
      </c>
      <c r="AG142" s="140">
        <f t="shared" si="202"/>
        <v>0</v>
      </c>
      <c r="AH142" s="140">
        <f t="shared" si="202"/>
        <v>1969.36</v>
      </c>
      <c r="AI142" s="139" t="s">
        <v>32</v>
      </c>
    </row>
    <row r="143" s="39" customFormat="1" ht="16" customHeight="1" spans="1:35">
      <c r="A143" s="129">
        <f t="shared" si="179"/>
        <v>140</v>
      </c>
      <c r="B143" s="49" t="s">
        <v>119</v>
      </c>
      <c r="C143" s="49" t="s">
        <v>492</v>
      </c>
      <c r="D143" s="454" t="s">
        <v>493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180"/>
        <v>47.05</v>
      </c>
      <c r="L143" s="49">
        <f t="shared" si="181"/>
        <v>627.29</v>
      </c>
      <c r="M143" s="130">
        <f t="shared" si="182"/>
        <v>499.34</v>
      </c>
      <c r="N143" s="49">
        <f t="shared" si="183"/>
        <v>27.44</v>
      </c>
      <c r="O143" s="130">
        <f t="shared" si="184"/>
        <v>110</v>
      </c>
      <c r="P143" s="130">
        <f t="shared" si="185"/>
        <v>0</v>
      </c>
      <c r="Q143" s="130">
        <f t="shared" si="186"/>
        <v>1311.12</v>
      </c>
      <c r="R143" s="49">
        <f t="shared" si="187"/>
        <v>0</v>
      </c>
      <c r="S143" s="49">
        <f t="shared" si="188"/>
        <v>313.64</v>
      </c>
      <c r="T143" s="130">
        <f t="shared" si="189"/>
        <v>124.84</v>
      </c>
      <c r="U143" s="49">
        <f t="shared" si="190"/>
        <v>11.76</v>
      </c>
      <c r="V143" s="130">
        <f t="shared" si="191"/>
        <v>110</v>
      </c>
      <c r="W143" s="130">
        <f t="shared" si="192"/>
        <v>0</v>
      </c>
      <c r="X143" s="49">
        <f t="shared" si="193"/>
        <v>560.24</v>
      </c>
      <c r="Y143" s="49">
        <f t="shared" si="194"/>
        <v>1871.36</v>
      </c>
      <c r="Z143" s="49"/>
      <c r="AA143" s="139" t="s">
        <v>75</v>
      </c>
      <c r="AB143" s="140">
        <f t="shared" ref="AB143:AH143" si="203">K143+R143</f>
        <v>47.05</v>
      </c>
      <c r="AC143" s="140">
        <f t="shared" si="203"/>
        <v>940.93</v>
      </c>
      <c r="AD143" s="140">
        <f t="shared" si="203"/>
        <v>624.18</v>
      </c>
      <c r="AE143" s="140">
        <f t="shared" si="203"/>
        <v>39.2</v>
      </c>
      <c r="AF143" s="140">
        <f t="shared" si="203"/>
        <v>220</v>
      </c>
      <c r="AG143" s="140">
        <f t="shared" si="203"/>
        <v>0</v>
      </c>
      <c r="AH143" s="140">
        <f t="shared" si="203"/>
        <v>1871.36</v>
      </c>
      <c r="AI143" s="139" t="s">
        <v>32</v>
      </c>
    </row>
    <row r="144" s="39" customFormat="1" ht="16" customHeight="1" spans="1:35">
      <c r="A144" s="129">
        <f t="shared" si="179"/>
        <v>141</v>
      </c>
      <c r="B144" s="49" t="s">
        <v>119</v>
      </c>
      <c r="C144" s="46" t="s">
        <v>496</v>
      </c>
      <c r="D144" s="46" t="s">
        <v>497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si="180"/>
        <v>47.05</v>
      </c>
      <c r="L144" s="49">
        <f t="shared" si="181"/>
        <v>627.29</v>
      </c>
      <c r="M144" s="130">
        <f t="shared" si="182"/>
        <v>499.34</v>
      </c>
      <c r="N144" s="49">
        <f t="shared" si="183"/>
        <v>27.44</v>
      </c>
      <c r="O144" s="130">
        <f t="shared" si="184"/>
        <v>110</v>
      </c>
      <c r="P144" s="130">
        <f t="shared" si="185"/>
        <v>0</v>
      </c>
      <c r="Q144" s="130">
        <f t="shared" si="186"/>
        <v>1311.12</v>
      </c>
      <c r="R144" s="49">
        <f t="shared" si="187"/>
        <v>0</v>
      </c>
      <c r="S144" s="49">
        <f t="shared" si="188"/>
        <v>313.64</v>
      </c>
      <c r="T144" s="130">
        <f t="shared" si="189"/>
        <v>124.84</v>
      </c>
      <c r="U144" s="49">
        <f t="shared" si="190"/>
        <v>11.76</v>
      </c>
      <c r="V144" s="130">
        <f t="shared" si="191"/>
        <v>110</v>
      </c>
      <c r="W144" s="130">
        <f t="shared" si="192"/>
        <v>0</v>
      </c>
      <c r="X144" s="49">
        <f t="shared" si="193"/>
        <v>560.24</v>
      </c>
      <c r="Y144" s="49">
        <f t="shared" si="194"/>
        <v>1871.36</v>
      </c>
      <c r="Z144" s="49"/>
      <c r="AA144" s="139" t="s">
        <v>75</v>
      </c>
      <c r="AB144" s="140">
        <f t="shared" ref="AB144:AH144" si="204">K144+R144</f>
        <v>47.05</v>
      </c>
      <c r="AC144" s="140">
        <f t="shared" si="204"/>
        <v>940.93</v>
      </c>
      <c r="AD144" s="140">
        <f t="shared" si="204"/>
        <v>624.18</v>
      </c>
      <c r="AE144" s="140">
        <f t="shared" si="204"/>
        <v>39.2</v>
      </c>
      <c r="AF144" s="140">
        <f t="shared" si="204"/>
        <v>220</v>
      </c>
      <c r="AG144" s="140">
        <f t="shared" si="204"/>
        <v>0</v>
      </c>
      <c r="AH144" s="140">
        <f t="shared" si="204"/>
        <v>1871.36</v>
      </c>
      <c r="AI144" s="139" t="s">
        <v>32</v>
      </c>
    </row>
    <row r="145" s="39" customFormat="1" ht="16" customHeight="1" spans="1:35">
      <c r="A145" s="129">
        <f t="shared" si="179"/>
        <v>142</v>
      </c>
      <c r="B145" s="49" t="s">
        <v>119</v>
      </c>
      <c r="C145" s="46" t="s">
        <v>498</v>
      </c>
      <c r="D145" s="46" t="s">
        <v>499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80"/>
        <v>47.05</v>
      </c>
      <c r="L145" s="49">
        <f t="shared" si="181"/>
        <v>627.29</v>
      </c>
      <c r="M145" s="130">
        <f t="shared" si="182"/>
        <v>499.34</v>
      </c>
      <c r="N145" s="49">
        <f t="shared" si="183"/>
        <v>27.44</v>
      </c>
      <c r="O145" s="130">
        <f t="shared" si="184"/>
        <v>110</v>
      </c>
      <c r="P145" s="130">
        <f t="shared" si="185"/>
        <v>0</v>
      </c>
      <c r="Q145" s="130">
        <f t="shared" si="186"/>
        <v>1311.12</v>
      </c>
      <c r="R145" s="49">
        <f t="shared" si="187"/>
        <v>0</v>
      </c>
      <c r="S145" s="49">
        <f t="shared" si="188"/>
        <v>313.64</v>
      </c>
      <c r="T145" s="130">
        <f t="shared" si="189"/>
        <v>124.84</v>
      </c>
      <c r="U145" s="49">
        <f t="shared" si="190"/>
        <v>11.76</v>
      </c>
      <c r="V145" s="130">
        <f t="shared" si="191"/>
        <v>110</v>
      </c>
      <c r="W145" s="130">
        <f t="shared" si="192"/>
        <v>0</v>
      </c>
      <c r="X145" s="49">
        <f t="shared" si="193"/>
        <v>560.24</v>
      </c>
      <c r="Y145" s="49">
        <f t="shared" si="194"/>
        <v>1871.36</v>
      </c>
      <c r="Z145" s="49"/>
      <c r="AA145" s="139" t="s">
        <v>78</v>
      </c>
      <c r="AB145" s="140">
        <f t="shared" ref="AB145:AH145" si="205">K145+R145</f>
        <v>47.05</v>
      </c>
      <c r="AC145" s="140">
        <f t="shared" si="205"/>
        <v>940.93</v>
      </c>
      <c r="AD145" s="140">
        <f t="shared" si="205"/>
        <v>624.18</v>
      </c>
      <c r="AE145" s="140">
        <f t="shared" si="205"/>
        <v>39.2</v>
      </c>
      <c r="AF145" s="140">
        <f t="shared" si="205"/>
        <v>220</v>
      </c>
      <c r="AG145" s="140">
        <f t="shared" si="205"/>
        <v>0</v>
      </c>
      <c r="AH145" s="140">
        <f t="shared" si="205"/>
        <v>1871.36</v>
      </c>
      <c r="AI145" s="139" t="s">
        <v>35</v>
      </c>
    </row>
    <row r="146" s="39" customFormat="1" ht="16" customHeight="1" spans="1:35">
      <c r="A146" s="129">
        <f t="shared" si="179"/>
        <v>143</v>
      </c>
      <c r="B146" s="49" t="s">
        <v>119</v>
      </c>
      <c r="C146" s="46" t="s">
        <v>500</v>
      </c>
      <c r="D146" s="46" t="s">
        <v>501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 t="shared" si="180"/>
        <v>47.05</v>
      </c>
      <c r="L146" s="49">
        <f t="shared" si="181"/>
        <v>627.29</v>
      </c>
      <c r="M146" s="130">
        <f t="shared" si="182"/>
        <v>499.34</v>
      </c>
      <c r="N146" s="49">
        <f t="shared" si="183"/>
        <v>27.44</v>
      </c>
      <c r="O146" s="130">
        <f t="shared" si="184"/>
        <v>110</v>
      </c>
      <c r="P146" s="130">
        <f t="shared" si="185"/>
        <v>0</v>
      </c>
      <c r="Q146" s="130">
        <f t="shared" si="186"/>
        <v>1311.12</v>
      </c>
      <c r="R146" s="49">
        <f t="shared" si="187"/>
        <v>0</v>
      </c>
      <c r="S146" s="49">
        <f t="shared" si="188"/>
        <v>313.64</v>
      </c>
      <c r="T146" s="130">
        <f t="shared" si="189"/>
        <v>124.84</v>
      </c>
      <c r="U146" s="49">
        <f t="shared" si="190"/>
        <v>11.76</v>
      </c>
      <c r="V146" s="130">
        <f t="shared" si="191"/>
        <v>110</v>
      </c>
      <c r="W146" s="130">
        <f t="shared" si="192"/>
        <v>0</v>
      </c>
      <c r="X146" s="49">
        <f t="shared" si="193"/>
        <v>560.24</v>
      </c>
      <c r="Y146" s="49">
        <f t="shared" si="194"/>
        <v>1871.36</v>
      </c>
      <c r="Z146" s="49"/>
      <c r="AA146" s="139" t="s">
        <v>89</v>
      </c>
      <c r="AB146" s="140">
        <f t="shared" ref="AB146:AH146" si="206">K146+R146</f>
        <v>47.05</v>
      </c>
      <c r="AC146" s="140">
        <f t="shared" si="206"/>
        <v>940.93</v>
      </c>
      <c r="AD146" s="140">
        <f t="shared" si="206"/>
        <v>624.18</v>
      </c>
      <c r="AE146" s="140">
        <f t="shared" si="206"/>
        <v>39.2</v>
      </c>
      <c r="AF146" s="140">
        <f t="shared" si="206"/>
        <v>220</v>
      </c>
      <c r="AG146" s="140">
        <f t="shared" si="206"/>
        <v>0</v>
      </c>
      <c r="AH146" s="140">
        <f t="shared" si="206"/>
        <v>1871.36</v>
      </c>
      <c r="AI146" s="139" t="s">
        <v>32</v>
      </c>
    </row>
    <row r="147" s="39" customFormat="1" ht="16" customHeight="1" spans="1:35">
      <c r="A147" s="129">
        <f t="shared" si="179"/>
        <v>144</v>
      </c>
      <c r="B147" s="49" t="s">
        <v>411</v>
      </c>
      <c r="C147" s="46" t="s">
        <v>502</v>
      </c>
      <c r="D147" s="46" t="s">
        <v>503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180"/>
        <v>47.05</v>
      </c>
      <c r="L147" s="49">
        <f t="shared" si="181"/>
        <v>627.29</v>
      </c>
      <c r="M147" s="130">
        <f t="shared" si="182"/>
        <v>499.34</v>
      </c>
      <c r="N147" s="49">
        <f t="shared" si="183"/>
        <v>27.44</v>
      </c>
      <c r="O147" s="130">
        <f t="shared" si="184"/>
        <v>110</v>
      </c>
      <c r="P147" s="130">
        <f t="shared" si="185"/>
        <v>0</v>
      </c>
      <c r="Q147" s="130">
        <f t="shared" si="186"/>
        <v>1311.12</v>
      </c>
      <c r="R147" s="49">
        <f t="shared" si="187"/>
        <v>0</v>
      </c>
      <c r="S147" s="49">
        <f t="shared" si="188"/>
        <v>313.64</v>
      </c>
      <c r="T147" s="130">
        <f t="shared" si="189"/>
        <v>124.84</v>
      </c>
      <c r="U147" s="49">
        <f t="shared" si="190"/>
        <v>11.76</v>
      </c>
      <c r="V147" s="130">
        <f t="shared" si="191"/>
        <v>110</v>
      </c>
      <c r="W147" s="130">
        <f t="shared" si="192"/>
        <v>0</v>
      </c>
      <c r="X147" s="49">
        <f t="shared" si="193"/>
        <v>560.24</v>
      </c>
      <c r="Y147" s="49">
        <f t="shared" si="194"/>
        <v>1871.36</v>
      </c>
      <c r="Z147" s="49"/>
      <c r="AA147" s="139" t="s">
        <v>76</v>
      </c>
      <c r="AB147" s="140">
        <f t="shared" ref="AB147:AH147" si="207">K147+R147</f>
        <v>47.05</v>
      </c>
      <c r="AC147" s="140">
        <f t="shared" si="207"/>
        <v>940.93</v>
      </c>
      <c r="AD147" s="140">
        <f t="shared" si="207"/>
        <v>624.18</v>
      </c>
      <c r="AE147" s="140">
        <f t="shared" si="207"/>
        <v>39.2</v>
      </c>
      <c r="AF147" s="140">
        <f t="shared" si="207"/>
        <v>220</v>
      </c>
      <c r="AG147" s="140">
        <f t="shared" si="207"/>
        <v>0</v>
      </c>
      <c r="AH147" s="140">
        <f t="shared" si="207"/>
        <v>1871.36</v>
      </c>
      <c r="AI147" s="139" t="s">
        <v>32</v>
      </c>
    </row>
    <row r="148" s="39" customFormat="1" ht="16" customHeight="1" spans="1:35">
      <c r="A148" s="129">
        <f t="shared" si="179"/>
        <v>145</v>
      </c>
      <c r="B148" s="49" t="s">
        <v>119</v>
      </c>
      <c r="C148" s="46" t="s">
        <v>504</v>
      </c>
      <c r="D148" s="202" t="s">
        <v>505</v>
      </c>
      <c r="E148" s="49">
        <v>3920.55</v>
      </c>
      <c r="F148" s="49">
        <v>3920.55</v>
      </c>
      <c r="G148" s="130">
        <v>6241.75</v>
      </c>
      <c r="H148" s="49">
        <v>3920.55</v>
      </c>
      <c r="I148" s="130">
        <v>2200</v>
      </c>
      <c r="J148" s="130"/>
      <c r="K148" s="49">
        <f t="shared" si="180"/>
        <v>47.05</v>
      </c>
      <c r="L148" s="49">
        <f t="shared" si="181"/>
        <v>627.29</v>
      </c>
      <c r="M148" s="130">
        <f t="shared" si="182"/>
        <v>499.34</v>
      </c>
      <c r="N148" s="49">
        <f t="shared" si="183"/>
        <v>27.44</v>
      </c>
      <c r="O148" s="130">
        <f t="shared" si="184"/>
        <v>110</v>
      </c>
      <c r="P148" s="130">
        <f t="shared" si="185"/>
        <v>0</v>
      </c>
      <c r="Q148" s="130">
        <f t="shared" si="186"/>
        <v>1311.12</v>
      </c>
      <c r="R148" s="49">
        <f t="shared" si="187"/>
        <v>0</v>
      </c>
      <c r="S148" s="49">
        <f t="shared" si="188"/>
        <v>313.64</v>
      </c>
      <c r="T148" s="130">
        <f t="shared" si="189"/>
        <v>124.84</v>
      </c>
      <c r="U148" s="49">
        <f t="shared" si="190"/>
        <v>11.76</v>
      </c>
      <c r="V148" s="130">
        <f t="shared" si="191"/>
        <v>110</v>
      </c>
      <c r="W148" s="130">
        <f t="shared" si="192"/>
        <v>0</v>
      </c>
      <c r="X148" s="49">
        <f t="shared" si="193"/>
        <v>560.24</v>
      </c>
      <c r="Y148" s="49">
        <f t="shared" si="194"/>
        <v>1871.36</v>
      </c>
      <c r="Z148" s="49"/>
      <c r="AA148" s="139" t="s">
        <v>89</v>
      </c>
      <c r="AB148" s="140">
        <f t="shared" ref="AB148:AH148" si="208">K148+R148</f>
        <v>47.05</v>
      </c>
      <c r="AC148" s="140">
        <f t="shared" si="208"/>
        <v>940.93</v>
      </c>
      <c r="AD148" s="140">
        <f t="shared" si="208"/>
        <v>624.18</v>
      </c>
      <c r="AE148" s="140">
        <f t="shared" si="208"/>
        <v>39.2</v>
      </c>
      <c r="AF148" s="140">
        <f t="shared" si="208"/>
        <v>220</v>
      </c>
      <c r="AG148" s="140">
        <f t="shared" si="208"/>
        <v>0</v>
      </c>
      <c r="AH148" s="140">
        <f t="shared" si="208"/>
        <v>1871.36</v>
      </c>
      <c r="AI148" s="139" t="s">
        <v>32</v>
      </c>
    </row>
    <row r="149" s="39" customFormat="1" ht="16" customHeight="1" spans="1:35">
      <c r="A149" s="129">
        <f t="shared" si="179"/>
        <v>146</v>
      </c>
      <c r="B149" s="49" t="s">
        <v>119</v>
      </c>
      <c r="C149" s="46" t="s">
        <v>506</v>
      </c>
      <c r="D149" s="202" t="s">
        <v>507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2200</v>
      </c>
      <c r="J149" s="130"/>
      <c r="K149" s="49">
        <f t="shared" si="180"/>
        <v>47.05</v>
      </c>
      <c r="L149" s="49">
        <f t="shared" si="181"/>
        <v>627.29</v>
      </c>
      <c r="M149" s="130">
        <f t="shared" si="182"/>
        <v>499.34</v>
      </c>
      <c r="N149" s="49">
        <f t="shared" si="183"/>
        <v>27.44</v>
      </c>
      <c r="O149" s="130">
        <f t="shared" si="184"/>
        <v>110</v>
      </c>
      <c r="P149" s="130">
        <f t="shared" si="185"/>
        <v>0</v>
      </c>
      <c r="Q149" s="130">
        <f t="shared" si="186"/>
        <v>1311.12</v>
      </c>
      <c r="R149" s="49">
        <f t="shared" si="187"/>
        <v>0</v>
      </c>
      <c r="S149" s="49">
        <f t="shared" si="188"/>
        <v>313.64</v>
      </c>
      <c r="T149" s="130">
        <f t="shared" si="189"/>
        <v>124.84</v>
      </c>
      <c r="U149" s="49">
        <f t="shared" si="190"/>
        <v>11.76</v>
      </c>
      <c r="V149" s="130">
        <f t="shared" si="191"/>
        <v>110</v>
      </c>
      <c r="W149" s="130">
        <f t="shared" si="192"/>
        <v>0</v>
      </c>
      <c r="X149" s="49">
        <f t="shared" si="193"/>
        <v>560.24</v>
      </c>
      <c r="Y149" s="49">
        <f t="shared" si="194"/>
        <v>1871.36</v>
      </c>
      <c r="Z149" s="49"/>
      <c r="AA149" s="139" t="s">
        <v>78</v>
      </c>
      <c r="AB149" s="140">
        <f t="shared" ref="AB149:AH149" si="209">K149+R149</f>
        <v>47.05</v>
      </c>
      <c r="AC149" s="140">
        <f t="shared" si="209"/>
        <v>940.93</v>
      </c>
      <c r="AD149" s="140">
        <f t="shared" si="209"/>
        <v>624.18</v>
      </c>
      <c r="AE149" s="140">
        <f t="shared" si="209"/>
        <v>39.2</v>
      </c>
      <c r="AF149" s="140">
        <f t="shared" si="209"/>
        <v>220</v>
      </c>
      <c r="AG149" s="140">
        <f t="shared" si="209"/>
        <v>0</v>
      </c>
      <c r="AH149" s="140">
        <f t="shared" si="209"/>
        <v>1871.36</v>
      </c>
      <c r="AI149" s="139" t="s">
        <v>32</v>
      </c>
    </row>
    <row r="150" s="39" customFormat="1" ht="16" customHeight="1" spans="1:35">
      <c r="A150" s="129">
        <f t="shared" si="179"/>
        <v>147</v>
      </c>
      <c r="B150" s="49" t="s">
        <v>201</v>
      </c>
      <c r="C150" s="52" t="s">
        <v>511</v>
      </c>
      <c r="D150" s="229" t="s">
        <v>512</v>
      </c>
      <c r="E150" s="130">
        <v>3920.55</v>
      </c>
      <c r="F150" s="49">
        <v>3920.55</v>
      </c>
      <c r="G150" s="130">
        <v>6241.75</v>
      </c>
      <c r="H150" s="130">
        <v>3920.55</v>
      </c>
      <c r="I150" s="130">
        <v>2200</v>
      </c>
      <c r="J150" s="130"/>
      <c r="K150" s="49">
        <f t="shared" si="180"/>
        <v>47.05</v>
      </c>
      <c r="L150" s="49">
        <f t="shared" si="181"/>
        <v>627.29</v>
      </c>
      <c r="M150" s="130">
        <f t="shared" si="182"/>
        <v>499.34</v>
      </c>
      <c r="N150" s="49">
        <f t="shared" si="183"/>
        <v>27.44</v>
      </c>
      <c r="O150" s="130">
        <f t="shared" si="184"/>
        <v>110</v>
      </c>
      <c r="P150" s="130">
        <f t="shared" si="185"/>
        <v>0</v>
      </c>
      <c r="Q150" s="130">
        <f t="shared" si="186"/>
        <v>1311.12</v>
      </c>
      <c r="R150" s="49">
        <f t="shared" si="187"/>
        <v>0</v>
      </c>
      <c r="S150" s="130">
        <f t="shared" si="188"/>
        <v>313.64</v>
      </c>
      <c r="T150" s="130">
        <f t="shared" si="189"/>
        <v>124.84</v>
      </c>
      <c r="U150" s="130">
        <f t="shared" si="190"/>
        <v>11.76</v>
      </c>
      <c r="V150" s="130">
        <f t="shared" si="191"/>
        <v>110</v>
      </c>
      <c r="W150" s="130">
        <f t="shared" si="192"/>
        <v>0</v>
      </c>
      <c r="X150" s="49">
        <f t="shared" si="193"/>
        <v>560.24</v>
      </c>
      <c r="Y150" s="130">
        <f t="shared" si="194"/>
        <v>1871.36</v>
      </c>
      <c r="Z150" s="130"/>
      <c r="AA150" s="139" t="s">
        <v>70</v>
      </c>
      <c r="AB150" s="140">
        <f t="shared" ref="AB150:AH150" si="210">K150+R150</f>
        <v>47.05</v>
      </c>
      <c r="AC150" s="140">
        <f t="shared" si="210"/>
        <v>940.93</v>
      </c>
      <c r="AD150" s="140">
        <f t="shared" si="210"/>
        <v>624.18</v>
      </c>
      <c r="AE150" s="140">
        <f t="shared" si="210"/>
        <v>39.2</v>
      </c>
      <c r="AF150" s="140">
        <f t="shared" si="210"/>
        <v>220</v>
      </c>
      <c r="AG150" s="140">
        <f t="shared" si="210"/>
        <v>0</v>
      </c>
      <c r="AH150" s="140">
        <f t="shared" si="210"/>
        <v>1871.36</v>
      </c>
      <c r="AI150" s="139" t="s">
        <v>32</v>
      </c>
    </row>
    <row r="151" s="39" customFormat="1" ht="16" customHeight="1" spans="1:35">
      <c r="A151" s="129">
        <f t="shared" si="179"/>
        <v>148</v>
      </c>
      <c r="B151" s="49" t="s">
        <v>129</v>
      </c>
      <c r="C151" s="52" t="s">
        <v>518</v>
      </c>
      <c r="D151" s="229" t="s">
        <v>519</v>
      </c>
      <c r="E151" s="130">
        <v>3920.55</v>
      </c>
      <c r="F151" s="49">
        <v>3920.55</v>
      </c>
      <c r="G151" s="130">
        <v>6241.75</v>
      </c>
      <c r="H151" s="130">
        <v>3920.55</v>
      </c>
      <c r="I151" s="130">
        <v>3180</v>
      </c>
      <c r="J151" s="130"/>
      <c r="K151" s="49">
        <f t="shared" si="180"/>
        <v>47.05</v>
      </c>
      <c r="L151" s="49">
        <f t="shared" si="181"/>
        <v>627.29</v>
      </c>
      <c r="M151" s="130">
        <f t="shared" si="182"/>
        <v>499.34</v>
      </c>
      <c r="N151" s="49">
        <f t="shared" si="183"/>
        <v>27.44</v>
      </c>
      <c r="O151" s="130">
        <f t="shared" si="184"/>
        <v>159</v>
      </c>
      <c r="P151" s="130">
        <f t="shared" si="185"/>
        <v>0</v>
      </c>
      <c r="Q151" s="130">
        <f t="shared" si="186"/>
        <v>1360.12</v>
      </c>
      <c r="R151" s="49">
        <f t="shared" si="187"/>
        <v>0</v>
      </c>
      <c r="S151" s="130">
        <f t="shared" si="188"/>
        <v>313.64</v>
      </c>
      <c r="T151" s="130">
        <f t="shared" si="189"/>
        <v>124.84</v>
      </c>
      <c r="U151" s="130">
        <f t="shared" si="190"/>
        <v>11.76</v>
      </c>
      <c r="V151" s="130">
        <f t="shared" si="191"/>
        <v>159</v>
      </c>
      <c r="W151" s="130">
        <f t="shared" si="192"/>
        <v>0</v>
      </c>
      <c r="X151" s="49">
        <f t="shared" si="193"/>
        <v>609.24</v>
      </c>
      <c r="Y151" s="130">
        <f t="shared" si="194"/>
        <v>1969.36</v>
      </c>
      <c r="Z151" s="130"/>
      <c r="AA151" s="139" t="s">
        <v>82</v>
      </c>
      <c r="AB151" s="140">
        <f t="shared" ref="AB151:AH151" si="211">K151+R151</f>
        <v>47.05</v>
      </c>
      <c r="AC151" s="140">
        <f t="shared" si="211"/>
        <v>940.93</v>
      </c>
      <c r="AD151" s="140">
        <f t="shared" si="211"/>
        <v>624.18</v>
      </c>
      <c r="AE151" s="140">
        <f t="shared" si="211"/>
        <v>39.2</v>
      </c>
      <c r="AF151" s="140">
        <f t="shared" si="211"/>
        <v>318</v>
      </c>
      <c r="AG151" s="140">
        <f t="shared" si="211"/>
        <v>0</v>
      </c>
      <c r="AH151" s="140">
        <f t="shared" si="211"/>
        <v>1969.36</v>
      </c>
      <c r="AI151" s="139" t="s">
        <v>35</v>
      </c>
    </row>
    <row r="152" s="39" customFormat="1" ht="16" customHeight="1" spans="1:35">
      <c r="A152" s="129">
        <f t="shared" si="179"/>
        <v>149</v>
      </c>
      <c r="B152" s="49" t="s">
        <v>132</v>
      </c>
      <c r="C152" s="52" t="s">
        <v>520</v>
      </c>
      <c r="D152" s="229" t="s">
        <v>521</v>
      </c>
      <c r="E152" s="130">
        <v>3920.55</v>
      </c>
      <c r="F152" s="49">
        <v>3920.55</v>
      </c>
      <c r="G152" s="130">
        <v>6241.75</v>
      </c>
      <c r="H152" s="130">
        <v>3920.55</v>
      </c>
      <c r="I152" s="130">
        <v>4180</v>
      </c>
      <c r="J152" s="130"/>
      <c r="K152" s="49">
        <f t="shared" si="180"/>
        <v>47.05</v>
      </c>
      <c r="L152" s="49">
        <f t="shared" si="181"/>
        <v>627.29</v>
      </c>
      <c r="M152" s="130">
        <f t="shared" si="182"/>
        <v>499.34</v>
      </c>
      <c r="N152" s="49">
        <f t="shared" si="183"/>
        <v>27.44</v>
      </c>
      <c r="O152" s="130">
        <f t="shared" si="184"/>
        <v>209</v>
      </c>
      <c r="P152" s="130">
        <f t="shared" si="185"/>
        <v>0</v>
      </c>
      <c r="Q152" s="130">
        <f t="shared" si="186"/>
        <v>1410.12</v>
      </c>
      <c r="R152" s="49">
        <f t="shared" si="187"/>
        <v>0</v>
      </c>
      <c r="S152" s="130">
        <f t="shared" si="188"/>
        <v>313.64</v>
      </c>
      <c r="T152" s="130">
        <f t="shared" si="189"/>
        <v>124.84</v>
      </c>
      <c r="U152" s="130">
        <f t="shared" si="190"/>
        <v>11.76</v>
      </c>
      <c r="V152" s="130">
        <f t="shared" si="191"/>
        <v>209</v>
      </c>
      <c r="W152" s="130">
        <f t="shared" si="192"/>
        <v>0</v>
      </c>
      <c r="X152" s="49">
        <f t="shared" si="193"/>
        <v>659.24</v>
      </c>
      <c r="Y152" s="130">
        <f t="shared" si="194"/>
        <v>2069.36</v>
      </c>
      <c r="Z152" s="130"/>
      <c r="AA152" s="139" t="s">
        <v>64</v>
      </c>
      <c r="AB152" s="140">
        <f t="shared" ref="AB152:AH152" si="212">K152+R152</f>
        <v>47.05</v>
      </c>
      <c r="AC152" s="140">
        <f t="shared" si="212"/>
        <v>940.93</v>
      </c>
      <c r="AD152" s="140">
        <f t="shared" si="212"/>
        <v>624.18</v>
      </c>
      <c r="AE152" s="140">
        <f t="shared" si="212"/>
        <v>39.2</v>
      </c>
      <c r="AF152" s="140">
        <f t="shared" si="212"/>
        <v>418</v>
      </c>
      <c r="AG152" s="140">
        <f t="shared" si="212"/>
        <v>0</v>
      </c>
      <c r="AH152" s="140">
        <f t="shared" si="212"/>
        <v>2069.36</v>
      </c>
      <c r="AI152" s="139" t="s">
        <v>34</v>
      </c>
    </row>
    <row r="153" s="114" customFormat="1" ht="16" customHeight="1" spans="1:36">
      <c r="A153" s="129">
        <f t="shared" si="179"/>
        <v>150</v>
      </c>
      <c r="B153" s="49" t="s">
        <v>50</v>
      </c>
      <c r="C153" s="149" t="s">
        <v>523</v>
      </c>
      <c r="D153" s="49" t="s">
        <v>524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4180</v>
      </c>
      <c r="J153" s="130"/>
      <c r="K153" s="49">
        <f t="shared" si="180"/>
        <v>47.05</v>
      </c>
      <c r="L153" s="49">
        <f t="shared" si="181"/>
        <v>627.29</v>
      </c>
      <c r="M153" s="130">
        <f t="shared" si="182"/>
        <v>499.34</v>
      </c>
      <c r="N153" s="49">
        <f t="shared" si="183"/>
        <v>27.44</v>
      </c>
      <c r="O153" s="130">
        <f t="shared" si="184"/>
        <v>209</v>
      </c>
      <c r="P153" s="130">
        <f t="shared" si="185"/>
        <v>0</v>
      </c>
      <c r="Q153" s="130">
        <f t="shared" si="186"/>
        <v>1410.12</v>
      </c>
      <c r="R153" s="49">
        <f t="shared" si="187"/>
        <v>0</v>
      </c>
      <c r="S153" s="49">
        <f t="shared" si="188"/>
        <v>313.64</v>
      </c>
      <c r="T153" s="130">
        <f t="shared" si="189"/>
        <v>124.84</v>
      </c>
      <c r="U153" s="49">
        <f t="shared" si="190"/>
        <v>11.76</v>
      </c>
      <c r="V153" s="130">
        <f t="shared" si="191"/>
        <v>209</v>
      </c>
      <c r="W153" s="130">
        <f t="shared" si="192"/>
        <v>0</v>
      </c>
      <c r="X153" s="49">
        <f t="shared" si="193"/>
        <v>659.24</v>
      </c>
      <c r="Y153" s="49">
        <f t="shared" si="194"/>
        <v>2069.36</v>
      </c>
      <c r="Z153" s="49"/>
      <c r="AA153" s="139" t="s">
        <v>50</v>
      </c>
      <c r="AB153" s="140">
        <f t="shared" ref="AB153:AH153" si="213">K153+R153</f>
        <v>47.05</v>
      </c>
      <c r="AC153" s="140">
        <f t="shared" si="213"/>
        <v>940.93</v>
      </c>
      <c r="AD153" s="140">
        <f t="shared" si="213"/>
        <v>624.18</v>
      </c>
      <c r="AE153" s="140">
        <f t="shared" si="213"/>
        <v>39.2</v>
      </c>
      <c r="AF153" s="140">
        <f t="shared" si="213"/>
        <v>418</v>
      </c>
      <c r="AG153" s="140">
        <f t="shared" si="213"/>
        <v>0</v>
      </c>
      <c r="AH153" s="140">
        <f t="shared" si="213"/>
        <v>2069.36</v>
      </c>
      <c r="AI153" s="139" t="s">
        <v>31</v>
      </c>
      <c r="AJ153" s="39"/>
    </row>
    <row r="154" s="114" customFormat="1" ht="16" customHeight="1" spans="1:36">
      <c r="A154" s="129">
        <f t="shared" si="179"/>
        <v>151</v>
      </c>
      <c r="B154" s="49" t="s">
        <v>164</v>
      </c>
      <c r="C154" s="149" t="s">
        <v>525</v>
      </c>
      <c r="D154" s="49" t="s">
        <v>526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4180</v>
      </c>
      <c r="J154" s="130"/>
      <c r="K154" s="49">
        <f t="shared" si="180"/>
        <v>47.05</v>
      </c>
      <c r="L154" s="49">
        <f t="shared" si="181"/>
        <v>627.29</v>
      </c>
      <c r="M154" s="130">
        <f t="shared" si="182"/>
        <v>499.34</v>
      </c>
      <c r="N154" s="49">
        <f t="shared" si="183"/>
        <v>27.44</v>
      </c>
      <c r="O154" s="130">
        <f t="shared" si="184"/>
        <v>209</v>
      </c>
      <c r="P154" s="130">
        <f t="shared" si="185"/>
        <v>0</v>
      </c>
      <c r="Q154" s="130">
        <f t="shared" si="186"/>
        <v>1410.12</v>
      </c>
      <c r="R154" s="49">
        <f t="shared" si="187"/>
        <v>0</v>
      </c>
      <c r="S154" s="49">
        <f t="shared" si="188"/>
        <v>313.64</v>
      </c>
      <c r="T154" s="130">
        <f t="shared" si="189"/>
        <v>124.84</v>
      </c>
      <c r="U154" s="49">
        <f t="shared" si="190"/>
        <v>11.76</v>
      </c>
      <c r="V154" s="130">
        <f t="shared" si="191"/>
        <v>209</v>
      </c>
      <c r="W154" s="130">
        <f t="shared" si="192"/>
        <v>0</v>
      </c>
      <c r="X154" s="49">
        <f t="shared" si="193"/>
        <v>659.24</v>
      </c>
      <c r="Y154" s="49">
        <f t="shared" si="194"/>
        <v>2069.36</v>
      </c>
      <c r="Z154" s="49"/>
      <c r="AA154" s="139" t="s">
        <v>91</v>
      </c>
      <c r="AB154" s="140">
        <f t="shared" ref="AB154:AH154" si="214">K154+R154</f>
        <v>47.05</v>
      </c>
      <c r="AC154" s="140">
        <f t="shared" si="214"/>
        <v>940.93</v>
      </c>
      <c r="AD154" s="140">
        <f t="shared" si="214"/>
        <v>624.18</v>
      </c>
      <c r="AE154" s="140">
        <f t="shared" si="214"/>
        <v>39.2</v>
      </c>
      <c r="AF154" s="140">
        <f t="shared" si="214"/>
        <v>418</v>
      </c>
      <c r="AG154" s="140">
        <f t="shared" si="214"/>
        <v>0</v>
      </c>
      <c r="AH154" s="140">
        <f t="shared" si="214"/>
        <v>2069.36</v>
      </c>
      <c r="AI154" s="139" t="s">
        <v>31</v>
      </c>
      <c r="AJ154" s="39"/>
    </row>
    <row r="155" s="114" customFormat="1" ht="16" customHeight="1" spans="1:36">
      <c r="A155" s="129">
        <f t="shared" si="179"/>
        <v>152</v>
      </c>
      <c r="B155" s="49" t="s">
        <v>196</v>
      </c>
      <c r="C155" s="130" t="s">
        <v>527</v>
      </c>
      <c r="D155" s="49" t="s">
        <v>528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3180</v>
      </c>
      <c r="J155" s="130"/>
      <c r="K155" s="49">
        <f t="shared" si="180"/>
        <v>47.05</v>
      </c>
      <c r="L155" s="49">
        <f t="shared" si="181"/>
        <v>627.29</v>
      </c>
      <c r="M155" s="130">
        <f t="shared" si="182"/>
        <v>499.34</v>
      </c>
      <c r="N155" s="49">
        <f t="shared" si="183"/>
        <v>27.44</v>
      </c>
      <c r="O155" s="130">
        <f t="shared" si="184"/>
        <v>159</v>
      </c>
      <c r="P155" s="130">
        <f t="shared" si="185"/>
        <v>0</v>
      </c>
      <c r="Q155" s="130">
        <f t="shared" si="186"/>
        <v>1360.12</v>
      </c>
      <c r="R155" s="49">
        <f t="shared" si="187"/>
        <v>0</v>
      </c>
      <c r="S155" s="49">
        <f t="shared" si="188"/>
        <v>313.64</v>
      </c>
      <c r="T155" s="130">
        <f t="shared" si="189"/>
        <v>124.84</v>
      </c>
      <c r="U155" s="49">
        <f t="shared" si="190"/>
        <v>11.76</v>
      </c>
      <c r="V155" s="130">
        <f t="shared" si="191"/>
        <v>159</v>
      </c>
      <c r="W155" s="130">
        <f t="shared" si="192"/>
        <v>0</v>
      </c>
      <c r="X155" s="49">
        <f t="shared" si="193"/>
        <v>609.24</v>
      </c>
      <c r="Y155" s="49">
        <f t="shared" si="194"/>
        <v>1969.36</v>
      </c>
      <c r="Z155" s="49"/>
      <c r="AA155" s="139" t="s">
        <v>60</v>
      </c>
      <c r="AB155" s="140">
        <f t="shared" ref="AB155:AH155" si="215">K155+R155</f>
        <v>47.05</v>
      </c>
      <c r="AC155" s="140">
        <f t="shared" si="215"/>
        <v>940.93</v>
      </c>
      <c r="AD155" s="140">
        <f t="shared" si="215"/>
        <v>624.18</v>
      </c>
      <c r="AE155" s="140">
        <f t="shared" si="215"/>
        <v>39.2</v>
      </c>
      <c r="AF155" s="140">
        <f t="shared" si="215"/>
        <v>318</v>
      </c>
      <c r="AG155" s="140">
        <f t="shared" si="215"/>
        <v>0</v>
      </c>
      <c r="AH155" s="140">
        <f t="shared" si="215"/>
        <v>1969.36</v>
      </c>
      <c r="AI155" s="139" t="s">
        <v>34</v>
      </c>
      <c r="AJ155" s="39"/>
    </row>
    <row r="156" s="114" customFormat="1" ht="16" customHeight="1" spans="1:36">
      <c r="A156" s="129">
        <f t="shared" si="179"/>
        <v>153</v>
      </c>
      <c r="B156" s="49" t="s">
        <v>196</v>
      </c>
      <c r="C156" s="130" t="s">
        <v>529</v>
      </c>
      <c r="D156" s="49" t="s">
        <v>530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3180</v>
      </c>
      <c r="J156" s="130"/>
      <c r="K156" s="49">
        <f t="shared" si="180"/>
        <v>47.05</v>
      </c>
      <c r="L156" s="49">
        <f t="shared" si="181"/>
        <v>627.29</v>
      </c>
      <c r="M156" s="130">
        <f t="shared" si="182"/>
        <v>499.34</v>
      </c>
      <c r="N156" s="49">
        <f t="shared" si="183"/>
        <v>27.44</v>
      </c>
      <c r="O156" s="130">
        <f t="shared" si="184"/>
        <v>159</v>
      </c>
      <c r="P156" s="130">
        <f t="shared" si="185"/>
        <v>0</v>
      </c>
      <c r="Q156" s="130">
        <f t="shared" si="186"/>
        <v>1360.12</v>
      </c>
      <c r="R156" s="49">
        <f t="shared" si="187"/>
        <v>0</v>
      </c>
      <c r="S156" s="49">
        <f t="shared" si="188"/>
        <v>313.64</v>
      </c>
      <c r="T156" s="130">
        <f t="shared" si="189"/>
        <v>124.84</v>
      </c>
      <c r="U156" s="49">
        <f t="shared" si="190"/>
        <v>11.76</v>
      </c>
      <c r="V156" s="130">
        <f t="shared" si="191"/>
        <v>159</v>
      </c>
      <c r="W156" s="130">
        <f t="shared" si="192"/>
        <v>0</v>
      </c>
      <c r="X156" s="49">
        <f t="shared" si="193"/>
        <v>609.24</v>
      </c>
      <c r="Y156" s="49">
        <f t="shared" si="194"/>
        <v>1969.36</v>
      </c>
      <c r="Z156" s="49"/>
      <c r="AA156" s="139" t="s">
        <v>60</v>
      </c>
      <c r="AB156" s="140">
        <f t="shared" ref="AB156:AH156" si="216">K156+R156</f>
        <v>47.05</v>
      </c>
      <c r="AC156" s="140">
        <f t="shared" si="216"/>
        <v>940.93</v>
      </c>
      <c r="AD156" s="140">
        <f t="shared" si="216"/>
        <v>624.18</v>
      </c>
      <c r="AE156" s="140">
        <f t="shared" si="216"/>
        <v>39.2</v>
      </c>
      <c r="AF156" s="140">
        <f t="shared" si="216"/>
        <v>318</v>
      </c>
      <c r="AG156" s="140">
        <f t="shared" si="216"/>
        <v>0</v>
      </c>
      <c r="AH156" s="140">
        <f t="shared" si="216"/>
        <v>1969.36</v>
      </c>
      <c r="AI156" s="139" t="s">
        <v>34</v>
      </c>
      <c r="AJ156" s="39"/>
    </row>
    <row r="157" s="114" customFormat="1" ht="16" customHeight="1" spans="1:36">
      <c r="A157" s="129">
        <f t="shared" si="179"/>
        <v>154</v>
      </c>
      <c r="B157" s="49" t="s">
        <v>217</v>
      </c>
      <c r="C157" s="130" t="s">
        <v>531</v>
      </c>
      <c r="D157" s="49" t="s">
        <v>532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3180</v>
      </c>
      <c r="J157" s="130"/>
      <c r="K157" s="49">
        <f t="shared" si="180"/>
        <v>47.05</v>
      </c>
      <c r="L157" s="49">
        <f t="shared" si="181"/>
        <v>627.29</v>
      </c>
      <c r="M157" s="130">
        <f t="shared" si="182"/>
        <v>499.34</v>
      </c>
      <c r="N157" s="49">
        <f t="shared" si="183"/>
        <v>27.44</v>
      </c>
      <c r="O157" s="130">
        <f t="shared" si="184"/>
        <v>159</v>
      </c>
      <c r="P157" s="130">
        <f t="shared" si="185"/>
        <v>0</v>
      </c>
      <c r="Q157" s="130">
        <f t="shared" si="186"/>
        <v>1360.12</v>
      </c>
      <c r="R157" s="49">
        <f t="shared" si="187"/>
        <v>0</v>
      </c>
      <c r="S157" s="49">
        <f t="shared" si="188"/>
        <v>313.64</v>
      </c>
      <c r="T157" s="130">
        <f t="shared" si="189"/>
        <v>124.84</v>
      </c>
      <c r="U157" s="49">
        <f t="shared" si="190"/>
        <v>11.76</v>
      </c>
      <c r="V157" s="130">
        <f t="shared" si="191"/>
        <v>159</v>
      </c>
      <c r="W157" s="130">
        <f t="shared" si="192"/>
        <v>0</v>
      </c>
      <c r="X157" s="49">
        <f t="shared" si="193"/>
        <v>609.24</v>
      </c>
      <c r="Y157" s="49">
        <f t="shared" si="194"/>
        <v>1969.36</v>
      </c>
      <c r="Z157" s="49"/>
      <c r="AA157" s="139" t="s">
        <v>57</v>
      </c>
      <c r="AB157" s="140">
        <f t="shared" ref="AB157:AH157" si="217">K157+R157</f>
        <v>47.05</v>
      </c>
      <c r="AC157" s="140">
        <f t="shared" si="217"/>
        <v>940.93</v>
      </c>
      <c r="AD157" s="140">
        <f t="shared" si="217"/>
        <v>624.18</v>
      </c>
      <c r="AE157" s="140">
        <f t="shared" si="217"/>
        <v>39.2</v>
      </c>
      <c r="AF157" s="140">
        <f t="shared" si="217"/>
        <v>318</v>
      </c>
      <c r="AG157" s="140">
        <f t="shared" si="217"/>
        <v>0</v>
      </c>
      <c r="AH157" s="140">
        <f t="shared" si="217"/>
        <v>1969.36</v>
      </c>
      <c r="AI157" s="139" t="s">
        <v>32</v>
      </c>
      <c r="AJ157" s="39"/>
    </row>
    <row r="158" s="114" customFormat="1" ht="16" customHeight="1" spans="1:36">
      <c r="A158" s="129">
        <f t="shared" si="179"/>
        <v>155</v>
      </c>
      <c r="B158" s="49" t="s">
        <v>533</v>
      </c>
      <c r="C158" s="130" t="s">
        <v>534</v>
      </c>
      <c r="D158" s="49" t="s">
        <v>535</v>
      </c>
      <c r="E158" s="49">
        <v>4200</v>
      </c>
      <c r="F158" s="49">
        <v>4200</v>
      </c>
      <c r="G158" s="130">
        <v>6241.75</v>
      </c>
      <c r="H158" s="49">
        <v>4200</v>
      </c>
      <c r="I158" s="130">
        <v>4180</v>
      </c>
      <c r="J158" s="130"/>
      <c r="K158" s="49">
        <f t="shared" si="180"/>
        <v>50.4</v>
      </c>
      <c r="L158" s="49">
        <f t="shared" si="181"/>
        <v>672</v>
      </c>
      <c r="M158" s="130">
        <f t="shared" si="182"/>
        <v>499.34</v>
      </c>
      <c r="N158" s="49">
        <f t="shared" si="183"/>
        <v>29.4</v>
      </c>
      <c r="O158" s="130">
        <f t="shared" si="184"/>
        <v>209</v>
      </c>
      <c r="P158" s="130">
        <f t="shared" si="185"/>
        <v>0</v>
      </c>
      <c r="Q158" s="130">
        <f t="shared" si="186"/>
        <v>1460.14</v>
      </c>
      <c r="R158" s="49">
        <f t="shared" si="187"/>
        <v>0</v>
      </c>
      <c r="S158" s="49">
        <f t="shared" si="188"/>
        <v>336</v>
      </c>
      <c r="T158" s="130">
        <f t="shared" si="189"/>
        <v>124.84</v>
      </c>
      <c r="U158" s="49">
        <f t="shared" si="190"/>
        <v>12.6</v>
      </c>
      <c r="V158" s="130">
        <f t="shared" si="191"/>
        <v>209</v>
      </c>
      <c r="W158" s="130">
        <f t="shared" si="192"/>
        <v>0</v>
      </c>
      <c r="X158" s="49">
        <f t="shared" si="193"/>
        <v>682.44</v>
      </c>
      <c r="Y158" s="49">
        <f t="shared" si="194"/>
        <v>2142.58</v>
      </c>
      <c r="Z158" s="49"/>
      <c r="AA158" s="139" t="s">
        <v>60</v>
      </c>
      <c r="AB158" s="140">
        <f t="shared" ref="AB158:AH158" si="218">K158+R158</f>
        <v>50.4</v>
      </c>
      <c r="AC158" s="140">
        <f t="shared" si="218"/>
        <v>1008</v>
      </c>
      <c r="AD158" s="140">
        <f t="shared" si="218"/>
        <v>624.18</v>
      </c>
      <c r="AE158" s="140">
        <f t="shared" si="218"/>
        <v>42</v>
      </c>
      <c r="AF158" s="140">
        <f t="shared" si="218"/>
        <v>418</v>
      </c>
      <c r="AG158" s="140">
        <f t="shared" si="218"/>
        <v>0</v>
      </c>
      <c r="AH158" s="140">
        <f t="shared" si="218"/>
        <v>2142.58</v>
      </c>
      <c r="AI158" s="139" t="s">
        <v>34</v>
      </c>
      <c r="AJ158" s="39"/>
    </row>
    <row r="159" s="114" customFormat="1" ht="16" customHeight="1" spans="1:36">
      <c r="A159" s="129">
        <f t="shared" si="179"/>
        <v>156</v>
      </c>
      <c r="B159" s="49" t="s">
        <v>129</v>
      </c>
      <c r="C159" s="130" t="s">
        <v>536</v>
      </c>
      <c r="D159" s="49" t="s">
        <v>537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2200</v>
      </c>
      <c r="J159" s="130"/>
      <c r="K159" s="49">
        <f t="shared" si="180"/>
        <v>47.05</v>
      </c>
      <c r="L159" s="49">
        <f t="shared" si="181"/>
        <v>627.29</v>
      </c>
      <c r="M159" s="130">
        <f t="shared" si="182"/>
        <v>499.34</v>
      </c>
      <c r="N159" s="49">
        <f t="shared" si="183"/>
        <v>27.44</v>
      </c>
      <c r="O159" s="130">
        <f t="shared" si="184"/>
        <v>110</v>
      </c>
      <c r="P159" s="130">
        <f t="shared" si="185"/>
        <v>0</v>
      </c>
      <c r="Q159" s="130">
        <f t="shared" si="186"/>
        <v>1311.12</v>
      </c>
      <c r="R159" s="49">
        <f t="shared" si="187"/>
        <v>0</v>
      </c>
      <c r="S159" s="49">
        <f t="shared" si="188"/>
        <v>313.64</v>
      </c>
      <c r="T159" s="130">
        <f t="shared" si="189"/>
        <v>124.84</v>
      </c>
      <c r="U159" s="49">
        <f t="shared" si="190"/>
        <v>11.76</v>
      </c>
      <c r="V159" s="130">
        <f t="shared" si="191"/>
        <v>110</v>
      </c>
      <c r="W159" s="130">
        <f t="shared" si="192"/>
        <v>0</v>
      </c>
      <c r="X159" s="49">
        <f t="shared" si="193"/>
        <v>560.24</v>
      </c>
      <c r="Y159" s="49">
        <f t="shared" si="194"/>
        <v>1871.36</v>
      </c>
      <c r="Z159" s="49"/>
      <c r="AA159" s="139" t="s">
        <v>82</v>
      </c>
      <c r="AB159" s="140">
        <f t="shared" ref="AB159:AH159" si="219">K159+R159</f>
        <v>47.05</v>
      </c>
      <c r="AC159" s="140">
        <f t="shared" si="219"/>
        <v>940.93</v>
      </c>
      <c r="AD159" s="140">
        <f t="shared" si="219"/>
        <v>624.18</v>
      </c>
      <c r="AE159" s="140">
        <f t="shared" si="219"/>
        <v>39.2</v>
      </c>
      <c r="AF159" s="140">
        <f t="shared" si="219"/>
        <v>220</v>
      </c>
      <c r="AG159" s="140">
        <f t="shared" si="219"/>
        <v>0</v>
      </c>
      <c r="AH159" s="140">
        <f t="shared" si="219"/>
        <v>1871.36</v>
      </c>
      <c r="AI159" s="139" t="s">
        <v>35</v>
      </c>
      <c r="AJ159" s="39"/>
    </row>
    <row r="160" s="114" customFormat="1" ht="16" customHeight="1" spans="1:36">
      <c r="A160" s="129">
        <f t="shared" si="179"/>
        <v>157</v>
      </c>
      <c r="B160" s="49" t="s">
        <v>129</v>
      </c>
      <c r="C160" s="130" t="s">
        <v>538</v>
      </c>
      <c r="D160" s="49" t="s">
        <v>539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3180</v>
      </c>
      <c r="J160" s="130"/>
      <c r="K160" s="49">
        <f t="shared" si="180"/>
        <v>47.05</v>
      </c>
      <c r="L160" s="49">
        <f t="shared" si="181"/>
        <v>627.29</v>
      </c>
      <c r="M160" s="130">
        <f t="shared" si="182"/>
        <v>499.34</v>
      </c>
      <c r="N160" s="49">
        <f t="shared" si="183"/>
        <v>27.44</v>
      </c>
      <c r="O160" s="130">
        <f t="shared" si="184"/>
        <v>159</v>
      </c>
      <c r="P160" s="130">
        <f t="shared" si="185"/>
        <v>0</v>
      </c>
      <c r="Q160" s="130">
        <f t="shared" si="186"/>
        <v>1360.12</v>
      </c>
      <c r="R160" s="49">
        <f t="shared" si="187"/>
        <v>0</v>
      </c>
      <c r="S160" s="49">
        <f t="shared" si="188"/>
        <v>313.64</v>
      </c>
      <c r="T160" s="130">
        <f t="shared" si="189"/>
        <v>124.84</v>
      </c>
      <c r="U160" s="49">
        <f t="shared" si="190"/>
        <v>11.76</v>
      </c>
      <c r="V160" s="130">
        <f t="shared" si="191"/>
        <v>159</v>
      </c>
      <c r="W160" s="130">
        <f t="shared" si="192"/>
        <v>0</v>
      </c>
      <c r="X160" s="49">
        <f t="shared" si="193"/>
        <v>609.24</v>
      </c>
      <c r="Y160" s="49">
        <f t="shared" si="194"/>
        <v>1969.36</v>
      </c>
      <c r="Z160" s="49"/>
      <c r="AA160" s="139" t="s">
        <v>61</v>
      </c>
      <c r="AB160" s="140">
        <f t="shared" ref="AB160:AH160" si="220">K160+R160</f>
        <v>47.05</v>
      </c>
      <c r="AC160" s="140">
        <f t="shared" si="220"/>
        <v>940.93</v>
      </c>
      <c r="AD160" s="140">
        <f t="shared" si="220"/>
        <v>624.18</v>
      </c>
      <c r="AE160" s="140">
        <f t="shared" si="220"/>
        <v>39.2</v>
      </c>
      <c r="AF160" s="140">
        <f t="shared" si="220"/>
        <v>318</v>
      </c>
      <c r="AG160" s="140">
        <f t="shared" si="220"/>
        <v>0</v>
      </c>
      <c r="AH160" s="140">
        <f t="shared" si="220"/>
        <v>1969.36</v>
      </c>
      <c r="AI160" s="139" t="s">
        <v>35</v>
      </c>
      <c r="AJ160" s="39"/>
    </row>
    <row r="161" s="114" customFormat="1" ht="16" customHeight="1" spans="1:36">
      <c r="A161" s="129">
        <f t="shared" si="179"/>
        <v>158</v>
      </c>
      <c r="B161" s="49" t="s">
        <v>129</v>
      </c>
      <c r="C161" s="130" t="s">
        <v>540</v>
      </c>
      <c r="D161" s="49" t="s">
        <v>541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3180</v>
      </c>
      <c r="J161" s="130"/>
      <c r="K161" s="49">
        <f t="shared" si="180"/>
        <v>47.05</v>
      </c>
      <c r="L161" s="49">
        <f t="shared" si="181"/>
        <v>627.29</v>
      </c>
      <c r="M161" s="130">
        <f t="shared" si="182"/>
        <v>499.34</v>
      </c>
      <c r="N161" s="49">
        <f t="shared" si="183"/>
        <v>27.44</v>
      </c>
      <c r="O161" s="130">
        <f t="shared" si="184"/>
        <v>159</v>
      </c>
      <c r="P161" s="130">
        <f t="shared" si="185"/>
        <v>0</v>
      </c>
      <c r="Q161" s="130">
        <f t="shared" si="186"/>
        <v>1360.12</v>
      </c>
      <c r="R161" s="49">
        <f t="shared" si="187"/>
        <v>0</v>
      </c>
      <c r="S161" s="49">
        <f t="shared" si="188"/>
        <v>313.64</v>
      </c>
      <c r="T161" s="130">
        <f t="shared" si="189"/>
        <v>124.84</v>
      </c>
      <c r="U161" s="49">
        <f t="shared" si="190"/>
        <v>11.76</v>
      </c>
      <c r="V161" s="130">
        <f t="shared" si="191"/>
        <v>159</v>
      </c>
      <c r="W161" s="130">
        <f t="shared" si="192"/>
        <v>0</v>
      </c>
      <c r="X161" s="49">
        <f t="shared" si="193"/>
        <v>609.24</v>
      </c>
      <c r="Y161" s="49">
        <f t="shared" si="194"/>
        <v>1969.36</v>
      </c>
      <c r="Z161" s="49"/>
      <c r="AA161" s="139" t="s">
        <v>62</v>
      </c>
      <c r="AB161" s="140">
        <f t="shared" ref="AB161:AH161" si="221">K161+R161</f>
        <v>47.05</v>
      </c>
      <c r="AC161" s="140">
        <f t="shared" si="221"/>
        <v>940.93</v>
      </c>
      <c r="AD161" s="140">
        <f t="shared" si="221"/>
        <v>624.18</v>
      </c>
      <c r="AE161" s="140">
        <f t="shared" si="221"/>
        <v>39.2</v>
      </c>
      <c r="AF161" s="140">
        <f t="shared" si="221"/>
        <v>318</v>
      </c>
      <c r="AG161" s="140">
        <f t="shared" si="221"/>
        <v>0</v>
      </c>
      <c r="AH161" s="140">
        <f t="shared" si="221"/>
        <v>1969.36</v>
      </c>
      <c r="AI161" s="139" t="s">
        <v>35</v>
      </c>
      <c r="AJ161" s="39"/>
    </row>
    <row r="162" s="114" customFormat="1" ht="16" customHeight="1" spans="1:36">
      <c r="A162" s="129">
        <f t="shared" si="179"/>
        <v>159</v>
      </c>
      <c r="B162" s="49" t="s">
        <v>129</v>
      </c>
      <c r="C162" s="130" t="s">
        <v>542</v>
      </c>
      <c r="D162" s="49" t="s">
        <v>543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3180</v>
      </c>
      <c r="J162" s="130"/>
      <c r="K162" s="49">
        <f t="shared" si="180"/>
        <v>47.05</v>
      </c>
      <c r="L162" s="49">
        <f t="shared" si="181"/>
        <v>627.29</v>
      </c>
      <c r="M162" s="130">
        <f t="shared" si="182"/>
        <v>499.34</v>
      </c>
      <c r="N162" s="49">
        <f t="shared" si="183"/>
        <v>27.44</v>
      </c>
      <c r="O162" s="130">
        <f t="shared" si="184"/>
        <v>159</v>
      </c>
      <c r="P162" s="130">
        <f t="shared" si="185"/>
        <v>0</v>
      </c>
      <c r="Q162" s="130">
        <f t="shared" si="186"/>
        <v>1360.12</v>
      </c>
      <c r="R162" s="49">
        <f t="shared" si="187"/>
        <v>0</v>
      </c>
      <c r="S162" s="49">
        <f t="shared" si="188"/>
        <v>313.64</v>
      </c>
      <c r="T162" s="130">
        <f t="shared" si="189"/>
        <v>124.84</v>
      </c>
      <c r="U162" s="49">
        <f t="shared" si="190"/>
        <v>11.76</v>
      </c>
      <c r="V162" s="130">
        <f t="shared" si="191"/>
        <v>159</v>
      </c>
      <c r="W162" s="130">
        <f t="shared" si="192"/>
        <v>0</v>
      </c>
      <c r="X162" s="49">
        <f t="shared" si="193"/>
        <v>609.24</v>
      </c>
      <c r="Y162" s="49">
        <f t="shared" si="194"/>
        <v>1969.36</v>
      </c>
      <c r="Z162" s="49"/>
      <c r="AA162" s="139" t="s">
        <v>61</v>
      </c>
      <c r="AB162" s="140">
        <f t="shared" ref="AB162:AH162" si="222">K162+R162</f>
        <v>47.05</v>
      </c>
      <c r="AC162" s="140">
        <f t="shared" si="222"/>
        <v>940.93</v>
      </c>
      <c r="AD162" s="140">
        <f t="shared" si="222"/>
        <v>624.18</v>
      </c>
      <c r="AE162" s="140">
        <f t="shared" si="222"/>
        <v>39.2</v>
      </c>
      <c r="AF162" s="140">
        <f t="shared" si="222"/>
        <v>318</v>
      </c>
      <c r="AG162" s="140">
        <f t="shared" si="222"/>
        <v>0</v>
      </c>
      <c r="AH162" s="140">
        <f t="shared" si="222"/>
        <v>1969.36</v>
      </c>
      <c r="AI162" s="139" t="s">
        <v>35</v>
      </c>
      <c r="AJ162" s="39"/>
    </row>
    <row r="163" s="114" customFormat="1" ht="16" customHeight="1" spans="1:36">
      <c r="A163" s="129">
        <f t="shared" si="179"/>
        <v>160</v>
      </c>
      <c r="B163" s="49" t="s">
        <v>50</v>
      </c>
      <c r="C163" s="130" t="s">
        <v>544</v>
      </c>
      <c r="D163" s="49" t="s">
        <v>545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4180</v>
      </c>
      <c r="J163" s="130"/>
      <c r="K163" s="49">
        <f t="shared" si="180"/>
        <v>47.05</v>
      </c>
      <c r="L163" s="49">
        <f t="shared" si="181"/>
        <v>627.29</v>
      </c>
      <c r="M163" s="130">
        <f t="shared" si="182"/>
        <v>499.34</v>
      </c>
      <c r="N163" s="49">
        <f t="shared" si="183"/>
        <v>27.44</v>
      </c>
      <c r="O163" s="130">
        <f t="shared" si="184"/>
        <v>209</v>
      </c>
      <c r="P163" s="130">
        <f t="shared" si="185"/>
        <v>0</v>
      </c>
      <c r="Q163" s="130">
        <f t="shared" si="186"/>
        <v>1410.12</v>
      </c>
      <c r="R163" s="49">
        <f t="shared" si="187"/>
        <v>0</v>
      </c>
      <c r="S163" s="49">
        <f t="shared" si="188"/>
        <v>313.64</v>
      </c>
      <c r="T163" s="130">
        <f t="shared" si="189"/>
        <v>124.84</v>
      </c>
      <c r="U163" s="49">
        <f t="shared" si="190"/>
        <v>11.76</v>
      </c>
      <c r="V163" s="130">
        <f t="shared" si="191"/>
        <v>209</v>
      </c>
      <c r="W163" s="130">
        <f t="shared" si="192"/>
        <v>0</v>
      </c>
      <c r="X163" s="49">
        <f t="shared" si="193"/>
        <v>659.24</v>
      </c>
      <c r="Y163" s="49">
        <f t="shared" si="194"/>
        <v>2069.36</v>
      </c>
      <c r="Z163" s="49"/>
      <c r="AA163" s="139" t="s">
        <v>50</v>
      </c>
      <c r="AB163" s="140">
        <f t="shared" ref="AB163:AH163" si="223">K163+R163</f>
        <v>47.05</v>
      </c>
      <c r="AC163" s="140">
        <f t="shared" si="223"/>
        <v>940.93</v>
      </c>
      <c r="AD163" s="140">
        <f t="shared" si="223"/>
        <v>624.18</v>
      </c>
      <c r="AE163" s="140">
        <f t="shared" si="223"/>
        <v>39.2</v>
      </c>
      <c r="AF163" s="140">
        <f t="shared" si="223"/>
        <v>418</v>
      </c>
      <c r="AG163" s="140">
        <f t="shared" si="223"/>
        <v>0</v>
      </c>
      <c r="AH163" s="140">
        <f t="shared" si="223"/>
        <v>2069.36</v>
      </c>
      <c r="AI163" s="139" t="s">
        <v>31</v>
      </c>
      <c r="AJ163" s="39"/>
    </row>
    <row r="164" s="39" customFormat="1" ht="16" customHeight="1" spans="1:35">
      <c r="A164" s="129">
        <f t="shared" si="179"/>
        <v>161</v>
      </c>
      <c r="B164" s="49" t="s">
        <v>517</v>
      </c>
      <c r="C164" s="130" t="s">
        <v>546</v>
      </c>
      <c r="D164" s="49" t="s">
        <v>547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4180</v>
      </c>
      <c r="J164" s="130"/>
      <c r="K164" s="49">
        <f t="shared" si="180"/>
        <v>47.05</v>
      </c>
      <c r="L164" s="49">
        <f t="shared" si="181"/>
        <v>627.29</v>
      </c>
      <c r="M164" s="130">
        <f t="shared" si="182"/>
        <v>499.34</v>
      </c>
      <c r="N164" s="49">
        <f t="shared" si="183"/>
        <v>27.44</v>
      </c>
      <c r="O164" s="130">
        <f t="shared" si="184"/>
        <v>209</v>
      </c>
      <c r="P164" s="130">
        <f t="shared" si="185"/>
        <v>0</v>
      </c>
      <c r="Q164" s="130">
        <f t="shared" si="186"/>
        <v>1410.12</v>
      </c>
      <c r="R164" s="49">
        <f t="shared" si="187"/>
        <v>0</v>
      </c>
      <c r="S164" s="49">
        <f t="shared" si="188"/>
        <v>313.64</v>
      </c>
      <c r="T164" s="130">
        <f t="shared" si="189"/>
        <v>124.84</v>
      </c>
      <c r="U164" s="49">
        <f t="shared" si="190"/>
        <v>11.76</v>
      </c>
      <c r="V164" s="130">
        <f t="shared" si="191"/>
        <v>209</v>
      </c>
      <c r="W164" s="130">
        <f t="shared" si="192"/>
        <v>0</v>
      </c>
      <c r="X164" s="49">
        <f t="shared" si="193"/>
        <v>659.24</v>
      </c>
      <c r="Y164" s="49">
        <f t="shared" si="194"/>
        <v>2069.36</v>
      </c>
      <c r="Z164" s="49"/>
      <c r="AA164" s="139" t="s">
        <v>82</v>
      </c>
      <c r="AB164" s="140">
        <f t="shared" ref="AB164:AH164" si="224">K164+R164</f>
        <v>47.05</v>
      </c>
      <c r="AC164" s="140">
        <f t="shared" si="224"/>
        <v>940.93</v>
      </c>
      <c r="AD164" s="140">
        <f t="shared" si="224"/>
        <v>624.18</v>
      </c>
      <c r="AE164" s="140">
        <f t="shared" si="224"/>
        <v>39.2</v>
      </c>
      <c r="AF164" s="140">
        <f t="shared" si="224"/>
        <v>418</v>
      </c>
      <c r="AG164" s="140">
        <f t="shared" si="224"/>
        <v>0</v>
      </c>
      <c r="AH164" s="140">
        <f t="shared" si="224"/>
        <v>2069.36</v>
      </c>
      <c r="AI164" s="139" t="s">
        <v>35</v>
      </c>
    </row>
    <row r="165" s="39" customFormat="1" ht="16" customHeight="1" spans="1:35">
      <c r="A165" s="129">
        <f t="shared" si="179"/>
        <v>162</v>
      </c>
      <c r="B165" s="49" t="s">
        <v>223</v>
      </c>
      <c r="C165" s="130" t="s">
        <v>548</v>
      </c>
      <c r="D165" s="49" t="s">
        <v>549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3180</v>
      </c>
      <c r="J165" s="130"/>
      <c r="K165" s="49">
        <f t="shared" si="180"/>
        <v>47.05</v>
      </c>
      <c r="L165" s="49">
        <f t="shared" si="181"/>
        <v>627.29</v>
      </c>
      <c r="M165" s="130">
        <f t="shared" si="182"/>
        <v>499.34</v>
      </c>
      <c r="N165" s="49">
        <f t="shared" si="183"/>
        <v>27.44</v>
      </c>
      <c r="O165" s="130">
        <f t="shared" si="184"/>
        <v>159</v>
      </c>
      <c r="P165" s="130">
        <f t="shared" si="185"/>
        <v>0</v>
      </c>
      <c r="Q165" s="130">
        <f t="shared" si="186"/>
        <v>1360.12</v>
      </c>
      <c r="R165" s="49">
        <f t="shared" si="187"/>
        <v>0</v>
      </c>
      <c r="S165" s="49">
        <f t="shared" si="188"/>
        <v>313.64</v>
      </c>
      <c r="T165" s="130">
        <f t="shared" si="189"/>
        <v>124.84</v>
      </c>
      <c r="U165" s="49">
        <f t="shared" si="190"/>
        <v>11.76</v>
      </c>
      <c r="V165" s="130">
        <f t="shared" si="191"/>
        <v>159</v>
      </c>
      <c r="W165" s="130">
        <f t="shared" si="192"/>
        <v>0</v>
      </c>
      <c r="X165" s="49">
        <f t="shared" si="193"/>
        <v>609.24</v>
      </c>
      <c r="Y165" s="49">
        <f t="shared" si="194"/>
        <v>1969.36</v>
      </c>
      <c r="Z165" s="49"/>
      <c r="AA165" s="139" t="s">
        <v>58</v>
      </c>
      <c r="AB165" s="140">
        <f t="shared" ref="AB165:AH165" si="225">K165+R165</f>
        <v>47.05</v>
      </c>
      <c r="AC165" s="140">
        <f t="shared" si="225"/>
        <v>940.93</v>
      </c>
      <c r="AD165" s="140">
        <f t="shared" si="225"/>
        <v>624.18</v>
      </c>
      <c r="AE165" s="140">
        <f t="shared" si="225"/>
        <v>39.2</v>
      </c>
      <c r="AF165" s="140">
        <f t="shared" si="225"/>
        <v>318</v>
      </c>
      <c r="AG165" s="140">
        <f t="shared" si="225"/>
        <v>0</v>
      </c>
      <c r="AH165" s="140">
        <f t="shared" si="225"/>
        <v>1969.36</v>
      </c>
      <c r="AI165" s="139" t="s">
        <v>33</v>
      </c>
    </row>
    <row r="166" s="39" customFormat="1" ht="16" customHeight="1" spans="1:35">
      <c r="A166" s="129">
        <f t="shared" si="179"/>
        <v>163</v>
      </c>
      <c r="B166" s="49" t="s">
        <v>223</v>
      </c>
      <c r="C166" s="130" t="s">
        <v>550</v>
      </c>
      <c r="D166" s="49" t="s">
        <v>551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3180</v>
      </c>
      <c r="J166" s="130"/>
      <c r="K166" s="49">
        <f t="shared" si="180"/>
        <v>47.05</v>
      </c>
      <c r="L166" s="49">
        <f t="shared" si="181"/>
        <v>627.29</v>
      </c>
      <c r="M166" s="130">
        <f t="shared" si="182"/>
        <v>499.34</v>
      </c>
      <c r="N166" s="49">
        <f t="shared" si="183"/>
        <v>27.44</v>
      </c>
      <c r="O166" s="130">
        <f t="shared" si="184"/>
        <v>159</v>
      </c>
      <c r="P166" s="130">
        <f t="shared" si="185"/>
        <v>0</v>
      </c>
      <c r="Q166" s="130">
        <f t="shared" si="186"/>
        <v>1360.12</v>
      </c>
      <c r="R166" s="49">
        <f t="shared" si="187"/>
        <v>0</v>
      </c>
      <c r="S166" s="49">
        <f t="shared" si="188"/>
        <v>313.64</v>
      </c>
      <c r="T166" s="130">
        <f t="shared" si="189"/>
        <v>124.84</v>
      </c>
      <c r="U166" s="49">
        <f t="shared" si="190"/>
        <v>11.76</v>
      </c>
      <c r="V166" s="130">
        <f t="shared" si="191"/>
        <v>159</v>
      </c>
      <c r="W166" s="130">
        <f t="shared" si="192"/>
        <v>0</v>
      </c>
      <c r="X166" s="49">
        <f t="shared" si="193"/>
        <v>609.24</v>
      </c>
      <c r="Y166" s="49">
        <f t="shared" si="194"/>
        <v>1969.36</v>
      </c>
      <c r="Z166" s="49"/>
      <c r="AA166" s="139" t="s">
        <v>59</v>
      </c>
      <c r="AB166" s="140">
        <f t="shared" ref="AB166:AH166" si="226">K166+R166</f>
        <v>47.05</v>
      </c>
      <c r="AC166" s="140">
        <f t="shared" si="226"/>
        <v>940.93</v>
      </c>
      <c r="AD166" s="140">
        <f t="shared" si="226"/>
        <v>624.18</v>
      </c>
      <c r="AE166" s="140">
        <f t="shared" si="226"/>
        <v>39.2</v>
      </c>
      <c r="AF166" s="140">
        <f t="shared" si="226"/>
        <v>318</v>
      </c>
      <c r="AG166" s="140">
        <f t="shared" si="226"/>
        <v>0</v>
      </c>
      <c r="AH166" s="140">
        <f t="shared" si="226"/>
        <v>1969.36</v>
      </c>
      <c r="AI166" s="139" t="s">
        <v>33</v>
      </c>
    </row>
    <row r="167" s="39" customFormat="1" ht="16" customHeight="1" spans="1:35">
      <c r="A167" s="129">
        <f t="shared" si="179"/>
        <v>164</v>
      </c>
      <c r="B167" s="49" t="s">
        <v>533</v>
      </c>
      <c r="C167" s="130" t="s">
        <v>552</v>
      </c>
      <c r="D167" s="49" t="s">
        <v>553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3180</v>
      </c>
      <c r="J167" s="130"/>
      <c r="K167" s="49">
        <f t="shared" si="180"/>
        <v>47.05</v>
      </c>
      <c r="L167" s="49">
        <f t="shared" si="181"/>
        <v>627.29</v>
      </c>
      <c r="M167" s="130">
        <f t="shared" si="182"/>
        <v>499.34</v>
      </c>
      <c r="N167" s="49">
        <f t="shared" si="183"/>
        <v>27.44</v>
      </c>
      <c r="O167" s="130">
        <f t="shared" si="184"/>
        <v>159</v>
      </c>
      <c r="P167" s="130">
        <f t="shared" si="185"/>
        <v>0</v>
      </c>
      <c r="Q167" s="130">
        <f t="shared" si="186"/>
        <v>1360.12</v>
      </c>
      <c r="R167" s="49">
        <f t="shared" si="187"/>
        <v>0</v>
      </c>
      <c r="S167" s="49">
        <f t="shared" si="188"/>
        <v>313.64</v>
      </c>
      <c r="T167" s="130">
        <f t="shared" si="189"/>
        <v>124.84</v>
      </c>
      <c r="U167" s="49">
        <f t="shared" si="190"/>
        <v>11.76</v>
      </c>
      <c r="V167" s="130">
        <f t="shared" si="191"/>
        <v>159</v>
      </c>
      <c r="W167" s="130">
        <f t="shared" si="192"/>
        <v>0</v>
      </c>
      <c r="X167" s="49">
        <f t="shared" si="193"/>
        <v>609.24</v>
      </c>
      <c r="Y167" s="49">
        <f t="shared" si="194"/>
        <v>1969.36</v>
      </c>
      <c r="Z167" s="49"/>
      <c r="AA167" s="139" t="s">
        <v>60</v>
      </c>
      <c r="AB167" s="140">
        <f t="shared" ref="AB167:AH167" si="227">K167+R167</f>
        <v>47.05</v>
      </c>
      <c r="AC167" s="140">
        <f t="shared" si="227"/>
        <v>940.93</v>
      </c>
      <c r="AD167" s="140">
        <f t="shared" si="227"/>
        <v>624.18</v>
      </c>
      <c r="AE167" s="140">
        <f t="shared" si="227"/>
        <v>39.2</v>
      </c>
      <c r="AF167" s="140">
        <f t="shared" si="227"/>
        <v>318</v>
      </c>
      <c r="AG167" s="140">
        <f t="shared" si="227"/>
        <v>0</v>
      </c>
      <c r="AH167" s="140">
        <f t="shared" si="227"/>
        <v>1969.36</v>
      </c>
      <c r="AI167" s="139" t="s">
        <v>34</v>
      </c>
    </row>
    <row r="168" s="39" customFormat="1" ht="16" customHeight="1" spans="1:35">
      <c r="A168" s="129">
        <f t="shared" si="179"/>
        <v>165</v>
      </c>
      <c r="B168" s="49" t="s">
        <v>217</v>
      </c>
      <c r="C168" s="130" t="s">
        <v>554</v>
      </c>
      <c r="D168" s="448" t="s">
        <v>555</v>
      </c>
      <c r="E168" s="49">
        <v>4200</v>
      </c>
      <c r="F168" s="49">
        <v>4200</v>
      </c>
      <c r="G168" s="130">
        <v>6241.75</v>
      </c>
      <c r="H168" s="49">
        <v>4200</v>
      </c>
      <c r="I168" s="130">
        <v>4180</v>
      </c>
      <c r="J168" s="130"/>
      <c r="K168" s="49">
        <f t="shared" si="180"/>
        <v>50.4</v>
      </c>
      <c r="L168" s="49">
        <f t="shared" si="181"/>
        <v>672</v>
      </c>
      <c r="M168" s="130">
        <f t="shared" si="182"/>
        <v>499.34</v>
      </c>
      <c r="N168" s="49">
        <f t="shared" si="183"/>
        <v>29.4</v>
      </c>
      <c r="O168" s="130">
        <f t="shared" si="184"/>
        <v>209</v>
      </c>
      <c r="P168" s="130">
        <f t="shared" si="185"/>
        <v>0</v>
      </c>
      <c r="Q168" s="130">
        <f t="shared" si="186"/>
        <v>1460.14</v>
      </c>
      <c r="R168" s="49">
        <f t="shared" si="187"/>
        <v>0</v>
      </c>
      <c r="S168" s="49">
        <f t="shared" si="188"/>
        <v>336</v>
      </c>
      <c r="T168" s="130">
        <f t="shared" si="189"/>
        <v>124.84</v>
      </c>
      <c r="U168" s="49">
        <f t="shared" si="190"/>
        <v>12.6</v>
      </c>
      <c r="V168" s="130">
        <f t="shared" si="191"/>
        <v>209</v>
      </c>
      <c r="W168" s="130">
        <f t="shared" si="192"/>
        <v>0</v>
      </c>
      <c r="X168" s="49">
        <f t="shared" si="193"/>
        <v>682.44</v>
      </c>
      <c r="Y168" s="49">
        <f t="shared" si="194"/>
        <v>2142.58</v>
      </c>
      <c r="Z168" s="49"/>
      <c r="AA168" s="139" t="s">
        <v>60</v>
      </c>
      <c r="AB168" s="140">
        <f t="shared" ref="AB168:AH168" si="228">K168+R168</f>
        <v>50.4</v>
      </c>
      <c r="AC168" s="140">
        <f t="shared" si="228"/>
        <v>1008</v>
      </c>
      <c r="AD168" s="140">
        <f t="shared" si="228"/>
        <v>624.18</v>
      </c>
      <c r="AE168" s="140">
        <f t="shared" si="228"/>
        <v>42</v>
      </c>
      <c r="AF168" s="140">
        <f t="shared" si="228"/>
        <v>418</v>
      </c>
      <c r="AG168" s="140">
        <f t="shared" si="228"/>
        <v>0</v>
      </c>
      <c r="AH168" s="140">
        <f t="shared" si="228"/>
        <v>2142.58</v>
      </c>
      <c r="AI168" s="139" t="s">
        <v>34</v>
      </c>
    </row>
    <row r="169" s="39" customFormat="1" ht="16" customHeight="1" spans="1:35">
      <c r="A169" s="129">
        <f t="shared" si="179"/>
        <v>166</v>
      </c>
      <c r="B169" s="49" t="s">
        <v>533</v>
      </c>
      <c r="C169" s="130" t="s">
        <v>556</v>
      </c>
      <c r="D169" s="49" t="s">
        <v>557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180"/>
        <v>47.05</v>
      </c>
      <c r="L169" s="49">
        <f t="shared" si="181"/>
        <v>627.29</v>
      </c>
      <c r="M169" s="130">
        <f t="shared" si="182"/>
        <v>499.34</v>
      </c>
      <c r="N169" s="49">
        <f t="shared" si="183"/>
        <v>27.44</v>
      </c>
      <c r="O169" s="130">
        <f t="shared" si="184"/>
        <v>110</v>
      </c>
      <c r="P169" s="130">
        <f t="shared" si="185"/>
        <v>0</v>
      </c>
      <c r="Q169" s="130">
        <f t="shared" si="186"/>
        <v>1311.12</v>
      </c>
      <c r="R169" s="49">
        <f t="shared" si="187"/>
        <v>0</v>
      </c>
      <c r="S169" s="49">
        <f t="shared" si="188"/>
        <v>313.64</v>
      </c>
      <c r="T169" s="130">
        <f t="shared" si="189"/>
        <v>124.84</v>
      </c>
      <c r="U169" s="49">
        <f t="shared" si="190"/>
        <v>11.76</v>
      </c>
      <c r="V169" s="130">
        <f t="shared" si="191"/>
        <v>110</v>
      </c>
      <c r="W169" s="130">
        <f t="shared" si="192"/>
        <v>0</v>
      </c>
      <c r="X169" s="49">
        <f t="shared" si="193"/>
        <v>560.24</v>
      </c>
      <c r="Y169" s="49">
        <f t="shared" si="194"/>
        <v>1871.36</v>
      </c>
      <c r="Z169" s="49"/>
      <c r="AA169" s="139" t="s">
        <v>55</v>
      </c>
      <c r="AB169" s="140">
        <f t="shared" ref="AB169:AH169" si="229">K169+R169</f>
        <v>47.05</v>
      </c>
      <c r="AC169" s="140">
        <f t="shared" si="229"/>
        <v>940.93</v>
      </c>
      <c r="AD169" s="140">
        <f t="shared" si="229"/>
        <v>624.18</v>
      </c>
      <c r="AE169" s="140">
        <f t="shared" si="229"/>
        <v>39.2</v>
      </c>
      <c r="AF169" s="140">
        <f t="shared" si="229"/>
        <v>220</v>
      </c>
      <c r="AG169" s="140">
        <f t="shared" si="229"/>
        <v>0</v>
      </c>
      <c r="AH169" s="140">
        <f t="shared" si="229"/>
        <v>1871.36</v>
      </c>
      <c r="AI169" s="139" t="s">
        <v>32</v>
      </c>
    </row>
    <row r="170" s="39" customFormat="1" ht="16" customHeight="1" spans="1:35">
      <c r="A170" s="129">
        <f t="shared" si="179"/>
        <v>167</v>
      </c>
      <c r="B170" s="49" t="s">
        <v>533</v>
      </c>
      <c r="C170" s="130" t="s">
        <v>558</v>
      </c>
      <c r="D170" s="49" t="s">
        <v>559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180"/>
        <v>47.05</v>
      </c>
      <c r="L170" s="49">
        <f t="shared" si="181"/>
        <v>627.29</v>
      </c>
      <c r="M170" s="130">
        <f t="shared" si="182"/>
        <v>499.34</v>
      </c>
      <c r="N170" s="49">
        <f t="shared" si="183"/>
        <v>27.44</v>
      </c>
      <c r="O170" s="130">
        <f t="shared" si="184"/>
        <v>110</v>
      </c>
      <c r="P170" s="130">
        <f t="shared" si="185"/>
        <v>0</v>
      </c>
      <c r="Q170" s="130">
        <f t="shared" si="186"/>
        <v>1311.12</v>
      </c>
      <c r="R170" s="49">
        <f t="shared" si="187"/>
        <v>0</v>
      </c>
      <c r="S170" s="49">
        <f t="shared" si="188"/>
        <v>313.64</v>
      </c>
      <c r="T170" s="130">
        <f t="shared" si="189"/>
        <v>124.84</v>
      </c>
      <c r="U170" s="49">
        <f t="shared" si="190"/>
        <v>11.76</v>
      </c>
      <c r="V170" s="130">
        <f t="shared" si="191"/>
        <v>110</v>
      </c>
      <c r="W170" s="130">
        <f t="shared" si="192"/>
        <v>0</v>
      </c>
      <c r="X170" s="49">
        <f t="shared" si="193"/>
        <v>560.24</v>
      </c>
      <c r="Y170" s="49">
        <f t="shared" si="194"/>
        <v>1871.36</v>
      </c>
      <c r="Z170" s="49"/>
      <c r="AA170" s="139" t="s">
        <v>55</v>
      </c>
      <c r="AB170" s="140">
        <f t="shared" ref="AB170:AH170" si="230">K170+R170</f>
        <v>47.05</v>
      </c>
      <c r="AC170" s="140">
        <f t="shared" si="230"/>
        <v>940.93</v>
      </c>
      <c r="AD170" s="140">
        <f t="shared" si="230"/>
        <v>624.18</v>
      </c>
      <c r="AE170" s="140">
        <f t="shared" si="230"/>
        <v>39.2</v>
      </c>
      <c r="AF170" s="140">
        <f t="shared" si="230"/>
        <v>220</v>
      </c>
      <c r="AG170" s="140">
        <f t="shared" si="230"/>
        <v>0</v>
      </c>
      <c r="AH170" s="140">
        <f t="shared" si="230"/>
        <v>1871.36</v>
      </c>
      <c r="AI170" s="139" t="s">
        <v>32</v>
      </c>
    </row>
    <row r="171" s="39" customFormat="1" ht="16" customHeight="1" spans="1:35">
      <c r="A171" s="129">
        <f t="shared" si="179"/>
        <v>168</v>
      </c>
      <c r="B171" s="49" t="s">
        <v>533</v>
      </c>
      <c r="C171" s="130" t="s">
        <v>560</v>
      </c>
      <c r="D171" s="49" t="s">
        <v>561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3180</v>
      </c>
      <c r="J171" s="130"/>
      <c r="K171" s="49">
        <f t="shared" si="180"/>
        <v>47.05</v>
      </c>
      <c r="L171" s="49">
        <f t="shared" si="181"/>
        <v>627.29</v>
      </c>
      <c r="M171" s="130">
        <f t="shared" si="182"/>
        <v>499.34</v>
      </c>
      <c r="N171" s="49">
        <f t="shared" si="183"/>
        <v>27.44</v>
      </c>
      <c r="O171" s="130">
        <f t="shared" si="184"/>
        <v>159</v>
      </c>
      <c r="P171" s="130">
        <f t="shared" si="185"/>
        <v>0</v>
      </c>
      <c r="Q171" s="130">
        <f t="shared" si="186"/>
        <v>1360.12</v>
      </c>
      <c r="R171" s="49">
        <f t="shared" si="187"/>
        <v>0</v>
      </c>
      <c r="S171" s="49">
        <f t="shared" si="188"/>
        <v>313.64</v>
      </c>
      <c r="T171" s="130">
        <f t="shared" si="189"/>
        <v>124.84</v>
      </c>
      <c r="U171" s="49">
        <f t="shared" si="190"/>
        <v>11.76</v>
      </c>
      <c r="V171" s="130">
        <f t="shared" si="191"/>
        <v>159</v>
      </c>
      <c r="W171" s="130">
        <f t="shared" si="192"/>
        <v>0</v>
      </c>
      <c r="X171" s="49">
        <f t="shared" si="193"/>
        <v>609.24</v>
      </c>
      <c r="Y171" s="49">
        <f t="shared" si="194"/>
        <v>1969.36</v>
      </c>
      <c r="Z171" s="49"/>
      <c r="AA171" s="139" t="s">
        <v>55</v>
      </c>
      <c r="AB171" s="140">
        <f t="shared" ref="AB171:AH171" si="231">K171+R171</f>
        <v>47.05</v>
      </c>
      <c r="AC171" s="140">
        <f t="shared" si="231"/>
        <v>940.93</v>
      </c>
      <c r="AD171" s="140">
        <f t="shared" si="231"/>
        <v>624.18</v>
      </c>
      <c r="AE171" s="140">
        <f t="shared" si="231"/>
        <v>39.2</v>
      </c>
      <c r="AF171" s="140">
        <f t="shared" si="231"/>
        <v>318</v>
      </c>
      <c r="AG171" s="140">
        <f t="shared" si="231"/>
        <v>0</v>
      </c>
      <c r="AH171" s="140">
        <f t="shared" si="231"/>
        <v>1969.36</v>
      </c>
      <c r="AI171" s="139" t="s">
        <v>35</v>
      </c>
    </row>
    <row r="172" s="39" customFormat="1" ht="16" customHeight="1" spans="1:35">
      <c r="A172" s="129">
        <f t="shared" si="179"/>
        <v>169</v>
      </c>
      <c r="B172" s="49" t="s">
        <v>533</v>
      </c>
      <c r="C172" s="130" t="s">
        <v>564</v>
      </c>
      <c r="D172" s="49" t="s">
        <v>565</v>
      </c>
      <c r="E172" s="49">
        <v>3920.55</v>
      </c>
      <c r="F172" s="49">
        <v>3920.55</v>
      </c>
      <c r="G172" s="130">
        <v>6241.75</v>
      </c>
      <c r="H172" s="49">
        <v>3920.55</v>
      </c>
      <c r="I172" s="130">
        <v>3180</v>
      </c>
      <c r="J172" s="130"/>
      <c r="K172" s="49">
        <f t="shared" si="180"/>
        <v>47.05</v>
      </c>
      <c r="L172" s="49">
        <f t="shared" si="181"/>
        <v>627.29</v>
      </c>
      <c r="M172" s="130">
        <f t="shared" si="182"/>
        <v>499.34</v>
      </c>
      <c r="N172" s="49">
        <f t="shared" si="183"/>
        <v>27.44</v>
      </c>
      <c r="O172" s="130">
        <f t="shared" si="184"/>
        <v>159</v>
      </c>
      <c r="P172" s="130">
        <f t="shared" si="185"/>
        <v>0</v>
      </c>
      <c r="Q172" s="130">
        <f t="shared" si="186"/>
        <v>1360.12</v>
      </c>
      <c r="R172" s="49">
        <f t="shared" si="187"/>
        <v>0</v>
      </c>
      <c r="S172" s="49">
        <f t="shared" si="188"/>
        <v>313.64</v>
      </c>
      <c r="T172" s="130">
        <f t="shared" si="189"/>
        <v>124.84</v>
      </c>
      <c r="U172" s="49">
        <f t="shared" si="190"/>
        <v>11.76</v>
      </c>
      <c r="V172" s="130">
        <f t="shared" si="191"/>
        <v>159</v>
      </c>
      <c r="W172" s="130">
        <f t="shared" si="192"/>
        <v>0</v>
      </c>
      <c r="X172" s="49">
        <f t="shared" si="193"/>
        <v>609.24</v>
      </c>
      <c r="Y172" s="49">
        <f t="shared" si="194"/>
        <v>1969.36</v>
      </c>
      <c r="Z172" s="49"/>
      <c r="AA172" s="139" t="s">
        <v>55</v>
      </c>
      <c r="AB172" s="140">
        <f t="shared" ref="AB172:AH172" si="232">K172+R172</f>
        <v>47.05</v>
      </c>
      <c r="AC172" s="140">
        <f t="shared" si="232"/>
        <v>940.93</v>
      </c>
      <c r="AD172" s="140">
        <f t="shared" si="232"/>
        <v>624.18</v>
      </c>
      <c r="AE172" s="140">
        <f t="shared" si="232"/>
        <v>39.2</v>
      </c>
      <c r="AF172" s="140">
        <f t="shared" si="232"/>
        <v>318</v>
      </c>
      <c r="AG172" s="140">
        <f t="shared" si="232"/>
        <v>0</v>
      </c>
      <c r="AH172" s="140">
        <f t="shared" si="232"/>
        <v>1969.36</v>
      </c>
      <c r="AI172" s="139" t="s">
        <v>35</v>
      </c>
    </row>
    <row r="173" s="39" customFormat="1" ht="16" customHeight="1" spans="1:35">
      <c r="A173" s="129">
        <f t="shared" si="179"/>
        <v>170</v>
      </c>
      <c r="B173" s="49" t="s">
        <v>568</v>
      </c>
      <c r="C173" s="130" t="s">
        <v>569</v>
      </c>
      <c r="D173" s="49" t="s">
        <v>570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180"/>
        <v>47.05</v>
      </c>
      <c r="L173" s="49">
        <f t="shared" si="181"/>
        <v>627.29</v>
      </c>
      <c r="M173" s="130">
        <f t="shared" si="182"/>
        <v>499.34</v>
      </c>
      <c r="N173" s="49">
        <f t="shared" si="183"/>
        <v>27.44</v>
      </c>
      <c r="O173" s="130">
        <f t="shared" si="184"/>
        <v>110</v>
      </c>
      <c r="P173" s="130">
        <f t="shared" si="185"/>
        <v>0</v>
      </c>
      <c r="Q173" s="130">
        <f t="shared" si="186"/>
        <v>1311.12</v>
      </c>
      <c r="R173" s="49">
        <f t="shared" si="187"/>
        <v>0</v>
      </c>
      <c r="S173" s="49">
        <f t="shared" si="188"/>
        <v>313.64</v>
      </c>
      <c r="T173" s="130">
        <f t="shared" si="189"/>
        <v>124.84</v>
      </c>
      <c r="U173" s="49">
        <f t="shared" si="190"/>
        <v>11.76</v>
      </c>
      <c r="V173" s="130">
        <f t="shared" si="191"/>
        <v>110</v>
      </c>
      <c r="W173" s="130">
        <f t="shared" si="192"/>
        <v>0</v>
      </c>
      <c r="X173" s="49">
        <f t="shared" si="193"/>
        <v>560.24</v>
      </c>
      <c r="Y173" s="49">
        <f t="shared" si="194"/>
        <v>1871.36</v>
      </c>
      <c r="Z173" s="49"/>
      <c r="AA173" s="139" t="s">
        <v>56</v>
      </c>
      <c r="AB173" s="140">
        <f t="shared" ref="AB173:AH173" si="233">K173+R173</f>
        <v>47.05</v>
      </c>
      <c r="AC173" s="140">
        <f t="shared" si="233"/>
        <v>940.93</v>
      </c>
      <c r="AD173" s="140">
        <f t="shared" si="233"/>
        <v>624.18</v>
      </c>
      <c r="AE173" s="140">
        <f t="shared" si="233"/>
        <v>39.2</v>
      </c>
      <c r="AF173" s="140">
        <f t="shared" si="233"/>
        <v>220</v>
      </c>
      <c r="AG173" s="140">
        <f t="shared" si="233"/>
        <v>0</v>
      </c>
      <c r="AH173" s="140">
        <f t="shared" si="233"/>
        <v>1871.36</v>
      </c>
      <c r="AI173" s="139" t="s">
        <v>32</v>
      </c>
    </row>
    <row r="174" s="39" customFormat="1" ht="16" customHeight="1" spans="1:35">
      <c r="A174" s="129">
        <f t="shared" si="179"/>
        <v>171</v>
      </c>
      <c r="B174" s="49" t="s">
        <v>568</v>
      </c>
      <c r="C174" s="130" t="s">
        <v>571</v>
      </c>
      <c r="D174" s="49" t="s">
        <v>572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180"/>
        <v>47.05</v>
      </c>
      <c r="L174" s="49">
        <f t="shared" si="181"/>
        <v>627.29</v>
      </c>
      <c r="M174" s="130">
        <f t="shared" si="182"/>
        <v>499.34</v>
      </c>
      <c r="N174" s="49">
        <f t="shared" si="183"/>
        <v>27.44</v>
      </c>
      <c r="O174" s="130">
        <f t="shared" si="184"/>
        <v>110</v>
      </c>
      <c r="P174" s="130">
        <f t="shared" si="185"/>
        <v>0</v>
      </c>
      <c r="Q174" s="130">
        <f t="shared" si="186"/>
        <v>1311.12</v>
      </c>
      <c r="R174" s="49">
        <f t="shared" si="187"/>
        <v>0</v>
      </c>
      <c r="S174" s="49">
        <f t="shared" si="188"/>
        <v>313.64</v>
      </c>
      <c r="T174" s="130">
        <f t="shared" si="189"/>
        <v>124.84</v>
      </c>
      <c r="U174" s="49">
        <f t="shared" si="190"/>
        <v>11.76</v>
      </c>
      <c r="V174" s="130">
        <f t="shared" si="191"/>
        <v>110</v>
      </c>
      <c r="W174" s="130">
        <f t="shared" si="192"/>
        <v>0</v>
      </c>
      <c r="X174" s="49">
        <f t="shared" si="193"/>
        <v>560.24</v>
      </c>
      <c r="Y174" s="49">
        <f t="shared" si="194"/>
        <v>1871.36</v>
      </c>
      <c r="Z174" s="49"/>
      <c r="AA174" s="139" t="s">
        <v>52</v>
      </c>
      <c r="AB174" s="140">
        <f t="shared" ref="AB174:AH174" si="234">K174+R174</f>
        <v>47.05</v>
      </c>
      <c r="AC174" s="140">
        <f t="shared" si="234"/>
        <v>940.93</v>
      </c>
      <c r="AD174" s="140">
        <f t="shared" si="234"/>
        <v>624.18</v>
      </c>
      <c r="AE174" s="140">
        <f t="shared" si="234"/>
        <v>39.2</v>
      </c>
      <c r="AF174" s="140">
        <f t="shared" si="234"/>
        <v>220</v>
      </c>
      <c r="AG174" s="140">
        <f t="shared" si="234"/>
        <v>0</v>
      </c>
      <c r="AH174" s="140">
        <f t="shared" si="234"/>
        <v>1871.36</v>
      </c>
      <c r="AI174" s="139" t="s">
        <v>32</v>
      </c>
    </row>
    <row r="175" s="39" customFormat="1" ht="16" customHeight="1" spans="1:35">
      <c r="A175" s="129">
        <f t="shared" si="179"/>
        <v>172</v>
      </c>
      <c r="B175" s="49" t="s">
        <v>119</v>
      </c>
      <c r="C175" s="130" t="s">
        <v>573</v>
      </c>
      <c r="D175" s="49" t="s">
        <v>574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2200</v>
      </c>
      <c r="J175" s="130"/>
      <c r="K175" s="49">
        <f t="shared" si="180"/>
        <v>47.05</v>
      </c>
      <c r="L175" s="49">
        <f t="shared" si="181"/>
        <v>627.29</v>
      </c>
      <c r="M175" s="130">
        <f t="shared" si="182"/>
        <v>499.34</v>
      </c>
      <c r="N175" s="49">
        <f t="shared" si="183"/>
        <v>27.44</v>
      </c>
      <c r="O175" s="130">
        <f t="shared" si="184"/>
        <v>110</v>
      </c>
      <c r="P175" s="130">
        <f t="shared" si="185"/>
        <v>0</v>
      </c>
      <c r="Q175" s="130">
        <f t="shared" si="186"/>
        <v>1311.12</v>
      </c>
      <c r="R175" s="49">
        <f t="shared" si="187"/>
        <v>0</v>
      </c>
      <c r="S175" s="49">
        <f t="shared" si="188"/>
        <v>313.64</v>
      </c>
      <c r="T175" s="130">
        <f t="shared" si="189"/>
        <v>124.84</v>
      </c>
      <c r="U175" s="49">
        <f t="shared" si="190"/>
        <v>11.76</v>
      </c>
      <c r="V175" s="130">
        <f t="shared" si="191"/>
        <v>110</v>
      </c>
      <c r="W175" s="130">
        <f t="shared" si="192"/>
        <v>0</v>
      </c>
      <c r="X175" s="49">
        <f t="shared" si="193"/>
        <v>560.24</v>
      </c>
      <c r="Y175" s="49">
        <f t="shared" si="194"/>
        <v>1871.36</v>
      </c>
      <c r="Z175" s="49"/>
      <c r="AA175" s="139" t="s">
        <v>51</v>
      </c>
      <c r="AB175" s="140">
        <f t="shared" ref="AB175:AH175" si="235">K175+R175</f>
        <v>47.05</v>
      </c>
      <c r="AC175" s="140">
        <f t="shared" si="235"/>
        <v>940.93</v>
      </c>
      <c r="AD175" s="140">
        <f t="shared" si="235"/>
        <v>624.18</v>
      </c>
      <c r="AE175" s="140">
        <f t="shared" si="235"/>
        <v>39.2</v>
      </c>
      <c r="AF175" s="140">
        <f t="shared" si="235"/>
        <v>220</v>
      </c>
      <c r="AG175" s="140">
        <f t="shared" si="235"/>
        <v>0</v>
      </c>
      <c r="AH175" s="140">
        <f t="shared" si="235"/>
        <v>1871.36</v>
      </c>
      <c r="AI175" s="139" t="s">
        <v>32</v>
      </c>
    </row>
    <row r="176" s="39" customFormat="1" ht="16" customHeight="1" spans="1:35">
      <c r="A176" s="129">
        <f t="shared" si="179"/>
        <v>173</v>
      </c>
      <c r="B176" s="49" t="s">
        <v>568</v>
      </c>
      <c r="C176" s="130" t="s">
        <v>575</v>
      </c>
      <c r="D176" s="49" t="s">
        <v>576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2200</v>
      </c>
      <c r="J176" s="130"/>
      <c r="K176" s="49">
        <f t="shared" si="180"/>
        <v>47.05</v>
      </c>
      <c r="L176" s="49">
        <f t="shared" si="181"/>
        <v>627.29</v>
      </c>
      <c r="M176" s="130">
        <f t="shared" si="182"/>
        <v>499.34</v>
      </c>
      <c r="N176" s="49">
        <f t="shared" si="183"/>
        <v>27.44</v>
      </c>
      <c r="O176" s="130">
        <f t="shared" si="184"/>
        <v>110</v>
      </c>
      <c r="P176" s="130">
        <f t="shared" si="185"/>
        <v>0</v>
      </c>
      <c r="Q176" s="130">
        <f t="shared" si="186"/>
        <v>1311.12</v>
      </c>
      <c r="R176" s="49">
        <f t="shared" si="187"/>
        <v>0</v>
      </c>
      <c r="S176" s="49">
        <f t="shared" si="188"/>
        <v>313.64</v>
      </c>
      <c r="T176" s="130">
        <f t="shared" si="189"/>
        <v>124.84</v>
      </c>
      <c r="U176" s="49">
        <f t="shared" si="190"/>
        <v>11.76</v>
      </c>
      <c r="V176" s="130">
        <f t="shared" si="191"/>
        <v>110</v>
      </c>
      <c r="W176" s="130">
        <f t="shared" si="192"/>
        <v>0</v>
      </c>
      <c r="X176" s="49">
        <f t="shared" si="193"/>
        <v>560.24</v>
      </c>
      <c r="Y176" s="49">
        <f t="shared" si="194"/>
        <v>1871.36</v>
      </c>
      <c r="Z176" s="49"/>
      <c r="AA176" s="139" t="s">
        <v>56</v>
      </c>
      <c r="AB176" s="140">
        <f t="shared" ref="AB176:AH176" si="236">K176+R176</f>
        <v>47.05</v>
      </c>
      <c r="AC176" s="140">
        <f t="shared" si="236"/>
        <v>940.93</v>
      </c>
      <c r="AD176" s="140">
        <f t="shared" si="236"/>
        <v>624.18</v>
      </c>
      <c r="AE176" s="140">
        <f t="shared" si="236"/>
        <v>39.2</v>
      </c>
      <c r="AF176" s="140">
        <f t="shared" si="236"/>
        <v>220</v>
      </c>
      <c r="AG176" s="140">
        <f t="shared" si="236"/>
        <v>0</v>
      </c>
      <c r="AH176" s="140">
        <f t="shared" si="236"/>
        <v>1871.36</v>
      </c>
      <c r="AI176" s="139" t="s">
        <v>32</v>
      </c>
    </row>
    <row r="177" s="39" customFormat="1" ht="16" customHeight="1" spans="1:35">
      <c r="A177" s="129">
        <f t="shared" si="179"/>
        <v>174</v>
      </c>
      <c r="B177" s="49" t="s">
        <v>568</v>
      </c>
      <c r="C177" s="130" t="s">
        <v>577</v>
      </c>
      <c r="D177" s="49" t="s">
        <v>578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2200</v>
      </c>
      <c r="J177" s="130"/>
      <c r="K177" s="49">
        <f t="shared" si="180"/>
        <v>47.05</v>
      </c>
      <c r="L177" s="49">
        <f t="shared" si="181"/>
        <v>627.29</v>
      </c>
      <c r="M177" s="130">
        <f t="shared" si="182"/>
        <v>499.34</v>
      </c>
      <c r="N177" s="49">
        <f t="shared" si="183"/>
        <v>27.44</v>
      </c>
      <c r="O177" s="130">
        <f t="shared" si="184"/>
        <v>110</v>
      </c>
      <c r="P177" s="130">
        <f t="shared" si="185"/>
        <v>0</v>
      </c>
      <c r="Q177" s="130">
        <f t="shared" si="186"/>
        <v>1311.12</v>
      </c>
      <c r="R177" s="49">
        <f t="shared" si="187"/>
        <v>0</v>
      </c>
      <c r="S177" s="49">
        <f t="shared" si="188"/>
        <v>313.64</v>
      </c>
      <c r="T177" s="130">
        <f t="shared" si="189"/>
        <v>124.84</v>
      </c>
      <c r="U177" s="49">
        <f t="shared" si="190"/>
        <v>11.76</v>
      </c>
      <c r="V177" s="130">
        <f t="shared" si="191"/>
        <v>110</v>
      </c>
      <c r="W177" s="130">
        <f t="shared" si="192"/>
        <v>0</v>
      </c>
      <c r="X177" s="49">
        <f t="shared" si="193"/>
        <v>560.24</v>
      </c>
      <c r="Y177" s="49">
        <f t="shared" si="194"/>
        <v>1871.36</v>
      </c>
      <c r="Z177" s="49"/>
      <c r="AA177" s="139" t="s">
        <v>52</v>
      </c>
      <c r="AB177" s="140">
        <f t="shared" ref="AB177:AH177" si="237">K177+R177</f>
        <v>47.05</v>
      </c>
      <c r="AC177" s="140">
        <f t="shared" si="237"/>
        <v>940.93</v>
      </c>
      <c r="AD177" s="140">
        <f t="shared" si="237"/>
        <v>624.18</v>
      </c>
      <c r="AE177" s="140">
        <f t="shared" si="237"/>
        <v>39.2</v>
      </c>
      <c r="AF177" s="140">
        <f t="shared" si="237"/>
        <v>220</v>
      </c>
      <c r="AG177" s="140">
        <f t="shared" si="237"/>
        <v>0</v>
      </c>
      <c r="AH177" s="140">
        <f t="shared" si="237"/>
        <v>1871.36</v>
      </c>
      <c r="AI177" s="139" t="s">
        <v>32</v>
      </c>
    </row>
    <row r="178" s="39" customFormat="1" ht="16" customHeight="1" spans="1:35">
      <c r="A178" s="129">
        <f t="shared" si="179"/>
        <v>175</v>
      </c>
      <c r="B178" s="49" t="s">
        <v>568</v>
      </c>
      <c r="C178" s="130" t="s">
        <v>579</v>
      </c>
      <c r="D178" s="49" t="s">
        <v>580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2200</v>
      </c>
      <c r="J178" s="130"/>
      <c r="K178" s="49">
        <f t="shared" si="180"/>
        <v>47.05</v>
      </c>
      <c r="L178" s="49">
        <f t="shared" si="181"/>
        <v>627.29</v>
      </c>
      <c r="M178" s="130">
        <f t="shared" si="182"/>
        <v>499.34</v>
      </c>
      <c r="N178" s="49">
        <f t="shared" si="183"/>
        <v>27.44</v>
      </c>
      <c r="O178" s="130">
        <f t="shared" si="184"/>
        <v>110</v>
      </c>
      <c r="P178" s="130">
        <f t="shared" si="185"/>
        <v>0</v>
      </c>
      <c r="Q178" s="130">
        <f t="shared" si="186"/>
        <v>1311.12</v>
      </c>
      <c r="R178" s="49">
        <f t="shared" si="187"/>
        <v>0</v>
      </c>
      <c r="S178" s="49">
        <f t="shared" si="188"/>
        <v>313.64</v>
      </c>
      <c r="T178" s="130">
        <f t="shared" si="189"/>
        <v>124.84</v>
      </c>
      <c r="U178" s="49">
        <f t="shared" si="190"/>
        <v>11.76</v>
      </c>
      <c r="V178" s="130">
        <f t="shared" si="191"/>
        <v>110</v>
      </c>
      <c r="W178" s="130">
        <f t="shared" si="192"/>
        <v>0</v>
      </c>
      <c r="X178" s="49">
        <f t="shared" si="193"/>
        <v>560.24</v>
      </c>
      <c r="Y178" s="49">
        <f t="shared" si="194"/>
        <v>1871.36</v>
      </c>
      <c r="Z178" s="49"/>
      <c r="AA178" s="139" t="s">
        <v>52</v>
      </c>
      <c r="AB178" s="140">
        <f t="shared" ref="AB178:AH178" si="238">K178+R178</f>
        <v>47.05</v>
      </c>
      <c r="AC178" s="140">
        <f t="shared" si="238"/>
        <v>940.93</v>
      </c>
      <c r="AD178" s="140">
        <f t="shared" si="238"/>
        <v>624.18</v>
      </c>
      <c r="AE178" s="140">
        <f t="shared" si="238"/>
        <v>39.2</v>
      </c>
      <c r="AF178" s="140">
        <f t="shared" si="238"/>
        <v>220</v>
      </c>
      <c r="AG178" s="140">
        <f t="shared" si="238"/>
        <v>0</v>
      </c>
      <c r="AH178" s="140">
        <f t="shared" si="238"/>
        <v>1871.36</v>
      </c>
      <c r="AI178" s="139" t="s">
        <v>32</v>
      </c>
    </row>
    <row r="179" s="39" customFormat="1" ht="16" customHeight="1" spans="1:35">
      <c r="A179" s="129">
        <f t="shared" si="179"/>
        <v>176</v>
      </c>
      <c r="B179" s="49" t="s">
        <v>568</v>
      </c>
      <c r="C179" s="130" t="s">
        <v>581</v>
      </c>
      <c r="D179" s="49" t="s">
        <v>582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2200</v>
      </c>
      <c r="J179" s="130"/>
      <c r="K179" s="49">
        <f t="shared" si="180"/>
        <v>47.05</v>
      </c>
      <c r="L179" s="49">
        <f t="shared" si="181"/>
        <v>627.29</v>
      </c>
      <c r="M179" s="130">
        <f t="shared" si="182"/>
        <v>499.34</v>
      </c>
      <c r="N179" s="49">
        <f t="shared" si="183"/>
        <v>27.44</v>
      </c>
      <c r="O179" s="130">
        <f t="shared" si="184"/>
        <v>110</v>
      </c>
      <c r="P179" s="130">
        <f t="shared" si="185"/>
        <v>0</v>
      </c>
      <c r="Q179" s="130">
        <f t="shared" si="186"/>
        <v>1311.12</v>
      </c>
      <c r="R179" s="49">
        <f t="shared" si="187"/>
        <v>0</v>
      </c>
      <c r="S179" s="49">
        <f t="shared" si="188"/>
        <v>313.64</v>
      </c>
      <c r="T179" s="130">
        <f t="shared" si="189"/>
        <v>124.84</v>
      </c>
      <c r="U179" s="49">
        <f t="shared" si="190"/>
        <v>11.76</v>
      </c>
      <c r="V179" s="130">
        <f t="shared" si="191"/>
        <v>110</v>
      </c>
      <c r="W179" s="130">
        <f t="shared" si="192"/>
        <v>0</v>
      </c>
      <c r="X179" s="49">
        <f t="shared" si="193"/>
        <v>560.24</v>
      </c>
      <c r="Y179" s="49">
        <f t="shared" si="194"/>
        <v>1871.36</v>
      </c>
      <c r="Z179" s="49"/>
      <c r="AA179" s="139" t="s">
        <v>53</v>
      </c>
      <c r="AB179" s="140">
        <f t="shared" ref="AB179:AH179" si="239">K179+R179</f>
        <v>47.05</v>
      </c>
      <c r="AC179" s="140">
        <f t="shared" si="239"/>
        <v>940.93</v>
      </c>
      <c r="AD179" s="140">
        <f t="shared" si="239"/>
        <v>624.18</v>
      </c>
      <c r="AE179" s="140">
        <f t="shared" si="239"/>
        <v>39.2</v>
      </c>
      <c r="AF179" s="140">
        <f t="shared" si="239"/>
        <v>220</v>
      </c>
      <c r="AG179" s="140">
        <f t="shared" si="239"/>
        <v>0</v>
      </c>
      <c r="AH179" s="140">
        <f t="shared" si="239"/>
        <v>1871.36</v>
      </c>
      <c r="AI179" s="139" t="s">
        <v>32</v>
      </c>
    </row>
    <row r="180" s="39" customFormat="1" ht="16" customHeight="1" spans="1:35">
      <c r="A180" s="129">
        <f t="shared" si="179"/>
        <v>177</v>
      </c>
      <c r="B180" s="49" t="s">
        <v>568</v>
      </c>
      <c r="C180" s="130" t="s">
        <v>583</v>
      </c>
      <c r="D180" s="49" t="s">
        <v>584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2200</v>
      </c>
      <c r="J180" s="130"/>
      <c r="K180" s="49">
        <f t="shared" si="180"/>
        <v>47.05</v>
      </c>
      <c r="L180" s="49">
        <f t="shared" si="181"/>
        <v>627.29</v>
      </c>
      <c r="M180" s="130">
        <f t="shared" si="182"/>
        <v>499.34</v>
      </c>
      <c r="N180" s="49">
        <f t="shared" si="183"/>
        <v>27.44</v>
      </c>
      <c r="O180" s="130">
        <f t="shared" si="184"/>
        <v>110</v>
      </c>
      <c r="P180" s="130">
        <f t="shared" si="185"/>
        <v>0</v>
      </c>
      <c r="Q180" s="130">
        <f t="shared" si="186"/>
        <v>1311.12</v>
      </c>
      <c r="R180" s="49">
        <f t="shared" si="187"/>
        <v>0</v>
      </c>
      <c r="S180" s="49">
        <f t="shared" si="188"/>
        <v>313.64</v>
      </c>
      <c r="T180" s="130">
        <f t="shared" si="189"/>
        <v>124.84</v>
      </c>
      <c r="U180" s="49">
        <f t="shared" si="190"/>
        <v>11.76</v>
      </c>
      <c r="V180" s="130">
        <f t="shared" si="191"/>
        <v>110</v>
      </c>
      <c r="W180" s="130">
        <f t="shared" si="192"/>
        <v>0</v>
      </c>
      <c r="X180" s="49">
        <f t="shared" si="193"/>
        <v>560.24</v>
      </c>
      <c r="Y180" s="49">
        <f t="shared" si="194"/>
        <v>1871.36</v>
      </c>
      <c r="Z180" s="49"/>
      <c r="AA180" s="139" t="s">
        <v>52</v>
      </c>
      <c r="AB180" s="140">
        <f t="shared" ref="AB180:AH180" si="240">K180+R180</f>
        <v>47.05</v>
      </c>
      <c r="AC180" s="140">
        <f t="shared" si="240"/>
        <v>940.93</v>
      </c>
      <c r="AD180" s="140">
        <f t="shared" si="240"/>
        <v>624.18</v>
      </c>
      <c r="AE180" s="140">
        <f t="shared" si="240"/>
        <v>39.2</v>
      </c>
      <c r="AF180" s="140">
        <f t="shared" si="240"/>
        <v>220</v>
      </c>
      <c r="AG180" s="140">
        <f t="shared" si="240"/>
        <v>0</v>
      </c>
      <c r="AH180" s="140">
        <f t="shared" si="240"/>
        <v>1871.36</v>
      </c>
      <c r="AI180" s="139" t="s">
        <v>32</v>
      </c>
    </row>
    <row r="181" s="39" customFormat="1" ht="16" customHeight="1" spans="1:35">
      <c r="A181" s="129">
        <f t="shared" si="179"/>
        <v>178</v>
      </c>
      <c r="B181" s="49" t="s">
        <v>119</v>
      </c>
      <c r="C181" s="130" t="s">
        <v>587</v>
      </c>
      <c r="D181" s="49" t="s">
        <v>588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3180</v>
      </c>
      <c r="J181" s="130"/>
      <c r="K181" s="49">
        <f t="shared" si="180"/>
        <v>47.05</v>
      </c>
      <c r="L181" s="49">
        <f t="shared" si="181"/>
        <v>627.29</v>
      </c>
      <c r="M181" s="130">
        <f t="shared" si="182"/>
        <v>499.34</v>
      </c>
      <c r="N181" s="49">
        <f t="shared" si="183"/>
        <v>27.44</v>
      </c>
      <c r="O181" s="130">
        <f t="shared" si="184"/>
        <v>159</v>
      </c>
      <c r="P181" s="130">
        <f t="shared" si="185"/>
        <v>0</v>
      </c>
      <c r="Q181" s="130">
        <f t="shared" si="186"/>
        <v>1360.12</v>
      </c>
      <c r="R181" s="49">
        <f t="shared" si="187"/>
        <v>0</v>
      </c>
      <c r="S181" s="49">
        <f t="shared" si="188"/>
        <v>313.64</v>
      </c>
      <c r="T181" s="130">
        <f t="shared" si="189"/>
        <v>124.84</v>
      </c>
      <c r="U181" s="49">
        <f t="shared" si="190"/>
        <v>11.76</v>
      </c>
      <c r="V181" s="130">
        <f t="shared" si="191"/>
        <v>159</v>
      </c>
      <c r="W181" s="130">
        <f t="shared" si="192"/>
        <v>0</v>
      </c>
      <c r="X181" s="49">
        <f t="shared" si="193"/>
        <v>609.24</v>
      </c>
      <c r="Y181" s="49">
        <f t="shared" si="194"/>
        <v>1969.36</v>
      </c>
      <c r="Z181" s="49"/>
      <c r="AA181" s="139" t="s">
        <v>89</v>
      </c>
      <c r="AB181" s="140">
        <f t="shared" ref="AB181:AH181" si="241">K181+R181</f>
        <v>47.05</v>
      </c>
      <c r="AC181" s="140">
        <f t="shared" si="241"/>
        <v>940.93</v>
      </c>
      <c r="AD181" s="140">
        <f t="shared" si="241"/>
        <v>624.18</v>
      </c>
      <c r="AE181" s="140">
        <f t="shared" si="241"/>
        <v>39.2</v>
      </c>
      <c r="AF181" s="140">
        <f t="shared" si="241"/>
        <v>318</v>
      </c>
      <c r="AG181" s="140">
        <f t="shared" si="241"/>
        <v>0</v>
      </c>
      <c r="AH181" s="140">
        <f t="shared" si="241"/>
        <v>1969.36</v>
      </c>
      <c r="AI181" s="139" t="s">
        <v>32</v>
      </c>
    </row>
    <row r="182" s="39" customFormat="1" ht="16" customHeight="1" spans="1:35">
      <c r="A182" s="129">
        <f t="shared" si="179"/>
        <v>179</v>
      </c>
      <c r="B182" s="49" t="s">
        <v>568</v>
      </c>
      <c r="C182" s="130" t="s">
        <v>589</v>
      </c>
      <c r="D182" s="49" t="s">
        <v>590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2200</v>
      </c>
      <c r="J182" s="130"/>
      <c r="K182" s="49">
        <f t="shared" si="180"/>
        <v>47.05</v>
      </c>
      <c r="L182" s="49">
        <f t="shared" si="181"/>
        <v>627.29</v>
      </c>
      <c r="M182" s="130">
        <f t="shared" si="182"/>
        <v>499.34</v>
      </c>
      <c r="N182" s="49">
        <f t="shared" si="183"/>
        <v>27.44</v>
      </c>
      <c r="O182" s="130">
        <f t="shared" si="184"/>
        <v>110</v>
      </c>
      <c r="P182" s="130">
        <f t="shared" si="185"/>
        <v>0</v>
      </c>
      <c r="Q182" s="130">
        <f t="shared" si="186"/>
        <v>1311.12</v>
      </c>
      <c r="R182" s="49">
        <f t="shared" si="187"/>
        <v>0</v>
      </c>
      <c r="S182" s="49">
        <f t="shared" si="188"/>
        <v>313.64</v>
      </c>
      <c r="T182" s="130">
        <f t="shared" si="189"/>
        <v>124.84</v>
      </c>
      <c r="U182" s="49">
        <f t="shared" si="190"/>
        <v>11.76</v>
      </c>
      <c r="V182" s="130">
        <f t="shared" si="191"/>
        <v>110</v>
      </c>
      <c r="W182" s="130">
        <f t="shared" si="192"/>
        <v>0</v>
      </c>
      <c r="X182" s="49">
        <f t="shared" si="193"/>
        <v>560.24</v>
      </c>
      <c r="Y182" s="49">
        <f t="shared" si="194"/>
        <v>1871.36</v>
      </c>
      <c r="Z182" s="49"/>
      <c r="AA182" s="139" t="s">
        <v>52</v>
      </c>
      <c r="AB182" s="140">
        <f t="shared" ref="AB182:AH182" si="242">K182+R182</f>
        <v>47.05</v>
      </c>
      <c r="AC182" s="140">
        <f t="shared" si="242"/>
        <v>940.93</v>
      </c>
      <c r="AD182" s="140">
        <f t="shared" si="242"/>
        <v>624.18</v>
      </c>
      <c r="AE182" s="140">
        <f t="shared" si="242"/>
        <v>39.2</v>
      </c>
      <c r="AF182" s="140">
        <f t="shared" si="242"/>
        <v>220</v>
      </c>
      <c r="AG182" s="140">
        <f t="shared" si="242"/>
        <v>0</v>
      </c>
      <c r="AH182" s="140">
        <f t="shared" si="242"/>
        <v>1871.36</v>
      </c>
      <c r="AI182" s="139" t="s">
        <v>32</v>
      </c>
    </row>
    <row r="183" s="39" customFormat="1" ht="16" customHeight="1" spans="1:35">
      <c r="A183" s="129">
        <f t="shared" si="179"/>
        <v>180</v>
      </c>
      <c r="B183" s="49" t="s">
        <v>568</v>
      </c>
      <c r="C183" s="130" t="s">
        <v>591</v>
      </c>
      <c r="D183" s="49" t="s">
        <v>592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2200</v>
      </c>
      <c r="J183" s="130"/>
      <c r="K183" s="49">
        <f t="shared" si="180"/>
        <v>47.05</v>
      </c>
      <c r="L183" s="49">
        <f t="shared" si="181"/>
        <v>627.29</v>
      </c>
      <c r="M183" s="130">
        <f t="shared" si="182"/>
        <v>499.34</v>
      </c>
      <c r="N183" s="49">
        <f t="shared" si="183"/>
        <v>27.44</v>
      </c>
      <c r="O183" s="130">
        <f t="shared" si="184"/>
        <v>110</v>
      </c>
      <c r="P183" s="130">
        <f t="shared" si="185"/>
        <v>0</v>
      </c>
      <c r="Q183" s="130">
        <f t="shared" si="186"/>
        <v>1311.12</v>
      </c>
      <c r="R183" s="49">
        <f t="shared" si="187"/>
        <v>0</v>
      </c>
      <c r="S183" s="49">
        <f t="shared" si="188"/>
        <v>313.64</v>
      </c>
      <c r="T183" s="130">
        <f t="shared" si="189"/>
        <v>124.84</v>
      </c>
      <c r="U183" s="49">
        <f t="shared" si="190"/>
        <v>11.76</v>
      </c>
      <c r="V183" s="130">
        <f t="shared" si="191"/>
        <v>110</v>
      </c>
      <c r="W183" s="130">
        <f t="shared" si="192"/>
        <v>0</v>
      </c>
      <c r="X183" s="49">
        <f t="shared" si="193"/>
        <v>560.24</v>
      </c>
      <c r="Y183" s="49">
        <f t="shared" si="194"/>
        <v>1871.36</v>
      </c>
      <c r="Z183" s="49"/>
      <c r="AA183" s="139" t="s">
        <v>52</v>
      </c>
      <c r="AB183" s="140">
        <f t="shared" ref="AB183:AH183" si="243">K183+R183</f>
        <v>47.05</v>
      </c>
      <c r="AC183" s="140">
        <f t="shared" si="243"/>
        <v>940.93</v>
      </c>
      <c r="AD183" s="140">
        <f t="shared" si="243"/>
        <v>624.18</v>
      </c>
      <c r="AE183" s="140">
        <f t="shared" si="243"/>
        <v>39.2</v>
      </c>
      <c r="AF183" s="140">
        <f t="shared" si="243"/>
        <v>220</v>
      </c>
      <c r="AG183" s="140">
        <f t="shared" si="243"/>
        <v>0</v>
      </c>
      <c r="AH183" s="140">
        <f t="shared" si="243"/>
        <v>1871.36</v>
      </c>
      <c r="AI183" s="139" t="s">
        <v>32</v>
      </c>
    </row>
    <row r="184" s="39" customFormat="1" ht="16" customHeight="1" spans="1:35">
      <c r="A184" s="129">
        <f t="shared" si="179"/>
        <v>181</v>
      </c>
      <c r="B184" s="49" t="s">
        <v>568</v>
      </c>
      <c r="C184" s="130" t="s">
        <v>595</v>
      </c>
      <c r="D184" s="49" t="s">
        <v>596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2200</v>
      </c>
      <c r="J184" s="130"/>
      <c r="K184" s="49">
        <f t="shared" si="180"/>
        <v>47.05</v>
      </c>
      <c r="L184" s="49">
        <f t="shared" si="181"/>
        <v>627.29</v>
      </c>
      <c r="M184" s="130">
        <f t="shared" si="182"/>
        <v>499.34</v>
      </c>
      <c r="N184" s="49">
        <f t="shared" si="183"/>
        <v>27.44</v>
      </c>
      <c r="O184" s="130">
        <f t="shared" si="184"/>
        <v>110</v>
      </c>
      <c r="P184" s="130">
        <f t="shared" si="185"/>
        <v>0</v>
      </c>
      <c r="Q184" s="130">
        <f t="shared" si="186"/>
        <v>1311.12</v>
      </c>
      <c r="R184" s="49">
        <f t="shared" si="187"/>
        <v>0</v>
      </c>
      <c r="S184" s="49">
        <f t="shared" si="188"/>
        <v>313.64</v>
      </c>
      <c r="T184" s="130">
        <f t="shared" si="189"/>
        <v>124.84</v>
      </c>
      <c r="U184" s="49">
        <f t="shared" si="190"/>
        <v>11.76</v>
      </c>
      <c r="V184" s="130">
        <f t="shared" si="191"/>
        <v>110</v>
      </c>
      <c r="W184" s="130">
        <f t="shared" si="192"/>
        <v>0</v>
      </c>
      <c r="X184" s="49">
        <f t="shared" si="193"/>
        <v>560.24</v>
      </c>
      <c r="Y184" s="49">
        <f t="shared" si="194"/>
        <v>1871.36</v>
      </c>
      <c r="Z184" s="49"/>
      <c r="AA184" s="139" t="s">
        <v>52</v>
      </c>
      <c r="AB184" s="140">
        <f t="shared" ref="AB184:AH184" si="244">K184+R184</f>
        <v>47.05</v>
      </c>
      <c r="AC184" s="140">
        <f t="shared" si="244"/>
        <v>940.93</v>
      </c>
      <c r="AD184" s="140">
        <f t="shared" si="244"/>
        <v>624.18</v>
      </c>
      <c r="AE184" s="140">
        <f t="shared" si="244"/>
        <v>39.2</v>
      </c>
      <c r="AF184" s="140">
        <f t="shared" si="244"/>
        <v>220</v>
      </c>
      <c r="AG184" s="140">
        <f t="shared" si="244"/>
        <v>0</v>
      </c>
      <c r="AH184" s="140">
        <f t="shared" si="244"/>
        <v>1871.36</v>
      </c>
      <c r="AI184" s="139" t="s">
        <v>32</v>
      </c>
    </row>
    <row r="185" s="39" customFormat="1" ht="16" customHeight="1" spans="1:35">
      <c r="A185" s="129">
        <f t="shared" si="179"/>
        <v>182</v>
      </c>
      <c r="B185" s="49" t="s">
        <v>568</v>
      </c>
      <c r="C185" s="130" t="s">
        <v>597</v>
      </c>
      <c r="D185" s="49" t="s">
        <v>598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2200</v>
      </c>
      <c r="J185" s="130"/>
      <c r="K185" s="49">
        <f t="shared" si="180"/>
        <v>47.05</v>
      </c>
      <c r="L185" s="49">
        <f t="shared" si="181"/>
        <v>627.29</v>
      </c>
      <c r="M185" s="130">
        <f t="shared" si="182"/>
        <v>499.34</v>
      </c>
      <c r="N185" s="49">
        <f t="shared" si="183"/>
        <v>27.44</v>
      </c>
      <c r="O185" s="130">
        <f t="shared" si="184"/>
        <v>110</v>
      </c>
      <c r="P185" s="130">
        <f t="shared" si="185"/>
        <v>0</v>
      </c>
      <c r="Q185" s="130">
        <f t="shared" si="186"/>
        <v>1311.12</v>
      </c>
      <c r="R185" s="49">
        <f t="shared" si="187"/>
        <v>0</v>
      </c>
      <c r="S185" s="49">
        <f t="shared" si="188"/>
        <v>313.64</v>
      </c>
      <c r="T185" s="130">
        <f t="shared" si="189"/>
        <v>124.84</v>
      </c>
      <c r="U185" s="49">
        <f t="shared" si="190"/>
        <v>11.76</v>
      </c>
      <c r="V185" s="130">
        <f t="shared" si="191"/>
        <v>110</v>
      </c>
      <c r="W185" s="130">
        <f t="shared" si="192"/>
        <v>0</v>
      </c>
      <c r="X185" s="49">
        <f t="shared" si="193"/>
        <v>560.24</v>
      </c>
      <c r="Y185" s="49">
        <f t="shared" si="194"/>
        <v>1871.36</v>
      </c>
      <c r="Z185" s="49"/>
      <c r="AA185" s="139" t="s">
        <v>52</v>
      </c>
      <c r="AB185" s="140">
        <f t="shared" ref="AB185:AH185" si="245">K185+R185</f>
        <v>47.05</v>
      </c>
      <c r="AC185" s="140">
        <f t="shared" si="245"/>
        <v>940.93</v>
      </c>
      <c r="AD185" s="140">
        <f t="shared" si="245"/>
        <v>624.18</v>
      </c>
      <c r="AE185" s="140">
        <f t="shared" si="245"/>
        <v>39.2</v>
      </c>
      <c r="AF185" s="140">
        <f t="shared" si="245"/>
        <v>220</v>
      </c>
      <c r="AG185" s="140">
        <f t="shared" si="245"/>
        <v>0</v>
      </c>
      <c r="AH185" s="140">
        <f t="shared" si="245"/>
        <v>1871.36</v>
      </c>
      <c r="AI185" s="139" t="s">
        <v>32</v>
      </c>
    </row>
    <row r="186" s="39" customFormat="1" ht="16" customHeight="1" spans="1:35">
      <c r="A186" s="129">
        <f t="shared" si="179"/>
        <v>183</v>
      </c>
      <c r="B186" s="49" t="s">
        <v>568</v>
      </c>
      <c r="C186" s="130" t="s">
        <v>599</v>
      </c>
      <c r="D186" s="49" t="s">
        <v>600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2200</v>
      </c>
      <c r="J186" s="130"/>
      <c r="K186" s="49">
        <f t="shared" si="180"/>
        <v>47.05</v>
      </c>
      <c r="L186" s="49">
        <f t="shared" si="181"/>
        <v>627.29</v>
      </c>
      <c r="M186" s="130">
        <f t="shared" si="182"/>
        <v>499.34</v>
      </c>
      <c r="N186" s="49">
        <f t="shared" si="183"/>
        <v>27.44</v>
      </c>
      <c r="O186" s="130">
        <f t="shared" si="184"/>
        <v>110</v>
      </c>
      <c r="P186" s="130">
        <f t="shared" si="185"/>
        <v>0</v>
      </c>
      <c r="Q186" s="130">
        <f t="shared" si="186"/>
        <v>1311.12</v>
      </c>
      <c r="R186" s="49">
        <f t="shared" si="187"/>
        <v>0</v>
      </c>
      <c r="S186" s="49">
        <f t="shared" si="188"/>
        <v>313.64</v>
      </c>
      <c r="T186" s="130">
        <f t="shared" si="189"/>
        <v>124.84</v>
      </c>
      <c r="U186" s="49">
        <f t="shared" si="190"/>
        <v>11.76</v>
      </c>
      <c r="V186" s="130">
        <f t="shared" si="191"/>
        <v>110</v>
      </c>
      <c r="W186" s="130">
        <f t="shared" si="192"/>
        <v>0</v>
      </c>
      <c r="X186" s="49">
        <f t="shared" si="193"/>
        <v>560.24</v>
      </c>
      <c r="Y186" s="49">
        <f t="shared" si="194"/>
        <v>1871.36</v>
      </c>
      <c r="Z186" s="49"/>
      <c r="AA186" s="139" t="s">
        <v>53</v>
      </c>
      <c r="AB186" s="140">
        <f t="shared" ref="AB186:AH186" si="246">K186+R186</f>
        <v>47.05</v>
      </c>
      <c r="AC186" s="140">
        <f t="shared" si="246"/>
        <v>940.93</v>
      </c>
      <c r="AD186" s="140">
        <f t="shared" si="246"/>
        <v>624.18</v>
      </c>
      <c r="AE186" s="140">
        <f t="shared" si="246"/>
        <v>39.2</v>
      </c>
      <c r="AF186" s="140">
        <f t="shared" si="246"/>
        <v>220</v>
      </c>
      <c r="AG186" s="140">
        <f t="shared" si="246"/>
        <v>0</v>
      </c>
      <c r="AH186" s="140">
        <f t="shared" si="246"/>
        <v>1871.36</v>
      </c>
      <c r="AI186" s="139" t="s">
        <v>32</v>
      </c>
    </row>
    <row r="187" s="39" customFormat="1" ht="16" customHeight="1" spans="1:35">
      <c r="A187" s="129">
        <f t="shared" si="179"/>
        <v>184</v>
      </c>
      <c r="B187" s="49" t="s">
        <v>568</v>
      </c>
      <c r="C187" s="130" t="s">
        <v>601</v>
      </c>
      <c r="D187" s="49" t="s">
        <v>602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2200</v>
      </c>
      <c r="J187" s="130"/>
      <c r="K187" s="49">
        <f t="shared" si="180"/>
        <v>47.05</v>
      </c>
      <c r="L187" s="49">
        <f t="shared" si="181"/>
        <v>627.29</v>
      </c>
      <c r="M187" s="130">
        <f t="shared" si="182"/>
        <v>499.34</v>
      </c>
      <c r="N187" s="49">
        <f t="shared" si="183"/>
        <v>27.44</v>
      </c>
      <c r="O187" s="130">
        <f t="shared" si="184"/>
        <v>110</v>
      </c>
      <c r="P187" s="130">
        <f t="shared" si="185"/>
        <v>0</v>
      </c>
      <c r="Q187" s="130">
        <f t="shared" si="186"/>
        <v>1311.12</v>
      </c>
      <c r="R187" s="49">
        <f t="shared" si="187"/>
        <v>0</v>
      </c>
      <c r="S187" s="49">
        <f t="shared" si="188"/>
        <v>313.64</v>
      </c>
      <c r="T187" s="130">
        <f t="shared" si="189"/>
        <v>124.84</v>
      </c>
      <c r="U187" s="49">
        <f t="shared" si="190"/>
        <v>11.76</v>
      </c>
      <c r="V187" s="130">
        <f t="shared" si="191"/>
        <v>110</v>
      </c>
      <c r="W187" s="130">
        <f t="shared" si="192"/>
        <v>0</v>
      </c>
      <c r="X187" s="49">
        <f t="shared" si="193"/>
        <v>560.24</v>
      </c>
      <c r="Y187" s="49">
        <f t="shared" si="194"/>
        <v>1871.36</v>
      </c>
      <c r="Z187" s="49"/>
      <c r="AA187" s="139" t="s">
        <v>56</v>
      </c>
      <c r="AB187" s="140">
        <f t="shared" ref="AB187:AH187" si="247">K187+R187</f>
        <v>47.05</v>
      </c>
      <c r="AC187" s="140">
        <f t="shared" si="247"/>
        <v>940.93</v>
      </c>
      <c r="AD187" s="140">
        <f t="shared" si="247"/>
        <v>624.18</v>
      </c>
      <c r="AE187" s="140">
        <f t="shared" si="247"/>
        <v>39.2</v>
      </c>
      <c r="AF187" s="140">
        <f t="shared" si="247"/>
        <v>220</v>
      </c>
      <c r="AG187" s="140">
        <f t="shared" si="247"/>
        <v>0</v>
      </c>
      <c r="AH187" s="140">
        <f t="shared" si="247"/>
        <v>1871.36</v>
      </c>
      <c r="AI187" s="139" t="s">
        <v>32</v>
      </c>
    </row>
    <row r="188" s="39" customFormat="1" ht="16" customHeight="1" spans="1:35">
      <c r="A188" s="129">
        <f t="shared" si="179"/>
        <v>185</v>
      </c>
      <c r="B188" s="49" t="s">
        <v>129</v>
      </c>
      <c r="C188" s="130" t="s">
        <v>603</v>
      </c>
      <c r="D188" s="49" t="s">
        <v>604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3180</v>
      </c>
      <c r="J188" s="130"/>
      <c r="K188" s="49">
        <f t="shared" si="180"/>
        <v>47.05</v>
      </c>
      <c r="L188" s="49">
        <f t="shared" si="181"/>
        <v>627.29</v>
      </c>
      <c r="M188" s="130">
        <f t="shared" si="182"/>
        <v>499.34</v>
      </c>
      <c r="N188" s="49">
        <f t="shared" si="183"/>
        <v>27.44</v>
      </c>
      <c r="O188" s="130">
        <f t="shared" si="184"/>
        <v>159</v>
      </c>
      <c r="P188" s="130">
        <f t="shared" si="185"/>
        <v>0</v>
      </c>
      <c r="Q188" s="130">
        <f t="shared" si="186"/>
        <v>1360.12</v>
      </c>
      <c r="R188" s="49">
        <f t="shared" si="187"/>
        <v>0</v>
      </c>
      <c r="S188" s="49">
        <f t="shared" si="188"/>
        <v>313.64</v>
      </c>
      <c r="T188" s="130">
        <f t="shared" si="189"/>
        <v>124.84</v>
      </c>
      <c r="U188" s="49">
        <f t="shared" si="190"/>
        <v>11.76</v>
      </c>
      <c r="V188" s="130">
        <f t="shared" si="191"/>
        <v>159</v>
      </c>
      <c r="W188" s="130">
        <f t="shared" si="192"/>
        <v>0</v>
      </c>
      <c r="X188" s="49">
        <f t="shared" si="193"/>
        <v>609.24</v>
      </c>
      <c r="Y188" s="49">
        <f t="shared" si="194"/>
        <v>1969.36</v>
      </c>
      <c r="Z188" s="49"/>
      <c r="AA188" s="139" t="s">
        <v>61</v>
      </c>
      <c r="AB188" s="140">
        <f t="shared" ref="AB188:AH188" si="248">K188+R188</f>
        <v>47.05</v>
      </c>
      <c r="AC188" s="140">
        <f t="shared" si="248"/>
        <v>940.93</v>
      </c>
      <c r="AD188" s="140">
        <f t="shared" si="248"/>
        <v>624.18</v>
      </c>
      <c r="AE188" s="140">
        <f t="shared" si="248"/>
        <v>39.2</v>
      </c>
      <c r="AF188" s="140">
        <f t="shared" si="248"/>
        <v>318</v>
      </c>
      <c r="AG188" s="140">
        <f t="shared" si="248"/>
        <v>0</v>
      </c>
      <c r="AH188" s="140">
        <f t="shared" si="248"/>
        <v>1969.36</v>
      </c>
      <c r="AI188" s="139" t="s">
        <v>35</v>
      </c>
    </row>
    <row r="189" s="39" customFormat="1" ht="16" customHeight="1" spans="1:35">
      <c r="A189" s="129">
        <f t="shared" si="179"/>
        <v>186</v>
      </c>
      <c r="B189" s="49" t="s">
        <v>217</v>
      </c>
      <c r="C189" s="130" t="s">
        <v>607</v>
      </c>
      <c r="D189" s="49" t="s">
        <v>608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2200</v>
      </c>
      <c r="J189" s="130"/>
      <c r="K189" s="49">
        <f t="shared" si="180"/>
        <v>47.05</v>
      </c>
      <c r="L189" s="49">
        <f t="shared" si="181"/>
        <v>627.29</v>
      </c>
      <c r="M189" s="130">
        <f t="shared" si="182"/>
        <v>499.34</v>
      </c>
      <c r="N189" s="49">
        <f t="shared" si="183"/>
        <v>27.44</v>
      </c>
      <c r="O189" s="130">
        <f t="shared" si="184"/>
        <v>110</v>
      </c>
      <c r="P189" s="130">
        <f t="shared" si="185"/>
        <v>0</v>
      </c>
      <c r="Q189" s="130">
        <f t="shared" si="186"/>
        <v>1311.12</v>
      </c>
      <c r="R189" s="49">
        <f t="shared" si="187"/>
        <v>0</v>
      </c>
      <c r="S189" s="49">
        <f t="shared" si="188"/>
        <v>313.64</v>
      </c>
      <c r="T189" s="130">
        <f t="shared" si="189"/>
        <v>124.84</v>
      </c>
      <c r="U189" s="49">
        <f t="shared" si="190"/>
        <v>11.76</v>
      </c>
      <c r="V189" s="130">
        <f t="shared" si="191"/>
        <v>110</v>
      </c>
      <c r="W189" s="130">
        <f t="shared" si="192"/>
        <v>0</v>
      </c>
      <c r="X189" s="49">
        <f t="shared" si="193"/>
        <v>560.24</v>
      </c>
      <c r="Y189" s="49">
        <f t="shared" si="194"/>
        <v>1871.36</v>
      </c>
      <c r="Z189" s="49"/>
      <c r="AA189" s="139" t="s">
        <v>57</v>
      </c>
      <c r="AB189" s="140">
        <f t="shared" ref="AB189:AH189" si="249">K189+R189</f>
        <v>47.05</v>
      </c>
      <c r="AC189" s="140">
        <f t="shared" si="249"/>
        <v>940.93</v>
      </c>
      <c r="AD189" s="140">
        <f t="shared" si="249"/>
        <v>624.18</v>
      </c>
      <c r="AE189" s="140">
        <f t="shared" si="249"/>
        <v>39.2</v>
      </c>
      <c r="AF189" s="140">
        <f t="shared" si="249"/>
        <v>220</v>
      </c>
      <c r="AG189" s="140">
        <f t="shared" si="249"/>
        <v>0</v>
      </c>
      <c r="AH189" s="140">
        <f t="shared" si="249"/>
        <v>1871.36</v>
      </c>
      <c r="AI189" s="139" t="s">
        <v>32</v>
      </c>
    </row>
    <row r="190" s="39" customFormat="1" ht="16" customHeight="1" spans="1:35">
      <c r="A190" s="129">
        <f t="shared" si="179"/>
        <v>187</v>
      </c>
      <c r="B190" s="49" t="s">
        <v>568</v>
      </c>
      <c r="C190" s="130" t="s">
        <v>609</v>
      </c>
      <c r="D190" s="49" t="s">
        <v>610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2200</v>
      </c>
      <c r="J190" s="130"/>
      <c r="K190" s="49">
        <f t="shared" si="180"/>
        <v>47.05</v>
      </c>
      <c r="L190" s="49">
        <f t="shared" si="181"/>
        <v>627.29</v>
      </c>
      <c r="M190" s="130">
        <f t="shared" si="182"/>
        <v>499.34</v>
      </c>
      <c r="N190" s="49">
        <f t="shared" si="183"/>
        <v>27.44</v>
      </c>
      <c r="O190" s="130">
        <f t="shared" si="184"/>
        <v>110</v>
      </c>
      <c r="P190" s="130">
        <f t="shared" si="185"/>
        <v>0</v>
      </c>
      <c r="Q190" s="130">
        <f t="shared" si="186"/>
        <v>1311.12</v>
      </c>
      <c r="R190" s="49">
        <f t="shared" si="187"/>
        <v>0</v>
      </c>
      <c r="S190" s="49">
        <f t="shared" si="188"/>
        <v>313.64</v>
      </c>
      <c r="T190" s="130">
        <f t="shared" si="189"/>
        <v>124.84</v>
      </c>
      <c r="U190" s="49">
        <f t="shared" si="190"/>
        <v>11.76</v>
      </c>
      <c r="V190" s="130">
        <f t="shared" si="191"/>
        <v>110</v>
      </c>
      <c r="W190" s="130">
        <f t="shared" si="192"/>
        <v>0</v>
      </c>
      <c r="X190" s="49">
        <f t="shared" si="193"/>
        <v>560.24</v>
      </c>
      <c r="Y190" s="49">
        <f t="shared" si="194"/>
        <v>1871.36</v>
      </c>
      <c r="Z190" s="49"/>
      <c r="AA190" s="139" t="s">
        <v>53</v>
      </c>
      <c r="AB190" s="140">
        <f t="shared" ref="AB190:AH190" si="250">K190+R190</f>
        <v>47.05</v>
      </c>
      <c r="AC190" s="140">
        <f t="shared" si="250"/>
        <v>940.93</v>
      </c>
      <c r="AD190" s="140">
        <f t="shared" si="250"/>
        <v>624.18</v>
      </c>
      <c r="AE190" s="140">
        <f t="shared" si="250"/>
        <v>39.2</v>
      </c>
      <c r="AF190" s="140">
        <f t="shared" si="250"/>
        <v>220</v>
      </c>
      <c r="AG190" s="140">
        <f t="shared" si="250"/>
        <v>0</v>
      </c>
      <c r="AH190" s="140">
        <f t="shared" si="250"/>
        <v>1871.36</v>
      </c>
      <c r="AI190" s="139" t="s">
        <v>32</v>
      </c>
    </row>
    <row r="191" s="39" customFormat="1" ht="16" customHeight="1" spans="1:35">
      <c r="A191" s="129">
        <f t="shared" si="179"/>
        <v>188</v>
      </c>
      <c r="B191" s="49" t="s">
        <v>568</v>
      </c>
      <c r="C191" s="150" t="s">
        <v>613</v>
      </c>
      <c r="D191" s="49" t="s">
        <v>614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2200</v>
      </c>
      <c r="J191" s="130"/>
      <c r="K191" s="49">
        <f t="shared" si="180"/>
        <v>47.05</v>
      </c>
      <c r="L191" s="49">
        <f t="shared" si="181"/>
        <v>627.29</v>
      </c>
      <c r="M191" s="130">
        <f t="shared" si="182"/>
        <v>499.34</v>
      </c>
      <c r="N191" s="49">
        <f t="shared" si="183"/>
        <v>27.44</v>
      </c>
      <c r="O191" s="130">
        <f t="shared" si="184"/>
        <v>110</v>
      </c>
      <c r="P191" s="130">
        <f t="shared" si="185"/>
        <v>0</v>
      </c>
      <c r="Q191" s="130">
        <f t="shared" si="186"/>
        <v>1311.12</v>
      </c>
      <c r="R191" s="49">
        <f t="shared" si="187"/>
        <v>0</v>
      </c>
      <c r="S191" s="49">
        <f t="shared" si="188"/>
        <v>313.64</v>
      </c>
      <c r="T191" s="130">
        <f t="shared" si="189"/>
        <v>124.84</v>
      </c>
      <c r="U191" s="49">
        <f t="shared" si="190"/>
        <v>11.76</v>
      </c>
      <c r="V191" s="130">
        <f t="shared" si="191"/>
        <v>110</v>
      </c>
      <c r="W191" s="130">
        <f t="shared" si="192"/>
        <v>0</v>
      </c>
      <c r="X191" s="49">
        <f t="shared" si="193"/>
        <v>560.24</v>
      </c>
      <c r="Y191" s="49">
        <f t="shared" si="194"/>
        <v>1871.36</v>
      </c>
      <c r="Z191" s="49"/>
      <c r="AA191" s="139" t="s">
        <v>56</v>
      </c>
      <c r="AB191" s="140">
        <f t="shared" ref="AB191:AH191" si="251">K191+R191</f>
        <v>47.05</v>
      </c>
      <c r="AC191" s="140">
        <f t="shared" si="251"/>
        <v>940.93</v>
      </c>
      <c r="AD191" s="140">
        <f t="shared" si="251"/>
        <v>624.18</v>
      </c>
      <c r="AE191" s="140">
        <f t="shared" si="251"/>
        <v>39.2</v>
      </c>
      <c r="AF191" s="140">
        <f t="shared" si="251"/>
        <v>220</v>
      </c>
      <c r="AG191" s="140">
        <f t="shared" si="251"/>
        <v>0</v>
      </c>
      <c r="AH191" s="140">
        <f t="shared" si="251"/>
        <v>1871.36</v>
      </c>
      <c r="AI191" s="139" t="s">
        <v>32</v>
      </c>
    </row>
    <row r="192" s="39" customFormat="1" ht="16" customHeight="1" spans="1:35">
      <c r="A192" s="129">
        <f t="shared" ref="A192:A226" si="252">ROW()-3</f>
        <v>189</v>
      </c>
      <c r="B192" s="49" t="s">
        <v>50</v>
      </c>
      <c r="C192" s="44" t="s">
        <v>615</v>
      </c>
      <c r="D192" s="230" t="s">
        <v>616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3180</v>
      </c>
      <c r="J192" s="130"/>
      <c r="K192" s="49">
        <f t="shared" ref="K192:K226" si="253">ROUND(E192*0.012,2)</f>
        <v>47.05</v>
      </c>
      <c r="L192" s="49">
        <f t="shared" ref="L192:L226" si="254">ROUND(F192*0.16,2)</f>
        <v>627.29</v>
      </c>
      <c r="M192" s="130">
        <f t="shared" ref="M192:M226" si="255">ROUND(G192*0.08,2)</f>
        <v>499.34</v>
      </c>
      <c r="N192" s="49">
        <f t="shared" ref="N192:N226" si="256">ROUND(H192*0.007,2)</f>
        <v>27.44</v>
      </c>
      <c r="O192" s="130">
        <f t="shared" ref="O192:O226" si="257">I192*5%</f>
        <v>159</v>
      </c>
      <c r="P192" s="130">
        <f t="shared" ref="P192:P226" si="258">J192*50%</f>
        <v>0</v>
      </c>
      <c r="Q192" s="130">
        <f t="shared" ref="Q192:Q226" si="259">SUM(K192:P192)</f>
        <v>1360.12</v>
      </c>
      <c r="R192" s="49">
        <f t="shared" ref="R192:R226" si="260">E192*0</f>
        <v>0</v>
      </c>
      <c r="S192" s="49">
        <f t="shared" ref="S192:S226" si="261">ROUND(F192*0.08,2)</f>
        <v>313.64</v>
      </c>
      <c r="T192" s="130">
        <f t="shared" ref="T192:T226" si="262">ROUND(G192*0.02,2)</f>
        <v>124.84</v>
      </c>
      <c r="U192" s="49">
        <f t="shared" ref="U192:U226" si="263">ROUND(H192*0.003,2)</f>
        <v>11.76</v>
      </c>
      <c r="V192" s="130">
        <f t="shared" ref="V192:V226" si="264">I192*5%</f>
        <v>159</v>
      </c>
      <c r="W192" s="130">
        <f t="shared" ref="W192:W226" si="265">J192*50%</f>
        <v>0</v>
      </c>
      <c r="X192" s="49">
        <f t="shared" ref="X192:X226" si="266">SUM(R192:W192)</f>
        <v>609.24</v>
      </c>
      <c r="Y192" s="49">
        <f t="shared" ref="Y192:Y226" si="267">Q192+X192</f>
        <v>1969.36</v>
      </c>
      <c r="Z192" s="49"/>
      <c r="AA192" s="139" t="s">
        <v>50</v>
      </c>
      <c r="AB192" s="140">
        <f t="shared" ref="AB192:AH192" si="268">K192+R192</f>
        <v>47.05</v>
      </c>
      <c r="AC192" s="140">
        <f t="shared" si="268"/>
        <v>940.93</v>
      </c>
      <c r="AD192" s="140">
        <f t="shared" si="268"/>
        <v>624.18</v>
      </c>
      <c r="AE192" s="140">
        <f t="shared" si="268"/>
        <v>39.2</v>
      </c>
      <c r="AF192" s="140">
        <f t="shared" si="268"/>
        <v>318</v>
      </c>
      <c r="AG192" s="140">
        <f t="shared" si="268"/>
        <v>0</v>
      </c>
      <c r="AH192" s="140">
        <f t="shared" si="268"/>
        <v>1969.36</v>
      </c>
      <c r="AI192" s="139" t="s">
        <v>31</v>
      </c>
    </row>
    <row r="193" s="39" customFormat="1" ht="16" customHeight="1" spans="1:35">
      <c r="A193" s="129">
        <f t="shared" si="252"/>
        <v>190</v>
      </c>
      <c r="B193" s="49" t="s">
        <v>119</v>
      </c>
      <c r="C193" s="46" t="s">
        <v>617</v>
      </c>
      <c r="D193" s="133" t="s">
        <v>618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2200</v>
      </c>
      <c r="J193" s="130"/>
      <c r="K193" s="49">
        <f t="shared" si="253"/>
        <v>47.05</v>
      </c>
      <c r="L193" s="49">
        <f t="shared" si="254"/>
        <v>627.29</v>
      </c>
      <c r="M193" s="130">
        <f t="shared" si="255"/>
        <v>499.34</v>
      </c>
      <c r="N193" s="49">
        <f t="shared" si="256"/>
        <v>27.44</v>
      </c>
      <c r="O193" s="130">
        <f t="shared" si="257"/>
        <v>110</v>
      </c>
      <c r="P193" s="130">
        <f t="shared" si="258"/>
        <v>0</v>
      </c>
      <c r="Q193" s="130">
        <f t="shared" si="259"/>
        <v>1311.12</v>
      </c>
      <c r="R193" s="49">
        <f t="shared" si="260"/>
        <v>0</v>
      </c>
      <c r="S193" s="49">
        <f t="shared" si="261"/>
        <v>313.64</v>
      </c>
      <c r="T193" s="130">
        <f t="shared" si="262"/>
        <v>124.84</v>
      </c>
      <c r="U193" s="49">
        <f t="shared" si="263"/>
        <v>11.76</v>
      </c>
      <c r="V193" s="130">
        <f t="shared" si="264"/>
        <v>110</v>
      </c>
      <c r="W193" s="130">
        <f t="shared" si="265"/>
        <v>0</v>
      </c>
      <c r="X193" s="49">
        <f t="shared" si="266"/>
        <v>560.24</v>
      </c>
      <c r="Y193" s="49">
        <f t="shared" si="267"/>
        <v>1871.36</v>
      </c>
      <c r="Z193" s="49"/>
      <c r="AA193" s="139" t="s">
        <v>78</v>
      </c>
      <c r="AB193" s="140">
        <f t="shared" ref="AB193:AH193" si="269">K193+R193</f>
        <v>47.05</v>
      </c>
      <c r="AC193" s="140">
        <f t="shared" si="269"/>
        <v>940.93</v>
      </c>
      <c r="AD193" s="140">
        <f t="shared" si="269"/>
        <v>624.18</v>
      </c>
      <c r="AE193" s="140">
        <f t="shared" si="269"/>
        <v>39.2</v>
      </c>
      <c r="AF193" s="140">
        <f t="shared" si="269"/>
        <v>220</v>
      </c>
      <c r="AG193" s="140">
        <f t="shared" si="269"/>
        <v>0</v>
      </c>
      <c r="AH193" s="140">
        <f t="shared" si="269"/>
        <v>1871.36</v>
      </c>
      <c r="AI193" s="139" t="s">
        <v>32</v>
      </c>
    </row>
    <row r="194" s="39" customFormat="1" ht="16" customHeight="1" spans="1:35">
      <c r="A194" s="129">
        <f t="shared" si="252"/>
        <v>191</v>
      </c>
      <c r="B194" s="49" t="s">
        <v>129</v>
      </c>
      <c r="C194" s="52" t="s">
        <v>619</v>
      </c>
      <c r="D194" s="202" t="s">
        <v>620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3180</v>
      </c>
      <c r="J194" s="130"/>
      <c r="K194" s="49">
        <f t="shared" si="253"/>
        <v>47.05</v>
      </c>
      <c r="L194" s="49">
        <f t="shared" si="254"/>
        <v>627.29</v>
      </c>
      <c r="M194" s="130">
        <f t="shared" si="255"/>
        <v>499.34</v>
      </c>
      <c r="N194" s="49">
        <f t="shared" si="256"/>
        <v>27.44</v>
      </c>
      <c r="O194" s="130">
        <f t="shared" si="257"/>
        <v>159</v>
      </c>
      <c r="P194" s="130">
        <f t="shared" si="258"/>
        <v>0</v>
      </c>
      <c r="Q194" s="130">
        <f t="shared" si="259"/>
        <v>1360.12</v>
      </c>
      <c r="R194" s="49">
        <f t="shared" si="260"/>
        <v>0</v>
      </c>
      <c r="S194" s="49">
        <f t="shared" si="261"/>
        <v>313.64</v>
      </c>
      <c r="T194" s="130">
        <f t="shared" si="262"/>
        <v>124.84</v>
      </c>
      <c r="U194" s="49">
        <f t="shared" si="263"/>
        <v>11.76</v>
      </c>
      <c r="V194" s="130">
        <f t="shared" si="264"/>
        <v>159</v>
      </c>
      <c r="W194" s="130">
        <f t="shared" si="265"/>
        <v>0</v>
      </c>
      <c r="X194" s="49">
        <f t="shared" si="266"/>
        <v>609.24</v>
      </c>
      <c r="Y194" s="49">
        <f t="shared" si="267"/>
        <v>1969.36</v>
      </c>
      <c r="Z194" s="49"/>
      <c r="AA194" s="139" t="s">
        <v>61</v>
      </c>
      <c r="AB194" s="140">
        <f t="shared" ref="AB194:AH194" si="270">K194+R194</f>
        <v>47.05</v>
      </c>
      <c r="AC194" s="140">
        <f t="shared" si="270"/>
        <v>940.93</v>
      </c>
      <c r="AD194" s="140">
        <f t="shared" si="270"/>
        <v>624.18</v>
      </c>
      <c r="AE194" s="140">
        <f t="shared" si="270"/>
        <v>39.2</v>
      </c>
      <c r="AF194" s="140">
        <f t="shared" si="270"/>
        <v>318</v>
      </c>
      <c r="AG194" s="140">
        <f t="shared" si="270"/>
        <v>0</v>
      </c>
      <c r="AH194" s="140">
        <f t="shared" si="270"/>
        <v>1969.36</v>
      </c>
      <c r="AI194" s="139" t="s">
        <v>35</v>
      </c>
    </row>
    <row r="195" s="39" customFormat="1" ht="16" customHeight="1" spans="1:35">
      <c r="A195" s="129">
        <f t="shared" si="252"/>
        <v>192</v>
      </c>
      <c r="B195" s="49" t="s">
        <v>129</v>
      </c>
      <c r="C195" s="52" t="s">
        <v>621</v>
      </c>
      <c r="D195" s="202" t="s">
        <v>622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3180</v>
      </c>
      <c r="J195" s="130"/>
      <c r="K195" s="49">
        <f t="shared" si="253"/>
        <v>47.05</v>
      </c>
      <c r="L195" s="49">
        <f t="shared" si="254"/>
        <v>627.29</v>
      </c>
      <c r="M195" s="130">
        <f t="shared" si="255"/>
        <v>499.34</v>
      </c>
      <c r="N195" s="49">
        <f t="shared" si="256"/>
        <v>27.44</v>
      </c>
      <c r="O195" s="130">
        <f t="shared" si="257"/>
        <v>159</v>
      </c>
      <c r="P195" s="130">
        <f t="shared" si="258"/>
        <v>0</v>
      </c>
      <c r="Q195" s="130">
        <f t="shared" si="259"/>
        <v>1360.12</v>
      </c>
      <c r="R195" s="49">
        <f t="shared" si="260"/>
        <v>0</v>
      </c>
      <c r="S195" s="49">
        <f t="shared" si="261"/>
        <v>313.64</v>
      </c>
      <c r="T195" s="130">
        <f t="shared" si="262"/>
        <v>124.84</v>
      </c>
      <c r="U195" s="49">
        <f t="shared" si="263"/>
        <v>11.76</v>
      </c>
      <c r="V195" s="130">
        <f t="shared" si="264"/>
        <v>159</v>
      </c>
      <c r="W195" s="130">
        <f t="shared" si="265"/>
        <v>0</v>
      </c>
      <c r="X195" s="49">
        <f t="shared" si="266"/>
        <v>609.24</v>
      </c>
      <c r="Y195" s="49">
        <f t="shared" si="267"/>
        <v>1969.36</v>
      </c>
      <c r="Z195" s="49"/>
      <c r="AA195" s="139" t="s">
        <v>61</v>
      </c>
      <c r="AB195" s="140">
        <f t="shared" ref="AB195:AH195" si="271">K195+R195</f>
        <v>47.05</v>
      </c>
      <c r="AC195" s="140">
        <f t="shared" si="271"/>
        <v>940.93</v>
      </c>
      <c r="AD195" s="140">
        <f t="shared" si="271"/>
        <v>624.18</v>
      </c>
      <c r="AE195" s="140">
        <f t="shared" si="271"/>
        <v>39.2</v>
      </c>
      <c r="AF195" s="140">
        <f t="shared" si="271"/>
        <v>318</v>
      </c>
      <c r="AG195" s="140">
        <f t="shared" si="271"/>
        <v>0</v>
      </c>
      <c r="AH195" s="140">
        <f t="shared" si="271"/>
        <v>1969.36</v>
      </c>
      <c r="AI195" s="139" t="s">
        <v>35</v>
      </c>
    </row>
    <row r="196" s="39" customFormat="1" ht="16" customHeight="1" spans="1:35">
      <c r="A196" s="129">
        <f t="shared" si="252"/>
        <v>193</v>
      </c>
      <c r="B196" s="49" t="s">
        <v>223</v>
      </c>
      <c r="C196" s="52" t="s">
        <v>633</v>
      </c>
      <c r="D196" s="202" t="s">
        <v>634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3180</v>
      </c>
      <c r="J196" s="130"/>
      <c r="K196" s="49">
        <f t="shared" si="253"/>
        <v>47.05</v>
      </c>
      <c r="L196" s="49">
        <f t="shared" si="254"/>
        <v>627.29</v>
      </c>
      <c r="M196" s="130">
        <f t="shared" si="255"/>
        <v>499.34</v>
      </c>
      <c r="N196" s="49">
        <f t="shared" si="256"/>
        <v>27.44</v>
      </c>
      <c r="O196" s="130">
        <f t="shared" si="257"/>
        <v>159</v>
      </c>
      <c r="P196" s="130">
        <f t="shared" si="258"/>
        <v>0</v>
      </c>
      <c r="Q196" s="130">
        <f t="shared" si="259"/>
        <v>1360.12</v>
      </c>
      <c r="R196" s="49">
        <f t="shared" si="260"/>
        <v>0</v>
      </c>
      <c r="S196" s="49">
        <f t="shared" si="261"/>
        <v>313.64</v>
      </c>
      <c r="T196" s="130">
        <f t="shared" si="262"/>
        <v>124.84</v>
      </c>
      <c r="U196" s="49">
        <f t="shared" si="263"/>
        <v>11.76</v>
      </c>
      <c r="V196" s="130">
        <f t="shared" si="264"/>
        <v>159</v>
      </c>
      <c r="W196" s="130">
        <f t="shared" si="265"/>
        <v>0</v>
      </c>
      <c r="X196" s="49">
        <f t="shared" si="266"/>
        <v>609.24</v>
      </c>
      <c r="Y196" s="49">
        <f t="shared" si="267"/>
        <v>1969.36</v>
      </c>
      <c r="Z196" s="49"/>
      <c r="AA196" s="139" t="s">
        <v>80</v>
      </c>
      <c r="AB196" s="140">
        <f t="shared" ref="AB196:AH196" si="272">K196+R196</f>
        <v>47.05</v>
      </c>
      <c r="AC196" s="140">
        <f t="shared" si="272"/>
        <v>940.93</v>
      </c>
      <c r="AD196" s="140">
        <f t="shared" si="272"/>
        <v>624.18</v>
      </c>
      <c r="AE196" s="140">
        <f t="shared" si="272"/>
        <v>39.2</v>
      </c>
      <c r="AF196" s="140">
        <f t="shared" si="272"/>
        <v>318</v>
      </c>
      <c r="AG196" s="140">
        <f t="shared" si="272"/>
        <v>0</v>
      </c>
      <c r="AH196" s="140">
        <f t="shared" si="272"/>
        <v>1969.36</v>
      </c>
      <c r="AI196" s="139" t="s">
        <v>33</v>
      </c>
    </row>
    <row r="197" s="39" customFormat="1" ht="16" customHeight="1" spans="1:35">
      <c r="A197" s="129">
        <f t="shared" si="252"/>
        <v>194</v>
      </c>
      <c r="B197" s="49" t="s">
        <v>1195</v>
      </c>
      <c r="C197" s="151" t="s">
        <v>635</v>
      </c>
      <c r="D197" s="457" t="s">
        <v>636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3180</v>
      </c>
      <c r="J197" s="130"/>
      <c r="K197" s="49">
        <f t="shared" si="253"/>
        <v>47.05</v>
      </c>
      <c r="L197" s="49">
        <f t="shared" si="254"/>
        <v>627.29</v>
      </c>
      <c r="M197" s="130">
        <f t="shared" si="255"/>
        <v>499.34</v>
      </c>
      <c r="N197" s="49">
        <f t="shared" si="256"/>
        <v>27.44</v>
      </c>
      <c r="O197" s="130">
        <f t="shared" si="257"/>
        <v>159</v>
      </c>
      <c r="P197" s="130">
        <f t="shared" si="258"/>
        <v>0</v>
      </c>
      <c r="Q197" s="130">
        <f t="shared" si="259"/>
        <v>1360.12</v>
      </c>
      <c r="R197" s="49">
        <f t="shared" si="260"/>
        <v>0</v>
      </c>
      <c r="S197" s="49">
        <f t="shared" si="261"/>
        <v>313.64</v>
      </c>
      <c r="T197" s="130">
        <f t="shared" si="262"/>
        <v>124.84</v>
      </c>
      <c r="U197" s="49">
        <f t="shared" si="263"/>
        <v>11.76</v>
      </c>
      <c r="V197" s="130">
        <f t="shared" si="264"/>
        <v>159</v>
      </c>
      <c r="W197" s="130">
        <f t="shared" si="265"/>
        <v>0</v>
      </c>
      <c r="X197" s="49">
        <f t="shared" si="266"/>
        <v>609.24</v>
      </c>
      <c r="Y197" s="49">
        <f t="shared" si="267"/>
        <v>1969.36</v>
      </c>
      <c r="Z197" s="49"/>
      <c r="AA197" s="139" t="s">
        <v>81</v>
      </c>
      <c r="AB197" s="140">
        <f t="shared" ref="AB197:AH197" si="273">K197+R197</f>
        <v>47.05</v>
      </c>
      <c r="AC197" s="140">
        <f t="shared" si="273"/>
        <v>940.93</v>
      </c>
      <c r="AD197" s="140">
        <f t="shared" si="273"/>
        <v>624.18</v>
      </c>
      <c r="AE197" s="140">
        <f t="shared" si="273"/>
        <v>39.2</v>
      </c>
      <c r="AF197" s="140">
        <f t="shared" si="273"/>
        <v>318</v>
      </c>
      <c r="AG197" s="140">
        <f t="shared" si="273"/>
        <v>0</v>
      </c>
      <c r="AH197" s="140">
        <f t="shared" si="273"/>
        <v>1969.36</v>
      </c>
      <c r="AI197" s="139" t="s">
        <v>34</v>
      </c>
    </row>
    <row r="198" s="39" customFormat="1" ht="16" customHeight="1" spans="1:35">
      <c r="A198" s="129">
        <f t="shared" si="252"/>
        <v>195</v>
      </c>
      <c r="B198" s="49" t="s">
        <v>1196</v>
      </c>
      <c r="C198" s="52" t="s">
        <v>639</v>
      </c>
      <c r="D198" s="202" t="s">
        <v>640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3180</v>
      </c>
      <c r="J198" s="130"/>
      <c r="K198" s="49">
        <f t="shared" si="253"/>
        <v>47.05</v>
      </c>
      <c r="L198" s="49">
        <f t="shared" si="254"/>
        <v>627.29</v>
      </c>
      <c r="M198" s="130">
        <f t="shared" si="255"/>
        <v>499.34</v>
      </c>
      <c r="N198" s="49">
        <f t="shared" si="256"/>
        <v>27.44</v>
      </c>
      <c r="O198" s="130">
        <f t="shared" si="257"/>
        <v>159</v>
      </c>
      <c r="P198" s="130">
        <f t="shared" si="258"/>
        <v>0</v>
      </c>
      <c r="Q198" s="130">
        <f t="shared" si="259"/>
        <v>1360.12</v>
      </c>
      <c r="R198" s="49">
        <f t="shared" si="260"/>
        <v>0</v>
      </c>
      <c r="S198" s="49">
        <f t="shared" si="261"/>
        <v>313.64</v>
      </c>
      <c r="T198" s="130">
        <f t="shared" si="262"/>
        <v>124.84</v>
      </c>
      <c r="U198" s="49">
        <f t="shared" si="263"/>
        <v>11.76</v>
      </c>
      <c r="V198" s="130">
        <f t="shared" si="264"/>
        <v>159</v>
      </c>
      <c r="W198" s="130">
        <f t="shared" si="265"/>
        <v>0</v>
      </c>
      <c r="X198" s="49">
        <f t="shared" si="266"/>
        <v>609.24</v>
      </c>
      <c r="Y198" s="49">
        <f t="shared" si="267"/>
        <v>1969.36</v>
      </c>
      <c r="Z198" s="49"/>
      <c r="AA198" s="139" t="s">
        <v>86</v>
      </c>
      <c r="AB198" s="140">
        <f t="shared" ref="AB198:AH198" si="274">K198+R198</f>
        <v>47.05</v>
      </c>
      <c r="AC198" s="140">
        <f t="shared" si="274"/>
        <v>940.93</v>
      </c>
      <c r="AD198" s="140">
        <f t="shared" si="274"/>
        <v>624.18</v>
      </c>
      <c r="AE198" s="140">
        <f t="shared" si="274"/>
        <v>39.2</v>
      </c>
      <c r="AF198" s="140">
        <f t="shared" si="274"/>
        <v>318</v>
      </c>
      <c r="AG198" s="140">
        <f t="shared" si="274"/>
        <v>0</v>
      </c>
      <c r="AH198" s="140">
        <f t="shared" si="274"/>
        <v>1969.36</v>
      </c>
      <c r="AI198" s="139" t="s">
        <v>35</v>
      </c>
    </row>
    <row r="199" s="39" customFormat="1" ht="16" customHeight="1" spans="1:35">
      <c r="A199" s="129">
        <f t="shared" si="252"/>
        <v>196</v>
      </c>
      <c r="B199" s="49" t="s">
        <v>129</v>
      </c>
      <c r="C199" s="46" t="s">
        <v>645</v>
      </c>
      <c r="D199" s="202" t="s">
        <v>646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3180</v>
      </c>
      <c r="J199" s="130"/>
      <c r="K199" s="49">
        <f t="shared" si="253"/>
        <v>47.05</v>
      </c>
      <c r="L199" s="49">
        <f t="shared" si="254"/>
        <v>627.29</v>
      </c>
      <c r="M199" s="130">
        <f t="shared" si="255"/>
        <v>499.34</v>
      </c>
      <c r="N199" s="49">
        <f t="shared" si="256"/>
        <v>27.44</v>
      </c>
      <c r="O199" s="130">
        <f t="shared" si="257"/>
        <v>159</v>
      </c>
      <c r="P199" s="130">
        <f t="shared" si="258"/>
        <v>0</v>
      </c>
      <c r="Q199" s="130">
        <f t="shared" si="259"/>
        <v>1360.12</v>
      </c>
      <c r="R199" s="49">
        <f t="shared" si="260"/>
        <v>0</v>
      </c>
      <c r="S199" s="49">
        <f t="shared" si="261"/>
        <v>313.64</v>
      </c>
      <c r="T199" s="130">
        <f t="shared" si="262"/>
        <v>124.84</v>
      </c>
      <c r="U199" s="49">
        <f t="shared" si="263"/>
        <v>11.76</v>
      </c>
      <c r="V199" s="130">
        <f t="shared" si="264"/>
        <v>159</v>
      </c>
      <c r="W199" s="130">
        <f t="shared" si="265"/>
        <v>0</v>
      </c>
      <c r="X199" s="49">
        <f t="shared" si="266"/>
        <v>609.24</v>
      </c>
      <c r="Y199" s="49">
        <f t="shared" si="267"/>
        <v>1969.36</v>
      </c>
      <c r="Z199" s="49"/>
      <c r="AA199" s="139" t="s">
        <v>82</v>
      </c>
      <c r="AB199" s="140">
        <f t="shared" ref="AB199:AH199" si="275">K199+R199</f>
        <v>47.05</v>
      </c>
      <c r="AC199" s="140">
        <f t="shared" si="275"/>
        <v>940.93</v>
      </c>
      <c r="AD199" s="140">
        <f t="shared" si="275"/>
        <v>624.18</v>
      </c>
      <c r="AE199" s="140">
        <f t="shared" si="275"/>
        <v>39.2</v>
      </c>
      <c r="AF199" s="140">
        <f t="shared" si="275"/>
        <v>318</v>
      </c>
      <c r="AG199" s="140">
        <f t="shared" si="275"/>
        <v>0</v>
      </c>
      <c r="AH199" s="140">
        <f t="shared" si="275"/>
        <v>1969.36</v>
      </c>
      <c r="AI199" s="139" t="s">
        <v>35</v>
      </c>
    </row>
    <row r="200" s="39" customFormat="1" ht="16" customHeight="1" spans="1:35">
      <c r="A200" s="129">
        <f t="shared" si="252"/>
        <v>197</v>
      </c>
      <c r="B200" s="49" t="s">
        <v>119</v>
      </c>
      <c r="C200" s="46" t="s">
        <v>649</v>
      </c>
      <c r="D200" s="202" t="s">
        <v>650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253"/>
        <v>47.05</v>
      </c>
      <c r="L200" s="49">
        <f t="shared" si="254"/>
        <v>627.29</v>
      </c>
      <c r="M200" s="130">
        <f t="shared" si="255"/>
        <v>499.34</v>
      </c>
      <c r="N200" s="49">
        <f t="shared" si="256"/>
        <v>27.44</v>
      </c>
      <c r="O200" s="130">
        <f t="shared" si="257"/>
        <v>110</v>
      </c>
      <c r="P200" s="130">
        <f t="shared" si="258"/>
        <v>0</v>
      </c>
      <c r="Q200" s="130">
        <f t="shared" si="259"/>
        <v>1311.12</v>
      </c>
      <c r="R200" s="49">
        <f t="shared" si="260"/>
        <v>0</v>
      </c>
      <c r="S200" s="49">
        <f t="shared" si="261"/>
        <v>313.64</v>
      </c>
      <c r="T200" s="130">
        <f t="shared" si="262"/>
        <v>124.84</v>
      </c>
      <c r="U200" s="49">
        <f t="shared" si="263"/>
        <v>11.76</v>
      </c>
      <c r="V200" s="130">
        <f t="shared" si="264"/>
        <v>110</v>
      </c>
      <c r="W200" s="130">
        <f t="shared" si="265"/>
        <v>0</v>
      </c>
      <c r="X200" s="49">
        <f t="shared" si="266"/>
        <v>560.24</v>
      </c>
      <c r="Y200" s="49">
        <f t="shared" si="267"/>
        <v>1871.36</v>
      </c>
      <c r="Z200" s="49"/>
      <c r="AA200" s="139" t="s">
        <v>51</v>
      </c>
      <c r="AB200" s="140">
        <f t="shared" ref="AB200:AH200" si="276">K200+R200</f>
        <v>47.05</v>
      </c>
      <c r="AC200" s="140">
        <f t="shared" si="276"/>
        <v>940.93</v>
      </c>
      <c r="AD200" s="140">
        <f t="shared" si="276"/>
        <v>624.18</v>
      </c>
      <c r="AE200" s="140">
        <f t="shared" si="276"/>
        <v>39.2</v>
      </c>
      <c r="AF200" s="140">
        <f t="shared" si="276"/>
        <v>220</v>
      </c>
      <c r="AG200" s="140">
        <f t="shared" si="276"/>
        <v>0</v>
      </c>
      <c r="AH200" s="140">
        <f t="shared" si="276"/>
        <v>1871.36</v>
      </c>
      <c r="AI200" s="139" t="s">
        <v>32</v>
      </c>
    </row>
    <row r="201" s="39" customFormat="1" ht="16" customHeight="1" spans="1:35">
      <c r="A201" s="129">
        <f t="shared" si="252"/>
        <v>198</v>
      </c>
      <c r="B201" s="49" t="s">
        <v>568</v>
      </c>
      <c r="C201" s="52" t="s">
        <v>653</v>
      </c>
      <c r="D201" s="202" t="s">
        <v>654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253"/>
        <v>47.05</v>
      </c>
      <c r="L201" s="49">
        <f t="shared" si="254"/>
        <v>627.29</v>
      </c>
      <c r="M201" s="130">
        <f t="shared" si="255"/>
        <v>499.34</v>
      </c>
      <c r="N201" s="49">
        <f t="shared" si="256"/>
        <v>27.44</v>
      </c>
      <c r="O201" s="130">
        <f t="shared" si="257"/>
        <v>110</v>
      </c>
      <c r="P201" s="130">
        <f t="shared" si="258"/>
        <v>0</v>
      </c>
      <c r="Q201" s="130">
        <f t="shared" si="259"/>
        <v>1311.12</v>
      </c>
      <c r="R201" s="49">
        <f t="shared" si="260"/>
        <v>0</v>
      </c>
      <c r="S201" s="49">
        <f t="shared" si="261"/>
        <v>313.64</v>
      </c>
      <c r="T201" s="130">
        <f t="shared" si="262"/>
        <v>124.84</v>
      </c>
      <c r="U201" s="49">
        <f t="shared" si="263"/>
        <v>11.76</v>
      </c>
      <c r="V201" s="130">
        <f t="shared" si="264"/>
        <v>110</v>
      </c>
      <c r="W201" s="130">
        <f t="shared" si="265"/>
        <v>0</v>
      </c>
      <c r="X201" s="49">
        <f t="shared" si="266"/>
        <v>560.24</v>
      </c>
      <c r="Y201" s="49">
        <f t="shared" si="267"/>
        <v>1871.36</v>
      </c>
      <c r="Z201" s="49"/>
      <c r="AA201" s="139" t="s">
        <v>52</v>
      </c>
      <c r="AB201" s="140">
        <f t="shared" ref="AB201:AH201" si="277">K201+R201</f>
        <v>47.05</v>
      </c>
      <c r="AC201" s="140">
        <f t="shared" si="277"/>
        <v>940.93</v>
      </c>
      <c r="AD201" s="140">
        <f t="shared" si="277"/>
        <v>624.18</v>
      </c>
      <c r="AE201" s="140">
        <f t="shared" si="277"/>
        <v>39.2</v>
      </c>
      <c r="AF201" s="140">
        <f t="shared" si="277"/>
        <v>220</v>
      </c>
      <c r="AG201" s="140">
        <f t="shared" si="277"/>
        <v>0</v>
      </c>
      <c r="AH201" s="140">
        <f t="shared" si="277"/>
        <v>1871.36</v>
      </c>
      <c r="AI201" s="139" t="s">
        <v>32</v>
      </c>
    </row>
    <row r="202" s="39" customFormat="1" ht="16" customHeight="1" spans="1:35">
      <c r="A202" s="129">
        <f t="shared" si="252"/>
        <v>199</v>
      </c>
      <c r="B202" s="49" t="s">
        <v>368</v>
      </c>
      <c r="C202" s="46" t="s">
        <v>659</v>
      </c>
      <c r="D202" s="453" t="s">
        <v>660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3180</v>
      </c>
      <c r="J202" s="130"/>
      <c r="K202" s="49">
        <f t="shared" si="253"/>
        <v>47.05</v>
      </c>
      <c r="L202" s="49">
        <f t="shared" si="254"/>
        <v>627.29</v>
      </c>
      <c r="M202" s="130">
        <f t="shared" si="255"/>
        <v>499.34</v>
      </c>
      <c r="N202" s="49">
        <f t="shared" si="256"/>
        <v>27.44</v>
      </c>
      <c r="O202" s="130">
        <f t="shared" si="257"/>
        <v>159</v>
      </c>
      <c r="P202" s="130">
        <f t="shared" si="258"/>
        <v>0</v>
      </c>
      <c r="Q202" s="130">
        <f t="shared" si="259"/>
        <v>1360.12</v>
      </c>
      <c r="R202" s="49">
        <f t="shared" si="260"/>
        <v>0</v>
      </c>
      <c r="S202" s="49">
        <f t="shared" si="261"/>
        <v>313.64</v>
      </c>
      <c r="T202" s="130">
        <f t="shared" si="262"/>
        <v>124.84</v>
      </c>
      <c r="U202" s="49">
        <f t="shared" si="263"/>
        <v>11.76</v>
      </c>
      <c r="V202" s="130">
        <f t="shared" si="264"/>
        <v>159</v>
      </c>
      <c r="W202" s="130">
        <f t="shared" si="265"/>
        <v>0</v>
      </c>
      <c r="X202" s="49">
        <f t="shared" si="266"/>
        <v>609.24</v>
      </c>
      <c r="Y202" s="49">
        <f t="shared" si="267"/>
        <v>1969.36</v>
      </c>
      <c r="Z202" s="49"/>
      <c r="AA202" s="139" t="s">
        <v>81</v>
      </c>
      <c r="AB202" s="140">
        <f t="shared" ref="AB202:AH202" si="278">K202+R202</f>
        <v>47.05</v>
      </c>
      <c r="AC202" s="140">
        <f t="shared" si="278"/>
        <v>940.93</v>
      </c>
      <c r="AD202" s="140">
        <f t="shared" si="278"/>
        <v>624.18</v>
      </c>
      <c r="AE202" s="140">
        <f t="shared" si="278"/>
        <v>39.2</v>
      </c>
      <c r="AF202" s="140">
        <f t="shared" si="278"/>
        <v>318</v>
      </c>
      <c r="AG202" s="140">
        <f t="shared" si="278"/>
        <v>0</v>
      </c>
      <c r="AH202" s="140">
        <f t="shared" si="278"/>
        <v>1969.36</v>
      </c>
      <c r="AI202" s="139" t="s">
        <v>34</v>
      </c>
    </row>
    <row r="203" s="39" customFormat="1" ht="16" customHeight="1" spans="1:35">
      <c r="A203" s="129">
        <f t="shared" si="252"/>
        <v>200</v>
      </c>
      <c r="B203" s="49" t="s">
        <v>411</v>
      </c>
      <c r="C203" s="46" t="s">
        <v>661</v>
      </c>
      <c r="D203" s="133" t="s">
        <v>662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2200</v>
      </c>
      <c r="J203" s="130"/>
      <c r="K203" s="49">
        <f t="shared" si="253"/>
        <v>47.05</v>
      </c>
      <c r="L203" s="49">
        <f t="shared" si="254"/>
        <v>627.29</v>
      </c>
      <c r="M203" s="130">
        <f t="shared" si="255"/>
        <v>499.34</v>
      </c>
      <c r="N203" s="49">
        <f t="shared" si="256"/>
        <v>27.44</v>
      </c>
      <c r="O203" s="130">
        <f t="shared" si="257"/>
        <v>110</v>
      </c>
      <c r="P203" s="130">
        <f t="shared" si="258"/>
        <v>0</v>
      </c>
      <c r="Q203" s="130">
        <f t="shared" si="259"/>
        <v>1311.12</v>
      </c>
      <c r="R203" s="49">
        <f t="shared" si="260"/>
        <v>0</v>
      </c>
      <c r="S203" s="49">
        <f t="shared" si="261"/>
        <v>313.64</v>
      </c>
      <c r="T203" s="130">
        <f t="shared" si="262"/>
        <v>124.84</v>
      </c>
      <c r="U203" s="49">
        <f t="shared" si="263"/>
        <v>11.76</v>
      </c>
      <c r="V203" s="130">
        <f t="shared" si="264"/>
        <v>110</v>
      </c>
      <c r="W203" s="130">
        <f t="shared" si="265"/>
        <v>0</v>
      </c>
      <c r="X203" s="49">
        <f t="shared" si="266"/>
        <v>560.24</v>
      </c>
      <c r="Y203" s="49">
        <f t="shared" si="267"/>
        <v>1871.36</v>
      </c>
      <c r="Z203" s="49"/>
      <c r="AA203" s="139" t="s">
        <v>76</v>
      </c>
      <c r="AB203" s="140">
        <f t="shared" ref="AB203:AH203" si="279">K203+R203</f>
        <v>47.05</v>
      </c>
      <c r="AC203" s="140">
        <f t="shared" si="279"/>
        <v>940.93</v>
      </c>
      <c r="AD203" s="140">
        <f t="shared" si="279"/>
        <v>624.18</v>
      </c>
      <c r="AE203" s="140">
        <f t="shared" si="279"/>
        <v>39.2</v>
      </c>
      <c r="AF203" s="140">
        <f t="shared" si="279"/>
        <v>220</v>
      </c>
      <c r="AG203" s="140">
        <f t="shared" si="279"/>
        <v>0</v>
      </c>
      <c r="AH203" s="140">
        <f t="shared" si="279"/>
        <v>1871.36</v>
      </c>
      <c r="AI203" s="139" t="s">
        <v>32</v>
      </c>
    </row>
    <row r="204" s="39" customFormat="1" ht="16" customHeight="1" spans="1:35">
      <c r="A204" s="129">
        <f t="shared" si="252"/>
        <v>201</v>
      </c>
      <c r="B204" s="49" t="s">
        <v>119</v>
      </c>
      <c r="C204" s="46" t="s">
        <v>663</v>
      </c>
      <c r="D204" s="453" t="s">
        <v>664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2200</v>
      </c>
      <c r="J204" s="130"/>
      <c r="K204" s="49">
        <f t="shared" si="253"/>
        <v>47.05</v>
      </c>
      <c r="L204" s="49">
        <f t="shared" si="254"/>
        <v>627.29</v>
      </c>
      <c r="M204" s="130">
        <f t="shared" si="255"/>
        <v>499.34</v>
      </c>
      <c r="N204" s="49">
        <f t="shared" si="256"/>
        <v>27.44</v>
      </c>
      <c r="O204" s="130">
        <f t="shared" si="257"/>
        <v>110</v>
      </c>
      <c r="P204" s="130">
        <f t="shared" si="258"/>
        <v>0</v>
      </c>
      <c r="Q204" s="130">
        <f t="shared" si="259"/>
        <v>1311.12</v>
      </c>
      <c r="R204" s="49">
        <f t="shared" si="260"/>
        <v>0</v>
      </c>
      <c r="S204" s="49">
        <f t="shared" si="261"/>
        <v>313.64</v>
      </c>
      <c r="T204" s="130">
        <f t="shared" si="262"/>
        <v>124.84</v>
      </c>
      <c r="U204" s="49">
        <f t="shared" si="263"/>
        <v>11.76</v>
      </c>
      <c r="V204" s="130">
        <f t="shared" si="264"/>
        <v>110</v>
      </c>
      <c r="W204" s="130">
        <f t="shared" si="265"/>
        <v>0</v>
      </c>
      <c r="X204" s="49">
        <f t="shared" si="266"/>
        <v>560.24</v>
      </c>
      <c r="Y204" s="49">
        <f t="shared" si="267"/>
        <v>1871.36</v>
      </c>
      <c r="Z204" s="49"/>
      <c r="AA204" s="139" t="s">
        <v>75</v>
      </c>
      <c r="AB204" s="140">
        <f t="shared" ref="AB204:AH204" si="280">K204+R204</f>
        <v>47.05</v>
      </c>
      <c r="AC204" s="140">
        <f t="shared" si="280"/>
        <v>940.93</v>
      </c>
      <c r="AD204" s="140">
        <f t="shared" si="280"/>
        <v>624.18</v>
      </c>
      <c r="AE204" s="140">
        <f t="shared" si="280"/>
        <v>39.2</v>
      </c>
      <c r="AF204" s="140">
        <f t="shared" si="280"/>
        <v>220</v>
      </c>
      <c r="AG204" s="140">
        <f t="shared" si="280"/>
        <v>0</v>
      </c>
      <c r="AH204" s="140">
        <f t="shared" si="280"/>
        <v>1871.36</v>
      </c>
      <c r="AI204" s="139" t="s">
        <v>32</v>
      </c>
    </row>
    <row r="205" s="39" customFormat="1" ht="16" customHeight="1" spans="1:35">
      <c r="A205" s="129">
        <f t="shared" si="252"/>
        <v>202</v>
      </c>
      <c r="B205" s="49" t="s">
        <v>129</v>
      </c>
      <c r="C205" s="46" t="s">
        <v>669</v>
      </c>
      <c r="D205" s="453" t="s">
        <v>670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3180</v>
      </c>
      <c r="J205" s="130"/>
      <c r="K205" s="49">
        <f t="shared" si="253"/>
        <v>47.05</v>
      </c>
      <c r="L205" s="49">
        <f t="shared" si="254"/>
        <v>627.29</v>
      </c>
      <c r="M205" s="130">
        <f t="shared" si="255"/>
        <v>499.34</v>
      </c>
      <c r="N205" s="49">
        <f t="shared" si="256"/>
        <v>27.44</v>
      </c>
      <c r="O205" s="130">
        <f t="shared" si="257"/>
        <v>159</v>
      </c>
      <c r="P205" s="130">
        <f t="shared" si="258"/>
        <v>0</v>
      </c>
      <c r="Q205" s="130">
        <f t="shared" si="259"/>
        <v>1360.12</v>
      </c>
      <c r="R205" s="49">
        <f t="shared" si="260"/>
        <v>0</v>
      </c>
      <c r="S205" s="49">
        <f t="shared" si="261"/>
        <v>313.64</v>
      </c>
      <c r="T205" s="130">
        <f t="shared" si="262"/>
        <v>124.84</v>
      </c>
      <c r="U205" s="49">
        <f t="shared" si="263"/>
        <v>11.76</v>
      </c>
      <c r="V205" s="130">
        <f t="shared" si="264"/>
        <v>159</v>
      </c>
      <c r="W205" s="130">
        <f t="shared" si="265"/>
        <v>0</v>
      </c>
      <c r="X205" s="49">
        <f t="shared" si="266"/>
        <v>609.24</v>
      </c>
      <c r="Y205" s="49">
        <f t="shared" si="267"/>
        <v>1969.36</v>
      </c>
      <c r="Z205" s="49"/>
      <c r="AA205" s="139" t="s">
        <v>82</v>
      </c>
      <c r="AB205" s="140">
        <f t="shared" ref="AB205:AH205" si="281">K205+R205</f>
        <v>47.05</v>
      </c>
      <c r="AC205" s="140">
        <f t="shared" si="281"/>
        <v>940.93</v>
      </c>
      <c r="AD205" s="140">
        <f t="shared" si="281"/>
        <v>624.18</v>
      </c>
      <c r="AE205" s="140">
        <f t="shared" si="281"/>
        <v>39.2</v>
      </c>
      <c r="AF205" s="140">
        <f t="shared" si="281"/>
        <v>318</v>
      </c>
      <c r="AG205" s="140">
        <f t="shared" si="281"/>
        <v>0</v>
      </c>
      <c r="AH205" s="140">
        <f t="shared" si="281"/>
        <v>1969.36</v>
      </c>
      <c r="AI205" s="139" t="s">
        <v>35</v>
      </c>
    </row>
    <row r="206" s="39" customFormat="1" ht="16" customHeight="1" spans="1:35">
      <c r="A206" s="129">
        <f t="shared" si="252"/>
        <v>203</v>
      </c>
      <c r="B206" s="49" t="s">
        <v>129</v>
      </c>
      <c r="C206" s="46" t="s">
        <v>671</v>
      </c>
      <c r="D206" s="453" t="s">
        <v>672</v>
      </c>
      <c r="E206" s="49">
        <v>3920.55</v>
      </c>
      <c r="F206" s="49">
        <v>3920.55</v>
      </c>
      <c r="G206" s="130">
        <v>6241.75</v>
      </c>
      <c r="H206" s="49">
        <v>3920.55</v>
      </c>
      <c r="I206" s="130">
        <v>3180</v>
      </c>
      <c r="J206" s="130"/>
      <c r="K206" s="49">
        <f t="shared" si="253"/>
        <v>47.05</v>
      </c>
      <c r="L206" s="49">
        <f t="shared" si="254"/>
        <v>627.29</v>
      </c>
      <c r="M206" s="130">
        <f t="shared" si="255"/>
        <v>499.34</v>
      </c>
      <c r="N206" s="49">
        <f t="shared" si="256"/>
        <v>27.44</v>
      </c>
      <c r="O206" s="130">
        <f t="shared" si="257"/>
        <v>159</v>
      </c>
      <c r="P206" s="130">
        <f t="shared" si="258"/>
        <v>0</v>
      </c>
      <c r="Q206" s="130">
        <f t="shared" si="259"/>
        <v>1360.12</v>
      </c>
      <c r="R206" s="49">
        <f t="shared" si="260"/>
        <v>0</v>
      </c>
      <c r="S206" s="49">
        <f t="shared" si="261"/>
        <v>313.64</v>
      </c>
      <c r="T206" s="130">
        <f t="shared" si="262"/>
        <v>124.84</v>
      </c>
      <c r="U206" s="49">
        <f t="shared" si="263"/>
        <v>11.76</v>
      </c>
      <c r="V206" s="130">
        <f t="shared" si="264"/>
        <v>159</v>
      </c>
      <c r="W206" s="130">
        <f t="shared" si="265"/>
        <v>0</v>
      </c>
      <c r="X206" s="49">
        <f t="shared" si="266"/>
        <v>609.24</v>
      </c>
      <c r="Y206" s="49">
        <f t="shared" si="267"/>
        <v>1969.36</v>
      </c>
      <c r="Z206" s="49"/>
      <c r="AA206" s="139" t="s">
        <v>82</v>
      </c>
      <c r="AB206" s="140">
        <f t="shared" ref="AB206:AH206" si="282">K206+R206</f>
        <v>47.05</v>
      </c>
      <c r="AC206" s="140">
        <f t="shared" si="282"/>
        <v>940.93</v>
      </c>
      <c r="AD206" s="140">
        <f t="shared" si="282"/>
        <v>624.18</v>
      </c>
      <c r="AE206" s="140">
        <f t="shared" si="282"/>
        <v>39.2</v>
      </c>
      <c r="AF206" s="140">
        <f t="shared" si="282"/>
        <v>318</v>
      </c>
      <c r="AG206" s="140">
        <f t="shared" si="282"/>
        <v>0</v>
      </c>
      <c r="AH206" s="140">
        <f t="shared" si="282"/>
        <v>1969.36</v>
      </c>
      <c r="AI206" s="139" t="s">
        <v>35</v>
      </c>
    </row>
    <row r="207" s="39" customFormat="1" ht="16" customHeight="1" spans="1:35">
      <c r="A207" s="129">
        <f t="shared" si="252"/>
        <v>204</v>
      </c>
      <c r="B207" s="49" t="s">
        <v>209</v>
      </c>
      <c r="C207" s="46" t="s">
        <v>675</v>
      </c>
      <c r="D207" s="133" t="s">
        <v>676</v>
      </c>
      <c r="E207" s="49">
        <v>3920.55</v>
      </c>
      <c r="F207" s="49">
        <v>3920.55</v>
      </c>
      <c r="G207" s="130">
        <v>6241.75</v>
      </c>
      <c r="H207" s="49">
        <v>3920.55</v>
      </c>
      <c r="I207" s="130">
        <v>2200</v>
      </c>
      <c r="J207" s="130"/>
      <c r="K207" s="49">
        <f t="shared" si="253"/>
        <v>47.05</v>
      </c>
      <c r="L207" s="49">
        <f t="shared" si="254"/>
        <v>627.29</v>
      </c>
      <c r="M207" s="130">
        <f t="shared" si="255"/>
        <v>499.34</v>
      </c>
      <c r="N207" s="49">
        <f t="shared" si="256"/>
        <v>27.44</v>
      </c>
      <c r="O207" s="130">
        <f t="shared" si="257"/>
        <v>110</v>
      </c>
      <c r="P207" s="130">
        <f t="shared" si="258"/>
        <v>0</v>
      </c>
      <c r="Q207" s="130">
        <f t="shared" si="259"/>
        <v>1311.12</v>
      </c>
      <c r="R207" s="49">
        <f t="shared" si="260"/>
        <v>0</v>
      </c>
      <c r="S207" s="49">
        <f t="shared" si="261"/>
        <v>313.64</v>
      </c>
      <c r="T207" s="130">
        <f t="shared" si="262"/>
        <v>124.84</v>
      </c>
      <c r="U207" s="49">
        <f t="shared" si="263"/>
        <v>11.76</v>
      </c>
      <c r="V207" s="130">
        <f t="shared" si="264"/>
        <v>110</v>
      </c>
      <c r="W207" s="130">
        <f t="shared" si="265"/>
        <v>0</v>
      </c>
      <c r="X207" s="49">
        <f t="shared" si="266"/>
        <v>560.24</v>
      </c>
      <c r="Y207" s="49">
        <f t="shared" si="267"/>
        <v>1871.36</v>
      </c>
      <c r="Z207" s="49"/>
      <c r="AA207" s="139" t="s">
        <v>69</v>
      </c>
      <c r="AB207" s="140">
        <f t="shared" ref="AB207:AH207" si="283">K207+R207</f>
        <v>47.05</v>
      </c>
      <c r="AC207" s="140">
        <f t="shared" si="283"/>
        <v>940.93</v>
      </c>
      <c r="AD207" s="140">
        <f t="shared" si="283"/>
        <v>624.18</v>
      </c>
      <c r="AE207" s="140">
        <f t="shared" si="283"/>
        <v>39.2</v>
      </c>
      <c r="AF207" s="140">
        <f t="shared" si="283"/>
        <v>220</v>
      </c>
      <c r="AG207" s="140">
        <f t="shared" si="283"/>
        <v>0</v>
      </c>
      <c r="AH207" s="140">
        <f t="shared" si="283"/>
        <v>1871.36</v>
      </c>
      <c r="AI207" s="139" t="s">
        <v>32</v>
      </c>
    </row>
    <row r="208" spans="1:36">
      <c r="A208" s="129">
        <f t="shared" si="252"/>
        <v>205</v>
      </c>
      <c r="B208" s="49" t="s">
        <v>217</v>
      </c>
      <c r="C208" s="46" t="s">
        <v>679</v>
      </c>
      <c r="D208" s="453" t="s">
        <v>680</v>
      </c>
      <c r="E208" s="49">
        <v>3920.55</v>
      </c>
      <c r="F208" s="49">
        <v>3920.55</v>
      </c>
      <c r="G208" s="130">
        <v>6241.75</v>
      </c>
      <c r="H208" s="49">
        <v>3920.55</v>
      </c>
      <c r="I208" s="130">
        <v>3180</v>
      </c>
      <c r="J208" s="130"/>
      <c r="K208" s="49">
        <f t="shared" si="253"/>
        <v>47.05</v>
      </c>
      <c r="L208" s="49">
        <f t="shared" si="254"/>
        <v>627.29</v>
      </c>
      <c r="M208" s="130">
        <f t="shared" si="255"/>
        <v>499.34</v>
      </c>
      <c r="N208" s="49">
        <f t="shared" si="256"/>
        <v>27.44</v>
      </c>
      <c r="O208" s="130">
        <f t="shared" si="257"/>
        <v>159</v>
      </c>
      <c r="P208" s="130">
        <f t="shared" si="258"/>
        <v>0</v>
      </c>
      <c r="Q208" s="130">
        <f t="shared" si="259"/>
        <v>1360.12</v>
      </c>
      <c r="R208" s="49">
        <f t="shared" si="260"/>
        <v>0</v>
      </c>
      <c r="S208" s="49">
        <f t="shared" si="261"/>
        <v>313.64</v>
      </c>
      <c r="T208" s="130">
        <f t="shared" si="262"/>
        <v>124.84</v>
      </c>
      <c r="U208" s="49">
        <f t="shared" si="263"/>
        <v>11.76</v>
      </c>
      <c r="V208" s="130">
        <f t="shared" si="264"/>
        <v>159</v>
      </c>
      <c r="W208" s="130">
        <f t="shared" si="265"/>
        <v>0</v>
      </c>
      <c r="X208" s="49">
        <f t="shared" si="266"/>
        <v>609.24</v>
      </c>
      <c r="Y208" s="49">
        <f t="shared" si="267"/>
        <v>1969.36</v>
      </c>
      <c r="Z208" s="49"/>
      <c r="AA208" s="139" t="s">
        <v>57</v>
      </c>
      <c r="AB208" s="140">
        <f t="shared" ref="AB208:AH208" si="284">K208+R208</f>
        <v>47.05</v>
      </c>
      <c r="AC208" s="140">
        <f t="shared" si="284"/>
        <v>940.93</v>
      </c>
      <c r="AD208" s="140">
        <f t="shared" si="284"/>
        <v>624.18</v>
      </c>
      <c r="AE208" s="140">
        <f t="shared" si="284"/>
        <v>39.2</v>
      </c>
      <c r="AF208" s="140">
        <f t="shared" si="284"/>
        <v>318</v>
      </c>
      <c r="AG208" s="140">
        <f t="shared" si="284"/>
        <v>0</v>
      </c>
      <c r="AH208" s="140">
        <f t="shared" si="284"/>
        <v>1969.36</v>
      </c>
      <c r="AI208" s="139" t="s">
        <v>35</v>
      </c>
      <c r="AJ208" s="39"/>
    </row>
    <row r="209" s="39" customFormat="1" ht="16" customHeight="1" spans="1:35">
      <c r="A209" s="129">
        <f t="shared" si="252"/>
        <v>206</v>
      </c>
      <c r="B209" s="49" t="s">
        <v>119</v>
      </c>
      <c r="C209" s="46" t="s">
        <v>683</v>
      </c>
      <c r="D209" s="451" t="s">
        <v>684</v>
      </c>
      <c r="E209" s="49">
        <v>3920.55</v>
      </c>
      <c r="F209" s="49">
        <v>3920.55</v>
      </c>
      <c r="G209" s="130">
        <v>6241.75</v>
      </c>
      <c r="H209" s="49">
        <v>3920.55</v>
      </c>
      <c r="I209" s="164">
        <v>2200</v>
      </c>
      <c r="J209" s="130"/>
      <c r="K209" s="49">
        <f t="shared" si="253"/>
        <v>47.05</v>
      </c>
      <c r="L209" s="49">
        <f t="shared" si="254"/>
        <v>627.29</v>
      </c>
      <c r="M209" s="130">
        <f t="shared" si="255"/>
        <v>499.34</v>
      </c>
      <c r="N209" s="49">
        <f t="shared" si="256"/>
        <v>27.44</v>
      </c>
      <c r="O209" s="130">
        <f t="shared" si="257"/>
        <v>110</v>
      </c>
      <c r="P209" s="130">
        <f t="shared" si="258"/>
        <v>0</v>
      </c>
      <c r="Q209" s="130">
        <f t="shared" si="259"/>
        <v>1311.12</v>
      </c>
      <c r="R209" s="49">
        <f t="shared" si="260"/>
        <v>0</v>
      </c>
      <c r="S209" s="49">
        <f t="shared" si="261"/>
        <v>313.64</v>
      </c>
      <c r="T209" s="130">
        <f t="shared" si="262"/>
        <v>124.84</v>
      </c>
      <c r="U209" s="49">
        <f t="shared" si="263"/>
        <v>11.76</v>
      </c>
      <c r="V209" s="130">
        <f t="shared" si="264"/>
        <v>110</v>
      </c>
      <c r="W209" s="130">
        <f t="shared" si="265"/>
        <v>0</v>
      </c>
      <c r="X209" s="49">
        <f t="shared" si="266"/>
        <v>560.24</v>
      </c>
      <c r="Y209" s="49">
        <f t="shared" si="267"/>
        <v>1871.36</v>
      </c>
      <c r="Z209" s="164"/>
      <c r="AA209" s="139" t="s">
        <v>78</v>
      </c>
      <c r="AB209" s="140">
        <f t="shared" ref="AB209:AH209" si="285">K209+R209</f>
        <v>47.05</v>
      </c>
      <c r="AC209" s="140">
        <f t="shared" si="285"/>
        <v>940.93</v>
      </c>
      <c r="AD209" s="140">
        <f t="shared" si="285"/>
        <v>624.18</v>
      </c>
      <c r="AE209" s="140">
        <f t="shared" si="285"/>
        <v>39.2</v>
      </c>
      <c r="AF209" s="140">
        <f t="shared" si="285"/>
        <v>220</v>
      </c>
      <c r="AG209" s="140">
        <f t="shared" si="285"/>
        <v>0</v>
      </c>
      <c r="AH209" s="140">
        <f t="shared" si="285"/>
        <v>1871.36</v>
      </c>
      <c r="AI209" s="139" t="s">
        <v>32</v>
      </c>
    </row>
    <row r="210" s="39" customFormat="1" ht="16" customHeight="1" spans="1:35">
      <c r="A210" s="129">
        <f t="shared" si="252"/>
        <v>207</v>
      </c>
      <c r="B210" s="49" t="s">
        <v>201</v>
      </c>
      <c r="C210" s="46" t="s">
        <v>687</v>
      </c>
      <c r="D210" s="451" t="s">
        <v>688</v>
      </c>
      <c r="E210" s="49">
        <v>3920.55</v>
      </c>
      <c r="F210" s="49">
        <v>3920.55</v>
      </c>
      <c r="G210" s="130">
        <v>6241.75</v>
      </c>
      <c r="H210" s="49">
        <v>3920.55</v>
      </c>
      <c r="I210" s="164">
        <v>3180</v>
      </c>
      <c r="J210" s="130"/>
      <c r="K210" s="49">
        <f t="shared" si="253"/>
        <v>47.05</v>
      </c>
      <c r="L210" s="49">
        <f t="shared" si="254"/>
        <v>627.29</v>
      </c>
      <c r="M210" s="130">
        <f t="shared" si="255"/>
        <v>499.34</v>
      </c>
      <c r="N210" s="49">
        <f t="shared" si="256"/>
        <v>27.44</v>
      </c>
      <c r="O210" s="130">
        <f t="shared" si="257"/>
        <v>159</v>
      </c>
      <c r="P210" s="130">
        <f t="shared" si="258"/>
        <v>0</v>
      </c>
      <c r="Q210" s="130">
        <f t="shared" si="259"/>
        <v>1360.12</v>
      </c>
      <c r="R210" s="49">
        <f t="shared" si="260"/>
        <v>0</v>
      </c>
      <c r="S210" s="49">
        <f t="shared" si="261"/>
        <v>313.64</v>
      </c>
      <c r="T210" s="130">
        <f t="shared" si="262"/>
        <v>124.84</v>
      </c>
      <c r="U210" s="49">
        <f t="shared" si="263"/>
        <v>11.76</v>
      </c>
      <c r="V210" s="130">
        <f t="shared" si="264"/>
        <v>159</v>
      </c>
      <c r="W210" s="130">
        <f t="shared" si="265"/>
        <v>0</v>
      </c>
      <c r="X210" s="49">
        <f t="shared" si="266"/>
        <v>609.24</v>
      </c>
      <c r="Y210" s="49">
        <f t="shared" si="267"/>
        <v>1969.36</v>
      </c>
      <c r="Z210" s="164"/>
      <c r="AA210" s="139" t="s">
        <v>70</v>
      </c>
      <c r="AB210" s="140">
        <f t="shared" ref="AB210:AH210" si="286">K210+R210</f>
        <v>47.05</v>
      </c>
      <c r="AC210" s="140">
        <f t="shared" si="286"/>
        <v>940.93</v>
      </c>
      <c r="AD210" s="140">
        <f t="shared" si="286"/>
        <v>624.18</v>
      </c>
      <c r="AE210" s="140">
        <f t="shared" si="286"/>
        <v>39.2</v>
      </c>
      <c r="AF210" s="140">
        <f t="shared" si="286"/>
        <v>318</v>
      </c>
      <c r="AG210" s="140">
        <f t="shared" si="286"/>
        <v>0</v>
      </c>
      <c r="AH210" s="140">
        <f t="shared" si="286"/>
        <v>1969.36</v>
      </c>
      <c r="AI210" s="139" t="s">
        <v>32</v>
      </c>
    </row>
    <row r="211" s="39" customFormat="1" ht="16" customHeight="1" spans="1:35">
      <c r="A211" s="129">
        <f t="shared" si="252"/>
        <v>208</v>
      </c>
      <c r="B211" s="49" t="s">
        <v>129</v>
      </c>
      <c r="C211" s="46" t="s">
        <v>691</v>
      </c>
      <c r="D211" s="458" t="s">
        <v>692</v>
      </c>
      <c r="E211" s="49">
        <v>3920.55</v>
      </c>
      <c r="F211" s="49">
        <v>3920.55</v>
      </c>
      <c r="G211" s="130">
        <v>6241.75</v>
      </c>
      <c r="H211" s="49">
        <v>3920.55</v>
      </c>
      <c r="I211" s="164">
        <v>3180</v>
      </c>
      <c r="J211" s="130"/>
      <c r="K211" s="49">
        <f t="shared" si="253"/>
        <v>47.05</v>
      </c>
      <c r="L211" s="49">
        <f t="shared" si="254"/>
        <v>627.29</v>
      </c>
      <c r="M211" s="130">
        <f t="shared" si="255"/>
        <v>499.34</v>
      </c>
      <c r="N211" s="49">
        <f t="shared" si="256"/>
        <v>27.44</v>
      </c>
      <c r="O211" s="130">
        <f t="shared" si="257"/>
        <v>159</v>
      </c>
      <c r="P211" s="130">
        <f t="shared" si="258"/>
        <v>0</v>
      </c>
      <c r="Q211" s="130">
        <f t="shared" si="259"/>
        <v>1360.12</v>
      </c>
      <c r="R211" s="49">
        <f t="shared" si="260"/>
        <v>0</v>
      </c>
      <c r="S211" s="49">
        <f t="shared" si="261"/>
        <v>313.64</v>
      </c>
      <c r="T211" s="130">
        <f t="shared" si="262"/>
        <v>124.84</v>
      </c>
      <c r="U211" s="49">
        <f t="shared" si="263"/>
        <v>11.76</v>
      </c>
      <c r="V211" s="130">
        <f t="shared" si="264"/>
        <v>159</v>
      </c>
      <c r="W211" s="130">
        <f t="shared" si="265"/>
        <v>0</v>
      </c>
      <c r="X211" s="49">
        <f t="shared" si="266"/>
        <v>609.24</v>
      </c>
      <c r="Y211" s="49">
        <f t="shared" si="267"/>
        <v>1969.36</v>
      </c>
      <c r="Z211" s="164"/>
      <c r="AA211" s="139" t="s">
        <v>82</v>
      </c>
      <c r="AB211" s="140">
        <f t="shared" ref="AB211:AH211" si="287">K211+R211</f>
        <v>47.05</v>
      </c>
      <c r="AC211" s="140">
        <f t="shared" si="287"/>
        <v>940.93</v>
      </c>
      <c r="AD211" s="140">
        <f t="shared" si="287"/>
        <v>624.18</v>
      </c>
      <c r="AE211" s="140">
        <f t="shared" si="287"/>
        <v>39.2</v>
      </c>
      <c r="AF211" s="140">
        <f t="shared" si="287"/>
        <v>318</v>
      </c>
      <c r="AG211" s="140">
        <f t="shared" si="287"/>
        <v>0</v>
      </c>
      <c r="AH211" s="140">
        <f t="shared" si="287"/>
        <v>1969.36</v>
      </c>
      <c r="AI211" s="139" t="s">
        <v>35</v>
      </c>
    </row>
    <row r="212" s="39" customFormat="1" ht="16" customHeight="1" spans="1:35">
      <c r="A212" s="129">
        <f t="shared" si="252"/>
        <v>209</v>
      </c>
      <c r="B212" s="49" t="s">
        <v>146</v>
      </c>
      <c r="C212" s="46" t="s">
        <v>693</v>
      </c>
      <c r="D212" s="458" t="s">
        <v>694</v>
      </c>
      <c r="E212" s="49">
        <v>3920.55</v>
      </c>
      <c r="F212" s="49">
        <v>3920.55</v>
      </c>
      <c r="G212" s="130">
        <v>6241.75</v>
      </c>
      <c r="H212" s="49">
        <v>3920.55</v>
      </c>
      <c r="I212" s="164">
        <v>3180</v>
      </c>
      <c r="J212" s="130"/>
      <c r="K212" s="49">
        <f t="shared" si="253"/>
        <v>47.05</v>
      </c>
      <c r="L212" s="49">
        <f t="shared" si="254"/>
        <v>627.29</v>
      </c>
      <c r="M212" s="130">
        <f t="shared" si="255"/>
        <v>499.34</v>
      </c>
      <c r="N212" s="49">
        <f t="shared" si="256"/>
        <v>27.44</v>
      </c>
      <c r="O212" s="130">
        <f t="shared" si="257"/>
        <v>159</v>
      </c>
      <c r="P212" s="130">
        <f t="shared" si="258"/>
        <v>0</v>
      </c>
      <c r="Q212" s="130">
        <f t="shared" si="259"/>
        <v>1360.12</v>
      </c>
      <c r="R212" s="49">
        <f t="shared" si="260"/>
        <v>0</v>
      </c>
      <c r="S212" s="49">
        <f t="shared" si="261"/>
        <v>313.64</v>
      </c>
      <c r="T212" s="130">
        <f t="shared" si="262"/>
        <v>124.84</v>
      </c>
      <c r="U212" s="49">
        <f t="shared" si="263"/>
        <v>11.76</v>
      </c>
      <c r="V212" s="130">
        <f t="shared" si="264"/>
        <v>159</v>
      </c>
      <c r="W212" s="130">
        <f t="shared" si="265"/>
        <v>0</v>
      </c>
      <c r="X212" s="49">
        <f t="shared" si="266"/>
        <v>609.24</v>
      </c>
      <c r="Y212" s="49">
        <f t="shared" si="267"/>
        <v>1969.36</v>
      </c>
      <c r="Z212" s="164"/>
      <c r="AA212" s="139" t="s">
        <v>64</v>
      </c>
      <c r="AB212" s="140">
        <f t="shared" ref="AB212:AH212" si="288">K212+R212</f>
        <v>47.05</v>
      </c>
      <c r="AC212" s="140">
        <f t="shared" si="288"/>
        <v>940.93</v>
      </c>
      <c r="AD212" s="140">
        <f t="shared" si="288"/>
        <v>624.18</v>
      </c>
      <c r="AE212" s="140">
        <f t="shared" si="288"/>
        <v>39.2</v>
      </c>
      <c r="AF212" s="140">
        <f t="shared" si="288"/>
        <v>318</v>
      </c>
      <c r="AG212" s="140">
        <f t="shared" si="288"/>
        <v>0</v>
      </c>
      <c r="AH212" s="140">
        <f t="shared" si="288"/>
        <v>1969.36</v>
      </c>
      <c r="AI212" s="139" t="s">
        <v>34</v>
      </c>
    </row>
    <row r="213" s="39" customFormat="1" ht="16" customHeight="1" spans="1:35">
      <c r="A213" s="129">
        <f t="shared" si="252"/>
        <v>210</v>
      </c>
      <c r="B213" s="49" t="s">
        <v>1195</v>
      </c>
      <c r="C213" s="46" t="s">
        <v>697</v>
      </c>
      <c r="D213" s="451" t="s">
        <v>698</v>
      </c>
      <c r="E213" s="49">
        <v>3920.55</v>
      </c>
      <c r="F213" s="49">
        <v>3920.55</v>
      </c>
      <c r="G213" s="130">
        <v>6241.75</v>
      </c>
      <c r="H213" s="49">
        <v>3920.55</v>
      </c>
      <c r="I213" s="164">
        <v>3180</v>
      </c>
      <c r="J213" s="130"/>
      <c r="K213" s="49">
        <f t="shared" si="253"/>
        <v>47.05</v>
      </c>
      <c r="L213" s="49">
        <f t="shared" si="254"/>
        <v>627.29</v>
      </c>
      <c r="M213" s="130">
        <f t="shared" si="255"/>
        <v>499.34</v>
      </c>
      <c r="N213" s="49">
        <f t="shared" si="256"/>
        <v>27.44</v>
      </c>
      <c r="O213" s="130">
        <f t="shared" si="257"/>
        <v>159</v>
      </c>
      <c r="P213" s="130">
        <f t="shared" si="258"/>
        <v>0</v>
      </c>
      <c r="Q213" s="130">
        <f t="shared" si="259"/>
        <v>1360.12</v>
      </c>
      <c r="R213" s="49">
        <f t="shared" si="260"/>
        <v>0</v>
      </c>
      <c r="S213" s="49">
        <f t="shared" si="261"/>
        <v>313.64</v>
      </c>
      <c r="T213" s="130">
        <f t="shared" si="262"/>
        <v>124.84</v>
      </c>
      <c r="U213" s="49">
        <f t="shared" si="263"/>
        <v>11.76</v>
      </c>
      <c r="V213" s="130">
        <f t="shared" si="264"/>
        <v>159</v>
      </c>
      <c r="W213" s="130">
        <f t="shared" si="265"/>
        <v>0</v>
      </c>
      <c r="X213" s="49">
        <f t="shared" si="266"/>
        <v>609.24</v>
      </c>
      <c r="Y213" s="49">
        <f t="shared" si="267"/>
        <v>1969.36</v>
      </c>
      <c r="Z213" s="164"/>
      <c r="AA213" s="139" t="s">
        <v>64</v>
      </c>
      <c r="AB213" s="140">
        <f t="shared" ref="AB213:AH213" si="289">K213+R213</f>
        <v>47.05</v>
      </c>
      <c r="AC213" s="140">
        <f t="shared" si="289"/>
        <v>940.93</v>
      </c>
      <c r="AD213" s="140">
        <f t="shared" si="289"/>
        <v>624.18</v>
      </c>
      <c r="AE213" s="140">
        <f t="shared" si="289"/>
        <v>39.2</v>
      </c>
      <c r="AF213" s="140">
        <f t="shared" si="289"/>
        <v>318</v>
      </c>
      <c r="AG213" s="140">
        <f t="shared" si="289"/>
        <v>0</v>
      </c>
      <c r="AH213" s="140">
        <f t="shared" si="289"/>
        <v>1969.36</v>
      </c>
      <c r="AI213" s="139" t="s">
        <v>34</v>
      </c>
    </row>
    <row r="214" spans="1:36">
      <c r="A214" s="129">
        <f t="shared" si="252"/>
        <v>211</v>
      </c>
      <c r="B214" s="49" t="s">
        <v>1196</v>
      </c>
      <c r="C214" s="46" t="s">
        <v>699</v>
      </c>
      <c r="D214" s="451" t="s">
        <v>700</v>
      </c>
      <c r="E214" s="49">
        <v>3920.55</v>
      </c>
      <c r="F214" s="49">
        <v>3920.55</v>
      </c>
      <c r="G214" s="130">
        <v>6241.75</v>
      </c>
      <c r="H214" s="49">
        <v>3920.55</v>
      </c>
      <c r="I214" s="164">
        <v>3180</v>
      </c>
      <c r="J214" s="130"/>
      <c r="K214" s="49">
        <f t="shared" si="253"/>
        <v>47.05</v>
      </c>
      <c r="L214" s="49">
        <f t="shared" si="254"/>
        <v>627.29</v>
      </c>
      <c r="M214" s="130">
        <f t="shared" si="255"/>
        <v>499.34</v>
      </c>
      <c r="N214" s="49">
        <f t="shared" si="256"/>
        <v>27.44</v>
      </c>
      <c r="O214" s="130">
        <f t="shared" si="257"/>
        <v>159</v>
      </c>
      <c r="P214" s="130">
        <f t="shared" si="258"/>
        <v>0</v>
      </c>
      <c r="Q214" s="130">
        <f t="shared" si="259"/>
        <v>1360.12</v>
      </c>
      <c r="R214" s="49">
        <f t="shared" si="260"/>
        <v>0</v>
      </c>
      <c r="S214" s="49">
        <f t="shared" si="261"/>
        <v>313.64</v>
      </c>
      <c r="T214" s="130">
        <f t="shared" si="262"/>
        <v>124.84</v>
      </c>
      <c r="U214" s="49">
        <f t="shared" si="263"/>
        <v>11.76</v>
      </c>
      <c r="V214" s="130">
        <f t="shared" si="264"/>
        <v>159</v>
      </c>
      <c r="W214" s="130">
        <f t="shared" si="265"/>
        <v>0</v>
      </c>
      <c r="X214" s="49">
        <f t="shared" si="266"/>
        <v>609.24</v>
      </c>
      <c r="Y214" s="49">
        <f t="shared" si="267"/>
        <v>1969.36</v>
      </c>
      <c r="Z214" s="164"/>
      <c r="AA214" s="139" t="s">
        <v>74</v>
      </c>
      <c r="AB214" s="140">
        <f t="shared" ref="AB214:AH214" si="290">K214+R214</f>
        <v>47.05</v>
      </c>
      <c r="AC214" s="140">
        <f t="shared" si="290"/>
        <v>940.93</v>
      </c>
      <c r="AD214" s="140">
        <f t="shared" si="290"/>
        <v>624.18</v>
      </c>
      <c r="AE214" s="140">
        <f t="shared" si="290"/>
        <v>39.2</v>
      </c>
      <c r="AF214" s="140">
        <f t="shared" si="290"/>
        <v>318</v>
      </c>
      <c r="AG214" s="140">
        <f t="shared" si="290"/>
        <v>0</v>
      </c>
      <c r="AH214" s="140">
        <f t="shared" si="290"/>
        <v>1969.36</v>
      </c>
      <c r="AI214" s="139" t="s">
        <v>35</v>
      </c>
      <c r="AJ214" s="39"/>
    </row>
    <row r="215" s="39" customFormat="1" ht="16" customHeight="1" spans="1:35">
      <c r="A215" s="129">
        <f t="shared" si="252"/>
        <v>212</v>
      </c>
      <c r="B215" s="49" t="s">
        <v>368</v>
      </c>
      <c r="C215" s="46" t="s">
        <v>703</v>
      </c>
      <c r="D215" s="451" t="s">
        <v>704</v>
      </c>
      <c r="E215" s="49">
        <v>3920.55</v>
      </c>
      <c r="F215" s="49">
        <v>3920.55</v>
      </c>
      <c r="G215" s="130">
        <v>6241.75</v>
      </c>
      <c r="H215" s="49">
        <v>3920.55</v>
      </c>
      <c r="I215" s="164">
        <v>4180</v>
      </c>
      <c r="J215" s="130"/>
      <c r="K215" s="49">
        <f t="shared" si="253"/>
        <v>47.05</v>
      </c>
      <c r="L215" s="49">
        <f t="shared" si="254"/>
        <v>627.29</v>
      </c>
      <c r="M215" s="130">
        <f t="shared" si="255"/>
        <v>499.34</v>
      </c>
      <c r="N215" s="49">
        <f t="shared" si="256"/>
        <v>27.44</v>
      </c>
      <c r="O215" s="130">
        <f t="shared" si="257"/>
        <v>209</v>
      </c>
      <c r="P215" s="130">
        <f t="shared" si="258"/>
        <v>0</v>
      </c>
      <c r="Q215" s="130">
        <f t="shared" si="259"/>
        <v>1410.12</v>
      </c>
      <c r="R215" s="49">
        <f t="shared" si="260"/>
        <v>0</v>
      </c>
      <c r="S215" s="49">
        <f t="shared" si="261"/>
        <v>313.64</v>
      </c>
      <c r="T215" s="130">
        <f t="shared" si="262"/>
        <v>124.84</v>
      </c>
      <c r="U215" s="49">
        <f t="shared" si="263"/>
        <v>11.76</v>
      </c>
      <c r="V215" s="130">
        <f t="shared" si="264"/>
        <v>209</v>
      </c>
      <c r="W215" s="130">
        <f t="shared" si="265"/>
        <v>0</v>
      </c>
      <c r="X215" s="49">
        <f t="shared" si="266"/>
        <v>659.24</v>
      </c>
      <c r="Y215" s="49">
        <f t="shared" si="267"/>
        <v>2069.36</v>
      </c>
      <c r="Z215" s="164"/>
      <c r="AA215" s="139" t="s">
        <v>81</v>
      </c>
      <c r="AB215" s="140">
        <f t="shared" ref="AB215:AH215" si="291">K215+R215</f>
        <v>47.05</v>
      </c>
      <c r="AC215" s="140">
        <f t="shared" si="291"/>
        <v>940.93</v>
      </c>
      <c r="AD215" s="140">
        <f t="shared" si="291"/>
        <v>624.18</v>
      </c>
      <c r="AE215" s="140">
        <f t="shared" si="291"/>
        <v>39.2</v>
      </c>
      <c r="AF215" s="140">
        <f t="shared" si="291"/>
        <v>418</v>
      </c>
      <c r="AG215" s="140">
        <f t="shared" si="291"/>
        <v>0</v>
      </c>
      <c r="AH215" s="140">
        <f t="shared" si="291"/>
        <v>2069.36</v>
      </c>
      <c r="AI215" s="139" t="s">
        <v>34</v>
      </c>
    </row>
    <row r="216" s="39" customFormat="1" ht="16" customHeight="1" spans="1:35">
      <c r="A216" s="129">
        <f t="shared" si="252"/>
        <v>213</v>
      </c>
      <c r="B216" s="49" t="s">
        <v>411</v>
      </c>
      <c r="C216" s="52" t="s">
        <v>705</v>
      </c>
      <c r="D216" s="459" t="s">
        <v>706</v>
      </c>
      <c r="E216" s="49">
        <v>3920.55</v>
      </c>
      <c r="F216" s="49">
        <v>3920.55</v>
      </c>
      <c r="G216" s="130">
        <v>6241.75</v>
      </c>
      <c r="H216" s="49">
        <v>3920.55</v>
      </c>
      <c r="I216" s="164">
        <v>2200</v>
      </c>
      <c r="J216" s="130"/>
      <c r="K216" s="49">
        <f t="shared" si="253"/>
        <v>47.05</v>
      </c>
      <c r="L216" s="49">
        <f t="shared" si="254"/>
        <v>627.29</v>
      </c>
      <c r="M216" s="130">
        <f t="shared" si="255"/>
        <v>499.34</v>
      </c>
      <c r="N216" s="49">
        <f t="shared" si="256"/>
        <v>27.44</v>
      </c>
      <c r="O216" s="130">
        <f t="shared" si="257"/>
        <v>110</v>
      </c>
      <c r="P216" s="130">
        <f t="shared" si="258"/>
        <v>0</v>
      </c>
      <c r="Q216" s="130">
        <f t="shared" si="259"/>
        <v>1311.12</v>
      </c>
      <c r="R216" s="49">
        <f t="shared" si="260"/>
        <v>0</v>
      </c>
      <c r="S216" s="49">
        <f t="shared" si="261"/>
        <v>313.64</v>
      </c>
      <c r="T216" s="130">
        <f t="shared" si="262"/>
        <v>124.84</v>
      </c>
      <c r="U216" s="49">
        <f t="shared" si="263"/>
        <v>11.76</v>
      </c>
      <c r="V216" s="130">
        <f t="shared" si="264"/>
        <v>110</v>
      </c>
      <c r="W216" s="130">
        <f t="shared" si="265"/>
        <v>0</v>
      </c>
      <c r="X216" s="49">
        <f t="shared" si="266"/>
        <v>560.24</v>
      </c>
      <c r="Y216" s="49">
        <f t="shared" si="267"/>
        <v>1871.36</v>
      </c>
      <c r="Z216" s="164"/>
      <c r="AA216" s="139" t="s">
        <v>76</v>
      </c>
      <c r="AB216" s="140">
        <f t="shared" ref="AB216:AH216" si="292">K216+R216</f>
        <v>47.05</v>
      </c>
      <c r="AC216" s="140">
        <f t="shared" si="292"/>
        <v>940.93</v>
      </c>
      <c r="AD216" s="140">
        <f t="shared" si="292"/>
        <v>624.18</v>
      </c>
      <c r="AE216" s="140">
        <f t="shared" si="292"/>
        <v>39.2</v>
      </c>
      <c r="AF216" s="140">
        <f t="shared" si="292"/>
        <v>220</v>
      </c>
      <c r="AG216" s="140">
        <f t="shared" si="292"/>
        <v>0</v>
      </c>
      <c r="AH216" s="140">
        <f t="shared" si="292"/>
        <v>1871.36</v>
      </c>
      <c r="AI216" s="139" t="s">
        <v>32</v>
      </c>
    </row>
    <row r="217" s="39" customFormat="1" ht="16" customHeight="1" spans="1:35">
      <c r="A217" s="129">
        <f t="shared" si="252"/>
        <v>214</v>
      </c>
      <c r="B217" s="49" t="s">
        <v>119</v>
      </c>
      <c r="C217" s="52" t="s">
        <v>707</v>
      </c>
      <c r="D217" s="459" t="s">
        <v>708</v>
      </c>
      <c r="E217" s="49">
        <v>3920.55</v>
      </c>
      <c r="F217" s="49">
        <v>3920.55</v>
      </c>
      <c r="G217" s="130">
        <v>6241.75</v>
      </c>
      <c r="H217" s="49">
        <v>3920.55</v>
      </c>
      <c r="I217" s="164">
        <v>2200</v>
      </c>
      <c r="J217" s="130"/>
      <c r="K217" s="49">
        <f t="shared" si="253"/>
        <v>47.05</v>
      </c>
      <c r="L217" s="49">
        <f t="shared" si="254"/>
        <v>627.29</v>
      </c>
      <c r="M217" s="130">
        <f t="shared" si="255"/>
        <v>499.34</v>
      </c>
      <c r="N217" s="49">
        <f t="shared" si="256"/>
        <v>27.44</v>
      </c>
      <c r="O217" s="130">
        <f t="shared" si="257"/>
        <v>110</v>
      </c>
      <c r="P217" s="130">
        <f t="shared" si="258"/>
        <v>0</v>
      </c>
      <c r="Q217" s="130">
        <f t="shared" si="259"/>
        <v>1311.12</v>
      </c>
      <c r="R217" s="49">
        <f t="shared" si="260"/>
        <v>0</v>
      </c>
      <c r="S217" s="49">
        <f t="shared" si="261"/>
        <v>313.64</v>
      </c>
      <c r="T217" s="130">
        <f t="shared" si="262"/>
        <v>124.84</v>
      </c>
      <c r="U217" s="49">
        <f t="shared" si="263"/>
        <v>11.76</v>
      </c>
      <c r="V217" s="130">
        <f t="shared" si="264"/>
        <v>110</v>
      </c>
      <c r="W217" s="130">
        <f t="shared" si="265"/>
        <v>0</v>
      </c>
      <c r="X217" s="49">
        <f t="shared" si="266"/>
        <v>560.24</v>
      </c>
      <c r="Y217" s="49">
        <f t="shared" si="267"/>
        <v>1871.36</v>
      </c>
      <c r="Z217" s="164"/>
      <c r="AA217" s="139" t="s">
        <v>51</v>
      </c>
      <c r="AB217" s="140">
        <f t="shared" ref="AB217:AH217" si="293">K217+R217</f>
        <v>47.05</v>
      </c>
      <c r="AC217" s="140">
        <f t="shared" si="293"/>
        <v>940.93</v>
      </c>
      <c r="AD217" s="140">
        <f t="shared" si="293"/>
        <v>624.18</v>
      </c>
      <c r="AE217" s="140">
        <f t="shared" si="293"/>
        <v>39.2</v>
      </c>
      <c r="AF217" s="140">
        <f t="shared" si="293"/>
        <v>220</v>
      </c>
      <c r="AG217" s="140">
        <f t="shared" si="293"/>
        <v>0</v>
      </c>
      <c r="AH217" s="140">
        <f t="shared" si="293"/>
        <v>1871.36</v>
      </c>
      <c r="AI217" s="139" t="s">
        <v>32</v>
      </c>
    </row>
    <row r="218" s="39" customFormat="1" ht="16" customHeight="1" spans="1:35">
      <c r="A218" s="129">
        <f t="shared" si="252"/>
        <v>215</v>
      </c>
      <c r="B218" s="49" t="s">
        <v>533</v>
      </c>
      <c r="C218" s="52" t="s">
        <v>709</v>
      </c>
      <c r="D218" s="44" t="s">
        <v>710</v>
      </c>
      <c r="E218" s="49">
        <v>3920.55</v>
      </c>
      <c r="F218" s="49">
        <v>3920.55</v>
      </c>
      <c r="G218" s="130">
        <v>6241.75</v>
      </c>
      <c r="H218" s="49">
        <v>3920.55</v>
      </c>
      <c r="I218" s="164">
        <v>2200</v>
      </c>
      <c r="J218" s="130"/>
      <c r="K218" s="49">
        <f t="shared" si="253"/>
        <v>47.05</v>
      </c>
      <c r="L218" s="49">
        <f t="shared" si="254"/>
        <v>627.29</v>
      </c>
      <c r="M218" s="130">
        <f t="shared" si="255"/>
        <v>499.34</v>
      </c>
      <c r="N218" s="49">
        <f t="shared" si="256"/>
        <v>27.44</v>
      </c>
      <c r="O218" s="130">
        <f t="shared" si="257"/>
        <v>110</v>
      </c>
      <c r="P218" s="130">
        <f t="shared" si="258"/>
        <v>0</v>
      </c>
      <c r="Q218" s="130">
        <f t="shared" si="259"/>
        <v>1311.12</v>
      </c>
      <c r="R218" s="49">
        <f t="shared" si="260"/>
        <v>0</v>
      </c>
      <c r="S218" s="49">
        <f t="shared" si="261"/>
        <v>313.64</v>
      </c>
      <c r="T218" s="130">
        <f t="shared" si="262"/>
        <v>124.84</v>
      </c>
      <c r="U218" s="49">
        <f t="shared" si="263"/>
        <v>11.76</v>
      </c>
      <c r="V218" s="130">
        <f t="shared" si="264"/>
        <v>110</v>
      </c>
      <c r="W218" s="130">
        <f t="shared" si="265"/>
        <v>0</v>
      </c>
      <c r="X218" s="49">
        <f t="shared" si="266"/>
        <v>560.24</v>
      </c>
      <c r="Y218" s="49">
        <f t="shared" si="267"/>
        <v>1871.36</v>
      </c>
      <c r="Z218" s="164"/>
      <c r="AA218" s="139" t="s">
        <v>55</v>
      </c>
      <c r="AB218" s="140">
        <f t="shared" ref="AB218:AH218" si="294">K218+R218</f>
        <v>47.05</v>
      </c>
      <c r="AC218" s="140">
        <f t="shared" si="294"/>
        <v>940.93</v>
      </c>
      <c r="AD218" s="140">
        <f t="shared" si="294"/>
        <v>624.18</v>
      </c>
      <c r="AE218" s="140">
        <f t="shared" si="294"/>
        <v>39.2</v>
      </c>
      <c r="AF218" s="140">
        <f t="shared" si="294"/>
        <v>220</v>
      </c>
      <c r="AG218" s="140">
        <f t="shared" si="294"/>
        <v>0</v>
      </c>
      <c r="AH218" s="140">
        <f t="shared" si="294"/>
        <v>1871.36</v>
      </c>
      <c r="AI218" s="139" t="s">
        <v>32</v>
      </c>
    </row>
    <row r="219" s="39" customFormat="1" ht="16" customHeight="1" spans="1:35">
      <c r="A219" s="129">
        <f t="shared" si="252"/>
        <v>216</v>
      </c>
      <c r="B219" s="49" t="s">
        <v>1196</v>
      </c>
      <c r="C219" s="52" t="s">
        <v>711</v>
      </c>
      <c r="D219" s="459" t="s">
        <v>712</v>
      </c>
      <c r="E219" s="49">
        <v>3920.55</v>
      </c>
      <c r="F219" s="49">
        <v>3920.55</v>
      </c>
      <c r="G219" s="130">
        <v>6241.75</v>
      </c>
      <c r="H219" s="49">
        <v>3920.55</v>
      </c>
      <c r="I219" s="164">
        <v>3180</v>
      </c>
      <c r="J219" s="130"/>
      <c r="K219" s="49">
        <f t="shared" si="253"/>
        <v>47.05</v>
      </c>
      <c r="L219" s="49">
        <f t="shared" si="254"/>
        <v>627.29</v>
      </c>
      <c r="M219" s="130">
        <f t="shared" si="255"/>
        <v>499.34</v>
      </c>
      <c r="N219" s="49">
        <f t="shared" si="256"/>
        <v>27.44</v>
      </c>
      <c r="O219" s="130">
        <f t="shared" si="257"/>
        <v>159</v>
      </c>
      <c r="P219" s="130">
        <f t="shared" si="258"/>
        <v>0</v>
      </c>
      <c r="Q219" s="130">
        <f t="shared" si="259"/>
        <v>1360.12</v>
      </c>
      <c r="R219" s="49">
        <f t="shared" si="260"/>
        <v>0</v>
      </c>
      <c r="S219" s="49">
        <f t="shared" si="261"/>
        <v>313.64</v>
      </c>
      <c r="T219" s="130">
        <f t="shared" si="262"/>
        <v>124.84</v>
      </c>
      <c r="U219" s="49">
        <f t="shared" si="263"/>
        <v>11.76</v>
      </c>
      <c r="V219" s="130">
        <f t="shared" si="264"/>
        <v>159</v>
      </c>
      <c r="W219" s="130">
        <f t="shared" si="265"/>
        <v>0</v>
      </c>
      <c r="X219" s="49">
        <f t="shared" si="266"/>
        <v>609.24</v>
      </c>
      <c r="Y219" s="49">
        <f t="shared" si="267"/>
        <v>1969.36</v>
      </c>
      <c r="Z219" s="164"/>
      <c r="AA219" s="139" t="s">
        <v>74</v>
      </c>
      <c r="AB219" s="140">
        <f t="shared" ref="AB219:AH219" si="295">K219+R219</f>
        <v>47.05</v>
      </c>
      <c r="AC219" s="140">
        <f t="shared" si="295"/>
        <v>940.93</v>
      </c>
      <c r="AD219" s="140">
        <f t="shared" si="295"/>
        <v>624.18</v>
      </c>
      <c r="AE219" s="140">
        <f t="shared" si="295"/>
        <v>39.2</v>
      </c>
      <c r="AF219" s="140">
        <f t="shared" si="295"/>
        <v>318</v>
      </c>
      <c r="AG219" s="140">
        <f t="shared" si="295"/>
        <v>0</v>
      </c>
      <c r="AH219" s="140">
        <f t="shared" si="295"/>
        <v>1969.36</v>
      </c>
      <c r="AI219" s="139" t="s">
        <v>35</v>
      </c>
    </row>
    <row r="220" s="39" customFormat="1" ht="16" customHeight="1" spans="1:35">
      <c r="A220" s="129">
        <f t="shared" si="252"/>
        <v>217</v>
      </c>
      <c r="B220" s="49" t="s">
        <v>262</v>
      </c>
      <c r="C220" s="52" t="s">
        <v>721</v>
      </c>
      <c r="D220" s="451" t="s">
        <v>722</v>
      </c>
      <c r="E220" s="49">
        <v>3920.55</v>
      </c>
      <c r="F220" s="49">
        <v>3920.55</v>
      </c>
      <c r="G220" s="130">
        <v>6241.75</v>
      </c>
      <c r="H220" s="49">
        <v>3920.55</v>
      </c>
      <c r="I220" s="164">
        <v>2200</v>
      </c>
      <c r="J220" s="130"/>
      <c r="K220" s="49">
        <f t="shared" si="253"/>
        <v>47.05</v>
      </c>
      <c r="L220" s="49">
        <f t="shared" si="254"/>
        <v>627.29</v>
      </c>
      <c r="M220" s="130">
        <f t="shared" si="255"/>
        <v>499.34</v>
      </c>
      <c r="N220" s="49">
        <f t="shared" si="256"/>
        <v>27.44</v>
      </c>
      <c r="O220" s="130">
        <f t="shared" si="257"/>
        <v>110</v>
      </c>
      <c r="P220" s="130">
        <f t="shared" si="258"/>
        <v>0</v>
      </c>
      <c r="Q220" s="130">
        <f t="shared" si="259"/>
        <v>1311.12</v>
      </c>
      <c r="R220" s="49">
        <f t="shared" si="260"/>
        <v>0</v>
      </c>
      <c r="S220" s="49">
        <f t="shared" si="261"/>
        <v>313.64</v>
      </c>
      <c r="T220" s="130">
        <f t="shared" si="262"/>
        <v>124.84</v>
      </c>
      <c r="U220" s="49">
        <f t="shared" si="263"/>
        <v>11.76</v>
      </c>
      <c r="V220" s="130">
        <f t="shared" si="264"/>
        <v>110</v>
      </c>
      <c r="W220" s="130">
        <f t="shared" si="265"/>
        <v>0</v>
      </c>
      <c r="X220" s="49">
        <f t="shared" si="266"/>
        <v>560.24</v>
      </c>
      <c r="Y220" s="49">
        <f t="shared" si="267"/>
        <v>1871.36</v>
      </c>
      <c r="Z220" s="164"/>
      <c r="AA220" s="139" t="s">
        <v>65</v>
      </c>
      <c r="AB220" s="140">
        <f t="shared" ref="AB220:AH220" si="296">K220+R220</f>
        <v>47.05</v>
      </c>
      <c r="AC220" s="140">
        <f t="shared" si="296"/>
        <v>940.93</v>
      </c>
      <c r="AD220" s="140">
        <f t="shared" si="296"/>
        <v>624.18</v>
      </c>
      <c r="AE220" s="140">
        <f t="shared" si="296"/>
        <v>39.2</v>
      </c>
      <c r="AF220" s="140">
        <f t="shared" si="296"/>
        <v>220</v>
      </c>
      <c r="AG220" s="140">
        <f t="shared" si="296"/>
        <v>0</v>
      </c>
      <c r="AH220" s="140">
        <f t="shared" si="296"/>
        <v>1871.36</v>
      </c>
      <c r="AI220" s="139" t="s">
        <v>32</v>
      </c>
    </row>
    <row r="221" s="39" customFormat="1" ht="16" customHeight="1" spans="1:35">
      <c r="A221" s="129">
        <f t="shared" si="252"/>
        <v>218</v>
      </c>
      <c r="B221" s="49" t="s">
        <v>119</v>
      </c>
      <c r="C221" s="52" t="s">
        <v>723</v>
      </c>
      <c r="D221" s="202" t="s">
        <v>724</v>
      </c>
      <c r="E221" s="49">
        <v>3920.55</v>
      </c>
      <c r="F221" s="49">
        <v>3920.55</v>
      </c>
      <c r="G221" s="130">
        <v>6241.75</v>
      </c>
      <c r="H221" s="49">
        <v>3920.55</v>
      </c>
      <c r="I221" s="164">
        <v>2200</v>
      </c>
      <c r="J221" s="130"/>
      <c r="K221" s="49">
        <f t="shared" si="253"/>
        <v>47.05</v>
      </c>
      <c r="L221" s="49">
        <f t="shared" si="254"/>
        <v>627.29</v>
      </c>
      <c r="M221" s="130">
        <f t="shared" si="255"/>
        <v>499.34</v>
      </c>
      <c r="N221" s="49">
        <f t="shared" si="256"/>
        <v>27.44</v>
      </c>
      <c r="O221" s="130">
        <f t="shared" si="257"/>
        <v>110</v>
      </c>
      <c r="P221" s="130">
        <f t="shared" si="258"/>
        <v>0</v>
      </c>
      <c r="Q221" s="130">
        <f t="shared" si="259"/>
        <v>1311.12</v>
      </c>
      <c r="R221" s="49">
        <f t="shared" si="260"/>
        <v>0</v>
      </c>
      <c r="S221" s="49">
        <f t="shared" si="261"/>
        <v>313.64</v>
      </c>
      <c r="T221" s="130">
        <f t="shared" si="262"/>
        <v>124.84</v>
      </c>
      <c r="U221" s="49">
        <f t="shared" si="263"/>
        <v>11.76</v>
      </c>
      <c r="V221" s="130">
        <f t="shared" si="264"/>
        <v>110</v>
      </c>
      <c r="W221" s="130">
        <f t="shared" si="265"/>
        <v>0</v>
      </c>
      <c r="X221" s="49">
        <f t="shared" si="266"/>
        <v>560.24</v>
      </c>
      <c r="Y221" s="49">
        <f t="shared" si="267"/>
        <v>1871.36</v>
      </c>
      <c r="Z221" s="164"/>
      <c r="AA221" s="139" t="s">
        <v>89</v>
      </c>
      <c r="AB221" s="140">
        <f t="shared" ref="AB221:AH221" si="297">K221+R221</f>
        <v>47.05</v>
      </c>
      <c r="AC221" s="140">
        <f t="shared" si="297"/>
        <v>940.93</v>
      </c>
      <c r="AD221" s="140">
        <f t="shared" si="297"/>
        <v>624.18</v>
      </c>
      <c r="AE221" s="140">
        <f t="shared" si="297"/>
        <v>39.2</v>
      </c>
      <c r="AF221" s="140">
        <f t="shared" si="297"/>
        <v>220</v>
      </c>
      <c r="AG221" s="140">
        <f t="shared" si="297"/>
        <v>0</v>
      </c>
      <c r="AH221" s="140">
        <f t="shared" si="297"/>
        <v>1871.36</v>
      </c>
      <c r="AI221" s="139" t="s">
        <v>32</v>
      </c>
    </row>
    <row r="222" s="39" customFormat="1" ht="16" customHeight="1" spans="1:35">
      <c r="A222" s="129">
        <f t="shared" si="252"/>
        <v>219</v>
      </c>
      <c r="B222" s="49" t="s">
        <v>119</v>
      </c>
      <c r="C222" s="52" t="s">
        <v>725</v>
      </c>
      <c r="D222" s="202" t="s">
        <v>726</v>
      </c>
      <c r="E222" s="49">
        <v>3920.55</v>
      </c>
      <c r="F222" s="49">
        <v>3920.55</v>
      </c>
      <c r="G222" s="130">
        <v>6241.75</v>
      </c>
      <c r="H222" s="49">
        <v>3920.55</v>
      </c>
      <c r="I222" s="164">
        <v>2200</v>
      </c>
      <c r="J222" s="130"/>
      <c r="K222" s="49">
        <f t="shared" si="253"/>
        <v>47.05</v>
      </c>
      <c r="L222" s="49">
        <f t="shared" si="254"/>
        <v>627.29</v>
      </c>
      <c r="M222" s="130">
        <f t="shared" si="255"/>
        <v>499.34</v>
      </c>
      <c r="N222" s="49">
        <f t="shared" si="256"/>
        <v>27.44</v>
      </c>
      <c r="O222" s="130">
        <f t="shared" si="257"/>
        <v>110</v>
      </c>
      <c r="P222" s="130">
        <f t="shared" si="258"/>
        <v>0</v>
      </c>
      <c r="Q222" s="130">
        <f t="shared" si="259"/>
        <v>1311.12</v>
      </c>
      <c r="R222" s="49">
        <f t="shared" si="260"/>
        <v>0</v>
      </c>
      <c r="S222" s="49">
        <f t="shared" si="261"/>
        <v>313.64</v>
      </c>
      <c r="T222" s="130">
        <f t="shared" si="262"/>
        <v>124.84</v>
      </c>
      <c r="U222" s="49">
        <f t="shared" si="263"/>
        <v>11.76</v>
      </c>
      <c r="V222" s="130">
        <f t="shared" si="264"/>
        <v>110</v>
      </c>
      <c r="W222" s="130">
        <f t="shared" si="265"/>
        <v>0</v>
      </c>
      <c r="X222" s="49">
        <f t="shared" si="266"/>
        <v>560.24</v>
      </c>
      <c r="Y222" s="49">
        <f t="shared" si="267"/>
        <v>1871.36</v>
      </c>
      <c r="Z222" s="164"/>
      <c r="AA222" s="139" t="s">
        <v>78</v>
      </c>
      <c r="AB222" s="140">
        <f t="shared" ref="AB222:AH222" si="298">K222+R222</f>
        <v>47.05</v>
      </c>
      <c r="AC222" s="140">
        <f t="shared" si="298"/>
        <v>940.93</v>
      </c>
      <c r="AD222" s="140">
        <f t="shared" si="298"/>
        <v>624.18</v>
      </c>
      <c r="AE222" s="140">
        <f t="shared" si="298"/>
        <v>39.2</v>
      </c>
      <c r="AF222" s="140">
        <f t="shared" si="298"/>
        <v>220</v>
      </c>
      <c r="AG222" s="140">
        <f t="shared" si="298"/>
        <v>0</v>
      </c>
      <c r="AH222" s="140">
        <f t="shared" si="298"/>
        <v>1871.36</v>
      </c>
      <c r="AI222" s="139" t="s">
        <v>32</v>
      </c>
    </row>
    <row r="223" s="39" customFormat="1" ht="16" customHeight="1" spans="1:35">
      <c r="A223" s="129">
        <f t="shared" si="252"/>
        <v>220</v>
      </c>
      <c r="B223" s="49" t="s">
        <v>729</v>
      </c>
      <c r="C223" s="52" t="s">
        <v>730</v>
      </c>
      <c r="D223" s="202" t="s">
        <v>731</v>
      </c>
      <c r="E223" s="49">
        <v>3920.55</v>
      </c>
      <c r="F223" s="49">
        <v>3920.55</v>
      </c>
      <c r="G223" s="130">
        <v>6241.75</v>
      </c>
      <c r="H223" s="49">
        <v>3920.55</v>
      </c>
      <c r="I223" s="164">
        <v>3180</v>
      </c>
      <c r="J223" s="130"/>
      <c r="K223" s="49">
        <f t="shared" si="253"/>
        <v>47.05</v>
      </c>
      <c r="L223" s="49">
        <f t="shared" si="254"/>
        <v>627.29</v>
      </c>
      <c r="M223" s="130">
        <f t="shared" si="255"/>
        <v>499.34</v>
      </c>
      <c r="N223" s="49">
        <f t="shared" si="256"/>
        <v>27.44</v>
      </c>
      <c r="O223" s="130">
        <f t="shared" si="257"/>
        <v>159</v>
      </c>
      <c r="P223" s="130">
        <f t="shared" si="258"/>
        <v>0</v>
      </c>
      <c r="Q223" s="130">
        <f t="shared" si="259"/>
        <v>1360.12</v>
      </c>
      <c r="R223" s="49">
        <f t="shared" si="260"/>
        <v>0</v>
      </c>
      <c r="S223" s="49">
        <f t="shared" si="261"/>
        <v>313.64</v>
      </c>
      <c r="T223" s="130">
        <f t="shared" si="262"/>
        <v>124.84</v>
      </c>
      <c r="U223" s="49">
        <f t="shared" si="263"/>
        <v>11.76</v>
      </c>
      <c r="V223" s="130">
        <f t="shared" si="264"/>
        <v>159</v>
      </c>
      <c r="W223" s="130">
        <f t="shared" si="265"/>
        <v>0</v>
      </c>
      <c r="X223" s="49">
        <f t="shared" si="266"/>
        <v>609.24</v>
      </c>
      <c r="Y223" s="49">
        <f t="shared" si="267"/>
        <v>1969.36</v>
      </c>
      <c r="Z223" s="164"/>
      <c r="AA223" s="139" t="s">
        <v>85</v>
      </c>
      <c r="AB223" s="140">
        <f t="shared" ref="AB223:AH223" si="299">K223+R223</f>
        <v>47.05</v>
      </c>
      <c r="AC223" s="140">
        <f t="shared" si="299"/>
        <v>940.93</v>
      </c>
      <c r="AD223" s="140">
        <f t="shared" si="299"/>
        <v>624.18</v>
      </c>
      <c r="AE223" s="140">
        <f t="shared" si="299"/>
        <v>39.2</v>
      </c>
      <c r="AF223" s="140">
        <f t="shared" si="299"/>
        <v>318</v>
      </c>
      <c r="AG223" s="140">
        <f t="shared" si="299"/>
        <v>0</v>
      </c>
      <c r="AH223" s="140">
        <f t="shared" si="299"/>
        <v>1969.36</v>
      </c>
      <c r="AI223" s="139" t="s">
        <v>34</v>
      </c>
    </row>
    <row r="224" s="39" customFormat="1" ht="16" customHeight="1" spans="1:35">
      <c r="A224" s="129">
        <f t="shared" si="252"/>
        <v>221</v>
      </c>
      <c r="B224" s="49" t="s">
        <v>201</v>
      </c>
      <c r="C224" s="46" t="s">
        <v>732</v>
      </c>
      <c r="D224" s="202" t="s">
        <v>733</v>
      </c>
      <c r="E224" s="153">
        <v>3920.55</v>
      </c>
      <c r="F224" s="49">
        <v>3920.55</v>
      </c>
      <c r="G224" s="130">
        <v>6241.75</v>
      </c>
      <c r="H224" s="49">
        <v>3920.55</v>
      </c>
      <c r="I224" s="164">
        <v>2200</v>
      </c>
      <c r="J224" s="130"/>
      <c r="K224" s="49">
        <f t="shared" si="253"/>
        <v>47.05</v>
      </c>
      <c r="L224" s="49">
        <f t="shared" si="254"/>
        <v>627.29</v>
      </c>
      <c r="M224" s="130">
        <f t="shared" si="255"/>
        <v>499.34</v>
      </c>
      <c r="N224" s="49">
        <f t="shared" si="256"/>
        <v>27.44</v>
      </c>
      <c r="O224" s="130">
        <f t="shared" si="257"/>
        <v>110</v>
      </c>
      <c r="P224" s="130">
        <f t="shared" si="258"/>
        <v>0</v>
      </c>
      <c r="Q224" s="130">
        <f t="shared" si="259"/>
        <v>1311.12</v>
      </c>
      <c r="R224" s="49">
        <f t="shared" si="260"/>
        <v>0</v>
      </c>
      <c r="S224" s="49">
        <f t="shared" si="261"/>
        <v>313.64</v>
      </c>
      <c r="T224" s="130">
        <f t="shared" si="262"/>
        <v>124.84</v>
      </c>
      <c r="U224" s="49">
        <f t="shared" si="263"/>
        <v>11.76</v>
      </c>
      <c r="V224" s="130">
        <f t="shared" si="264"/>
        <v>110</v>
      </c>
      <c r="W224" s="130">
        <f t="shared" si="265"/>
        <v>0</v>
      </c>
      <c r="X224" s="49">
        <f t="shared" si="266"/>
        <v>560.24</v>
      </c>
      <c r="Y224" s="49">
        <f t="shared" si="267"/>
        <v>1871.36</v>
      </c>
      <c r="Z224" s="164"/>
      <c r="AA224" s="139" t="s">
        <v>66</v>
      </c>
      <c r="AB224" s="140">
        <f t="shared" ref="AB224:AH224" si="300">K224+R224</f>
        <v>47.05</v>
      </c>
      <c r="AC224" s="140">
        <f t="shared" si="300"/>
        <v>940.93</v>
      </c>
      <c r="AD224" s="140">
        <f t="shared" si="300"/>
        <v>624.18</v>
      </c>
      <c r="AE224" s="140">
        <f t="shared" si="300"/>
        <v>39.2</v>
      </c>
      <c r="AF224" s="140">
        <f t="shared" si="300"/>
        <v>220</v>
      </c>
      <c r="AG224" s="140">
        <f t="shared" si="300"/>
        <v>0</v>
      </c>
      <c r="AH224" s="140">
        <f t="shared" si="300"/>
        <v>1871.36</v>
      </c>
      <c r="AI224" s="139" t="s">
        <v>32</v>
      </c>
    </row>
    <row r="225" s="39" customFormat="1" ht="16" customHeight="1" spans="1:35">
      <c r="A225" s="129">
        <f t="shared" ref="A225:A265" si="301">ROW()-3</f>
        <v>222</v>
      </c>
      <c r="B225" s="49" t="s">
        <v>217</v>
      </c>
      <c r="C225" s="46" t="s">
        <v>742</v>
      </c>
      <c r="D225" s="202" t="s">
        <v>743</v>
      </c>
      <c r="E225" s="153">
        <v>3920.55</v>
      </c>
      <c r="F225" s="49">
        <v>3920.55</v>
      </c>
      <c r="G225" s="130">
        <v>6241.75</v>
      </c>
      <c r="H225" s="49">
        <v>3920.55</v>
      </c>
      <c r="I225" s="164">
        <v>3180</v>
      </c>
      <c r="J225" s="130"/>
      <c r="K225" s="49">
        <f t="shared" ref="K225:K265" si="302">ROUND(E225*0.012,2)</f>
        <v>47.05</v>
      </c>
      <c r="L225" s="49">
        <f t="shared" ref="L225:L265" si="303">ROUND(F225*0.16,2)</f>
        <v>627.29</v>
      </c>
      <c r="M225" s="130">
        <f t="shared" ref="M225:M265" si="304">ROUND(G225*0.08,2)</f>
        <v>499.34</v>
      </c>
      <c r="N225" s="49">
        <f t="shared" ref="N225:N265" si="305">ROUND(H225*0.007,2)</f>
        <v>27.44</v>
      </c>
      <c r="O225" s="130">
        <f t="shared" ref="O225:O265" si="306">I225*5%</f>
        <v>159</v>
      </c>
      <c r="P225" s="130">
        <f t="shared" ref="P225:P265" si="307">J225*50%</f>
        <v>0</v>
      </c>
      <c r="Q225" s="130">
        <f t="shared" ref="Q225:Q265" si="308">SUM(K225:P225)</f>
        <v>1360.12</v>
      </c>
      <c r="R225" s="49">
        <f t="shared" ref="R225:R265" si="309">E225*0</f>
        <v>0</v>
      </c>
      <c r="S225" s="49">
        <f t="shared" ref="S225:S265" si="310">ROUND(F225*0.08,2)</f>
        <v>313.64</v>
      </c>
      <c r="T225" s="130">
        <f t="shared" ref="T225:T265" si="311">ROUND(G225*0.02,2)</f>
        <v>124.84</v>
      </c>
      <c r="U225" s="49">
        <f t="shared" ref="U225:U265" si="312">ROUND(H225*0.003,2)</f>
        <v>11.76</v>
      </c>
      <c r="V225" s="130">
        <f t="shared" ref="V225:V265" si="313">I225*5%</f>
        <v>159</v>
      </c>
      <c r="W225" s="130">
        <f t="shared" ref="W225:W265" si="314">J225*50%</f>
        <v>0</v>
      </c>
      <c r="X225" s="49">
        <f t="shared" ref="X225:X265" si="315">SUM(R225:W225)</f>
        <v>609.24</v>
      </c>
      <c r="Y225" s="49">
        <f t="shared" ref="Y225:Y265" si="316">Q225+X225</f>
        <v>1969.36</v>
      </c>
      <c r="Z225" s="164"/>
      <c r="AA225" s="139" t="s">
        <v>57</v>
      </c>
      <c r="AB225" s="140">
        <f t="shared" ref="AB225:AH225" si="317">K225+R225</f>
        <v>47.05</v>
      </c>
      <c r="AC225" s="140">
        <f t="shared" si="317"/>
        <v>940.93</v>
      </c>
      <c r="AD225" s="140">
        <f t="shared" si="317"/>
        <v>624.18</v>
      </c>
      <c r="AE225" s="140">
        <f t="shared" si="317"/>
        <v>39.2</v>
      </c>
      <c r="AF225" s="140">
        <f t="shared" si="317"/>
        <v>318</v>
      </c>
      <c r="AG225" s="140">
        <f t="shared" si="317"/>
        <v>0</v>
      </c>
      <c r="AH225" s="140">
        <f t="shared" si="317"/>
        <v>1969.36</v>
      </c>
      <c r="AI225" s="139" t="s">
        <v>35</v>
      </c>
    </row>
    <row r="226" s="39" customFormat="1" ht="16" customHeight="1" spans="1:35">
      <c r="A226" s="129">
        <f t="shared" si="301"/>
        <v>223</v>
      </c>
      <c r="B226" s="49" t="s">
        <v>146</v>
      </c>
      <c r="C226" s="46" t="s">
        <v>744</v>
      </c>
      <c r="D226" s="202" t="s">
        <v>745</v>
      </c>
      <c r="E226" s="153">
        <v>3920.55</v>
      </c>
      <c r="F226" s="49">
        <v>3920.55</v>
      </c>
      <c r="G226" s="130">
        <v>6241.75</v>
      </c>
      <c r="H226" s="49">
        <v>3920.55</v>
      </c>
      <c r="I226" s="164">
        <v>3180</v>
      </c>
      <c r="J226" s="130"/>
      <c r="K226" s="49">
        <f t="shared" si="302"/>
        <v>47.05</v>
      </c>
      <c r="L226" s="49">
        <f t="shared" si="303"/>
        <v>627.29</v>
      </c>
      <c r="M226" s="130">
        <f t="shared" si="304"/>
        <v>499.34</v>
      </c>
      <c r="N226" s="49">
        <f t="shared" si="305"/>
        <v>27.44</v>
      </c>
      <c r="O226" s="130">
        <f t="shared" si="306"/>
        <v>159</v>
      </c>
      <c r="P226" s="130">
        <f t="shared" si="307"/>
        <v>0</v>
      </c>
      <c r="Q226" s="130">
        <f t="shared" si="308"/>
        <v>1360.12</v>
      </c>
      <c r="R226" s="49">
        <f t="shared" si="309"/>
        <v>0</v>
      </c>
      <c r="S226" s="49">
        <f t="shared" si="310"/>
        <v>313.64</v>
      </c>
      <c r="T226" s="130">
        <f t="shared" si="311"/>
        <v>124.84</v>
      </c>
      <c r="U226" s="49">
        <f t="shared" si="312"/>
        <v>11.76</v>
      </c>
      <c r="V226" s="130">
        <f t="shared" si="313"/>
        <v>159</v>
      </c>
      <c r="W226" s="130">
        <f t="shared" si="314"/>
        <v>0</v>
      </c>
      <c r="X226" s="49">
        <f t="shared" si="315"/>
        <v>609.24</v>
      </c>
      <c r="Y226" s="49">
        <f t="shared" si="316"/>
        <v>1969.36</v>
      </c>
      <c r="Z226" s="164"/>
      <c r="AA226" s="139" t="s">
        <v>64</v>
      </c>
      <c r="AB226" s="140">
        <f t="shared" ref="AB226:AH226" si="318">K226+R226</f>
        <v>47.05</v>
      </c>
      <c r="AC226" s="140">
        <f t="shared" si="318"/>
        <v>940.93</v>
      </c>
      <c r="AD226" s="140">
        <f t="shared" si="318"/>
        <v>624.18</v>
      </c>
      <c r="AE226" s="140">
        <f t="shared" si="318"/>
        <v>39.2</v>
      </c>
      <c r="AF226" s="140">
        <f t="shared" si="318"/>
        <v>318</v>
      </c>
      <c r="AG226" s="140">
        <f t="shared" si="318"/>
        <v>0</v>
      </c>
      <c r="AH226" s="140">
        <f t="shared" si="318"/>
        <v>1969.36</v>
      </c>
      <c r="AI226" s="139" t="s">
        <v>34</v>
      </c>
    </row>
    <row r="227" s="39" customFormat="1" ht="16" customHeight="1" spans="1:35">
      <c r="A227" s="129">
        <f t="shared" si="301"/>
        <v>224</v>
      </c>
      <c r="B227" s="49" t="s">
        <v>139</v>
      </c>
      <c r="C227" s="46" t="s">
        <v>748</v>
      </c>
      <c r="D227" s="202" t="s">
        <v>749</v>
      </c>
      <c r="E227" s="153">
        <v>3920.55</v>
      </c>
      <c r="F227" s="49">
        <v>3920.55</v>
      </c>
      <c r="G227" s="130">
        <v>6241.75</v>
      </c>
      <c r="H227" s="49">
        <v>3920.55</v>
      </c>
      <c r="I227" s="164">
        <v>2200</v>
      </c>
      <c r="J227" s="130"/>
      <c r="K227" s="49">
        <f t="shared" si="302"/>
        <v>47.05</v>
      </c>
      <c r="L227" s="49">
        <f t="shared" si="303"/>
        <v>627.29</v>
      </c>
      <c r="M227" s="130">
        <f t="shared" si="304"/>
        <v>499.34</v>
      </c>
      <c r="N227" s="49">
        <f t="shared" si="305"/>
        <v>27.44</v>
      </c>
      <c r="O227" s="130">
        <f t="shared" si="306"/>
        <v>110</v>
      </c>
      <c r="P227" s="130">
        <f t="shared" si="307"/>
        <v>0</v>
      </c>
      <c r="Q227" s="130">
        <f t="shared" si="308"/>
        <v>1311.12</v>
      </c>
      <c r="R227" s="49">
        <f t="shared" si="309"/>
        <v>0</v>
      </c>
      <c r="S227" s="49">
        <f t="shared" si="310"/>
        <v>313.64</v>
      </c>
      <c r="T227" s="130">
        <f t="shared" si="311"/>
        <v>124.84</v>
      </c>
      <c r="U227" s="49">
        <f t="shared" si="312"/>
        <v>11.76</v>
      </c>
      <c r="V227" s="130">
        <f t="shared" si="313"/>
        <v>110</v>
      </c>
      <c r="W227" s="130">
        <f t="shared" si="314"/>
        <v>0</v>
      </c>
      <c r="X227" s="49">
        <f t="shared" si="315"/>
        <v>560.24</v>
      </c>
      <c r="Y227" s="49">
        <f t="shared" si="316"/>
        <v>1871.36</v>
      </c>
      <c r="Z227" s="164"/>
      <c r="AA227" s="139" t="s">
        <v>77</v>
      </c>
      <c r="AB227" s="140">
        <f t="shared" ref="AB227:AH227" si="319">K227+R227</f>
        <v>47.05</v>
      </c>
      <c r="AC227" s="140">
        <f t="shared" si="319"/>
        <v>940.93</v>
      </c>
      <c r="AD227" s="140">
        <f t="shared" si="319"/>
        <v>624.18</v>
      </c>
      <c r="AE227" s="140">
        <f t="shared" si="319"/>
        <v>39.2</v>
      </c>
      <c r="AF227" s="140">
        <f t="shared" si="319"/>
        <v>220</v>
      </c>
      <c r="AG227" s="140">
        <f t="shared" si="319"/>
        <v>0</v>
      </c>
      <c r="AH227" s="140">
        <f t="shared" si="319"/>
        <v>1871.36</v>
      </c>
      <c r="AI227" s="139" t="s">
        <v>32</v>
      </c>
    </row>
    <row r="228" s="39" customFormat="1" ht="16" customHeight="1" spans="1:35">
      <c r="A228" s="129">
        <f t="shared" si="301"/>
        <v>225</v>
      </c>
      <c r="B228" s="49" t="s">
        <v>750</v>
      </c>
      <c r="C228" s="154" t="s">
        <v>751</v>
      </c>
      <c r="D228" s="202" t="s">
        <v>752</v>
      </c>
      <c r="E228" s="153">
        <v>4700</v>
      </c>
      <c r="F228" s="49">
        <v>0</v>
      </c>
      <c r="G228" s="130">
        <v>6241.75</v>
      </c>
      <c r="H228" s="49">
        <v>4700</v>
      </c>
      <c r="I228" s="164">
        <v>4180</v>
      </c>
      <c r="J228" s="130"/>
      <c r="K228" s="49">
        <f t="shared" si="302"/>
        <v>56.4</v>
      </c>
      <c r="L228" s="49">
        <f t="shared" si="303"/>
        <v>0</v>
      </c>
      <c r="M228" s="130">
        <f t="shared" si="304"/>
        <v>499.34</v>
      </c>
      <c r="N228" s="49">
        <f t="shared" si="305"/>
        <v>32.9</v>
      </c>
      <c r="O228" s="130">
        <f t="shared" si="306"/>
        <v>209</v>
      </c>
      <c r="P228" s="130">
        <f t="shared" si="307"/>
        <v>0</v>
      </c>
      <c r="Q228" s="130">
        <f t="shared" si="308"/>
        <v>797.64</v>
      </c>
      <c r="R228" s="49">
        <f t="shared" si="309"/>
        <v>0</v>
      </c>
      <c r="S228" s="49">
        <f t="shared" si="310"/>
        <v>0</v>
      </c>
      <c r="T228" s="130">
        <f t="shared" si="311"/>
        <v>124.84</v>
      </c>
      <c r="U228" s="49">
        <f t="shared" si="312"/>
        <v>14.1</v>
      </c>
      <c r="V228" s="130">
        <f t="shared" si="313"/>
        <v>209</v>
      </c>
      <c r="W228" s="130">
        <f t="shared" si="314"/>
        <v>0</v>
      </c>
      <c r="X228" s="49">
        <f t="shared" si="315"/>
        <v>347.94</v>
      </c>
      <c r="Y228" s="49">
        <f t="shared" si="316"/>
        <v>1145.58</v>
      </c>
      <c r="Z228" s="164"/>
      <c r="AA228" s="139" t="s">
        <v>64</v>
      </c>
      <c r="AB228" s="140">
        <f t="shared" ref="AB228:AH228" si="320">K228+R228</f>
        <v>56.4</v>
      </c>
      <c r="AC228" s="140">
        <f t="shared" si="320"/>
        <v>0</v>
      </c>
      <c r="AD228" s="140">
        <f t="shared" si="320"/>
        <v>624.18</v>
      </c>
      <c r="AE228" s="140">
        <f t="shared" si="320"/>
        <v>47</v>
      </c>
      <c r="AF228" s="140">
        <f t="shared" si="320"/>
        <v>418</v>
      </c>
      <c r="AG228" s="140">
        <f t="shared" si="320"/>
        <v>0</v>
      </c>
      <c r="AH228" s="140">
        <f t="shared" si="320"/>
        <v>1145.58</v>
      </c>
      <c r="AI228" s="139" t="s">
        <v>34</v>
      </c>
    </row>
    <row r="229" s="39" customFormat="1" ht="16" customHeight="1" spans="1:35">
      <c r="A229" s="129">
        <f t="shared" si="301"/>
        <v>226</v>
      </c>
      <c r="B229" s="49" t="s">
        <v>129</v>
      </c>
      <c r="C229" s="46" t="s">
        <v>755</v>
      </c>
      <c r="D229" s="450" t="s">
        <v>756</v>
      </c>
      <c r="E229" s="153">
        <v>3920.55</v>
      </c>
      <c r="F229" s="49">
        <v>3920.55</v>
      </c>
      <c r="G229" s="130">
        <v>6241.75</v>
      </c>
      <c r="H229" s="49">
        <v>3920.55</v>
      </c>
      <c r="I229" s="164">
        <v>3180</v>
      </c>
      <c r="J229" s="130"/>
      <c r="K229" s="49">
        <f t="shared" si="302"/>
        <v>47.05</v>
      </c>
      <c r="L229" s="49">
        <f t="shared" si="303"/>
        <v>627.29</v>
      </c>
      <c r="M229" s="130">
        <f t="shared" si="304"/>
        <v>499.34</v>
      </c>
      <c r="N229" s="49">
        <f t="shared" si="305"/>
        <v>27.44</v>
      </c>
      <c r="O229" s="130">
        <f t="shared" si="306"/>
        <v>159</v>
      </c>
      <c r="P229" s="130">
        <f t="shared" si="307"/>
        <v>0</v>
      </c>
      <c r="Q229" s="130">
        <f t="shared" si="308"/>
        <v>1360.12</v>
      </c>
      <c r="R229" s="49">
        <f t="shared" si="309"/>
        <v>0</v>
      </c>
      <c r="S229" s="49">
        <f t="shared" si="310"/>
        <v>313.64</v>
      </c>
      <c r="T229" s="130">
        <f t="shared" si="311"/>
        <v>124.84</v>
      </c>
      <c r="U229" s="49">
        <f t="shared" si="312"/>
        <v>11.76</v>
      </c>
      <c r="V229" s="130">
        <f t="shared" si="313"/>
        <v>159</v>
      </c>
      <c r="W229" s="130">
        <f t="shared" si="314"/>
        <v>0</v>
      </c>
      <c r="X229" s="49">
        <f t="shared" si="315"/>
        <v>609.24</v>
      </c>
      <c r="Y229" s="49">
        <f t="shared" si="316"/>
        <v>1969.36</v>
      </c>
      <c r="Z229" s="164"/>
      <c r="AA229" s="139" t="s">
        <v>61</v>
      </c>
      <c r="AB229" s="140">
        <f t="shared" ref="AB229:AH229" si="321">K229+R229</f>
        <v>47.05</v>
      </c>
      <c r="AC229" s="140">
        <f t="shared" si="321"/>
        <v>940.93</v>
      </c>
      <c r="AD229" s="140">
        <f t="shared" si="321"/>
        <v>624.18</v>
      </c>
      <c r="AE229" s="140">
        <f t="shared" si="321"/>
        <v>39.2</v>
      </c>
      <c r="AF229" s="140">
        <f t="shared" si="321"/>
        <v>318</v>
      </c>
      <c r="AG229" s="140">
        <f t="shared" si="321"/>
        <v>0</v>
      </c>
      <c r="AH229" s="140">
        <f t="shared" si="321"/>
        <v>1969.36</v>
      </c>
      <c r="AI229" s="139" t="s">
        <v>35</v>
      </c>
    </row>
    <row r="230" s="39" customFormat="1" ht="16" customHeight="1" spans="1:35">
      <c r="A230" s="129">
        <f t="shared" si="301"/>
        <v>227</v>
      </c>
      <c r="B230" s="49" t="s">
        <v>209</v>
      </c>
      <c r="C230" s="46" t="s">
        <v>761</v>
      </c>
      <c r="D230" s="450" t="s">
        <v>762</v>
      </c>
      <c r="E230" s="153">
        <v>3920.55</v>
      </c>
      <c r="F230" s="49">
        <v>3920.55</v>
      </c>
      <c r="G230" s="130">
        <v>6241.75</v>
      </c>
      <c r="H230" s="49">
        <v>3920.55</v>
      </c>
      <c r="I230" s="164">
        <v>2200</v>
      </c>
      <c r="J230" s="130"/>
      <c r="K230" s="49">
        <f t="shared" si="302"/>
        <v>47.05</v>
      </c>
      <c r="L230" s="49">
        <f t="shared" si="303"/>
        <v>627.29</v>
      </c>
      <c r="M230" s="130">
        <f t="shared" si="304"/>
        <v>499.34</v>
      </c>
      <c r="N230" s="49">
        <f t="shared" si="305"/>
        <v>27.44</v>
      </c>
      <c r="O230" s="130">
        <f t="shared" si="306"/>
        <v>110</v>
      </c>
      <c r="P230" s="130">
        <f t="shared" si="307"/>
        <v>0</v>
      </c>
      <c r="Q230" s="130">
        <f t="shared" si="308"/>
        <v>1311.12</v>
      </c>
      <c r="R230" s="49">
        <f t="shared" si="309"/>
        <v>0</v>
      </c>
      <c r="S230" s="49">
        <f t="shared" si="310"/>
        <v>313.64</v>
      </c>
      <c r="T230" s="130">
        <f t="shared" si="311"/>
        <v>124.84</v>
      </c>
      <c r="U230" s="49">
        <f t="shared" si="312"/>
        <v>11.76</v>
      </c>
      <c r="V230" s="130">
        <f t="shared" si="313"/>
        <v>110</v>
      </c>
      <c r="W230" s="130">
        <f t="shared" si="314"/>
        <v>0</v>
      </c>
      <c r="X230" s="49">
        <f t="shared" si="315"/>
        <v>560.24</v>
      </c>
      <c r="Y230" s="49">
        <f t="shared" si="316"/>
        <v>1871.36</v>
      </c>
      <c r="Z230" s="164"/>
      <c r="AA230" s="139" t="s">
        <v>69</v>
      </c>
      <c r="AB230" s="140">
        <f t="shared" ref="AB230:AH230" si="322">K230+R230</f>
        <v>47.05</v>
      </c>
      <c r="AC230" s="140">
        <f t="shared" si="322"/>
        <v>940.93</v>
      </c>
      <c r="AD230" s="140">
        <f t="shared" si="322"/>
        <v>624.18</v>
      </c>
      <c r="AE230" s="140">
        <f t="shared" si="322"/>
        <v>39.2</v>
      </c>
      <c r="AF230" s="140">
        <f t="shared" si="322"/>
        <v>220</v>
      </c>
      <c r="AG230" s="140">
        <f t="shared" si="322"/>
        <v>0</v>
      </c>
      <c r="AH230" s="140">
        <f t="shared" si="322"/>
        <v>1871.36</v>
      </c>
      <c r="AI230" s="139" t="s">
        <v>35</v>
      </c>
    </row>
    <row r="231" s="39" customFormat="1" ht="16" customHeight="1" spans="1:35">
      <c r="A231" s="129">
        <f t="shared" si="301"/>
        <v>228</v>
      </c>
      <c r="B231" s="49" t="s">
        <v>763</v>
      </c>
      <c r="C231" s="155" t="s">
        <v>764</v>
      </c>
      <c r="D231" s="460" t="s">
        <v>765</v>
      </c>
      <c r="E231" s="153">
        <v>3920.55</v>
      </c>
      <c r="F231" s="49">
        <v>3920.55</v>
      </c>
      <c r="G231" s="130">
        <v>6241.75</v>
      </c>
      <c r="H231" s="49">
        <v>3920.55</v>
      </c>
      <c r="I231" s="164">
        <v>0</v>
      </c>
      <c r="J231" s="130"/>
      <c r="K231" s="49">
        <f t="shared" si="302"/>
        <v>47.05</v>
      </c>
      <c r="L231" s="49">
        <f t="shared" si="303"/>
        <v>627.29</v>
      </c>
      <c r="M231" s="130">
        <f t="shared" si="304"/>
        <v>499.34</v>
      </c>
      <c r="N231" s="49">
        <f t="shared" si="305"/>
        <v>27.44</v>
      </c>
      <c r="O231" s="130">
        <f t="shared" si="306"/>
        <v>0</v>
      </c>
      <c r="P231" s="130">
        <f t="shared" si="307"/>
        <v>0</v>
      </c>
      <c r="Q231" s="130">
        <f t="shared" si="308"/>
        <v>1201.12</v>
      </c>
      <c r="R231" s="49">
        <f t="shared" si="309"/>
        <v>0</v>
      </c>
      <c r="S231" s="49">
        <f t="shared" si="310"/>
        <v>313.64</v>
      </c>
      <c r="T231" s="130">
        <f t="shared" si="311"/>
        <v>124.84</v>
      </c>
      <c r="U231" s="49">
        <f t="shared" si="312"/>
        <v>11.76</v>
      </c>
      <c r="V231" s="130">
        <f t="shared" si="313"/>
        <v>0</v>
      </c>
      <c r="W231" s="130">
        <f t="shared" si="314"/>
        <v>0</v>
      </c>
      <c r="X231" s="49">
        <f t="shared" si="315"/>
        <v>450.24</v>
      </c>
      <c r="Y231" s="49">
        <f t="shared" si="316"/>
        <v>1651.36</v>
      </c>
      <c r="Z231" s="164"/>
      <c r="AA231" s="139" t="s">
        <v>91</v>
      </c>
      <c r="AB231" s="140">
        <f t="shared" ref="AB231:AH231" si="323">K231+R231</f>
        <v>47.05</v>
      </c>
      <c r="AC231" s="140">
        <f t="shared" si="323"/>
        <v>940.93</v>
      </c>
      <c r="AD231" s="140">
        <f t="shared" si="323"/>
        <v>624.18</v>
      </c>
      <c r="AE231" s="140">
        <f t="shared" si="323"/>
        <v>39.2</v>
      </c>
      <c r="AF231" s="140">
        <f t="shared" si="323"/>
        <v>0</v>
      </c>
      <c r="AG231" s="140">
        <f t="shared" si="323"/>
        <v>0</v>
      </c>
      <c r="AH231" s="140">
        <f t="shared" si="323"/>
        <v>1651.36</v>
      </c>
      <c r="AI231" s="139" t="s">
        <v>31</v>
      </c>
    </row>
    <row r="232" s="39" customFormat="1" ht="16" customHeight="1" spans="1:35">
      <c r="A232" s="129">
        <f t="shared" si="301"/>
        <v>229</v>
      </c>
      <c r="B232" s="49" t="s">
        <v>763</v>
      </c>
      <c r="C232" s="155" t="s">
        <v>766</v>
      </c>
      <c r="D232" s="460" t="s">
        <v>767</v>
      </c>
      <c r="E232" s="153">
        <v>3920.55</v>
      </c>
      <c r="F232" s="49">
        <v>3920.55</v>
      </c>
      <c r="G232" s="130">
        <v>6241.75</v>
      </c>
      <c r="H232" s="49">
        <v>3920.55</v>
      </c>
      <c r="I232" s="164">
        <v>0</v>
      </c>
      <c r="J232" s="130"/>
      <c r="K232" s="49">
        <f t="shared" si="302"/>
        <v>47.05</v>
      </c>
      <c r="L232" s="49">
        <f t="shared" si="303"/>
        <v>627.29</v>
      </c>
      <c r="M232" s="130">
        <f t="shared" si="304"/>
        <v>499.34</v>
      </c>
      <c r="N232" s="49">
        <f t="shared" si="305"/>
        <v>27.44</v>
      </c>
      <c r="O232" s="130">
        <f t="shared" si="306"/>
        <v>0</v>
      </c>
      <c r="P232" s="130">
        <f t="shared" si="307"/>
        <v>0</v>
      </c>
      <c r="Q232" s="130">
        <f t="shared" si="308"/>
        <v>1201.12</v>
      </c>
      <c r="R232" s="49">
        <f t="shared" si="309"/>
        <v>0</v>
      </c>
      <c r="S232" s="49">
        <f t="shared" si="310"/>
        <v>313.64</v>
      </c>
      <c r="T232" s="130">
        <f t="shared" si="311"/>
        <v>124.84</v>
      </c>
      <c r="U232" s="49">
        <f t="shared" si="312"/>
        <v>11.76</v>
      </c>
      <c r="V232" s="130">
        <f t="shared" si="313"/>
        <v>0</v>
      </c>
      <c r="W232" s="130">
        <f t="shared" si="314"/>
        <v>0</v>
      </c>
      <c r="X232" s="49">
        <f t="shared" si="315"/>
        <v>450.24</v>
      </c>
      <c r="Y232" s="49">
        <f t="shared" si="316"/>
        <v>1651.36</v>
      </c>
      <c r="Z232" s="164"/>
      <c r="AA232" s="139" t="s">
        <v>91</v>
      </c>
      <c r="AB232" s="140">
        <f t="shared" ref="AB232:AH232" si="324">K232+R232</f>
        <v>47.05</v>
      </c>
      <c r="AC232" s="140">
        <f t="shared" si="324"/>
        <v>940.93</v>
      </c>
      <c r="AD232" s="140">
        <f t="shared" si="324"/>
        <v>624.18</v>
      </c>
      <c r="AE232" s="140">
        <f t="shared" si="324"/>
        <v>39.2</v>
      </c>
      <c r="AF232" s="140">
        <f t="shared" si="324"/>
        <v>0</v>
      </c>
      <c r="AG232" s="140">
        <f t="shared" si="324"/>
        <v>0</v>
      </c>
      <c r="AH232" s="140">
        <f t="shared" si="324"/>
        <v>1651.36</v>
      </c>
      <c r="AI232" s="139" t="s">
        <v>31</v>
      </c>
    </row>
    <row r="233" s="39" customFormat="1" ht="16" customHeight="1" spans="1:35">
      <c r="A233" s="129">
        <f t="shared" si="301"/>
        <v>230</v>
      </c>
      <c r="B233" s="49" t="s">
        <v>146</v>
      </c>
      <c r="C233" s="157" t="s">
        <v>768</v>
      </c>
      <c r="D233" s="202" t="s">
        <v>769</v>
      </c>
      <c r="E233" s="153">
        <v>3920.55</v>
      </c>
      <c r="F233" s="49">
        <v>3920.55</v>
      </c>
      <c r="G233" s="130">
        <v>6241.75</v>
      </c>
      <c r="H233" s="49">
        <v>3920.55</v>
      </c>
      <c r="I233" s="164">
        <v>3180</v>
      </c>
      <c r="J233" s="130"/>
      <c r="K233" s="49">
        <f t="shared" si="302"/>
        <v>47.05</v>
      </c>
      <c r="L233" s="49">
        <f t="shared" si="303"/>
        <v>627.29</v>
      </c>
      <c r="M233" s="130">
        <f t="shared" si="304"/>
        <v>499.34</v>
      </c>
      <c r="N233" s="49">
        <f t="shared" si="305"/>
        <v>27.44</v>
      </c>
      <c r="O233" s="130">
        <f t="shared" si="306"/>
        <v>159</v>
      </c>
      <c r="P233" s="130">
        <f t="shared" si="307"/>
        <v>0</v>
      </c>
      <c r="Q233" s="130">
        <f t="shared" si="308"/>
        <v>1360.12</v>
      </c>
      <c r="R233" s="49">
        <f t="shared" si="309"/>
        <v>0</v>
      </c>
      <c r="S233" s="49">
        <f t="shared" si="310"/>
        <v>313.64</v>
      </c>
      <c r="T233" s="130">
        <f t="shared" si="311"/>
        <v>124.84</v>
      </c>
      <c r="U233" s="49">
        <f t="shared" si="312"/>
        <v>11.76</v>
      </c>
      <c r="V233" s="130">
        <f t="shared" si="313"/>
        <v>159</v>
      </c>
      <c r="W233" s="130">
        <f t="shared" si="314"/>
        <v>0</v>
      </c>
      <c r="X233" s="49">
        <f t="shared" si="315"/>
        <v>609.24</v>
      </c>
      <c r="Y233" s="49">
        <f t="shared" si="316"/>
        <v>1969.36</v>
      </c>
      <c r="Z233" s="164"/>
      <c r="AA233" s="139" t="s">
        <v>64</v>
      </c>
      <c r="AB233" s="140">
        <f t="shared" ref="AB233:AH233" si="325">K233+R233</f>
        <v>47.05</v>
      </c>
      <c r="AC233" s="140">
        <f t="shared" si="325"/>
        <v>940.93</v>
      </c>
      <c r="AD233" s="140">
        <f t="shared" si="325"/>
        <v>624.18</v>
      </c>
      <c r="AE233" s="140">
        <f t="shared" si="325"/>
        <v>39.2</v>
      </c>
      <c r="AF233" s="140">
        <f t="shared" si="325"/>
        <v>318</v>
      </c>
      <c r="AG233" s="140">
        <f t="shared" si="325"/>
        <v>0</v>
      </c>
      <c r="AH233" s="140">
        <f t="shared" si="325"/>
        <v>1969.36</v>
      </c>
      <c r="AI233" s="139" t="s">
        <v>34</v>
      </c>
    </row>
    <row r="234" s="39" customFormat="1" ht="16" customHeight="1" spans="1:35">
      <c r="A234" s="129">
        <f t="shared" si="301"/>
        <v>231</v>
      </c>
      <c r="B234" s="49" t="s">
        <v>201</v>
      </c>
      <c r="C234" s="157" t="s">
        <v>774</v>
      </c>
      <c r="D234" s="202" t="s">
        <v>775</v>
      </c>
      <c r="E234" s="153">
        <v>3920.55</v>
      </c>
      <c r="F234" s="49">
        <v>3920.55</v>
      </c>
      <c r="G234" s="130">
        <v>6241.75</v>
      </c>
      <c r="H234" s="49">
        <v>3920.55</v>
      </c>
      <c r="I234" s="164">
        <v>0</v>
      </c>
      <c r="J234" s="130"/>
      <c r="K234" s="49">
        <f t="shared" si="302"/>
        <v>47.05</v>
      </c>
      <c r="L234" s="49">
        <f t="shared" si="303"/>
        <v>627.29</v>
      </c>
      <c r="M234" s="130">
        <f t="shared" si="304"/>
        <v>499.34</v>
      </c>
      <c r="N234" s="49">
        <f t="shared" si="305"/>
        <v>27.44</v>
      </c>
      <c r="O234" s="130">
        <f t="shared" si="306"/>
        <v>0</v>
      </c>
      <c r="P234" s="130">
        <f t="shared" si="307"/>
        <v>0</v>
      </c>
      <c r="Q234" s="130">
        <f t="shared" si="308"/>
        <v>1201.12</v>
      </c>
      <c r="R234" s="49">
        <f t="shared" si="309"/>
        <v>0</v>
      </c>
      <c r="S234" s="49">
        <f t="shared" si="310"/>
        <v>313.64</v>
      </c>
      <c r="T234" s="130">
        <f t="shared" si="311"/>
        <v>124.84</v>
      </c>
      <c r="U234" s="49">
        <f t="shared" si="312"/>
        <v>11.76</v>
      </c>
      <c r="V234" s="130">
        <f t="shared" si="313"/>
        <v>0</v>
      </c>
      <c r="W234" s="130">
        <f t="shared" si="314"/>
        <v>0</v>
      </c>
      <c r="X234" s="49">
        <f t="shared" si="315"/>
        <v>450.24</v>
      </c>
      <c r="Y234" s="49">
        <f t="shared" si="316"/>
        <v>1651.36</v>
      </c>
      <c r="Z234" s="164"/>
      <c r="AA234" s="139" t="s">
        <v>66</v>
      </c>
      <c r="AB234" s="140">
        <f t="shared" ref="AB234:AH234" si="326">K234+R234</f>
        <v>47.05</v>
      </c>
      <c r="AC234" s="140">
        <f t="shared" si="326"/>
        <v>940.93</v>
      </c>
      <c r="AD234" s="140">
        <f t="shared" si="326"/>
        <v>624.18</v>
      </c>
      <c r="AE234" s="140">
        <f t="shared" si="326"/>
        <v>39.2</v>
      </c>
      <c r="AF234" s="140">
        <f t="shared" si="326"/>
        <v>0</v>
      </c>
      <c r="AG234" s="140">
        <f t="shared" si="326"/>
        <v>0</v>
      </c>
      <c r="AH234" s="140">
        <f t="shared" si="326"/>
        <v>1651.36</v>
      </c>
      <c r="AI234" s="139" t="s">
        <v>32</v>
      </c>
    </row>
    <row r="235" s="39" customFormat="1" ht="16" customHeight="1" spans="1:35">
      <c r="A235" s="129">
        <f t="shared" si="301"/>
        <v>232</v>
      </c>
      <c r="B235" s="49" t="s">
        <v>209</v>
      </c>
      <c r="C235" s="157" t="s">
        <v>776</v>
      </c>
      <c r="D235" s="202" t="s">
        <v>777</v>
      </c>
      <c r="E235" s="153">
        <v>3920.55</v>
      </c>
      <c r="F235" s="49">
        <v>3920.55</v>
      </c>
      <c r="G235" s="130">
        <v>6241.75</v>
      </c>
      <c r="H235" s="49">
        <v>3920.55</v>
      </c>
      <c r="I235" s="164">
        <v>2200</v>
      </c>
      <c r="J235" s="130"/>
      <c r="K235" s="49">
        <f t="shared" si="302"/>
        <v>47.05</v>
      </c>
      <c r="L235" s="49">
        <f t="shared" si="303"/>
        <v>627.29</v>
      </c>
      <c r="M235" s="130">
        <f t="shared" si="304"/>
        <v>499.34</v>
      </c>
      <c r="N235" s="49">
        <f t="shared" si="305"/>
        <v>27.44</v>
      </c>
      <c r="O235" s="130">
        <f t="shared" si="306"/>
        <v>110</v>
      </c>
      <c r="P235" s="130">
        <f t="shared" si="307"/>
        <v>0</v>
      </c>
      <c r="Q235" s="130">
        <f t="shared" si="308"/>
        <v>1311.12</v>
      </c>
      <c r="R235" s="49">
        <f t="shared" si="309"/>
        <v>0</v>
      </c>
      <c r="S235" s="49">
        <f t="shared" si="310"/>
        <v>313.64</v>
      </c>
      <c r="T235" s="130">
        <f t="shared" si="311"/>
        <v>124.84</v>
      </c>
      <c r="U235" s="49">
        <f t="shared" si="312"/>
        <v>11.76</v>
      </c>
      <c r="V235" s="130">
        <f t="shared" si="313"/>
        <v>110</v>
      </c>
      <c r="W235" s="130">
        <f t="shared" si="314"/>
        <v>0</v>
      </c>
      <c r="X235" s="49">
        <f t="shared" si="315"/>
        <v>560.24</v>
      </c>
      <c r="Y235" s="49">
        <f t="shared" si="316"/>
        <v>1871.36</v>
      </c>
      <c r="Z235" s="164"/>
      <c r="AA235" s="139" t="s">
        <v>69</v>
      </c>
      <c r="AB235" s="140">
        <f t="shared" ref="AB235:AH235" si="327">K235+R235</f>
        <v>47.05</v>
      </c>
      <c r="AC235" s="140">
        <f t="shared" si="327"/>
        <v>940.93</v>
      </c>
      <c r="AD235" s="140">
        <f t="shared" si="327"/>
        <v>624.18</v>
      </c>
      <c r="AE235" s="140">
        <f t="shared" si="327"/>
        <v>39.2</v>
      </c>
      <c r="AF235" s="140">
        <f t="shared" si="327"/>
        <v>220</v>
      </c>
      <c r="AG235" s="140">
        <f t="shared" si="327"/>
        <v>0</v>
      </c>
      <c r="AH235" s="140">
        <f t="shared" si="327"/>
        <v>1871.36</v>
      </c>
      <c r="AI235" s="139" t="s">
        <v>32</v>
      </c>
    </row>
    <row r="236" s="39" customFormat="1" ht="16" customHeight="1" spans="1:35">
      <c r="A236" s="129">
        <f t="shared" si="301"/>
        <v>233</v>
      </c>
      <c r="B236" s="49" t="s">
        <v>209</v>
      </c>
      <c r="C236" s="157" t="s">
        <v>778</v>
      </c>
      <c r="D236" s="202" t="s">
        <v>779</v>
      </c>
      <c r="E236" s="158">
        <v>3920.55</v>
      </c>
      <c r="F236" s="130">
        <v>3920.55</v>
      </c>
      <c r="G236" s="130">
        <v>6241.75</v>
      </c>
      <c r="H236" s="130">
        <v>3920.55</v>
      </c>
      <c r="I236" s="164">
        <v>2200</v>
      </c>
      <c r="J236" s="130"/>
      <c r="K236" s="49">
        <f t="shared" si="302"/>
        <v>47.05</v>
      </c>
      <c r="L236" s="49">
        <f t="shared" si="303"/>
        <v>627.29</v>
      </c>
      <c r="M236" s="130">
        <f t="shared" si="304"/>
        <v>499.34</v>
      </c>
      <c r="N236" s="49">
        <f t="shared" si="305"/>
        <v>27.44</v>
      </c>
      <c r="O236" s="130">
        <f t="shared" si="306"/>
        <v>110</v>
      </c>
      <c r="P236" s="130">
        <f t="shared" si="307"/>
        <v>0</v>
      </c>
      <c r="Q236" s="130">
        <f t="shared" si="308"/>
        <v>1311.12</v>
      </c>
      <c r="R236" s="49">
        <f t="shared" si="309"/>
        <v>0</v>
      </c>
      <c r="S236" s="49">
        <f t="shared" si="310"/>
        <v>313.64</v>
      </c>
      <c r="T236" s="130">
        <f t="shared" si="311"/>
        <v>124.84</v>
      </c>
      <c r="U236" s="49">
        <f t="shared" si="312"/>
        <v>11.76</v>
      </c>
      <c r="V236" s="130">
        <f t="shared" si="313"/>
        <v>110</v>
      </c>
      <c r="W236" s="130">
        <f t="shared" si="314"/>
        <v>0</v>
      </c>
      <c r="X236" s="49">
        <f t="shared" si="315"/>
        <v>560.24</v>
      </c>
      <c r="Y236" s="49">
        <f t="shared" si="316"/>
        <v>1871.36</v>
      </c>
      <c r="Z236" s="164"/>
      <c r="AA236" s="139" t="s">
        <v>69</v>
      </c>
      <c r="AB236" s="140">
        <f t="shared" ref="AB236:AH236" si="328">K236+R236</f>
        <v>47.05</v>
      </c>
      <c r="AC236" s="140">
        <f t="shared" si="328"/>
        <v>940.93</v>
      </c>
      <c r="AD236" s="140">
        <f t="shared" si="328"/>
        <v>624.18</v>
      </c>
      <c r="AE236" s="140">
        <f t="shared" si="328"/>
        <v>39.2</v>
      </c>
      <c r="AF236" s="140">
        <f t="shared" si="328"/>
        <v>220</v>
      </c>
      <c r="AG236" s="140">
        <f t="shared" si="328"/>
        <v>0</v>
      </c>
      <c r="AH236" s="140">
        <f t="shared" si="328"/>
        <v>1871.36</v>
      </c>
      <c r="AI236" s="139" t="s">
        <v>32</v>
      </c>
    </row>
    <row r="237" s="39" customFormat="1" ht="16" customHeight="1" spans="1:35">
      <c r="A237" s="129">
        <f t="shared" si="301"/>
        <v>234</v>
      </c>
      <c r="B237" s="49" t="s">
        <v>209</v>
      </c>
      <c r="C237" s="157" t="s">
        <v>780</v>
      </c>
      <c r="D237" s="202" t="s">
        <v>781</v>
      </c>
      <c r="E237" s="158">
        <v>3920.55</v>
      </c>
      <c r="F237" s="130">
        <v>3920.55</v>
      </c>
      <c r="G237" s="130">
        <v>6241.75</v>
      </c>
      <c r="H237" s="130">
        <v>3920.55</v>
      </c>
      <c r="I237" s="164">
        <v>2200</v>
      </c>
      <c r="J237" s="130"/>
      <c r="K237" s="49">
        <f t="shared" si="302"/>
        <v>47.05</v>
      </c>
      <c r="L237" s="49">
        <f t="shared" si="303"/>
        <v>627.29</v>
      </c>
      <c r="M237" s="130">
        <f t="shared" si="304"/>
        <v>499.34</v>
      </c>
      <c r="N237" s="49">
        <f t="shared" si="305"/>
        <v>27.44</v>
      </c>
      <c r="O237" s="130">
        <f t="shared" si="306"/>
        <v>110</v>
      </c>
      <c r="P237" s="130">
        <f t="shared" si="307"/>
        <v>0</v>
      </c>
      <c r="Q237" s="130">
        <f t="shared" si="308"/>
        <v>1311.12</v>
      </c>
      <c r="R237" s="49">
        <f t="shared" si="309"/>
        <v>0</v>
      </c>
      <c r="S237" s="49">
        <f t="shared" si="310"/>
        <v>313.64</v>
      </c>
      <c r="T237" s="130">
        <f t="shared" si="311"/>
        <v>124.84</v>
      </c>
      <c r="U237" s="49">
        <f t="shared" si="312"/>
        <v>11.76</v>
      </c>
      <c r="V237" s="130">
        <f t="shared" si="313"/>
        <v>110</v>
      </c>
      <c r="W237" s="130">
        <f t="shared" si="314"/>
        <v>0</v>
      </c>
      <c r="X237" s="49">
        <f t="shared" si="315"/>
        <v>560.24</v>
      </c>
      <c r="Y237" s="49">
        <f t="shared" si="316"/>
        <v>1871.36</v>
      </c>
      <c r="Z237" s="164"/>
      <c r="AA237" s="139" t="s">
        <v>69</v>
      </c>
      <c r="AB237" s="140">
        <f t="shared" ref="AB237:AH237" si="329">K237+R237</f>
        <v>47.05</v>
      </c>
      <c r="AC237" s="140">
        <f t="shared" si="329"/>
        <v>940.93</v>
      </c>
      <c r="AD237" s="140">
        <f t="shared" si="329"/>
        <v>624.18</v>
      </c>
      <c r="AE237" s="140">
        <f t="shared" si="329"/>
        <v>39.2</v>
      </c>
      <c r="AF237" s="140">
        <f t="shared" si="329"/>
        <v>220</v>
      </c>
      <c r="AG237" s="140">
        <f t="shared" si="329"/>
        <v>0</v>
      </c>
      <c r="AH237" s="140">
        <f t="shared" si="329"/>
        <v>1871.36</v>
      </c>
      <c r="AI237" s="139" t="s">
        <v>32</v>
      </c>
    </row>
    <row r="238" s="39" customFormat="1" ht="16" customHeight="1" spans="1:35">
      <c r="A238" s="129">
        <f t="shared" si="301"/>
        <v>235</v>
      </c>
      <c r="B238" s="49" t="s">
        <v>209</v>
      </c>
      <c r="C238" s="157" t="s">
        <v>784</v>
      </c>
      <c r="D238" s="202" t="s">
        <v>785</v>
      </c>
      <c r="E238" s="158">
        <v>3920.55</v>
      </c>
      <c r="F238" s="130">
        <v>3920.55</v>
      </c>
      <c r="G238" s="130">
        <v>6241.75</v>
      </c>
      <c r="H238" s="130">
        <v>3920.55</v>
      </c>
      <c r="I238" s="164">
        <v>2200</v>
      </c>
      <c r="J238" s="130"/>
      <c r="K238" s="49">
        <f t="shared" si="302"/>
        <v>47.05</v>
      </c>
      <c r="L238" s="49">
        <f t="shared" si="303"/>
        <v>627.29</v>
      </c>
      <c r="M238" s="130">
        <f t="shared" si="304"/>
        <v>499.34</v>
      </c>
      <c r="N238" s="49">
        <f t="shared" si="305"/>
        <v>27.44</v>
      </c>
      <c r="O238" s="130">
        <f t="shared" si="306"/>
        <v>110</v>
      </c>
      <c r="P238" s="130">
        <f t="shared" si="307"/>
        <v>0</v>
      </c>
      <c r="Q238" s="130">
        <f t="shared" si="308"/>
        <v>1311.12</v>
      </c>
      <c r="R238" s="49">
        <f t="shared" si="309"/>
        <v>0</v>
      </c>
      <c r="S238" s="49">
        <f t="shared" si="310"/>
        <v>313.64</v>
      </c>
      <c r="T238" s="130">
        <f t="shared" si="311"/>
        <v>124.84</v>
      </c>
      <c r="U238" s="49">
        <f t="shared" si="312"/>
        <v>11.76</v>
      </c>
      <c r="V238" s="130">
        <f t="shared" si="313"/>
        <v>110</v>
      </c>
      <c r="W238" s="130">
        <f t="shared" si="314"/>
        <v>0</v>
      </c>
      <c r="X238" s="49">
        <f t="shared" si="315"/>
        <v>560.24</v>
      </c>
      <c r="Y238" s="49">
        <f t="shared" si="316"/>
        <v>1871.36</v>
      </c>
      <c r="Z238" s="164"/>
      <c r="AA238" s="139" t="s">
        <v>69</v>
      </c>
      <c r="AB238" s="140">
        <f t="shared" ref="AB238:AH238" si="330">K238+R238</f>
        <v>47.05</v>
      </c>
      <c r="AC238" s="140">
        <f t="shared" si="330"/>
        <v>940.93</v>
      </c>
      <c r="AD238" s="140">
        <f t="shared" si="330"/>
        <v>624.18</v>
      </c>
      <c r="AE238" s="140">
        <f t="shared" si="330"/>
        <v>39.2</v>
      </c>
      <c r="AF238" s="140">
        <f t="shared" si="330"/>
        <v>220</v>
      </c>
      <c r="AG238" s="140">
        <f t="shared" si="330"/>
        <v>0</v>
      </c>
      <c r="AH238" s="140">
        <f t="shared" si="330"/>
        <v>1871.36</v>
      </c>
      <c r="AI238" s="139" t="s">
        <v>32</v>
      </c>
    </row>
    <row r="239" s="39" customFormat="1" ht="16" customHeight="1" spans="1:35">
      <c r="A239" s="129">
        <f t="shared" si="301"/>
        <v>236</v>
      </c>
      <c r="B239" s="49" t="s">
        <v>209</v>
      </c>
      <c r="C239" s="51" t="s">
        <v>788</v>
      </c>
      <c r="D239" s="229" t="s">
        <v>789</v>
      </c>
      <c r="E239" s="158">
        <v>3920.55</v>
      </c>
      <c r="F239" s="130">
        <v>3920.55</v>
      </c>
      <c r="G239" s="130">
        <v>6241.75</v>
      </c>
      <c r="H239" s="130">
        <v>3920.55</v>
      </c>
      <c r="I239" s="164">
        <v>2200</v>
      </c>
      <c r="J239" s="130"/>
      <c r="K239" s="49">
        <f t="shared" si="302"/>
        <v>47.05</v>
      </c>
      <c r="L239" s="49">
        <f t="shared" si="303"/>
        <v>627.29</v>
      </c>
      <c r="M239" s="130">
        <f t="shared" si="304"/>
        <v>499.34</v>
      </c>
      <c r="N239" s="49">
        <f t="shared" si="305"/>
        <v>27.44</v>
      </c>
      <c r="O239" s="130">
        <f t="shared" si="306"/>
        <v>110</v>
      </c>
      <c r="P239" s="130">
        <f t="shared" si="307"/>
        <v>0</v>
      </c>
      <c r="Q239" s="130">
        <f t="shared" si="308"/>
        <v>1311.12</v>
      </c>
      <c r="R239" s="49">
        <f t="shared" si="309"/>
        <v>0</v>
      </c>
      <c r="S239" s="49">
        <f t="shared" si="310"/>
        <v>313.64</v>
      </c>
      <c r="T239" s="130">
        <f t="shared" si="311"/>
        <v>124.84</v>
      </c>
      <c r="U239" s="49">
        <f t="shared" si="312"/>
        <v>11.76</v>
      </c>
      <c r="V239" s="130">
        <f t="shared" si="313"/>
        <v>110</v>
      </c>
      <c r="W239" s="130">
        <f t="shared" si="314"/>
        <v>0</v>
      </c>
      <c r="X239" s="49">
        <f t="shared" si="315"/>
        <v>560.24</v>
      </c>
      <c r="Y239" s="49">
        <f t="shared" si="316"/>
        <v>1871.36</v>
      </c>
      <c r="Z239" s="164"/>
      <c r="AA239" s="139" t="s">
        <v>69</v>
      </c>
      <c r="AB239" s="140">
        <f t="shared" ref="AB239:AH239" si="331">K239+R239</f>
        <v>47.05</v>
      </c>
      <c r="AC239" s="140">
        <f t="shared" si="331"/>
        <v>940.93</v>
      </c>
      <c r="AD239" s="140">
        <f t="shared" si="331"/>
        <v>624.18</v>
      </c>
      <c r="AE239" s="140">
        <f t="shared" si="331"/>
        <v>39.2</v>
      </c>
      <c r="AF239" s="140">
        <f t="shared" si="331"/>
        <v>220</v>
      </c>
      <c r="AG239" s="140">
        <f t="shared" si="331"/>
        <v>0</v>
      </c>
      <c r="AH239" s="140">
        <f t="shared" si="331"/>
        <v>1871.36</v>
      </c>
      <c r="AI239" s="139" t="s">
        <v>32</v>
      </c>
    </row>
    <row r="240" s="39" customFormat="1" ht="16" customHeight="1" spans="1:35">
      <c r="A240" s="129">
        <f t="shared" si="301"/>
        <v>237</v>
      </c>
      <c r="B240" s="49" t="s">
        <v>217</v>
      </c>
      <c r="C240" s="51" t="s">
        <v>798</v>
      </c>
      <c r="D240" s="229" t="s">
        <v>799</v>
      </c>
      <c r="E240" s="158">
        <v>3920.55</v>
      </c>
      <c r="F240" s="130">
        <v>3920.55</v>
      </c>
      <c r="G240" s="130">
        <v>6241.75</v>
      </c>
      <c r="H240" s="130">
        <v>3920.55</v>
      </c>
      <c r="I240" s="164">
        <v>2200</v>
      </c>
      <c r="J240" s="130"/>
      <c r="K240" s="49">
        <f t="shared" si="302"/>
        <v>47.05</v>
      </c>
      <c r="L240" s="49">
        <f t="shared" si="303"/>
        <v>627.29</v>
      </c>
      <c r="M240" s="130">
        <f t="shared" si="304"/>
        <v>499.34</v>
      </c>
      <c r="N240" s="49">
        <f t="shared" si="305"/>
        <v>27.44</v>
      </c>
      <c r="O240" s="130">
        <f t="shared" si="306"/>
        <v>110</v>
      </c>
      <c r="P240" s="130">
        <f t="shared" si="307"/>
        <v>0</v>
      </c>
      <c r="Q240" s="130">
        <f t="shared" si="308"/>
        <v>1311.12</v>
      </c>
      <c r="R240" s="49">
        <f t="shared" si="309"/>
        <v>0</v>
      </c>
      <c r="S240" s="49">
        <f t="shared" si="310"/>
        <v>313.64</v>
      </c>
      <c r="T240" s="130">
        <f t="shared" si="311"/>
        <v>124.84</v>
      </c>
      <c r="U240" s="49">
        <f t="shared" si="312"/>
        <v>11.76</v>
      </c>
      <c r="V240" s="130">
        <f t="shared" si="313"/>
        <v>110</v>
      </c>
      <c r="W240" s="130">
        <f t="shared" si="314"/>
        <v>0</v>
      </c>
      <c r="X240" s="49">
        <f t="shared" si="315"/>
        <v>560.24</v>
      </c>
      <c r="Y240" s="49">
        <f t="shared" si="316"/>
        <v>1871.36</v>
      </c>
      <c r="Z240" s="164"/>
      <c r="AA240" s="139" t="s">
        <v>57</v>
      </c>
      <c r="AB240" s="140">
        <f t="shared" ref="AB240:AH240" si="332">K240+R240</f>
        <v>47.05</v>
      </c>
      <c r="AC240" s="140">
        <f t="shared" si="332"/>
        <v>940.93</v>
      </c>
      <c r="AD240" s="140">
        <f t="shared" si="332"/>
        <v>624.18</v>
      </c>
      <c r="AE240" s="140">
        <f t="shared" si="332"/>
        <v>39.2</v>
      </c>
      <c r="AF240" s="140">
        <f t="shared" si="332"/>
        <v>220</v>
      </c>
      <c r="AG240" s="140">
        <f t="shared" si="332"/>
        <v>0</v>
      </c>
      <c r="AH240" s="140">
        <f t="shared" si="332"/>
        <v>1871.36</v>
      </c>
      <c r="AI240" s="139" t="s">
        <v>35</v>
      </c>
    </row>
    <row r="241" s="39" customFormat="1" ht="16" customHeight="1" spans="1:35">
      <c r="A241" s="129">
        <f t="shared" si="301"/>
        <v>238</v>
      </c>
      <c r="B241" s="49" t="s">
        <v>129</v>
      </c>
      <c r="C241" s="52" t="s">
        <v>800</v>
      </c>
      <c r="D241" s="229" t="s">
        <v>801</v>
      </c>
      <c r="E241" s="158">
        <v>3920.55</v>
      </c>
      <c r="F241" s="130">
        <v>3920.55</v>
      </c>
      <c r="G241" s="130">
        <v>6241.75</v>
      </c>
      <c r="H241" s="130">
        <v>3920.55</v>
      </c>
      <c r="I241" s="164">
        <v>3180</v>
      </c>
      <c r="J241" s="130"/>
      <c r="K241" s="49">
        <f t="shared" si="302"/>
        <v>47.05</v>
      </c>
      <c r="L241" s="49">
        <f t="shared" si="303"/>
        <v>627.29</v>
      </c>
      <c r="M241" s="130">
        <f t="shared" si="304"/>
        <v>499.34</v>
      </c>
      <c r="N241" s="49">
        <f t="shared" si="305"/>
        <v>27.44</v>
      </c>
      <c r="O241" s="130">
        <f t="shared" si="306"/>
        <v>159</v>
      </c>
      <c r="P241" s="130">
        <f t="shared" si="307"/>
        <v>0</v>
      </c>
      <c r="Q241" s="130">
        <f t="shared" si="308"/>
        <v>1360.12</v>
      </c>
      <c r="R241" s="49">
        <f t="shared" si="309"/>
        <v>0</v>
      </c>
      <c r="S241" s="49">
        <f t="shared" si="310"/>
        <v>313.64</v>
      </c>
      <c r="T241" s="130">
        <f t="shared" si="311"/>
        <v>124.84</v>
      </c>
      <c r="U241" s="49">
        <f t="shared" si="312"/>
        <v>11.76</v>
      </c>
      <c r="V241" s="130">
        <f t="shared" si="313"/>
        <v>159</v>
      </c>
      <c r="W241" s="130">
        <f t="shared" si="314"/>
        <v>0</v>
      </c>
      <c r="X241" s="49">
        <f t="shared" si="315"/>
        <v>609.24</v>
      </c>
      <c r="Y241" s="49">
        <f t="shared" si="316"/>
        <v>1969.36</v>
      </c>
      <c r="Z241" s="164"/>
      <c r="AA241" s="139" t="s">
        <v>61</v>
      </c>
      <c r="AB241" s="140">
        <f t="shared" ref="AB241:AH241" si="333">K241+R241</f>
        <v>47.05</v>
      </c>
      <c r="AC241" s="140">
        <f t="shared" si="333"/>
        <v>940.93</v>
      </c>
      <c r="AD241" s="140">
        <f t="shared" si="333"/>
        <v>624.18</v>
      </c>
      <c r="AE241" s="140">
        <f t="shared" si="333"/>
        <v>39.2</v>
      </c>
      <c r="AF241" s="140">
        <f t="shared" si="333"/>
        <v>318</v>
      </c>
      <c r="AG241" s="140">
        <f t="shared" si="333"/>
        <v>0</v>
      </c>
      <c r="AH241" s="140">
        <f t="shared" si="333"/>
        <v>1969.36</v>
      </c>
      <c r="AI241" s="139" t="s">
        <v>35</v>
      </c>
    </row>
    <row r="242" s="39" customFormat="1" ht="16" customHeight="1" spans="1:35">
      <c r="A242" s="129">
        <f t="shared" si="301"/>
        <v>239</v>
      </c>
      <c r="B242" s="49" t="s">
        <v>223</v>
      </c>
      <c r="C242" s="44" t="s">
        <v>802</v>
      </c>
      <c r="D242" s="230" t="s">
        <v>803</v>
      </c>
      <c r="E242" s="158">
        <v>3920.55</v>
      </c>
      <c r="F242" s="130">
        <v>3920.55</v>
      </c>
      <c r="G242" s="130">
        <v>6241.75</v>
      </c>
      <c r="H242" s="130">
        <v>3920.55</v>
      </c>
      <c r="I242" s="164">
        <v>3180</v>
      </c>
      <c r="J242" s="130"/>
      <c r="K242" s="49">
        <f t="shared" si="302"/>
        <v>47.05</v>
      </c>
      <c r="L242" s="49">
        <f t="shared" si="303"/>
        <v>627.29</v>
      </c>
      <c r="M242" s="130">
        <f t="shared" si="304"/>
        <v>499.34</v>
      </c>
      <c r="N242" s="49">
        <f t="shared" si="305"/>
        <v>27.44</v>
      </c>
      <c r="O242" s="130">
        <f t="shared" si="306"/>
        <v>159</v>
      </c>
      <c r="P242" s="130">
        <f t="shared" si="307"/>
        <v>0</v>
      </c>
      <c r="Q242" s="130">
        <f t="shared" si="308"/>
        <v>1360.12</v>
      </c>
      <c r="R242" s="49">
        <f t="shared" si="309"/>
        <v>0</v>
      </c>
      <c r="S242" s="49">
        <f t="shared" si="310"/>
        <v>313.64</v>
      </c>
      <c r="T242" s="130">
        <f t="shared" si="311"/>
        <v>124.84</v>
      </c>
      <c r="U242" s="49">
        <f t="shared" si="312"/>
        <v>11.76</v>
      </c>
      <c r="V242" s="130">
        <f t="shared" si="313"/>
        <v>159</v>
      </c>
      <c r="W242" s="130">
        <f t="shared" si="314"/>
        <v>0</v>
      </c>
      <c r="X242" s="49">
        <f t="shared" si="315"/>
        <v>609.24</v>
      </c>
      <c r="Y242" s="49">
        <f t="shared" si="316"/>
        <v>1969.36</v>
      </c>
      <c r="Z242" s="136"/>
      <c r="AA242" s="139" t="s">
        <v>79</v>
      </c>
      <c r="AB242" s="140">
        <f t="shared" ref="AB242:AH242" si="334">K242+R242</f>
        <v>47.05</v>
      </c>
      <c r="AC242" s="140">
        <f t="shared" si="334"/>
        <v>940.93</v>
      </c>
      <c r="AD242" s="140">
        <f t="shared" si="334"/>
        <v>624.18</v>
      </c>
      <c r="AE242" s="140">
        <f t="shared" si="334"/>
        <v>39.2</v>
      </c>
      <c r="AF242" s="140">
        <f t="shared" si="334"/>
        <v>318</v>
      </c>
      <c r="AG242" s="140">
        <f t="shared" si="334"/>
        <v>0</v>
      </c>
      <c r="AH242" s="140">
        <f t="shared" si="334"/>
        <v>1969.36</v>
      </c>
      <c r="AI242" s="139" t="s">
        <v>33</v>
      </c>
    </row>
    <row r="243" s="39" customFormat="1" ht="16" customHeight="1" spans="1:35">
      <c r="A243" s="129">
        <f t="shared" si="301"/>
        <v>240</v>
      </c>
      <c r="B243" s="49" t="s">
        <v>262</v>
      </c>
      <c r="C243" s="44" t="s">
        <v>804</v>
      </c>
      <c r="D243" s="230" t="s">
        <v>805</v>
      </c>
      <c r="E243" s="158">
        <v>3920.55</v>
      </c>
      <c r="F243" s="130">
        <v>3920.55</v>
      </c>
      <c r="G243" s="130">
        <v>6241.75</v>
      </c>
      <c r="H243" s="130">
        <v>3920.55</v>
      </c>
      <c r="I243" s="164">
        <v>2200</v>
      </c>
      <c r="J243" s="130"/>
      <c r="K243" s="49">
        <f t="shared" si="302"/>
        <v>47.05</v>
      </c>
      <c r="L243" s="49">
        <f t="shared" si="303"/>
        <v>627.29</v>
      </c>
      <c r="M243" s="130">
        <f t="shared" si="304"/>
        <v>499.34</v>
      </c>
      <c r="N243" s="49">
        <f t="shared" si="305"/>
        <v>27.44</v>
      </c>
      <c r="O243" s="130">
        <f t="shared" si="306"/>
        <v>110</v>
      </c>
      <c r="P243" s="130">
        <f t="shared" si="307"/>
        <v>0</v>
      </c>
      <c r="Q243" s="130">
        <f t="shared" si="308"/>
        <v>1311.12</v>
      </c>
      <c r="R243" s="49">
        <f t="shared" si="309"/>
        <v>0</v>
      </c>
      <c r="S243" s="49">
        <f t="shared" si="310"/>
        <v>313.64</v>
      </c>
      <c r="T243" s="130">
        <f t="shared" si="311"/>
        <v>124.84</v>
      </c>
      <c r="U243" s="49">
        <f t="shared" si="312"/>
        <v>11.76</v>
      </c>
      <c r="V243" s="130">
        <f t="shared" si="313"/>
        <v>110</v>
      </c>
      <c r="W243" s="130">
        <f t="shared" si="314"/>
        <v>0</v>
      </c>
      <c r="X243" s="49">
        <f t="shared" si="315"/>
        <v>560.24</v>
      </c>
      <c r="Y243" s="49">
        <f t="shared" si="316"/>
        <v>1871.36</v>
      </c>
      <c r="Z243" s="136"/>
      <c r="AA243" s="139" t="s">
        <v>68</v>
      </c>
      <c r="AB243" s="140">
        <f t="shared" ref="AB243:AH243" si="335">K243+R243</f>
        <v>47.05</v>
      </c>
      <c r="AC243" s="140">
        <f t="shared" si="335"/>
        <v>940.93</v>
      </c>
      <c r="AD243" s="140">
        <f t="shared" si="335"/>
        <v>624.18</v>
      </c>
      <c r="AE243" s="140">
        <f t="shared" si="335"/>
        <v>39.2</v>
      </c>
      <c r="AF243" s="140">
        <f t="shared" si="335"/>
        <v>220</v>
      </c>
      <c r="AG243" s="140">
        <f t="shared" si="335"/>
        <v>0</v>
      </c>
      <c r="AH243" s="140">
        <f t="shared" si="335"/>
        <v>1871.36</v>
      </c>
      <c r="AI243" s="139" t="s">
        <v>32</v>
      </c>
    </row>
    <row r="244" s="39" customFormat="1" ht="16" customHeight="1" spans="1:35">
      <c r="A244" s="129">
        <f t="shared" si="301"/>
        <v>241</v>
      </c>
      <c r="B244" s="49" t="s">
        <v>262</v>
      </c>
      <c r="C244" s="44" t="s">
        <v>806</v>
      </c>
      <c r="D244" s="230" t="s">
        <v>807</v>
      </c>
      <c r="E244" s="158">
        <v>3920.55</v>
      </c>
      <c r="F244" s="130">
        <v>3920.55</v>
      </c>
      <c r="G244" s="130">
        <v>6241.75</v>
      </c>
      <c r="H244" s="130">
        <v>3920.55</v>
      </c>
      <c r="I244" s="164">
        <v>2200</v>
      </c>
      <c r="J244" s="130"/>
      <c r="K244" s="49">
        <f t="shared" si="302"/>
        <v>47.05</v>
      </c>
      <c r="L244" s="49">
        <f t="shared" si="303"/>
        <v>627.29</v>
      </c>
      <c r="M244" s="130">
        <f t="shared" si="304"/>
        <v>499.34</v>
      </c>
      <c r="N244" s="49">
        <f t="shared" si="305"/>
        <v>27.44</v>
      </c>
      <c r="O244" s="130">
        <f t="shared" si="306"/>
        <v>110</v>
      </c>
      <c r="P244" s="130">
        <f t="shared" si="307"/>
        <v>0</v>
      </c>
      <c r="Q244" s="130">
        <f t="shared" si="308"/>
        <v>1311.12</v>
      </c>
      <c r="R244" s="49">
        <f t="shared" si="309"/>
        <v>0</v>
      </c>
      <c r="S244" s="49">
        <f t="shared" si="310"/>
        <v>313.64</v>
      </c>
      <c r="T244" s="130">
        <f t="shared" si="311"/>
        <v>124.84</v>
      </c>
      <c r="U244" s="49">
        <f t="shared" si="312"/>
        <v>11.76</v>
      </c>
      <c r="V244" s="130">
        <f t="shared" si="313"/>
        <v>110</v>
      </c>
      <c r="W244" s="130">
        <f t="shared" si="314"/>
        <v>0</v>
      </c>
      <c r="X244" s="49">
        <f t="shared" si="315"/>
        <v>560.24</v>
      </c>
      <c r="Y244" s="49">
        <f t="shared" si="316"/>
        <v>1871.36</v>
      </c>
      <c r="Z244" s="136"/>
      <c r="AA244" s="139" t="s">
        <v>68</v>
      </c>
      <c r="AB244" s="140">
        <f t="shared" ref="AB244:AH244" si="336">K244+R244</f>
        <v>47.05</v>
      </c>
      <c r="AC244" s="140">
        <f t="shared" si="336"/>
        <v>940.93</v>
      </c>
      <c r="AD244" s="140">
        <f t="shared" si="336"/>
        <v>624.18</v>
      </c>
      <c r="AE244" s="140">
        <f t="shared" si="336"/>
        <v>39.2</v>
      </c>
      <c r="AF244" s="140">
        <f t="shared" si="336"/>
        <v>220</v>
      </c>
      <c r="AG244" s="140">
        <f t="shared" si="336"/>
        <v>0</v>
      </c>
      <c r="AH244" s="140">
        <f t="shared" si="336"/>
        <v>1871.36</v>
      </c>
      <c r="AI244" s="139" t="s">
        <v>32</v>
      </c>
    </row>
    <row r="245" s="39" customFormat="1" ht="16" customHeight="1" spans="1:35">
      <c r="A245" s="129">
        <f t="shared" si="301"/>
        <v>242</v>
      </c>
      <c r="B245" s="49" t="s">
        <v>223</v>
      </c>
      <c r="C245" s="44" t="s">
        <v>810</v>
      </c>
      <c r="D245" s="230" t="s">
        <v>811</v>
      </c>
      <c r="E245" s="158">
        <v>3920.55</v>
      </c>
      <c r="F245" s="130">
        <v>3920.55</v>
      </c>
      <c r="G245" s="130">
        <v>6241.75</v>
      </c>
      <c r="H245" s="130">
        <v>3920.55</v>
      </c>
      <c r="I245" s="164">
        <v>2200</v>
      </c>
      <c r="J245" s="130"/>
      <c r="K245" s="49">
        <f t="shared" si="302"/>
        <v>47.05</v>
      </c>
      <c r="L245" s="49">
        <f t="shared" si="303"/>
        <v>627.29</v>
      </c>
      <c r="M245" s="130">
        <f t="shared" si="304"/>
        <v>499.34</v>
      </c>
      <c r="N245" s="49">
        <f t="shared" si="305"/>
        <v>27.44</v>
      </c>
      <c r="O245" s="130">
        <f t="shared" si="306"/>
        <v>110</v>
      </c>
      <c r="P245" s="130">
        <f t="shared" si="307"/>
        <v>0</v>
      </c>
      <c r="Q245" s="130">
        <f t="shared" si="308"/>
        <v>1311.12</v>
      </c>
      <c r="R245" s="49">
        <f t="shared" si="309"/>
        <v>0</v>
      </c>
      <c r="S245" s="49">
        <f t="shared" si="310"/>
        <v>313.64</v>
      </c>
      <c r="T245" s="130">
        <f t="shared" si="311"/>
        <v>124.84</v>
      </c>
      <c r="U245" s="49">
        <f t="shared" si="312"/>
        <v>11.76</v>
      </c>
      <c r="V245" s="130">
        <f t="shared" si="313"/>
        <v>110</v>
      </c>
      <c r="W245" s="130">
        <f t="shared" si="314"/>
        <v>0</v>
      </c>
      <c r="X245" s="49">
        <f t="shared" si="315"/>
        <v>560.24</v>
      </c>
      <c r="Y245" s="49">
        <f t="shared" si="316"/>
        <v>1871.36</v>
      </c>
      <c r="Z245" s="136"/>
      <c r="AA245" s="139" t="s">
        <v>69</v>
      </c>
      <c r="AB245" s="140">
        <f t="shared" ref="AB245:AH245" si="337">K245+R245</f>
        <v>47.05</v>
      </c>
      <c r="AC245" s="140">
        <f t="shared" si="337"/>
        <v>940.93</v>
      </c>
      <c r="AD245" s="140">
        <f t="shared" si="337"/>
        <v>624.18</v>
      </c>
      <c r="AE245" s="140">
        <f t="shared" si="337"/>
        <v>39.2</v>
      </c>
      <c r="AF245" s="140">
        <f t="shared" si="337"/>
        <v>220</v>
      </c>
      <c r="AG245" s="140">
        <f t="shared" si="337"/>
        <v>0</v>
      </c>
      <c r="AH245" s="140">
        <f t="shared" si="337"/>
        <v>1871.36</v>
      </c>
      <c r="AI245" s="139" t="s">
        <v>35</v>
      </c>
    </row>
    <row r="246" s="39" customFormat="1" ht="16" customHeight="1" spans="1:35">
      <c r="A246" s="129">
        <f t="shared" si="301"/>
        <v>243</v>
      </c>
      <c r="B246" s="49" t="s">
        <v>209</v>
      </c>
      <c r="C246" s="52" t="s">
        <v>814</v>
      </c>
      <c r="D246" s="230" t="s">
        <v>815</v>
      </c>
      <c r="E246" s="158">
        <v>3920.55</v>
      </c>
      <c r="F246" s="130">
        <v>3920.55</v>
      </c>
      <c r="G246" s="130">
        <v>6241.75</v>
      </c>
      <c r="H246" s="130">
        <v>3920.55</v>
      </c>
      <c r="I246" s="164">
        <v>2200</v>
      </c>
      <c r="J246" s="130"/>
      <c r="K246" s="49">
        <f t="shared" si="302"/>
        <v>47.05</v>
      </c>
      <c r="L246" s="49">
        <f t="shared" si="303"/>
        <v>627.29</v>
      </c>
      <c r="M246" s="130">
        <f t="shared" si="304"/>
        <v>499.34</v>
      </c>
      <c r="N246" s="49">
        <f t="shared" si="305"/>
        <v>27.44</v>
      </c>
      <c r="O246" s="130">
        <f t="shared" si="306"/>
        <v>110</v>
      </c>
      <c r="P246" s="130">
        <f t="shared" si="307"/>
        <v>0</v>
      </c>
      <c r="Q246" s="130">
        <f t="shared" si="308"/>
        <v>1311.12</v>
      </c>
      <c r="R246" s="49">
        <f t="shared" si="309"/>
        <v>0</v>
      </c>
      <c r="S246" s="49">
        <f t="shared" si="310"/>
        <v>313.64</v>
      </c>
      <c r="T246" s="130">
        <f t="shared" si="311"/>
        <v>124.84</v>
      </c>
      <c r="U246" s="49">
        <f t="shared" si="312"/>
        <v>11.76</v>
      </c>
      <c r="V246" s="130">
        <f t="shared" si="313"/>
        <v>110</v>
      </c>
      <c r="W246" s="130">
        <f t="shared" si="314"/>
        <v>0</v>
      </c>
      <c r="X246" s="49">
        <f t="shared" si="315"/>
        <v>560.24</v>
      </c>
      <c r="Y246" s="49">
        <f t="shared" si="316"/>
        <v>1871.36</v>
      </c>
      <c r="Z246" s="136"/>
      <c r="AA246" s="139" t="s">
        <v>69</v>
      </c>
      <c r="AB246" s="140">
        <f t="shared" ref="AB246:AH246" si="338">K246+R246</f>
        <v>47.05</v>
      </c>
      <c r="AC246" s="140">
        <f t="shared" si="338"/>
        <v>940.93</v>
      </c>
      <c r="AD246" s="140">
        <f t="shared" si="338"/>
        <v>624.18</v>
      </c>
      <c r="AE246" s="140">
        <f t="shared" si="338"/>
        <v>39.2</v>
      </c>
      <c r="AF246" s="140">
        <f t="shared" si="338"/>
        <v>220</v>
      </c>
      <c r="AG246" s="140">
        <f t="shared" si="338"/>
        <v>0</v>
      </c>
      <c r="AH246" s="140">
        <f t="shared" si="338"/>
        <v>1871.36</v>
      </c>
      <c r="AI246" s="139" t="s">
        <v>32</v>
      </c>
    </row>
    <row r="247" s="116" customFormat="1" ht="19" customHeight="1" spans="1:36">
      <c r="A247" s="182">
        <f t="shared" si="301"/>
        <v>244</v>
      </c>
      <c r="B247" s="183" t="s">
        <v>209</v>
      </c>
      <c r="C247" s="184" t="s">
        <v>830</v>
      </c>
      <c r="D247" s="185" t="s">
        <v>831</v>
      </c>
      <c r="E247" s="207">
        <v>3920.55</v>
      </c>
      <c r="F247" s="188">
        <v>3920.55</v>
      </c>
      <c r="G247" s="188">
        <v>6241.75</v>
      </c>
      <c r="H247" s="188">
        <v>3920.55</v>
      </c>
      <c r="I247" s="195">
        <v>2200</v>
      </c>
      <c r="J247" s="188"/>
      <c r="K247" s="183">
        <f t="shared" si="302"/>
        <v>47.05</v>
      </c>
      <c r="L247" s="183">
        <f t="shared" si="303"/>
        <v>627.29</v>
      </c>
      <c r="M247" s="188">
        <f t="shared" si="304"/>
        <v>499.34</v>
      </c>
      <c r="N247" s="183">
        <f t="shared" si="305"/>
        <v>27.44</v>
      </c>
      <c r="O247" s="188">
        <f t="shared" si="306"/>
        <v>110</v>
      </c>
      <c r="P247" s="188">
        <f t="shared" si="307"/>
        <v>0</v>
      </c>
      <c r="Q247" s="188">
        <f t="shared" si="308"/>
        <v>1311.12</v>
      </c>
      <c r="R247" s="183">
        <f t="shared" si="309"/>
        <v>0</v>
      </c>
      <c r="S247" s="183">
        <f t="shared" si="310"/>
        <v>313.64</v>
      </c>
      <c r="T247" s="188">
        <f t="shared" si="311"/>
        <v>124.84</v>
      </c>
      <c r="U247" s="183">
        <f t="shared" si="312"/>
        <v>11.76</v>
      </c>
      <c r="V247" s="188">
        <f t="shared" si="313"/>
        <v>110</v>
      </c>
      <c r="W247" s="188">
        <f t="shared" si="314"/>
        <v>0</v>
      </c>
      <c r="X247" s="183">
        <f t="shared" si="315"/>
        <v>560.24</v>
      </c>
      <c r="Y247" s="183">
        <f t="shared" si="316"/>
        <v>1871.36</v>
      </c>
      <c r="Z247" s="199"/>
      <c r="AA247" s="200" t="s">
        <v>69</v>
      </c>
      <c r="AB247" s="201">
        <f t="shared" ref="AB247:AH247" si="339">K247+R247</f>
        <v>47.05</v>
      </c>
      <c r="AC247" s="201">
        <f t="shared" si="339"/>
        <v>940.93</v>
      </c>
      <c r="AD247" s="201">
        <f t="shared" si="339"/>
        <v>624.18</v>
      </c>
      <c r="AE247" s="201">
        <f t="shared" si="339"/>
        <v>39.2</v>
      </c>
      <c r="AF247" s="201">
        <f t="shared" si="339"/>
        <v>220</v>
      </c>
      <c r="AG247" s="201">
        <f t="shared" si="339"/>
        <v>0</v>
      </c>
      <c r="AH247" s="201">
        <f t="shared" si="339"/>
        <v>1871.36</v>
      </c>
      <c r="AI247" s="200" t="s">
        <v>32</v>
      </c>
      <c r="AJ247" s="117"/>
    </row>
    <row r="248" s="115" customFormat="1" ht="19" customHeight="1" spans="1:36">
      <c r="A248" s="129">
        <f t="shared" si="301"/>
        <v>245</v>
      </c>
      <c r="B248" s="49" t="s">
        <v>411</v>
      </c>
      <c r="C248" s="44" t="s">
        <v>838</v>
      </c>
      <c r="D248" s="449" t="s">
        <v>839</v>
      </c>
      <c r="E248" s="158">
        <v>4200</v>
      </c>
      <c r="F248" s="158">
        <v>4200</v>
      </c>
      <c r="G248" s="130">
        <v>6241.75</v>
      </c>
      <c r="H248" s="158">
        <v>4200</v>
      </c>
      <c r="I248" s="164">
        <v>4180</v>
      </c>
      <c r="J248" s="130"/>
      <c r="K248" s="49">
        <f t="shared" si="302"/>
        <v>50.4</v>
      </c>
      <c r="L248" s="49">
        <f t="shared" si="303"/>
        <v>672</v>
      </c>
      <c r="M248" s="130">
        <f t="shared" si="304"/>
        <v>499.34</v>
      </c>
      <c r="N248" s="49">
        <f t="shared" si="305"/>
        <v>29.4</v>
      </c>
      <c r="O248" s="130">
        <f t="shared" si="306"/>
        <v>209</v>
      </c>
      <c r="P248" s="130">
        <f t="shared" si="307"/>
        <v>0</v>
      </c>
      <c r="Q248" s="130">
        <f t="shared" si="308"/>
        <v>1460.14</v>
      </c>
      <c r="R248" s="49">
        <f t="shared" si="309"/>
        <v>0</v>
      </c>
      <c r="S248" s="49">
        <f t="shared" si="310"/>
        <v>336</v>
      </c>
      <c r="T248" s="130">
        <f t="shared" si="311"/>
        <v>124.84</v>
      </c>
      <c r="U248" s="49">
        <f t="shared" si="312"/>
        <v>12.6</v>
      </c>
      <c r="V248" s="130">
        <f t="shared" si="313"/>
        <v>209</v>
      </c>
      <c r="W248" s="130">
        <f t="shared" si="314"/>
        <v>0</v>
      </c>
      <c r="X248" s="49">
        <f t="shared" si="315"/>
        <v>682.44</v>
      </c>
      <c r="Y248" s="49">
        <f t="shared" si="316"/>
        <v>2142.58</v>
      </c>
      <c r="Z248" s="136"/>
      <c r="AA248" s="139" t="s">
        <v>81</v>
      </c>
      <c r="AB248" s="140">
        <f t="shared" ref="AB248:AH248" si="340">K248+R248</f>
        <v>50.4</v>
      </c>
      <c r="AC248" s="140">
        <f t="shared" si="340"/>
        <v>1008</v>
      </c>
      <c r="AD248" s="140">
        <f t="shared" si="340"/>
        <v>624.18</v>
      </c>
      <c r="AE248" s="140">
        <f t="shared" si="340"/>
        <v>42</v>
      </c>
      <c r="AF248" s="140">
        <f t="shared" si="340"/>
        <v>418</v>
      </c>
      <c r="AG248" s="140">
        <f t="shared" si="340"/>
        <v>0</v>
      </c>
      <c r="AH248" s="140">
        <f t="shared" si="340"/>
        <v>2142.58</v>
      </c>
      <c r="AI248" s="139" t="s">
        <v>34</v>
      </c>
      <c r="AJ248" s="39"/>
    </row>
    <row r="249" s="115" customFormat="1" ht="19" customHeight="1" spans="1:36">
      <c r="A249" s="129">
        <f t="shared" si="301"/>
        <v>246</v>
      </c>
      <c r="B249" s="49" t="s">
        <v>119</v>
      </c>
      <c r="C249" s="44" t="s">
        <v>840</v>
      </c>
      <c r="D249" s="131" t="s">
        <v>841</v>
      </c>
      <c r="E249" s="158">
        <v>3920.55</v>
      </c>
      <c r="F249" s="130">
        <v>3920.55</v>
      </c>
      <c r="G249" s="130">
        <v>6241.75</v>
      </c>
      <c r="H249" s="130">
        <v>3920.55</v>
      </c>
      <c r="I249" s="164">
        <v>2200</v>
      </c>
      <c r="J249" s="130"/>
      <c r="K249" s="49">
        <f t="shared" si="302"/>
        <v>47.05</v>
      </c>
      <c r="L249" s="49">
        <f t="shared" si="303"/>
        <v>627.29</v>
      </c>
      <c r="M249" s="130">
        <f t="shared" si="304"/>
        <v>499.34</v>
      </c>
      <c r="N249" s="49">
        <f t="shared" si="305"/>
        <v>27.44</v>
      </c>
      <c r="O249" s="130">
        <f t="shared" si="306"/>
        <v>110</v>
      </c>
      <c r="P249" s="130">
        <f t="shared" si="307"/>
        <v>0</v>
      </c>
      <c r="Q249" s="130">
        <f t="shared" si="308"/>
        <v>1311.12</v>
      </c>
      <c r="R249" s="49">
        <f t="shared" si="309"/>
        <v>0</v>
      </c>
      <c r="S249" s="49">
        <f t="shared" si="310"/>
        <v>313.64</v>
      </c>
      <c r="T249" s="130">
        <f t="shared" si="311"/>
        <v>124.84</v>
      </c>
      <c r="U249" s="49">
        <f t="shared" si="312"/>
        <v>11.76</v>
      </c>
      <c r="V249" s="130">
        <f t="shared" si="313"/>
        <v>110</v>
      </c>
      <c r="W249" s="130">
        <f t="shared" si="314"/>
        <v>0</v>
      </c>
      <c r="X249" s="49">
        <f t="shared" si="315"/>
        <v>560.24</v>
      </c>
      <c r="Y249" s="49">
        <f t="shared" si="316"/>
        <v>1871.36</v>
      </c>
      <c r="Z249" s="136"/>
      <c r="AA249" s="139" t="s">
        <v>78</v>
      </c>
      <c r="AB249" s="140">
        <f t="shared" ref="AB249:AH249" si="341">K249+R249</f>
        <v>47.05</v>
      </c>
      <c r="AC249" s="140">
        <f t="shared" si="341"/>
        <v>940.93</v>
      </c>
      <c r="AD249" s="140">
        <f t="shared" si="341"/>
        <v>624.18</v>
      </c>
      <c r="AE249" s="140">
        <f t="shared" si="341"/>
        <v>39.2</v>
      </c>
      <c r="AF249" s="140">
        <f t="shared" si="341"/>
        <v>220</v>
      </c>
      <c r="AG249" s="140">
        <f t="shared" si="341"/>
        <v>0</v>
      </c>
      <c r="AH249" s="140">
        <f t="shared" si="341"/>
        <v>1871.36</v>
      </c>
      <c r="AI249" s="139" t="s">
        <v>32</v>
      </c>
      <c r="AJ249" s="39"/>
    </row>
    <row r="250" s="115" customFormat="1" ht="19" customHeight="1" spans="1:36">
      <c r="A250" s="129">
        <f t="shared" si="301"/>
        <v>247</v>
      </c>
      <c r="B250" s="49" t="s">
        <v>206</v>
      </c>
      <c r="C250" s="44" t="s">
        <v>846</v>
      </c>
      <c r="D250" s="131" t="s">
        <v>847</v>
      </c>
      <c r="E250" s="158">
        <v>3920.55</v>
      </c>
      <c r="F250" s="130">
        <v>3920.55</v>
      </c>
      <c r="G250" s="130">
        <v>6241.75</v>
      </c>
      <c r="H250" s="130">
        <v>3920.55</v>
      </c>
      <c r="I250" s="164">
        <v>3180</v>
      </c>
      <c r="J250" s="130"/>
      <c r="K250" s="49">
        <f t="shared" si="302"/>
        <v>47.05</v>
      </c>
      <c r="L250" s="49">
        <f t="shared" si="303"/>
        <v>627.29</v>
      </c>
      <c r="M250" s="130">
        <f t="shared" si="304"/>
        <v>499.34</v>
      </c>
      <c r="N250" s="49">
        <f t="shared" si="305"/>
        <v>27.44</v>
      </c>
      <c r="O250" s="130">
        <f t="shared" si="306"/>
        <v>159</v>
      </c>
      <c r="P250" s="130">
        <f t="shared" si="307"/>
        <v>0</v>
      </c>
      <c r="Q250" s="130">
        <f t="shared" si="308"/>
        <v>1360.12</v>
      </c>
      <c r="R250" s="49">
        <f t="shared" si="309"/>
        <v>0</v>
      </c>
      <c r="S250" s="49">
        <f t="shared" si="310"/>
        <v>313.64</v>
      </c>
      <c r="T250" s="130">
        <f t="shared" si="311"/>
        <v>124.84</v>
      </c>
      <c r="U250" s="49">
        <f t="shared" si="312"/>
        <v>11.76</v>
      </c>
      <c r="V250" s="130">
        <f t="shared" si="313"/>
        <v>159</v>
      </c>
      <c r="W250" s="130">
        <f t="shared" si="314"/>
        <v>0</v>
      </c>
      <c r="X250" s="49">
        <f t="shared" si="315"/>
        <v>609.24</v>
      </c>
      <c r="Y250" s="49">
        <f t="shared" si="316"/>
        <v>1969.36</v>
      </c>
      <c r="Z250" s="136"/>
      <c r="AA250" s="139" t="s">
        <v>90</v>
      </c>
      <c r="AB250" s="140">
        <f t="shared" ref="AB250:AH250" si="342">K250+R250</f>
        <v>47.05</v>
      </c>
      <c r="AC250" s="140">
        <f t="shared" si="342"/>
        <v>940.93</v>
      </c>
      <c r="AD250" s="140">
        <f t="shared" si="342"/>
        <v>624.18</v>
      </c>
      <c r="AE250" s="140">
        <f t="shared" si="342"/>
        <v>39.2</v>
      </c>
      <c r="AF250" s="140">
        <f t="shared" si="342"/>
        <v>318</v>
      </c>
      <c r="AG250" s="140">
        <f t="shared" si="342"/>
        <v>0</v>
      </c>
      <c r="AH250" s="140">
        <f t="shared" si="342"/>
        <v>1969.36</v>
      </c>
      <c r="AI250" s="139" t="s">
        <v>31</v>
      </c>
      <c r="AJ250" s="39"/>
    </row>
    <row r="251" s="115" customFormat="1" ht="19" customHeight="1" spans="1:36">
      <c r="A251" s="129">
        <f t="shared" si="301"/>
        <v>248</v>
      </c>
      <c r="B251" s="49" t="s">
        <v>209</v>
      </c>
      <c r="C251" s="44" t="s">
        <v>848</v>
      </c>
      <c r="D251" s="131" t="s">
        <v>849</v>
      </c>
      <c r="E251" s="158">
        <v>3920.55</v>
      </c>
      <c r="F251" s="130">
        <v>3920.55</v>
      </c>
      <c r="G251" s="130">
        <v>6241.75</v>
      </c>
      <c r="H251" s="130">
        <v>3920.55</v>
      </c>
      <c r="I251" s="164">
        <v>0</v>
      </c>
      <c r="J251" s="130"/>
      <c r="K251" s="49">
        <f t="shared" si="302"/>
        <v>47.05</v>
      </c>
      <c r="L251" s="49">
        <f t="shared" si="303"/>
        <v>627.29</v>
      </c>
      <c r="M251" s="130">
        <f t="shared" si="304"/>
        <v>499.34</v>
      </c>
      <c r="N251" s="49">
        <f t="shared" si="305"/>
        <v>27.44</v>
      </c>
      <c r="O251" s="130">
        <f t="shared" si="306"/>
        <v>0</v>
      </c>
      <c r="P251" s="130">
        <f t="shared" si="307"/>
        <v>0</v>
      </c>
      <c r="Q251" s="130">
        <f t="shared" si="308"/>
        <v>1201.12</v>
      </c>
      <c r="R251" s="49">
        <f t="shared" si="309"/>
        <v>0</v>
      </c>
      <c r="S251" s="49">
        <f t="shared" si="310"/>
        <v>313.64</v>
      </c>
      <c r="T251" s="130">
        <f t="shared" si="311"/>
        <v>124.84</v>
      </c>
      <c r="U251" s="49">
        <f t="shared" si="312"/>
        <v>11.76</v>
      </c>
      <c r="V251" s="130">
        <f t="shared" si="313"/>
        <v>0</v>
      </c>
      <c r="W251" s="130">
        <f t="shared" si="314"/>
        <v>0</v>
      </c>
      <c r="X251" s="49">
        <f t="shared" si="315"/>
        <v>450.24</v>
      </c>
      <c r="Y251" s="49">
        <f t="shared" si="316"/>
        <v>1651.36</v>
      </c>
      <c r="Z251" s="136"/>
      <c r="AA251" s="139" t="s">
        <v>69</v>
      </c>
      <c r="AB251" s="140">
        <f t="shared" ref="AB251:AH251" si="343">K251+R251</f>
        <v>47.05</v>
      </c>
      <c r="AC251" s="140">
        <f t="shared" si="343"/>
        <v>940.93</v>
      </c>
      <c r="AD251" s="140">
        <f t="shared" si="343"/>
        <v>624.18</v>
      </c>
      <c r="AE251" s="140">
        <f t="shared" si="343"/>
        <v>39.2</v>
      </c>
      <c r="AF251" s="140">
        <f t="shared" si="343"/>
        <v>0</v>
      </c>
      <c r="AG251" s="140">
        <f t="shared" si="343"/>
        <v>0</v>
      </c>
      <c r="AH251" s="140">
        <f t="shared" si="343"/>
        <v>1651.36</v>
      </c>
      <c r="AI251" s="139" t="s">
        <v>32</v>
      </c>
      <c r="AJ251" s="39"/>
    </row>
    <row r="252" s="116" customFormat="1" ht="19" customHeight="1" spans="1:36">
      <c r="A252" s="182">
        <f t="shared" si="301"/>
        <v>249</v>
      </c>
      <c r="B252" s="183" t="s">
        <v>411</v>
      </c>
      <c r="C252" s="184" t="s">
        <v>852</v>
      </c>
      <c r="D252" s="478" t="s">
        <v>853</v>
      </c>
      <c r="E252" s="207">
        <v>3920.55</v>
      </c>
      <c r="F252" s="188">
        <v>3920.55</v>
      </c>
      <c r="G252" s="188">
        <v>6241.75</v>
      </c>
      <c r="H252" s="188">
        <v>3920.55</v>
      </c>
      <c r="I252" s="195">
        <v>0</v>
      </c>
      <c r="J252" s="188"/>
      <c r="K252" s="183">
        <f t="shared" si="302"/>
        <v>47.05</v>
      </c>
      <c r="L252" s="183">
        <f t="shared" si="303"/>
        <v>627.29</v>
      </c>
      <c r="M252" s="188">
        <f t="shared" si="304"/>
        <v>499.34</v>
      </c>
      <c r="N252" s="183">
        <f t="shared" si="305"/>
        <v>27.44</v>
      </c>
      <c r="O252" s="188">
        <f t="shared" si="306"/>
        <v>0</v>
      </c>
      <c r="P252" s="188">
        <f t="shared" si="307"/>
        <v>0</v>
      </c>
      <c r="Q252" s="188">
        <f t="shared" si="308"/>
        <v>1201.12</v>
      </c>
      <c r="R252" s="183">
        <f t="shared" si="309"/>
        <v>0</v>
      </c>
      <c r="S252" s="183">
        <f t="shared" si="310"/>
        <v>313.64</v>
      </c>
      <c r="T252" s="188">
        <f t="shared" si="311"/>
        <v>124.84</v>
      </c>
      <c r="U252" s="183">
        <f t="shared" si="312"/>
        <v>11.76</v>
      </c>
      <c r="V252" s="188">
        <f t="shared" si="313"/>
        <v>0</v>
      </c>
      <c r="W252" s="188">
        <f t="shared" si="314"/>
        <v>0</v>
      </c>
      <c r="X252" s="183">
        <f t="shared" si="315"/>
        <v>450.24</v>
      </c>
      <c r="Y252" s="183">
        <f t="shared" si="316"/>
        <v>1651.36</v>
      </c>
      <c r="Z252" s="199"/>
      <c r="AA252" s="200" t="s">
        <v>76</v>
      </c>
      <c r="AB252" s="201">
        <f t="shared" ref="AB252:AH252" si="344">K252+R252</f>
        <v>47.05</v>
      </c>
      <c r="AC252" s="201">
        <f t="shared" si="344"/>
        <v>940.93</v>
      </c>
      <c r="AD252" s="201">
        <f t="shared" si="344"/>
        <v>624.18</v>
      </c>
      <c r="AE252" s="201">
        <f t="shared" si="344"/>
        <v>39.2</v>
      </c>
      <c r="AF252" s="201">
        <f t="shared" si="344"/>
        <v>0</v>
      </c>
      <c r="AG252" s="201">
        <f t="shared" si="344"/>
        <v>0</v>
      </c>
      <c r="AH252" s="201">
        <f t="shared" si="344"/>
        <v>1651.36</v>
      </c>
      <c r="AI252" s="200" t="s">
        <v>32</v>
      </c>
      <c r="AJ252" s="117"/>
    </row>
    <row r="253" s="115" customFormat="1" ht="19" customHeight="1" spans="1:36">
      <c r="A253" s="129">
        <f t="shared" si="301"/>
        <v>250</v>
      </c>
      <c r="B253" s="49" t="s">
        <v>119</v>
      </c>
      <c r="C253" s="44" t="s">
        <v>862</v>
      </c>
      <c r="D253" s="131" t="s">
        <v>863</v>
      </c>
      <c r="E253" s="158">
        <v>3920.55</v>
      </c>
      <c r="F253" s="130">
        <v>3920.55</v>
      </c>
      <c r="G253" s="130">
        <v>6241.75</v>
      </c>
      <c r="H253" s="130">
        <v>3920.55</v>
      </c>
      <c r="I253" s="164">
        <v>2200</v>
      </c>
      <c r="J253" s="130"/>
      <c r="K253" s="49">
        <f t="shared" si="302"/>
        <v>47.05</v>
      </c>
      <c r="L253" s="49">
        <f t="shared" si="303"/>
        <v>627.29</v>
      </c>
      <c r="M253" s="130">
        <f t="shared" si="304"/>
        <v>499.34</v>
      </c>
      <c r="N253" s="49">
        <f t="shared" si="305"/>
        <v>27.44</v>
      </c>
      <c r="O253" s="130">
        <f t="shared" si="306"/>
        <v>110</v>
      </c>
      <c r="P253" s="130">
        <f t="shared" si="307"/>
        <v>0</v>
      </c>
      <c r="Q253" s="130">
        <f t="shared" si="308"/>
        <v>1311.12</v>
      </c>
      <c r="R253" s="49">
        <f t="shared" si="309"/>
        <v>0</v>
      </c>
      <c r="S253" s="49">
        <f t="shared" si="310"/>
        <v>313.64</v>
      </c>
      <c r="T253" s="130">
        <f t="shared" si="311"/>
        <v>124.84</v>
      </c>
      <c r="U253" s="49">
        <f t="shared" si="312"/>
        <v>11.76</v>
      </c>
      <c r="V253" s="130">
        <f t="shared" si="313"/>
        <v>110</v>
      </c>
      <c r="W253" s="130">
        <f t="shared" si="314"/>
        <v>0</v>
      </c>
      <c r="X253" s="49">
        <f t="shared" si="315"/>
        <v>560.24</v>
      </c>
      <c r="Y253" s="49">
        <f t="shared" si="316"/>
        <v>1871.36</v>
      </c>
      <c r="Z253" s="136"/>
      <c r="AA253" s="139" t="s">
        <v>75</v>
      </c>
      <c r="AB253" s="140">
        <f t="shared" ref="AB253:AH253" si="345">K253+R253</f>
        <v>47.05</v>
      </c>
      <c r="AC253" s="140">
        <f t="shared" si="345"/>
        <v>940.93</v>
      </c>
      <c r="AD253" s="140">
        <f t="shared" si="345"/>
        <v>624.18</v>
      </c>
      <c r="AE253" s="140">
        <f t="shared" si="345"/>
        <v>39.2</v>
      </c>
      <c r="AF253" s="140">
        <f t="shared" si="345"/>
        <v>220</v>
      </c>
      <c r="AG253" s="140">
        <f t="shared" si="345"/>
        <v>0</v>
      </c>
      <c r="AH253" s="140">
        <f t="shared" si="345"/>
        <v>1871.36</v>
      </c>
      <c r="AI253" s="139" t="s">
        <v>32</v>
      </c>
      <c r="AJ253" s="39"/>
    </row>
    <row r="254" s="115" customFormat="1" ht="19" customHeight="1" spans="1:36">
      <c r="A254" s="129">
        <f t="shared" si="301"/>
        <v>251</v>
      </c>
      <c r="B254" s="49" t="s">
        <v>201</v>
      </c>
      <c r="C254" s="44" t="s">
        <v>864</v>
      </c>
      <c r="D254" s="131" t="s">
        <v>865</v>
      </c>
      <c r="E254" s="158">
        <v>3920.55</v>
      </c>
      <c r="F254" s="130">
        <v>3920.55</v>
      </c>
      <c r="G254" s="130">
        <v>6241.75</v>
      </c>
      <c r="H254" s="130">
        <v>3920.55</v>
      </c>
      <c r="I254" s="164">
        <v>2200</v>
      </c>
      <c r="J254" s="130"/>
      <c r="K254" s="49">
        <f t="shared" si="302"/>
        <v>47.05</v>
      </c>
      <c r="L254" s="49">
        <f t="shared" si="303"/>
        <v>627.29</v>
      </c>
      <c r="M254" s="130">
        <f t="shared" si="304"/>
        <v>499.34</v>
      </c>
      <c r="N254" s="49">
        <f t="shared" si="305"/>
        <v>27.44</v>
      </c>
      <c r="O254" s="130">
        <f t="shared" si="306"/>
        <v>110</v>
      </c>
      <c r="P254" s="130">
        <f t="shared" si="307"/>
        <v>0</v>
      </c>
      <c r="Q254" s="130">
        <f t="shared" si="308"/>
        <v>1311.12</v>
      </c>
      <c r="R254" s="49">
        <f t="shared" si="309"/>
        <v>0</v>
      </c>
      <c r="S254" s="49">
        <f t="shared" si="310"/>
        <v>313.64</v>
      </c>
      <c r="T254" s="130">
        <f t="shared" si="311"/>
        <v>124.84</v>
      </c>
      <c r="U254" s="49">
        <f t="shared" si="312"/>
        <v>11.76</v>
      </c>
      <c r="V254" s="130">
        <f t="shared" si="313"/>
        <v>110</v>
      </c>
      <c r="W254" s="130">
        <f t="shared" si="314"/>
        <v>0</v>
      </c>
      <c r="X254" s="49">
        <f t="shared" si="315"/>
        <v>560.24</v>
      </c>
      <c r="Y254" s="49">
        <f t="shared" si="316"/>
        <v>1871.36</v>
      </c>
      <c r="Z254" s="136"/>
      <c r="AA254" s="139" t="s">
        <v>66</v>
      </c>
      <c r="AB254" s="140">
        <f t="shared" ref="AB254:AH254" si="346">K254+R254</f>
        <v>47.05</v>
      </c>
      <c r="AC254" s="140">
        <f t="shared" si="346"/>
        <v>940.93</v>
      </c>
      <c r="AD254" s="140">
        <f t="shared" si="346"/>
        <v>624.18</v>
      </c>
      <c r="AE254" s="140">
        <f t="shared" si="346"/>
        <v>39.2</v>
      </c>
      <c r="AF254" s="140">
        <f t="shared" si="346"/>
        <v>220</v>
      </c>
      <c r="AG254" s="140">
        <f t="shared" si="346"/>
        <v>0</v>
      </c>
      <c r="AH254" s="140">
        <f t="shared" si="346"/>
        <v>1871.36</v>
      </c>
      <c r="AI254" s="139" t="s">
        <v>32</v>
      </c>
      <c r="AJ254" s="39"/>
    </row>
    <row r="255" s="115" customFormat="1" ht="19" customHeight="1" spans="1:36">
      <c r="A255" s="129">
        <f t="shared" si="301"/>
        <v>252</v>
      </c>
      <c r="B255" s="49" t="s">
        <v>411</v>
      </c>
      <c r="C255" s="44" t="s">
        <v>868</v>
      </c>
      <c r="D255" s="232" t="s">
        <v>869</v>
      </c>
      <c r="E255" s="158">
        <v>3920.55</v>
      </c>
      <c r="F255" s="130">
        <v>3920.55</v>
      </c>
      <c r="G255" s="130">
        <v>6241.75</v>
      </c>
      <c r="H255" s="130">
        <v>3920.55</v>
      </c>
      <c r="I255" s="164">
        <v>2200</v>
      </c>
      <c r="J255" s="130"/>
      <c r="K255" s="49">
        <f t="shared" si="302"/>
        <v>47.05</v>
      </c>
      <c r="L255" s="49">
        <f t="shared" si="303"/>
        <v>627.29</v>
      </c>
      <c r="M255" s="130">
        <f t="shared" si="304"/>
        <v>499.34</v>
      </c>
      <c r="N255" s="49">
        <f t="shared" si="305"/>
        <v>27.44</v>
      </c>
      <c r="O255" s="130">
        <f t="shared" si="306"/>
        <v>110</v>
      </c>
      <c r="P255" s="130">
        <f t="shared" si="307"/>
        <v>0</v>
      </c>
      <c r="Q255" s="130">
        <f t="shared" si="308"/>
        <v>1311.12</v>
      </c>
      <c r="R255" s="49">
        <f t="shared" si="309"/>
        <v>0</v>
      </c>
      <c r="S255" s="49">
        <f t="shared" si="310"/>
        <v>313.64</v>
      </c>
      <c r="T255" s="130">
        <f t="shared" si="311"/>
        <v>124.84</v>
      </c>
      <c r="U255" s="49">
        <f t="shared" si="312"/>
        <v>11.76</v>
      </c>
      <c r="V255" s="130">
        <f t="shared" si="313"/>
        <v>110</v>
      </c>
      <c r="W255" s="130">
        <f t="shared" si="314"/>
        <v>0</v>
      </c>
      <c r="X255" s="49">
        <f t="shared" si="315"/>
        <v>560.24</v>
      </c>
      <c r="Y255" s="49">
        <f t="shared" si="316"/>
        <v>1871.36</v>
      </c>
      <c r="Z255" s="136"/>
      <c r="AA255" s="139" t="s">
        <v>76</v>
      </c>
      <c r="AB255" s="140">
        <f t="shared" ref="AB255:AH255" si="347">K255+R255</f>
        <v>47.05</v>
      </c>
      <c r="AC255" s="140">
        <f t="shared" si="347"/>
        <v>940.93</v>
      </c>
      <c r="AD255" s="140">
        <f t="shared" si="347"/>
        <v>624.18</v>
      </c>
      <c r="AE255" s="140">
        <f t="shared" si="347"/>
        <v>39.2</v>
      </c>
      <c r="AF255" s="140">
        <f t="shared" si="347"/>
        <v>220</v>
      </c>
      <c r="AG255" s="140">
        <f t="shared" si="347"/>
        <v>0</v>
      </c>
      <c r="AH255" s="140">
        <f t="shared" si="347"/>
        <v>1871.36</v>
      </c>
      <c r="AI255" s="139" t="s">
        <v>32</v>
      </c>
      <c r="AJ255" s="39"/>
    </row>
    <row r="256" s="115" customFormat="1" ht="19" customHeight="1" spans="1:36">
      <c r="A256" s="129">
        <f t="shared" si="301"/>
        <v>253</v>
      </c>
      <c r="B256" s="49" t="s">
        <v>411</v>
      </c>
      <c r="C256" s="44" t="s">
        <v>870</v>
      </c>
      <c r="D256" s="232" t="s">
        <v>871</v>
      </c>
      <c r="E256" s="158">
        <v>3920.55</v>
      </c>
      <c r="F256" s="130">
        <v>3920.55</v>
      </c>
      <c r="G256" s="130">
        <v>6241.75</v>
      </c>
      <c r="H256" s="130">
        <v>3920.55</v>
      </c>
      <c r="I256" s="164">
        <v>2200</v>
      </c>
      <c r="J256" s="130"/>
      <c r="K256" s="49">
        <f t="shared" si="302"/>
        <v>47.05</v>
      </c>
      <c r="L256" s="49">
        <f t="shared" si="303"/>
        <v>627.29</v>
      </c>
      <c r="M256" s="130">
        <f t="shared" si="304"/>
        <v>499.34</v>
      </c>
      <c r="N256" s="49">
        <f t="shared" si="305"/>
        <v>27.44</v>
      </c>
      <c r="O256" s="130">
        <f t="shared" si="306"/>
        <v>110</v>
      </c>
      <c r="P256" s="130">
        <f t="shared" si="307"/>
        <v>0</v>
      </c>
      <c r="Q256" s="130">
        <f t="shared" si="308"/>
        <v>1311.12</v>
      </c>
      <c r="R256" s="49">
        <f t="shared" si="309"/>
        <v>0</v>
      </c>
      <c r="S256" s="49">
        <f t="shared" si="310"/>
        <v>313.64</v>
      </c>
      <c r="T256" s="130">
        <f t="shared" si="311"/>
        <v>124.84</v>
      </c>
      <c r="U256" s="49">
        <f t="shared" si="312"/>
        <v>11.76</v>
      </c>
      <c r="V256" s="130">
        <f t="shared" si="313"/>
        <v>110</v>
      </c>
      <c r="W256" s="130">
        <f t="shared" si="314"/>
        <v>0</v>
      </c>
      <c r="X256" s="49">
        <f t="shared" si="315"/>
        <v>560.24</v>
      </c>
      <c r="Y256" s="49">
        <f t="shared" si="316"/>
        <v>1871.36</v>
      </c>
      <c r="Z256" s="136"/>
      <c r="AA256" s="139" t="s">
        <v>76</v>
      </c>
      <c r="AB256" s="140">
        <f t="shared" ref="AB256:AH256" si="348">K256+R256</f>
        <v>47.05</v>
      </c>
      <c r="AC256" s="140">
        <f t="shared" si="348"/>
        <v>940.93</v>
      </c>
      <c r="AD256" s="140">
        <f t="shared" si="348"/>
        <v>624.18</v>
      </c>
      <c r="AE256" s="140">
        <f t="shared" si="348"/>
        <v>39.2</v>
      </c>
      <c r="AF256" s="140">
        <f t="shared" si="348"/>
        <v>220</v>
      </c>
      <c r="AG256" s="140">
        <f t="shared" si="348"/>
        <v>0</v>
      </c>
      <c r="AH256" s="140">
        <f t="shared" si="348"/>
        <v>1871.36</v>
      </c>
      <c r="AI256" s="139" t="s">
        <v>32</v>
      </c>
      <c r="AJ256" s="39"/>
    </row>
    <row r="257" s="115" customFormat="1" ht="19" customHeight="1" spans="1:36">
      <c r="A257" s="129">
        <f t="shared" si="301"/>
        <v>254</v>
      </c>
      <c r="B257" s="49" t="s">
        <v>411</v>
      </c>
      <c r="C257" s="44" t="s">
        <v>872</v>
      </c>
      <c r="D257" s="233" t="s">
        <v>873</v>
      </c>
      <c r="E257" s="158">
        <v>3920.55</v>
      </c>
      <c r="F257" s="130">
        <v>3920.55</v>
      </c>
      <c r="G257" s="130">
        <v>6241.75</v>
      </c>
      <c r="H257" s="130">
        <v>3920.55</v>
      </c>
      <c r="I257" s="164">
        <v>2200</v>
      </c>
      <c r="J257" s="130"/>
      <c r="K257" s="49">
        <f t="shared" si="302"/>
        <v>47.05</v>
      </c>
      <c r="L257" s="49">
        <f t="shared" si="303"/>
        <v>627.29</v>
      </c>
      <c r="M257" s="130">
        <f t="shared" si="304"/>
        <v>499.34</v>
      </c>
      <c r="N257" s="49">
        <f t="shared" si="305"/>
        <v>27.44</v>
      </c>
      <c r="O257" s="130">
        <f t="shared" si="306"/>
        <v>110</v>
      </c>
      <c r="P257" s="130">
        <f t="shared" si="307"/>
        <v>0</v>
      </c>
      <c r="Q257" s="130">
        <f t="shared" si="308"/>
        <v>1311.12</v>
      </c>
      <c r="R257" s="49">
        <f t="shared" si="309"/>
        <v>0</v>
      </c>
      <c r="S257" s="49">
        <f t="shared" si="310"/>
        <v>313.64</v>
      </c>
      <c r="T257" s="130">
        <f t="shared" si="311"/>
        <v>124.84</v>
      </c>
      <c r="U257" s="49">
        <f t="shared" si="312"/>
        <v>11.76</v>
      </c>
      <c r="V257" s="130">
        <f t="shared" si="313"/>
        <v>110</v>
      </c>
      <c r="W257" s="130">
        <f t="shared" si="314"/>
        <v>0</v>
      </c>
      <c r="X257" s="49">
        <f t="shared" si="315"/>
        <v>560.24</v>
      </c>
      <c r="Y257" s="49">
        <f t="shared" si="316"/>
        <v>1871.36</v>
      </c>
      <c r="Z257" s="136"/>
      <c r="AA257" s="139" t="s">
        <v>76</v>
      </c>
      <c r="AB257" s="140">
        <f t="shared" ref="AB257:AH257" si="349">K257+R257</f>
        <v>47.05</v>
      </c>
      <c r="AC257" s="140">
        <f t="shared" si="349"/>
        <v>940.93</v>
      </c>
      <c r="AD257" s="140">
        <f t="shared" si="349"/>
        <v>624.18</v>
      </c>
      <c r="AE257" s="140">
        <f t="shared" si="349"/>
        <v>39.2</v>
      </c>
      <c r="AF257" s="140">
        <f t="shared" si="349"/>
        <v>220</v>
      </c>
      <c r="AG257" s="140">
        <f t="shared" si="349"/>
        <v>0</v>
      </c>
      <c r="AH257" s="140">
        <f t="shared" si="349"/>
        <v>1871.36</v>
      </c>
      <c r="AI257" s="139" t="s">
        <v>32</v>
      </c>
      <c r="AJ257" s="39"/>
    </row>
    <row r="258" s="115" customFormat="1" ht="19" customHeight="1" spans="1:36">
      <c r="A258" s="129">
        <f t="shared" si="301"/>
        <v>255</v>
      </c>
      <c r="B258" s="49" t="s">
        <v>209</v>
      </c>
      <c r="C258" s="44" t="s">
        <v>874</v>
      </c>
      <c r="D258" s="233" t="s">
        <v>875</v>
      </c>
      <c r="E258" s="158">
        <v>3920.55</v>
      </c>
      <c r="F258" s="130">
        <v>3920.55</v>
      </c>
      <c r="G258" s="130">
        <v>6241.75</v>
      </c>
      <c r="H258" s="130">
        <v>3920.55</v>
      </c>
      <c r="I258" s="164">
        <v>2200</v>
      </c>
      <c r="J258" s="130"/>
      <c r="K258" s="49">
        <f t="shared" si="302"/>
        <v>47.05</v>
      </c>
      <c r="L258" s="49">
        <f t="shared" si="303"/>
        <v>627.29</v>
      </c>
      <c r="M258" s="130">
        <f t="shared" si="304"/>
        <v>499.34</v>
      </c>
      <c r="N258" s="49">
        <f t="shared" si="305"/>
        <v>27.44</v>
      </c>
      <c r="O258" s="130">
        <f t="shared" si="306"/>
        <v>110</v>
      </c>
      <c r="P258" s="130">
        <f t="shared" si="307"/>
        <v>0</v>
      </c>
      <c r="Q258" s="130">
        <f t="shared" si="308"/>
        <v>1311.12</v>
      </c>
      <c r="R258" s="49">
        <f t="shared" si="309"/>
        <v>0</v>
      </c>
      <c r="S258" s="49">
        <f t="shared" si="310"/>
        <v>313.64</v>
      </c>
      <c r="T258" s="130">
        <f t="shared" si="311"/>
        <v>124.84</v>
      </c>
      <c r="U258" s="49">
        <f t="shared" si="312"/>
        <v>11.76</v>
      </c>
      <c r="V258" s="130">
        <f t="shared" si="313"/>
        <v>110</v>
      </c>
      <c r="W258" s="130">
        <f t="shared" si="314"/>
        <v>0</v>
      </c>
      <c r="X258" s="49">
        <f t="shared" si="315"/>
        <v>560.24</v>
      </c>
      <c r="Y258" s="49">
        <f t="shared" si="316"/>
        <v>1871.36</v>
      </c>
      <c r="Z258" s="136"/>
      <c r="AA258" s="139" t="s">
        <v>69</v>
      </c>
      <c r="AB258" s="140">
        <f t="shared" ref="AB258:AH258" si="350">K258+R258</f>
        <v>47.05</v>
      </c>
      <c r="AC258" s="140">
        <f t="shared" si="350"/>
        <v>940.93</v>
      </c>
      <c r="AD258" s="140">
        <f t="shared" si="350"/>
        <v>624.18</v>
      </c>
      <c r="AE258" s="140">
        <f t="shared" si="350"/>
        <v>39.2</v>
      </c>
      <c r="AF258" s="140">
        <f t="shared" si="350"/>
        <v>220</v>
      </c>
      <c r="AG258" s="140">
        <f t="shared" si="350"/>
        <v>0</v>
      </c>
      <c r="AH258" s="140">
        <f t="shared" si="350"/>
        <v>1871.36</v>
      </c>
      <c r="AI258" s="139" t="s">
        <v>32</v>
      </c>
      <c r="AJ258" s="39"/>
    </row>
    <row r="259" s="115" customFormat="1" ht="19" customHeight="1" spans="1:36">
      <c r="A259" s="129">
        <f t="shared" si="301"/>
        <v>256</v>
      </c>
      <c r="B259" s="49" t="s">
        <v>411</v>
      </c>
      <c r="C259" s="44" t="s">
        <v>876</v>
      </c>
      <c r="D259" s="233" t="s">
        <v>877</v>
      </c>
      <c r="E259" s="158">
        <v>3920.55</v>
      </c>
      <c r="F259" s="130">
        <v>3920.55</v>
      </c>
      <c r="G259" s="130">
        <v>6241.75</v>
      </c>
      <c r="H259" s="130">
        <v>3920.55</v>
      </c>
      <c r="I259" s="164">
        <v>2200</v>
      </c>
      <c r="J259" s="130"/>
      <c r="K259" s="49">
        <f t="shared" si="302"/>
        <v>47.05</v>
      </c>
      <c r="L259" s="49">
        <f t="shared" si="303"/>
        <v>627.29</v>
      </c>
      <c r="M259" s="130">
        <f t="shared" si="304"/>
        <v>499.34</v>
      </c>
      <c r="N259" s="49">
        <f t="shared" si="305"/>
        <v>27.44</v>
      </c>
      <c r="O259" s="130">
        <f t="shared" si="306"/>
        <v>110</v>
      </c>
      <c r="P259" s="130">
        <f t="shared" si="307"/>
        <v>0</v>
      </c>
      <c r="Q259" s="130">
        <f t="shared" si="308"/>
        <v>1311.12</v>
      </c>
      <c r="R259" s="49">
        <f t="shared" si="309"/>
        <v>0</v>
      </c>
      <c r="S259" s="49">
        <f t="shared" si="310"/>
        <v>313.64</v>
      </c>
      <c r="T259" s="130">
        <f t="shared" si="311"/>
        <v>124.84</v>
      </c>
      <c r="U259" s="49">
        <f t="shared" si="312"/>
        <v>11.76</v>
      </c>
      <c r="V259" s="130">
        <f t="shared" si="313"/>
        <v>110</v>
      </c>
      <c r="W259" s="130">
        <f t="shared" si="314"/>
        <v>0</v>
      </c>
      <c r="X259" s="49">
        <f t="shared" si="315"/>
        <v>560.24</v>
      </c>
      <c r="Y259" s="49">
        <f t="shared" si="316"/>
        <v>1871.36</v>
      </c>
      <c r="Z259" s="136"/>
      <c r="AA259" s="139" t="s">
        <v>76</v>
      </c>
      <c r="AB259" s="140">
        <f t="shared" ref="AB259:AH259" si="351">K259+R259</f>
        <v>47.05</v>
      </c>
      <c r="AC259" s="140">
        <f t="shared" si="351"/>
        <v>940.93</v>
      </c>
      <c r="AD259" s="140">
        <f t="shared" si="351"/>
        <v>624.18</v>
      </c>
      <c r="AE259" s="140">
        <f t="shared" si="351"/>
        <v>39.2</v>
      </c>
      <c r="AF259" s="140">
        <f t="shared" si="351"/>
        <v>220</v>
      </c>
      <c r="AG259" s="140">
        <f t="shared" si="351"/>
        <v>0</v>
      </c>
      <c r="AH259" s="140">
        <f t="shared" si="351"/>
        <v>1871.36</v>
      </c>
      <c r="AI259" s="139" t="s">
        <v>32</v>
      </c>
      <c r="AJ259" s="39"/>
    </row>
    <row r="260" s="115" customFormat="1" ht="19" customHeight="1" spans="1:36">
      <c r="A260" s="129">
        <f t="shared" si="301"/>
        <v>257</v>
      </c>
      <c r="B260" s="49" t="s">
        <v>217</v>
      </c>
      <c r="C260" s="44" t="s">
        <v>880</v>
      </c>
      <c r="D260" s="233" t="s">
        <v>881</v>
      </c>
      <c r="E260" s="158">
        <v>3920.55</v>
      </c>
      <c r="F260" s="130">
        <v>3920.55</v>
      </c>
      <c r="G260" s="130">
        <v>6241.75</v>
      </c>
      <c r="H260" s="130">
        <v>3920.55</v>
      </c>
      <c r="I260" s="164">
        <v>0</v>
      </c>
      <c r="J260" s="130"/>
      <c r="K260" s="49">
        <f t="shared" si="302"/>
        <v>47.05</v>
      </c>
      <c r="L260" s="49">
        <f t="shared" si="303"/>
        <v>627.29</v>
      </c>
      <c r="M260" s="130">
        <f t="shared" si="304"/>
        <v>499.34</v>
      </c>
      <c r="N260" s="49">
        <f t="shared" si="305"/>
        <v>27.44</v>
      </c>
      <c r="O260" s="130">
        <f t="shared" si="306"/>
        <v>0</v>
      </c>
      <c r="P260" s="130">
        <f t="shared" si="307"/>
        <v>0</v>
      </c>
      <c r="Q260" s="130">
        <f t="shared" si="308"/>
        <v>1201.12</v>
      </c>
      <c r="R260" s="49">
        <f t="shared" si="309"/>
        <v>0</v>
      </c>
      <c r="S260" s="49">
        <f t="shared" si="310"/>
        <v>313.64</v>
      </c>
      <c r="T260" s="130">
        <f t="shared" si="311"/>
        <v>124.84</v>
      </c>
      <c r="U260" s="49">
        <f t="shared" si="312"/>
        <v>11.76</v>
      </c>
      <c r="V260" s="130">
        <f t="shared" si="313"/>
        <v>0</v>
      </c>
      <c r="W260" s="130">
        <f t="shared" si="314"/>
        <v>0</v>
      </c>
      <c r="X260" s="49">
        <f t="shared" si="315"/>
        <v>450.24</v>
      </c>
      <c r="Y260" s="49">
        <f t="shared" si="316"/>
        <v>1651.36</v>
      </c>
      <c r="Z260" s="136"/>
      <c r="AA260" s="139" t="s">
        <v>57</v>
      </c>
      <c r="AB260" s="140">
        <f t="shared" ref="AB260:AH260" si="352">K260+R260</f>
        <v>47.05</v>
      </c>
      <c r="AC260" s="140">
        <f t="shared" si="352"/>
        <v>940.93</v>
      </c>
      <c r="AD260" s="140">
        <f t="shared" si="352"/>
        <v>624.18</v>
      </c>
      <c r="AE260" s="140">
        <f t="shared" si="352"/>
        <v>39.2</v>
      </c>
      <c r="AF260" s="140">
        <f t="shared" si="352"/>
        <v>0</v>
      </c>
      <c r="AG260" s="140">
        <f t="shared" si="352"/>
        <v>0</v>
      </c>
      <c r="AH260" s="140">
        <f t="shared" si="352"/>
        <v>1651.36</v>
      </c>
      <c r="AI260" s="139" t="s">
        <v>32</v>
      </c>
      <c r="AJ260" s="39"/>
    </row>
    <row r="261" s="115" customFormat="1" ht="19" customHeight="1" spans="1:36">
      <c r="A261" s="129">
        <f t="shared" si="301"/>
        <v>258</v>
      </c>
      <c r="B261" s="49" t="s">
        <v>411</v>
      </c>
      <c r="C261" s="51" t="s">
        <v>888</v>
      </c>
      <c r="D261" s="234" t="s">
        <v>889</v>
      </c>
      <c r="E261" s="130">
        <v>3920.55</v>
      </c>
      <c r="F261" s="130">
        <v>3920.55</v>
      </c>
      <c r="G261" s="130">
        <v>6241.75</v>
      </c>
      <c r="H261" s="130">
        <v>3920.55</v>
      </c>
      <c r="I261" s="165">
        <v>2200</v>
      </c>
      <c r="J261" s="130"/>
      <c r="K261" s="49">
        <f t="shared" si="302"/>
        <v>47.05</v>
      </c>
      <c r="L261" s="49">
        <f t="shared" si="303"/>
        <v>627.29</v>
      </c>
      <c r="M261" s="130">
        <f t="shared" si="304"/>
        <v>499.34</v>
      </c>
      <c r="N261" s="49">
        <f t="shared" si="305"/>
        <v>27.44</v>
      </c>
      <c r="O261" s="130">
        <f t="shared" si="306"/>
        <v>110</v>
      </c>
      <c r="P261" s="130">
        <f t="shared" si="307"/>
        <v>0</v>
      </c>
      <c r="Q261" s="130">
        <f t="shared" si="308"/>
        <v>1311.12</v>
      </c>
      <c r="R261" s="49">
        <f t="shared" si="309"/>
        <v>0</v>
      </c>
      <c r="S261" s="49">
        <f t="shared" si="310"/>
        <v>313.64</v>
      </c>
      <c r="T261" s="130">
        <f t="shared" si="311"/>
        <v>124.84</v>
      </c>
      <c r="U261" s="49">
        <f t="shared" si="312"/>
        <v>11.76</v>
      </c>
      <c r="V261" s="130">
        <f t="shared" si="313"/>
        <v>110</v>
      </c>
      <c r="W261" s="130">
        <f t="shared" si="314"/>
        <v>0</v>
      </c>
      <c r="X261" s="49">
        <f t="shared" si="315"/>
        <v>560.24</v>
      </c>
      <c r="Y261" s="49">
        <f t="shared" si="316"/>
        <v>1871.36</v>
      </c>
      <c r="Z261" s="164"/>
      <c r="AA261" s="139" t="s">
        <v>76</v>
      </c>
      <c r="AB261" s="140">
        <f t="shared" ref="AB261:AH261" si="353">K261+R261</f>
        <v>47.05</v>
      </c>
      <c r="AC261" s="140">
        <f t="shared" si="353"/>
        <v>940.93</v>
      </c>
      <c r="AD261" s="140">
        <f t="shared" si="353"/>
        <v>624.18</v>
      </c>
      <c r="AE261" s="140">
        <f t="shared" si="353"/>
        <v>39.2</v>
      </c>
      <c r="AF261" s="140">
        <f t="shared" si="353"/>
        <v>220</v>
      </c>
      <c r="AG261" s="140">
        <f t="shared" si="353"/>
        <v>0</v>
      </c>
      <c r="AH261" s="140">
        <f t="shared" si="353"/>
        <v>1871.36</v>
      </c>
      <c r="AI261" s="139" t="s">
        <v>32</v>
      </c>
      <c r="AJ261" s="39"/>
    </row>
    <row r="262" s="115" customFormat="1" ht="19" customHeight="1" spans="1:36">
      <c r="A262" s="129">
        <f t="shared" si="301"/>
        <v>259</v>
      </c>
      <c r="B262" s="49" t="s">
        <v>411</v>
      </c>
      <c r="C262" s="52" t="s">
        <v>894</v>
      </c>
      <c r="D262" s="234" t="s">
        <v>895</v>
      </c>
      <c r="E262" s="130">
        <v>3920.55</v>
      </c>
      <c r="F262" s="130">
        <v>3920.55</v>
      </c>
      <c r="G262" s="130">
        <v>6241.75</v>
      </c>
      <c r="H262" s="130">
        <v>3920.55</v>
      </c>
      <c r="I262" s="165">
        <v>2200</v>
      </c>
      <c r="J262" s="130"/>
      <c r="K262" s="49">
        <f t="shared" si="302"/>
        <v>47.05</v>
      </c>
      <c r="L262" s="49">
        <f t="shared" si="303"/>
        <v>627.29</v>
      </c>
      <c r="M262" s="130">
        <f t="shared" si="304"/>
        <v>499.34</v>
      </c>
      <c r="N262" s="49">
        <f t="shared" si="305"/>
        <v>27.44</v>
      </c>
      <c r="O262" s="130">
        <f t="shared" si="306"/>
        <v>110</v>
      </c>
      <c r="P262" s="130">
        <f t="shared" si="307"/>
        <v>0</v>
      </c>
      <c r="Q262" s="130">
        <f t="shared" si="308"/>
        <v>1311.12</v>
      </c>
      <c r="R262" s="49">
        <f t="shared" si="309"/>
        <v>0</v>
      </c>
      <c r="S262" s="49">
        <f t="shared" si="310"/>
        <v>313.64</v>
      </c>
      <c r="T262" s="130">
        <f t="shared" si="311"/>
        <v>124.84</v>
      </c>
      <c r="U262" s="49">
        <f t="shared" si="312"/>
        <v>11.76</v>
      </c>
      <c r="V262" s="130">
        <f t="shared" si="313"/>
        <v>110</v>
      </c>
      <c r="W262" s="130">
        <f t="shared" si="314"/>
        <v>0</v>
      </c>
      <c r="X262" s="49">
        <f t="shared" si="315"/>
        <v>560.24</v>
      </c>
      <c r="Y262" s="49">
        <f t="shared" si="316"/>
        <v>1871.36</v>
      </c>
      <c r="Z262" s="136"/>
      <c r="AA262" s="139" t="s">
        <v>76</v>
      </c>
      <c r="AB262" s="140">
        <f t="shared" ref="AB262:AH262" si="354">K262+R262</f>
        <v>47.05</v>
      </c>
      <c r="AC262" s="140">
        <f t="shared" si="354"/>
        <v>940.93</v>
      </c>
      <c r="AD262" s="140">
        <f t="shared" si="354"/>
        <v>624.18</v>
      </c>
      <c r="AE262" s="140">
        <f t="shared" si="354"/>
        <v>39.2</v>
      </c>
      <c r="AF262" s="140">
        <f t="shared" si="354"/>
        <v>220</v>
      </c>
      <c r="AG262" s="140">
        <f t="shared" si="354"/>
        <v>0</v>
      </c>
      <c r="AH262" s="140">
        <f t="shared" si="354"/>
        <v>1871.36</v>
      </c>
      <c r="AI262" s="139" t="s">
        <v>32</v>
      </c>
      <c r="AJ262" s="39"/>
    </row>
    <row r="263" s="206" customFormat="1" ht="19" customHeight="1" spans="1:36">
      <c r="A263" s="210">
        <f t="shared" si="301"/>
        <v>260</v>
      </c>
      <c r="B263" s="211" t="s">
        <v>201</v>
      </c>
      <c r="C263" s="215" t="s">
        <v>902</v>
      </c>
      <c r="D263" s="216" t="s">
        <v>903</v>
      </c>
      <c r="E263" s="219">
        <v>3920.55</v>
      </c>
      <c r="F263" s="219">
        <v>3920.55</v>
      </c>
      <c r="G263" s="219">
        <v>6241.75</v>
      </c>
      <c r="H263" s="219">
        <v>3920.55</v>
      </c>
      <c r="I263" s="238">
        <v>2200</v>
      </c>
      <c r="J263" s="219"/>
      <c r="K263" s="211">
        <f t="shared" si="302"/>
        <v>47.05</v>
      </c>
      <c r="L263" s="211">
        <f t="shared" si="303"/>
        <v>627.29</v>
      </c>
      <c r="M263" s="219">
        <f t="shared" si="304"/>
        <v>499.34</v>
      </c>
      <c r="N263" s="211">
        <f t="shared" si="305"/>
        <v>27.44</v>
      </c>
      <c r="O263" s="219">
        <f t="shared" si="306"/>
        <v>110</v>
      </c>
      <c r="P263" s="219">
        <f t="shared" si="307"/>
        <v>0</v>
      </c>
      <c r="Q263" s="219">
        <f t="shared" si="308"/>
        <v>1311.12</v>
      </c>
      <c r="R263" s="211">
        <f t="shared" si="309"/>
        <v>0</v>
      </c>
      <c r="S263" s="211">
        <f t="shared" si="310"/>
        <v>313.64</v>
      </c>
      <c r="T263" s="219">
        <f t="shared" si="311"/>
        <v>124.84</v>
      </c>
      <c r="U263" s="211">
        <f t="shared" si="312"/>
        <v>11.76</v>
      </c>
      <c r="V263" s="219">
        <f t="shared" si="313"/>
        <v>110</v>
      </c>
      <c r="W263" s="219">
        <f t="shared" si="314"/>
        <v>0</v>
      </c>
      <c r="X263" s="211">
        <f t="shared" si="315"/>
        <v>560.24</v>
      </c>
      <c r="Y263" s="211">
        <f t="shared" si="316"/>
        <v>1871.36</v>
      </c>
      <c r="Z263" s="221"/>
      <c r="AA263" s="222" t="s">
        <v>66</v>
      </c>
      <c r="AB263" s="223">
        <f t="shared" ref="AB263:AH263" si="355">K263+R263</f>
        <v>47.05</v>
      </c>
      <c r="AC263" s="223">
        <f t="shared" si="355"/>
        <v>940.93</v>
      </c>
      <c r="AD263" s="223">
        <f t="shared" si="355"/>
        <v>624.18</v>
      </c>
      <c r="AE263" s="223">
        <f t="shared" si="355"/>
        <v>39.2</v>
      </c>
      <c r="AF263" s="223">
        <f t="shared" si="355"/>
        <v>220</v>
      </c>
      <c r="AG263" s="223">
        <f t="shared" si="355"/>
        <v>0</v>
      </c>
      <c r="AH263" s="223">
        <f t="shared" si="355"/>
        <v>1871.36</v>
      </c>
      <c r="AI263" s="222" t="s">
        <v>32</v>
      </c>
      <c r="AJ263" s="224"/>
    </row>
    <row r="264" ht="19" customHeight="1" spans="1:36">
      <c r="A264" s="129">
        <f t="shared" si="301"/>
        <v>261</v>
      </c>
      <c r="B264" s="49" t="s">
        <v>209</v>
      </c>
      <c r="C264" s="52" t="s">
        <v>904</v>
      </c>
      <c r="D264" s="234" t="s">
        <v>905</v>
      </c>
      <c r="E264" s="130">
        <v>3920.55</v>
      </c>
      <c r="F264" s="130">
        <v>3920.55</v>
      </c>
      <c r="G264" s="130">
        <v>6241.75</v>
      </c>
      <c r="H264" s="130">
        <v>3920.55</v>
      </c>
      <c r="I264" s="165">
        <v>2200</v>
      </c>
      <c r="J264" s="130"/>
      <c r="K264" s="49">
        <f t="shared" si="302"/>
        <v>47.05</v>
      </c>
      <c r="L264" s="49">
        <f t="shared" si="303"/>
        <v>627.29</v>
      </c>
      <c r="M264" s="130">
        <f t="shared" si="304"/>
        <v>499.34</v>
      </c>
      <c r="N264" s="49">
        <f t="shared" si="305"/>
        <v>27.44</v>
      </c>
      <c r="O264" s="130">
        <f t="shared" si="306"/>
        <v>110</v>
      </c>
      <c r="P264" s="130">
        <f t="shared" si="307"/>
        <v>0</v>
      </c>
      <c r="Q264" s="130">
        <f t="shared" si="308"/>
        <v>1311.12</v>
      </c>
      <c r="R264" s="49">
        <f t="shared" si="309"/>
        <v>0</v>
      </c>
      <c r="S264" s="49">
        <f t="shared" si="310"/>
        <v>313.64</v>
      </c>
      <c r="T264" s="130">
        <f t="shared" si="311"/>
        <v>124.84</v>
      </c>
      <c r="U264" s="49">
        <f t="shared" si="312"/>
        <v>11.76</v>
      </c>
      <c r="V264" s="130">
        <f t="shared" si="313"/>
        <v>110</v>
      </c>
      <c r="W264" s="130">
        <f t="shared" si="314"/>
        <v>0</v>
      </c>
      <c r="X264" s="49">
        <f t="shared" si="315"/>
        <v>560.24</v>
      </c>
      <c r="Y264" s="49">
        <f t="shared" si="316"/>
        <v>1871.36</v>
      </c>
      <c r="Z264" s="136"/>
      <c r="AA264" s="139" t="s">
        <v>69</v>
      </c>
      <c r="AB264" s="140">
        <f t="shared" ref="AB264:AH264" si="356">K264+R264</f>
        <v>47.05</v>
      </c>
      <c r="AC264" s="140">
        <f t="shared" si="356"/>
        <v>940.93</v>
      </c>
      <c r="AD264" s="140">
        <f t="shared" si="356"/>
        <v>624.18</v>
      </c>
      <c r="AE264" s="140">
        <f t="shared" si="356"/>
        <v>39.2</v>
      </c>
      <c r="AF264" s="140">
        <f t="shared" si="356"/>
        <v>220</v>
      </c>
      <c r="AG264" s="140">
        <f t="shared" si="356"/>
        <v>0</v>
      </c>
      <c r="AH264" s="140">
        <f t="shared" si="356"/>
        <v>1871.36</v>
      </c>
      <c r="AI264" s="139" t="s">
        <v>32</v>
      </c>
      <c r="AJ264" s="39"/>
    </row>
    <row r="265" s="115" customFormat="1" ht="19" customHeight="1" spans="1:36">
      <c r="A265" s="129">
        <f t="shared" ref="A265:A305" si="357">ROW()-3</f>
        <v>262</v>
      </c>
      <c r="B265" s="49" t="s">
        <v>368</v>
      </c>
      <c r="C265" s="162" t="s">
        <v>914</v>
      </c>
      <c r="D265" s="217" t="s">
        <v>915</v>
      </c>
      <c r="E265" s="130">
        <v>3920.55</v>
      </c>
      <c r="F265" s="130">
        <v>3920.55</v>
      </c>
      <c r="G265" s="130">
        <v>6241.75</v>
      </c>
      <c r="H265" s="130">
        <v>3920.55</v>
      </c>
      <c r="I265" s="165">
        <v>3180</v>
      </c>
      <c r="J265" s="130"/>
      <c r="K265" s="49">
        <f t="shared" ref="K265:K305" si="358">ROUND(E265*0.012,2)</f>
        <v>47.05</v>
      </c>
      <c r="L265" s="49">
        <f t="shared" ref="L265:L305" si="359">ROUND(F265*0.16,2)</f>
        <v>627.29</v>
      </c>
      <c r="M265" s="130">
        <f t="shared" ref="M265:M305" si="360">ROUND(G265*0.08,2)</f>
        <v>499.34</v>
      </c>
      <c r="N265" s="49">
        <f t="shared" ref="N265:N305" si="361">ROUND(H265*0.007,2)</f>
        <v>27.44</v>
      </c>
      <c r="O265" s="130">
        <f t="shared" ref="O265:O305" si="362">I265*5%</f>
        <v>159</v>
      </c>
      <c r="P265" s="130">
        <f t="shared" ref="P265:P305" si="363">J265*50%</f>
        <v>0</v>
      </c>
      <c r="Q265" s="130">
        <f t="shared" ref="Q265:Q305" si="364">SUM(K265:P265)</f>
        <v>1360.12</v>
      </c>
      <c r="R265" s="49">
        <f t="shared" ref="R265:R305" si="365">E265*0</f>
        <v>0</v>
      </c>
      <c r="S265" s="49">
        <f t="shared" ref="S265:S305" si="366">ROUND(F265*0.08,2)</f>
        <v>313.64</v>
      </c>
      <c r="T265" s="130">
        <f t="shared" ref="T265:T305" si="367">ROUND(G265*0.02,2)</f>
        <v>124.84</v>
      </c>
      <c r="U265" s="49">
        <f t="shared" ref="U265:U305" si="368">ROUND(H265*0.003,2)</f>
        <v>11.76</v>
      </c>
      <c r="V265" s="130">
        <f t="shared" ref="V265:V305" si="369">I265*5%</f>
        <v>159</v>
      </c>
      <c r="W265" s="130">
        <f t="shared" ref="W265:W305" si="370">J265*50%</f>
        <v>0</v>
      </c>
      <c r="X265" s="49">
        <f t="shared" ref="X265:X305" si="371">SUM(R265:W265)</f>
        <v>609.24</v>
      </c>
      <c r="Y265" s="49">
        <f t="shared" ref="Y265:Y305" si="372">Q265+X265</f>
        <v>1969.36</v>
      </c>
      <c r="Z265" s="136"/>
      <c r="AA265" s="139" t="s">
        <v>64</v>
      </c>
      <c r="AB265" s="140">
        <f t="shared" ref="AB265:AH265" si="373">K265+R265</f>
        <v>47.05</v>
      </c>
      <c r="AC265" s="140">
        <f t="shared" si="373"/>
        <v>940.93</v>
      </c>
      <c r="AD265" s="140">
        <f t="shared" si="373"/>
        <v>624.18</v>
      </c>
      <c r="AE265" s="140">
        <f t="shared" si="373"/>
        <v>39.2</v>
      </c>
      <c r="AF265" s="140">
        <f t="shared" si="373"/>
        <v>318</v>
      </c>
      <c r="AG265" s="140">
        <f t="shared" si="373"/>
        <v>0</v>
      </c>
      <c r="AH265" s="140">
        <f t="shared" si="373"/>
        <v>1969.36</v>
      </c>
      <c r="AI265" s="139" t="s">
        <v>34</v>
      </c>
      <c r="AJ265" s="39"/>
    </row>
    <row r="266" s="115" customFormat="1" ht="19" customHeight="1" spans="1:36">
      <c r="A266" s="129">
        <f t="shared" si="357"/>
        <v>263</v>
      </c>
      <c r="B266" s="49" t="s">
        <v>201</v>
      </c>
      <c r="C266" s="162" t="s">
        <v>916</v>
      </c>
      <c r="D266" s="217" t="s">
        <v>917</v>
      </c>
      <c r="E266" s="130">
        <v>3920.55</v>
      </c>
      <c r="F266" s="130">
        <v>3920.55</v>
      </c>
      <c r="G266" s="130">
        <v>6241.75</v>
      </c>
      <c r="H266" s="130">
        <v>3920.55</v>
      </c>
      <c r="I266" s="165">
        <v>2200</v>
      </c>
      <c r="J266" s="130"/>
      <c r="K266" s="49">
        <f t="shared" si="358"/>
        <v>47.05</v>
      </c>
      <c r="L266" s="49">
        <f t="shared" si="359"/>
        <v>627.29</v>
      </c>
      <c r="M266" s="130">
        <f t="shared" si="360"/>
        <v>499.34</v>
      </c>
      <c r="N266" s="49">
        <f t="shared" si="361"/>
        <v>27.44</v>
      </c>
      <c r="O266" s="130">
        <f t="shared" si="362"/>
        <v>110</v>
      </c>
      <c r="P266" s="130">
        <f t="shared" si="363"/>
        <v>0</v>
      </c>
      <c r="Q266" s="130">
        <f t="shared" si="364"/>
        <v>1311.12</v>
      </c>
      <c r="R266" s="49">
        <f t="shared" si="365"/>
        <v>0</v>
      </c>
      <c r="S266" s="49">
        <f t="shared" si="366"/>
        <v>313.64</v>
      </c>
      <c r="T266" s="130">
        <f t="shared" si="367"/>
        <v>124.84</v>
      </c>
      <c r="U266" s="49">
        <f t="shared" si="368"/>
        <v>11.76</v>
      </c>
      <c r="V266" s="130">
        <f t="shared" si="369"/>
        <v>110</v>
      </c>
      <c r="W266" s="130">
        <f t="shared" si="370"/>
        <v>0</v>
      </c>
      <c r="X266" s="49">
        <f t="shared" si="371"/>
        <v>560.24</v>
      </c>
      <c r="Y266" s="49">
        <f t="shared" si="372"/>
        <v>1871.36</v>
      </c>
      <c r="Z266" s="136"/>
      <c r="AA266" s="139" t="s">
        <v>66</v>
      </c>
      <c r="AB266" s="140">
        <f t="shared" ref="AB266:AH266" si="374">K266+R266</f>
        <v>47.05</v>
      </c>
      <c r="AC266" s="140">
        <f t="shared" si="374"/>
        <v>940.93</v>
      </c>
      <c r="AD266" s="140">
        <f t="shared" si="374"/>
        <v>624.18</v>
      </c>
      <c r="AE266" s="140">
        <f t="shared" si="374"/>
        <v>39.2</v>
      </c>
      <c r="AF266" s="140">
        <f t="shared" si="374"/>
        <v>220</v>
      </c>
      <c r="AG266" s="140">
        <f t="shared" si="374"/>
        <v>0</v>
      </c>
      <c r="AH266" s="140">
        <f t="shared" si="374"/>
        <v>1871.36</v>
      </c>
      <c r="AI266" s="139" t="s">
        <v>32</v>
      </c>
      <c r="AJ266" s="39"/>
    </row>
    <row r="267" s="115" customFormat="1" ht="19" customHeight="1" spans="1:36">
      <c r="A267" s="129">
        <f t="shared" si="357"/>
        <v>264</v>
      </c>
      <c r="B267" s="49" t="s">
        <v>262</v>
      </c>
      <c r="C267" s="162" t="s">
        <v>918</v>
      </c>
      <c r="D267" s="217" t="s">
        <v>919</v>
      </c>
      <c r="E267" s="130">
        <v>3920.55</v>
      </c>
      <c r="F267" s="130">
        <v>3920.55</v>
      </c>
      <c r="G267" s="130">
        <v>6241.75</v>
      </c>
      <c r="H267" s="130">
        <v>3920.55</v>
      </c>
      <c r="I267" s="165">
        <v>2200</v>
      </c>
      <c r="J267" s="130"/>
      <c r="K267" s="49">
        <f t="shared" si="358"/>
        <v>47.05</v>
      </c>
      <c r="L267" s="49">
        <f t="shared" si="359"/>
        <v>627.29</v>
      </c>
      <c r="M267" s="130">
        <f t="shared" si="360"/>
        <v>499.34</v>
      </c>
      <c r="N267" s="49">
        <f t="shared" si="361"/>
        <v>27.44</v>
      </c>
      <c r="O267" s="130">
        <f t="shared" si="362"/>
        <v>110</v>
      </c>
      <c r="P267" s="130">
        <f t="shared" si="363"/>
        <v>0</v>
      </c>
      <c r="Q267" s="130">
        <f t="shared" si="364"/>
        <v>1311.12</v>
      </c>
      <c r="R267" s="49">
        <f t="shared" si="365"/>
        <v>0</v>
      </c>
      <c r="S267" s="49">
        <f t="shared" si="366"/>
        <v>313.64</v>
      </c>
      <c r="T267" s="130">
        <f t="shared" si="367"/>
        <v>124.84</v>
      </c>
      <c r="U267" s="49">
        <f t="shared" si="368"/>
        <v>11.76</v>
      </c>
      <c r="V267" s="130">
        <f t="shared" si="369"/>
        <v>110</v>
      </c>
      <c r="W267" s="130">
        <f t="shared" si="370"/>
        <v>0</v>
      </c>
      <c r="X267" s="49">
        <f t="shared" si="371"/>
        <v>560.24</v>
      </c>
      <c r="Y267" s="49">
        <f t="shared" si="372"/>
        <v>1871.36</v>
      </c>
      <c r="Z267" s="136"/>
      <c r="AA267" s="139" t="s">
        <v>68</v>
      </c>
      <c r="AB267" s="140">
        <f t="shared" ref="AB267:AH267" si="375">K267+R267</f>
        <v>47.05</v>
      </c>
      <c r="AC267" s="140">
        <f t="shared" si="375"/>
        <v>940.93</v>
      </c>
      <c r="AD267" s="140">
        <f t="shared" si="375"/>
        <v>624.18</v>
      </c>
      <c r="AE267" s="140">
        <f t="shared" si="375"/>
        <v>39.2</v>
      </c>
      <c r="AF267" s="140">
        <f t="shared" si="375"/>
        <v>220</v>
      </c>
      <c r="AG267" s="140">
        <f t="shared" si="375"/>
        <v>0</v>
      </c>
      <c r="AH267" s="140">
        <f t="shared" si="375"/>
        <v>1871.36</v>
      </c>
      <c r="AI267" s="139" t="s">
        <v>32</v>
      </c>
      <c r="AJ267" s="39"/>
    </row>
    <row r="268" s="115" customFormat="1" ht="19" customHeight="1" spans="1:36">
      <c r="A268" s="129">
        <f t="shared" si="357"/>
        <v>265</v>
      </c>
      <c r="B268" s="49" t="s">
        <v>209</v>
      </c>
      <c r="C268" s="162" t="s">
        <v>922</v>
      </c>
      <c r="D268" s="217" t="s">
        <v>923</v>
      </c>
      <c r="E268" s="130">
        <v>3920.55</v>
      </c>
      <c r="F268" s="130">
        <v>3920.55</v>
      </c>
      <c r="G268" s="130">
        <v>6241.75</v>
      </c>
      <c r="H268" s="130">
        <v>3920.55</v>
      </c>
      <c r="I268" s="165">
        <v>2200</v>
      </c>
      <c r="J268" s="130"/>
      <c r="K268" s="49">
        <f t="shared" si="358"/>
        <v>47.05</v>
      </c>
      <c r="L268" s="49">
        <f t="shared" si="359"/>
        <v>627.29</v>
      </c>
      <c r="M268" s="130">
        <f t="shared" si="360"/>
        <v>499.34</v>
      </c>
      <c r="N268" s="49">
        <f t="shared" si="361"/>
        <v>27.44</v>
      </c>
      <c r="O268" s="130">
        <f t="shared" si="362"/>
        <v>110</v>
      </c>
      <c r="P268" s="130">
        <f t="shared" si="363"/>
        <v>0</v>
      </c>
      <c r="Q268" s="130">
        <f t="shared" si="364"/>
        <v>1311.12</v>
      </c>
      <c r="R268" s="49">
        <f t="shared" si="365"/>
        <v>0</v>
      </c>
      <c r="S268" s="49">
        <f t="shared" si="366"/>
        <v>313.64</v>
      </c>
      <c r="T268" s="130">
        <f t="shared" si="367"/>
        <v>124.84</v>
      </c>
      <c r="U268" s="49">
        <f t="shared" si="368"/>
        <v>11.76</v>
      </c>
      <c r="V268" s="130">
        <f t="shared" si="369"/>
        <v>110</v>
      </c>
      <c r="W268" s="130">
        <f t="shared" si="370"/>
        <v>0</v>
      </c>
      <c r="X268" s="49">
        <f t="shared" si="371"/>
        <v>560.24</v>
      </c>
      <c r="Y268" s="49">
        <f t="shared" si="372"/>
        <v>1871.36</v>
      </c>
      <c r="Z268" s="136"/>
      <c r="AA268" s="139" t="s">
        <v>69</v>
      </c>
      <c r="AB268" s="140">
        <f t="shared" ref="AB268:AH268" si="376">K268+R268</f>
        <v>47.05</v>
      </c>
      <c r="AC268" s="140">
        <f t="shared" si="376"/>
        <v>940.93</v>
      </c>
      <c r="AD268" s="140">
        <f t="shared" si="376"/>
        <v>624.18</v>
      </c>
      <c r="AE268" s="140">
        <f t="shared" si="376"/>
        <v>39.2</v>
      </c>
      <c r="AF268" s="140">
        <f t="shared" si="376"/>
        <v>220</v>
      </c>
      <c r="AG268" s="140">
        <f t="shared" si="376"/>
        <v>0</v>
      </c>
      <c r="AH268" s="140">
        <f t="shared" si="376"/>
        <v>1871.36</v>
      </c>
      <c r="AI268" s="139" t="s">
        <v>32</v>
      </c>
      <c r="AJ268" s="39"/>
    </row>
    <row r="269" s="39" customFormat="1" ht="16" customHeight="1" spans="1:35">
      <c r="A269" s="129">
        <f t="shared" si="357"/>
        <v>266</v>
      </c>
      <c r="B269" s="49" t="s">
        <v>119</v>
      </c>
      <c r="C269" s="51" t="s">
        <v>790</v>
      </c>
      <c r="D269" s="229" t="s">
        <v>791</v>
      </c>
      <c r="E269" s="158">
        <v>3920.55</v>
      </c>
      <c r="F269" s="130">
        <v>3920.55</v>
      </c>
      <c r="G269" s="130">
        <v>6241.75</v>
      </c>
      <c r="H269" s="130">
        <v>3920.55</v>
      </c>
      <c r="I269" s="165">
        <v>2200</v>
      </c>
      <c r="J269" s="130"/>
      <c r="K269" s="49">
        <f t="shared" si="358"/>
        <v>47.05</v>
      </c>
      <c r="L269" s="49">
        <f t="shared" si="359"/>
        <v>627.29</v>
      </c>
      <c r="M269" s="130">
        <f t="shared" si="360"/>
        <v>499.34</v>
      </c>
      <c r="N269" s="49">
        <f t="shared" si="361"/>
        <v>27.44</v>
      </c>
      <c r="O269" s="130">
        <f t="shared" si="362"/>
        <v>110</v>
      </c>
      <c r="P269" s="130">
        <f t="shared" si="363"/>
        <v>0</v>
      </c>
      <c r="Q269" s="130">
        <f t="shared" si="364"/>
        <v>1311.12</v>
      </c>
      <c r="R269" s="49">
        <f t="shared" si="365"/>
        <v>0</v>
      </c>
      <c r="S269" s="49">
        <f t="shared" si="366"/>
        <v>313.64</v>
      </c>
      <c r="T269" s="130">
        <f t="shared" si="367"/>
        <v>124.84</v>
      </c>
      <c r="U269" s="49">
        <f t="shared" si="368"/>
        <v>11.76</v>
      </c>
      <c r="V269" s="130">
        <f t="shared" si="369"/>
        <v>110</v>
      </c>
      <c r="W269" s="130">
        <f t="shared" si="370"/>
        <v>0</v>
      </c>
      <c r="X269" s="49">
        <f t="shared" si="371"/>
        <v>560.24</v>
      </c>
      <c r="Y269" s="49">
        <f t="shared" si="372"/>
        <v>1871.36</v>
      </c>
      <c r="Z269" s="164"/>
      <c r="AA269" s="139" t="s">
        <v>51</v>
      </c>
      <c r="AB269" s="140">
        <f t="shared" ref="AB269:AH269" si="377">K269+R269</f>
        <v>47.05</v>
      </c>
      <c r="AC269" s="140">
        <f t="shared" si="377"/>
        <v>940.93</v>
      </c>
      <c r="AD269" s="140">
        <f t="shared" si="377"/>
        <v>624.18</v>
      </c>
      <c r="AE269" s="140">
        <f t="shared" si="377"/>
        <v>39.2</v>
      </c>
      <c r="AF269" s="140">
        <f t="shared" si="377"/>
        <v>220</v>
      </c>
      <c r="AG269" s="140">
        <f t="shared" si="377"/>
        <v>0</v>
      </c>
      <c r="AH269" s="140">
        <f t="shared" si="377"/>
        <v>1871.36</v>
      </c>
      <c r="AI269" s="139" t="s">
        <v>32</v>
      </c>
    </row>
    <row r="270" s="115" customFormat="1" ht="19" customHeight="1" spans="1:36">
      <c r="A270" s="129">
        <f t="shared" si="357"/>
        <v>267</v>
      </c>
      <c r="B270" s="49" t="s">
        <v>262</v>
      </c>
      <c r="C270" s="162" t="s">
        <v>928</v>
      </c>
      <c r="D270" s="217" t="s">
        <v>929</v>
      </c>
      <c r="E270" s="130">
        <v>3920.55</v>
      </c>
      <c r="F270" s="130">
        <v>3920.55</v>
      </c>
      <c r="G270" s="130">
        <v>6241.75</v>
      </c>
      <c r="H270" s="130">
        <v>3920.55</v>
      </c>
      <c r="I270" s="165">
        <v>0</v>
      </c>
      <c r="J270" s="130"/>
      <c r="K270" s="49">
        <f t="shared" si="358"/>
        <v>47.05</v>
      </c>
      <c r="L270" s="49">
        <f t="shared" si="359"/>
        <v>627.29</v>
      </c>
      <c r="M270" s="130">
        <f t="shared" si="360"/>
        <v>499.34</v>
      </c>
      <c r="N270" s="49">
        <f t="shared" si="361"/>
        <v>27.44</v>
      </c>
      <c r="O270" s="130">
        <f t="shared" si="362"/>
        <v>0</v>
      </c>
      <c r="P270" s="130">
        <f t="shared" si="363"/>
        <v>0</v>
      </c>
      <c r="Q270" s="130">
        <f t="shared" si="364"/>
        <v>1201.12</v>
      </c>
      <c r="R270" s="49">
        <f t="shared" si="365"/>
        <v>0</v>
      </c>
      <c r="S270" s="49">
        <f t="shared" si="366"/>
        <v>313.64</v>
      </c>
      <c r="T270" s="130">
        <f t="shared" si="367"/>
        <v>124.84</v>
      </c>
      <c r="U270" s="49">
        <f t="shared" si="368"/>
        <v>11.76</v>
      </c>
      <c r="V270" s="130">
        <f t="shared" si="369"/>
        <v>0</v>
      </c>
      <c r="W270" s="130">
        <f t="shared" si="370"/>
        <v>0</v>
      </c>
      <c r="X270" s="49">
        <f t="shared" si="371"/>
        <v>450.24</v>
      </c>
      <c r="Y270" s="49">
        <f t="shared" si="372"/>
        <v>1651.36</v>
      </c>
      <c r="Z270" s="136"/>
      <c r="AA270" s="139" t="s">
        <v>68</v>
      </c>
      <c r="AB270" s="140">
        <f t="shared" ref="AB270:AH270" si="378">K270+R270</f>
        <v>47.05</v>
      </c>
      <c r="AC270" s="140">
        <f t="shared" si="378"/>
        <v>940.93</v>
      </c>
      <c r="AD270" s="140">
        <f t="shared" si="378"/>
        <v>624.18</v>
      </c>
      <c r="AE270" s="140">
        <f t="shared" si="378"/>
        <v>39.2</v>
      </c>
      <c r="AF270" s="140">
        <f t="shared" si="378"/>
        <v>0</v>
      </c>
      <c r="AG270" s="140">
        <f t="shared" si="378"/>
        <v>0</v>
      </c>
      <c r="AH270" s="140">
        <f t="shared" si="378"/>
        <v>1651.36</v>
      </c>
      <c r="AI270" s="139" t="s">
        <v>32</v>
      </c>
      <c r="AJ270" s="39"/>
    </row>
    <row r="271" s="115" customFormat="1" ht="19" customHeight="1" spans="1:36">
      <c r="A271" s="129">
        <f t="shared" si="357"/>
        <v>268</v>
      </c>
      <c r="B271" s="49" t="s">
        <v>262</v>
      </c>
      <c r="C271" s="162" t="s">
        <v>932</v>
      </c>
      <c r="D271" s="217" t="s">
        <v>933</v>
      </c>
      <c r="E271" s="130">
        <v>3920.55</v>
      </c>
      <c r="F271" s="130">
        <v>3920.55</v>
      </c>
      <c r="G271" s="130">
        <v>6241.75</v>
      </c>
      <c r="H271" s="130">
        <v>3920.55</v>
      </c>
      <c r="I271" s="165">
        <v>2200</v>
      </c>
      <c r="J271" s="130"/>
      <c r="K271" s="49">
        <f t="shared" si="358"/>
        <v>47.05</v>
      </c>
      <c r="L271" s="49">
        <f t="shared" si="359"/>
        <v>627.29</v>
      </c>
      <c r="M271" s="130">
        <f t="shared" si="360"/>
        <v>499.34</v>
      </c>
      <c r="N271" s="49">
        <f t="shared" si="361"/>
        <v>27.44</v>
      </c>
      <c r="O271" s="130">
        <f t="shared" si="362"/>
        <v>110</v>
      </c>
      <c r="P271" s="130">
        <f t="shared" si="363"/>
        <v>0</v>
      </c>
      <c r="Q271" s="130">
        <f t="shared" si="364"/>
        <v>1311.12</v>
      </c>
      <c r="R271" s="49">
        <f t="shared" si="365"/>
        <v>0</v>
      </c>
      <c r="S271" s="49">
        <f t="shared" si="366"/>
        <v>313.64</v>
      </c>
      <c r="T271" s="130">
        <f t="shared" si="367"/>
        <v>124.84</v>
      </c>
      <c r="U271" s="49">
        <f t="shared" si="368"/>
        <v>11.76</v>
      </c>
      <c r="V271" s="130">
        <f t="shared" si="369"/>
        <v>110</v>
      </c>
      <c r="W271" s="130">
        <f t="shared" si="370"/>
        <v>0</v>
      </c>
      <c r="X271" s="49">
        <f t="shared" si="371"/>
        <v>560.24</v>
      </c>
      <c r="Y271" s="49">
        <f t="shared" si="372"/>
        <v>1871.36</v>
      </c>
      <c r="Z271" s="136"/>
      <c r="AA271" s="139" t="s">
        <v>68</v>
      </c>
      <c r="AB271" s="140">
        <f t="shared" ref="AB271:AH271" si="379">K271+R271</f>
        <v>47.05</v>
      </c>
      <c r="AC271" s="140">
        <f t="shared" si="379"/>
        <v>940.93</v>
      </c>
      <c r="AD271" s="140">
        <f t="shared" si="379"/>
        <v>624.18</v>
      </c>
      <c r="AE271" s="140">
        <f t="shared" si="379"/>
        <v>39.2</v>
      </c>
      <c r="AF271" s="140">
        <f t="shared" si="379"/>
        <v>220</v>
      </c>
      <c r="AG271" s="140">
        <f t="shared" si="379"/>
        <v>0</v>
      </c>
      <c r="AH271" s="140">
        <f t="shared" si="379"/>
        <v>1871.36</v>
      </c>
      <c r="AI271" s="139" t="s">
        <v>32</v>
      </c>
      <c r="AJ271" s="39"/>
    </row>
    <row r="272" s="115" customFormat="1" ht="19" customHeight="1" spans="1:36">
      <c r="A272" s="129">
        <f t="shared" si="357"/>
        <v>269</v>
      </c>
      <c r="B272" s="49" t="s">
        <v>132</v>
      </c>
      <c r="C272" s="162" t="s">
        <v>936</v>
      </c>
      <c r="D272" s="217" t="s">
        <v>937</v>
      </c>
      <c r="E272" s="130">
        <v>3920.55</v>
      </c>
      <c r="F272" s="130">
        <v>3920.55</v>
      </c>
      <c r="G272" s="130">
        <v>6241.75</v>
      </c>
      <c r="H272" s="130">
        <v>3920.55</v>
      </c>
      <c r="I272" s="165">
        <v>3180</v>
      </c>
      <c r="J272" s="130"/>
      <c r="K272" s="49">
        <f t="shared" si="358"/>
        <v>47.05</v>
      </c>
      <c r="L272" s="49">
        <f t="shared" si="359"/>
        <v>627.29</v>
      </c>
      <c r="M272" s="130">
        <f t="shared" si="360"/>
        <v>499.34</v>
      </c>
      <c r="N272" s="49">
        <f t="shared" si="361"/>
        <v>27.44</v>
      </c>
      <c r="O272" s="130">
        <f t="shared" si="362"/>
        <v>159</v>
      </c>
      <c r="P272" s="130">
        <f t="shared" si="363"/>
        <v>0</v>
      </c>
      <c r="Q272" s="130">
        <f t="shared" si="364"/>
        <v>1360.12</v>
      </c>
      <c r="R272" s="49">
        <f t="shared" si="365"/>
        <v>0</v>
      </c>
      <c r="S272" s="49">
        <f t="shared" si="366"/>
        <v>313.64</v>
      </c>
      <c r="T272" s="130">
        <f t="shared" si="367"/>
        <v>124.84</v>
      </c>
      <c r="U272" s="49">
        <f t="shared" si="368"/>
        <v>11.76</v>
      </c>
      <c r="V272" s="130">
        <f t="shared" si="369"/>
        <v>159</v>
      </c>
      <c r="W272" s="130">
        <f t="shared" si="370"/>
        <v>0</v>
      </c>
      <c r="X272" s="49">
        <f t="shared" si="371"/>
        <v>609.24</v>
      </c>
      <c r="Y272" s="49">
        <f t="shared" si="372"/>
        <v>1969.36</v>
      </c>
      <c r="Z272" s="136"/>
      <c r="AA272" s="139" t="s">
        <v>64</v>
      </c>
      <c r="AB272" s="140">
        <f t="shared" ref="AB272:AH272" si="380">K272+R272</f>
        <v>47.05</v>
      </c>
      <c r="AC272" s="140">
        <f t="shared" si="380"/>
        <v>940.93</v>
      </c>
      <c r="AD272" s="140">
        <f t="shared" si="380"/>
        <v>624.18</v>
      </c>
      <c r="AE272" s="140">
        <f t="shared" si="380"/>
        <v>39.2</v>
      </c>
      <c r="AF272" s="140">
        <f t="shared" si="380"/>
        <v>318</v>
      </c>
      <c r="AG272" s="140">
        <f t="shared" si="380"/>
        <v>0</v>
      </c>
      <c r="AH272" s="140">
        <f t="shared" si="380"/>
        <v>1969.36</v>
      </c>
      <c r="AI272" s="139" t="s">
        <v>34</v>
      </c>
      <c r="AJ272" s="39"/>
    </row>
    <row r="273" s="115" customFormat="1" ht="19" customHeight="1" spans="1:36">
      <c r="A273" s="129">
        <f t="shared" si="357"/>
        <v>270</v>
      </c>
      <c r="B273" s="49" t="s">
        <v>206</v>
      </c>
      <c r="C273" s="162" t="s">
        <v>938</v>
      </c>
      <c r="D273" s="217" t="s">
        <v>939</v>
      </c>
      <c r="E273" s="130">
        <v>3920.55</v>
      </c>
      <c r="F273" s="130">
        <v>3920.55</v>
      </c>
      <c r="G273" s="130">
        <v>6241.75</v>
      </c>
      <c r="H273" s="130">
        <v>3920.55</v>
      </c>
      <c r="I273" s="165">
        <v>8500</v>
      </c>
      <c r="J273" s="130"/>
      <c r="K273" s="49">
        <f t="shared" si="358"/>
        <v>47.05</v>
      </c>
      <c r="L273" s="49">
        <f t="shared" si="359"/>
        <v>627.29</v>
      </c>
      <c r="M273" s="130">
        <f t="shared" si="360"/>
        <v>499.34</v>
      </c>
      <c r="N273" s="49">
        <f t="shared" si="361"/>
        <v>27.44</v>
      </c>
      <c r="O273" s="130">
        <f t="shared" si="362"/>
        <v>425</v>
      </c>
      <c r="P273" s="130">
        <f t="shared" si="363"/>
        <v>0</v>
      </c>
      <c r="Q273" s="130">
        <f t="shared" si="364"/>
        <v>1626.12</v>
      </c>
      <c r="R273" s="49">
        <f t="shared" si="365"/>
        <v>0</v>
      </c>
      <c r="S273" s="49">
        <f t="shared" si="366"/>
        <v>313.64</v>
      </c>
      <c r="T273" s="130">
        <f t="shared" si="367"/>
        <v>124.84</v>
      </c>
      <c r="U273" s="49">
        <f t="shared" si="368"/>
        <v>11.76</v>
      </c>
      <c r="V273" s="130">
        <f t="shared" si="369"/>
        <v>425</v>
      </c>
      <c r="W273" s="130">
        <f t="shared" si="370"/>
        <v>0</v>
      </c>
      <c r="X273" s="49">
        <f t="shared" si="371"/>
        <v>875.24</v>
      </c>
      <c r="Y273" s="49">
        <f t="shared" si="372"/>
        <v>2501.36</v>
      </c>
      <c r="Z273" s="136"/>
      <c r="AA273" s="139" t="s">
        <v>90</v>
      </c>
      <c r="AB273" s="140">
        <f t="shared" ref="AB273:AH273" si="381">K273+R273</f>
        <v>47.05</v>
      </c>
      <c r="AC273" s="140">
        <f t="shared" si="381"/>
        <v>940.93</v>
      </c>
      <c r="AD273" s="140">
        <f t="shared" si="381"/>
        <v>624.18</v>
      </c>
      <c r="AE273" s="140">
        <f t="shared" si="381"/>
        <v>39.2</v>
      </c>
      <c r="AF273" s="140">
        <f t="shared" si="381"/>
        <v>850</v>
      </c>
      <c r="AG273" s="140">
        <f t="shared" si="381"/>
        <v>0</v>
      </c>
      <c r="AH273" s="140">
        <f t="shared" si="381"/>
        <v>2501.36</v>
      </c>
      <c r="AI273" s="139" t="s">
        <v>31</v>
      </c>
      <c r="AJ273" s="39"/>
    </row>
    <row r="274" s="115" customFormat="1" ht="19" customHeight="1" spans="1:36">
      <c r="A274" s="129">
        <f t="shared" si="357"/>
        <v>271</v>
      </c>
      <c r="B274" s="49" t="s">
        <v>368</v>
      </c>
      <c r="C274" s="162" t="s">
        <v>940</v>
      </c>
      <c r="D274" s="217" t="s">
        <v>941</v>
      </c>
      <c r="E274" s="130">
        <v>3920.55</v>
      </c>
      <c r="F274" s="130">
        <v>3920.55</v>
      </c>
      <c r="G274" s="130">
        <v>6241.75</v>
      </c>
      <c r="H274" s="130">
        <v>3920.55</v>
      </c>
      <c r="I274" s="165">
        <v>3180</v>
      </c>
      <c r="J274" s="130"/>
      <c r="K274" s="49">
        <f t="shared" si="358"/>
        <v>47.05</v>
      </c>
      <c r="L274" s="49">
        <f t="shared" si="359"/>
        <v>627.29</v>
      </c>
      <c r="M274" s="130">
        <f t="shared" si="360"/>
        <v>499.34</v>
      </c>
      <c r="N274" s="49">
        <f t="shared" si="361"/>
        <v>27.44</v>
      </c>
      <c r="O274" s="130">
        <f t="shared" si="362"/>
        <v>159</v>
      </c>
      <c r="P274" s="130">
        <f t="shared" si="363"/>
        <v>0</v>
      </c>
      <c r="Q274" s="130">
        <f t="shared" si="364"/>
        <v>1360.12</v>
      </c>
      <c r="R274" s="49">
        <f t="shared" si="365"/>
        <v>0</v>
      </c>
      <c r="S274" s="49">
        <f t="shared" si="366"/>
        <v>313.64</v>
      </c>
      <c r="T274" s="130">
        <f t="shared" si="367"/>
        <v>124.84</v>
      </c>
      <c r="U274" s="49">
        <f t="shared" si="368"/>
        <v>11.76</v>
      </c>
      <c r="V274" s="130">
        <f t="shared" si="369"/>
        <v>159</v>
      </c>
      <c r="W274" s="130">
        <f t="shared" si="370"/>
        <v>0</v>
      </c>
      <c r="X274" s="49">
        <f t="shared" si="371"/>
        <v>609.24</v>
      </c>
      <c r="Y274" s="49">
        <f t="shared" si="372"/>
        <v>1969.36</v>
      </c>
      <c r="Z274" s="136"/>
      <c r="AA274" s="139" t="s">
        <v>81</v>
      </c>
      <c r="AB274" s="140">
        <f t="shared" ref="AB274:AH274" si="382">K274+R274</f>
        <v>47.05</v>
      </c>
      <c r="AC274" s="140">
        <f t="shared" si="382"/>
        <v>940.93</v>
      </c>
      <c r="AD274" s="140">
        <f t="shared" si="382"/>
        <v>624.18</v>
      </c>
      <c r="AE274" s="140">
        <f t="shared" si="382"/>
        <v>39.2</v>
      </c>
      <c r="AF274" s="140">
        <f t="shared" si="382"/>
        <v>318</v>
      </c>
      <c r="AG274" s="140">
        <f t="shared" si="382"/>
        <v>0</v>
      </c>
      <c r="AH274" s="140">
        <f t="shared" si="382"/>
        <v>1969.36</v>
      </c>
      <c r="AI274" s="139" t="s">
        <v>34</v>
      </c>
      <c r="AJ274" s="39"/>
    </row>
    <row r="275" s="115" customFormat="1" ht="19" customHeight="1" spans="1:36">
      <c r="A275" s="129">
        <f t="shared" si="357"/>
        <v>272</v>
      </c>
      <c r="B275" s="49" t="s">
        <v>119</v>
      </c>
      <c r="C275" s="162" t="s">
        <v>942</v>
      </c>
      <c r="D275" s="217" t="s">
        <v>943</v>
      </c>
      <c r="E275" s="130">
        <v>3920.55</v>
      </c>
      <c r="F275" s="130">
        <v>3920.55</v>
      </c>
      <c r="G275" s="130">
        <v>6241.75</v>
      </c>
      <c r="H275" s="130">
        <v>3920.55</v>
      </c>
      <c r="I275" s="165">
        <v>2200</v>
      </c>
      <c r="J275" s="130"/>
      <c r="K275" s="49">
        <f t="shared" si="358"/>
        <v>47.05</v>
      </c>
      <c r="L275" s="49">
        <f t="shared" si="359"/>
        <v>627.29</v>
      </c>
      <c r="M275" s="130">
        <f t="shared" si="360"/>
        <v>499.34</v>
      </c>
      <c r="N275" s="49">
        <f t="shared" si="361"/>
        <v>27.44</v>
      </c>
      <c r="O275" s="130">
        <f t="shared" si="362"/>
        <v>110</v>
      </c>
      <c r="P275" s="130">
        <f t="shared" si="363"/>
        <v>0</v>
      </c>
      <c r="Q275" s="130">
        <f t="shared" si="364"/>
        <v>1311.12</v>
      </c>
      <c r="R275" s="49">
        <f t="shared" si="365"/>
        <v>0</v>
      </c>
      <c r="S275" s="49">
        <f t="shared" si="366"/>
        <v>313.64</v>
      </c>
      <c r="T275" s="130">
        <f t="shared" si="367"/>
        <v>124.84</v>
      </c>
      <c r="U275" s="49">
        <f t="shared" si="368"/>
        <v>11.76</v>
      </c>
      <c r="V275" s="130">
        <f t="shared" si="369"/>
        <v>110</v>
      </c>
      <c r="W275" s="130">
        <f t="shared" si="370"/>
        <v>0</v>
      </c>
      <c r="X275" s="49">
        <f t="shared" si="371"/>
        <v>560.24</v>
      </c>
      <c r="Y275" s="49">
        <f t="shared" si="372"/>
        <v>1871.36</v>
      </c>
      <c r="Z275" s="136"/>
      <c r="AA275" s="139" t="s">
        <v>75</v>
      </c>
      <c r="AB275" s="140">
        <f t="shared" ref="AB275:AH275" si="383">K275+R275</f>
        <v>47.05</v>
      </c>
      <c r="AC275" s="140">
        <f t="shared" si="383"/>
        <v>940.93</v>
      </c>
      <c r="AD275" s="140">
        <f t="shared" si="383"/>
        <v>624.18</v>
      </c>
      <c r="AE275" s="140">
        <f t="shared" si="383"/>
        <v>39.2</v>
      </c>
      <c r="AF275" s="140">
        <f t="shared" si="383"/>
        <v>220</v>
      </c>
      <c r="AG275" s="140">
        <f t="shared" si="383"/>
        <v>0</v>
      </c>
      <c r="AH275" s="140">
        <f t="shared" si="383"/>
        <v>1871.36</v>
      </c>
      <c r="AI275" s="139" t="s">
        <v>32</v>
      </c>
      <c r="AJ275" s="39"/>
    </row>
    <row r="276" s="115" customFormat="1" ht="19" customHeight="1" spans="1:36">
      <c r="A276" s="129">
        <f t="shared" si="357"/>
        <v>273</v>
      </c>
      <c r="B276" s="49" t="s">
        <v>368</v>
      </c>
      <c r="C276" s="166" t="s">
        <v>944</v>
      </c>
      <c r="D276" s="235" t="s">
        <v>945</v>
      </c>
      <c r="E276" s="130">
        <v>3920.55</v>
      </c>
      <c r="F276" s="130">
        <v>3920.55</v>
      </c>
      <c r="G276" s="130">
        <v>6241.75</v>
      </c>
      <c r="H276" s="130">
        <v>3920.55</v>
      </c>
      <c r="I276" s="165">
        <v>3180</v>
      </c>
      <c r="J276" s="130"/>
      <c r="K276" s="49">
        <f t="shared" si="358"/>
        <v>47.05</v>
      </c>
      <c r="L276" s="49">
        <f t="shared" si="359"/>
        <v>627.29</v>
      </c>
      <c r="M276" s="130">
        <f t="shared" si="360"/>
        <v>499.34</v>
      </c>
      <c r="N276" s="49">
        <f t="shared" si="361"/>
        <v>27.44</v>
      </c>
      <c r="O276" s="130">
        <f t="shared" si="362"/>
        <v>159</v>
      </c>
      <c r="P276" s="130">
        <f t="shared" si="363"/>
        <v>0</v>
      </c>
      <c r="Q276" s="130">
        <f t="shared" si="364"/>
        <v>1360.12</v>
      </c>
      <c r="R276" s="49">
        <f t="shared" si="365"/>
        <v>0</v>
      </c>
      <c r="S276" s="49">
        <f t="shared" si="366"/>
        <v>313.64</v>
      </c>
      <c r="T276" s="130">
        <f t="shared" si="367"/>
        <v>124.84</v>
      </c>
      <c r="U276" s="49">
        <f t="shared" si="368"/>
        <v>11.76</v>
      </c>
      <c r="V276" s="130">
        <f t="shared" si="369"/>
        <v>159</v>
      </c>
      <c r="W276" s="130">
        <f t="shared" si="370"/>
        <v>0</v>
      </c>
      <c r="X276" s="49">
        <f t="shared" si="371"/>
        <v>609.24</v>
      </c>
      <c r="Y276" s="49">
        <f t="shared" si="372"/>
        <v>1969.36</v>
      </c>
      <c r="Z276" s="136"/>
      <c r="AA276" s="139" t="s">
        <v>81</v>
      </c>
      <c r="AB276" s="140">
        <f t="shared" ref="AB276:AH276" si="384">K276+R276</f>
        <v>47.05</v>
      </c>
      <c r="AC276" s="140">
        <f t="shared" si="384"/>
        <v>940.93</v>
      </c>
      <c r="AD276" s="140">
        <f t="shared" si="384"/>
        <v>624.18</v>
      </c>
      <c r="AE276" s="140">
        <f t="shared" si="384"/>
        <v>39.2</v>
      </c>
      <c r="AF276" s="140">
        <f t="shared" si="384"/>
        <v>318</v>
      </c>
      <c r="AG276" s="140">
        <f t="shared" si="384"/>
        <v>0</v>
      </c>
      <c r="AH276" s="140">
        <f t="shared" si="384"/>
        <v>1969.36</v>
      </c>
      <c r="AI276" s="139" t="s">
        <v>34</v>
      </c>
      <c r="AJ276" s="39"/>
    </row>
    <row r="277" s="115" customFormat="1" ht="19" customHeight="1" spans="1:36">
      <c r="A277" s="129">
        <f t="shared" si="357"/>
        <v>274</v>
      </c>
      <c r="B277" s="49" t="s">
        <v>209</v>
      </c>
      <c r="C277" s="44" t="s">
        <v>884</v>
      </c>
      <c r="D277" s="233" t="s">
        <v>885</v>
      </c>
      <c r="E277" s="158">
        <v>3920.55</v>
      </c>
      <c r="F277" s="130">
        <v>3920.55</v>
      </c>
      <c r="G277" s="130">
        <v>6241.75</v>
      </c>
      <c r="H277" s="130">
        <v>3920.55</v>
      </c>
      <c r="I277" s="164">
        <v>2200</v>
      </c>
      <c r="J277" s="130"/>
      <c r="K277" s="49">
        <f t="shared" si="358"/>
        <v>47.05</v>
      </c>
      <c r="L277" s="49">
        <f t="shared" si="359"/>
        <v>627.29</v>
      </c>
      <c r="M277" s="130">
        <f t="shared" si="360"/>
        <v>499.34</v>
      </c>
      <c r="N277" s="49">
        <f t="shared" si="361"/>
        <v>27.44</v>
      </c>
      <c r="O277" s="130">
        <f t="shared" si="362"/>
        <v>110</v>
      </c>
      <c r="P277" s="130">
        <f t="shared" si="363"/>
        <v>0</v>
      </c>
      <c r="Q277" s="130">
        <f t="shared" si="364"/>
        <v>1311.12</v>
      </c>
      <c r="R277" s="49">
        <f t="shared" si="365"/>
        <v>0</v>
      </c>
      <c r="S277" s="49">
        <f t="shared" si="366"/>
        <v>313.64</v>
      </c>
      <c r="T277" s="130">
        <f t="shared" si="367"/>
        <v>124.84</v>
      </c>
      <c r="U277" s="49">
        <f t="shared" si="368"/>
        <v>11.76</v>
      </c>
      <c r="V277" s="130">
        <f t="shared" si="369"/>
        <v>110</v>
      </c>
      <c r="W277" s="130">
        <f t="shared" si="370"/>
        <v>0</v>
      </c>
      <c r="X277" s="49">
        <f t="shared" si="371"/>
        <v>560.24</v>
      </c>
      <c r="Y277" s="49">
        <f t="shared" si="372"/>
        <v>1871.36</v>
      </c>
      <c r="Z277" s="136"/>
      <c r="AA277" s="139" t="s">
        <v>69</v>
      </c>
      <c r="AB277" s="140">
        <f t="shared" ref="AB277:AH277" si="385">K277+R277</f>
        <v>47.05</v>
      </c>
      <c r="AC277" s="140">
        <f t="shared" si="385"/>
        <v>940.93</v>
      </c>
      <c r="AD277" s="140">
        <f t="shared" si="385"/>
        <v>624.18</v>
      </c>
      <c r="AE277" s="140">
        <f t="shared" si="385"/>
        <v>39.2</v>
      </c>
      <c r="AF277" s="140">
        <f t="shared" si="385"/>
        <v>220</v>
      </c>
      <c r="AG277" s="140">
        <f t="shared" si="385"/>
        <v>0</v>
      </c>
      <c r="AH277" s="140">
        <f t="shared" si="385"/>
        <v>1871.36</v>
      </c>
      <c r="AI277" s="139" t="s">
        <v>32</v>
      </c>
      <c r="AJ277" s="39"/>
    </row>
    <row r="278" ht="20" customHeight="1" spans="1:36">
      <c r="A278" s="129">
        <f t="shared" si="357"/>
        <v>275</v>
      </c>
      <c r="B278" s="49" t="s">
        <v>201</v>
      </c>
      <c r="C278" s="162" t="s">
        <v>947</v>
      </c>
      <c r="D278" s="217" t="s">
        <v>948</v>
      </c>
      <c r="E278" s="130">
        <v>3920.55</v>
      </c>
      <c r="F278" s="130">
        <v>3920.55</v>
      </c>
      <c r="G278" s="130">
        <v>6241.75</v>
      </c>
      <c r="H278" s="130">
        <v>3920.55</v>
      </c>
      <c r="I278" s="165">
        <v>2200</v>
      </c>
      <c r="J278" s="130"/>
      <c r="K278" s="49">
        <f t="shared" si="358"/>
        <v>47.05</v>
      </c>
      <c r="L278" s="49">
        <f t="shared" si="359"/>
        <v>627.29</v>
      </c>
      <c r="M278" s="130">
        <f t="shared" si="360"/>
        <v>499.34</v>
      </c>
      <c r="N278" s="49">
        <f t="shared" si="361"/>
        <v>27.44</v>
      </c>
      <c r="O278" s="130">
        <f t="shared" si="362"/>
        <v>110</v>
      </c>
      <c r="P278" s="130">
        <f t="shared" si="363"/>
        <v>0</v>
      </c>
      <c r="Q278" s="130">
        <f t="shared" si="364"/>
        <v>1311.12</v>
      </c>
      <c r="R278" s="49">
        <f t="shared" si="365"/>
        <v>0</v>
      </c>
      <c r="S278" s="49">
        <f t="shared" si="366"/>
        <v>313.64</v>
      </c>
      <c r="T278" s="130">
        <f t="shared" si="367"/>
        <v>124.84</v>
      </c>
      <c r="U278" s="49">
        <f t="shared" si="368"/>
        <v>11.76</v>
      </c>
      <c r="V278" s="130">
        <f t="shared" si="369"/>
        <v>110</v>
      </c>
      <c r="W278" s="130">
        <f t="shared" si="370"/>
        <v>0</v>
      </c>
      <c r="X278" s="49">
        <f t="shared" si="371"/>
        <v>560.24</v>
      </c>
      <c r="Y278" s="49">
        <f t="shared" si="372"/>
        <v>1871.36</v>
      </c>
      <c r="Z278" s="136"/>
      <c r="AA278" s="139" t="s">
        <v>66</v>
      </c>
      <c r="AB278" s="140">
        <f t="shared" ref="AB278:AH278" si="386">K278+R278</f>
        <v>47.05</v>
      </c>
      <c r="AC278" s="140">
        <f t="shared" si="386"/>
        <v>940.93</v>
      </c>
      <c r="AD278" s="140">
        <f t="shared" si="386"/>
        <v>624.18</v>
      </c>
      <c r="AE278" s="140">
        <f t="shared" si="386"/>
        <v>39.2</v>
      </c>
      <c r="AF278" s="140">
        <f t="shared" si="386"/>
        <v>220</v>
      </c>
      <c r="AG278" s="140">
        <f t="shared" si="386"/>
        <v>0</v>
      </c>
      <c r="AH278" s="140">
        <f t="shared" si="386"/>
        <v>1871.36</v>
      </c>
      <c r="AI278" s="139" t="s">
        <v>32</v>
      </c>
      <c r="AJ278" s="39"/>
    </row>
    <row r="279" s="115" customFormat="1" ht="19" customHeight="1" spans="1:36">
      <c r="A279" s="129">
        <f t="shared" si="357"/>
        <v>276</v>
      </c>
      <c r="B279" s="49" t="s">
        <v>201</v>
      </c>
      <c r="C279" s="166" t="s">
        <v>955</v>
      </c>
      <c r="D279" s="235" t="s">
        <v>956</v>
      </c>
      <c r="E279" s="130">
        <v>3920.55</v>
      </c>
      <c r="F279" s="130">
        <v>3920.55</v>
      </c>
      <c r="G279" s="130">
        <v>6241.75</v>
      </c>
      <c r="H279" s="130">
        <v>3920.55</v>
      </c>
      <c r="I279" s="165">
        <v>2200</v>
      </c>
      <c r="J279" s="130"/>
      <c r="K279" s="49">
        <f t="shared" si="358"/>
        <v>47.05</v>
      </c>
      <c r="L279" s="49">
        <f t="shared" si="359"/>
        <v>627.29</v>
      </c>
      <c r="M279" s="130">
        <f t="shared" si="360"/>
        <v>499.34</v>
      </c>
      <c r="N279" s="49">
        <f t="shared" si="361"/>
        <v>27.44</v>
      </c>
      <c r="O279" s="130">
        <f t="shared" si="362"/>
        <v>110</v>
      </c>
      <c r="P279" s="130">
        <f t="shared" si="363"/>
        <v>0</v>
      </c>
      <c r="Q279" s="130">
        <f t="shared" si="364"/>
        <v>1311.12</v>
      </c>
      <c r="R279" s="49">
        <f t="shared" si="365"/>
        <v>0</v>
      </c>
      <c r="S279" s="49">
        <f t="shared" si="366"/>
        <v>313.64</v>
      </c>
      <c r="T279" s="130">
        <f t="shared" si="367"/>
        <v>124.84</v>
      </c>
      <c r="U279" s="49">
        <f t="shared" si="368"/>
        <v>11.76</v>
      </c>
      <c r="V279" s="130">
        <f t="shared" si="369"/>
        <v>110</v>
      </c>
      <c r="W279" s="130">
        <f t="shared" si="370"/>
        <v>0</v>
      </c>
      <c r="X279" s="49">
        <f t="shared" si="371"/>
        <v>560.24</v>
      </c>
      <c r="Y279" s="49">
        <f t="shared" si="372"/>
        <v>1871.36</v>
      </c>
      <c r="Z279" s="136"/>
      <c r="AA279" s="139" t="s">
        <v>66</v>
      </c>
      <c r="AB279" s="140">
        <f t="shared" ref="AB279:AH279" si="387">K279+R279</f>
        <v>47.05</v>
      </c>
      <c r="AC279" s="140">
        <f t="shared" si="387"/>
        <v>940.93</v>
      </c>
      <c r="AD279" s="140">
        <f t="shared" si="387"/>
        <v>624.18</v>
      </c>
      <c r="AE279" s="140">
        <f t="shared" si="387"/>
        <v>39.2</v>
      </c>
      <c r="AF279" s="140">
        <f t="shared" si="387"/>
        <v>220</v>
      </c>
      <c r="AG279" s="140">
        <f t="shared" si="387"/>
        <v>0</v>
      </c>
      <c r="AH279" s="140">
        <f t="shared" si="387"/>
        <v>1871.36</v>
      </c>
      <c r="AI279" s="139" t="s">
        <v>32</v>
      </c>
      <c r="AJ279" s="39"/>
    </row>
    <row r="280" s="115" customFormat="1" ht="19" customHeight="1" spans="1:36">
      <c r="A280" s="129">
        <f t="shared" si="357"/>
        <v>277</v>
      </c>
      <c r="B280" s="49" t="s">
        <v>262</v>
      </c>
      <c r="C280" s="51" t="s">
        <v>971</v>
      </c>
      <c r="D280" s="236" t="s">
        <v>972</v>
      </c>
      <c r="E280" s="130">
        <v>3920.55</v>
      </c>
      <c r="F280" s="130">
        <v>3920.55</v>
      </c>
      <c r="G280" s="130">
        <v>6241.75</v>
      </c>
      <c r="H280" s="130">
        <v>3920.55</v>
      </c>
      <c r="I280" s="165">
        <v>2200</v>
      </c>
      <c r="J280" s="52"/>
      <c r="K280" s="49">
        <f t="shared" si="358"/>
        <v>47.05</v>
      </c>
      <c r="L280" s="49">
        <f t="shared" si="359"/>
        <v>627.29</v>
      </c>
      <c r="M280" s="130">
        <f t="shared" si="360"/>
        <v>499.34</v>
      </c>
      <c r="N280" s="49">
        <f t="shared" si="361"/>
        <v>27.44</v>
      </c>
      <c r="O280" s="130">
        <f t="shared" si="362"/>
        <v>110</v>
      </c>
      <c r="P280" s="130">
        <f t="shared" si="363"/>
        <v>0</v>
      </c>
      <c r="Q280" s="130">
        <f t="shared" si="364"/>
        <v>1311.12</v>
      </c>
      <c r="R280" s="49">
        <f t="shared" si="365"/>
        <v>0</v>
      </c>
      <c r="S280" s="49">
        <f t="shared" si="366"/>
        <v>313.64</v>
      </c>
      <c r="T280" s="130">
        <f t="shared" si="367"/>
        <v>124.84</v>
      </c>
      <c r="U280" s="49">
        <f t="shared" si="368"/>
        <v>11.76</v>
      </c>
      <c r="V280" s="130">
        <f t="shared" si="369"/>
        <v>110</v>
      </c>
      <c r="W280" s="130">
        <f t="shared" si="370"/>
        <v>0</v>
      </c>
      <c r="X280" s="49">
        <f t="shared" si="371"/>
        <v>560.24</v>
      </c>
      <c r="Y280" s="49">
        <f t="shared" si="372"/>
        <v>1871.36</v>
      </c>
      <c r="Z280" s="136"/>
      <c r="AA280" s="139" t="s">
        <v>68</v>
      </c>
      <c r="AB280" s="140">
        <f t="shared" ref="AB280:AH280" si="388">K280+R280</f>
        <v>47.05</v>
      </c>
      <c r="AC280" s="140">
        <f t="shared" si="388"/>
        <v>940.93</v>
      </c>
      <c r="AD280" s="140">
        <f t="shared" si="388"/>
        <v>624.18</v>
      </c>
      <c r="AE280" s="140">
        <f t="shared" si="388"/>
        <v>39.2</v>
      </c>
      <c r="AF280" s="140">
        <f t="shared" si="388"/>
        <v>220</v>
      </c>
      <c r="AG280" s="140">
        <f t="shared" si="388"/>
        <v>0</v>
      </c>
      <c r="AH280" s="140">
        <f t="shared" si="388"/>
        <v>1871.36</v>
      </c>
      <c r="AI280" s="139" t="s">
        <v>32</v>
      </c>
      <c r="AJ280" s="39"/>
    </row>
    <row r="281" s="115" customFormat="1" ht="19" customHeight="1" spans="1:36">
      <c r="A281" s="129">
        <f t="shared" si="357"/>
        <v>278</v>
      </c>
      <c r="B281" s="49" t="s">
        <v>262</v>
      </c>
      <c r="C281" s="52" t="s">
        <v>973</v>
      </c>
      <c r="D281" s="237" t="s">
        <v>974</v>
      </c>
      <c r="E281" s="130">
        <v>3920.55</v>
      </c>
      <c r="F281" s="130">
        <v>3920.55</v>
      </c>
      <c r="G281" s="130">
        <v>6241.75</v>
      </c>
      <c r="H281" s="130">
        <v>3920.55</v>
      </c>
      <c r="I281" s="165">
        <v>2200</v>
      </c>
      <c r="J281" s="52"/>
      <c r="K281" s="49">
        <f t="shared" si="358"/>
        <v>47.05</v>
      </c>
      <c r="L281" s="49">
        <f t="shared" si="359"/>
        <v>627.29</v>
      </c>
      <c r="M281" s="130">
        <f t="shared" si="360"/>
        <v>499.34</v>
      </c>
      <c r="N281" s="49">
        <f t="shared" si="361"/>
        <v>27.44</v>
      </c>
      <c r="O281" s="130">
        <f t="shared" si="362"/>
        <v>110</v>
      </c>
      <c r="P281" s="130">
        <f t="shared" si="363"/>
        <v>0</v>
      </c>
      <c r="Q281" s="130">
        <f t="shared" si="364"/>
        <v>1311.12</v>
      </c>
      <c r="R281" s="49">
        <f t="shared" si="365"/>
        <v>0</v>
      </c>
      <c r="S281" s="49">
        <f t="shared" si="366"/>
        <v>313.64</v>
      </c>
      <c r="T281" s="130">
        <f t="shared" si="367"/>
        <v>124.84</v>
      </c>
      <c r="U281" s="49">
        <f t="shared" si="368"/>
        <v>11.76</v>
      </c>
      <c r="V281" s="130">
        <f t="shared" si="369"/>
        <v>110</v>
      </c>
      <c r="W281" s="130">
        <f t="shared" si="370"/>
        <v>0</v>
      </c>
      <c r="X281" s="49">
        <f t="shared" si="371"/>
        <v>560.24</v>
      </c>
      <c r="Y281" s="49">
        <f t="shared" si="372"/>
        <v>1871.36</v>
      </c>
      <c r="Z281" s="136"/>
      <c r="AA281" s="139" t="s">
        <v>68</v>
      </c>
      <c r="AB281" s="140">
        <f t="shared" ref="AB281:AH281" si="389">K281+R281</f>
        <v>47.05</v>
      </c>
      <c r="AC281" s="140">
        <f t="shared" si="389"/>
        <v>940.93</v>
      </c>
      <c r="AD281" s="140">
        <f t="shared" si="389"/>
        <v>624.18</v>
      </c>
      <c r="AE281" s="140">
        <f t="shared" si="389"/>
        <v>39.2</v>
      </c>
      <c r="AF281" s="140">
        <f t="shared" si="389"/>
        <v>220</v>
      </c>
      <c r="AG281" s="140">
        <f t="shared" si="389"/>
        <v>0</v>
      </c>
      <c r="AH281" s="140">
        <f t="shared" si="389"/>
        <v>1871.36</v>
      </c>
      <c r="AI281" s="139" t="s">
        <v>32</v>
      </c>
      <c r="AJ281" s="39"/>
    </row>
    <row r="282" s="115" customFormat="1" ht="19" customHeight="1" spans="1:36">
      <c r="A282" s="129">
        <f t="shared" si="357"/>
        <v>279</v>
      </c>
      <c r="B282" s="49" t="s">
        <v>411</v>
      </c>
      <c r="C282" s="52" t="s">
        <v>979</v>
      </c>
      <c r="D282" s="237" t="s">
        <v>980</v>
      </c>
      <c r="E282" s="130">
        <v>3920.55</v>
      </c>
      <c r="F282" s="130">
        <v>3920.55</v>
      </c>
      <c r="G282" s="130">
        <v>6241.75</v>
      </c>
      <c r="H282" s="130">
        <v>3920.55</v>
      </c>
      <c r="I282" s="165">
        <v>2200</v>
      </c>
      <c r="J282" s="52"/>
      <c r="K282" s="49">
        <f t="shared" si="358"/>
        <v>47.05</v>
      </c>
      <c r="L282" s="49">
        <f t="shared" si="359"/>
        <v>627.29</v>
      </c>
      <c r="M282" s="130">
        <f t="shared" si="360"/>
        <v>499.34</v>
      </c>
      <c r="N282" s="49">
        <f t="shared" si="361"/>
        <v>27.44</v>
      </c>
      <c r="O282" s="130">
        <f t="shared" si="362"/>
        <v>110</v>
      </c>
      <c r="P282" s="130">
        <f t="shared" si="363"/>
        <v>0</v>
      </c>
      <c r="Q282" s="130">
        <f t="shared" si="364"/>
        <v>1311.12</v>
      </c>
      <c r="R282" s="49">
        <f t="shared" si="365"/>
        <v>0</v>
      </c>
      <c r="S282" s="49">
        <f t="shared" si="366"/>
        <v>313.64</v>
      </c>
      <c r="T282" s="130">
        <f t="shared" si="367"/>
        <v>124.84</v>
      </c>
      <c r="U282" s="49">
        <f t="shared" si="368"/>
        <v>11.76</v>
      </c>
      <c r="V282" s="130">
        <f t="shared" si="369"/>
        <v>110</v>
      </c>
      <c r="W282" s="130">
        <f t="shared" si="370"/>
        <v>0</v>
      </c>
      <c r="X282" s="49">
        <f t="shared" si="371"/>
        <v>560.24</v>
      </c>
      <c r="Y282" s="49">
        <f t="shared" si="372"/>
        <v>1871.36</v>
      </c>
      <c r="Z282" s="136"/>
      <c r="AA282" s="139" t="s">
        <v>76</v>
      </c>
      <c r="AB282" s="140">
        <f t="shared" ref="AB282:AH282" si="390">K282+R282</f>
        <v>47.05</v>
      </c>
      <c r="AC282" s="140">
        <f t="shared" si="390"/>
        <v>940.93</v>
      </c>
      <c r="AD282" s="140">
        <f t="shared" si="390"/>
        <v>624.18</v>
      </c>
      <c r="AE282" s="140">
        <f t="shared" si="390"/>
        <v>39.2</v>
      </c>
      <c r="AF282" s="140">
        <f t="shared" si="390"/>
        <v>220</v>
      </c>
      <c r="AG282" s="140">
        <f t="shared" si="390"/>
        <v>0</v>
      </c>
      <c r="AH282" s="140">
        <f t="shared" si="390"/>
        <v>1871.36</v>
      </c>
      <c r="AI282" s="139" t="s">
        <v>32</v>
      </c>
      <c r="AJ282" s="39"/>
    </row>
    <row r="283" s="115" customFormat="1" ht="19" customHeight="1" spans="1:36">
      <c r="A283" s="129">
        <f t="shared" si="357"/>
        <v>280</v>
      </c>
      <c r="B283" s="49" t="s">
        <v>217</v>
      </c>
      <c r="C283" s="52" t="s">
        <v>983</v>
      </c>
      <c r="D283" s="237" t="s">
        <v>984</v>
      </c>
      <c r="E283" s="130">
        <v>3920.55</v>
      </c>
      <c r="F283" s="130">
        <v>3920.55</v>
      </c>
      <c r="G283" s="130">
        <v>6241.75</v>
      </c>
      <c r="H283" s="130">
        <v>3920.55</v>
      </c>
      <c r="I283" s="165">
        <v>2200</v>
      </c>
      <c r="J283" s="52"/>
      <c r="K283" s="49">
        <f t="shared" si="358"/>
        <v>47.05</v>
      </c>
      <c r="L283" s="49">
        <f t="shared" si="359"/>
        <v>627.29</v>
      </c>
      <c r="M283" s="130">
        <f t="shared" si="360"/>
        <v>499.34</v>
      </c>
      <c r="N283" s="49">
        <f t="shared" si="361"/>
        <v>27.44</v>
      </c>
      <c r="O283" s="130">
        <f t="shared" si="362"/>
        <v>110</v>
      </c>
      <c r="P283" s="130">
        <f t="shared" si="363"/>
        <v>0</v>
      </c>
      <c r="Q283" s="130">
        <f t="shared" si="364"/>
        <v>1311.12</v>
      </c>
      <c r="R283" s="49">
        <f t="shared" si="365"/>
        <v>0</v>
      </c>
      <c r="S283" s="49">
        <f t="shared" si="366"/>
        <v>313.64</v>
      </c>
      <c r="T283" s="130">
        <f t="shared" si="367"/>
        <v>124.84</v>
      </c>
      <c r="U283" s="49">
        <f t="shared" si="368"/>
        <v>11.76</v>
      </c>
      <c r="V283" s="130">
        <f t="shared" si="369"/>
        <v>110</v>
      </c>
      <c r="W283" s="130">
        <f t="shared" si="370"/>
        <v>0</v>
      </c>
      <c r="X283" s="49">
        <f t="shared" si="371"/>
        <v>560.24</v>
      </c>
      <c r="Y283" s="49">
        <f t="shared" si="372"/>
        <v>1871.36</v>
      </c>
      <c r="Z283" s="136"/>
      <c r="AA283" s="139" t="s">
        <v>62</v>
      </c>
      <c r="AB283" s="140">
        <f t="shared" ref="AB283:AH283" si="391">K283+R283</f>
        <v>47.05</v>
      </c>
      <c r="AC283" s="140">
        <f t="shared" si="391"/>
        <v>940.93</v>
      </c>
      <c r="AD283" s="140">
        <f t="shared" si="391"/>
        <v>624.18</v>
      </c>
      <c r="AE283" s="140">
        <f t="shared" si="391"/>
        <v>39.2</v>
      </c>
      <c r="AF283" s="140">
        <f t="shared" si="391"/>
        <v>220</v>
      </c>
      <c r="AG283" s="140">
        <f t="shared" si="391"/>
        <v>0</v>
      </c>
      <c r="AH283" s="140">
        <f t="shared" si="391"/>
        <v>1871.36</v>
      </c>
      <c r="AI283" s="139" t="s">
        <v>35</v>
      </c>
      <c r="AJ283" s="39"/>
    </row>
    <row r="284" s="115" customFormat="1" ht="19" customHeight="1" spans="1:36">
      <c r="A284" s="129">
        <f t="shared" si="357"/>
        <v>281</v>
      </c>
      <c r="B284" s="49" t="s">
        <v>217</v>
      </c>
      <c r="C284" s="52" t="s">
        <v>985</v>
      </c>
      <c r="D284" s="237" t="s">
        <v>986</v>
      </c>
      <c r="E284" s="130">
        <v>3920.55</v>
      </c>
      <c r="F284" s="130">
        <v>3920.55</v>
      </c>
      <c r="G284" s="130">
        <v>6241.75</v>
      </c>
      <c r="H284" s="130">
        <v>3920.55</v>
      </c>
      <c r="I284" s="165">
        <v>0</v>
      </c>
      <c r="J284" s="52"/>
      <c r="K284" s="49">
        <f t="shared" si="358"/>
        <v>47.05</v>
      </c>
      <c r="L284" s="49">
        <f t="shared" si="359"/>
        <v>627.29</v>
      </c>
      <c r="M284" s="130">
        <f t="shared" si="360"/>
        <v>499.34</v>
      </c>
      <c r="N284" s="49">
        <f t="shared" si="361"/>
        <v>27.44</v>
      </c>
      <c r="O284" s="130">
        <f t="shared" si="362"/>
        <v>0</v>
      </c>
      <c r="P284" s="130">
        <f t="shared" si="363"/>
        <v>0</v>
      </c>
      <c r="Q284" s="130">
        <f t="shared" si="364"/>
        <v>1201.12</v>
      </c>
      <c r="R284" s="49">
        <f t="shared" si="365"/>
        <v>0</v>
      </c>
      <c r="S284" s="49">
        <f t="shared" si="366"/>
        <v>313.64</v>
      </c>
      <c r="T284" s="130">
        <f t="shared" si="367"/>
        <v>124.84</v>
      </c>
      <c r="U284" s="49">
        <f t="shared" si="368"/>
        <v>11.76</v>
      </c>
      <c r="V284" s="130">
        <f t="shared" si="369"/>
        <v>0</v>
      </c>
      <c r="W284" s="130">
        <f t="shared" si="370"/>
        <v>0</v>
      </c>
      <c r="X284" s="49">
        <f t="shared" si="371"/>
        <v>450.24</v>
      </c>
      <c r="Y284" s="49">
        <f t="shared" si="372"/>
        <v>1651.36</v>
      </c>
      <c r="Z284" s="136"/>
      <c r="AA284" s="139" t="s">
        <v>57</v>
      </c>
      <c r="AB284" s="140">
        <f t="shared" ref="AB284:AH284" si="392">K284+R284</f>
        <v>47.05</v>
      </c>
      <c r="AC284" s="140">
        <f t="shared" si="392"/>
        <v>940.93</v>
      </c>
      <c r="AD284" s="140">
        <f t="shared" si="392"/>
        <v>624.18</v>
      </c>
      <c r="AE284" s="140">
        <f t="shared" si="392"/>
        <v>39.2</v>
      </c>
      <c r="AF284" s="140">
        <f t="shared" si="392"/>
        <v>0</v>
      </c>
      <c r="AG284" s="140">
        <f t="shared" si="392"/>
        <v>0</v>
      </c>
      <c r="AH284" s="140">
        <f t="shared" si="392"/>
        <v>1651.36</v>
      </c>
      <c r="AI284" s="139" t="s">
        <v>32</v>
      </c>
      <c r="AJ284" s="39"/>
    </row>
    <row r="285" s="115" customFormat="1" ht="19" customHeight="1" spans="1:36">
      <c r="A285" s="129">
        <f t="shared" si="357"/>
        <v>282</v>
      </c>
      <c r="B285" s="49" t="s">
        <v>1196</v>
      </c>
      <c r="C285" s="52" t="s">
        <v>991</v>
      </c>
      <c r="D285" s="237" t="s">
        <v>992</v>
      </c>
      <c r="E285" s="130">
        <v>3920.55</v>
      </c>
      <c r="F285" s="130">
        <v>3920.55</v>
      </c>
      <c r="G285" s="130">
        <v>6241.75</v>
      </c>
      <c r="H285" s="130">
        <v>3920.55</v>
      </c>
      <c r="I285" s="165">
        <v>3180</v>
      </c>
      <c r="J285" s="52"/>
      <c r="K285" s="49">
        <f t="shared" si="358"/>
        <v>47.05</v>
      </c>
      <c r="L285" s="49">
        <f t="shared" si="359"/>
        <v>627.29</v>
      </c>
      <c r="M285" s="130">
        <f t="shared" si="360"/>
        <v>499.34</v>
      </c>
      <c r="N285" s="49">
        <f t="shared" si="361"/>
        <v>27.44</v>
      </c>
      <c r="O285" s="130">
        <f t="shared" si="362"/>
        <v>159</v>
      </c>
      <c r="P285" s="130">
        <f t="shared" si="363"/>
        <v>0</v>
      </c>
      <c r="Q285" s="130">
        <f t="shared" si="364"/>
        <v>1360.12</v>
      </c>
      <c r="R285" s="49">
        <f t="shared" si="365"/>
        <v>0</v>
      </c>
      <c r="S285" s="49">
        <f t="shared" si="366"/>
        <v>313.64</v>
      </c>
      <c r="T285" s="130">
        <f t="shared" si="367"/>
        <v>124.84</v>
      </c>
      <c r="U285" s="49">
        <f t="shared" si="368"/>
        <v>11.76</v>
      </c>
      <c r="V285" s="130">
        <f t="shared" si="369"/>
        <v>159</v>
      </c>
      <c r="W285" s="130">
        <f t="shared" si="370"/>
        <v>0</v>
      </c>
      <c r="X285" s="49">
        <f t="shared" si="371"/>
        <v>609.24</v>
      </c>
      <c r="Y285" s="49">
        <f t="shared" si="372"/>
        <v>1969.36</v>
      </c>
      <c r="Z285" s="136"/>
      <c r="AA285" s="139" t="s">
        <v>74</v>
      </c>
      <c r="AB285" s="140">
        <f t="shared" ref="AB285:AH285" si="393">K285+R285</f>
        <v>47.05</v>
      </c>
      <c r="AC285" s="140">
        <f t="shared" si="393"/>
        <v>940.93</v>
      </c>
      <c r="AD285" s="140">
        <f t="shared" si="393"/>
        <v>624.18</v>
      </c>
      <c r="AE285" s="140">
        <f t="shared" si="393"/>
        <v>39.2</v>
      </c>
      <c r="AF285" s="140">
        <f t="shared" si="393"/>
        <v>318</v>
      </c>
      <c r="AG285" s="140">
        <f t="shared" si="393"/>
        <v>0</v>
      </c>
      <c r="AH285" s="140">
        <f t="shared" si="393"/>
        <v>1969.36</v>
      </c>
      <c r="AI285" s="139" t="s">
        <v>35</v>
      </c>
      <c r="AJ285" s="39"/>
    </row>
    <row r="286" s="115" customFormat="1" ht="19" customHeight="1" spans="1:36">
      <c r="A286" s="129">
        <f t="shared" si="357"/>
        <v>283</v>
      </c>
      <c r="B286" s="49" t="s">
        <v>146</v>
      </c>
      <c r="C286" s="52" t="s">
        <v>1019</v>
      </c>
      <c r="D286" s="237" t="s">
        <v>1020</v>
      </c>
      <c r="E286" s="130">
        <v>3920.55</v>
      </c>
      <c r="F286" s="130">
        <v>3920.55</v>
      </c>
      <c r="G286" s="130">
        <v>6241.75</v>
      </c>
      <c r="H286" s="130">
        <v>3920.55</v>
      </c>
      <c r="I286" s="165">
        <v>3180</v>
      </c>
      <c r="J286" s="130"/>
      <c r="K286" s="49">
        <f t="shared" si="358"/>
        <v>47.05</v>
      </c>
      <c r="L286" s="49">
        <f t="shared" si="359"/>
        <v>627.29</v>
      </c>
      <c r="M286" s="130">
        <f t="shared" si="360"/>
        <v>499.34</v>
      </c>
      <c r="N286" s="49">
        <f t="shared" si="361"/>
        <v>27.44</v>
      </c>
      <c r="O286" s="130">
        <f t="shared" si="362"/>
        <v>159</v>
      </c>
      <c r="P286" s="130">
        <f t="shared" si="363"/>
        <v>0</v>
      </c>
      <c r="Q286" s="130">
        <f t="shared" si="364"/>
        <v>1360.12</v>
      </c>
      <c r="R286" s="49">
        <f t="shared" si="365"/>
        <v>0</v>
      </c>
      <c r="S286" s="49">
        <f t="shared" si="366"/>
        <v>313.64</v>
      </c>
      <c r="T286" s="130">
        <f t="shared" si="367"/>
        <v>124.84</v>
      </c>
      <c r="U286" s="49">
        <f t="shared" si="368"/>
        <v>11.76</v>
      </c>
      <c r="V286" s="130">
        <f t="shared" si="369"/>
        <v>159</v>
      </c>
      <c r="W286" s="130">
        <f t="shared" si="370"/>
        <v>0</v>
      </c>
      <c r="X286" s="49">
        <f t="shared" si="371"/>
        <v>609.24</v>
      </c>
      <c r="Y286" s="49">
        <f t="shared" si="372"/>
        <v>1969.36</v>
      </c>
      <c r="Z286" s="136"/>
      <c r="AA286" s="139" t="s">
        <v>64</v>
      </c>
      <c r="AB286" s="140">
        <f t="shared" ref="AB286:AH286" si="394">K286+R286</f>
        <v>47.05</v>
      </c>
      <c r="AC286" s="140">
        <f t="shared" si="394"/>
        <v>940.93</v>
      </c>
      <c r="AD286" s="140">
        <f t="shared" si="394"/>
        <v>624.18</v>
      </c>
      <c r="AE286" s="140">
        <f t="shared" si="394"/>
        <v>39.2</v>
      </c>
      <c r="AF286" s="140">
        <f t="shared" si="394"/>
        <v>318</v>
      </c>
      <c r="AG286" s="140">
        <f t="shared" si="394"/>
        <v>0</v>
      </c>
      <c r="AH286" s="140">
        <f t="shared" si="394"/>
        <v>1969.36</v>
      </c>
      <c r="AI286" s="139" t="s">
        <v>34</v>
      </c>
      <c r="AJ286" s="39"/>
    </row>
    <row r="287" s="115" customFormat="1" ht="19" customHeight="1" spans="1:36">
      <c r="A287" s="129">
        <f t="shared" si="357"/>
        <v>284</v>
      </c>
      <c r="B287" s="49" t="s">
        <v>217</v>
      </c>
      <c r="C287" s="52" t="s">
        <v>1027</v>
      </c>
      <c r="D287" s="237" t="s">
        <v>1028</v>
      </c>
      <c r="E287" s="130">
        <v>3920.55</v>
      </c>
      <c r="F287" s="130">
        <v>3920.55</v>
      </c>
      <c r="G287" s="130">
        <v>6241.75</v>
      </c>
      <c r="H287" s="130">
        <v>3920.55</v>
      </c>
      <c r="I287" s="165">
        <v>2200</v>
      </c>
      <c r="J287" s="130"/>
      <c r="K287" s="49">
        <f t="shared" si="358"/>
        <v>47.05</v>
      </c>
      <c r="L287" s="49">
        <f t="shared" si="359"/>
        <v>627.29</v>
      </c>
      <c r="M287" s="130">
        <f t="shared" si="360"/>
        <v>499.34</v>
      </c>
      <c r="N287" s="49">
        <f t="shared" si="361"/>
        <v>27.44</v>
      </c>
      <c r="O287" s="130">
        <f t="shared" si="362"/>
        <v>110</v>
      </c>
      <c r="P287" s="130">
        <f t="shared" si="363"/>
        <v>0</v>
      </c>
      <c r="Q287" s="130">
        <f t="shared" si="364"/>
        <v>1311.12</v>
      </c>
      <c r="R287" s="49">
        <f t="shared" si="365"/>
        <v>0</v>
      </c>
      <c r="S287" s="49">
        <f t="shared" si="366"/>
        <v>313.64</v>
      </c>
      <c r="T287" s="130">
        <f t="shared" si="367"/>
        <v>124.84</v>
      </c>
      <c r="U287" s="49">
        <f t="shared" si="368"/>
        <v>11.76</v>
      </c>
      <c r="V287" s="130">
        <f t="shared" si="369"/>
        <v>110</v>
      </c>
      <c r="W287" s="130">
        <f t="shared" si="370"/>
        <v>0</v>
      </c>
      <c r="X287" s="49">
        <f t="shared" si="371"/>
        <v>560.24</v>
      </c>
      <c r="Y287" s="49">
        <f t="shared" si="372"/>
        <v>1871.36</v>
      </c>
      <c r="Z287" s="136"/>
      <c r="AA287" s="139" t="s">
        <v>57</v>
      </c>
      <c r="AB287" s="140">
        <f t="shared" ref="AB287:AH287" si="395">K287+R287</f>
        <v>47.05</v>
      </c>
      <c r="AC287" s="140">
        <f t="shared" si="395"/>
        <v>940.93</v>
      </c>
      <c r="AD287" s="140">
        <f t="shared" si="395"/>
        <v>624.18</v>
      </c>
      <c r="AE287" s="140">
        <f t="shared" si="395"/>
        <v>39.2</v>
      </c>
      <c r="AF287" s="140">
        <f t="shared" si="395"/>
        <v>220</v>
      </c>
      <c r="AG287" s="140">
        <f t="shared" si="395"/>
        <v>0</v>
      </c>
      <c r="AH287" s="140">
        <f t="shared" si="395"/>
        <v>1871.36</v>
      </c>
      <c r="AI287" s="139" t="s">
        <v>32</v>
      </c>
      <c r="AJ287" s="39"/>
    </row>
    <row r="288" s="115" customFormat="1" ht="19" customHeight="1" spans="1:36">
      <c r="A288" s="129">
        <f t="shared" si="357"/>
        <v>285</v>
      </c>
      <c r="B288" s="49" t="s">
        <v>217</v>
      </c>
      <c r="C288" s="52" t="s">
        <v>1035</v>
      </c>
      <c r="D288" s="229" t="s">
        <v>1036</v>
      </c>
      <c r="E288" s="158">
        <v>3920.55</v>
      </c>
      <c r="F288" s="130">
        <v>3920.55</v>
      </c>
      <c r="G288" s="130">
        <v>6241.75</v>
      </c>
      <c r="H288" s="130">
        <v>3920.55</v>
      </c>
      <c r="I288" s="165">
        <v>2200</v>
      </c>
      <c r="J288" s="130"/>
      <c r="K288" s="49">
        <f t="shared" si="358"/>
        <v>47.05</v>
      </c>
      <c r="L288" s="49">
        <f t="shared" si="359"/>
        <v>627.29</v>
      </c>
      <c r="M288" s="130">
        <f t="shared" si="360"/>
        <v>499.34</v>
      </c>
      <c r="N288" s="49">
        <f t="shared" si="361"/>
        <v>27.44</v>
      </c>
      <c r="O288" s="130">
        <f t="shared" si="362"/>
        <v>110</v>
      </c>
      <c r="P288" s="130">
        <f t="shared" si="363"/>
        <v>0</v>
      </c>
      <c r="Q288" s="130">
        <f t="shared" si="364"/>
        <v>1311.12</v>
      </c>
      <c r="R288" s="49">
        <f t="shared" si="365"/>
        <v>0</v>
      </c>
      <c r="S288" s="49">
        <f t="shared" si="366"/>
        <v>313.64</v>
      </c>
      <c r="T288" s="130">
        <f t="shared" si="367"/>
        <v>124.84</v>
      </c>
      <c r="U288" s="49">
        <f t="shared" si="368"/>
        <v>11.76</v>
      </c>
      <c r="V288" s="130">
        <f t="shared" si="369"/>
        <v>110</v>
      </c>
      <c r="W288" s="130">
        <f t="shared" si="370"/>
        <v>0</v>
      </c>
      <c r="X288" s="49">
        <f t="shared" si="371"/>
        <v>560.24</v>
      </c>
      <c r="Y288" s="49">
        <f t="shared" si="372"/>
        <v>1871.36</v>
      </c>
      <c r="Z288" s="164"/>
      <c r="AA288" s="139" t="s">
        <v>57</v>
      </c>
      <c r="AB288" s="140">
        <f t="shared" ref="AB288:AH288" si="396">K288+R288</f>
        <v>47.05</v>
      </c>
      <c r="AC288" s="140">
        <f t="shared" si="396"/>
        <v>940.93</v>
      </c>
      <c r="AD288" s="140">
        <f t="shared" si="396"/>
        <v>624.18</v>
      </c>
      <c r="AE288" s="140">
        <f t="shared" si="396"/>
        <v>39.2</v>
      </c>
      <c r="AF288" s="140">
        <f t="shared" si="396"/>
        <v>220</v>
      </c>
      <c r="AG288" s="140">
        <f t="shared" si="396"/>
        <v>0</v>
      </c>
      <c r="AH288" s="140">
        <f t="shared" si="396"/>
        <v>1871.36</v>
      </c>
      <c r="AI288" s="139" t="s">
        <v>32</v>
      </c>
      <c r="AJ288" s="39"/>
    </row>
    <row r="289" ht="20" customHeight="1" spans="1:36">
      <c r="A289" s="129">
        <f t="shared" si="357"/>
        <v>286</v>
      </c>
      <c r="B289" s="49" t="s">
        <v>368</v>
      </c>
      <c r="C289" s="52" t="s">
        <v>1041</v>
      </c>
      <c r="D289" s="168" t="s">
        <v>1042</v>
      </c>
      <c r="E289" s="130">
        <v>3920.55</v>
      </c>
      <c r="F289" s="130">
        <v>3920.55</v>
      </c>
      <c r="G289" s="130">
        <v>6241.75</v>
      </c>
      <c r="H289" s="130">
        <v>3920.55</v>
      </c>
      <c r="I289" s="165">
        <v>4180</v>
      </c>
      <c r="J289" s="130"/>
      <c r="K289" s="49">
        <f t="shared" si="358"/>
        <v>47.05</v>
      </c>
      <c r="L289" s="49">
        <f t="shared" si="359"/>
        <v>627.29</v>
      </c>
      <c r="M289" s="130">
        <f t="shared" si="360"/>
        <v>499.34</v>
      </c>
      <c r="N289" s="49">
        <f t="shared" si="361"/>
        <v>27.44</v>
      </c>
      <c r="O289" s="130">
        <f t="shared" si="362"/>
        <v>209</v>
      </c>
      <c r="P289" s="130">
        <f t="shared" si="363"/>
        <v>0</v>
      </c>
      <c r="Q289" s="130">
        <f t="shared" si="364"/>
        <v>1410.12</v>
      </c>
      <c r="R289" s="49">
        <f t="shared" si="365"/>
        <v>0</v>
      </c>
      <c r="S289" s="49">
        <f t="shared" si="366"/>
        <v>313.64</v>
      </c>
      <c r="T289" s="130">
        <f t="shared" si="367"/>
        <v>124.84</v>
      </c>
      <c r="U289" s="49">
        <f t="shared" si="368"/>
        <v>11.76</v>
      </c>
      <c r="V289" s="130">
        <f t="shared" si="369"/>
        <v>209</v>
      </c>
      <c r="W289" s="130">
        <f t="shared" si="370"/>
        <v>0</v>
      </c>
      <c r="X289" s="49">
        <f t="shared" si="371"/>
        <v>659.24</v>
      </c>
      <c r="Y289" s="49">
        <f t="shared" si="372"/>
        <v>2069.36</v>
      </c>
      <c r="Z289" s="136"/>
      <c r="AA289" s="139" t="s">
        <v>64</v>
      </c>
      <c r="AB289" s="140">
        <f t="shared" ref="AB289:AH289" si="397">K289+R289</f>
        <v>47.05</v>
      </c>
      <c r="AC289" s="140">
        <f t="shared" si="397"/>
        <v>940.93</v>
      </c>
      <c r="AD289" s="140">
        <f t="shared" si="397"/>
        <v>624.18</v>
      </c>
      <c r="AE289" s="140">
        <f t="shared" si="397"/>
        <v>39.2</v>
      </c>
      <c r="AF289" s="140">
        <f t="shared" si="397"/>
        <v>418</v>
      </c>
      <c r="AG289" s="140">
        <f t="shared" si="397"/>
        <v>0</v>
      </c>
      <c r="AH289" s="140">
        <f t="shared" si="397"/>
        <v>2069.36</v>
      </c>
      <c r="AI289" s="139" t="s">
        <v>34</v>
      </c>
      <c r="AJ289" s="39"/>
    </row>
    <row r="290" s="115" customFormat="1" ht="19" customHeight="1" spans="1:36">
      <c r="A290" s="129">
        <f t="shared" si="357"/>
        <v>287</v>
      </c>
      <c r="B290" s="49" t="s">
        <v>262</v>
      </c>
      <c r="C290" s="52" t="s">
        <v>1051</v>
      </c>
      <c r="D290" s="168" t="s">
        <v>1052</v>
      </c>
      <c r="E290" s="130">
        <v>3920.55</v>
      </c>
      <c r="F290" s="130">
        <v>3920.55</v>
      </c>
      <c r="G290" s="130">
        <v>6241.75</v>
      </c>
      <c r="H290" s="130">
        <v>3920.55</v>
      </c>
      <c r="I290" s="165">
        <v>0</v>
      </c>
      <c r="J290" s="130"/>
      <c r="K290" s="49">
        <f t="shared" si="358"/>
        <v>47.05</v>
      </c>
      <c r="L290" s="49">
        <f t="shared" si="359"/>
        <v>627.29</v>
      </c>
      <c r="M290" s="130">
        <f t="shared" si="360"/>
        <v>499.34</v>
      </c>
      <c r="N290" s="49">
        <f t="shared" si="361"/>
        <v>27.44</v>
      </c>
      <c r="O290" s="130">
        <f t="shared" si="362"/>
        <v>0</v>
      </c>
      <c r="P290" s="130">
        <f t="shared" si="363"/>
        <v>0</v>
      </c>
      <c r="Q290" s="130">
        <f t="shared" si="364"/>
        <v>1201.12</v>
      </c>
      <c r="R290" s="49">
        <f t="shared" si="365"/>
        <v>0</v>
      </c>
      <c r="S290" s="49">
        <f t="shared" si="366"/>
        <v>313.64</v>
      </c>
      <c r="T290" s="130">
        <f t="shared" si="367"/>
        <v>124.84</v>
      </c>
      <c r="U290" s="49">
        <f t="shared" si="368"/>
        <v>11.76</v>
      </c>
      <c r="V290" s="130">
        <f t="shared" si="369"/>
        <v>0</v>
      </c>
      <c r="W290" s="130">
        <f t="shared" si="370"/>
        <v>0</v>
      </c>
      <c r="X290" s="49">
        <f t="shared" si="371"/>
        <v>450.24</v>
      </c>
      <c r="Y290" s="49">
        <f t="shared" si="372"/>
        <v>1651.36</v>
      </c>
      <c r="Z290" s="136"/>
      <c r="AA290" s="139" t="s">
        <v>68</v>
      </c>
      <c r="AB290" s="140">
        <f t="shared" ref="AB290:AH290" si="398">K290+R290</f>
        <v>47.05</v>
      </c>
      <c r="AC290" s="140">
        <f t="shared" si="398"/>
        <v>940.93</v>
      </c>
      <c r="AD290" s="140">
        <f t="shared" si="398"/>
        <v>624.18</v>
      </c>
      <c r="AE290" s="140">
        <f t="shared" si="398"/>
        <v>39.2</v>
      </c>
      <c r="AF290" s="140">
        <f t="shared" si="398"/>
        <v>0</v>
      </c>
      <c r="AG290" s="140">
        <f t="shared" si="398"/>
        <v>0</v>
      </c>
      <c r="AH290" s="140">
        <f t="shared" si="398"/>
        <v>1651.36</v>
      </c>
      <c r="AI290" s="139" t="s">
        <v>32</v>
      </c>
      <c r="AJ290" s="39"/>
    </row>
    <row r="291" s="115" customFormat="1" ht="19" customHeight="1" spans="1:36">
      <c r="A291" s="129">
        <f t="shared" si="357"/>
        <v>288</v>
      </c>
      <c r="B291" s="49" t="s">
        <v>1196</v>
      </c>
      <c r="C291" s="52" t="s">
        <v>1125</v>
      </c>
      <c r="D291" s="168" t="s">
        <v>1126</v>
      </c>
      <c r="E291" s="130">
        <v>4200</v>
      </c>
      <c r="F291" s="130">
        <v>4200</v>
      </c>
      <c r="G291" s="130">
        <v>6241.75</v>
      </c>
      <c r="H291" s="130">
        <v>4200</v>
      </c>
      <c r="I291" s="165">
        <v>4180</v>
      </c>
      <c r="J291" s="130"/>
      <c r="K291" s="49">
        <f t="shared" si="358"/>
        <v>50.4</v>
      </c>
      <c r="L291" s="49">
        <f t="shared" si="359"/>
        <v>672</v>
      </c>
      <c r="M291" s="130">
        <f t="shared" si="360"/>
        <v>499.34</v>
      </c>
      <c r="N291" s="49">
        <f t="shared" si="361"/>
        <v>29.4</v>
      </c>
      <c r="O291" s="130">
        <f t="shared" si="362"/>
        <v>209</v>
      </c>
      <c r="P291" s="130">
        <f t="shared" si="363"/>
        <v>0</v>
      </c>
      <c r="Q291" s="130">
        <f t="shared" si="364"/>
        <v>1460.14</v>
      </c>
      <c r="R291" s="49">
        <f t="shared" si="365"/>
        <v>0</v>
      </c>
      <c r="S291" s="49">
        <f t="shared" si="366"/>
        <v>336</v>
      </c>
      <c r="T291" s="130">
        <f t="shared" si="367"/>
        <v>124.84</v>
      </c>
      <c r="U291" s="49">
        <f t="shared" si="368"/>
        <v>12.6</v>
      </c>
      <c r="V291" s="130">
        <f t="shared" si="369"/>
        <v>209</v>
      </c>
      <c r="W291" s="130">
        <f t="shared" si="370"/>
        <v>0</v>
      </c>
      <c r="X291" s="49">
        <f t="shared" si="371"/>
        <v>682.44</v>
      </c>
      <c r="Y291" s="49">
        <f t="shared" si="372"/>
        <v>2142.58</v>
      </c>
      <c r="Z291" s="136"/>
      <c r="AA291" s="139" t="s">
        <v>86</v>
      </c>
      <c r="AB291" s="140">
        <f t="shared" ref="AB291:AH291" si="399">K291+R291</f>
        <v>50.4</v>
      </c>
      <c r="AC291" s="140">
        <f t="shared" si="399"/>
        <v>1008</v>
      </c>
      <c r="AD291" s="140">
        <f t="shared" si="399"/>
        <v>624.18</v>
      </c>
      <c r="AE291" s="140">
        <f t="shared" si="399"/>
        <v>42</v>
      </c>
      <c r="AF291" s="140">
        <f t="shared" si="399"/>
        <v>418</v>
      </c>
      <c r="AG291" s="140">
        <f t="shared" si="399"/>
        <v>0</v>
      </c>
      <c r="AH291" s="140">
        <f t="shared" si="399"/>
        <v>2142.58</v>
      </c>
      <c r="AI291" s="139" t="s">
        <v>35</v>
      </c>
      <c r="AJ291" s="39"/>
    </row>
    <row r="292" s="115" customFormat="1" ht="19" customHeight="1" spans="1:36">
      <c r="A292" s="129">
        <f t="shared" si="357"/>
        <v>289</v>
      </c>
      <c r="B292" s="49" t="s">
        <v>262</v>
      </c>
      <c r="C292" s="52" t="s">
        <v>1131</v>
      </c>
      <c r="D292" s="462" t="s">
        <v>1132</v>
      </c>
      <c r="E292" s="130">
        <v>3920.55</v>
      </c>
      <c r="F292" s="130">
        <v>3920.55</v>
      </c>
      <c r="G292" s="130">
        <v>6241.75</v>
      </c>
      <c r="H292" s="130">
        <v>3920.55</v>
      </c>
      <c r="I292" s="165">
        <v>2200</v>
      </c>
      <c r="J292" s="130"/>
      <c r="K292" s="49">
        <f t="shared" si="358"/>
        <v>47.05</v>
      </c>
      <c r="L292" s="49">
        <f t="shared" si="359"/>
        <v>627.29</v>
      </c>
      <c r="M292" s="130">
        <f t="shared" si="360"/>
        <v>499.34</v>
      </c>
      <c r="N292" s="49">
        <f t="shared" si="361"/>
        <v>27.44</v>
      </c>
      <c r="O292" s="130">
        <f t="shared" si="362"/>
        <v>110</v>
      </c>
      <c r="P292" s="130">
        <f t="shared" si="363"/>
        <v>0</v>
      </c>
      <c r="Q292" s="130">
        <f t="shared" si="364"/>
        <v>1311.12</v>
      </c>
      <c r="R292" s="49">
        <f t="shared" si="365"/>
        <v>0</v>
      </c>
      <c r="S292" s="49">
        <f t="shared" si="366"/>
        <v>313.64</v>
      </c>
      <c r="T292" s="130">
        <f t="shared" si="367"/>
        <v>124.84</v>
      </c>
      <c r="U292" s="49">
        <f t="shared" si="368"/>
        <v>11.76</v>
      </c>
      <c r="V292" s="130">
        <f t="shared" si="369"/>
        <v>110</v>
      </c>
      <c r="W292" s="130">
        <f t="shared" si="370"/>
        <v>0</v>
      </c>
      <c r="X292" s="49">
        <f t="shared" si="371"/>
        <v>560.24</v>
      </c>
      <c r="Y292" s="49">
        <f t="shared" si="372"/>
        <v>1871.36</v>
      </c>
      <c r="Z292" s="136"/>
      <c r="AA292" s="139" t="s">
        <v>68</v>
      </c>
      <c r="AB292" s="140">
        <f t="shared" ref="AB292:AH292" si="400">K292+R292</f>
        <v>47.05</v>
      </c>
      <c r="AC292" s="140">
        <f t="shared" si="400"/>
        <v>940.93</v>
      </c>
      <c r="AD292" s="140">
        <f t="shared" si="400"/>
        <v>624.18</v>
      </c>
      <c r="AE292" s="140">
        <f t="shared" si="400"/>
        <v>39.2</v>
      </c>
      <c r="AF292" s="140">
        <f t="shared" si="400"/>
        <v>220</v>
      </c>
      <c r="AG292" s="140">
        <f t="shared" si="400"/>
        <v>0</v>
      </c>
      <c r="AH292" s="140">
        <f t="shared" si="400"/>
        <v>1871.36</v>
      </c>
      <c r="AI292" s="139" t="s">
        <v>32</v>
      </c>
      <c r="AJ292" s="39"/>
    </row>
    <row r="293" s="115" customFormat="1" ht="19" customHeight="1" spans="1:36">
      <c r="A293" s="129">
        <f t="shared" si="357"/>
        <v>290</v>
      </c>
      <c r="B293" s="49" t="s">
        <v>129</v>
      </c>
      <c r="C293" s="52" t="s">
        <v>1133</v>
      </c>
      <c r="D293" s="168" t="s">
        <v>1134</v>
      </c>
      <c r="E293" s="130">
        <v>3920.55</v>
      </c>
      <c r="F293" s="130">
        <v>3920.55</v>
      </c>
      <c r="G293" s="130">
        <v>6241.75</v>
      </c>
      <c r="H293" s="130">
        <v>3920.55</v>
      </c>
      <c r="I293" s="165">
        <v>3180</v>
      </c>
      <c r="J293" s="130"/>
      <c r="K293" s="49">
        <f t="shared" si="358"/>
        <v>47.05</v>
      </c>
      <c r="L293" s="49">
        <f t="shared" si="359"/>
        <v>627.29</v>
      </c>
      <c r="M293" s="130">
        <f t="shared" si="360"/>
        <v>499.34</v>
      </c>
      <c r="N293" s="49">
        <f t="shared" si="361"/>
        <v>27.44</v>
      </c>
      <c r="O293" s="130">
        <f t="shared" si="362"/>
        <v>159</v>
      </c>
      <c r="P293" s="130">
        <f t="shared" si="363"/>
        <v>0</v>
      </c>
      <c r="Q293" s="130">
        <f t="shared" si="364"/>
        <v>1360.12</v>
      </c>
      <c r="R293" s="49">
        <f t="shared" si="365"/>
        <v>0</v>
      </c>
      <c r="S293" s="49">
        <f t="shared" si="366"/>
        <v>313.64</v>
      </c>
      <c r="T293" s="130">
        <f t="shared" si="367"/>
        <v>124.84</v>
      </c>
      <c r="U293" s="49">
        <f t="shared" si="368"/>
        <v>11.76</v>
      </c>
      <c r="V293" s="130">
        <f t="shared" si="369"/>
        <v>159</v>
      </c>
      <c r="W293" s="130">
        <f t="shared" si="370"/>
        <v>0</v>
      </c>
      <c r="X293" s="49">
        <f t="shared" si="371"/>
        <v>609.24</v>
      </c>
      <c r="Y293" s="49">
        <f t="shared" si="372"/>
        <v>1969.36</v>
      </c>
      <c r="Z293" s="136"/>
      <c r="AA293" s="139" t="s">
        <v>82</v>
      </c>
      <c r="AB293" s="140">
        <f t="shared" ref="AB293:AH293" si="401">K293+R293</f>
        <v>47.05</v>
      </c>
      <c r="AC293" s="140">
        <f t="shared" si="401"/>
        <v>940.93</v>
      </c>
      <c r="AD293" s="140">
        <f t="shared" si="401"/>
        <v>624.18</v>
      </c>
      <c r="AE293" s="140">
        <f t="shared" si="401"/>
        <v>39.2</v>
      </c>
      <c r="AF293" s="140">
        <f t="shared" si="401"/>
        <v>318</v>
      </c>
      <c r="AG293" s="140">
        <f t="shared" si="401"/>
        <v>0</v>
      </c>
      <c r="AH293" s="140">
        <f t="shared" si="401"/>
        <v>1969.36</v>
      </c>
      <c r="AI293" s="139" t="s">
        <v>35</v>
      </c>
      <c r="AJ293" s="39"/>
    </row>
    <row r="294" s="115" customFormat="1" ht="19" customHeight="1" spans="1:36">
      <c r="A294" s="129">
        <f t="shared" si="357"/>
        <v>291</v>
      </c>
      <c r="B294" s="49" t="s">
        <v>1196</v>
      </c>
      <c r="C294" s="51" t="s">
        <v>1138</v>
      </c>
      <c r="D294" s="100" t="s">
        <v>1139</v>
      </c>
      <c r="E294" s="130">
        <v>3920.55</v>
      </c>
      <c r="F294" s="130">
        <v>3920.55</v>
      </c>
      <c r="G294" s="130">
        <v>6241.75</v>
      </c>
      <c r="H294" s="130">
        <v>3920.55</v>
      </c>
      <c r="I294" s="165">
        <v>3180</v>
      </c>
      <c r="J294" s="130"/>
      <c r="K294" s="49">
        <f t="shared" si="358"/>
        <v>47.05</v>
      </c>
      <c r="L294" s="49">
        <f t="shared" si="359"/>
        <v>627.29</v>
      </c>
      <c r="M294" s="130">
        <f t="shared" si="360"/>
        <v>499.34</v>
      </c>
      <c r="N294" s="49">
        <f t="shared" si="361"/>
        <v>27.44</v>
      </c>
      <c r="O294" s="130">
        <f t="shared" si="362"/>
        <v>159</v>
      </c>
      <c r="P294" s="130">
        <f t="shared" si="363"/>
        <v>0</v>
      </c>
      <c r="Q294" s="130">
        <f t="shared" si="364"/>
        <v>1360.12</v>
      </c>
      <c r="R294" s="49">
        <f t="shared" si="365"/>
        <v>0</v>
      </c>
      <c r="S294" s="49">
        <f t="shared" si="366"/>
        <v>313.64</v>
      </c>
      <c r="T294" s="130">
        <f t="shared" si="367"/>
        <v>124.84</v>
      </c>
      <c r="U294" s="49">
        <f t="shared" si="368"/>
        <v>11.76</v>
      </c>
      <c r="V294" s="130">
        <f t="shared" si="369"/>
        <v>159</v>
      </c>
      <c r="W294" s="130">
        <f t="shared" si="370"/>
        <v>0</v>
      </c>
      <c r="X294" s="49">
        <f t="shared" si="371"/>
        <v>609.24</v>
      </c>
      <c r="Y294" s="49">
        <f t="shared" si="372"/>
        <v>1969.36</v>
      </c>
      <c r="Z294" s="136"/>
      <c r="AA294" s="139" t="s">
        <v>74</v>
      </c>
      <c r="AB294" s="140">
        <f t="shared" ref="AB294:AH294" si="402">K294+R294</f>
        <v>47.05</v>
      </c>
      <c r="AC294" s="140">
        <f t="shared" si="402"/>
        <v>940.93</v>
      </c>
      <c r="AD294" s="140">
        <f t="shared" si="402"/>
        <v>624.18</v>
      </c>
      <c r="AE294" s="140">
        <f t="shared" si="402"/>
        <v>39.2</v>
      </c>
      <c r="AF294" s="140">
        <f t="shared" si="402"/>
        <v>318</v>
      </c>
      <c r="AG294" s="140">
        <f t="shared" si="402"/>
        <v>0</v>
      </c>
      <c r="AH294" s="140">
        <f t="shared" si="402"/>
        <v>1969.36</v>
      </c>
      <c r="AI294" s="139" t="s">
        <v>35</v>
      </c>
      <c r="AJ294" s="39"/>
    </row>
    <row r="295" s="206" customFormat="1" ht="17" customHeight="1" spans="1:36">
      <c r="A295" s="210">
        <f t="shared" si="357"/>
        <v>292</v>
      </c>
      <c r="B295" s="211" t="s">
        <v>411</v>
      </c>
      <c r="C295" s="212" t="s">
        <v>1186</v>
      </c>
      <c r="D295" s="213" t="s">
        <v>1187</v>
      </c>
      <c r="E295" s="219">
        <v>3920.55</v>
      </c>
      <c r="F295" s="219">
        <v>3920.55</v>
      </c>
      <c r="G295" s="219">
        <v>6241.75</v>
      </c>
      <c r="H295" s="219">
        <v>3920.55</v>
      </c>
      <c r="I295" s="238">
        <v>2200</v>
      </c>
      <c r="J295" s="219"/>
      <c r="K295" s="211">
        <f t="shared" si="358"/>
        <v>47.05</v>
      </c>
      <c r="L295" s="211">
        <f t="shared" si="359"/>
        <v>627.29</v>
      </c>
      <c r="M295" s="219">
        <f t="shared" si="360"/>
        <v>499.34</v>
      </c>
      <c r="N295" s="211">
        <f t="shared" si="361"/>
        <v>27.44</v>
      </c>
      <c r="O295" s="219">
        <f t="shared" si="362"/>
        <v>110</v>
      </c>
      <c r="P295" s="219">
        <f t="shared" si="363"/>
        <v>0</v>
      </c>
      <c r="Q295" s="219">
        <f t="shared" si="364"/>
        <v>1311.12</v>
      </c>
      <c r="R295" s="211">
        <f t="shared" si="365"/>
        <v>0</v>
      </c>
      <c r="S295" s="211">
        <f t="shared" si="366"/>
        <v>313.64</v>
      </c>
      <c r="T295" s="219">
        <f t="shared" si="367"/>
        <v>124.84</v>
      </c>
      <c r="U295" s="211">
        <f t="shared" si="368"/>
        <v>11.76</v>
      </c>
      <c r="V295" s="219">
        <f t="shared" si="369"/>
        <v>110</v>
      </c>
      <c r="W295" s="219">
        <f t="shared" si="370"/>
        <v>0</v>
      </c>
      <c r="X295" s="211">
        <f t="shared" si="371"/>
        <v>560.24</v>
      </c>
      <c r="Y295" s="211">
        <f t="shared" si="372"/>
        <v>1871.36</v>
      </c>
      <c r="Z295" s="221"/>
      <c r="AA295" s="222" t="s">
        <v>76</v>
      </c>
      <c r="AB295" s="223">
        <f t="shared" ref="AB295:AH295" si="403">K295+R295</f>
        <v>47.05</v>
      </c>
      <c r="AC295" s="223">
        <f t="shared" si="403"/>
        <v>940.93</v>
      </c>
      <c r="AD295" s="223">
        <f t="shared" si="403"/>
        <v>624.18</v>
      </c>
      <c r="AE295" s="223">
        <f t="shared" si="403"/>
        <v>39.2</v>
      </c>
      <c r="AF295" s="223">
        <f t="shared" si="403"/>
        <v>220</v>
      </c>
      <c r="AG295" s="223">
        <f t="shared" si="403"/>
        <v>0</v>
      </c>
      <c r="AH295" s="223">
        <f t="shared" si="403"/>
        <v>1871.36</v>
      </c>
      <c r="AI295" s="222" t="s">
        <v>32</v>
      </c>
      <c r="AJ295" s="224"/>
    </row>
    <row r="296" ht="17" customHeight="1" spans="1:36">
      <c r="A296" s="129">
        <f t="shared" si="357"/>
        <v>293</v>
      </c>
      <c r="B296" s="49" t="s">
        <v>217</v>
      </c>
      <c r="C296" s="51" t="s">
        <v>1201</v>
      </c>
      <c r="D296" s="148" t="s">
        <v>1202</v>
      </c>
      <c r="E296" s="130">
        <v>3920.55</v>
      </c>
      <c r="F296" s="130">
        <v>3920.55</v>
      </c>
      <c r="G296" s="130">
        <v>6241.75</v>
      </c>
      <c r="H296" s="130">
        <v>3920.55</v>
      </c>
      <c r="I296" s="165">
        <v>2200</v>
      </c>
      <c r="J296" s="130"/>
      <c r="K296" s="49">
        <f t="shared" si="358"/>
        <v>47.05</v>
      </c>
      <c r="L296" s="49">
        <f t="shared" si="359"/>
        <v>627.29</v>
      </c>
      <c r="M296" s="130">
        <f t="shared" si="360"/>
        <v>499.34</v>
      </c>
      <c r="N296" s="49">
        <f t="shared" si="361"/>
        <v>27.44</v>
      </c>
      <c r="O296" s="130">
        <f t="shared" si="362"/>
        <v>110</v>
      </c>
      <c r="P296" s="130">
        <f t="shared" si="363"/>
        <v>0</v>
      </c>
      <c r="Q296" s="130">
        <f t="shared" si="364"/>
        <v>1311.12</v>
      </c>
      <c r="R296" s="49">
        <f t="shared" si="365"/>
        <v>0</v>
      </c>
      <c r="S296" s="49">
        <f t="shared" si="366"/>
        <v>313.64</v>
      </c>
      <c r="T296" s="130">
        <f t="shared" si="367"/>
        <v>124.84</v>
      </c>
      <c r="U296" s="49">
        <f t="shared" si="368"/>
        <v>11.76</v>
      </c>
      <c r="V296" s="130">
        <f t="shared" si="369"/>
        <v>110</v>
      </c>
      <c r="W296" s="130">
        <f t="shared" si="370"/>
        <v>0</v>
      </c>
      <c r="X296" s="49">
        <f t="shared" si="371"/>
        <v>560.24</v>
      </c>
      <c r="Y296" s="49">
        <f t="shared" si="372"/>
        <v>1871.36</v>
      </c>
      <c r="Z296" s="136"/>
      <c r="AA296" s="139" t="s">
        <v>57</v>
      </c>
      <c r="AB296" s="140">
        <f t="shared" ref="AB296:AH296" si="404">K296+R296</f>
        <v>47.05</v>
      </c>
      <c r="AC296" s="140">
        <f t="shared" si="404"/>
        <v>940.93</v>
      </c>
      <c r="AD296" s="140">
        <f t="shared" si="404"/>
        <v>624.18</v>
      </c>
      <c r="AE296" s="140">
        <f t="shared" si="404"/>
        <v>39.2</v>
      </c>
      <c r="AF296" s="140">
        <f t="shared" si="404"/>
        <v>220</v>
      </c>
      <c r="AG296" s="140">
        <f t="shared" si="404"/>
        <v>0</v>
      </c>
      <c r="AH296" s="140">
        <f t="shared" si="404"/>
        <v>1871.36</v>
      </c>
      <c r="AI296" s="139" t="s">
        <v>32</v>
      </c>
      <c r="AJ296" s="39"/>
    </row>
    <row r="297" ht="17" customHeight="1" spans="1:36">
      <c r="A297" s="129">
        <f t="shared" si="357"/>
        <v>294</v>
      </c>
      <c r="B297" s="49" t="s">
        <v>146</v>
      </c>
      <c r="C297" s="51" t="s">
        <v>1203</v>
      </c>
      <c r="D297" s="471" t="s">
        <v>1204</v>
      </c>
      <c r="E297" s="130">
        <v>3920.55</v>
      </c>
      <c r="F297" s="130">
        <v>3920.55</v>
      </c>
      <c r="G297" s="130">
        <v>6241.75</v>
      </c>
      <c r="H297" s="130">
        <v>3920.55</v>
      </c>
      <c r="I297" s="165">
        <v>3180</v>
      </c>
      <c r="J297" s="130"/>
      <c r="K297" s="49">
        <f t="shared" si="358"/>
        <v>47.05</v>
      </c>
      <c r="L297" s="49">
        <f t="shared" si="359"/>
        <v>627.29</v>
      </c>
      <c r="M297" s="130">
        <f t="shared" si="360"/>
        <v>499.34</v>
      </c>
      <c r="N297" s="49">
        <f t="shared" si="361"/>
        <v>27.44</v>
      </c>
      <c r="O297" s="130">
        <f t="shared" si="362"/>
        <v>159</v>
      </c>
      <c r="P297" s="130">
        <f t="shared" si="363"/>
        <v>0</v>
      </c>
      <c r="Q297" s="130">
        <f t="shared" si="364"/>
        <v>1360.12</v>
      </c>
      <c r="R297" s="49">
        <f t="shared" si="365"/>
        <v>0</v>
      </c>
      <c r="S297" s="49">
        <f t="shared" si="366"/>
        <v>313.64</v>
      </c>
      <c r="T297" s="130">
        <f t="shared" si="367"/>
        <v>124.84</v>
      </c>
      <c r="U297" s="49">
        <f t="shared" si="368"/>
        <v>11.76</v>
      </c>
      <c r="V297" s="130">
        <f t="shared" si="369"/>
        <v>159</v>
      </c>
      <c r="W297" s="130">
        <f t="shared" si="370"/>
        <v>0</v>
      </c>
      <c r="X297" s="49">
        <f t="shared" si="371"/>
        <v>609.24</v>
      </c>
      <c r="Y297" s="49">
        <f t="shared" si="372"/>
        <v>1969.36</v>
      </c>
      <c r="Z297" s="136"/>
      <c r="AA297" s="139" t="s">
        <v>64</v>
      </c>
      <c r="AB297" s="140">
        <f t="shared" ref="AB297:AH297" si="405">K297+R297</f>
        <v>47.05</v>
      </c>
      <c r="AC297" s="140">
        <f t="shared" si="405"/>
        <v>940.93</v>
      </c>
      <c r="AD297" s="140">
        <f t="shared" si="405"/>
        <v>624.18</v>
      </c>
      <c r="AE297" s="140">
        <f t="shared" si="405"/>
        <v>39.2</v>
      </c>
      <c r="AF297" s="140">
        <f t="shared" si="405"/>
        <v>318</v>
      </c>
      <c r="AG297" s="140">
        <f t="shared" si="405"/>
        <v>0</v>
      </c>
      <c r="AH297" s="140">
        <f t="shared" si="405"/>
        <v>1969.36</v>
      </c>
      <c r="AI297" s="139" t="s">
        <v>34</v>
      </c>
      <c r="AJ297" s="39"/>
    </row>
    <row r="298" ht="17" customHeight="1" spans="1:36">
      <c r="A298" s="129">
        <f t="shared" si="357"/>
        <v>295</v>
      </c>
      <c r="B298" s="49" t="s">
        <v>568</v>
      </c>
      <c r="C298" s="52" t="s">
        <v>1229</v>
      </c>
      <c r="D298" s="148" t="s">
        <v>1230</v>
      </c>
      <c r="E298" s="130">
        <v>3920.55</v>
      </c>
      <c r="F298" s="130">
        <v>3920.55</v>
      </c>
      <c r="G298" s="130">
        <v>6241.75</v>
      </c>
      <c r="H298" s="130">
        <v>3920.55</v>
      </c>
      <c r="I298" s="165">
        <v>2200</v>
      </c>
      <c r="J298" s="130"/>
      <c r="K298" s="49">
        <f t="shared" si="358"/>
        <v>47.05</v>
      </c>
      <c r="L298" s="49">
        <f t="shared" si="359"/>
        <v>627.29</v>
      </c>
      <c r="M298" s="130">
        <f t="shared" si="360"/>
        <v>499.34</v>
      </c>
      <c r="N298" s="49">
        <f t="shared" si="361"/>
        <v>27.44</v>
      </c>
      <c r="O298" s="130">
        <f t="shared" si="362"/>
        <v>110</v>
      </c>
      <c r="P298" s="130">
        <f t="shared" si="363"/>
        <v>0</v>
      </c>
      <c r="Q298" s="130">
        <f t="shared" si="364"/>
        <v>1311.12</v>
      </c>
      <c r="R298" s="49">
        <f t="shared" si="365"/>
        <v>0</v>
      </c>
      <c r="S298" s="49">
        <f t="shared" si="366"/>
        <v>313.64</v>
      </c>
      <c r="T298" s="130">
        <f t="shared" si="367"/>
        <v>124.84</v>
      </c>
      <c r="U298" s="49">
        <f t="shared" si="368"/>
        <v>11.76</v>
      </c>
      <c r="V298" s="130">
        <f t="shared" si="369"/>
        <v>110</v>
      </c>
      <c r="W298" s="130">
        <f t="shared" si="370"/>
        <v>0</v>
      </c>
      <c r="X298" s="49">
        <f t="shared" si="371"/>
        <v>560.24</v>
      </c>
      <c r="Y298" s="49">
        <f t="shared" si="372"/>
        <v>1871.36</v>
      </c>
      <c r="Z298" s="136"/>
      <c r="AA298" s="139" t="s">
        <v>53</v>
      </c>
      <c r="AB298" s="140">
        <f t="shared" ref="AB298:AH298" si="406">K298+R298</f>
        <v>47.05</v>
      </c>
      <c r="AC298" s="140">
        <f t="shared" si="406"/>
        <v>940.93</v>
      </c>
      <c r="AD298" s="140">
        <f t="shared" si="406"/>
        <v>624.18</v>
      </c>
      <c r="AE298" s="140">
        <f t="shared" si="406"/>
        <v>39.2</v>
      </c>
      <c r="AF298" s="140">
        <f t="shared" si="406"/>
        <v>220</v>
      </c>
      <c r="AG298" s="140">
        <f t="shared" si="406"/>
        <v>0</v>
      </c>
      <c r="AH298" s="140">
        <f t="shared" si="406"/>
        <v>1871.36</v>
      </c>
      <c r="AI298" s="139" t="s">
        <v>32</v>
      </c>
      <c r="AJ298" s="39"/>
    </row>
    <row r="299" ht="17" customHeight="1" spans="1:36">
      <c r="A299" s="129">
        <f t="shared" si="357"/>
        <v>296</v>
      </c>
      <c r="B299" s="49" t="s">
        <v>223</v>
      </c>
      <c r="C299" s="52" t="s">
        <v>1253</v>
      </c>
      <c r="D299" s="148" t="s">
        <v>1254</v>
      </c>
      <c r="E299" s="130">
        <v>3920.55</v>
      </c>
      <c r="F299" s="130">
        <v>3920.55</v>
      </c>
      <c r="G299" s="130">
        <v>6241.75</v>
      </c>
      <c r="H299" s="130">
        <v>3920.55</v>
      </c>
      <c r="I299" s="165">
        <v>3180</v>
      </c>
      <c r="J299" s="130"/>
      <c r="K299" s="49">
        <f t="shared" si="358"/>
        <v>47.05</v>
      </c>
      <c r="L299" s="49">
        <f t="shared" si="359"/>
        <v>627.29</v>
      </c>
      <c r="M299" s="130">
        <f t="shared" si="360"/>
        <v>499.34</v>
      </c>
      <c r="N299" s="49">
        <f t="shared" si="361"/>
        <v>27.44</v>
      </c>
      <c r="O299" s="130">
        <f t="shared" si="362"/>
        <v>159</v>
      </c>
      <c r="P299" s="130">
        <f t="shared" si="363"/>
        <v>0</v>
      </c>
      <c r="Q299" s="130">
        <f t="shared" si="364"/>
        <v>1360.12</v>
      </c>
      <c r="R299" s="49">
        <f t="shared" si="365"/>
        <v>0</v>
      </c>
      <c r="S299" s="49">
        <f t="shared" si="366"/>
        <v>313.64</v>
      </c>
      <c r="T299" s="130">
        <f t="shared" si="367"/>
        <v>124.84</v>
      </c>
      <c r="U299" s="49">
        <f t="shared" si="368"/>
        <v>11.76</v>
      </c>
      <c r="V299" s="130">
        <f t="shared" si="369"/>
        <v>159</v>
      </c>
      <c r="W299" s="130">
        <f t="shared" si="370"/>
        <v>0</v>
      </c>
      <c r="X299" s="49">
        <f t="shared" si="371"/>
        <v>609.24</v>
      </c>
      <c r="Y299" s="49">
        <f t="shared" si="372"/>
        <v>1969.36</v>
      </c>
      <c r="Z299" s="136"/>
      <c r="AA299" s="139" t="s">
        <v>71</v>
      </c>
      <c r="AB299" s="140">
        <f t="shared" ref="AB299:AH299" si="407">K299+R299</f>
        <v>47.05</v>
      </c>
      <c r="AC299" s="140">
        <f t="shared" si="407"/>
        <v>940.93</v>
      </c>
      <c r="AD299" s="140">
        <f t="shared" si="407"/>
        <v>624.18</v>
      </c>
      <c r="AE299" s="140">
        <f t="shared" si="407"/>
        <v>39.2</v>
      </c>
      <c r="AF299" s="140">
        <f t="shared" si="407"/>
        <v>318</v>
      </c>
      <c r="AG299" s="140">
        <f t="shared" si="407"/>
        <v>0</v>
      </c>
      <c r="AH299" s="140">
        <f t="shared" si="407"/>
        <v>1969.36</v>
      </c>
      <c r="AI299" s="139" t="s">
        <v>35</v>
      </c>
      <c r="AJ299" s="39"/>
    </row>
    <row r="300" ht="17" customHeight="1" spans="1:36">
      <c r="A300" s="129">
        <f t="shared" si="357"/>
        <v>297</v>
      </c>
      <c r="B300" s="49" t="s">
        <v>368</v>
      </c>
      <c r="C300" s="52" t="s">
        <v>1261</v>
      </c>
      <c r="D300" s="148" t="s">
        <v>1262</v>
      </c>
      <c r="E300" s="130">
        <v>3920.55</v>
      </c>
      <c r="F300" s="130">
        <v>3920.55</v>
      </c>
      <c r="G300" s="130">
        <v>6241.75</v>
      </c>
      <c r="H300" s="130">
        <v>3920.55</v>
      </c>
      <c r="I300" s="165">
        <v>3180</v>
      </c>
      <c r="J300" s="52"/>
      <c r="K300" s="49">
        <f t="shared" si="358"/>
        <v>47.05</v>
      </c>
      <c r="L300" s="49">
        <f t="shared" si="359"/>
        <v>627.29</v>
      </c>
      <c r="M300" s="130">
        <f t="shared" si="360"/>
        <v>499.34</v>
      </c>
      <c r="N300" s="49">
        <f t="shared" si="361"/>
        <v>27.44</v>
      </c>
      <c r="O300" s="130">
        <f t="shared" si="362"/>
        <v>159</v>
      </c>
      <c r="P300" s="130">
        <f t="shared" si="363"/>
        <v>0</v>
      </c>
      <c r="Q300" s="130">
        <f t="shared" si="364"/>
        <v>1360.12</v>
      </c>
      <c r="R300" s="49">
        <f t="shared" si="365"/>
        <v>0</v>
      </c>
      <c r="S300" s="49">
        <f t="shared" si="366"/>
        <v>313.64</v>
      </c>
      <c r="T300" s="130">
        <f t="shared" si="367"/>
        <v>124.84</v>
      </c>
      <c r="U300" s="49">
        <f t="shared" si="368"/>
        <v>11.76</v>
      </c>
      <c r="V300" s="130">
        <f t="shared" si="369"/>
        <v>159</v>
      </c>
      <c r="W300" s="130">
        <f t="shared" si="370"/>
        <v>0</v>
      </c>
      <c r="X300" s="49">
        <f t="shared" si="371"/>
        <v>609.24</v>
      </c>
      <c r="Y300" s="49">
        <f t="shared" si="372"/>
        <v>1969.36</v>
      </c>
      <c r="Z300" s="136"/>
      <c r="AA300" s="139" t="s">
        <v>68</v>
      </c>
      <c r="AB300" s="140">
        <f t="shared" ref="AB300:AH300" si="408">K300+R300</f>
        <v>47.05</v>
      </c>
      <c r="AC300" s="140">
        <f t="shared" si="408"/>
        <v>940.93</v>
      </c>
      <c r="AD300" s="140">
        <f t="shared" si="408"/>
        <v>624.18</v>
      </c>
      <c r="AE300" s="140">
        <f t="shared" si="408"/>
        <v>39.2</v>
      </c>
      <c r="AF300" s="140">
        <f t="shared" si="408"/>
        <v>318</v>
      </c>
      <c r="AG300" s="140">
        <f t="shared" si="408"/>
        <v>0</v>
      </c>
      <c r="AH300" s="140">
        <f t="shared" si="408"/>
        <v>1969.36</v>
      </c>
      <c r="AI300" s="139" t="s">
        <v>32</v>
      </c>
      <c r="AJ300" s="39"/>
    </row>
    <row r="301" ht="17" customHeight="1" spans="1:36">
      <c r="A301" s="129">
        <f t="shared" ref="A301:A308" si="409">ROW()-3</f>
        <v>298</v>
      </c>
      <c r="B301" s="49" t="s">
        <v>50</v>
      </c>
      <c r="C301" s="52" t="s">
        <v>1263</v>
      </c>
      <c r="D301" s="148" t="s">
        <v>1264</v>
      </c>
      <c r="E301" s="130">
        <v>3920.55</v>
      </c>
      <c r="F301" s="130">
        <v>3920.55</v>
      </c>
      <c r="G301" s="130">
        <v>6241.75</v>
      </c>
      <c r="H301" s="130">
        <v>3920.55</v>
      </c>
      <c r="I301" s="165">
        <v>3180</v>
      </c>
      <c r="J301" s="52"/>
      <c r="K301" s="49">
        <f t="shared" ref="K301:K308" si="410">ROUND(E301*0.012,2)</f>
        <v>47.05</v>
      </c>
      <c r="L301" s="49">
        <f t="shared" ref="L301:L308" si="411">ROUND(F301*0.16,2)</f>
        <v>627.29</v>
      </c>
      <c r="M301" s="130">
        <f t="shared" ref="M301:M308" si="412">ROUND(G301*0.08,2)</f>
        <v>499.34</v>
      </c>
      <c r="N301" s="49">
        <f t="shared" ref="N301:N308" si="413">ROUND(H301*0.007,2)</f>
        <v>27.44</v>
      </c>
      <c r="O301" s="130">
        <f t="shared" ref="O301:O308" si="414">I301*5%</f>
        <v>159</v>
      </c>
      <c r="P301" s="130">
        <f t="shared" ref="P301:P308" si="415">J301*50%</f>
        <v>0</v>
      </c>
      <c r="Q301" s="130">
        <f t="shared" ref="Q301:Q308" si="416">SUM(K301:P301)</f>
        <v>1360.12</v>
      </c>
      <c r="R301" s="49">
        <f t="shared" ref="R301:R308" si="417">E301*0</f>
        <v>0</v>
      </c>
      <c r="S301" s="49">
        <f t="shared" ref="S301:S308" si="418">ROUND(F301*0.08,2)</f>
        <v>313.64</v>
      </c>
      <c r="T301" s="130">
        <f t="shared" ref="T301:T308" si="419">ROUND(G301*0.02,2)</f>
        <v>124.84</v>
      </c>
      <c r="U301" s="49">
        <f t="shared" ref="U301:U308" si="420">ROUND(H301*0.003,2)</f>
        <v>11.76</v>
      </c>
      <c r="V301" s="130">
        <f t="shared" ref="V301:V308" si="421">I301*5%</f>
        <v>159</v>
      </c>
      <c r="W301" s="130">
        <f t="shared" ref="W301:W308" si="422">J301*50%</f>
        <v>0</v>
      </c>
      <c r="X301" s="49">
        <f t="shared" ref="X301:X308" si="423">SUM(R301:W301)</f>
        <v>609.24</v>
      </c>
      <c r="Y301" s="49">
        <f t="shared" ref="Y301:Y308" si="424">Q301+X301</f>
        <v>1969.36</v>
      </c>
      <c r="Z301" s="136"/>
      <c r="AA301" s="139" t="s">
        <v>50</v>
      </c>
      <c r="AB301" s="140">
        <f t="shared" ref="AB301:AH301" si="425">K301+R301</f>
        <v>47.05</v>
      </c>
      <c r="AC301" s="140">
        <f t="shared" si="425"/>
        <v>940.93</v>
      </c>
      <c r="AD301" s="140">
        <f t="shared" si="425"/>
        <v>624.18</v>
      </c>
      <c r="AE301" s="140">
        <f t="shared" si="425"/>
        <v>39.2</v>
      </c>
      <c r="AF301" s="140">
        <f t="shared" si="425"/>
        <v>318</v>
      </c>
      <c r="AG301" s="140">
        <f t="shared" si="425"/>
        <v>0</v>
      </c>
      <c r="AH301" s="140">
        <f t="shared" si="425"/>
        <v>1969.36</v>
      </c>
      <c r="AI301" s="139" t="s">
        <v>31</v>
      </c>
      <c r="AJ301" s="39"/>
    </row>
    <row r="302" ht="17" customHeight="1" spans="1:36">
      <c r="A302" s="129">
        <f t="shared" si="409"/>
        <v>299</v>
      </c>
      <c r="B302" s="49" t="s">
        <v>1193</v>
      </c>
      <c r="C302" s="52" t="s">
        <v>1273</v>
      </c>
      <c r="D302" s="148" t="s">
        <v>1274</v>
      </c>
      <c r="E302" s="130">
        <v>3920.55</v>
      </c>
      <c r="F302" s="130">
        <v>3920.55</v>
      </c>
      <c r="G302" s="130">
        <v>6241.75</v>
      </c>
      <c r="H302" s="130">
        <v>3920.55</v>
      </c>
      <c r="I302" s="165">
        <v>3180</v>
      </c>
      <c r="J302" s="52"/>
      <c r="K302" s="49">
        <f t="shared" si="410"/>
        <v>47.05</v>
      </c>
      <c r="L302" s="49">
        <f t="shared" si="411"/>
        <v>627.29</v>
      </c>
      <c r="M302" s="130">
        <f t="shared" si="412"/>
        <v>499.34</v>
      </c>
      <c r="N302" s="49">
        <f t="shared" si="413"/>
        <v>27.44</v>
      </c>
      <c r="O302" s="130">
        <f t="shared" si="414"/>
        <v>159</v>
      </c>
      <c r="P302" s="130">
        <f t="shared" si="415"/>
        <v>0</v>
      </c>
      <c r="Q302" s="130">
        <f t="shared" si="416"/>
        <v>1360.12</v>
      </c>
      <c r="R302" s="49">
        <f t="shared" si="417"/>
        <v>0</v>
      </c>
      <c r="S302" s="49">
        <f t="shared" si="418"/>
        <v>313.64</v>
      </c>
      <c r="T302" s="130">
        <f t="shared" si="419"/>
        <v>124.84</v>
      </c>
      <c r="U302" s="49">
        <f t="shared" si="420"/>
        <v>11.76</v>
      </c>
      <c r="V302" s="130">
        <f t="shared" si="421"/>
        <v>159</v>
      </c>
      <c r="W302" s="130">
        <f t="shared" si="422"/>
        <v>0</v>
      </c>
      <c r="X302" s="49">
        <f t="shared" si="423"/>
        <v>609.24</v>
      </c>
      <c r="Y302" s="49">
        <f t="shared" si="424"/>
        <v>1969.36</v>
      </c>
      <c r="Z302" s="136"/>
      <c r="AA302" s="139" t="s">
        <v>72</v>
      </c>
      <c r="AB302" s="140">
        <f t="shared" ref="AB302:AH302" si="426">K302+R302</f>
        <v>47.05</v>
      </c>
      <c r="AC302" s="140">
        <f t="shared" si="426"/>
        <v>940.93</v>
      </c>
      <c r="AD302" s="140">
        <f t="shared" si="426"/>
        <v>624.18</v>
      </c>
      <c r="AE302" s="140">
        <f t="shared" si="426"/>
        <v>39.2</v>
      </c>
      <c r="AF302" s="140">
        <f t="shared" si="426"/>
        <v>318</v>
      </c>
      <c r="AG302" s="140">
        <f t="shared" si="426"/>
        <v>0</v>
      </c>
      <c r="AH302" s="140">
        <f t="shared" si="426"/>
        <v>1969.36</v>
      </c>
      <c r="AI302" s="139" t="s">
        <v>35</v>
      </c>
      <c r="AJ302" s="39"/>
    </row>
    <row r="303" ht="17" customHeight="1" spans="1:36">
      <c r="A303" s="129">
        <f t="shared" si="409"/>
        <v>300</v>
      </c>
      <c r="B303" s="49" t="s">
        <v>411</v>
      </c>
      <c r="C303" s="52" t="s">
        <v>1285</v>
      </c>
      <c r="D303" s="148" t="s">
        <v>1286</v>
      </c>
      <c r="E303" s="130">
        <v>3920.55</v>
      </c>
      <c r="F303" s="130">
        <v>3920.55</v>
      </c>
      <c r="G303" s="130">
        <v>6241.75</v>
      </c>
      <c r="H303" s="130">
        <v>3920.55</v>
      </c>
      <c r="I303" s="165">
        <v>2200</v>
      </c>
      <c r="J303" s="52"/>
      <c r="K303" s="49">
        <f t="shared" si="410"/>
        <v>47.05</v>
      </c>
      <c r="L303" s="49">
        <f t="shared" si="411"/>
        <v>627.29</v>
      </c>
      <c r="M303" s="130">
        <f t="shared" si="412"/>
        <v>499.34</v>
      </c>
      <c r="N303" s="49">
        <f t="shared" si="413"/>
        <v>27.44</v>
      </c>
      <c r="O303" s="130">
        <f t="shared" si="414"/>
        <v>110</v>
      </c>
      <c r="P303" s="130">
        <f t="shared" si="415"/>
        <v>0</v>
      </c>
      <c r="Q303" s="130">
        <f t="shared" si="416"/>
        <v>1311.12</v>
      </c>
      <c r="R303" s="49">
        <f t="shared" si="417"/>
        <v>0</v>
      </c>
      <c r="S303" s="49">
        <f t="shared" si="418"/>
        <v>313.64</v>
      </c>
      <c r="T303" s="130">
        <f t="shared" si="419"/>
        <v>124.84</v>
      </c>
      <c r="U303" s="49">
        <f t="shared" si="420"/>
        <v>11.76</v>
      </c>
      <c r="V303" s="130">
        <f t="shared" si="421"/>
        <v>110</v>
      </c>
      <c r="W303" s="130">
        <f t="shared" si="422"/>
        <v>0</v>
      </c>
      <c r="X303" s="49">
        <f t="shared" si="423"/>
        <v>560.24</v>
      </c>
      <c r="Y303" s="49">
        <f t="shared" si="424"/>
        <v>1871.36</v>
      </c>
      <c r="Z303" s="136"/>
      <c r="AA303" s="139" t="s">
        <v>84</v>
      </c>
      <c r="AB303" s="140">
        <f t="shared" ref="AB303:AH303" si="427">K303+R303</f>
        <v>47.05</v>
      </c>
      <c r="AC303" s="140">
        <f t="shared" si="427"/>
        <v>940.93</v>
      </c>
      <c r="AD303" s="140">
        <f t="shared" si="427"/>
        <v>624.18</v>
      </c>
      <c r="AE303" s="140">
        <f t="shared" si="427"/>
        <v>39.2</v>
      </c>
      <c r="AF303" s="140">
        <f t="shared" si="427"/>
        <v>220</v>
      </c>
      <c r="AG303" s="140">
        <f t="shared" si="427"/>
        <v>0</v>
      </c>
      <c r="AH303" s="140">
        <f t="shared" si="427"/>
        <v>1871.36</v>
      </c>
      <c r="AI303" s="139" t="s">
        <v>35</v>
      </c>
      <c r="AJ303" s="39"/>
    </row>
    <row r="304" ht="17" customHeight="1" spans="1:36">
      <c r="A304" s="129">
        <f t="shared" si="409"/>
        <v>301</v>
      </c>
      <c r="B304" s="49" t="s">
        <v>223</v>
      </c>
      <c r="C304" s="52" t="s">
        <v>1320</v>
      </c>
      <c r="D304" s="229" t="s">
        <v>1321</v>
      </c>
      <c r="E304" s="130">
        <v>3920.55</v>
      </c>
      <c r="F304" s="130">
        <v>3920.55</v>
      </c>
      <c r="G304" s="130">
        <v>6241.75</v>
      </c>
      <c r="H304" s="130">
        <v>3920.55</v>
      </c>
      <c r="I304" s="165">
        <v>3180</v>
      </c>
      <c r="J304" s="130"/>
      <c r="K304" s="49">
        <f t="shared" si="410"/>
        <v>47.05</v>
      </c>
      <c r="L304" s="49">
        <f t="shared" si="411"/>
        <v>627.29</v>
      </c>
      <c r="M304" s="130">
        <f t="shared" si="412"/>
        <v>499.34</v>
      </c>
      <c r="N304" s="49">
        <f t="shared" si="413"/>
        <v>27.44</v>
      </c>
      <c r="O304" s="130">
        <f t="shared" si="414"/>
        <v>159</v>
      </c>
      <c r="P304" s="130">
        <f t="shared" si="415"/>
        <v>0</v>
      </c>
      <c r="Q304" s="130">
        <f t="shared" si="416"/>
        <v>1360.12</v>
      </c>
      <c r="R304" s="49">
        <f t="shared" si="417"/>
        <v>0</v>
      </c>
      <c r="S304" s="49">
        <f t="shared" si="418"/>
        <v>313.64</v>
      </c>
      <c r="T304" s="130">
        <f t="shared" si="419"/>
        <v>124.84</v>
      </c>
      <c r="U304" s="49">
        <f t="shared" si="420"/>
        <v>11.76</v>
      </c>
      <c r="V304" s="130">
        <f t="shared" si="421"/>
        <v>159</v>
      </c>
      <c r="W304" s="130">
        <f t="shared" si="422"/>
        <v>0</v>
      </c>
      <c r="X304" s="49">
        <f t="shared" si="423"/>
        <v>609.24</v>
      </c>
      <c r="Y304" s="49">
        <f t="shared" si="424"/>
        <v>1969.36</v>
      </c>
      <c r="Z304" s="136"/>
      <c r="AA304" s="139" t="s">
        <v>80</v>
      </c>
      <c r="AB304" s="140">
        <f t="shared" ref="AB304:AH304" si="428">K304+R304</f>
        <v>47.05</v>
      </c>
      <c r="AC304" s="140">
        <f t="shared" si="428"/>
        <v>940.93</v>
      </c>
      <c r="AD304" s="140">
        <f t="shared" si="428"/>
        <v>624.18</v>
      </c>
      <c r="AE304" s="140">
        <f t="shared" si="428"/>
        <v>39.2</v>
      </c>
      <c r="AF304" s="140">
        <f t="shared" si="428"/>
        <v>318</v>
      </c>
      <c r="AG304" s="140">
        <f t="shared" si="428"/>
        <v>0</v>
      </c>
      <c r="AH304" s="140">
        <f t="shared" si="428"/>
        <v>1969.36</v>
      </c>
      <c r="AI304" s="139" t="s">
        <v>33</v>
      </c>
      <c r="AJ304" s="39"/>
    </row>
    <row r="305" ht="17" customHeight="1" spans="1:36">
      <c r="A305" s="129">
        <f t="shared" si="409"/>
        <v>302</v>
      </c>
      <c r="B305" s="49" t="s">
        <v>146</v>
      </c>
      <c r="C305" s="52" t="s">
        <v>1326</v>
      </c>
      <c r="D305" s="229" t="s">
        <v>1327</v>
      </c>
      <c r="E305" s="130">
        <v>3920.55</v>
      </c>
      <c r="F305" s="130">
        <v>3920.55</v>
      </c>
      <c r="G305" s="130">
        <v>6241.75</v>
      </c>
      <c r="H305" s="130">
        <v>3920.55</v>
      </c>
      <c r="I305" s="165">
        <v>2200</v>
      </c>
      <c r="J305" s="130"/>
      <c r="K305" s="49">
        <f t="shared" si="410"/>
        <v>47.05</v>
      </c>
      <c r="L305" s="49">
        <f t="shared" si="411"/>
        <v>627.29</v>
      </c>
      <c r="M305" s="130">
        <f t="shared" si="412"/>
        <v>499.34</v>
      </c>
      <c r="N305" s="49">
        <f t="shared" si="413"/>
        <v>27.44</v>
      </c>
      <c r="O305" s="130">
        <f t="shared" si="414"/>
        <v>110</v>
      </c>
      <c r="P305" s="130">
        <f t="shared" si="415"/>
        <v>0</v>
      </c>
      <c r="Q305" s="130">
        <f t="shared" si="416"/>
        <v>1311.12</v>
      </c>
      <c r="R305" s="49">
        <f t="shared" si="417"/>
        <v>0</v>
      </c>
      <c r="S305" s="49">
        <f t="shared" si="418"/>
        <v>313.64</v>
      </c>
      <c r="T305" s="130">
        <f t="shared" si="419"/>
        <v>124.84</v>
      </c>
      <c r="U305" s="49">
        <f t="shared" si="420"/>
        <v>11.76</v>
      </c>
      <c r="V305" s="130">
        <f t="shared" si="421"/>
        <v>110</v>
      </c>
      <c r="W305" s="130">
        <f t="shared" si="422"/>
        <v>0</v>
      </c>
      <c r="X305" s="49">
        <f t="shared" si="423"/>
        <v>560.24</v>
      </c>
      <c r="Y305" s="49">
        <f t="shared" si="424"/>
        <v>1871.36</v>
      </c>
      <c r="Z305" s="136"/>
      <c r="AA305" s="139" t="s">
        <v>64</v>
      </c>
      <c r="AB305" s="140">
        <f t="shared" ref="AB305:AH305" si="429">K305+R305</f>
        <v>47.05</v>
      </c>
      <c r="AC305" s="140">
        <f t="shared" si="429"/>
        <v>940.93</v>
      </c>
      <c r="AD305" s="140">
        <f t="shared" si="429"/>
        <v>624.18</v>
      </c>
      <c r="AE305" s="140">
        <f t="shared" si="429"/>
        <v>39.2</v>
      </c>
      <c r="AF305" s="140">
        <f t="shared" si="429"/>
        <v>220</v>
      </c>
      <c r="AG305" s="140">
        <f t="shared" si="429"/>
        <v>0</v>
      </c>
      <c r="AH305" s="140">
        <f t="shared" si="429"/>
        <v>1871.36</v>
      </c>
      <c r="AI305" s="139" t="s">
        <v>34</v>
      </c>
      <c r="AJ305" s="39"/>
    </row>
    <row r="306" ht="17" customHeight="1" spans="1:36">
      <c r="A306" s="129">
        <f t="shared" si="409"/>
        <v>303</v>
      </c>
      <c r="B306" s="49" t="s">
        <v>223</v>
      </c>
      <c r="C306" s="52" t="s">
        <v>1334</v>
      </c>
      <c r="D306" s="229" t="s">
        <v>1335</v>
      </c>
      <c r="E306" s="130">
        <v>3920.55</v>
      </c>
      <c r="F306" s="130">
        <v>3920.55</v>
      </c>
      <c r="G306" s="130">
        <v>6241.75</v>
      </c>
      <c r="H306" s="130">
        <v>3920.55</v>
      </c>
      <c r="I306" s="165">
        <v>3180</v>
      </c>
      <c r="J306" s="130"/>
      <c r="K306" s="49">
        <f t="shared" si="410"/>
        <v>47.05</v>
      </c>
      <c r="L306" s="49">
        <f t="shared" si="411"/>
        <v>627.29</v>
      </c>
      <c r="M306" s="130">
        <f t="shared" si="412"/>
        <v>499.34</v>
      </c>
      <c r="N306" s="49">
        <f t="shared" si="413"/>
        <v>27.44</v>
      </c>
      <c r="O306" s="130">
        <f t="shared" si="414"/>
        <v>159</v>
      </c>
      <c r="P306" s="130">
        <f t="shared" si="415"/>
        <v>0</v>
      </c>
      <c r="Q306" s="130">
        <f t="shared" si="416"/>
        <v>1360.12</v>
      </c>
      <c r="R306" s="49">
        <f t="shared" si="417"/>
        <v>0</v>
      </c>
      <c r="S306" s="49">
        <f t="shared" si="418"/>
        <v>313.64</v>
      </c>
      <c r="T306" s="130">
        <f t="shared" si="419"/>
        <v>124.84</v>
      </c>
      <c r="U306" s="49">
        <f t="shared" si="420"/>
        <v>11.76</v>
      </c>
      <c r="V306" s="130">
        <f t="shared" si="421"/>
        <v>159</v>
      </c>
      <c r="W306" s="130">
        <f t="shared" si="422"/>
        <v>0</v>
      </c>
      <c r="X306" s="49">
        <f t="shared" si="423"/>
        <v>609.24</v>
      </c>
      <c r="Y306" s="49">
        <f t="shared" si="424"/>
        <v>1969.36</v>
      </c>
      <c r="Z306" s="136"/>
      <c r="AA306" s="139" t="s">
        <v>59</v>
      </c>
      <c r="AB306" s="140">
        <f t="shared" ref="AB306:AH306" si="430">K306+R306</f>
        <v>47.05</v>
      </c>
      <c r="AC306" s="140">
        <f t="shared" si="430"/>
        <v>940.93</v>
      </c>
      <c r="AD306" s="140">
        <f t="shared" si="430"/>
        <v>624.18</v>
      </c>
      <c r="AE306" s="140">
        <f t="shared" si="430"/>
        <v>39.2</v>
      </c>
      <c r="AF306" s="140">
        <f t="shared" si="430"/>
        <v>318</v>
      </c>
      <c r="AG306" s="140">
        <f t="shared" si="430"/>
        <v>0</v>
      </c>
      <c r="AH306" s="140">
        <f t="shared" si="430"/>
        <v>1969.36</v>
      </c>
      <c r="AI306" s="139" t="s">
        <v>33</v>
      </c>
      <c r="AJ306" s="39"/>
    </row>
    <row r="307" ht="17" customHeight="1" spans="1:36">
      <c r="A307" s="129">
        <f t="shared" si="409"/>
        <v>304</v>
      </c>
      <c r="B307" s="49" t="s">
        <v>262</v>
      </c>
      <c r="C307" s="52" t="s">
        <v>1348</v>
      </c>
      <c r="D307" s="229" t="s">
        <v>1349</v>
      </c>
      <c r="E307" s="130">
        <v>3920.55</v>
      </c>
      <c r="F307" s="130">
        <v>3920.55</v>
      </c>
      <c r="G307" s="130">
        <v>6241.75</v>
      </c>
      <c r="H307" s="130">
        <v>3920.55</v>
      </c>
      <c r="I307" s="165">
        <v>2200</v>
      </c>
      <c r="J307" s="130"/>
      <c r="K307" s="49">
        <f t="shared" si="410"/>
        <v>47.05</v>
      </c>
      <c r="L307" s="49">
        <f t="shared" si="411"/>
        <v>627.29</v>
      </c>
      <c r="M307" s="130">
        <f t="shared" si="412"/>
        <v>499.34</v>
      </c>
      <c r="N307" s="49">
        <f t="shared" si="413"/>
        <v>27.44</v>
      </c>
      <c r="O307" s="130">
        <f t="shared" si="414"/>
        <v>110</v>
      </c>
      <c r="P307" s="130">
        <f t="shared" si="415"/>
        <v>0</v>
      </c>
      <c r="Q307" s="130">
        <f t="shared" si="416"/>
        <v>1311.12</v>
      </c>
      <c r="R307" s="49">
        <f t="shared" si="417"/>
        <v>0</v>
      </c>
      <c r="S307" s="49">
        <f t="shared" si="418"/>
        <v>313.64</v>
      </c>
      <c r="T307" s="130">
        <f t="shared" si="419"/>
        <v>124.84</v>
      </c>
      <c r="U307" s="49">
        <f t="shared" si="420"/>
        <v>11.76</v>
      </c>
      <c r="V307" s="130">
        <f t="shared" si="421"/>
        <v>110</v>
      </c>
      <c r="W307" s="130">
        <f t="shared" si="422"/>
        <v>0</v>
      </c>
      <c r="X307" s="49">
        <f t="shared" si="423"/>
        <v>560.24</v>
      </c>
      <c r="Y307" s="49">
        <f t="shared" si="424"/>
        <v>1871.36</v>
      </c>
      <c r="Z307" s="136"/>
      <c r="AA307" s="139" t="s">
        <v>68</v>
      </c>
      <c r="AB307" s="140">
        <f t="shared" ref="AB307:AH307" si="431">K307+R307</f>
        <v>47.05</v>
      </c>
      <c r="AC307" s="140">
        <f t="shared" si="431"/>
        <v>940.93</v>
      </c>
      <c r="AD307" s="140">
        <f t="shared" si="431"/>
        <v>624.18</v>
      </c>
      <c r="AE307" s="140">
        <f t="shared" si="431"/>
        <v>39.2</v>
      </c>
      <c r="AF307" s="140">
        <f t="shared" si="431"/>
        <v>220</v>
      </c>
      <c r="AG307" s="140">
        <f t="shared" si="431"/>
        <v>0</v>
      </c>
      <c r="AH307" s="140">
        <f t="shared" si="431"/>
        <v>1871.36</v>
      </c>
      <c r="AI307" s="139" t="s">
        <v>32</v>
      </c>
      <c r="AJ307" s="39"/>
    </row>
    <row r="308" ht="17" customHeight="1" spans="1:36">
      <c r="A308" s="129">
        <f t="shared" si="409"/>
        <v>305</v>
      </c>
      <c r="B308" s="164" t="s">
        <v>368</v>
      </c>
      <c r="C308" s="52" t="s">
        <v>1368</v>
      </c>
      <c r="D308" s="229" t="s">
        <v>1369</v>
      </c>
      <c r="E308" s="130">
        <v>4500</v>
      </c>
      <c r="F308" s="130">
        <v>4500</v>
      </c>
      <c r="G308" s="130">
        <v>6241.75</v>
      </c>
      <c r="H308" s="130">
        <v>4500</v>
      </c>
      <c r="I308" s="165">
        <v>4180</v>
      </c>
      <c r="J308" s="130"/>
      <c r="K308" s="49">
        <f t="shared" si="410"/>
        <v>54</v>
      </c>
      <c r="L308" s="49">
        <f t="shared" si="411"/>
        <v>720</v>
      </c>
      <c r="M308" s="130">
        <f t="shared" si="412"/>
        <v>499.34</v>
      </c>
      <c r="N308" s="49">
        <f t="shared" si="413"/>
        <v>31.5</v>
      </c>
      <c r="O308" s="130">
        <f t="shared" si="414"/>
        <v>209</v>
      </c>
      <c r="P308" s="130">
        <f t="shared" si="415"/>
        <v>0</v>
      </c>
      <c r="Q308" s="130">
        <f t="shared" si="416"/>
        <v>1513.84</v>
      </c>
      <c r="R308" s="49">
        <f t="shared" si="417"/>
        <v>0</v>
      </c>
      <c r="S308" s="49">
        <f t="shared" si="418"/>
        <v>360</v>
      </c>
      <c r="T308" s="130">
        <f t="shared" si="419"/>
        <v>124.84</v>
      </c>
      <c r="U308" s="49">
        <f t="shared" si="420"/>
        <v>13.5</v>
      </c>
      <c r="V308" s="130">
        <f t="shared" si="421"/>
        <v>209</v>
      </c>
      <c r="W308" s="130">
        <f t="shared" si="422"/>
        <v>0</v>
      </c>
      <c r="X308" s="49">
        <f t="shared" si="423"/>
        <v>707.34</v>
      </c>
      <c r="Y308" s="49">
        <f t="shared" si="424"/>
        <v>2221.18</v>
      </c>
      <c r="Z308" s="136"/>
      <c r="AA308" s="139" t="s">
        <v>81</v>
      </c>
      <c r="AB308" s="140">
        <f t="shared" ref="AB308:AH308" si="432">K308+R308</f>
        <v>54</v>
      </c>
      <c r="AC308" s="140">
        <f t="shared" si="432"/>
        <v>1080</v>
      </c>
      <c r="AD308" s="140">
        <f t="shared" si="432"/>
        <v>624.18</v>
      </c>
      <c r="AE308" s="140">
        <f t="shared" si="432"/>
        <v>45</v>
      </c>
      <c r="AF308" s="140">
        <f t="shared" si="432"/>
        <v>418</v>
      </c>
      <c r="AG308" s="140">
        <f t="shared" si="432"/>
        <v>0</v>
      </c>
      <c r="AH308" s="140">
        <f t="shared" si="432"/>
        <v>2221.18</v>
      </c>
      <c r="AI308" s="139" t="s">
        <v>34</v>
      </c>
      <c r="AJ308" s="39"/>
    </row>
    <row r="309" ht="21" customHeight="1" spans="1:36">
      <c r="A309" s="172" t="s">
        <v>10</v>
      </c>
      <c r="B309" s="172"/>
      <c r="C309" s="173"/>
      <c r="D309" s="174"/>
      <c r="E309" s="136">
        <f t="shared" ref="E309:Y309" si="433">SUM(E4:E308)</f>
        <v>1202138.95000001</v>
      </c>
      <c r="F309" s="136">
        <f t="shared" si="433"/>
        <v>1197438.95000001</v>
      </c>
      <c r="G309" s="136">
        <f t="shared" si="433"/>
        <v>1903733.75</v>
      </c>
      <c r="H309" s="136">
        <f t="shared" si="433"/>
        <v>1202138.95000001</v>
      </c>
      <c r="I309" s="136">
        <f t="shared" si="433"/>
        <v>817144</v>
      </c>
      <c r="J309" s="136">
        <f t="shared" si="433"/>
        <v>0</v>
      </c>
      <c r="K309" s="136">
        <f t="shared" si="433"/>
        <v>14426.6499999999</v>
      </c>
      <c r="L309" s="136">
        <f t="shared" si="433"/>
        <v>191590.81</v>
      </c>
      <c r="M309" s="136">
        <f t="shared" si="433"/>
        <v>152298.699999999</v>
      </c>
      <c r="N309" s="136">
        <f t="shared" si="433"/>
        <v>8413.85999999995</v>
      </c>
      <c r="O309" s="136">
        <f t="shared" si="433"/>
        <v>40857.2</v>
      </c>
      <c r="P309" s="136">
        <f t="shared" si="433"/>
        <v>0</v>
      </c>
      <c r="Q309" s="136">
        <f t="shared" si="433"/>
        <v>407587.219999999</v>
      </c>
      <c r="R309" s="136">
        <f t="shared" si="433"/>
        <v>0</v>
      </c>
      <c r="S309" s="136">
        <f t="shared" si="433"/>
        <v>95793.9599999999</v>
      </c>
      <c r="T309" s="136">
        <f t="shared" si="433"/>
        <v>38076.1999999999</v>
      </c>
      <c r="U309" s="136">
        <f t="shared" si="433"/>
        <v>3605.94000000003</v>
      </c>
      <c r="V309" s="136">
        <f t="shared" si="433"/>
        <v>40857.2</v>
      </c>
      <c r="W309" s="136">
        <f t="shared" si="433"/>
        <v>0</v>
      </c>
      <c r="X309" s="136">
        <f t="shared" si="433"/>
        <v>178333.3</v>
      </c>
      <c r="Y309" s="136">
        <f t="shared" si="433"/>
        <v>585920.519999997</v>
      </c>
      <c r="Z309" s="136"/>
      <c r="AA309" s="136"/>
      <c r="AB309" s="136">
        <f t="shared" ref="AB309:AH309" si="434">SUM(AB4:AB308)</f>
        <v>14426.6499999999</v>
      </c>
      <c r="AC309" s="136">
        <f t="shared" si="434"/>
        <v>287384.769999998</v>
      </c>
      <c r="AD309" s="136">
        <f t="shared" si="434"/>
        <v>190374.899999999</v>
      </c>
      <c r="AE309" s="136">
        <f t="shared" si="434"/>
        <v>12019.8</v>
      </c>
      <c r="AF309" s="136">
        <f t="shared" si="434"/>
        <v>81714.4</v>
      </c>
      <c r="AG309" s="136">
        <f t="shared" si="434"/>
        <v>0</v>
      </c>
      <c r="AH309" s="136">
        <f t="shared" si="434"/>
        <v>585920.519999997</v>
      </c>
      <c r="AI309" s="139"/>
      <c r="AJ309" s="39"/>
    </row>
    <row r="310" spans="1:27">
      <c r="A310" s="119"/>
      <c r="B310" s="119"/>
      <c r="E310" s="119"/>
      <c r="AA310" s="197"/>
    </row>
    <row r="311" ht="15" customHeight="1" spans="1:39">
      <c r="A311" s="15" t="s">
        <v>1063</v>
      </c>
      <c r="B311" s="15"/>
      <c r="C311" s="15" t="s">
        <v>1064</v>
      </c>
      <c r="D311" s="15"/>
      <c r="E311" s="15" t="s">
        <v>1065</v>
      </c>
      <c r="F311" s="15"/>
      <c r="G311" s="16" t="s">
        <v>1066</v>
      </c>
      <c r="H311" s="16"/>
      <c r="I311" s="15" t="s">
        <v>1067</v>
      </c>
      <c r="J311" s="23" t="s">
        <v>1068</v>
      </c>
      <c r="K311" s="23" t="s">
        <v>1069</v>
      </c>
      <c r="N311" s="194"/>
      <c r="X311" s="118"/>
      <c r="Y311" s="118"/>
      <c r="AC311" s="198"/>
      <c r="AI311" s="39"/>
      <c r="AJ311" s="39"/>
      <c r="AK311" s="39"/>
      <c r="AL311" s="39"/>
      <c r="AM311" s="121"/>
    </row>
    <row r="312" ht="15" customHeight="1" spans="1:39">
      <c r="A312" s="17" t="s">
        <v>1070</v>
      </c>
      <c r="B312" s="17"/>
      <c r="C312" s="18">
        <f>SUM(K4:K308)</f>
        <v>14426.6499999999</v>
      </c>
      <c r="D312" s="18"/>
      <c r="E312" s="19">
        <f>SUM(R4:R308)</f>
        <v>0</v>
      </c>
      <c r="F312" s="19"/>
      <c r="G312" s="20">
        <f t="shared" ref="G312:G318" si="435">C312+E312</f>
        <v>14426.6499999999</v>
      </c>
      <c r="H312" s="21"/>
      <c r="I312" s="15">
        <f>COUNTIFS(E4:E308,"&lt;&gt;",E4:E308,"&lt;&gt;0")</f>
        <v>305</v>
      </c>
      <c r="J312" s="31"/>
      <c r="K312" s="23">
        <f t="shared" ref="K312:K317" si="436">G312+J312</f>
        <v>14426.6499999999</v>
      </c>
      <c r="N312" s="194"/>
      <c r="X312" s="118"/>
      <c r="Y312" s="118"/>
      <c r="AB312" s="197"/>
      <c r="AI312" s="39"/>
      <c r="AJ312" s="39"/>
      <c r="AK312" s="39"/>
      <c r="AL312" s="39"/>
      <c r="AM312" s="121"/>
    </row>
    <row r="313" ht="15" customHeight="1" spans="1:39">
      <c r="A313" s="17" t="s">
        <v>1071</v>
      </c>
      <c r="B313" s="17"/>
      <c r="C313" s="18">
        <f>SUM(L4:L308)</f>
        <v>191590.81</v>
      </c>
      <c r="D313" s="18"/>
      <c r="E313" s="19">
        <f>SUM(S4:S308)</f>
        <v>95793.9599999999</v>
      </c>
      <c r="F313" s="19"/>
      <c r="G313" s="20">
        <f t="shared" si="435"/>
        <v>287384.77</v>
      </c>
      <c r="H313" s="21"/>
      <c r="I313" s="15">
        <f>COUNTIFS(F4:F308,"&lt;&gt;",F4:F308,"&lt;&gt;0")</f>
        <v>304</v>
      </c>
      <c r="J313" s="23"/>
      <c r="K313" s="23">
        <f t="shared" si="436"/>
        <v>287384.77</v>
      </c>
      <c r="N313" s="194"/>
      <c r="X313" s="118"/>
      <c r="Y313" s="118"/>
      <c r="AC313" s="197"/>
      <c r="AI313" s="39"/>
      <c r="AJ313" s="39"/>
      <c r="AK313" s="39"/>
      <c r="AL313" s="39"/>
      <c r="AM313" s="121"/>
    </row>
    <row r="314" ht="15" customHeight="1" spans="1:39">
      <c r="A314" s="17" t="s">
        <v>1072</v>
      </c>
      <c r="B314" s="17"/>
      <c r="C314" s="18">
        <f>SUM(N4:N308)</f>
        <v>8413.85999999995</v>
      </c>
      <c r="D314" s="18"/>
      <c r="E314" s="19">
        <f>SUM(U4:U308)</f>
        <v>3605.94000000003</v>
      </c>
      <c r="F314" s="19"/>
      <c r="G314" s="20">
        <f t="shared" si="435"/>
        <v>12019.8</v>
      </c>
      <c r="H314" s="21"/>
      <c r="I314" s="15">
        <f>COUNTIFS(H4:H308,"&lt;&gt;",H4:H308,"&lt;&gt;0")</f>
        <v>305</v>
      </c>
      <c r="J314" s="23"/>
      <c r="K314" s="23">
        <f t="shared" si="436"/>
        <v>12019.8</v>
      </c>
      <c r="N314" s="194"/>
      <c r="X314" s="118"/>
      <c r="Y314" s="118"/>
      <c r="AI314" s="39"/>
      <c r="AJ314" s="39"/>
      <c r="AK314" s="39"/>
      <c r="AL314" s="39"/>
      <c r="AM314" s="121"/>
    </row>
    <row r="315" ht="15" customHeight="1" spans="1:39">
      <c r="A315" s="22" t="s">
        <v>1073</v>
      </c>
      <c r="B315" s="22"/>
      <c r="C315" s="18">
        <f>SUM(M4:M308)</f>
        <v>152298.699999999</v>
      </c>
      <c r="D315" s="18"/>
      <c r="E315" s="19">
        <f>SUM(T4:T308)</f>
        <v>38076.1999999999</v>
      </c>
      <c r="F315" s="19"/>
      <c r="G315" s="20">
        <f t="shared" si="435"/>
        <v>190374.899999999</v>
      </c>
      <c r="H315" s="21"/>
      <c r="I315" s="15">
        <f>COUNTIFS(G4:G308,"&lt;&gt;",G4:G308,"&lt;&gt;0")</f>
        <v>305</v>
      </c>
      <c r="J315" s="23"/>
      <c r="K315" s="23">
        <f t="shared" si="436"/>
        <v>190374.899999999</v>
      </c>
      <c r="N315" s="194"/>
      <c r="X315" s="118"/>
      <c r="Y315" s="118"/>
      <c r="AI315" s="39"/>
      <c r="AJ315" s="39"/>
      <c r="AK315" s="39"/>
      <c r="AL315" s="39"/>
      <c r="AM315" s="121"/>
    </row>
    <row r="316" ht="15" customHeight="1" spans="1:39">
      <c r="A316" s="22" t="s">
        <v>1074</v>
      </c>
      <c r="B316" s="22"/>
      <c r="C316" s="18">
        <f>SUM(P4:P308)</f>
        <v>0</v>
      </c>
      <c r="D316" s="18"/>
      <c r="E316" s="19">
        <f>SUM(W4:W308)</f>
        <v>0</v>
      </c>
      <c r="F316" s="19"/>
      <c r="G316" s="20">
        <f t="shared" si="435"/>
        <v>0</v>
      </c>
      <c r="H316" s="21"/>
      <c r="I316" s="15">
        <f>COUNTIFS(J4:J308,"&lt;&gt;",J4:J308,"&lt;&gt;0")</f>
        <v>0</v>
      </c>
      <c r="J316" s="23"/>
      <c r="K316" s="23">
        <f t="shared" si="436"/>
        <v>0</v>
      </c>
      <c r="N316" s="194"/>
      <c r="X316" s="118"/>
      <c r="Y316" s="118"/>
      <c r="AI316" s="39"/>
      <c r="AJ316" s="39"/>
      <c r="AK316" s="39"/>
      <c r="AL316" s="39"/>
      <c r="AM316" s="121"/>
    </row>
    <row r="317" ht="21" customHeight="1" spans="1:39">
      <c r="A317" s="22" t="s">
        <v>1075</v>
      </c>
      <c r="B317" s="22"/>
      <c r="C317" s="18">
        <f>SUM(O4:O308)</f>
        <v>40857.2</v>
      </c>
      <c r="D317" s="18"/>
      <c r="E317" s="19">
        <f>SUM(V4:V308)</f>
        <v>40857.2</v>
      </c>
      <c r="F317" s="19"/>
      <c r="G317" s="20">
        <f t="shared" si="435"/>
        <v>81714.4</v>
      </c>
      <c r="H317" s="21"/>
      <c r="I317" s="15">
        <f>COUNTIFS(I4:I308,"&lt;&gt;",I4:I308,"&lt;&gt;0")</f>
        <v>293</v>
      </c>
      <c r="J317" s="23"/>
      <c r="K317" s="23">
        <f t="shared" si="436"/>
        <v>81714.4</v>
      </c>
      <c r="N317" s="194"/>
      <c r="X317" s="118"/>
      <c r="Y317" s="118"/>
      <c r="AI317" s="39"/>
      <c r="AJ317" s="39"/>
      <c r="AK317" s="39"/>
      <c r="AL317" s="39"/>
      <c r="AM317" s="121"/>
    </row>
    <row r="318" ht="17" customHeight="1" spans="1:39">
      <c r="A318" s="23" t="s">
        <v>46</v>
      </c>
      <c r="B318" s="23"/>
      <c r="C318" s="24">
        <f>SUM(C312:D317)</f>
        <v>407587.219999999</v>
      </c>
      <c r="D318" s="25"/>
      <c r="E318" s="26">
        <f>SUM(E312:F317)</f>
        <v>178333.3</v>
      </c>
      <c r="F318" s="27"/>
      <c r="G318" s="28">
        <f t="shared" si="435"/>
        <v>585920.519999999</v>
      </c>
      <c r="H318" s="29"/>
      <c r="I318" s="23"/>
      <c r="J318" s="23"/>
      <c r="K318" s="35">
        <f>SUM(K312:K317)</f>
        <v>585920.519999999</v>
      </c>
      <c r="N318" s="194"/>
      <c r="X318" s="118"/>
      <c r="Y318" s="118"/>
      <c r="AI318" s="39"/>
      <c r="AJ318" s="39"/>
      <c r="AK318" s="39"/>
      <c r="AL318" s="39"/>
      <c r="AM318" s="121"/>
    </row>
    <row r="319" spans="1:32">
      <c r="A319" s="175" t="s">
        <v>1076</v>
      </c>
      <c r="B319" s="175"/>
      <c r="C319" s="176"/>
      <c r="D319" s="175"/>
      <c r="E319" s="175"/>
      <c r="F319" s="175"/>
      <c r="G319" s="177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</row>
    <row r="320" spans="1:32">
      <c r="A320" s="175"/>
      <c r="B320" s="175"/>
      <c r="C320" s="176"/>
      <c r="D320" s="175"/>
      <c r="E320" s="175"/>
      <c r="F320" s="175"/>
      <c r="G320" s="177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</row>
    <row r="321" spans="1:32">
      <c r="A321" s="175"/>
      <c r="B321" s="175"/>
      <c r="C321" s="176"/>
      <c r="D321" s="175"/>
      <c r="E321" s="175"/>
      <c r="F321" s="175"/>
      <c r="G321" s="177"/>
      <c r="H321" s="175"/>
      <c r="I321" s="175"/>
      <c r="J321" s="175"/>
      <c r="K321" s="175"/>
      <c r="L321" s="175"/>
      <c r="M321" s="175"/>
      <c r="N321" s="175"/>
      <c r="O321" s="175"/>
      <c r="P321" s="175"/>
      <c r="Q321" s="175"/>
      <c r="R321" s="175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</row>
    <row r="322" spans="1:32">
      <c r="A322" s="175"/>
      <c r="B322" s="175"/>
      <c r="C322" s="176"/>
      <c r="D322" s="175"/>
      <c r="E322" s="175"/>
      <c r="F322" s="175"/>
      <c r="G322" s="177"/>
      <c r="H322" s="175"/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</row>
    <row r="323" spans="1:32">
      <c r="A323" s="175"/>
      <c r="B323" s="175"/>
      <c r="C323" s="176"/>
      <c r="D323" s="175"/>
      <c r="E323" s="175"/>
      <c r="F323" s="175"/>
      <c r="G323" s="177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</row>
    <row r="324" spans="1:23">
      <c r="A324" s="175"/>
      <c r="B324" s="177"/>
      <c r="C324" s="176"/>
      <c r="D324" s="178"/>
      <c r="E324" s="175"/>
      <c r="F324" s="175"/>
      <c r="G324" s="177"/>
      <c r="H324" s="175"/>
      <c r="I324" s="175"/>
      <c r="J324" s="175"/>
      <c r="K324" s="175"/>
      <c r="L324" s="175"/>
      <c r="M324" s="175"/>
      <c r="N324" s="175"/>
      <c r="O324" s="175"/>
      <c r="P324" s="175"/>
      <c r="Q324" s="175"/>
      <c r="S324" s="39"/>
      <c r="T324" s="39"/>
      <c r="U324" s="39"/>
      <c r="V324" s="39"/>
      <c r="W324" s="39"/>
    </row>
    <row r="325" spans="1:23">
      <c r="A325" s="175"/>
      <c r="B325" s="177"/>
      <c r="C325" s="176"/>
      <c r="D325" s="178"/>
      <c r="E325" s="175"/>
      <c r="F325" s="175"/>
      <c r="G325" s="177"/>
      <c r="H325" s="175"/>
      <c r="I325" s="175"/>
      <c r="J325" s="175"/>
      <c r="K325" s="175"/>
      <c r="L325" s="175"/>
      <c r="M325" s="175"/>
      <c r="N325" s="175"/>
      <c r="O325" s="175"/>
      <c r="P325" s="175"/>
      <c r="Q325" s="175"/>
      <c r="S325" s="39"/>
      <c r="T325" s="39"/>
      <c r="U325" s="39"/>
      <c r="V325" s="39"/>
      <c r="W325" s="39"/>
    </row>
    <row r="326" spans="1:23">
      <c r="A326" s="175"/>
      <c r="B326" s="177"/>
      <c r="C326" s="176"/>
      <c r="D326" s="178"/>
      <c r="E326" s="175"/>
      <c r="F326" s="175"/>
      <c r="G326" s="177"/>
      <c r="H326" s="175"/>
      <c r="I326" s="175"/>
      <c r="J326" s="175"/>
      <c r="K326" s="175"/>
      <c r="L326" s="175"/>
      <c r="M326" s="175"/>
      <c r="N326" s="175"/>
      <c r="O326" s="175"/>
      <c r="P326" s="175"/>
      <c r="Q326" s="175"/>
      <c r="S326" s="39"/>
      <c r="T326" s="39"/>
      <c r="U326" s="39"/>
      <c r="V326" s="39"/>
      <c r="W326" s="39"/>
    </row>
    <row r="327" spans="1:23">
      <c r="A327" s="179" t="s">
        <v>1077</v>
      </c>
      <c r="B327" s="180"/>
      <c r="C327" s="181"/>
      <c r="D327" s="178"/>
      <c r="E327" s="175"/>
      <c r="F327" s="175"/>
      <c r="G327" s="177"/>
      <c r="H327" s="175"/>
      <c r="I327" s="175"/>
      <c r="J327" s="175"/>
      <c r="K327" s="175"/>
      <c r="L327" s="175"/>
      <c r="M327" s="175"/>
      <c r="N327" s="175"/>
      <c r="O327" s="175"/>
      <c r="P327" s="175"/>
      <c r="Q327" s="175"/>
      <c r="R327" s="175"/>
      <c r="S327" s="175"/>
      <c r="T327" s="175"/>
      <c r="U327" s="175"/>
      <c r="W327" s="39"/>
    </row>
    <row r="328" spans="1:23">
      <c r="A328" s="179"/>
      <c r="B328" s="180"/>
      <c r="C328" s="181"/>
      <c r="W328" s="39"/>
    </row>
    <row r="329" s="225" customFormat="1" ht="16" customHeight="1" spans="1:35">
      <c r="A329" s="239">
        <f t="shared" ref="A329:A352" si="437">ROW()-3</f>
        <v>326</v>
      </c>
      <c r="B329" s="240" t="s">
        <v>209</v>
      </c>
      <c r="C329" s="240" t="s">
        <v>356</v>
      </c>
      <c r="D329" s="240" t="s">
        <v>357</v>
      </c>
      <c r="E329" s="241">
        <v>3920.55</v>
      </c>
      <c r="F329" s="240">
        <v>0</v>
      </c>
      <c r="G329" s="242">
        <v>0</v>
      </c>
      <c r="H329" s="240">
        <v>0</v>
      </c>
      <c r="I329" s="242">
        <v>0</v>
      </c>
      <c r="J329" s="242"/>
      <c r="K329" s="240">
        <f t="shared" ref="K329:K352" si="438">ROUND(E329*0.012,2)</f>
        <v>47.05</v>
      </c>
      <c r="L329" s="240">
        <f t="shared" ref="L329:L352" si="439">ROUND(F329*0.16,2)</f>
        <v>0</v>
      </c>
      <c r="M329" s="242">
        <f t="shared" ref="M329:M352" si="440">ROUND(G329*0.08,2)</f>
        <v>0</v>
      </c>
      <c r="N329" s="240">
        <f t="shared" ref="N329:N352" si="441">ROUND(H329*0.007,2)</f>
        <v>0</v>
      </c>
      <c r="O329" s="242">
        <f t="shared" ref="O329:O352" si="442">I329*5%</f>
        <v>0</v>
      </c>
      <c r="P329" s="242">
        <f t="shared" ref="P329:P352" si="443">J329*50%</f>
        <v>0</v>
      </c>
      <c r="Q329" s="242">
        <f t="shared" ref="Q329:Q352" si="444">SUM(K329:P329)</f>
        <v>47.05</v>
      </c>
      <c r="R329" s="240">
        <f t="shared" ref="R329:R352" si="445">E329*0</f>
        <v>0</v>
      </c>
      <c r="S329" s="240">
        <f t="shared" ref="S329:S352" si="446">ROUND(F329*0.08,2)</f>
        <v>0</v>
      </c>
      <c r="T329" s="242">
        <f t="shared" ref="T329:T352" si="447">ROUND(G329*0.02,2)</f>
        <v>0</v>
      </c>
      <c r="U329" s="240">
        <f t="shared" ref="U329:U352" si="448">ROUND(H329*0.003,2)</f>
        <v>0</v>
      </c>
      <c r="V329" s="242">
        <f t="shared" ref="V329:V352" si="449">I329*5%</f>
        <v>0</v>
      </c>
      <c r="W329" s="242">
        <f t="shared" ref="W329:W352" si="450">J329*50%</f>
        <v>0</v>
      </c>
      <c r="X329" s="240">
        <f t="shared" ref="X329:X352" si="451">SUM(R329:W329)</f>
        <v>0</v>
      </c>
      <c r="Y329" s="240">
        <f t="shared" ref="Y329:Y352" si="452">Q329+X329</f>
        <v>47.05</v>
      </c>
      <c r="Z329" s="240"/>
      <c r="AA329" s="257" t="s">
        <v>69</v>
      </c>
      <c r="AB329" s="258">
        <f t="shared" ref="AB329:AH329" si="453">K329+R329</f>
        <v>47.05</v>
      </c>
      <c r="AC329" s="258">
        <f t="shared" si="453"/>
        <v>0</v>
      </c>
      <c r="AD329" s="258">
        <f t="shared" si="453"/>
        <v>0</v>
      </c>
      <c r="AE329" s="258">
        <f t="shared" si="453"/>
        <v>0</v>
      </c>
      <c r="AF329" s="258">
        <f t="shared" si="453"/>
        <v>0</v>
      </c>
      <c r="AG329" s="258">
        <f t="shared" si="453"/>
        <v>0</v>
      </c>
      <c r="AH329" s="258">
        <f t="shared" si="453"/>
        <v>47.05</v>
      </c>
      <c r="AI329" s="257" t="s">
        <v>32</v>
      </c>
    </row>
    <row r="330" s="225" customFormat="1" ht="16" customHeight="1" spans="1:35">
      <c r="A330" s="239">
        <f t="shared" si="437"/>
        <v>327</v>
      </c>
      <c r="B330" s="240" t="s">
        <v>139</v>
      </c>
      <c r="C330" s="240" t="s">
        <v>430</v>
      </c>
      <c r="D330" s="240" t="s">
        <v>431</v>
      </c>
      <c r="E330" s="241">
        <v>3920.55</v>
      </c>
      <c r="F330" s="240">
        <v>0</v>
      </c>
      <c r="G330" s="242">
        <v>0</v>
      </c>
      <c r="H330" s="240">
        <v>0</v>
      </c>
      <c r="I330" s="242">
        <v>0</v>
      </c>
      <c r="J330" s="242"/>
      <c r="K330" s="240">
        <f t="shared" si="438"/>
        <v>47.05</v>
      </c>
      <c r="L330" s="240">
        <f t="shared" si="439"/>
        <v>0</v>
      </c>
      <c r="M330" s="242">
        <f t="shared" si="440"/>
        <v>0</v>
      </c>
      <c r="N330" s="240">
        <f t="shared" si="441"/>
        <v>0</v>
      </c>
      <c r="O330" s="242">
        <f t="shared" si="442"/>
        <v>0</v>
      </c>
      <c r="P330" s="242">
        <f t="shared" si="443"/>
        <v>0</v>
      </c>
      <c r="Q330" s="242">
        <f t="shared" si="444"/>
        <v>47.05</v>
      </c>
      <c r="R330" s="240">
        <f t="shared" si="445"/>
        <v>0</v>
      </c>
      <c r="S330" s="240">
        <f t="shared" si="446"/>
        <v>0</v>
      </c>
      <c r="T330" s="242">
        <f t="shared" si="447"/>
        <v>0</v>
      </c>
      <c r="U330" s="240">
        <f t="shared" si="448"/>
        <v>0</v>
      </c>
      <c r="V330" s="242">
        <f t="shared" si="449"/>
        <v>0</v>
      </c>
      <c r="W330" s="242">
        <f t="shared" si="450"/>
        <v>0</v>
      </c>
      <c r="X330" s="240">
        <f t="shared" si="451"/>
        <v>0</v>
      </c>
      <c r="Y330" s="240">
        <f t="shared" si="452"/>
        <v>47.05</v>
      </c>
      <c r="Z330" s="240"/>
      <c r="AA330" s="257" t="s">
        <v>77</v>
      </c>
      <c r="AB330" s="258">
        <f t="shared" ref="AB330:AH330" si="454">K330+R330</f>
        <v>47.05</v>
      </c>
      <c r="AC330" s="258">
        <f t="shared" si="454"/>
        <v>0</v>
      </c>
      <c r="AD330" s="258">
        <f t="shared" si="454"/>
        <v>0</v>
      </c>
      <c r="AE330" s="258">
        <f t="shared" si="454"/>
        <v>0</v>
      </c>
      <c r="AF330" s="258">
        <f t="shared" si="454"/>
        <v>0</v>
      </c>
      <c r="AG330" s="258">
        <f t="shared" si="454"/>
        <v>0</v>
      </c>
      <c r="AH330" s="258">
        <f t="shared" si="454"/>
        <v>47.05</v>
      </c>
      <c r="AI330" s="257" t="s">
        <v>32</v>
      </c>
    </row>
    <row r="331" s="225" customFormat="1" ht="16" customHeight="1" spans="1:35">
      <c r="A331" s="239">
        <f t="shared" si="437"/>
        <v>328</v>
      </c>
      <c r="B331" s="240" t="s">
        <v>411</v>
      </c>
      <c r="C331" s="243" t="s">
        <v>685</v>
      </c>
      <c r="D331" s="476" t="s">
        <v>686</v>
      </c>
      <c r="E331" s="241">
        <v>3920.55</v>
      </c>
      <c r="F331" s="240">
        <v>0</v>
      </c>
      <c r="G331" s="242">
        <v>0</v>
      </c>
      <c r="H331" s="240">
        <v>0</v>
      </c>
      <c r="I331" s="254">
        <v>0</v>
      </c>
      <c r="J331" s="242"/>
      <c r="K331" s="240">
        <f t="shared" si="438"/>
        <v>47.05</v>
      </c>
      <c r="L331" s="240">
        <f t="shared" si="439"/>
        <v>0</v>
      </c>
      <c r="M331" s="242">
        <f t="shared" si="440"/>
        <v>0</v>
      </c>
      <c r="N331" s="240">
        <f t="shared" si="441"/>
        <v>0</v>
      </c>
      <c r="O331" s="242">
        <f t="shared" si="442"/>
        <v>0</v>
      </c>
      <c r="P331" s="242">
        <f t="shared" si="443"/>
        <v>0</v>
      </c>
      <c r="Q331" s="242">
        <f t="shared" si="444"/>
        <v>47.05</v>
      </c>
      <c r="R331" s="240">
        <f t="shared" si="445"/>
        <v>0</v>
      </c>
      <c r="S331" s="240">
        <f t="shared" si="446"/>
        <v>0</v>
      </c>
      <c r="T331" s="242">
        <f t="shared" si="447"/>
        <v>0</v>
      </c>
      <c r="U331" s="240">
        <f t="shared" si="448"/>
        <v>0</v>
      </c>
      <c r="V331" s="242">
        <f t="shared" si="449"/>
        <v>0</v>
      </c>
      <c r="W331" s="242">
        <f t="shared" si="450"/>
        <v>0</v>
      </c>
      <c r="X331" s="240">
        <f t="shared" si="451"/>
        <v>0</v>
      </c>
      <c r="Y331" s="240">
        <f t="shared" si="452"/>
        <v>47.05</v>
      </c>
      <c r="Z331" s="254"/>
      <c r="AA331" s="257" t="s">
        <v>76</v>
      </c>
      <c r="AB331" s="258">
        <f t="shared" ref="AB331:AH331" si="455">K331+R331</f>
        <v>47.05</v>
      </c>
      <c r="AC331" s="258">
        <f t="shared" si="455"/>
        <v>0</v>
      </c>
      <c r="AD331" s="258">
        <f t="shared" si="455"/>
        <v>0</v>
      </c>
      <c r="AE331" s="258">
        <f t="shared" si="455"/>
        <v>0</v>
      </c>
      <c r="AF331" s="258">
        <f t="shared" si="455"/>
        <v>0</v>
      </c>
      <c r="AG331" s="258">
        <f t="shared" si="455"/>
        <v>0</v>
      </c>
      <c r="AH331" s="258">
        <f t="shared" si="455"/>
        <v>47.05</v>
      </c>
      <c r="AI331" s="257" t="s">
        <v>32</v>
      </c>
    </row>
    <row r="332" s="225" customFormat="1" ht="16" customHeight="1" spans="1:35">
      <c r="A332" s="239">
        <f t="shared" si="437"/>
        <v>329</v>
      </c>
      <c r="B332" s="240" t="s">
        <v>139</v>
      </c>
      <c r="C332" s="243" t="s">
        <v>753</v>
      </c>
      <c r="D332" s="477" t="s">
        <v>754</v>
      </c>
      <c r="E332" s="245">
        <v>3920.55</v>
      </c>
      <c r="F332" s="240">
        <v>0</v>
      </c>
      <c r="G332" s="242">
        <v>0</v>
      </c>
      <c r="H332" s="240">
        <v>0</v>
      </c>
      <c r="I332" s="254">
        <v>0</v>
      </c>
      <c r="J332" s="242"/>
      <c r="K332" s="240">
        <f t="shared" si="438"/>
        <v>47.05</v>
      </c>
      <c r="L332" s="240">
        <f t="shared" si="439"/>
        <v>0</v>
      </c>
      <c r="M332" s="242">
        <f t="shared" si="440"/>
        <v>0</v>
      </c>
      <c r="N332" s="240">
        <f t="shared" si="441"/>
        <v>0</v>
      </c>
      <c r="O332" s="242">
        <f t="shared" si="442"/>
        <v>0</v>
      </c>
      <c r="P332" s="242">
        <f t="shared" si="443"/>
        <v>0</v>
      </c>
      <c r="Q332" s="242">
        <f t="shared" si="444"/>
        <v>47.05</v>
      </c>
      <c r="R332" s="240">
        <f t="shared" si="445"/>
        <v>0</v>
      </c>
      <c r="S332" s="240">
        <f t="shared" si="446"/>
        <v>0</v>
      </c>
      <c r="T332" s="242">
        <f t="shared" si="447"/>
        <v>0</v>
      </c>
      <c r="U332" s="240">
        <f t="shared" si="448"/>
        <v>0</v>
      </c>
      <c r="V332" s="242">
        <f t="shared" si="449"/>
        <v>0</v>
      </c>
      <c r="W332" s="242">
        <f t="shared" si="450"/>
        <v>0</v>
      </c>
      <c r="X332" s="240">
        <f t="shared" si="451"/>
        <v>0</v>
      </c>
      <c r="Y332" s="240">
        <f t="shared" si="452"/>
        <v>47.05</v>
      </c>
      <c r="Z332" s="254"/>
      <c r="AA332" s="257" t="s">
        <v>77</v>
      </c>
      <c r="AB332" s="258">
        <f t="shared" ref="AB332:AH332" si="456">K332+R332</f>
        <v>47.05</v>
      </c>
      <c r="AC332" s="258">
        <f t="shared" si="456"/>
        <v>0</v>
      </c>
      <c r="AD332" s="258">
        <f t="shared" si="456"/>
        <v>0</v>
      </c>
      <c r="AE332" s="258">
        <f t="shared" si="456"/>
        <v>0</v>
      </c>
      <c r="AF332" s="258">
        <f t="shared" si="456"/>
        <v>0</v>
      </c>
      <c r="AG332" s="258">
        <f t="shared" si="456"/>
        <v>0</v>
      </c>
      <c r="AH332" s="258">
        <f t="shared" si="456"/>
        <v>47.05</v>
      </c>
      <c r="AI332" s="257" t="s">
        <v>32</v>
      </c>
    </row>
    <row r="333" s="226" customFormat="1" ht="19" customHeight="1" spans="1:36">
      <c r="A333" s="239">
        <f t="shared" si="437"/>
        <v>330</v>
      </c>
      <c r="B333" s="240" t="s">
        <v>223</v>
      </c>
      <c r="C333" s="246" t="s">
        <v>818</v>
      </c>
      <c r="D333" s="247" t="s">
        <v>819</v>
      </c>
      <c r="E333" s="245">
        <v>3920.55</v>
      </c>
      <c r="F333" s="242">
        <v>0</v>
      </c>
      <c r="G333" s="242">
        <v>0</v>
      </c>
      <c r="H333" s="242">
        <v>0</v>
      </c>
      <c r="I333" s="254">
        <v>0</v>
      </c>
      <c r="J333" s="242"/>
      <c r="K333" s="240">
        <f t="shared" si="438"/>
        <v>47.05</v>
      </c>
      <c r="L333" s="240">
        <f t="shared" si="439"/>
        <v>0</v>
      </c>
      <c r="M333" s="242">
        <f t="shared" si="440"/>
        <v>0</v>
      </c>
      <c r="N333" s="240">
        <f t="shared" si="441"/>
        <v>0</v>
      </c>
      <c r="O333" s="242">
        <f t="shared" si="442"/>
        <v>0</v>
      </c>
      <c r="P333" s="242">
        <f t="shared" si="443"/>
        <v>0</v>
      </c>
      <c r="Q333" s="242">
        <f t="shared" si="444"/>
        <v>47.05</v>
      </c>
      <c r="R333" s="240">
        <f t="shared" si="445"/>
        <v>0</v>
      </c>
      <c r="S333" s="240">
        <f t="shared" si="446"/>
        <v>0</v>
      </c>
      <c r="T333" s="242">
        <f t="shared" si="447"/>
        <v>0</v>
      </c>
      <c r="U333" s="240">
        <f t="shared" si="448"/>
        <v>0</v>
      </c>
      <c r="V333" s="242">
        <f t="shared" si="449"/>
        <v>0</v>
      </c>
      <c r="W333" s="242">
        <f t="shared" si="450"/>
        <v>0</v>
      </c>
      <c r="X333" s="240">
        <f t="shared" si="451"/>
        <v>0</v>
      </c>
      <c r="Y333" s="240">
        <f t="shared" si="452"/>
        <v>47.05</v>
      </c>
      <c r="Z333" s="259"/>
      <c r="AA333" s="257" t="s">
        <v>64</v>
      </c>
      <c r="AB333" s="258">
        <f t="shared" ref="AB333:AH333" si="457">K333+R333</f>
        <v>47.05</v>
      </c>
      <c r="AC333" s="258">
        <f t="shared" si="457"/>
        <v>0</v>
      </c>
      <c r="AD333" s="258">
        <f t="shared" si="457"/>
        <v>0</v>
      </c>
      <c r="AE333" s="258">
        <f t="shared" si="457"/>
        <v>0</v>
      </c>
      <c r="AF333" s="258">
        <f t="shared" si="457"/>
        <v>0</v>
      </c>
      <c r="AG333" s="258">
        <f t="shared" si="457"/>
        <v>0</v>
      </c>
      <c r="AH333" s="258">
        <f t="shared" si="457"/>
        <v>47.05</v>
      </c>
      <c r="AI333" s="257" t="s">
        <v>34</v>
      </c>
      <c r="AJ333" s="225"/>
    </row>
    <row r="334" s="226" customFormat="1" ht="19" customHeight="1" spans="1:36">
      <c r="A334" s="239">
        <f t="shared" si="437"/>
        <v>331</v>
      </c>
      <c r="B334" s="240" t="s">
        <v>411</v>
      </c>
      <c r="C334" s="246" t="s">
        <v>878</v>
      </c>
      <c r="D334" s="248" t="s">
        <v>879</v>
      </c>
      <c r="E334" s="245">
        <v>3920.55</v>
      </c>
      <c r="F334" s="242">
        <v>0</v>
      </c>
      <c r="G334" s="242">
        <v>0</v>
      </c>
      <c r="H334" s="242">
        <v>0</v>
      </c>
      <c r="I334" s="254">
        <v>0</v>
      </c>
      <c r="J334" s="242"/>
      <c r="K334" s="240">
        <f t="shared" si="438"/>
        <v>47.05</v>
      </c>
      <c r="L334" s="240">
        <f t="shared" si="439"/>
        <v>0</v>
      </c>
      <c r="M334" s="242">
        <f t="shared" si="440"/>
        <v>0</v>
      </c>
      <c r="N334" s="240">
        <f t="shared" si="441"/>
        <v>0</v>
      </c>
      <c r="O334" s="242">
        <f t="shared" si="442"/>
        <v>0</v>
      </c>
      <c r="P334" s="242">
        <f t="shared" si="443"/>
        <v>0</v>
      </c>
      <c r="Q334" s="242">
        <f t="shared" si="444"/>
        <v>47.05</v>
      </c>
      <c r="R334" s="240">
        <f t="shared" si="445"/>
        <v>0</v>
      </c>
      <c r="S334" s="240">
        <f t="shared" si="446"/>
        <v>0</v>
      </c>
      <c r="T334" s="242">
        <f t="shared" si="447"/>
        <v>0</v>
      </c>
      <c r="U334" s="240">
        <f t="shared" si="448"/>
        <v>0</v>
      </c>
      <c r="V334" s="242">
        <f t="shared" si="449"/>
        <v>0</v>
      </c>
      <c r="W334" s="242">
        <f t="shared" si="450"/>
        <v>0</v>
      </c>
      <c r="X334" s="240">
        <f t="shared" si="451"/>
        <v>0</v>
      </c>
      <c r="Y334" s="240">
        <f t="shared" si="452"/>
        <v>47.05</v>
      </c>
      <c r="Z334" s="259"/>
      <c r="AA334" s="257" t="s">
        <v>76</v>
      </c>
      <c r="AB334" s="258">
        <f t="shared" ref="AB334:AH334" si="458">K334+R334</f>
        <v>47.05</v>
      </c>
      <c r="AC334" s="258">
        <f t="shared" si="458"/>
        <v>0</v>
      </c>
      <c r="AD334" s="258">
        <f t="shared" si="458"/>
        <v>0</v>
      </c>
      <c r="AE334" s="258">
        <f t="shared" si="458"/>
        <v>0</v>
      </c>
      <c r="AF334" s="258">
        <f t="shared" si="458"/>
        <v>0</v>
      </c>
      <c r="AG334" s="258">
        <f t="shared" si="458"/>
        <v>0</v>
      </c>
      <c r="AH334" s="258">
        <f t="shared" si="458"/>
        <v>47.05</v>
      </c>
      <c r="AI334" s="257" t="s">
        <v>32</v>
      </c>
      <c r="AJ334" s="225"/>
    </row>
    <row r="335" s="225" customFormat="1" ht="19" customHeight="1" spans="1:35">
      <c r="A335" s="239">
        <f t="shared" si="437"/>
        <v>332</v>
      </c>
      <c r="B335" s="240" t="s">
        <v>201</v>
      </c>
      <c r="C335" s="249" t="s">
        <v>908</v>
      </c>
      <c r="D335" s="250" t="s">
        <v>909</v>
      </c>
      <c r="E335" s="241">
        <v>3920.55</v>
      </c>
      <c r="F335" s="242">
        <v>0</v>
      </c>
      <c r="G335" s="242">
        <v>0</v>
      </c>
      <c r="H335" s="242">
        <v>0</v>
      </c>
      <c r="I335" s="255">
        <v>0</v>
      </c>
      <c r="J335" s="242"/>
      <c r="K335" s="240">
        <f t="shared" si="438"/>
        <v>47.05</v>
      </c>
      <c r="L335" s="240">
        <f t="shared" si="439"/>
        <v>0</v>
      </c>
      <c r="M335" s="242">
        <f t="shared" si="440"/>
        <v>0</v>
      </c>
      <c r="N335" s="240">
        <f t="shared" si="441"/>
        <v>0</v>
      </c>
      <c r="O335" s="242">
        <f t="shared" si="442"/>
        <v>0</v>
      </c>
      <c r="P335" s="242">
        <f t="shared" si="443"/>
        <v>0</v>
      </c>
      <c r="Q335" s="242">
        <f t="shared" si="444"/>
        <v>47.05</v>
      </c>
      <c r="R335" s="240">
        <f t="shared" si="445"/>
        <v>0</v>
      </c>
      <c r="S335" s="240">
        <f t="shared" si="446"/>
        <v>0</v>
      </c>
      <c r="T335" s="242">
        <f t="shared" si="447"/>
        <v>0</v>
      </c>
      <c r="U335" s="240">
        <f t="shared" si="448"/>
        <v>0</v>
      </c>
      <c r="V335" s="242">
        <f t="shared" si="449"/>
        <v>0</v>
      </c>
      <c r="W335" s="242">
        <f t="shared" si="450"/>
        <v>0</v>
      </c>
      <c r="X335" s="240">
        <f t="shared" si="451"/>
        <v>0</v>
      </c>
      <c r="Y335" s="240">
        <f t="shared" si="452"/>
        <v>47.05</v>
      </c>
      <c r="Z335" s="259"/>
      <c r="AA335" s="257" t="s">
        <v>66</v>
      </c>
      <c r="AB335" s="258">
        <f t="shared" ref="AB335:AH335" si="459">K335+R335</f>
        <v>47.05</v>
      </c>
      <c r="AC335" s="258">
        <f t="shared" si="459"/>
        <v>0</v>
      </c>
      <c r="AD335" s="258">
        <f t="shared" si="459"/>
        <v>0</v>
      </c>
      <c r="AE335" s="258">
        <f t="shared" si="459"/>
        <v>0</v>
      </c>
      <c r="AF335" s="258">
        <f t="shared" si="459"/>
        <v>0</v>
      </c>
      <c r="AG335" s="258">
        <f t="shared" si="459"/>
        <v>0</v>
      </c>
      <c r="AH335" s="258">
        <f t="shared" si="459"/>
        <v>47.05</v>
      </c>
      <c r="AI335" s="257" t="s">
        <v>32</v>
      </c>
    </row>
    <row r="336" s="225" customFormat="1" ht="16" customHeight="1" spans="1:35">
      <c r="A336" s="239">
        <f t="shared" si="437"/>
        <v>333</v>
      </c>
      <c r="B336" s="240" t="s">
        <v>129</v>
      </c>
      <c r="C336" s="243" t="s">
        <v>665</v>
      </c>
      <c r="D336" s="463" t="s">
        <v>666</v>
      </c>
      <c r="E336" s="241">
        <v>3920.55</v>
      </c>
      <c r="F336" s="240">
        <v>0</v>
      </c>
      <c r="G336" s="242">
        <v>0</v>
      </c>
      <c r="H336" s="240">
        <v>0</v>
      </c>
      <c r="I336" s="242">
        <v>0</v>
      </c>
      <c r="J336" s="242"/>
      <c r="K336" s="240">
        <f t="shared" si="438"/>
        <v>47.05</v>
      </c>
      <c r="L336" s="240">
        <f t="shared" si="439"/>
        <v>0</v>
      </c>
      <c r="M336" s="242">
        <f t="shared" si="440"/>
        <v>0</v>
      </c>
      <c r="N336" s="240">
        <f t="shared" si="441"/>
        <v>0</v>
      </c>
      <c r="O336" s="242">
        <f t="shared" si="442"/>
        <v>0</v>
      </c>
      <c r="P336" s="242">
        <f t="shared" si="443"/>
        <v>0</v>
      </c>
      <c r="Q336" s="242">
        <f t="shared" si="444"/>
        <v>47.05</v>
      </c>
      <c r="R336" s="240">
        <f t="shared" si="445"/>
        <v>0</v>
      </c>
      <c r="S336" s="240">
        <f t="shared" si="446"/>
        <v>0</v>
      </c>
      <c r="T336" s="242">
        <f t="shared" si="447"/>
        <v>0</v>
      </c>
      <c r="U336" s="240">
        <f t="shared" si="448"/>
        <v>0</v>
      </c>
      <c r="V336" s="242">
        <f t="shared" si="449"/>
        <v>0</v>
      </c>
      <c r="W336" s="242">
        <f t="shared" si="450"/>
        <v>0</v>
      </c>
      <c r="X336" s="240">
        <f t="shared" si="451"/>
        <v>0</v>
      </c>
      <c r="Y336" s="240">
        <f t="shared" si="452"/>
        <v>47.05</v>
      </c>
      <c r="Z336" s="240"/>
      <c r="AA336" s="257" t="s">
        <v>61</v>
      </c>
      <c r="AB336" s="258">
        <f t="shared" ref="AB336:AH336" si="460">K336+R336</f>
        <v>47.05</v>
      </c>
      <c r="AC336" s="258">
        <f t="shared" si="460"/>
        <v>0</v>
      </c>
      <c r="AD336" s="258">
        <f t="shared" si="460"/>
        <v>0</v>
      </c>
      <c r="AE336" s="258">
        <f t="shared" si="460"/>
        <v>0</v>
      </c>
      <c r="AF336" s="258">
        <f t="shared" si="460"/>
        <v>0</v>
      </c>
      <c r="AG336" s="258">
        <f t="shared" si="460"/>
        <v>0</v>
      </c>
      <c r="AH336" s="258">
        <f t="shared" si="460"/>
        <v>47.05</v>
      </c>
      <c r="AI336" s="257" t="s">
        <v>35</v>
      </c>
    </row>
    <row r="337" s="225" customFormat="1" ht="16" customHeight="1" spans="1:35">
      <c r="A337" s="239">
        <f t="shared" si="437"/>
        <v>334</v>
      </c>
      <c r="B337" s="240" t="s">
        <v>411</v>
      </c>
      <c r="C337" s="243" t="s">
        <v>681</v>
      </c>
      <c r="D337" s="251" t="s">
        <v>682</v>
      </c>
      <c r="E337" s="241">
        <v>3920.55</v>
      </c>
      <c r="F337" s="241">
        <v>3920.55</v>
      </c>
      <c r="G337" s="241">
        <v>6241.75</v>
      </c>
      <c r="H337" s="241">
        <v>3920.55</v>
      </c>
      <c r="I337" s="241">
        <v>2200</v>
      </c>
      <c r="J337" s="242"/>
      <c r="K337" s="240">
        <f t="shared" si="438"/>
        <v>47.05</v>
      </c>
      <c r="L337" s="240">
        <f t="shared" si="439"/>
        <v>627.29</v>
      </c>
      <c r="M337" s="242">
        <f t="shared" si="440"/>
        <v>499.34</v>
      </c>
      <c r="N337" s="240">
        <f t="shared" si="441"/>
        <v>27.44</v>
      </c>
      <c r="O337" s="242">
        <f t="shared" si="442"/>
        <v>110</v>
      </c>
      <c r="P337" s="242">
        <f t="shared" si="443"/>
        <v>0</v>
      </c>
      <c r="Q337" s="242">
        <f t="shared" si="444"/>
        <v>1311.12</v>
      </c>
      <c r="R337" s="240">
        <f t="shared" si="445"/>
        <v>0</v>
      </c>
      <c r="S337" s="240">
        <f t="shared" si="446"/>
        <v>313.64</v>
      </c>
      <c r="T337" s="242">
        <f t="shared" si="447"/>
        <v>124.84</v>
      </c>
      <c r="U337" s="240">
        <f t="shared" si="448"/>
        <v>11.76</v>
      </c>
      <c r="V337" s="242">
        <f t="shared" si="449"/>
        <v>110</v>
      </c>
      <c r="W337" s="242">
        <f t="shared" si="450"/>
        <v>0</v>
      </c>
      <c r="X337" s="240">
        <f t="shared" si="451"/>
        <v>560.24</v>
      </c>
      <c r="Y337" s="240">
        <f t="shared" si="452"/>
        <v>1871.36</v>
      </c>
      <c r="Z337" s="240"/>
      <c r="AA337" s="257" t="s">
        <v>76</v>
      </c>
      <c r="AB337" s="258">
        <f t="shared" ref="AB337:AH337" si="461">K337+R337</f>
        <v>47.05</v>
      </c>
      <c r="AC337" s="258">
        <f t="shared" si="461"/>
        <v>940.93</v>
      </c>
      <c r="AD337" s="258">
        <f t="shared" si="461"/>
        <v>624.18</v>
      </c>
      <c r="AE337" s="258">
        <f t="shared" si="461"/>
        <v>39.2</v>
      </c>
      <c r="AF337" s="258">
        <f t="shared" si="461"/>
        <v>220</v>
      </c>
      <c r="AG337" s="258">
        <f t="shared" si="461"/>
        <v>0</v>
      </c>
      <c r="AH337" s="258">
        <f t="shared" si="461"/>
        <v>1871.36</v>
      </c>
      <c r="AI337" s="257" t="s">
        <v>32</v>
      </c>
    </row>
    <row r="338" s="226" customFormat="1" ht="19" customHeight="1" spans="1:36">
      <c r="A338" s="239">
        <f t="shared" si="437"/>
        <v>335</v>
      </c>
      <c r="B338" s="240" t="s">
        <v>119</v>
      </c>
      <c r="C338" s="252" t="s">
        <v>898</v>
      </c>
      <c r="D338" s="250" t="s">
        <v>899</v>
      </c>
      <c r="E338" s="241">
        <v>3920.55</v>
      </c>
      <c r="F338" s="241">
        <v>3920.55</v>
      </c>
      <c r="G338" s="241">
        <v>6241.75</v>
      </c>
      <c r="H338" s="241">
        <v>3920.55</v>
      </c>
      <c r="I338" s="256">
        <v>2200</v>
      </c>
      <c r="J338" s="242"/>
      <c r="K338" s="240">
        <f t="shared" si="438"/>
        <v>47.05</v>
      </c>
      <c r="L338" s="240">
        <f t="shared" si="439"/>
        <v>627.29</v>
      </c>
      <c r="M338" s="242">
        <f t="shared" si="440"/>
        <v>499.34</v>
      </c>
      <c r="N338" s="240">
        <f t="shared" si="441"/>
        <v>27.44</v>
      </c>
      <c r="O338" s="242">
        <f t="shared" si="442"/>
        <v>110</v>
      </c>
      <c r="P338" s="242">
        <f t="shared" si="443"/>
        <v>0</v>
      </c>
      <c r="Q338" s="242">
        <f t="shared" si="444"/>
        <v>1311.12</v>
      </c>
      <c r="R338" s="240">
        <f t="shared" si="445"/>
        <v>0</v>
      </c>
      <c r="S338" s="240">
        <f t="shared" si="446"/>
        <v>313.64</v>
      </c>
      <c r="T338" s="242">
        <f t="shared" si="447"/>
        <v>124.84</v>
      </c>
      <c r="U338" s="240">
        <f t="shared" si="448"/>
        <v>11.76</v>
      </c>
      <c r="V338" s="242">
        <f t="shared" si="449"/>
        <v>110</v>
      </c>
      <c r="W338" s="242">
        <f t="shared" si="450"/>
        <v>0</v>
      </c>
      <c r="X338" s="240">
        <f t="shared" si="451"/>
        <v>560.24</v>
      </c>
      <c r="Y338" s="240">
        <f t="shared" si="452"/>
        <v>1871.36</v>
      </c>
      <c r="Z338" s="259"/>
      <c r="AA338" s="257" t="s">
        <v>89</v>
      </c>
      <c r="AB338" s="258">
        <f t="shared" ref="AB338:AH338" si="462">K338+R338</f>
        <v>47.05</v>
      </c>
      <c r="AC338" s="258">
        <f t="shared" si="462"/>
        <v>940.93</v>
      </c>
      <c r="AD338" s="258">
        <f t="shared" si="462"/>
        <v>624.18</v>
      </c>
      <c r="AE338" s="258">
        <f t="shared" si="462"/>
        <v>39.2</v>
      </c>
      <c r="AF338" s="258">
        <f t="shared" si="462"/>
        <v>220</v>
      </c>
      <c r="AG338" s="258">
        <f t="shared" si="462"/>
        <v>0</v>
      </c>
      <c r="AH338" s="258">
        <f t="shared" si="462"/>
        <v>1871.36</v>
      </c>
      <c r="AI338" s="257" t="s">
        <v>32</v>
      </c>
      <c r="AJ338" s="225"/>
    </row>
    <row r="339" s="225" customFormat="1" ht="17" customHeight="1" spans="1:35">
      <c r="A339" s="239">
        <f t="shared" si="437"/>
        <v>336</v>
      </c>
      <c r="B339" s="240" t="s">
        <v>568</v>
      </c>
      <c r="C339" s="252" t="s">
        <v>1245</v>
      </c>
      <c r="D339" s="253" t="s">
        <v>1246</v>
      </c>
      <c r="E339" s="241">
        <v>3920.55</v>
      </c>
      <c r="F339" s="241">
        <v>3920.55</v>
      </c>
      <c r="G339" s="241">
        <v>6241.75</v>
      </c>
      <c r="H339" s="241">
        <v>3920.55</v>
      </c>
      <c r="I339" s="256">
        <v>2200</v>
      </c>
      <c r="J339" s="242"/>
      <c r="K339" s="240">
        <f t="shared" si="438"/>
        <v>47.05</v>
      </c>
      <c r="L339" s="240">
        <f t="shared" si="439"/>
        <v>627.29</v>
      </c>
      <c r="M339" s="242">
        <f t="shared" si="440"/>
        <v>499.34</v>
      </c>
      <c r="N339" s="240">
        <f t="shared" si="441"/>
        <v>27.44</v>
      </c>
      <c r="O339" s="242">
        <f t="shared" si="442"/>
        <v>110</v>
      </c>
      <c r="P339" s="242">
        <f t="shared" si="443"/>
        <v>0</v>
      </c>
      <c r="Q339" s="242">
        <f t="shared" si="444"/>
        <v>1311.12</v>
      </c>
      <c r="R339" s="240">
        <f t="shared" si="445"/>
        <v>0</v>
      </c>
      <c r="S339" s="240">
        <f t="shared" si="446"/>
        <v>313.64</v>
      </c>
      <c r="T339" s="242">
        <f t="shared" si="447"/>
        <v>124.84</v>
      </c>
      <c r="U339" s="240">
        <f t="shared" si="448"/>
        <v>11.76</v>
      </c>
      <c r="V339" s="242">
        <f t="shared" si="449"/>
        <v>110</v>
      </c>
      <c r="W339" s="242">
        <f t="shared" si="450"/>
        <v>0</v>
      </c>
      <c r="X339" s="240">
        <f t="shared" si="451"/>
        <v>560.24</v>
      </c>
      <c r="Y339" s="240">
        <f t="shared" si="452"/>
        <v>1871.36</v>
      </c>
      <c r="Z339" s="259"/>
      <c r="AA339" s="257" t="s">
        <v>53</v>
      </c>
      <c r="AB339" s="258">
        <f t="shared" ref="AB339:AH339" si="463">K339+R339</f>
        <v>47.05</v>
      </c>
      <c r="AC339" s="258">
        <f t="shared" si="463"/>
        <v>940.93</v>
      </c>
      <c r="AD339" s="258">
        <f t="shared" si="463"/>
        <v>624.18</v>
      </c>
      <c r="AE339" s="258">
        <f t="shared" si="463"/>
        <v>39.2</v>
      </c>
      <c r="AF339" s="258">
        <f t="shared" si="463"/>
        <v>220</v>
      </c>
      <c r="AG339" s="258">
        <f t="shared" si="463"/>
        <v>0</v>
      </c>
      <c r="AH339" s="258">
        <f t="shared" si="463"/>
        <v>1871.36</v>
      </c>
      <c r="AI339" s="257" t="s">
        <v>32</v>
      </c>
    </row>
    <row r="340" s="225" customFormat="1" ht="17" customHeight="1" spans="1:35">
      <c r="A340" s="239">
        <f t="shared" si="437"/>
        <v>337</v>
      </c>
      <c r="B340" s="240" t="s">
        <v>568</v>
      </c>
      <c r="C340" s="252" t="s">
        <v>1251</v>
      </c>
      <c r="D340" s="253" t="s">
        <v>1252</v>
      </c>
      <c r="E340" s="241">
        <v>3920.55</v>
      </c>
      <c r="F340" s="241">
        <v>3920.55</v>
      </c>
      <c r="G340" s="241">
        <v>6241.75</v>
      </c>
      <c r="H340" s="241">
        <v>3920.55</v>
      </c>
      <c r="I340" s="256">
        <v>2200</v>
      </c>
      <c r="J340" s="242"/>
      <c r="K340" s="240">
        <f t="shared" si="438"/>
        <v>47.05</v>
      </c>
      <c r="L340" s="240">
        <f t="shared" si="439"/>
        <v>627.29</v>
      </c>
      <c r="M340" s="242">
        <f t="shared" si="440"/>
        <v>499.34</v>
      </c>
      <c r="N340" s="240">
        <f t="shared" si="441"/>
        <v>27.44</v>
      </c>
      <c r="O340" s="242">
        <f t="shared" si="442"/>
        <v>110</v>
      </c>
      <c r="P340" s="242">
        <f t="shared" si="443"/>
        <v>0</v>
      </c>
      <c r="Q340" s="242">
        <f t="shared" si="444"/>
        <v>1311.12</v>
      </c>
      <c r="R340" s="240">
        <f t="shared" si="445"/>
        <v>0</v>
      </c>
      <c r="S340" s="240">
        <f t="shared" si="446"/>
        <v>313.64</v>
      </c>
      <c r="T340" s="242">
        <f t="shared" si="447"/>
        <v>124.84</v>
      </c>
      <c r="U340" s="240">
        <f t="shared" si="448"/>
        <v>11.76</v>
      </c>
      <c r="V340" s="242">
        <f t="shared" si="449"/>
        <v>110</v>
      </c>
      <c r="W340" s="242">
        <f t="shared" si="450"/>
        <v>0</v>
      </c>
      <c r="X340" s="240">
        <f t="shared" si="451"/>
        <v>560.24</v>
      </c>
      <c r="Y340" s="240">
        <f t="shared" si="452"/>
        <v>1871.36</v>
      </c>
      <c r="Z340" s="259"/>
      <c r="AA340" s="257" t="s">
        <v>53</v>
      </c>
      <c r="AB340" s="258">
        <f t="shared" ref="AB340:AH340" si="464">K340+R340</f>
        <v>47.05</v>
      </c>
      <c r="AC340" s="258">
        <f t="shared" si="464"/>
        <v>940.93</v>
      </c>
      <c r="AD340" s="258">
        <f t="shared" si="464"/>
        <v>624.18</v>
      </c>
      <c r="AE340" s="258">
        <f t="shared" si="464"/>
        <v>39.2</v>
      </c>
      <c r="AF340" s="258">
        <f t="shared" si="464"/>
        <v>220</v>
      </c>
      <c r="AG340" s="258">
        <f t="shared" si="464"/>
        <v>0</v>
      </c>
      <c r="AH340" s="258">
        <f t="shared" si="464"/>
        <v>1871.36</v>
      </c>
      <c r="AI340" s="257" t="s">
        <v>32</v>
      </c>
    </row>
    <row r="341" s="116" customFormat="1" ht="19" customHeight="1" spans="1:36">
      <c r="A341" s="182">
        <f t="shared" si="437"/>
        <v>338</v>
      </c>
      <c r="B341" s="183" t="s">
        <v>411</v>
      </c>
      <c r="C341" s="184" t="s">
        <v>826</v>
      </c>
      <c r="D341" s="185" t="s">
        <v>827</v>
      </c>
      <c r="E341" s="186">
        <v>3920.55</v>
      </c>
      <c r="F341" s="187">
        <v>3920.55</v>
      </c>
      <c r="G341" s="187">
        <v>6241.75</v>
      </c>
      <c r="H341" s="187">
        <v>3920.55</v>
      </c>
      <c r="I341" s="220">
        <v>2200</v>
      </c>
      <c r="J341" s="188"/>
      <c r="K341" s="183">
        <f t="shared" si="438"/>
        <v>47.05</v>
      </c>
      <c r="L341" s="183">
        <f t="shared" si="439"/>
        <v>627.29</v>
      </c>
      <c r="M341" s="188">
        <f t="shared" si="440"/>
        <v>499.34</v>
      </c>
      <c r="N341" s="183">
        <f t="shared" si="441"/>
        <v>27.44</v>
      </c>
      <c r="O341" s="188">
        <f t="shared" si="442"/>
        <v>110</v>
      </c>
      <c r="P341" s="188">
        <f t="shared" si="443"/>
        <v>0</v>
      </c>
      <c r="Q341" s="188">
        <f t="shared" si="444"/>
        <v>1311.12</v>
      </c>
      <c r="R341" s="183">
        <f t="shared" si="445"/>
        <v>0</v>
      </c>
      <c r="S341" s="183">
        <f t="shared" si="446"/>
        <v>313.64</v>
      </c>
      <c r="T341" s="188">
        <f t="shared" si="447"/>
        <v>124.84</v>
      </c>
      <c r="U341" s="183">
        <f t="shared" si="448"/>
        <v>11.76</v>
      </c>
      <c r="V341" s="188">
        <f t="shared" si="449"/>
        <v>110</v>
      </c>
      <c r="W341" s="188">
        <f t="shared" si="450"/>
        <v>0</v>
      </c>
      <c r="X341" s="183">
        <f t="shared" si="451"/>
        <v>560.24</v>
      </c>
      <c r="Y341" s="183">
        <f t="shared" si="452"/>
        <v>1871.36</v>
      </c>
      <c r="Z341" s="199"/>
      <c r="AA341" s="200" t="s">
        <v>86</v>
      </c>
      <c r="AB341" s="201">
        <f t="shared" ref="AB341:AH341" si="465">K341+R341</f>
        <v>47.05</v>
      </c>
      <c r="AC341" s="201">
        <f t="shared" si="465"/>
        <v>940.93</v>
      </c>
      <c r="AD341" s="201">
        <f t="shared" si="465"/>
        <v>624.18</v>
      </c>
      <c r="AE341" s="201">
        <f t="shared" si="465"/>
        <v>39.2</v>
      </c>
      <c r="AF341" s="201">
        <f t="shared" si="465"/>
        <v>220</v>
      </c>
      <c r="AG341" s="201">
        <f t="shared" si="465"/>
        <v>0</v>
      </c>
      <c r="AH341" s="201">
        <f t="shared" si="465"/>
        <v>1871.36</v>
      </c>
      <c r="AI341" s="200" t="s">
        <v>35</v>
      </c>
      <c r="AJ341" s="117"/>
    </row>
    <row r="342" s="39" customFormat="1" ht="16" customHeight="1" spans="1:35">
      <c r="A342" s="129">
        <f t="shared" si="437"/>
        <v>339</v>
      </c>
      <c r="B342" s="49" t="s">
        <v>217</v>
      </c>
      <c r="C342" s="46" t="s">
        <v>740</v>
      </c>
      <c r="D342" s="202" t="s">
        <v>741</v>
      </c>
      <c r="E342" s="204">
        <v>3920.55</v>
      </c>
      <c r="F342" s="203">
        <v>3920.55</v>
      </c>
      <c r="G342" s="203">
        <v>6241.75</v>
      </c>
      <c r="H342" s="203">
        <v>3920.55</v>
      </c>
      <c r="I342" s="205">
        <v>2200</v>
      </c>
      <c r="J342" s="130"/>
      <c r="K342" s="49">
        <f t="shared" si="438"/>
        <v>47.05</v>
      </c>
      <c r="L342" s="49">
        <f t="shared" si="439"/>
        <v>627.29</v>
      </c>
      <c r="M342" s="130">
        <f t="shared" si="440"/>
        <v>499.34</v>
      </c>
      <c r="N342" s="49">
        <f t="shared" si="441"/>
        <v>27.44</v>
      </c>
      <c r="O342" s="130">
        <f t="shared" si="442"/>
        <v>110</v>
      </c>
      <c r="P342" s="130">
        <f t="shared" si="443"/>
        <v>0</v>
      </c>
      <c r="Q342" s="130">
        <f t="shared" si="444"/>
        <v>1311.12</v>
      </c>
      <c r="R342" s="49">
        <f t="shared" si="445"/>
        <v>0</v>
      </c>
      <c r="S342" s="49">
        <f t="shared" si="446"/>
        <v>313.64</v>
      </c>
      <c r="T342" s="130">
        <f t="shared" si="447"/>
        <v>124.84</v>
      </c>
      <c r="U342" s="49">
        <f t="shared" si="448"/>
        <v>11.76</v>
      </c>
      <c r="V342" s="130">
        <f t="shared" si="449"/>
        <v>110</v>
      </c>
      <c r="W342" s="130">
        <f t="shared" si="450"/>
        <v>0</v>
      </c>
      <c r="X342" s="49">
        <f t="shared" si="451"/>
        <v>560.24</v>
      </c>
      <c r="Y342" s="49">
        <f t="shared" si="452"/>
        <v>1871.36</v>
      </c>
      <c r="Z342" s="164"/>
      <c r="AA342" s="139" t="s">
        <v>57</v>
      </c>
      <c r="AB342" s="140">
        <f t="shared" ref="AB342:AH342" si="466">K342+R342</f>
        <v>47.05</v>
      </c>
      <c r="AC342" s="140">
        <f t="shared" si="466"/>
        <v>940.93</v>
      </c>
      <c r="AD342" s="140">
        <f t="shared" si="466"/>
        <v>624.18</v>
      </c>
      <c r="AE342" s="140">
        <f t="shared" si="466"/>
        <v>39.2</v>
      </c>
      <c r="AF342" s="140">
        <f t="shared" si="466"/>
        <v>220</v>
      </c>
      <c r="AG342" s="140">
        <f t="shared" si="466"/>
        <v>0</v>
      </c>
      <c r="AH342" s="140">
        <f t="shared" si="466"/>
        <v>1871.36</v>
      </c>
      <c r="AI342" s="139" t="s">
        <v>32</v>
      </c>
    </row>
    <row r="343" s="39" customFormat="1" ht="16" customHeight="1" spans="1:35">
      <c r="A343" s="129">
        <f t="shared" si="437"/>
        <v>340</v>
      </c>
      <c r="B343" s="49" t="s">
        <v>119</v>
      </c>
      <c r="C343" s="49" t="s">
        <v>468</v>
      </c>
      <c r="D343" s="49" t="s">
        <v>469</v>
      </c>
      <c r="E343" s="203">
        <v>3920.55</v>
      </c>
      <c r="F343" s="203">
        <v>3920.55</v>
      </c>
      <c r="G343" s="203">
        <v>6241.75</v>
      </c>
      <c r="H343" s="203">
        <v>3920.55</v>
      </c>
      <c r="I343" s="203">
        <v>2200</v>
      </c>
      <c r="J343" s="130"/>
      <c r="K343" s="49">
        <f t="shared" si="438"/>
        <v>47.05</v>
      </c>
      <c r="L343" s="49">
        <f t="shared" si="439"/>
        <v>627.29</v>
      </c>
      <c r="M343" s="130">
        <f t="shared" si="440"/>
        <v>499.34</v>
      </c>
      <c r="N343" s="49">
        <f t="shared" si="441"/>
        <v>27.44</v>
      </c>
      <c r="O343" s="130">
        <f t="shared" si="442"/>
        <v>110</v>
      </c>
      <c r="P343" s="130">
        <f t="shared" si="443"/>
        <v>0</v>
      </c>
      <c r="Q343" s="130">
        <f t="shared" si="444"/>
        <v>1311.12</v>
      </c>
      <c r="R343" s="49">
        <f t="shared" si="445"/>
        <v>0</v>
      </c>
      <c r="S343" s="49">
        <f t="shared" si="446"/>
        <v>313.64</v>
      </c>
      <c r="T343" s="130">
        <f t="shared" si="447"/>
        <v>124.84</v>
      </c>
      <c r="U343" s="49">
        <f t="shared" si="448"/>
        <v>11.76</v>
      </c>
      <c r="V343" s="130">
        <f t="shared" si="449"/>
        <v>110</v>
      </c>
      <c r="W343" s="130">
        <f t="shared" si="450"/>
        <v>0</v>
      </c>
      <c r="X343" s="49">
        <f t="shared" si="451"/>
        <v>560.24</v>
      </c>
      <c r="Y343" s="49">
        <f t="shared" si="452"/>
        <v>1871.36</v>
      </c>
      <c r="Z343" s="49"/>
      <c r="AA343" s="139" t="s">
        <v>75</v>
      </c>
      <c r="AB343" s="140">
        <f t="shared" ref="AB343:AH343" si="467">K343+R343</f>
        <v>47.05</v>
      </c>
      <c r="AC343" s="140">
        <f t="shared" si="467"/>
        <v>940.93</v>
      </c>
      <c r="AD343" s="140">
        <f t="shared" si="467"/>
        <v>624.18</v>
      </c>
      <c r="AE343" s="140">
        <f t="shared" si="467"/>
        <v>39.2</v>
      </c>
      <c r="AF343" s="140">
        <f t="shared" si="467"/>
        <v>220</v>
      </c>
      <c r="AG343" s="140">
        <f t="shared" si="467"/>
        <v>0</v>
      </c>
      <c r="AH343" s="140">
        <f t="shared" si="467"/>
        <v>1871.36</v>
      </c>
      <c r="AI343" s="139" t="s">
        <v>32</v>
      </c>
    </row>
    <row r="344" ht="17" customHeight="1" spans="1:36">
      <c r="A344" s="129">
        <f t="shared" si="437"/>
        <v>341</v>
      </c>
      <c r="B344" s="49" t="s">
        <v>217</v>
      </c>
      <c r="C344" s="52" t="s">
        <v>1211</v>
      </c>
      <c r="D344" s="148" t="s">
        <v>1212</v>
      </c>
      <c r="E344" s="203">
        <v>3920.55</v>
      </c>
      <c r="F344" s="203">
        <v>3920.55</v>
      </c>
      <c r="G344" s="203">
        <v>6241.75</v>
      </c>
      <c r="H344" s="203">
        <v>3920.55</v>
      </c>
      <c r="I344" s="205">
        <v>2200</v>
      </c>
      <c r="J344" s="130"/>
      <c r="K344" s="49">
        <f t="shared" si="438"/>
        <v>47.05</v>
      </c>
      <c r="L344" s="49">
        <f t="shared" si="439"/>
        <v>627.29</v>
      </c>
      <c r="M344" s="130">
        <f t="shared" si="440"/>
        <v>499.34</v>
      </c>
      <c r="N344" s="49">
        <f t="shared" si="441"/>
        <v>27.44</v>
      </c>
      <c r="O344" s="130">
        <f t="shared" si="442"/>
        <v>110</v>
      </c>
      <c r="P344" s="130">
        <f t="shared" si="443"/>
        <v>0</v>
      </c>
      <c r="Q344" s="130">
        <f t="shared" si="444"/>
        <v>1311.12</v>
      </c>
      <c r="R344" s="49">
        <f t="shared" si="445"/>
        <v>0</v>
      </c>
      <c r="S344" s="49">
        <f t="shared" si="446"/>
        <v>313.64</v>
      </c>
      <c r="T344" s="130">
        <f t="shared" si="447"/>
        <v>124.84</v>
      </c>
      <c r="U344" s="49">
        <f t="shared" si="448"/>
        <v>11.76</v>
      </c>
      <c r="V344" s="130">
        <f t="shared" si="449"/>
        <v>110</v>
      </c>
      <c r="W344" s="130">
        <f t="shared" si="450"/>
        <v>0</v>
      </c>
      <c r="X344" s="49">
        <f t="shared" si="451"/>
        <v>560.24</v>
      </c>
      <c r="Y344" s="49">
        <f t="shared" si="452"/>
        <v>1871.36</v>
      </c>
      <c r="Z344" s="136"/>
      <c r="AA344" s="139" t="s">
        <v>57</v>
      </c>
      <c r="AB344" s="140">
        <f t="shared" ref="AB344:AH344" si="468">K344+R344</f>
        <v>47.05</v>
      </c>
      <c r="AC344" s="140">
        <f t="shared" si="468"/>
        <v>940.93</v>
      </c>
      <c r="AD344" s="140">
        <f t="shared" si="468"/>
        <v>624.18</v>
      </c>
      <c r="AE344" s="140">
        <f t="shared" si="468"/>
        <v>39.2</v>
      </c>
      <c r="AF344" s="140">
        <f t="shared" si="468"/>
        <v>220</v>
      </c>
      <c r="AG344" s="140">
        <f t="shared" si="468"/>
        <v>0</v>
      </c>
      <c r="AH344" s="140">
        <f t="shared" si="468"/>
        <v>1871.36</v>
      </c>
      <c r="AI344" s="139" t="s">
        <v>32</v>
      </c>
      <c r="AJ344" s="39"/>
    </row>
    <row r="345" s="39" customFormat="1" ht="16" customHeight="1" spans="1:35">
      <c r="A345" s="129">
        <f t="shared" si="437"/>
        <v>342</v>
      </c>
      <c r="B345" s="49" t="s">
        <v>217</v>
      </c>
      <c r="C345" s="46" t="s">
        <v>734</v>
      </c>
      <c r="D345" s="202" t="s">
        <v>735</v>
      </c>
      <c r="E345" s="204">
        <v>3920.55</v>
      </c>
      <c r="F345" s="203">
        <v>3920.55</v>
      </c>
      <c r="G345" s="203">
        <v>6241.75</v>
      </c>
      <c r="H345" s="203">
        <v>3920.55</v>
      </c>
      <c r="I345" s="205">
        <v>2200</v>
      </c>
      <c r="J345" s="130"/>
      <c r="K345" s="49">
        <f t="shared" si="438"/>
        <v>47.05</v>
      </c>
      <c r="L345" s="49">
        <f t="shared" si="439"/>
        <v>627.29</v>
      </c>
      <c r="M345" s="130">
        <f t="shared" si="440"/>
        <v>499.34</v>
      </c>
      <c r="N345" s="49">
        <f t="shared" si="441"/>
        <v>27.44</v>
      </c>
      <c r="O345" s="130">
        <f t="shared" si="442"/>
        <v>110</v>
      </c>
      <c r="P345" s="130">
        <f t="shared" si="443"/>
        <v>0</v>
      </c>
      <c r="Q345" s="130">
        <f t="shared" si="444"/>
        <v>1311.12</v>
      </c>
      <c r="R345" s="49">
        <f t="shared" si="445"/>
        <v>0</v>
      </c>
      <c r="S345" s="49">
        <f t="shared" si="446"/>
        <v>313.64</v>
      </c>
      <c r="T345" s="130">
        <f t="shared" si="447"/>
        <v>124.84</v>
      </c>
      <c r="U345" s="49">
        <f t="shared" si="448"/>
        <v>11.76</v>
      </c>
      <c r="V345" s="130">
        <f t="shared" si="449"/>
        <v>110</v>
      </c>
      <c r="W345" s="130">
        <f t="shared" si="450"/>
        <v>0</v>
      </c>
      <c r="X345" s="49">
        <f t="shared" si="451"/>
        <v>560.24</v>
      </c>
      <c r="Y345" s="49">
        <f t="shared" si="452"/>
        <v>1871.36</v>
      </c>
      <c r="Z345" s="164"/>
      <c r="AA345" s="139" t="s">
        <v>57</v>
      </c>
      <c r="AB345" s="140">
        <f t="shared" ref="AB345:AH345" si="469">K345+R345</f>
        <v>47.05</v>
      </c>
      <c r="AC345" s="140">
        <f t="shared" si="469"/>
        <v>940.93</v>
      </c>
      <c r="AD345" s="140">
        <f t="shared" si="469"/>
        <v>624.18</v>
      </c>
      <c r="AE345" s="140">
        <f t="shared" si="469"/>
        <v>39.2</v>
      </c>
      <c r="AF345" s="140">
        <f t="shared" si="469"/>
        <v>220</v>
      </c>
      <c r="AG345" s="140">
        <f t="shared" si="469"/>
        <v>0</v>
      </c>
      <c r="AH345" s="140">
        <f t="shared" si="469"/>
        <v>1871.36</v>
      </c>
      <c r="AI345" s="139" t="s">
        <v>32</v>
      </c>
    </row>
    <row r="346" s="115" customFormat="1" ht="17" customHeight="1" spans="1:36">
      <c r="A346" s="129">
        <f t="shared" si="437"/>
        <v>343</v>
      </c>
      <c r="B346" s="49" t="s">
        <v>568</v>
      </c>
      <c r="C346" s="52" t="s">
        <v>1174</v>
      </c>
      <c r="D346" s="100" t="s">
        <v>1175</v>
      </c>
      <c r="E346" s="203">
        <v>3920.55</v>
      </c>
      <c r="F346" s="203">
        <v>3920.55</v>
      </c>
      <c r="G346" s="203">
        <v>6241.75</v>
      </c>
      <c r="H346" s="203">
        <v>3920.55</v>
      </c>
      <c r="I346" s="205">
        <v>2200</v>
      </c>
      <c r="J346" s="130"/>
      <c r="K346" s="49">
        <f t="shared" si="438"/>
        <v>47.05</v>
      </c>
      <c r="L346" s="49">
        <f t="shared" si="439"/>
        <v>627.29</v>
      </c>
      <c r="M346" s="130">
        <f t="shared" si="440"/>
        <v>499.34</v>
      </c>
      <c r="N346" s="49">
        <f t="shared" si="441"/>
        <v>27.44</v>
      </c>
      <c r="O346" s="130">
        <f t="shared" si="442"/>
        <v>110</v>
      </c>
      <c r="P346" s="130">
        <f t="shared" si="443"/>
        <v>0</v>
      </c>
      <c r="Q346" s="130">
        <f t="shared" si="444"/>
        <v>1311.12</v>
      </c>
      <c r="R346" s="49">
        <f t="shared" si="445"/>
        <v>0</v>
      </c>
      <c r="S346" s="49">
        <f t="shared" si="446"/>
        <v>313.64</v>
      </c>
      <c r="T346" s="130">
        <f t="shared" si="447"/>
        <v>124.84</v>
      </c>
      <c r="U346" s="49">
        <f t="shared" si="448"/>
        <v>11.76</v>
      </c>
      <c r="V346" s="130">
        <f t="shared" si="449"/>
        <v>110</v>
      </c>
      <c r="W346" s="130">
        <f t="shared" si="450"/>
        <v>0</v>
      </c>
      <c r="X346" s="49">
        <f t="shared" si="451"/>
        <v>560.24</v>
      </c>
      <c r="Y346" s="49">
        <f t="shared" si="452"/>
        <v>1871.36</v>
      </c>
      <c r="Z346" s="136"/>
      <c r="AA346" s="139" t="s">
        <v>53</v>
      </c>
      <c r="AB346" s="140">
        <f t="shared" ref="AB346:AH346" si="470">K346+R346</f>
        <v>47.05</v>
      </c>
      <c r="AC346" s="140">
        <f t="shared" si="470"/>
        <v>940.93</v>
      </c>
      <c r="AD346" s="140">
        <f t="shared" si="470"/>
        <v>624.18</v>
      </c>
      <c r="AE346" s="140">
        <f t="shared" si="470"/>
        <v>39.2</v>
      </c>
      <c r="AF346" s="140">
        <f t="shared" si="470"/>
        <v>220</v>
      </c>
      <c r="AG346" s="140">
        <f t="shared" si="470"/>
        <v>0</v>
      </c>
      <c r="AH346" s="140">
        <f t="shared" si="470"/>
        <v>1871.36</v>
      </c>
      <c r="AI346" s="139" t="s">
        <v>32</v>
      </c>
      <c r="AJ346" s="39"/>
    </row>
    <row r="347" s="39" customFormat="1" ht="16" customHeight="1" spans="1:35">
      <c r="A347" s="129">
        <f t="shared" si="437"/>
        <v>344</v>
      </c>
      <c r="B347" s="49" t="s">
        <v>568</v>
      </c>
      <c r="C347" s="46" t="s">
        <v>736</v>
      </c>
      <c r="D347" s="202" t="s">
        <v>737</v>
      </c>
      <c r="E347" s="204">
        <v>3920.55</v>
      </c>
      <c r="F347" s="203">
        <v>3920.55</v>
      </c>
      <c r="G347" s="203">
        <v>6241.75</v>
      </c>
      <c r="H347" s="203">
        <v>3920.55</v>
      </c>
      <c r="I347" s="205">
        <v>2200</v>
      </c>
      <c r="J347" s="130"/>
      <c r="K347" s="49">
        <f t="shared" si="438"/>
        <v>47.05</v>
      </c>
      <c r="L347" s="49">
        <f t="shared" si="439"/>
        <v>627.29</v>
      </c>
      <c r="M347" s="130">
        <f t="shared" si="440"/>
        <v>499.34</v>
      </c>
      <c r="N347" s="49">
        <f t="shared" si="441"/>
        <v>27.44</v>
      </c>
      <c r="O347" s="130">
        <f t="shared" si="442"/>
        <v>110</v>
      </c>
      <c r="P347" s="130">
        <f t="shared" si="443"/>
        <v>0</v>
      </c>
      <c r="Q347" s="130">
        <f t="shared" si="444"/>
        <v>1311.12</v>
      </c>
      <c r="R347" s="49">
        <f t="shared" si="445"/>
        <v>0</v>
      </c>
      <c r="S347" s="49">
        <f t="shared" si="446"/>
        <v>313.64</v>
      </c>
      <c r="T347" s="130">
        <f t="shared" si="447"/>
        <v>124.84</v>
      </c>
      <c r="U347" s="49">
        <f t="shared" si="448"/>
        <v>11.76</v>
      </c>
      <c r="V347" s="130">
        <f t="shared" si="449"/>
        <v>110</v>
      </c>
      <c r="W347" s="130">
        <f t="shared" si="450"/>
        <v>0</v>
      </c>
      <c r="X347" s="49">
        <f t="shared" si="451"/>
        <v>560.24</v>
      </c>
      <c r="Y347" s="49">
        <f t="shared" si="452"/>
        <v>1871.36</v>
      </c>
      <c r="Z347" s="164"/>
      <c r="AA347" s="139" t="s">
        <v>53</v>
      </c>
      <c r="AB347" s="140">
        <f t="shared" ref="AB347:AH347" si="471">K347+R347</f>
        <v>47.05</v>
      </c>
      <c r="AC347" s="140">
        <f t="shared" si="471"/>
        <v>940.93</v>
      </c>
      <c r="AD347" s="140">
        <f t="shared" si="471"/>
        <v>624.18</v>
      </c>
      <c r="AE347" s="140">
        <f t="shared" si="471"/>
        <v>39.2</v>
      </c>
      <c r="AF347" s="140">
        <f t="shared" si="471"/>
        <v>220</v>
      </c>
      <c r="AG347" s="140">
        <f t="shared" si="471"/>
        <v>0</v>
      </c>
      <c r="AH347" s="140">
        <f t="shared" si="471"/>
        <v>1871.36</v>
      </c>
      <c r="AI347" s="139" t="s">
        <v>32</v>
      </c>
    </row>
    <row r="348" s="39" customFormat="1" ht="16" customHeight="1" spans="1:35">
      <c r="A348" s="129">
        <f t="shared" si="437"/>
        <v>345</v>
      </c>
      <c r="B348" s="49" t="s">
        <v>568</v>
      </c>
      <c r="C348" s="130" t="s">
        <v>585</v>
      </c>
      <c r="D348" s="49" t="s">
        <v>586</v>
      </c>
      <c r="E348" s="203">
        <v>3920.55</v>
      </c>
      <c r="F348" s="203">
        <v>3920.55</v>
      </c>
      <c r="G348" s="203">
        <v>6241.75</v>
      </c>
      <c r="H348" s="203">
        <v>3920.55</v>
      </c>
      <c r="I348" s="203">
        <v>2200</v>
      </c>
      <c r="J348" s="130"/>
      <c r="K348" s="49">
        <f t="shared" si="438"/>
        <v>47.05</v>
      </c>
      <c r="L348" s="49">
        <f t="shared" si="439"/>
        <v>627.29</v>
      </c>
      <c r="M348" s="130">
        <f t="shared" si="440"/>
        <v>499.34</v>
      </c>
      <c r="N348" s="49">
        <f t="shared" si="441"/>
        <v>27.44</v>
      </c>
      <c r="O348" s="130">
        <f t="shared" si="442"/>
        <v>110</v>
      </c>
      <c r="P348" s="130">
        <f t="shared" si="443"/>
        <v>0</v>
      </c>
      <c r="Q348" s="130">
        <f t="shared" si="444"/>
        <v>1311.12</v>
      </c>
      <c r="R348" s="49">
        <f t="shared" si="445"/>
        <v>0</v>
      </c>
      <c r="S348" s="49">
        <f t="shared" si="446"/>
        <v>313.64</v>
      </c>
      <c r="T348" s="130">
        <f t="shared" si="447"/>
        <v>124.84</v>
      </c>
      <c r="U348" s="49">
        <f t="shared" si="448"/>
        <v>11.76</v>
      </c>
      <c r="V348" s="130">
        <f t="shared" si="449"/>
        <v>110</v>
      </c>
      <c r="W348" s="130">
        <f t="shared" si="450"/>
        <v>0</v>
      </c>
      <c r="X348" s="49">
        <f t="shared" si="451"/>
        <v>560.24</v>
      </c>
      <c r="Y348" s="49">
        <f t="shared" si="452"/>
        <v>1871.36</v>
      </c>
      <c r="Z348" s="49"/>
      <c r="AA348" s="139" t="s">
        <v>56</v>
      </c>
      <c r="AB348" s="140">
        <f t="shared" ref="AB348:AH348" si="472">K348+R348</f>
        <v>47.05</v>
      </c>
      <c r="AC348" s="140">
        <f t="shared" si="472"/>
        <v>940.93</v>
      </c>
      <c r="AD348" s="140">
        <f t="shared" si="472"/>
        <v>624.18</v>
      </c>
      <c r="AE348" s="140">
        <f t="shared" si="472"/>
        <v>39.2</v>
      </c>
      <c r="AF348" s="140">
        <f t="shared" si="472"/>
        <v>220</v>
      </c>
      <c r="AG348" s="140">
        <f t="shared" si="472"/>
        <v>0</v>
      </c>
      <c r="AH348" s="140">
        <f t="shared" si="472"/>
        <v>1871.36</v>
      </c>
      <c r="AI348" s="139" t="s">
        <v>32</v>
      </c>
    </row>
    <row r="349" s="39" customFormat="1" ht="16" customHeight="1" spans="1:35">
      <c r="A349" s="129">
        <f t="shared" si="437"/>
        <v>346</v>
      </c>
      <c r="B349" s="49" t="s">
        <v>262</v>
      </c>
      <c r="C349" s="46" t="s">
        <v>719</v>
      </c>
      <c r="D349" s="450" t="s">
        <v>720</v>
      </c>
      <c r="E349" s="203">
        <v>3920.55</v>
      </c>
      <c r="F349" s="203">
        <v>3920.55</v>
      </c>
      <c r="G349" s="203">
        <v>6241.75</v>
      </c>
      <c r="H349" s="203">
        <v>3920.55</v>
      </c>
      <c r="I349" s="205">
        <v>2200</v>
      </c>
      <c r="J349" s="130"/>
      <c r="K349" s="49">
        <f t="shared" si="438"/>
        <v>47.05</v>
      </c>
      <c r="L349" s="49">
        <f t="shared" si="439"/>
        <v>627.29</v>
      </c>
      <c r="M349" s="130">
        <f t="shared" si="440"/>
        <v>499.34</v>
      </c>
      <c r="N349" s="49">
        <f t="shared" si="441"/>
        <v>27.44</v>
      </c>
      <c r="O349" s="130">
        <f t="shared" si="442"/>
        <v>110</v>
      </c>
      <c r="P349" s="130">
        <f t="shared" si="443"/>
        <v>0</v>
      </c>
      <c r="Q349" s="130">
        <f t="shared" si="444"/>
        <v>1311.12</v>
      </c>
      <c r="R349" s="49">
        <f t="shared" si="445"/>
        <v>0</v>
      </c>
      <c r="S349" s="49">
        <f t="shared" si="446"/>
        <v>313.64</v>
      </c>
      <c r="T349" s="130">
        <f t="shared" si="447"/>
        <v>124.84</v>
      </c>
      <c r="U349" s="49">
        <f t="shared" si="448"/>
        <v>11.76</v>
      </c>
      <c r="V349" s="130">
        <f t="shared" si="449"/>
        <v>110</v>
      </c>
      <c r="W349" s="130">
        <f t="shared" si="450"/>
        <v>0</v>
      </c>
      <c r="X349" s="49">
        <f t="shared" si="451"/>
        <v>560.24</v>
      </c>
      <c r="Y349" s="49">
        <f t="shared" si="452"/>
        <v>1871.36</v>
      </c>
      <c r="Z349" s="164"/>
      <c r="AA349" s="139" t="s">
        <v>68</v>
      </c>
      <c r="AB349" s="140">
        <f t="shared" ref="AB349:AH349" si="473">K349+R349</f>
        <v>47.05</v>
      </c>
      <c r="AC349" s="140">
        <f t="shared" si="473"/>
        <v>940.93</v>
      </c>
      <c r="AD349" s="140">
        <f t="shared" si="473"/>
        <v>624.18</v>
      </c>
      <c r="AE349" s="140">
        <f t="shared" si="473"/>
        <v>39.2</v>
      </c>
      <c r="AF349" s="140">
        <f t="shared" si="473"/>
        <v>220</v>
      </c>
      <c r="AG349" s="140">
        <f t="shared" si="473"/>
        <v>0</v>
      </c>
      <c r="AH349" s="140">
        <f t="shared" si="473"/>
        <v>1871.36</v>
      </c>
      <c r="AI349" s="139" t="s">
        <v>32</v>
      </c>
    </row>
    <row r="350" ht="17" customHeight="1" spans="1:36">
      <c r="A350" s="129">
        <f t="shared" si="437"/>
        <v>347</v>
      </c>
      <c r="B350" s="49" t="s">
        <v>1195</v>
      </c>
      <c r="C350" s="52" t="s">
        <v>1235</v>
      </c>
      <c r="D350" s="148" t="s">
        <v>1236</v>
      </c>
      <c r="E350" s="203">
        <v>3920.55</v>
      </c>
      <c r="F350" s="203">
        <v>3920.55</v>
      </c>
      <c r="G350" s="203">
        <v>6241.75</v>
      </c>
      <c r="H350" s="203">
        <v>3920.55</v>
      </c>
      <c r="I350" s="205">
        <v>3180</v>
      </c>
      <c r="J350" s="130"/>
      <c r="K350" s="49">
        <f t="shared" si="438"/>
        <v>47.05</v>
      </c>
      <c r="L350" s="49">
        <f t="shared" si="439"/>
        <v>627.29</v>
      </c>
      <c r="M350" s="130">
        <f t="shared" si="440"/>
        <v>499.34</v>
      </c>
      <c r="N350" s="49">
        <f t="shared" si="441"/>
        <v>27.44</v>
      </c>
      <c r="O350" s="130">
        <f t="shared" si="442"/>
        <v>159</v>
      </c>
      <c r="P350" s="130">
        <f t="shared" si="443"/>
        <v>0</v>
      </c>
      <c r="Q350" s="130">
        <f t="shared" si="444"/>
        <v>1360.12</v>
      </c>
      <c r="R350" s="49">
        <f t="shared" si="445"/>
        <v>0</v>
      </c>
      <c r="S350" s="49">
        <f t="shared" si="446"/>
        <v>313.64</v>
      </c>
      <c r="T350" s="130">
        <f t="shared" si="447"/>
        <v>124.84</v>
      </c>
      <c r="U350" s="49">
        <f t="shared" si="448"/>
        <v>11.76</v>
      </c>
      <c r="V350" s="130">
        <f t="shared" si="449"/>
        <v>159</v>
      </c>
      <c r="W350" s="130">
        <f t="shared" si="450"/>
        <v>0</v>
      </c>
      <c r="X350" s="49">
        <f t="shared" si="451"/>
        <v>609.24</v>
      </c>
      <c r="Y350" s="49">
        <f t="shared" si="452"/>
        <v>1969.36</v>
      </c>
      <c r="Z350" s="136"/>
      <c r="AA350" s="139" t="s">
        <v>81</v>
      </c>
      <c r="AB350" s="140">
        <f t="shared" ref="AB350:AH350" si="474">K350+R350</f>
        <v>47.05</v>
      </c>
      <c r="AC350" s="140">
        <f t="shared" si="474"/>
        <v>940.93</v>
      </c>
      <c r="AD350" s="140">
        <f t="shared" si="474"/>
        <v>624.18</v>
      </c>
      <c r="AE350" s="140">
        <f t="shared" si="474"/>
        <v>39.2</v>
      </c>
      <c r="AF350" s="140">
        <f t="shared" si="474"/>
        <v>318</v>
      </c>
      <c r="AG350" s="140">
        <f t="shared" si="474"/>
        <v>0</v>
      </c>
      <c r="AH350" s="140">
        <f t="shared" si="474"/>
        <v>1969.36</v>
      </c>
      <c r="AI350" s="139" t="s">
        <v>34</v>
      </c>
      <c r="AJ350" s="39"/>
    </row>
    <row r="351" s="115" customFormat="1" ht="19" customHeight="1" spans="1:36">
      <c r="A351" s="129">
        <f t="shared" si="437"/>
        <v>348</v>
      </c>
      <c r="B351" s="49" t="s">
        <v>411</v>
      </c>
      <c r="C351" s="44" t="s">
        <v>866</v>
      </c>
      <c r="D351" s="232" t="s">
        <v>867</v>
      </c>
      <c r="E351" s="204">
        <v>3920.55</v>
      </c>
      <c r="F351" s="203">
        <v>3920.55</v>
      </c>
      <c r="G351" s="203">
        <v>6241.75</v>
      </c>
      <c r="H351" s="203">
        <v>3920.55</v>
      </c>
      <c r="I351" s="205">
        <v>2200</v>
      </c>
      <c r="J351" s="130"/>
      <c r="K351" s="49">
        <f t="shared" si="438"/>
        <v>47.05</v>
      </c>
      <c r="L351" s="49">
        <f t="shared" si="439"/>
        <v>627.29</v>
      </c>
      <c r="M351" s="130">
        <f t="shared" si="440"/>
        <v>499.34</v>
      </c>
      <c r="N351" s="49">
        <f t="shared" si="441"/>
        <v>27.44</v>
      </c>
      <c r="O351" s="130">
        <f t="shared" si="442"/>
        <v>110</v>
      </c>
      <c r="P351" s="130">
        <f t="shared" si="443"/>
        <v>0</v>
      </c>
      <c r="Q351" s="130">
        <f t="shared" si="444"/>
        <v>1311.12</v>
      </c>
      <c r="R351" s="49">
        <f t="shared" si="445"/>
        <v>0</v>
      </c>
      <c r="S351" s="49">
        <f t="shared" si="446"/>
        <v>313.64</v>
      </c>
      <c r="T351" s="130">
        <f t="shared" si="447"/>
        <v>124.84</v>
      </c>
      <c r="U351" s="49">
        <f t="shared" si="448"/>
        <v>11.76</v>
      </c>
      <c r="V351" s="130">
        <f t="shared" si="449"/>
        <v>110</v>
      </c>
      <c r="W351" s="130">
        <f t="shared" si="450"/>
        <v>0</v>
      </c>
      <c r="X351" s="49">
        <f t="shared" si="451"/>
        <v>560.24</v>
      </c>
      <c r="Y351" s="49">
        <f t="shared" si="452"/>
        <v>1871.36</v>
      </c>
      <c r="Z351" s="136"/>
      <c r="AA351" s="139" t="s">
        <v>76</v>
      </c>
      <c r="AB351" s="140">
        <f t="shared" ref="AB351:AH351" si="475">K351+R351</f>
        <v>47.05</v>
      </c>
      <c r="AC351" s="140">
        <f t="shared" si="475"/>
        <v>940.93</v>
      </c>
      <c r="AD351" s="140">
        <f t="shared" si="475"/>
        <v>624.18</v>
      </c>
      <c r="AE351" s="140">
        <f t="shared" si="475"/>
        <v>39.2</v>
      </c>
      <c r="AF351" s="140">
        <f t="shared" si="475"/>
        <v>220</v>
      </c>
      <c r="AG351" s="140">
        <f t="shared" si="475"/>
        <v>0</v>
      </c>
      <c r="AH351" s="140">
        <f t="shared" si="475"/>
        <v>1871.36</v>
      </c>
      <c r="AI351" s="139" t="s">
        <v>32</v>
      </c>
      <c r="AJ351" s="39"/>
    </row>
    <row r="352" s="39" customFormat="1" ht="16" customHeight="1" spans="1:35">
      <c r="A352" s="129">
        <f t="shared" si="437"/>
        <v>349</v>
      </c>
      <c r="B352" s="49" t="s">
        <v>209</v>
      </c>
      <c r="C352" s="49" t="s">
        <v>310</v>
      </c>
      <c r="D352" s="49" t="s">
        <v>311</v>
      </c>
      <c r="E352" s="203">
        <v>3920.55</v>
      </c>
      <c r="F352" s="203">
        <v>3920.55</v>
      </c>
      <c r="G352" s="203">
        <v>6241.75</v>
      </c>
      <c r="H352" s="203">
        <v>3920.55</v>
      </c>
      <c r="I352" s="203">
        <v>2544</v>
      </c>
      <c r="J352" s="130"/>
      <c r="K352" s="49">
        <f t="shared" si="438"/>
        <v>47.05</v>
      </c>
      <c r="L352" s="49">
        <f t="shared" si="439"/>
        <v>627.29</v>
      </c>
      <c r="M352" s="130">
        <f t="shared" si="440"/>
        <v>499.34</v>
      </c>
      <c r="N352" s="49">
        <f t="shared" si="441"/>
        <v>27.44</v>
      </c>
      <c r="O352" s="130">
        <f t="shared" si="442"/>
        <v>127.2</v>
      </c>
      <c r="P352" s="130">
        <f t="shared" si="443"/>
        <v>0</v>
      </c>
      <c r="Q352" s="130">
        <f t="shared" si="444"/>
        <v>1328.32</v>
      </c>
      <c r="R352" s="49">
        <f t="shared" si="445"/>
        <v>0</v>
      </c>
      <c r="S352" s="49">
        <f t="shared" si="446"/>
        <v>313.64</v>
      </c>
      <c r="T352" s="130">
        <f t="shared" si="447"/>
        <v>124.84</v>
      </c>
      <c r="U352" s="49">
        <f t="shared" si="448"/>
        <v>11.76</v>
      </c>
      <c r="V352" s="130">
        <f t="shared" si="449"/>
        <v>127.2</v>
      </c>
      <c r="W352" s="130">
        <f t="shared" si="450"/>
        <v>0</v>
      </c>
      <c r="X352" s="49">
        <f t="shared" si="451"/>
        <v>577.44</v>
      </c>
      <c r="Y352" s="49">
        <f t="shared" si="452"/>
        <v>1905.76</v>
      </c>
      <c r="Z352" s="49"/>
      <c r="AA352" s="139" t="s">
        <v>69</v>
      </c>
      <c r="AB352" s="140">
        <f t="shared" ref="AB352:AH352" si="476">K352+R352</f>
        <v>47.05</v>
      </c>
      <c r="AC352" s="140">
        <f t="shared" si="476"/>
        <v>940.93</v>
      </c>
      <c r="AD352" s="140">
        <f t="shared" si="476"/>
        <v>624.18</v>
      </c>
      <c r="AE352" s="140">
        <f t="shared" si="476"/>
        <v>39.2</v>
      </c>
      <c r="AF352" s="140">
        <f t="shared" si="476"/>
        <v>254.4</v>
      </c>
      <c r="AG352" s="140">
        <f t="shared" si="476"/>
        <v>0</v>
      </c>
      <c r="AH352" s="140">
        <f t="shared" si="476"/>
        <v>1905.76</v>
      </c>
      <c r="AI352" s="139" t="s">
        <v>32</v>
      </c>
    </row>
    <row r="353" spans="4:35">
      <c r="D353" s="118"/>
      <c r="W353" s="39"/>
      <c r="AH353" s="121"/>
      <c r="AI353"/>
    </row>
    <row r="354" spans="4:35">
      <c r="D354" s="118"/>
      <c r="W354" s="39"/>
      <c r="AH354" s="121"/>
      <c r="AI354"/>
    </row>
    <row r="355" spans="4:35">
      <c r="D355" s="118"/>
      <c r="W355" s="39"/>
      <c r="AH355" s="121"/>
      <c r="AI355"/>
    </row>
    <row r="356" spans="4:35">
      <c r="D356" s="118"/>
      <c r="W356" s="39"/>
      <c r="AH356" s="121"/>
      <c r="AI356"/>
    </row>
    <row r="357" spans="4:35">
      <c r="D357" s="118"/>
      <c r="W357" s="39"/>
      <c r="AH357" s="121"/>
      <c r="AI357"/>
    </row>
    <row r="358" spans="4:35">
      <c r="D358" s="118"/>
      <c r="W358" s="39"/>
      <c r="AH358" s="121"/>
      <c r="AI358"/>
    </row>
    <row r="359" spans="4:35">
      <c r="D359" s="118"/>
      <c r="W359" s="39"/>
      <c r="AH359" s="121"/>
      <c r="AI359"/>
    </row>
    <row r="360" spans="4:35">
      <c r="D360" s="118"/>
      <c r="W360" s="39"/>
      <c r="AH360" s="121"/>
      <c r="AI360"/>
    </row>
    <row r="361" spans="4:35">
      <c r="D361" s="118"/>
      <c r="W361" s="39"/>
      <c r="AH361" s="121"/>
      <c r="AI361"/>
    </row>
    <row r="362" spans="4:35">
      <c r="D362" s="118"/>
      <c r="W362" s="39"/>
      <c r="AH362" s="121"/>
      <c r="AI362"/>
    </row>
    <row r="363" spans="4:35">
      <c r="D363" s="118"/>
      <c r="W363" s="39"/>
      <c r="AH363" s="121"/>
      <c r="AI363"/>
    </row>
    <row r="364" spans="4:35">
      <c r="D364" s="118"/>
      <c r="W364" s="39"/>
      <c r="AH364" s="121"/>
      <c r="AI364"/>
    </row>
    <row r="365" spans="4:35">
      <c r="D365" s="118"/>
      <c r="W365" s="39"/>
      <c r="AH365" s="121"/>
      <c r="AI365"/>
    </row>
    <row r="366" spans="4:35">
      <c r="D366" s="118"/>
      <c r="W366" s="39"/>
      <c r="AH366" s="121"/>
      <c r="AI366"/>
    </row>
    <row r="367" spans="4:35">
      <c r="D367" s="118"/>
      <c r="W367" s="39"/>
      <c r="AH367" s="121"/>
      <c r="AI367"/>
    </row>
    <row r="368" spans="4:35">
      <c r="D368" s="118"/>
      <c r="W368" s="39"/>
      <c r="AH368" s="121"/>
      <c r="AI368"/>
    </row>
    <row r="369" spans="4:35">
      <c r="D369" s="118"/>
      <c r="W369" s="39"/>
      <c r="AH369" s="121"/>
      <c r="AI369"/>
    </row>
    <row r="370" spans="4:35">
      <c r="D370" s="118"/>
      <c r="W370" s="39"/>
      <c r="AH370" s="121"/>
      <c r="AI370"/>
    </row>
    <row r="371" spans="4:35">
      <c r="D371" s="118"/>
      <c r="W371" s="39"/>
      <c r="AH371" s="121"/>
      <c r="AI371"/>
    </row>
    <row r="372" spans="4:35">
      <c r="D372" s="118"/>
      <c r="W372" s="39"/>
      <c r="AH372" s="121"/>
      <c r="AI372"/>
    </row>
    <row r="373" spans="4:35">
      <c r="D373" s="118"/>
      <c r="W373" s="39"/>
      <c r="AH373" s="121"/>
      <c r="AI373"/>
    </row>
    <row r="374" spans="4:35">
      <c r="D374" s="118"/>
      <c r="W374" s="39"/>
      <c r="AH374" s="121"/>
      <c r="AI374"/>
    </row>
    <row r="375" spans="4:35">
      <c r="D375" s="118"/>
      <c r="W375" s="39"/>
      <c r="AH375" s="121"/>
      <c r="AI375"/>
    </row>
  </sheetData>
  <sheetProtection password="C647" sheet="1" sort="0" autoFilter="0" pivotTables="0" objects="1"/>
  <autoFilter xmlns:etc="http://www.wps.cn/officeDocument/2017/etCustomData" ref="A3:AI309" etc:filterBottomFollowUsedRange="0">
    <sortState ref="A3:AI309">
      <sortCondition ref="A3:A333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10:B310"/>
    <mergeCell ref="C310:D310"/>
    <mergeCell ref="A311:B311"/>
    <mergeCell ref="C311:D311"/>
    <mergeCell ref="E311:F311"/>
    <mergeCell ref="G311:H311"/>
    <mergeCell ref="A312:B312"/>
    <mergeCell ref="C312:D312"/>
    <mergeCell ref="E312:F312"/>
    <mergeCell ref="G312:H312"/>
    <mergeCell ref="A313:B313"/>
    <mergeCell ref="C313:D313"/>
    <mergeCell ref="E313:F313"/>
    <mergeCell ref="G313:H313"/>
    <mergeCell ref="A314:B314"/>
    <mergeCell ref="C314:D314"/>
    <mergeCell ref="E314:F314"/>
    <mergeCell ref="G314:H314"/>
    <mergeCell ref="A315:B315"/>
    <mergeCell ref="C315:D315"/>
    <mergeCell ref="E315:F315"/>
    <mergeCell ref="G315:H315"/>
    <mergeCell ref="A316:B316"/>
    <mergeCell ref="C316:D316"/>
    <mergeCell ref="E316:F316"/>
    <mergeCell ref="G316:H316"/>
    <mergeCell ref="A317:B317"/>
    <mergeCell ref="C317:D317"/>
    <mergeCell ref="E317:F317"/>
    <mergeCell ref="G317:H317"/>
    <mergeCell ref="A318:B318"/>
    <mergeCell ref="C318:D318"/>
    <mergeCell ref="E318:F318"/>
    <mergeCell ref="G318:H318"/>
    <mergeCell ref="A2:A3"/>
    <mergeCell ref="B2:B3"/>
    <mergeCell ref="C2:C3"/>
    <mergeCell ref="D2:D3"/>
    <mergeCell ref="A319:AF323"/>
    <mergeCell ref="A327:C328"/>
  </mergeCells>
  <conditionalFormatting sqref="D75">
    <cfRule type="duplicateValues" dxfId="124" priority="505"/>
  </conditionalFormatting>
  <conditionalFormatting sqref="C197">
    <cfRule type="duplicateValues" dxfId="125" priority="982"/>
  </conditionalFormatting>
  <conditionalFormatting sqref="C198">
    <cfRule type="duplicateValues" dxfId="125" priority="981"/>
  </conditionalFormatting>
  <conditionalFormatting sqref="C210">
    <cfRule type="duplicateValues" dxfId="125" priority="974"/>
  </conditionalFormatting>
  <conditionalFormatting sqref="C211">
    <cfRule type="duplicateValues" dxfId="125" priority="972"/>
  </conditionalFormatting>
  <conditionalFormatting sqref="C218">
    <cfRule type="duplicateValues" dxfId="124" priority="960"/>
    <cfRule type="duplicateValues" dxfId="124" priority="961"/>
    <cfRule type="duplicateValues" dxfId="124" priority="962"/>
    <cfRule type="duplicateValues" dxfId="124" priority="963"/>
    <cfRule type="duplicateValues" dxfId="124" priority="964"/>
    <cfRule type="duplicateValues" dxfId="124" priority="965"/>
    <cfRule type="duplicateValues" dxfId="124" priority="966"/>
    <cfRule type="duplicateValues" dxfId="124" priority="967"/>
    <cfRule type="duplicateValues" dxfId="125" priority="968"/>
  </conditionalFormatting>
  <conditionalFormatting sqref="C219">
    <cfRule type="duplicateValues" dxfId="124" priority="951"/>
    <cfRule type="duplicateValues" dxfId="124" priority="952"/>
    <cfRule type="duplicateValues" dxfId="124" priority="953"/>
    <cfRule type="duplicateValues" dxfId="124" priority="954"/>
    <cfRule type="duplicateValues" dxfId="124" priority="955"/>
    <cfRule type="duplicateValues" dxfId="124" priority="956"/>
    <cfRule type="duplicateValues" dxfId="124" priority="957"/>
    <cfRule type="duplicateValues" dxfId="124" priority="958"/>
    <cfRule type="duplicateValues" dxfId="125" priority="959"/>
  </conditionalFormatting>
  <conditionalFormatting sqref="C222">
    <cfRule type="duplicateValues" dxfId="124" priority="927"/>
  </conditionalFormatting>
  <conditionalFormatting sqref="C223">
    <cfRule type="duplicateValues" dxfId="124" priority="929"/>
    <cfRule type="duplicateValues" dxfId="124" priority="935"/>
  </conditionalFormatting>
  <conditionalFormatting sqref="D223">
    <cfRule type="duplicateValues" dxfId="124" priority="934"/>
  </conditionalFormatting>
  <conditionalFormatting sqref="C224">
    <cfRule type="duplicateValues" dxfId="124" priority="926"/>
  </conditionalFormatting>
  <conditionalFormatting sqref="D224">
    <cfRule type="duplicateValues" dxfId="124" priority="922"/>
  </conditionalFormatting>
  <conditionalFormatting sqref="D225">
    <cfRule type="duplicateValues" dxfId="124" priority="899"/>
    <cfRule type="duplicateValues" dxfId="124" priority="900"/>
    <cfRule type="duplicateValues" dxfId="124" priority="901"/>
  </conditionalFormatting>
  <conditionalFormatting sqref="D227">
    <cfRule type="duplicateValues" dxfId="124" priority="897"/>
  </conditionalFormatting>
  <conditionalFormatting sqref="C230">
    <cfRule type="duplicateValues" dxfId="124" priority="891"/>
    <cfRule type="duplicateValues" dxfId="124" priority="892"/>
    <cfRule type="duplicateValues" dxfId="124" priority="893"/>
    <cfRule type="duplicateValues" dxfId="124" priority="894"/>
    <cfRule type="duplicateValues" dxfId="124" priority="895"/>
  </conditionalFormatting>
  <conditionalFormatting sqref="C237">
    <cfRule type="duplicateValues" dxfId="124" priority="821"/>
    <cfRule type="duplicateValues" dxfId="124" priority="822"/>
    <cfRule type="duplicateValues" dxfId="124" priority="823"/>
    <cfRule type="duplicateValues" dxfId="124" priority="824"/>
    <cfRule type="duplicateValues" dxfId="124" priority="825"/>
    <cfRule type="duplicateValues" dxfId="124" priority="826"/>
    <cfRule type="duplicateValues" dxfId="124" priority="827"/>
    <cfRule type="duplicateValues" dxfId="124" priority="828"/>
    <cfRule type="duplicateValues" dxfId="124" priority="829"/>
    <cfRule type="duplicateValues" dxfId="124" priority="830"/>
    <cfRule type="duplicateValues" dxfId="124" priority="831"/>
    <cfRule type="duplicateValues" dxfId="124" priority="832"/>
    <cfRule type="duplicateValues" dxfId="124" priority="833"/>
    <cfRule type="duplicateValues" dxfId="124" priority="834"/>
    <cfRule type="duplicateValues" dxfId="124" priority="835"/>
    <cfRule type="duplicateValues" dxfId="124" priority="836"/>
    <cfRule type="duplicateValues" dxfId="124" priority="837"/>
    <cfRule type="duplicateValues" dxfId="124" priority="838"/>
    <cfRule type="duplicateValues" dxfId="124" priority="839"/>
    <cfRule type="duplicateValues" dxfId="124" priority="840"/>
    <cfRule type="duplicateValues" dxfId="124" priority="841"/>
    <cfRule type="duplicateValues" dxfId="124" priority="842"/>
    <cfRule type="duplicateValues" dxfId="124" priority="843"/>
    <cfRule type="duplicateValues" dxfId="124" priority="844"/>
    <cfRule type="duplicateValues" dxfId="124" priority="845"/>
    <cfRule type="duplicateValues" dxfId="124" priority="846"/>
    <cfRule type="duplicateValues" dxfId="124" priority="847"/>
    <cfRule type="duplicateValues" dxfId="124" priority="848"/>
    <cfRule type="duplicateValues" dxfId="124" priority="849"/>
    <cfRule type="duplicateValues" dxfId="124" priority="850"/>
  </conditionalFormatting>
  <conditionalFormatting sqref="C238">
    <cfRule type="duplicateValues" dxfId="124" priority="512"/>
    <cfRule type="duplicateValues" dxfId="124" priority="513"/>
    <cfRule type="duplicateValues" dxfId="124" priority="514"/>
    <cfRule type="duplicateValues" dxfId="124" priority="515"/>
    <cfRule type="duplicateValues" dxfId="124" priority="516"/>
    <cfRule type="duplicateValues" dxfId="124" priority="517"/>
    <cfRule type="duplicateValues" dxfId="124" priority="518"/>
    <cfRule type="duplicateValues" dxfId="124" priority="519"/>
    <cfRule type="duplicateValues" dxfId="124" priority="520"/>
    <cfRule type="duplicateValues" dxfId="124" priority="521"/>
    <cfRule type="duplicateValues" dxfId="124" priority="522"/>
    <cfRule type="duplicateValues" dxfId="124" priority="523"/>
    <cfRule type="duplicateValues" dxfId="124" priority="524"/>
    <cfRule type="duplicateValues" dxfId="124" priority="525"/>
    <cfRule type="duplicateValues" dxfId="124" priority="526"/>
    <cfRule type="duplicateValues" dxfId="124" priority="527"/>
    <cfRule type="duplicateValues" dxfId="124" priority="528"/>
    <cfRule type="duplicateValues" dxfId="124" priority="529"/>
    <cfRule type="duplicateValues" dxfId="124" priority="530"/>
    <cfRule type="duplicateValues" dxfId="124" priority="531"/>
    <cfRule type="duplicateValues" dxfId="124" priority="532"/>
    <cfRule type="duplicateValues" dxfId="124" priority="533"/>
    <cfRule type="duplicateValues" dxfId="124" priority="534"/>
    <cfRule type="duplicateValues" dxfId="124" priority="535"/>
    <cfRule type="duplicateValues" dxfId="124" priority="536"/>
    <cfRule type="duplicateValues" dxfId="124" priority="537"/>
    <cfRule type="duplicateValues" dxfId="124" priority="538"/>
    <cfRule type="duplicateValues" dxfId="124" priority="539"/>
    <cfRule type="duplicateValues" dxfId="124" priority="540"/>
    <cfRule type="duplicateValues" dxfId="124" priority="541"/>
    <cfRule type="duplicateValues" dxfId="124" priority="542"/>
    <cfRule type="duplicateValues" dxfId="124" priority="543"/>
    <cfRule type="duplicateValues" dxfId="124" priority="544"/>
    <cfRule type="duplicateValues" dxfId="124" priority="545"/>
    <cfRule type="duplicateValues" dxfId="124" priority="546"/>
    <cfRule type="duplicateValues" dxfId="124" priority="547"/>
    <cfRule type="duplicateValues" dxfId="124" priority="548"/>
    <cfRule type="duplicateValues" dxfId="124" priority="549"/>
    <cfRule type="duplicateValues" dxfId="124" priority="550"/>
    <cfRule type="duplicateValues" dxfId="124" priority="551"/>
    <cfRule type="duplicateValues" dxfId="124" priority="552"/>
    <cfRule type="duplicateValues" dxfId="124" priority="553"/>
    <cfRule type="duplicateValues" dxfId="124" priority="554"/>
    <cfRule type="duplicateValues" dxfId="124" priority="555"/>
    <cfRule type="duplicateValues" dxfId="124" priority="556"/>
    <cfRule type="duplicateValues" dxfId="124" priority="557"/>
    <cfRule type="duplicateValues" dxfId="124" priority="558"/>
    <cfRule type="duplicateValues" dxfId="124" priority="559"/>
    <cfRule type="duplicateValues" dxfId="124" priority="560"/>
    <cfRule type="duplicateValues" dxfId="124" priority="561"/>
    <cfRule type="duplicateValues" dxfId="124" priority="562"/>
  </conditionalFormatting>
  <conditionalFormatting sqref="C242"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  <cfRule type="duplicateValues" dxfId="124" priority="682"/>
    <cfRule type="duplicateValues" dxfId="124" priority="685"/>
    <cfRule type="duplicateValues" dxfId="124" priority="688"/>
    <cfRule type="duplicateValues" dxfId="124" priority="691"/>
    <cfRule type="duplicateValues" dxfId="124" priority="694"/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  <cfRule type="duplicateValues" dxfId="124" priority="778"/>
    <cfRule type="duplicateValues" dxfId="124" priority="781"/>
    <cfRule type="duplicateValues" dxfId="124" priority="784"/>
    <cfRule type="duplicateValues" dxfId="124" priority="787"/>
    <cfRule type="duplicateValues" dxfId="124" priority="790"/>
    <cfRule type="duplicateValues" dxfId="124" priority="793"/>
    <cfRule type="duplicateValues" dxfId="124" priority="796"/>
    <cfRule type="duplicateValues" dxfId="124" priority="799"/>
    <cfRule type="duplicateValues" dxfId="124" priority="802"/>
    <cfRule type="duplicateValues" dxfId="124" priority="805"/>
    <cfRule type="duplicateValues" dxfId="124" priority="808"/>
    <cfRule type="duplicateValues" dxfId="124" priority="811"/>
    <cfRule type="duplicateValues" dxfId="124" priority="814"/>
    <cfRule type="duplicateValues" dxfId="124" priority="817"/>
  </conditionalFormatting>
  <conditionalFormatting sqref="C245">
    <cfRule type="duplicateValues" dxfId="124" priority="563"/>
    <cfRule type="duplicateValues" dxfId="124" priority="565"/>
    <cfRule type="duplicateValues" dxfId="124" priority="567"/>
    <cfRule type="duplicateValues" dxfId="124" priority="569"/>
    <cfRule type="duplicateValues" dxfId="124" priority="571"/>
    <cfRule type="duplicateValues" dxfId="124" priority="573"/>
    <cfRule type="duplicateValues" dxfId="124" priority="575"/>
    <cfRule type="duplicateValues" dxfId="124" priority="577"/>
    <cfRule type="duplicateValues" dxfId="124" priority="579"/>
    <cfRule type="duplicateValues" dxfId="124" priority="581"/>
    <cfRule type="duplicateValues" dxfId="124" priority="583"/>
    <cfRule type="duplicateValues" dxfId="124" priority="585"/>
    <cfRule type="duplicateValues" dxfId="124" priority="587"/>
    <cfRule type="duplicateValues" dxfId="124" priority="589"/>
    <cfRule type="duplicateValues" dxfId="124" priority="591"/>
    <cfRule type="duplicateValues" dxfId="124" priority="593"/>
    <cfRule type="duplicateValues" dxfId="124" priority="595"/>
    <cfRule type="duplicateValues" dxfId="124" priority="597"/>
    <cfRule type="duplicateValues" dxfId="124" priority="599"/>
    <cfRule type="duplicateValues" dxfId="124" priority="601"/>
    <cfRule type="duplicateValues" dxfId="124" priority="603"/>
    <cfRule type="duplicateValues" dxfId="124" priority="605"/>
    <cfRule type="duplicateValues" dxfId="124" priority="607"/>
    <cfRule type="duplicateValues" dxfId="124" priority="609"/>
    <cfRule type="duplicateValues" dxfId="124" priority="611"/>
    <cfRule type="duplicateValues" dxfId="124" priority="613"/>
    <cfRule type="duplicateValues" dxfId="124" priority="615"/>
    <cfRule type="duplicateValues" dxfId="124" priority="617"/>
    <cfRule type="duplicateValues" dxfId="124" priority="619"/>
    <cfRule type="duplicateValues" dxfId="124" priority="621"/>
    <cfRule type="duplicateValues" dxfId="124" priority="623"/>
    <cfRule type="duplicateValues" dxfId="124" priority="625"/>
    <cfRule type="duplicateValues" dxfId="124" priority="627"/>
    <cfRule type="duplicateValues" dxfId="124" priority="629"/>
    <cfRule type="duplicateValues" dxfId="124" priority="631"/>
    <cfRule type="duplicateValues" dxfId="124" priority="633"/>
    <cfRule type="duplicateValues" dxfId="124" priority="635"/>
    <cfRule type="duplicateValues" dxfId="124" priority="637"/>
    <cfRule type="duplicateValues" dxfId="124" priority="639"/>
    <cfRule type="duplicateValues" dxfId="124" priority="641"/>
    <cfRule type="duplicateValues" dxfId="124" priority="643"/>
    <cfRule type="duplicateValues" dxfId="124" priority="645"/>
    <cfRule type="duplicateValues" dxfId="124" priority="647"/>
    <cfRule type="duplicateValues" dxfId="124" priority="649"/>
    <cfRule type="duplicateValues" dxfId="124" priority="651"/>
    <cfRule type="duplicateValues" dxfId="124" priority="653"/>
    <cfRule type="duplicateValues" dxfId="124" priority="655"/>
    <cfRule type="duplicateValues" dxfId="124" priority="657"/>
    <cfRule type="duplicateValues" dxfId="124" priority="659"/>
    <cfRule type="duplicateValues" dxfId="124" priority="661"/>
    <cfRule type="duplicateValues" dxfId="124" priority="663"/>
  </conditionalFormatting>
  <conditionalFormatting sqref="C268">
    <cfRule type="duplicateValues" dxfId="124" priority="486"/>
  </conditionalFormatting>
  <conditionalFormatting sqref="C269">
    <cfRule type="duplicateValues" dxfId="124" priority="211"/>
    <cfRule type="duplicateValues" dxfId="124" priority="212"/>
  </conditionalFormatting>
  <conditionalFormatting sqref="D282">
    <cfRule type="duplicateValues" dxfId="124" priority="422"/>
  </conditionalFormatting>
  <conditionalFormatting sqref="C283">
    <cfRule type="duplicateValues" dxfId="124" priority="423"/>
    <cfRule type="duplicateValues" dxfId="124" priority="424"/>
    <cfRule type="duplicateValues" dxfId="124" priority="425"/>
    <cfRule type="duplicateValues" dxfId="124" priority="426"/>
    <cfRule type="duplicateValues" dxfId="124" priority="427"/>
    <cfRule type="duplicateValues" dxfId="124" priority="428"/>
    <cfRule type="duplicateValues" dxfId="124" priority="429"/>
    <cfRule type="duplicateValues" dxfId="124" priority="430"/>
    <cfRule type="duplicateValues" dxfId="124" priority="431"/>
    <cfRule type="duplicateValues" dxfId="124" priority="432"/>
    <cfRule type="duplicateValues" dxfId="124" priority="433"/>
    <cfRule type="duplicateValues" dxfId="124" priority="434"/>
    <cfRule type="duplicateValues" dxfId="124" priority="435"/>
    <cfRule type="duplicateValues" dxfId="124" priority="436"/>
    <cfRule type="duplicateValues" dxfId="124" priority="437"/>
    <cfRule type="duplicateValues" dxfId="124" priority="438"/>
    <cfRule type="duplicateValues" dxfId="124" priority="439"/>
    <cfRule type="duplicateValues" dxfId="124" priority="440"/>
    <cfRule type="duplicateValues" dxfId="124" priority="441"/>
    <cfRule type="duplicateValues" dxfId="124" priority="442"/>
    <cfRule type="duplicateValues" dxfId="124" priority="443"/>
    <cfRule type="duplicateValues" dxfId="124" priority="444"/>
    <cfRule type="duplicateValues" dxfId="124" priority="445"/>
    <cfRule type="duplicateValues" dxfId="124" priority="446"/>
    <cfRule type="duplicateValues" dxfId="124" priority="447"/>
    <cfRule type="duplicateValues" dxfId="124" priority="448"/>
    <cfRule type="duplicateValues" dxfId="124" priority="449"/>
    <cfRule type="duplicateValues" dxfId="124" priority="450"/>
    <cfRule type="duplicateValues" dxfId="124" priority="451"/>
    <cfRule type="duplicateValues" dxfId="124" priority="452"/>
    <cfRule type="duplicateValues" dxfId="124" priority="453"/>
    <cfRule type="duplicateValues" dxfId="124" priority="454"/>
    <cfRule type="duplicateValues" dxfId="124" priority="455"/>
    <cfRule type="duplicateValues" dxfId="124" priority="456"/>
    <cfRule type="duplicateValues" dxfId="124" priority="457"/>
    <cfRule type="duplicateValues" dxfId="124" priority="458"/>
    <cfRule type="duplicateValues" dxfId="124" priority="459"/>
    <cfRule type="duplicateValues" dxfId="124" priority="460"/>
    <cfRule type="duplicateValues" dxfId="124" priority="461"/>
    <cfRule type="duplicateValues" dxfId="124" priority="462"/>
    <cfRule type="duplicateValues" dxfId="124" priority="463"/>
    <cfRule type="duplicateValues" dxfId="124" priority="464"/>
    <cfRule type="duplicateValues" dxfId="124" priority="465"/>
    <cfRule type="duplicateValues" dxfId="124" priority="466"/>
    <cfRule type="duplicateValues" dxfId="124" priority="467"/>
    <cfRule type="duplicateValues" dxfId="124" priority="468"/>
    <cfRule type="duplicateValues" dxfId="124" priority="469"/>
    <cfRule type="duplicateValues" dxfId="124" priority="470"/>
    <cfRule type="duplicateValues" dxfId="124" priority="471"/>
    <cfRule type="duplicateValues" dxfId="124" priority="472"/>
    <cfRule type="duplicateValues" dxfId="124" priority="473"/>
  </conditionalFormatting>
  <conditionalFormatting sqref="D283">
    <cfRule type="duplicateValues" dxfId="124" priority="421"/>
  </conditionalFormatting>
  <conditionalFormatting sqref="C287">
    <cfRule type="duplicateValues" dxfId="124" priority="419"/>
    <cfRule type="duplicateValues" dxfId="124" priority="420"/>
  </conditionalFormatting>
  <conditionalFormatting sqref="J287">
    <cfRule type="duplicateValues" dxfId="124" priority="394"/>
    <cfRule type="duplicateValues" dxfId="124" priority="395"/>
  </conditionalFormatting>
  <conditionalFormatting sqref="J288">
    <cfRule type="duplicateValues" dxfId="124" priority="388"/>
    <cfRule type="duplicateValues" dxfId="124" priority="390"/>
    <cfRule type="duplicateValues" dxfId="124" priority="391"/>
    <cfRule type="duplicateValues" dxfId="124" priority="392"/>
  </conditionalFormatting>
  <conditionalFormatting sqref="C295">
    <cfRule type="duplicateValues" dxfId="124" priority="331"/>
    <cfRule type="duplicateValues" dxfId="124" priority="332"/>
    <cfRule type="duplicateValues" dxfId="124" priority="333"/>
    <cfRule type="duplicateValues" dxfId="124" priority="334"/>
    <cfRule type="duplicateValues" dxfId="124" priority="335"/>
    <cfRule type="duplicateValues" dxfId="124" priority="336"/>
    <cfRule type="duplicateValues" dxfId="124" priority="337"/>
    <cfRule type="duplicateValues" dxfId="124" priority="338"/>
    <cfRule type="duplicateValues" dxfId="124" priority="339"/>
    <cfRule type="duplicateValues" dxfId="124" priority="340"/>
    <cfRule type="duplicateValues" dxfId="124" priority="341"/>
    <cfRule type="duplicateValues" dxfId="124" priority="342"/>
    <cfRule type="duplicateValues" dxfId="124" priority="343"/>
    <cfRule type="duplicateValues" dxfId="124" priority="344"/>
    <cfRule type="duplicateValues" dxfId="124" priority="345"/>
    <cfRule type="duplicateValues" dxfId="124" priority="346"/>
    <cfRule type="duplicateValues" dxfId="124" priority="347"/>
    <cfRule type="duplicateValues" dxfId="124" priority="348"/>
    <cfRule type="duplicateValues" dxfId="124" priority="349"/>
    <cfRule type="duplicateValues" dxfId="124" priority="350"/>
    <cfRule type="duplicateValues" dxfId="124" priority="351"/>
    <cfRule type="duplicateValues" dxfId="124" priority="352"/>
    <cfRule type="duplicateValues" dxfId="124" priority="353"/>
    <cfRule type="duplicateValues" dxfId="124" priority="354"/>
    <cfRule type="duplicateValues" dxfId="124" priority="355"/>
    <cfRule type="duplicateValues" dxfId="124" priority="356"/>
    <cfRule type="duplicateValues" dxfId="124" priority="357"/>
    <cfRule type="duplicateValues" dxfId="124" priority="358"/>
    <cfRule type="duplicateValues" dxfId="124" priority="359"/>
    <cfRule type="duplicateValues" dxfId="124" priority="360"/>
    <cfRule type="duplicateValues" dxfId="124" priority="361"/>
    <cfRule type="duplicateValues" dxfId="124" priority="362"/>
    <cfRule type="duplicateValues" dxfId="124" priority="363"/>
    <cfRule type="duplicateValues" dxfId="124" priority="364"/>
    <cfRule type="duplicateValues" dxfId="124" priority="365"/>
    <cfRule type="duplicateValues" dxfId="124" priority="366"/>
    <cfRule type="duplicateValues" dxfId="124" priority="367"/>
    <cfRule type="duplicateValues" dxfId="124" priority="368"/>
    <cfRule type="duplicateValues" dxfId="124" priority="369"/>
    <cfRule type="duplicateValues" dxfId="124" priority="370"/>
    <cfRule type="duplicateValues" dxfId="124" priority="371"/>
    <cfRule type="duplicateValues" dxfId="124" priority="372"/>
    <cfRule type="duplicateValues" dxfId="124" priority="373"/>
    <cfRule type="duplicateValues" dxfId="124" priority="374"/>
    <cfRule type="duplicateValues" dxfId="124" priority="375"/>
    <cfRule type="duplicateValues" dxfId="124" priority="376"/>
    <cfRule type="duplicateValues" dxfId="124" priority="377"/>
    <cfRule type="duplicateValues" dxfId="124" priority="378"/>
    <cfRule type="duplicateValues" dxfId="124" priority="379"/>
    <cfRule type="duplicateValues" dxfId="124" priority="380"/>
    <cfRule type="duplicateValues" dxfId="124" priority="381"/>
    <cfRule type="duplicateValues" dxfId="124" priority="382"/>
    <cfRule type="duplicateValues" dxfId="124" priority="383"/>
  </conditionalFormatting>
  <conditionalFormatting sqref="D295">
    <cfRule type="duplicateValues" dxfId="124" priority="329"/>
  </conditionalFormatting>
  <conditionalFormatting sqref="J300">
    <cfRule type="duplicateValues" dxfId="124" priority="289"/>
    <cfRule type="duplicateValues" dxfId="124" priority="290"/>
    <cfRule type="duplicateValues" dxfId="124" priority="291"/>
    <cfRule type="duplicateValues" dxfId="124" priority="292"/>
    <cfRule type="duplicateValues" dxfId="124" priority="293"/>
  </conditionalFormatting>
  <conditionalFormatting sqref="J301"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</conditionalFormatting>
  <conditionalFormatting sqref="J302">
    <cfRule type="duplicateValues" dxfId="124" priority="285"/>
    <cfRule type="duplicateValues" dxfId="124" priority="286"/>
    <cfRule type="duplicateValues" dxfId="124" priority="287"/>
  </conditionalFormatting>
  <conditionalFormatting sqref="C303">
    <cfRule type="duplicateValues" dxfId="124" priority="318"/>
    <cfRule type="duplicateValues" dxfId="124" priority="319"/>
    <cfRule type="duplicateValues" dxfId="124" priority="320"/>
    <cfRule type="duplicateValues" dxfId="124" priority="321"/>
  </conditionalFormatting>
  <conditionalFormatting sqref="J303">
    <cfRule type="duplicateValues" dxfId="124" priority="232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  <cfRule type="duplicateValues" dxfId="124" priority="245"/>
    <cfRule type="duplicateValues" dxfId="124" priority="246"/>
    <cfRule type="duplicateValues" dxfId="124" priority="247"/>
    <cfRule type="duplicateValues" dxfId="124" priority="248"/>
    <cfRule type="duplicateValues" dxfId="124" priority="249"/>
    <cfRule type="duplicateValues" dxfId="124" priority="250"/>
    <cfRule type="duplicateValues" dxfId="124" priority="251"/>
    <cfRule type="duplicateValues" dxfId="124" priority="252"/>
    <cfRule type="duplicateValues" dxfId="124" priority="253"/>
    <cfRule type="duplicateValues" dxfId="124" priority="254"/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  <cfRule type="duplicateValues" dxfId="124" priority="280"/>
    <cfRule type="duplicateValues" dxfId="124" priority="281"/>
    <cfRule type="duplicateValues" dxfId="124" priority="282"/>
    <cfRule type="duplicateValues" dxfId="124" priority="283"/>
    <cfRule type="duplicateValues" dxfId="124" priority="284"/>
  </conditionalFormatting>
  <conditionalFormatting sqref="C337">
    <cfRule type="duplicateValues" dxfId="125" priority="975"/>
  </conditionalFormatting>
  <conditionalFormatting sqref="C342">
    <cfRule type="duplicateValues" dxfId="124" priority="902"/>
    <cfRule type="duplicateValues" dxfId="124" priority="903"/>
    <cfRule type="duplicateValues" dxfId="124" priority="904"/>
    <cfRule type="duplicateValues" dxfId="124" priority="906"/>
    <cfRule type="duplicateValues" dxfId="124" priority="907"/>
    <cfRule type="duplicateValues" dxfId="124" priority="908"/>
    <cfRule type="duplicateValues" dxfId="124" priority="909"/>
    <cfRule type="duplicateValues" dxfId="124" priority="910"/>
  </conditionalFormatting>
  <conditionalFormatting sqref="D342">
    <cfRule type="duplicateValues" dxfId="124" priority="905"/>
    <cfRule type="duplicateValues" dxfId="124" priority="911"/>
  </conditionalFormatting>
  <conditionalFormatting sqref="C345">
    <cfRule type="duplicateValues" dxfId="124" priority="925"/>
  </conditionalFormatting>
  <conditionalFormatting sqref="D345">
    <cfRule type="duplicateValues" dxfId="124" priority="919"/>
    <cfRule type="duplicateValues" dxfId="124" priority="920"/>
    <cfRule type="duplicateValues" dxfId="124" priority="921"/>
  </conditionalFormatting>
  <conditionalFormatting sqref="C346">
    <cfRule type="duplicateValues" dxfId="124" priority="384"/>
    <cfRule type="duplicateValues" dxfId="124" priority="385"/>
    <cfRule type="duplicateValues" dxfId="124" priority="386"/>
  </conditionalFormatting>
  <conditionalFormatting sqref="D346">
    <cfRule type="duplicateValues" dxfId="124" priority="330"/>
  </conditionalFormatting>
  <conditionalFormatting sqref="C347">
    <cfRule type="duplicateValues" dxfId="124" priority="924"/>
  </conditionalFormatting>
  <conditionalFormatting sqref="D347">
    <cfRule type="duplicateValues" dxfId="124" priority="917"/>
  </conditionalFormatting>
  <conditionalFormatting sqref="C159:C163">
    <cfRule type="duplicateValues" dxfId="125" priority="985"/>
  </conditionalFormatting>
  <conditionalFormatting sqref="C205:C207">
    <cfRule type="duplicateValues" dxfId="125" priority="976"/>
  </conditionalFormatting>
  <conditionalFormatting sqref="C231:C234">
    <cfRule type="duplicateValues" dxfId="124" priority="887"/>
    <cfRule type="duplicateValues" dxfId="124" priority="889"/>
    <cfRule type="duplicateValues" dxfId="124" priority="890"/>
  </conditionalFormatting>
  <conditionalFormatting sqref="C235:C236"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</conditionalFormatting>
  <conditionalFormatting sqref="C243:C244">
    <cfRule type="duplicateValues" dxfId="124" priority="564"/>
    <cfRule type="duplicateValues" dxfId="124" priority="566"/>
    <cfRule type="duplicateValues" dxfId="124" priority="568"/>
    <cfRule type="duplicateValues" dxfId="124" priority="570"/>
    <cfRule type="duplicateValues" dxfId="124" priority="572"/>
    <cfRule type="duplicateValues" dxfId="124" priority="574"/>
    <cfRule type="duplicateValues" dxfId="124" priority="576"/>
    <cfRule type="duplicateValues" dxfId="124" priority="578"/>
    <cfRule type="duplicateValues" dxfId="124" priority="580"/>
    <cfRule type="duplicateValues" dxfId="124" priority="582"/>
    <cfRule type="duplicateValues" dxfId="124" priority="584"/>
    <cfRule type="duplicateValues" dxfId="124" priority="586"/>
    <cfRule type="duplicateValues" dxfId="124" priority="588"/>
    <cfRule type="duplicateValues" dxfId="124" priority="590"/>
    <cfRule type="duplicateValues" dxfId="124" priority="592"/>
    <cfRule type="duplicateValues" dxfId="124" priority="594"/>
    <cfRule type="duplicateValues" dxfId="124" priority="596"/>
    <cfRule type="duplicateValues" dxfId="124" priority="598"/>
    <cfRule type="duplicateValues" dxfId="124" priority="600"/>
    <cfRule type="duplicateValues" dxfId="124" priority="602"/>
    <cfRule type="duplicateValues" dxfId="124" priority="604"/>
    <cfRule type="duplicateValues" dxfId="124" priority="606"/>
    <cfRule type="duplicateValues" dxfId="124" priority="608"/>
    <cfRule type="duplicateValues" dxfId="124" priority="610"/>
    <cfRule type="duplicateValues" dxfId="124" priority="612"/>
    <cfRule type="duplicateValues" dxfId="124" priority="614"/>
    <cfRule type="duplicateValues" dxfId="124" priority="616"/>
    <cfRule type="duplicateValues" dxfId="124" priority="618"/>
    <cfRule type="duplicateValues" dxfId="124" priority="620"/>
    <cfRule type="duplicateValues" dxfId="124" priority="622"/>
    <cfRule type="duplicateValues" dxfId="124" priority="624"/>
    <cfRule type="duplicateValues" dxfId="124" priority="626"/>
    <cfRule type="duplicateValues" dxfId="124" priority="628"/>
    <cfRule type="duplicateValues" dxfId="124" priority="630"/>
    <cfRule type="duplicateValues" dxfId="124" priority="632"/>
    <cfRule type="duplicateValues" dxfId="124" priority="634"/>
    <cfRule type="duplicateValues" dxfId="124" priority="636"/>
    <cfRule type="duplicateValues" dxfId="124" priority="638"/>
    <cfRule type="duplicateValues" dxfId="124" priority="640"/>
    <cfRule type="duplicateValues" dxfId="124" priority="642"/>
    <cfRule type="duplicateValues" dxfId="124" priority="644"/>
    <cfRule type="duplicateValues" dxfId="124" priority="646"/>
    <cfRule type="duplicateValues" dxfId="124" priority="648"/>
    <cfRule type="duplicateValues" dxfId="124" priority="650"/>
    <cfRule type="duplicateValues" dxfId="124" priority="652"/>
    <cfRule type="duplicateValues" dxfId="124" priority="654"/>
    <cfRule type="duplicateValues" dxfId="124" priority="656"/>
    <cfRule type="duplicateValues" dxfId="124" priority="658"/>
    <cfRule type="duplicateValues" dxfId="124" priority="660"/>
    <cfRule type="duplicateValues" dxfId="124" priority="662"/>
    <cfRule type="duplicateValues" dxfId="124" priority="664"/>
  </conditionalFormatting>
  <conditionalFormatting sqref="C248:C252">
    <cfRule type="duplicateValues" dxfId="124" priority="502"/>
  </conditionalFormatting>
  <conditionalFormatting sqref="C280:C281">
    <cfRule type="duplicateValues" dxfId="124" priority="480"/>
    <cfRule type="duplicateValues" dxfId="124" priority="481"/>
  </conditionalFormatting>
  <conditionalFormatting sqref="C282:C287">
    <cfRule type="duplicateValues" dxfId="124" priority="418"/>
  </conditionalFormatting>
  <conditionalFormatting sqref="C291:C294"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</conditionalFormatting>
  <conditionalFormatting sqref="C304:C305">
    <cfRule type="duplicateValues" dxfId="124" priority="309"/>
    <cfRule type="duplicateValues" dxfId="124" priority="310"/>
    <cfRule type="duplicateValues" dxfId="124" priority="311"/>
    <cfRule type="duplicateValues" dxfId="124" priority="312"/>
  </conditionalFormatting>
  <conditionalFormatting sqref="C307:C308"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</conditionalFormatting>
  <conditionalFormatting sqref="D225:D226">
    <cfRule type="duplicateValues" dxfId="124" priority="898"/>
  </conditionalFormatting>
  <conditionalFormatting sqref="D280:D281">
    <cfRule type="duplicateValues" dxfId="124" priority="478"/>
  </conditionalFormatting>
  <conditionalFormatting sqref="J284:J286">
    <cfRule type="duplicateValues" dxfId="124" priority="396"/>
    <cfRule type="duplicateValues" dxfId="124" priority="397"/>
  </conditionalFormatting>
  <conditionalFormatting sqref="J284:J287">
    <cfRule type="duplicateValues" dxfId="124" priority="393"/>
  </conditionalFormatting>
  <conditionalFormatting sqref="J284:J288">
    <cfRule type="duplicateValues" dxfId="124" priority="389"/>
  </conditionalFormatting>
  <conditionalFormatting sqref="J300:J301">
    <cfRule type="duplicateValues" dxfId="124" priority="288"/>
  </conditionalFormatting>
  <conditionalFormatting sqref="J300:J303">
    <cfRule type="duplicateValues" dxfId="124" priority="223"/>
  </conditionalFormatting>
  <conditionalFormatting sqref="C1:C16 C18:C27 C56:C207 C29:C54 C345 C265:C277 C279:C281 C347:C349 G311:G318 C341:C343 C318:C338 E318 C310 C351:C352 C215:C263 C209:C213">
    <cfRule type="duplicateValues" dxfId="124" priority="477"/>
  </conditionalFormatting>
  <conditionalFormatting sqref="C1:C16 C29:C54 C18:C27 C56:C207 C345 J284:J288 C265:C277 C290:C294 C279:C288 C347:C349 C341:C343 C310:C338 C351:C352 C209:C213 C215:C263">
    <cfRule type="duplicateValues" dxfId="124" priority="387"/>
  </conditionalFormatting>
  <conditionalFormatting sqref="C2:C16 C18:C27 C69:C148 C56:C58 C60:C63 C65:C67 C29:C42 C44:C54 C324:C326 C329:C330 C343 G311:G318 C310 C222 C150:C195 C352">
    <cfRule type="duplicateValues" dxfId="124" priority="984"/>
  </conditionalFormatting>
  <conditionalFormatting sqref="C2:C16 C18:C27 C69:C148 C44:C54 C56:C58 C65:C67 C29:C42 C60:C63 C324:C330 C343 C310 G311:G318 C222 C150:C195 C352">
    <cfRule type="duplicateValues" dxfId="124" priority="983"/>
  </conditionalFormatting>
  <conditionalFormatting sqref="C2:C16 C69:C148 C29:C42 C60:C63 C44:C54 C18:C27 C65:C67 C56:C58 E318 C324:C330 C310 G311:G318 C343 C318 C336 C222 C150:C204 C352">
    <cfRule type="duplicateValues" dxfId="126" priority="978"/>
    <cfRule type="duplicateValues" dxfId="124" priority="979"/>
  </conditionalFormatting>
  <conditionalFormatting sqref="C2:C16 C56:C207 C18:C27 C29:C54 C324:C331 C343 C310 E318 G311:G318 C336:C337 C348 C318 C222 C209:C211 C352">
    <cfRule type="duplicateValues" dxfId="124" priority="969"/>
    <cfRule type="duplicateValues" dxfId="124" priority="970"/>
    <cfRule type="duplicateValues" dxfId="124" priority="971"/>
  </conditionalFormatting>
  <conditionalFormatting sqref="C2:C16 C56:C207 C18:C27 C29:C54 C310 C343 G311:G318 C318 C348:C349 C336:C337 C324:C331 E318 C222 C209:C213 C215:C219 C352">
    <cfRule type="duplicateValues" dxfId="124" priority="947"/>
    <cfRule type="duplicateValues" dxfId="124" priority="949"/>
  </conditionalFormatting>
  <conditionalFormatting sqref="C2:C16 C56:C207 C18:C27 C29:C54 C343 C324:C331 G311:G318 C310 C318 C336:C337 C348:C349 E318 C209:C213 C215:C222 C352">
    <cfRule type="duplicateValues" dxfId="124" priority="946"/>
  </conditionalFormatting>
  <conditionalFormatting sqref="C2:C16 C56:C207 C18:C27 C29:C54 C343 E318 C318:C331 C310 G311:G318 C348:C349 C336:C337 C209:C213 C215:C223 C352">
    <cfRule type="duplicateValues" dxfId="124" priority="932"/>
  </conditionalFormatting>
  <conditionalFormatting sqref="C2:C16 C56:C207 C29:C54 C18:C27 C310 C342:C343 E318 C318:C332 C336:C337 G311:G318 C345 C347:C349 C215:C237 C209:C213 C352">
    <cfRule type="duplicateValues" dxfId="124" priority="819"/>
  </conditionalFormatting>
  <conditionalFormatting sqref="C2:C16 C56:C207 C29:C54 C18:C27 C318:C332 C342:C343 G311:G318 C310 C336:C337 E318 C345 C347:C349 C215:C237 C209:C213 C352">
    <cfRule type="duplicateValues" dxfId="124" priority="818"/>
  </conditionalFormatting>
  <conditionalFormatting sqref="C4:C16 C56:C58 C60:C63 C44:C54 C18:C27 C29:C42 C65:C67 C69:C148 C343 C329:C330 C336 C222 C150:C204 C352">
    <cfRule type="duplicateValues" dxfId="124" priority="977"/>
  </conditionalFormatting>
  <conditionalFormatting sqref="C4:C16 C29:C54 C56:C207 C18:C27 C329:C331 C348:C349 C336:C337 C343 C222 C215:C219 C209:C213 C352">
    <cfRule type="duplicateValues" dxfId="124" priority="948"/>
  </conditionalFormatting>
  <conditionalFormatting sqref="C4:C16 C29:C54 C18:C27 C56:C207 C336:C337 C329:C331 C348:C349 C343 C209:C213 C215:C222 C352">
    <cfRule type="duplicateValues" dxfId="124" priority="944"/>
  </conditionalFormatting>
  <conditionalFormatting sqref="C4:C16 C29:C54 C56:C207 C18:C27 C336:C337 C329:C331 C348:C349 C343 C209:C213 C215:C223 C352">
    <cfRule type="duplicateValues" dxfId="124" priority="930"/>
    <cfRule type="duplicateValues" dxfId="124" priority="931"/>
    <cfRule type="duplicateValues" dxfId="124" priority="933"/>
  </conditionalFormatting>
  <conditionalFormatting sqref="C4:C16 C29:C54 C56:C207 C18:C27 C343 C347:C349 C336:C337 C329:C331 C345 C215:C224 C209:C213 C352">
    <cfRule type="duplicateValues" dxfId="124" priority="912"/>
    <cfRule type="duplicateValues" dxfId="124" priority="913"/>
    <cfRule type="duplicateValues" dxfId="124" priority="914"/>
    <cfRule type="duplicateValues" dxfId="124" priority="915"/>
  </conditionalFormatting>
  <conditionalFormatting sqref="C4:C16 C29:C54 C56:C207 C18:C27 C329:C332 C342:C343 C336:C337 C345 C347:C349 C215:C229 C209:C213 C352">
    <cfRule type="duplicateValues" dxfId="124" priority="896"/>
  </conditionalFormatting>
  <conditionalFormatting sqref="C4:C16 C29:C54 C56:C207 C18:C27 C329:C332 C342:C343 C336:C337 C345 C347:C349 C215:C234 C209:C213 C352">
    <cfRule type="duplicateValues" dxfId="124" priority="888"/>
  </conditionalFormatting>
  <conditionalFormatting sqref="C4 C26:C27 C56:C207 C29:C54 C329:C332 C342:C343 C336:C337 C345 C347:C349 C215:C237 C209:C213 C352">
    <cfRule type="duplicateValues" dxfId="124" priority="820"/>
  </conditionalFormatting>
  <conditionalFormatting sqref="C4:C16 C29:C54 C56:C207 C18:C27 C347:C349 C329:C332 C342:C343 C345 C336:C337 C269 C215:C246 C209:C213 C352">
    <cfRule type="duplicateValues" dxfId="124" priority="507"/>
    <cfRule type="duplicateValues" dxfId="124" priority="508"/>
    <cfRule type="duplicateValues" dxfId="124" priority="509"/>
  </conditionalFormatting>
  <conditionalFormatting sqref="C4:C16 C18:C27 C56:C207 C29:C54 C345 C265:C271 C277 C347:C349 C329:C338 C341:C343 C351:C352 C215:C263 C209:C213">
    <cfRule type="duplicateValues" dxfId="124" priority="485"/>
  </conditionalFormatting>
  <conditionalFormatting sqref="C4:C16 C18:C27 C29:C54 C56:C207 C329:C338 C279:C288 C290 C265:C277 C347:C349 C341:C343 C345 C351:C352 C209:C213 C215:C263">
    <cfRule type="duplicateValues" dxfId="124" priority="414"/>
  </conditionalFormatting>
  <conditionalFormatting sqref="C4:C306 C329:C352">
    <cfRule type="duplicateValues" dxfId="124" priority="304"/>
  </conditionalFormatting>
  <conditionalFormatting sqref="C4:C308 C329:C352">
    <cfRule type="duplicateValues" dxfId="124" priority="213"/>
  </conditionalFormatting>
  <conditionalFormatting sqref="C4:C308 C329:C352 J300:J303">
    <cfRule type="duplicateValues" dxfId="124" priority="222"/>
  </conditionalFormatting>
  <conditionalFormatting sqref="D4:D16 D76:D207 D56:D74 D18:D27 D29:D54 D348:D349 D329:D331 D336:D337 D343 D223 D209:D213 D215:D221 D352">
    <cfRule type="duplicateValues" dxfId="124" priority="928"/>
  </conditionalFormatting>
  <conditionalFormatting sqref="C199:C204 C336">
    <cfRule type="duplicateValues" dxfId="125" priority="980"/>
  </conditionalFormatting>
  <conditionalFormatting sqref="C200:C207 C331 C349 C336:C337 C215:C221 C209:C213">
    <cfRule type="duplicateValues" dxfId="124" priority="945"/>
  </conditionalFormatting>
  <conditionalFormatting sqref="C209 C331">
    <cfRule type="duplicateValues" dxfId="125" priority="973"/>
  </conditionalFormatting>
  <conditionalFormatting sqref="C209:C213 C347 C345 C341:C342 C331:C333 C337 C349 C269 C215:C252">
    <cfRule type="duplicateValues" dxfId="124" priority="504"/>
  </conditionalFormatting>
  <conditionalFormatting sqref="C212:C213 C215:C219">
    <cfRule type="duplicateValues" dxfId="124" priority="950"/>
  </conditionalFormatting>
  <conditionalFormatting sqref="C238:C245 C269">
    <cfRule type="duplicateValues" dxfId="124" priority="511"/>
  </conditionalFormatting>
  <conditionalFormatting sqref="C238:C246 C333 C269">
    <cfRule type="duplicateValues" dxfId="124" priority="503"/>
  </conditionalFormatting>
  <conditionalFormatting sqref="D238:D241 D269">
    <cfRule type="duplicateValues" dxfId="124" priority="510"/>
  </conditionalFormatting>
  <conditionalFormatting sqref="C239:C241 C269"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  <cfRule type="duplicateValues" dxfId="124" priority="681"/>
    <cfRule type="duplicateValues" dxfId="124" priority="684"/>
    <cfRule type="duplicateValues" dxfId="124" priority="687"/>
    <cfRule type="duplicateValues" dxfId="124" priority="690"/>
    <cfRule type="duplicateValues" dxfId="124" priority="693"/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  <cfRule type="duplicateValues" dxfId="124" priority="780"/>
    <cfRule type="duplicateValues" dxfId="124" priority="783"/>
    <cfRule type="duplicateValues" dxfId="124" priority="786"/>
    <cfRule type="duplicateValues" dxfId="124" priority="789"/>
    <cfRule type="duplicateValues" dxfId="124" priority="792"/>
    <cfRule type="duplicateValues" dxfId="124" priority="795"/>
    <cfRule type="duplicateValues" dxfId="124" priority="798"/>
    <cfRule type="duplicateValues" dxfId="124" priority="801"/>
    <cfRule type="duplicateValues" dxfId="124" priority="804"/>
    <cfRule type="duplicateValues" dxfId="124" priority="807"/>
    <cfRule type="duplicateValues" dxfId="124" priority="810"/>
    <cfRule type="duplicateValues" dxfId="124" priority="813"/>
    <cfRule type="duplicateValues" dxfId="124" priority="816"/>
  </conditionalFormatting>
  <conditionalFormatting sqref="C247:C252 C341 C333">
    <cfRule type="duplicateValues" dxfId="124" priority="501"/>
    <cfRule type="duplicateValues" dxfId="124" priority="506"/>
  </conditionalFormatting>
  <conditionalFormatting sqref="C253:C259 C351">
    <cfRule type="duplicateValues" dxfId="124" priority="496"/>
    <cfRule type="duplicateValues" dxfId="124" priority="497"/>
    <cfRule type="duplicateValues" dxfId="124" priority="498"/>
    <cfRule type="duplicateValues" dxfId="124" priority="499"/>
    <cfRule type="duplicateValues" dxfId="124" priority="500"/>
  </conditionalFormatting>
  <conditionalFormatting sqref="C260:C263 C277 C338 C334">
    <cfRule type="duplicateValues" dxfId="124" priority="489"/>
    <cfRule type="duplicateValues" dxfId="124" priority="491"/>
    <cfRule type="duplicateValues" dxfId="124" priority="492"/>
    <cfRule type="duplicateValues" dxfId="124" priority="493"/>
    <cfRule type="duplicateValues" dxfId="124" priority="494"/>
    <cfRule type="duplicateValues" dxfId="124" priority="495"/>
  </conditionalFormatting>
  <conditionalFormatting sqref="D260:D263 D270:D271 D277 D265:D268 D338 D334">
    <cfRule type="duplicateValues" dxfId="124" priority="490"/>
  </conditionalFormatting>
  <conditionalFormatting sqref="C265:C267 C335">
    <cfRule type="duplicateValues" dxfId="124" priority="487"/>
    <cfRule type="duplicateValues" dxfId="124" priority="488"/>
  </conditionalFormatting>
  <conditionalFormatting sqref="C265:C268 C270:C271 C335">
    <cfRule type="duplicateValues" dxfId="124" priority="484"/>
  </conditionalFormatting>
  <conditionalFormatting sqref="C279 C272:C276">
    <cfRule type="duplicateValues" dxfId="124" priority="482"/>
    <cfRule type="duplicateValues" dxfId="124" priority="483"/>
  </conditionalFormatting>
  <conditionalFormatting sqref="C279:C281 C272:C276">
    <cfRule type="duplicateValues" dxfId="124" priority="476"/>
  </conditionalFormatting>
  <conditionalFormatting sqref="D279 D272:D276">
    <cfRule type="duplicateValues" dxfId="124" priority="479"/>
  </conditionalFormatting>
  <conditionalFormatting sqref="C282 C284:C286">
    <cfRule type="duplicateValues" dxfId="124" priority="474"/>
    <cfRule type="duplicateValues" dxfId="124" priority="475"/>
  </conditionalFormatting>
  <conditionalFormatting sqref="C288 C290">
    <cfRule type="duplicateValues" dxfId="124" priority="413"/>
    <cfRule type="duplicateValues" dxfId="124" priority="415"/>
    <cfRule type="duplicateValues" dxfId="124" priority="416"/>
    <cfRule type="duplicateValues" dxfId="124" priority="417"/>
  </conditionalFormatting>
  <conditionalFormatting sqref="C296:C302 C339:C340 C344 C350">
    <cfRule type="duplicateValues" dxfId="124" priority="322"/>
    <cfRule type="duplicateValues" dxfId="124" priority="326"/>
    <cfRule type="duplicateValues" dxfId="124" priority="327"/>
    <cfRule type="duplicateValues" dxfId="124" priority="328"/>
  </conditionalFormatting>
  <conditionalFormatting sqref="C296:C303 C339:C340 C344 C350">
    <cfRule type="duplicateValues" dxfId="124" priority="317"/>
  </conditionalFormatting>
  <conditionalFormatting sqref="D345 D335">
    <cfRule type="duplicateValues" dxfId="124" priority="918"/>
  </conditionalFormatting>
  <dataValidations count="1">
    <dataValidation type="custom" allowBlank="1" showInputMessage="1" showErrorMessage="1" sqref="D269 D345 D347 D238:D245">
      <formula1>COUNTIF(D:D,D238&amp;"*")=1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2" manualBreakCount="12">
    <brk id="70" max="25" man="1"/>
    <brk id="140" max="25" man="1"/>
    <brk id="210" max="25" man="1"/>
    <brk id="273" max="25" man="1"/>
    <brk id="324" max="16383" man="1"/>
    <brk id="326" max="16383" man="1"/>
    <brk id="326" max="16383" man="1"/>
    <brk id="326" max="16383" man="1"/>
    <brk id="326" max="16383" man="1"/>
    <brk id="326" max="16383" man="1"/>
    <brk id="326" max="16383" man="1"/>
    <brk id="342" max="25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43"/>
  <sheetViews>
    <sheetView tabSelected="1" view="pageBreakPreview" zoomScaleNormal="100" workbookViewId="0">
      <pane xSplit="3" ySplit="3" topLeftCell="D300" activePane="bottomRight" state="frozen"/>
      <selection/>
      <selection pane="topRight"/>
      <selection pane="bottomLeft"/>
      <selection pane="bottomRight" activeCell="A308" sqref="A308:B308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1" customWidth="1"/>
    <col min="36" max="36" width="16.125" customWidth="1"/>
    <col min="37" max="16376" width="4.75" customWidth="1"/>
  </cols>
  <sheetData>
    <row r="1" s="39" customFormat="1" ht="18.75" spans="1:35">
      <c r="A1" s="122" t="s">
        <v>1378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39" customFormat="1" ht="16" customHeight="1" spans="1:35">
      <c r="A4" s="129">
        <f t="shared" ref="A4:A67" si="0">ROW()-3</f>
        <v>1</v>
      </c>
      <c r="B4" s="49" t="s">
        <v>262</v>
      </c>
      <c r="C4" s="130" t="s">
        <v>123</v>
      </c>
      <c r="D4" s="449" t="s">
        <v>124</v>
      </c>
      <c r="E4" s="49">
        <v>4200</v>
      </c>
      <c r="F4" s="49">
        <v>4200</v>
      </c>
      <c r="G4" s="130">
        <v>6241.75</v>
      </c>
      <c r="H4" s="49">
        <v>4200</v>
      </c>
      <c r="I4" s="130">
        <v>4180</v>
      </c>
      <c r="J4" s="130"/>
      <c r="K4" s="49">
        <f t="shared" ref="K4:K67" si="1">ROUND(E4*0.012,2)</f>
        <v>50.4</v>
      </c>
      <c r="L4" s="49">
        <f t="shared" ref="L4:L67" si="2">ROUND(F4*0.16,2)</f>
        <v>672</v>
      </c>
      <c r="M4" s="130">
        <f t="shared" ref="M4:M67" si="3">ROUND(G4*0.08,2)</f>
        <v>499.34</v>
      </c>
      <c r="N4" s="49">
        <f t="shared" ref="N4:N67" si="4">ROUND(H4*0.007,2)</f>
        <v>29.4</v>
      </c>
      <c r="O4" s="130">
        <f t="shared" ref="O4:O67" si="5">I4*5%</f>
        <v>209</v>
      </c>
      <c r="P4" s="130">
        <f t="shared" ref="P4:P67" si="6">J4*50%</f>
        <v>0</v>
      </c>
      <c r="Q4" s="130">
        <f t="shared" ref="Q4:Q67" si="7">SUM(K4:P4)</f>
        <v>1460.14</v>
      </c>
      <c r="R4" s="49">
        <f t="shared" ref="R4:R67" si="8">E4*0</f>
        <v>0</v>
      </c>
      <c r="S4" s="49">
        <f t="shared" ref="S4:S67" si="9">ROUND(F4*0.08,2)</f>
        <v>336</v>
      </c>
      <c r="T4" s="130">
        <f t="shared" ref="T4:T67" si="10">ROUND(G4*0.02,2)</f>
        <v>124.84</v>
      </c>
      <c r="U4" s="49">
        <f t="shared" ref="U4:U67" si="11">ROUND(H4*0.003,2)</f>
        <v>12.6</v>
      </c>
      <c r="V4" s="130">
        <f t="shared" ref="V4:V67" si="12">I4*5%</f>
        <v>209</v>
      </c>
      <c r="W4" s="130">
        <f t="shared" ref="W4:W67" si="13">J4*50%</f>
        <v>0</v>
      </c>
      <c r="X4" s="49">
        <f t="shared" ref="X4:X67" si="14">SUM(R4:W4)</f>
        <v>682.44</v>
      </c>
      <c r="Y4" s="49">
        <f t="shared" ref="Y4:Y67" si="15">Q4+X4</f>
        <v>2142.58</v>
      </c>
      <c r="Z4" s="49"/>
      <c r="AA4" s="139" t="s">
        <v>64</v>
      </c>
      <c r="AB4" s="140">
        <f t="shared" ref="AB4:AH4" si="16">K4+R4</f>
        <v>50.4</v>
      </c>
      <c r="AC4" s="140">
        <f t="shared" si="16"/>
        <v>1008</v>
      </c>
      <c r="AD4" s="140">
        <f t="shared" si="16"/>
        <v>624.18</v>
      </c>
      <c r="AE4" s="140">
        <f t="shared" si="16"/>
        <v>42</v>
      </c>
      <c r="AF4" s="140">
        <f t="shared" si="16"/>
        <v>418</v>
      </c>
      <c r="AG4" s="140">
        <f t="shared" si="16"/>
        <v>0</v>
      </c>
      <c r="AH4" s="140">
        <f t="shared" si="16"/>
        <v>2142.58</v>
      </c>
      <c r="AI4" s="139" t="s">
        <v>34</v>
      </c>
    </row>
    <row r="5" s="39" customFormat="1" ht="16" customHeight="1" spans="1:35">
      <c r="A5" s="129">
        <f t="shared" si="0"/>
        <v>2</v>
      </c>
      <c r="B5" s="49" t="s">
        <v>132</v>
      </c>
      <c r="C5" s="49" t="s">
        <v>133</v>
      </c>
      <c r="D5" s="131" t="s">
        <v>134</v>
      </c>
      <c r="E5" s="49">
        <v>3920.55</v>
      </c>
      <c r="F5" s="49">
        <v>3920.55</v>
      </c>
      <c r="G5" s="130">
        <v>6241.75</v>
      </c>
      <c r="H5" s="49">
        <v>3920.55</v>
      </c>
      <c r="I5" s="130">
        <v>3180</v>
      </c>
      <c r="J5" s="130"/>
      <c r="K5" s="49">
        <f t="shared" si="1"/>
        <v>47.05</v>
      </c>
      <c r="L5" s="49">
        <f t="shared" si="2"/>
        <v>627.29</v>
      </c>
      <c r="M5" s="130">
        <f t="shared" si="3"/>
        <v>499.34</v>
      </c>
      <c r="N5" s="49">
        <f t="shared" si="4"/>
        <v>27.44</v>
      </c>
      <c r="O5" s="130">
        <f t="shared" si="5"/>
        <v>159</v>
      </c>
      <c r="P5" s="130">
        <f t="shared" si="6"/>
        <v>0</v>
      </c>
      <c r="Q5" s="130">
        <f t="shared" si="7"/>
        <v>1360.12</v>
      </c>
      <c r="R5" s="49">
        <f t="shared" si="8"/>
        <v>0</v>
      </c>
      <c r="S5" s="49">
        <f t="shared" si="9"/>
        <v>313.64</v>
      </c>
      <c r="T5" s="130">
        <f t="shared" si="10"/>
        <v>124.84</v>
      </c>
      <c r="U5" s="49">
        <f t="shared" si="11"/>
        <v>11.76</v>
      </c>
      <c r="V5" s="130">
        <f t="shared" si="12"/>
        <v>159</v>
      </c>
      <c r="W5" s="130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39" t="s">
        <v>81</v>
      </c>
      <c r="AB5" s="140">
        <f t="shared" ref="AB5:AH5" si="17">K5+R5</f>
        <v>47.05</v>
      </c>
      <c r="AC5" s="140">
        <f t="shared" si="17"/>
        <v>940.93</v>
      </c>
      <c r="AD5" s="140">
        <f t="shared" si="17"/>
        <v>624.18</v>
      </c>
      <c r="AE5" s="140">
        <f t="shared" si="17"/>
        <v>39.2</v>
      </c>
      <c r="AF5" s="140">
        <f t="shared" si="17"/>
        <v>318</v>
      </c>
      <c r="AG5" s="140">
        <f t="shared" si="17"/>
        <v>0</v>
      </c>
      <c r="AH5" s="140">
        <f t="shared" si="17"/>
        <v>1969.36</v>
      </c>
      <c r="AI5" s="139" t="s">
        <v>34</v>
      </c>
    </row>
    <row r="6" s="39" customFormat="1" ht="16" customHeight="1" spans="1:35">
      <c r="A6" s="129">
        <f t="shared" si="0"/>
        <v>3</v>
      </c>
      <c r="B6" s="49" t="s">
        <v>119</v>
      </c>
      <c r="C6" s="49" t="s">
        <v>135</v>
      </c>
      <c r="D6" s="449" t="s">
        <v>136</v>
      </c>
      <c r="E6" s="49">
        <v>4200</v>
      </c>
      <c r="F6" s="49">
        <v>4200</v>
      </c>
      <c r="G6" s="130">
        <v>6241.75</v>
      </c>
      <c r="H6" s="49">
        <v>4200</v>
      </c>
      <c r="I6" s="130">
        <v>4180</v>
      </c>
      <c r="J6" s="130"/>
      <c r="K6" s="49">
        <f t="shared" si="1"/>
        <v>50.4</v>
      </c>
      <c r="L6" s="49">
        <f t="shared" si="2"/>
        <v>672</v>
      </c>
      <c r="M6" s="130">
        <f t="shared" si="3"/>
        <v>499.34</v>
      </c>
      <c r="N6" s="49">
        <f t="shared" si="4"/>
        <v>29.4</v>
      </c>
      <c r="O6" s="130">
        <f t="shared" si="5"/>
        <v>209</v>
      </c>
      <c r="P6" s="130">
        <f t="shared" si="6"/>
        <v>0</v>
      </c>
      <c r="Q6" s="130">
        <f t="shared" si="7"/>
        <v>1460.14</v>
      </c>
      <c r="R6" s="49">
        <f t="shared" si="8"/>
        <v>0</v>
      </c>
      <c r="S6" s="49">
        <f t="shared" si="9"/>
        <v>336</v>
      </c>
      <c r="T6" s="130">
        <f t="shared" si="10"/>
        <v>124.84</v>
      </c>
      <c r="U6" s="49">
        <f t="shared" si="11"/>
        <v>12.6</v>
      </c>
      <c r="V6" s="130">
        <f t="shared" si="12"/>
        <v>209</v>
      </c>
      <c r="W6" s="130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39" t="s">
        <v>81</v>
      </c>
      <c r="AB6" s="140">
        <f t="shared" ref="AB6:AH6" si="18">K6+R6</f>
        <v>50.4</v>
      </c>
      <c r="AC6" s="140">
        <f t="shared" si="18"/>
        <v>1008</v>
      </c>
      <c r="AD6" s="140">
        <f t="shared" si="18"/>
        <v>624.18</v>
      </c>
      <c r="AE6" s="140">
        <f t="shared" si="18"/>
        <v>42</v>
      </c>
      <c r="AF6" s="140">
        <f t="shared" si="18"/>
        <v>418</v>
      </c>
      <c r="AG6" s="140">
        <f t="shared" si="18"/>
        <v>0</v>
      </c>
      <c r="AH6" s="140">
        <f t="shared" si="18"/>
        <v>2142.58</v>
      </c>
      <c r="AI6" s="139" t="s">
        <v>34</v>
      </c>
    </row>
    <row r="7" s="39" customFormat="1" ht="16" customHeight="1" spans="1:35">
      <c r="A7" s="129">
        <f t="shared" si="0"/>
        <v>4</v>
      </c>
      <c r="B7" s="49" t="s">
        <v>368</v>
      </c>
      <c r="C7" s="49" t="s">
        <v>137</v>
      </c>
      <c r="D7" s="131" t="s">
        <v>138</v>
      </c>
      <c r="E7" s="49">
        <v>3920.55</v>
      </c>
      <c r="F7" s="49">
        <v>3920.55</v>
      </c>
      <c r="G7" s="130">
        <v>6241.75</v>
      </c>
      <c r="H7" s="49">
        <v>3920.55</v>
      </c>
      <c r="I7" s="130">
        <v>3180</v>
      </c>
      <c r="J7" s="130"/>
      <c r="K7" s="49">
        <f t="shared" si="1"/>
        <v>47.05</v>
      </c>
      <c r="L7" s="49">
        <f t="shared" si="2"/>
        <v>627.29</v>
      </c>
      <c r="M7" s="130">
        <f t="shared" si="3"/>
        <v>499.34</v>
      </c>
      <c r="N7" s="49">
        <f t="shared" si="4"/>
        <v>27.44</v>
      </c>
      <c r="O7" s="130">
        <f t="shared" si="5"/>
        <v>159</v>
      </c>
      <c r="P7" s="130">
        <f t="shared" si="6"/>
        <v>0</v>
      </c>
      <c r="Q7" s="130">
        <f t="shared" si="7"/>
        <v>1360.12</v>
      </c>
      <c r="R7" s="49">
        <f t="shared" si="8"/>
        <v>0</v>
      </c>
      <c r="S7" s="49">
        <f t="shared" si="9"/>
        <v>313.64</v>
      </c>
      <c r="T7" s="130">
        <f t="shared" si="10"/>
        <v>124.84</v>
      </c>
      <c r="U7" s="49">
        <f t="shared" si="11"/>
        <v>11.76</v>
      </c>
      <c r="V7" s="130">
        <f t="shared" si="12"/>
        <v>159</v>
      </c>
      <c r="W7" s="130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39" t="s">
        <v>81</v>
      </c>
      <c r="AB7" s="140">
        <f t="shared" ref="AB7:AH7" si="19">K7+R7</f>
        <v>47.05</v>
      </c>
      <c r="AC7" s="140">
        <f t="shared" si="19"/>
        <v>940.93</v>
      </c>
      <c r="AD7" s="140">
        <f t="shared" si="19"/>
        <v>624.18</v>
      </c>
      <c r="AE7" s="140">
        <f t="shared" si="19"/>
        <v>39.2</v>
      </c>
      <c r="AF7" s="140">
        <f t="shared" si="19"/>
        <v>318</v>
      </c>
      <c r="AG7" s="140">
        <f t="shared" si="19"/>
        <v>0</v>
      </c>
      <c r="AH7" s="140">
        <f t="shared" si="19"/>
        <v>1969.36</v>
      </c>
      <c r="AI7" s="139" t="s">
        <v>34</v>
      </c>
    </row>
    <row r="8" s="39" customFormat="1" ht="16" customHeight="1" spans="1:35">
      <c r="A8" s="129">
        <f t="shared" si="0"/>
        <v>5</v>
      </c>
      <c r="B8" s="49" t="s">
        <v>1193</v>
      </c>
      <c r="C8" s="49" t="s">
        <v>140</v>
      </c>
      <c r="D8" s="449" t="s">
        <v>141</v>
      </c>
      <c r="E8" s="49">
        <v>3920.55</v>
      </c>
      <c r="F8" s="49">
        <v>3920.55</v>
      </c>
      <c r="G8" s="130">
        <v>6241.75</v>
      </c>
      <c r="H8" s="49">
        <v>3920.55</v>
      </c>
      <c r="I8" s="130">
        <v>3180</v>
      </c>
      <c r="J8" s="130"/>
      <c r="K8" s="49">
        <f t="shared" si="1"/>
        <v>47.05</v>
      </c>
      <c r="L8" s="49">
        <f t="shared" si="2"/>
        <v>627.29</v>
      </c>
      <c r="M8" s="130">
        <f t="shared" si="3"/>
        <v>499.34</v>
      </c>
      <c r="N8" s="49">
        <f t="shared" si="4"/>
        <v>27.44</v>
      </c>
      <c r="O8" s="130">
        <f t="shared" si="5"/>
        <v>159</v>
      </c>
      <c r="P8" s="130">
        <f t="shared" si="6"/>
        <v>0</v>
      </c>
      <c r="Q8" s="130">
        <f t="shared" si="7"/>
        <v>1360.12</v>
      </c>
      <c r="R8" s="49">
        <f t="shared" si="8"/>
        <v>0</v>
      </c>
      <c r="S8" s="49">
        <f t="shared" si="9"/>
        <v>313.64</v>
      </c>
      <c r="T8" s="130">
        <f t="shared" si="10"/>
        <v>124.84</v>
      </c>
      <c r="U8" s="49">
        <f t="shared" si="11"/>
        <v>11.76</v>
      </c>
      <c r="V8" s="130">
        <f t="shared" si="12"/>
        <v>159</v>
      </c>
      <c r="W8" s="130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39" t="s">
        <v>81</v>
      </c>
      <c r="AB8" s="140">
        <f t="shared" ref="AB8:AH8" si="20">K8+R8</f>
        <v>47.05</v>
      </c>
      <c r="AC8" s="140">
        <f t="shared" si="20"/>
        <v>940.93</v>
      </c>
      <c r="AD8" s="140">
        <f t="shared" si="20"/>
        <v>624.18</v>
      </c>
      <c r="AE8" s="140">
        <f t="shared" si="20"/>
        <v>39.2</v>
      </c>
      <c r="AF8" s="140">
        <f t="shared" si="20"/>
        <v>318</v>
      </c>
      <c r="AG8" s="140">
        <f t="shared" si="20"/>
        <v>0</v>
      </c>
      <c r="AH8" s="140">
        <f t="shared" si="20"/>
        <v>1969.36</v>
      </c>
      <c r="AI8" s="139" t="s">
        <v>34</v>
      </c>
    </row>
    <row r="9" s="39" customFormat="1" ht="16" customHeight="1" spans="1:35">
      <c r="A9" s="129">
        <f t="shared" si="0"/>
        <v>6</v>
      </c>
      <c r="B9" s="49" t="s">
        <v>1193</v>
      </c>
      <c r="C9" s="49" t="s">
        <v>142</v>
      </c>
      <c r="D9" s="131" t="s">
        <v>143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4180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209</v>
      </c>
      <c r="P9" s="130">
        <f t="shared" si="6"/>
        <v>0</v>
      </c>
      <c r="Q9" s="130">
        <f t="shared" si="7"/>
        <v>1410.12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209</v>
      </c>
      <c r="W9" s="130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39" t="s">
        <v>81</v>
      </c>
      <c r="AB9" s="140">
        <f t="shared" ref="AB9:AH9" si="21">K9+R9</f>
        <v>47.05</v>
      </c>
      <c r="AC9" s="140">
        <f t="shared" si="21"/>
        <v>940.93</v>
      </c>
      <c r="AD9" s="140">
        <f t="shared" si="21"/>
        <v>624.18</v>
      </c>
      <c r="AE9" s="140">
        <f t="shared" si="21"/>
        <v>39.2</v>
      </c>
      <c r="AF9" s="140">
        <f t="shared" si="21"/>
        <v>418</v>
      </c>
      <c r="AG9" s="140">
        <f t="shared" si="21"/>
        <v>0</v>
      </c>
      <c r="AH9" s="140">
        <f t="shared" si="21"/>
        <v>2069.36</v>
      </c>
      <c r="AI9" s="139" t="s">
        <v>34</v>
      </c>
    </row>
    <row r="10" s="39" customFormat="1" ht="16" customHeight="1" spans="1:35">
      <c r="A10" s="129">
        <f t="shared" si="0"/>
        <v>7</v>
      </c>
      <c r="B10" s="49" t="e">
        <v>#N/A</v>
      </c>
      <c r="C10" s="132" t="s">
        <v>144</v>
      </c>
      <c r="D10" s="131" t="s">
        <v>145</v>
      </c>
      <c r="E10" s="49">
        <v>3920.55</v>
      </c>
      <c r="F10" s="49">
        <v>3920.55</v>
      </c>
      <c r="G10" s="130">
        <v>6241.75</v>
      </c>
      <c r="H10" s="49">
        <v>3920.55</v>
      </c>
      <c r="I10" s="130">
        <v>4180</v>
      </c>
      <c r="J10" s="130"/>
      <c r="K10" s="49">
        <f t="shared" si="1"/>
        <v>47.05</v>
      </c>
      <c r="L10" s="49">
        <f t="shared" si="2"/>
        <v>627.29</v>
      </c>
      <c r="M10" s="130">
        <f t="shared" si="3"/>
        <v>499.34</v>
      </c>
      <c r="N10" s="49">
        <f t="shared" si="4"/>
        <v>27.44</v>
      </c>
      <c r="O10" s="130">
        <f t="shared" si="5"/>
        <v>209</v>
      </c>
      <c r="P10" s="130">
        <f t="shared" si="6"/>
        <v>0</v>
      </c>
      <c r="Q10" s="130">
        <f t="shared" si="7"/>
        <v>1410.12</v>
      </c>
      <c r="R10" s="49">
        <f t="shared" si="8"/>
        <v>0</v>
      </c>
      <c r="S10" s="49">
        <f t="shared" si="9"/>
        <v>313.64</v>
      </c>
      <c r="T10" s="130">
        <f t="shared" si="10"/>
        <v>124.84</v>
      </c>
      <c r="U10" s="49">
        <f t="shared" si="11"/>
        <v>11.76</v>
      </c>
      <c r="V10" s="130">
        <f t="shared" si="12"/>
        <v>209</v>
      </c>
      <c r="W10" s="130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39" t="s">
        <v>81</v>
      </c>
      <c r="AB10" s="140">
        <f t="shared" ref="AB10:AH10" si="22">K10+R10</f>
        <v>47.05</v>
      </c>
      <c r="AC10" s="140">
        <f t="shared" si="22"/>
        <v>940.93</v>
      </c>
      <c r="AD10" s="140">
        <f t="shared" si="22"/>
        <v>624.18</v>
      </c>
      <c r="AE10" s="140">
        <f t="shared" si="22"/>
        <v>39.2</v>
      </c>
      <c r="AF10" s="140">
        <f t="shared" si="22"/>
        <v>418</v>
      </c>
      <c r="AG10" s="140">
        <f t="shared" si="22"/>
        <v>0</v>
      </c>
      <c r="AH10" s="140">
        <f t="shared" si="22"/>
        <v>2069.36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147</v>
      </c>
      <c r="D11" s="131" t="s">
        <v>148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2200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110</v>
      </c>
      <c r="P11" s="130">
        <f t="shared" si="6"/>
        <v>0</v>
      </c>
      <c r="Q11" s="130">
        <f t="shared" si="7"/>
        <v>1311.12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110</v>
      </c>
      <c r="W11" s="130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39" t="s">
        <v>64</v>
      </c>
      <c r="AB11" s="140">
        <f t="shared" ref="AB11:AH11" si="23">K11+R11</f>
        <v>47.05</v>
      </c>
      <c r="AC11" s="140">
        <f t="shared" si="23"/>
        <v>940.93</v>
      </c>
      <c r="AD11" s="140">
        <f t="shared" si="23"/>
        <v>624.18</v>
      </c>
      <c r="AE11" s="140">
        <f t="shared" si="23"/>
        <v>39.2</v>
      </c>
      <c r="AF11" s="140">
        <f t="shared" si="23"/>
        <v>220</v>
      </c>
      <c r="AG11" s="140">
        <f t="shared" si="23"/>
        <v>0</v>
      </c>
      <c r="AH11" s="140">
        <f t="shared" si="23"/>
        <v>1871.36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146</v>
      </c>
      <c r="C12" s="49" t="s">
        <v>149</v>
      </c>
      <c r="D12" s="131" t="s">
        <v>150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2200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110</v>
      </c>
      <c r="P12" s="130">
        <f t="shared" si="6"/>
        <v>0</v>
      </c>
      <c r="Q12" s="130">
        <f t="shared" si="7"/>
        <v>1311.12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110</v>
      </c>
      <c r="W12" s="130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39" t="s">
        <v>64</v>
      </c>
      <c r="AB12" s="140">
        <f t="shared" ref="AB12:AH12" si="24">K12+R12</f>
        <v>47.05</v>
      </c>
      <c r="AC12" s="140">
        <f t="shared" si="24"/>
        <v>940.93</v>
      </c>
      <c r="AD12" s="140">
        <f t="shared" si="24"/>
        <v>624.18</v>
      </c>
      <c r="AE12" s="140">
        <f t="shared" si="24"/>
        <v>39.2</v>
      </c>
      <c r="AF12" s="140">
        <f t="shared" si="24"/>
        <v>220</v>
      </c>
      <c r="AG12" s="140">
        <f t="shared" si="24"/>
        <v>0</v>
      </c>
      <c r="AH12" s="140">
        <f t="shared" si="24"/>
        <v>1871.36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146</v>
      </c>
      <c r="C13" s="49" t="s">
        <v>151</v>
      </c>
      <c r="D13" s="449" t="s">
        <v>152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2200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110</v>
      </c>
      <c r="P13" s="130">
        <f t="shared" si="6"/>
        <v>0</v>
      </c>
      <c r="Q13" s="130">
        <f t="shared" si="7"/>
        <v>1311.12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110</v>
      </c>
      <c r="W13" s="130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39" t="s">
        <v>64</v>
      </c>
      <c r="AB13" s="140">
        <f t="shared" ref="AB13:AH13" si="25">K13+R13</f>
        <v>47.05</v>
      </c>
      <c r="AC13" s="140">
        <f t="shared" si="25"/>
        <v>940.93</v>
      </c>
      <c r="AD13" s="140">
        <f t="shared" si="25"/>
        <v>624.18</v>
      </c>
      <c r="AE13" s="140">
        <f t="shared" si="25"/>
        <v>39.2</v>
      </c>
      <c r="AF13" s="140">
        <f t="shared" si="25"/>
        <v>220</v>
      </c>
      <c r="AG13" s="140">
        <f t="shared" si="25"/>
        <v>0</v>
      </c>
      <c r="AH13" s="140">
        <f t="shared" si="25"/>
        <v>1871.36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s">
        <v>146</v>
      </c>
      <c r="C14" s="49" t="s">
        <v>153</v>
      </c>
      <c r="D14" s="131" t="s">
        <v>154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2200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110</v>
      </c>
      <c r="P14" s="130">
        <f t="shared" si="6"/>
        <v>0</v>
      </c>
      <c r="Q14" s="130">
        <f t="shared" si="7"/>
        <v>1311.12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110</v>
      </c>
      <c r="W14" s="130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39" t="s">
        <v>64</v>
      </c>
      <c r="AB14" s="140">
        <f t="shared" ref="AB14:AH14" si="26">K14+R14</f>
        <v>47.05</v>
      </c>
      <c r="AC14" s="140">
        <f t="shared" si="26"/>
        <v>940.93</v>
      </c>
      <c r="AD14" s="140">
        <f t="shared" si="26"/>
        <v>624.18</v>
      </c>
      <c r="AE14" s="140">
        <f t="shared" si="26"/>
        <v>39.2</v>
      </c>
      <c r="AF14" s="140">
        <f t="shared" si="26"/>
        <v>220</v>
      </c>
      <c r="AG14" s="140">
        <f t="shared" si="26"/>
        <v>0</v>
      </c>
      <c r="AH14" s="140">
        <f t="shared" si="26"/>
        <v>1871.36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155</v>
      </c>
      <c r="D15" s="131" t="s">
        <v>156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4180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209</v>
      </c>
      <c r="P15" s="130">
        <f t="shared" si="6"/>
        <v>0</v>
      </c>
      <c r="Q15" s="130">
        <f t="shared" si="7"/>
        <v>1410.12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209</v>
      </c>
      <c r="W15" s="130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39" t="s">
        <v>64</v>
      </c>
      <c r="AB15" s="140">
        <f t="shared" ref="AB15:AH15" si="27">K15+R15</f>
        <v>47.05</v>
      </c>
      <c r="AC15" s="140">
        <f t="shared" si="27"/>
        <v>940.93</v>
      </c>
      <c r="AD15" s="140">
        <f t="shared" si="27"/>
        <v>624.18</v>
      </c>
      <c r="AE15" s="140">
        <f t="shared" si="27"/>
        <v>39.2</v>
      </c>
      <c r="AF15" s="140">
        <f t="shared" si="27"/>
        <v>418</v>
      </c>
      <c r="AG15" s="140">
        <f t="shared" si="27"/>
        <v>0</v>
      </c>
      <c r="AH15" s="140">
        <f t="shared" si="27"/>
        <v>2069.36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157</v>
      </c>
      <c r="C16" s="49" t="s">
        <v>158</v>
      </c>
      <c r="D16" s="131" t="s">
        <v>159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3180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159</v>
      </c>
      <c r="P16" s="130">
        <f t="shared" si="6"/>
        <v>0</v>
      </c>
      <c r="Q16" s="130">
        <f t="shared" si="7"/>
        <v>1360.12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159</v>
      </c>
      <c r="W16" s="130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39" t="s">
        <v>81</v>
      </c>
      <c r="AB16" s="140">
        <f t="shared" ref="AB16:AH16" si="28">K16+R16</f>
        <v>47.05</v>
      </c>
      <c r="AC16" s="140">
        <f t="shared" si="28"/>
        <v>940.93</v>
      </c>
      <c r="AD16" s="140">
        <f t="shared" si="28"/>
        <v>624.18</v>
      </c>
      <c r="AE16" s="140">
        <f t="shared" si="28"/>
        <v>39.2</v>
      </c>
      <c r="AF16" s="140">
        <f t="shared" si="28"/>
        <v>318</v>
      </c>
      <c r="AG16" s="140">
        <f t="shared" si="28"/>
        <v>0</v>
      </c>
      <c r="AH16" s="140">
        <f t="shared" si="28"/>
        <v>1969.36</v>
      </c>
      <c r="AI16" s="139" t="s">
        <v>34</v>
      </c>
    </row>
    <row r="17" spans="1:36">
      <c r="A17" s="129">
        <f t="shared" si="0"/>
        <v>14</v>
      </c>
      <c r="B17" s="49" t="s">
        <v>146</v>
      </c>
      <c r="C17" s="49" t="s">
        <v>162</v>
      </c>
      <c r="D17" s="131" t="s">
        <v>163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3180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159</v>
      </c>
      <c r="P17" s="130">
        <f t="shared" si="6"/>
        <v>0</v>
      </c>
      <c r="Q17" s="130">
        <f t="shared" si="7"/>
        <v>1360.12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159</v>
      </c>
      <c r="W17" s="130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39" t="s">
        <v>64</v>
      </c>
      <c r="AB17" s="140">
        <f t="shared" ref="AB17:AH17" si="29">K17+R17</f>
        <v>47.05</v>
      </c>
      <c r="AC17" s="140">
        <f t="shared" si="29"/>
        <v>940.93</v>
      </c>
      <c r="AD17" s="140">
        <f t="shared" si="29"/>
        <v>624.18</v>
      </c>
      <c r="AE17" s="140">
        <f t="shared" si="29"/>
        <v>39.2</v>
      </c>
      <c r="AF17" s="140">
        <f t="shared" si="29"/>
        <v>318</v>
      </c>
      <c r="AG17" s="140">
        <f t="shared" si="29"/>
        <v>0</v>
      </c>
      <c r="AH17" s="140">
        <f t="shared" si="29"/>
        <v>1969.36</v>
      </c>
      <c r="AI17" s="139" t="s">
        <v>34</v>
      </c>
      <c r="AJ17" s="39"/>
    </row>
    <row r="18" s="39" customFormat="1" ht="16" customHeight="1" spans="1:35">
      <c r="A18" s="129">
        <f t="shared" si="0"/>
        <v>15</v>
      </c>
      <c r="B18" s="49" t="s">
        <v>164</v>
      </c>
      <c r="C18" s="49" t="s">
        <v>165</v>
      </c>
      <c r="D18" s="131" t="s">
        <v>166</v>
      </c>
      <c r="E18" s="49">
        <v>4500</v>
      </c>
      <c r="F18" s="49">
        <v>4500</v>
      </c>
      <c r="G18" s="130">
        <v>6241.75</v>
      </c>
      <c r="H18" s="49">
        <v>4500</v>
      </c>
      <c r="I18" s="130">
        <v>4180</v>
      </c>
      <c r="J18" s="130"/>
      <c r="K18" s="49">
        <f t="shared" si="1"/>
        <v>54</v>
      </c>
      <c r="L18" s="49">
        <f t="shared" si="2"/>
        <v>720</v>
      </c>
      <c r="M18" s="130">
        <f t="shared" si="3"/>
        <v>499.34</v>
      </c>
      <c r="N18" s="49">
        <f t="shared" si="4"/>
        <v>31.5</v>
      </c>
      <c r="O18" s="130">
        <f t="shared" si="5"/>
        <v>209</v>
      </c>
      <c r="P18" s="130">
        <f t="shared" si="6"/>
        <v>0</v>
      </c>
      <c r="Q18" s="130">
        <f t="shared" si="7"/>
        <v>1513.84</v>
      </c>
      <c r="R18" s="49">
        <f t="shared" si="8"/>
        <v>0</v>
      </c>
      <c r="S18" s="49">
        <f t="shared" si="9"/>
        <v>360</v>
      </c>
      <c r="T18" s="130">
        <f t="shared" si="10"/>
        <v>124.84</v>
      </c>
      <c r="U18" s="49">
        <f t="shared" si="11"/>
        <v>13.5</v>
      </c>
      <c r="V18" s="130">
        <f t="shared" si="12"/>
        <v>209</v>
      </c>
      <c r="W18" s="130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39" t="s">
        <v>91</v>
      </c>
      <c r="AB18" s="140">
        <f t="shared" ref="AB18:AH18" si="30">K18+R18</f>
        <v>54</v>
      </c>
      <c r="AC18" s="140">
        <f t="shared" si="30"/>
        <v>1080</v>
      </c>
      <c r="AD18" s="140">
        <f t="shared" si="30"/>
        <v>624.18</v>
      </c>
      <c r="AE18" s="140">
        <f t="shared" si="30"/>
        <v>45</v>
      </c>
      <c r="AF18" s="140">
        <f t="shared" si="30"/>
        <v>418</v>
      </c>
      <c r="AG18" s="140">
        <f t="shared" si="30"/>
        <v>0</v>
      </c>
      <c r="AH18" s="140">
        <f t="shared" si="30"/>
        <v>2221.18</v>
      </c>
      <c r="AI18" s="139" t="s">
        <v>31</v>
      </c>
    </row>
    <row r="19" s="39" customFormat="1" ht="16" customHeight="1" spans="1:35">
      <c r="A19" s="129">
        <f t="shared" si="0"/>
        <v>16</v>
      </c>
      <c r="B19" s="49" t="s">
        <v>164</v>
      </c>
      <c r="C19" s="49" t="s">
        <v>167</v>
      </c>
      <c r="D19" s="131" t="s">
        <v>168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9" t="s">
        <v>91</v>
      </c>
      <c r="AB19" s="140">
        <f t="shared" ref="AB19:AH19" si="31">K19+R19</f>
        <v>47.05</v>
      </c>
      <c r="AC19" s="140">
        <f t="shared" si="31"/>
        <v>940.93</v>
      </c>
      <c r="AD19" s="140">
        <f t="shared" si="31"/>
        <v>624.18</v>
      </c>
      <c r="AE19" s="140">
        <f t="shared" si="31"/>
        <v>39.2</v>
      </c>
      <c r="AF19" s="140">
        <f t="shared" si="31"/>
        <v>418</v>
      </c>
      <c r="AG19" s="140">
        <f t="shared" si="31"/>
        <v>0</v>
      </c>
      <c r="AH19" s="140">
        <f t="shared" si="31"/>
        <v>2069.36</v>
      </c>
      <c r="AI19" s="139" t="s">
        <v>31</v>
      </c>
    </row>
    <row r="20" s="39" customFormat="1" ht="16" customHeight="1" spans="1:35">
      <c r="A20" s="129">
        <f t="shared" si="0"/>
        <v>17</v>
      </c>
      <c r="B20" s="49" t="s">
        <v>169</v>
      </c>
      <c r="C20" s="49" t="s">
        <v>170</v>
      </c>
      <c r="D20" s="131" t="s">
        <v>171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9" t="s">
        <v>91</v>
      </c>
      <c r="AB20" s="140">
        <f t="shared" ref="AB20:AH20" si="32">K20+R20</f>
        <v>47.05</v>
      </c>
      <c r="AC20" s="140">
        <f t="shared" si="32"/>
        <v>940.93</v>
      </c>
      <c r="AD20" s="140">
        <f t="shared" si="32"/>
        <v>624.18</v>
      </c>
      <c r="AE20" s="140">
        <f t="shared" si="32"/>
        <v>39.2</v>
      </c>
      <c r="AF20" s="140">
        <f t="shared" si="32"/>
        <v>318</v>
      </c>
      <c r="AG20" s="140">
        <f t="shared" si="32"/>
        <v>0</v>
      </c>
      <c r="AH20" s="140">
        <f t="shared" si="32"/>
        <v>1969.36</v>
      </c>
      <c r="AI20" s="139" t="s">
        <v>31</v>
      </c>
    </row>
    <row r="21" s="39" customFormat="1" ht="16" customHeight="1" spans="1:35">
      <c r="A21" s="129">
        <f t="shared" si="0"/>
        <v>18</v>
      </c>
      <c r="B21" s="49" t="s">
        <v>169</v>
      </c>
      <c r="C21" s="46" t="s">
        <v>174</v>
      </c>
      <c r="D21" s="133" t="s">
        <v>175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f t="shared" si="2"/>
        <v>627.29</v>
      </c>
      <c r="M21" s="130">
        <f t="shared" si="3"/>
        <v>499.34</v>
      </c>
      <c r="N21" s="49">
        <f t="shared" si="4"/>
        <v>27.44</v>
      </c>
      <c r="O21" s="130">
        <f t="shared" si="5"/>
        <v>159</v>
      </c>
      <c r="P21" s="130">
        <f t="shared" si="6"/>
        <v>0</v>
      </c>
      <c r="Q21" s="130">
        <f t="shared" si="7"/>
        <v>1360.12</v>
      </c>
      <c r="R21" s="49">
        <f t="shared" si="8"/>
        <v>0</v>
      </c>
      <c r="S21" s="49">
        <f t="shared" si="9"/>
        <v>313.64</v>
      </c>
      <c r="T21" s="130">
        <f t="shared" si="10"/>
        <v>124.84</v>
      </c>
      <c r="U21" s="49">
        <f t="shared" si="11"/>
        <v>11.76</v>
      </c>
      <c r="V21" s="130">
        <f t="shared" si="12"/>
        <v>159</v>
      </c>
      <c r="W21" s="130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39" t="s">
        <v>92</v>
      </c>
      <c r="AB21" s="140">
        <f t="shared" ref="AB21:AH21" si="33">K21+R21</f>
        <v>47.05</v>
      </c>
      <c r="AC21" s="140">
        <f t="shared" si="33"/>
        <v>940.93</v>
      </c>
      <c r="AD21" s="140">
        <f t="shared" si="33"/>
        <v>624.18</v>
      </c>
      <c r="AE21" s="140">
        <f t="shared" si="33"/>
        <v>39.2</v>
      </c>
      <c r="AF21" s="140">
        <f t="shared" si="33"/>
        <v>318</v>
      </c>
      <c r="AG21" s="140">
        <f t="shared" si="33"/>
        <v>0</v>
      </c>
      <c r="AH21" s="140">
        <f t="shared" si="33"/>
        <v>1969.36</v>
      </c>
      <c r="AI21" s="139" t="s">
        <v>43</v>
      </c>
    </row>
    <row r="22" s="39" customFormat="1" ht="16" customHeight="1" spans="1:35">
      <c r="A22" s="129">
        <f t="shared" si="0"/>
        <v>19</v>
      </c>
      <c r="B22" s="49" t="s">
        <v>129</v>
      </c>
      <c r="C22" s="46" t="s">
        <v>176</v>
      </c>
      <c r="D22" s="453" t="s">
        <v>177</v>
      </c>
      <c r="E22" s="49">
        <v>3920.55</v>
      </c>
      <c r="F22" s="49">
        <v>3920.55</v>
      </c>
      <c r="G22" s="130">
        <v>6241.75</v>
      </c>
      <c r="H22" s="49">
        <v>3920.55</v>
      </c>
      <c r="I22" s="130">
        <v>3180</v>
      </c>
      <c r="J22" s="130"/>
      <c r="K22" s="49">
        <f t="shared" si="1"/>
        <v>47.05</v>
      </c>
      <c r="L22" s="49">
        <f t="shared" si="2"/>
        <v>627.29</v>
      </c>
      <c r="M22" s="130">
        <f t="shared" si="3"/>
        <v>499.34</v>
      </c>
      <c r="N22" s="49">
        <f t="shared" si="4"/>
        <v>27.44</v>
      </c>
      <c r="O22" s="130">
        <f t="shared" si="5"/>
        <v>159</v>
      </c>
      <c r="P22" s="130">
        <f t="shared" si="6"/>
        <v>0</v>
      </c>
      <c r="Q22" s="130">
        <f t="shared" si="7"/>
        <v>1360.12</v>
      </c>
      <c r="R22" s="49">
        <f t="shared" si="8"/>
        <v>0</v>
      </c>
      <c r="S22" s="49">
        <f t="shared" si="9"/>
        <v>313.64</v>
      </c>
      <c r="T22" s="130">
        <f t="shared" si="10"/>
        <v>124.84</v>
      </c>
      <c r="U22" s="49">
        <f t="shared" si="11"/>
        <v>11.76</v>
      </c>
      <c r="V22" s="130">
        <f t="shared" si="12"/>
        <v>159</v>
      </c>
      <c r="W22" s="130">
        <f t="shared" si="13"/>
        <v>0</v>
      </c>
      <c r="X22" s="49">
        <f t="shared" si="14"/>
        <v>609.24</v>
      </c>
      <c r="Y22" s="49">
        <f t="shared" si="15"/>
        <v>1969.36</v>
      </c>
      <c r="Z22" s="49"/>
      <c r="AA22" s="139" t="s">
        <v>64</v>
      </c>
      <c r="AB22" s="140">
        <f t="shared" ref="AB22:AH22" si="34">K22+R22</f>
        <v>47.05</v>
      </c>
      <c r="AC22" s="140">
        <f t="shared" si="34"/>
        <v>940.93</v>
      </c>
      <c r="AD22" s="140">
        <f t="shared" si="34"/>
        <v>624.18</v>
      </c>
      <c r="AE22" s="140">
        <f t="shared" si="34"/>
        <v>39.2</v>
      </c>
      <c r="AF22" s="140">
        <f t="shared" si="34"/>
        <v>318</v>
      </c>
      <c r="AG22" s="140">
        <f t="shared" si="34"/>
        <v>0</v>
      </c>
      <c r="AH22" s="140">
        <f t="shared" si="34"/>
        <v>1969.36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129</v>
      </c>
      <c r="C23" s="49" t="s">
        <v>178</v>
      </c>
      <c r="D23" s="131" t="s">
        <v>179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f t="shared" si="2"/>
        <v>627.29</v>
      </c>
      <c r="M23" s="130">
        <f t="shared" si="3"/>
        <v>499.34</v>
      </c>
      <c r="N23" s="49">
        <f t="shared" si="4"/>
        <v>27.44</v>
      </c>
      <c r="O23" s="130">
        <f t="shared" si="5"/>
        <v>209</v>
      </c>
      <c r="P23" s="130">
        <f t="shared" si="6"/>
        <v>0</v>
      </c>
      <c r="Q23" s="130">
        <f t="shared" si="7"/>
        <v>1410.12</v>
      </c>
      <c r="R23" s="49">
        <f t="shared" si="8"/>
        <v>0</v>
      </c>
      <c r="S23" s="49">
        <f t="shared" si="9"/>
        <v>313.64</v>
      </c>
      <c r="T23" s="130">
        <f t="shared" si="10"/>
        <v>124.84</v>
      </c>
      <c r="U23" s="49">
        <f t="shared" si="11"/>
        <v>11.76</v>
      </c>
      <c r="V23" s="130">
        <f t="shared" si="12"/>
        <v>209</v>
      </c>
      <c r="W23" s="130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39" t="s">
        <v>71</v>
      </c>
      <c r="AB23" s="140">
        <f t="shared" ref="AB23:AH23" si="35">K23+R23</f>
        <v>47.05</v>
      </c>
      <c r="AC23" s="140">
        <f t="shared" si="35"/>
        <v>940.93</v>
      </c>
      <c r="AD23" s="140">
        <f t="shared" si="35"/>
        <v>624.18</v>
      </c>
      <c r="AE23" s="140">
        <f t="shared" si="35"/>
        <v>39.2</v>
      </c>
      <c r="AF23" s="140">
        <f t="shared" si="35"/>
        <v>418</v>
      </c>
      <c r="AG23" s="140">
        <f t="shared" si="35"/>
        <v>0</v>
      </c>
      <c r="AH23" s="140">
        <f t="shared" si="35"/>
        <v>2069.36</v>
      </c>
      <c r="AI23" s="139" t="s">
        <v>35</v>
      </c>
    </row>
    <row r="24" s="39" customFormat="1" ht="16" customHeight="1" spans="1:35">
      <c r="A24" s="129">
        <f t="shared" si="0"/>
        <v>21</v>
      </c>
      <c r="B24" s="49" t="s">
        <v>132</v>
      </c>
      <c r="C24" s="49" t="s">
        <v>180</v>
      </c>
      <c r="D24" s="131" t="s">
        <v>181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f t="shared" si="2"/>
        <v>627.29</v>
      </c>
      <c r="M24" s="130">
        <f t="shared" si="3"/>
        <v>499.34</v>
      </c>
      <c r="N24" s="49">
        <f t="shared" si="4"/>
        <v>27.44</v>
      </c>
      <c r="O24" s="130">
        <f t="shared" si="5"/>
        <v>159</v>
      </c>
      <c r="P24" s="130">
        <f t="shared" si="6"/>
        <v>0</v>
      </c>
      <c r="Q24" s="130">
        <f t="shared" si="7"/>
        <v>1360.12</v>
      </c>
      <c r="R24" s="49">
        <f t="shared" si="8"/>
        <v>0</v>
      </c>
      <c r="S24" s="49">
        <f t="shared" si="9"/>
        <v>313.64</v>
      </c>
      <c r="T24" s="130">
        <f t="shared" si="10"/>
        <v>124.84</v>
      </c>
      <c r="U24" s="49">
        <f t="shared" si="11"/>
        <v>11.76</v>
      </c>
      <c r="V24" s="130">
        <f t="shared" si="12"/>
        <v>159</v>
      </c>
      <c r="W24" s="130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39" t="s">
        <v>81</v>
      </c>
      <c r="AB24" s="140">
        <f t="shared" ref="AB24:AH24" si="36">K24+R24</f>
        <v>47.05</v>
      </c>
      <c r="AC24" s="140">
        <f t="shared" si="36"/>
        <v>940.93</v>
      </c>
      <c r="AD24" s="140">
        <f t="shared" si="36"/>
        <v>624.18</v>
      </c>
      <c r="AE24" s="140">
        <f t="shared" si="36"/>
        <v>39.2</v>
      </c>
      <c r="AF24" s="140">
        <f t="shared" si="36"/>
        <v>318</v>
      </c>
      <c r="AG24" s="140">
        <f t="shared" si="36"/>
        <v>0</v>
      </c>
      <c r="AH24" s="140">
        <f t="shared" si="36"/>
        <v>1969.36</v>
      </c>
      <c r="AI24" s="139" t="s">
        <v>34</v>
      </c>
    </row>
    <row r="25" s="39" customFormat="1" ht="16" customHeight="1" spans="1:35">
      <c r="A25" s="129">
        <f t="shared" si="0"/>
        <v>22</v>
      </c>
      <c r="B25" s="49" t="s">
        <v>50</v>
      </c>
      <c r="C25" s="134" t="s">
        <v>182</v>
      </c>
      <c r="D25" s="131" t="s">
        <v>183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0</v>
      </c>
      <c r="J25" s="130"/>
      <c r="K25" s="49">
        <f t="shared" si="1"/>
        <v>47.05</v>
      </c>
      <c r="L25" s="49">
        <f t="shared" si="2"/>
        <v>627.29</v>
      </c>
      <c r="M25" s="130">
        <f t="shared" si="3"/>
        <v>499.34</v>
      </c>
      <c r="N25" s="49">
        <f t="shared" si="4"/>
        <v>27.44</v>
      </c>
      <c r="O25" s="130">
        <f t="shared" si="5"/>
        <v>0</v>
      </c>
      <c r="P25" s="130">
        <f t="shared" si="6"/>
        <v>0</v>
      </c>
      <c r="Q25" s="130">
        <f t="shared" si="7"/>
        <v>1201.12</v>
      </c>
      <c r="R25" s="49">
        <f t="shared" si="8"/>
        <v>0</v>
      </c>
      <c r="S25" s="49">
        <f t="shared" si="9"/>
        <v>313.64</v>
      </c>
      <c r="T25" s="130">
        <f t="shared" si="10"/>
        <v>124.84</v>
      </c>
      <c r="U25" s="49">
        <f t="shared" si="11"/>
        <v>11.76</v>
      </c>
      <c r="V25" s="130">
        <f t="shared" si="12"/>
        <v>0</v>
      </c>
      <c r="W25" s="130">
        <f t="shared" si="13"/>
        <v>0</v>
      </c>
      <c r="X25" s="49">
        <f t="shared" si="14"/>
        <v>450.24</v>
      </c>
      <c r="Y25" s="49">
        <f t="shared" si="15"/>
        <v>1651.36</v>
      </c>
      <c r="Z25" s="49"/>
      <c r="AA25" s="139" t="s">
        <v>50</v>
      </c>
      <c r="AB25" s="140">
        <f t="shared" ref="AB25:AH25" si="37">K25+R25</f>
        <v>47.05</v>
      </c>
      <c r="AC25" s="140">
        <f t="shared" si="37"/>
        <v>940.93</v>
      </c>
      <c r="AD25" s="140">
        <f t="shared" si="37"/>
        <v>624.18</v>
      </c>
      <c r="AE25" s="140">
        <f t="shared" si="37"/>
        <v>39.2</v>
      </c>
      <c r="AF25" s="140">
        <f t="shared" si="37"/>
        <v>0</v>
      </c>
      <c r="AG25" s="140">
        <f t="shared" si="37"/>
        <v>0</v>
      </c>
      <c r="AH25" s="140">
        <f t="shared" si="37"/>
        <v>1651.36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50</v>
      </c>
      <c r="C26" s="49" t="s">
        <v>185</v>
      </c>
      <c r="D26" s="131" t="s">
        <v>186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f t="shared" si="2"/>
        <v>627.29</v>
      </c>
      <c r="M26" s="130">
        <f t="shared" si="3"/>
        <v>499.34</v>
      </c>
      <c r="N26" s="49">
        <f t="shared" si="4"/>
        <v>27.44</v>
      </c>
      <c r="O26" s="130">
        <f t="shared" si="5"/>
        <v>159</v>
      </c>
      <c r="P26" s="130">
        <f t="shared" si="6"/>
        <v>0</v>
      </c>
      <c r="Q26" s="130">
        <f t="shared" si="7"/>
        <v>1360.12</v>
      </c>
      <c r="R26" s="49">
        <f t="shared" si="8"/>
        <v>0</v>
      </c>
      <c r="S26" s="49">
        <f t="shared" si="9"/>
        <v>313.64</v>
      </c>
      <c r="T26" s="130">
        <f t="shared" si="10"/>
        <v>124.84</v>
      </c>
      <c r="U26" s="49">
        <f t="shared" si="11"/>
        <v>11.76</v>
      </c>
      <c r="V26" s="130">
        <f t="shared" si="12"/>
        <v>159</v>
      </c>
      <c r="W26" s="130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39" t="s">
        <v>50</v>
      </c>
      <c r="AB26" s="140">
        <f t="shared" ref="AB26:AH26" si="38">K26+R26</f>
        <v>47.05</v>
      </c>
      <c r="AC26" s="140">
        <f t="shared" si="38"/>
        <v>940.93</v>
      </c>
      <c r="AD26" s="140">
        <f t="shared" si="38"/>
        <v>624.18</v>
      </c>
      <c r="AE26" s="140">
        <f t="shared" si="38"/>
        <v>39.2</v>
      </c>
      <c r="AF26" s="140">
        <f t="shared" si="38"/>
        <v>318</v>
      </c>
      <c r="AG26" s="140">
        <f t="shared" si="38"/>
        <v>0</v>
      </c>
      <c r="AH26" s="140">
        <f t="shared" si="38"/>
        <v>1969.36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50</v>
      </c>
      <c r="C27" s="49" t="s">
        <v>187</v>
      </c>
      <c r="D27" s="131" t="s">
        <v>188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f t="shared" si="2"/>
        <v>627.29</v>
      </c>
      <c r="M27" s="130">
        <f t="shared" si="3"/>
        <v>499.34</v>
      </c>
      <c r="N27" s="49">
        <f t="shared" si="4"/>
        <v>27.44</v>
      </c>
      <c r="O27" s="130">
        <f t="shared" si="5"/>
        <v>159</v>
      </c>
      <c r="P27" s="130">
        <f t="shared" si="6"/>
        <v>0</v>
      </c>
      <c r="Q27" s="130">
        <f t="shared" si="7"/>
        <v>1360.12</v>
      </c>
      <c r="R27" s="49">
        <f t="shared" si="8"/>
        <v>0</v>
      </c>
      <c r="S27" s="49">
        <f t="shared" si="9"/>
        <v>313.64</v>
      </c>
      <c r="T27" s="130">
        <f t="shared" si="10"/>
        <v>124.84</v>
      </c>
      <c r="U27" s="49">
        <f t="shared" si="11"/>
        <v>11.76</v>
      </c>
      <c r="V27" s="130">
        <f t="shared" si="12"/>
        <v>159</v>
      </c>
      <c r="W27" s="130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39" t="s">
        <v>50</v>
      </c>
      <c r="AB27" s="140">
        <f t="shared" ref="AB27:AH27" si="39">K27+R27</f>
        <v>47.05</v>
      </c>
      <c r="AC27" s="140">
        <f t="shared" si="39"/>
        <v>940.93</v>
      </c>
      <c r="AD27" s="140">
        <f t="shared" si="39"/>
        <v>624.18</v>
      </c>
      <c r="AE27" s="140">
        <f t="shared" si="39"/>
        <v>39.2</v>
      </c>
      <c r="AF27" s="140">
        <f t="shared" si="39"/>
        <v>318</v>
      </c>
      <c r="AG27" s="140">
        <f t="shared" si="39"/>
        <v>0</v>
      </c>
      <c r="AH27" s="140">
        <f t="shared" si="39"/>
        <v>1969.36</v>
      </c>
      <c r="AI27" s="139" t="s">
        <v>31</v>
      </c>
    </row>
    <row r="28" spans="1:36">
      <c r="A28" s="129">
        <f t="shared" si="0"/>
        <v>25</v>
      </c>
      <c r="B28" s="49" t="s">
        <v>1194</v>
      </c>
      <c r="C28" s="49" t="s">
        <v>191</v>
      </c>
      <c r="D28" s="131" t="s">
        <v>192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3180</v>
      </c>
      <c r="J28" s="130"/>
      <c r="K28" s="49">
        <f t="shared" si="1"/>
        <v>47.05</v>
      </c>
      <c r="L28" s="49">
        <f t="shared" si="2"/>
        <v>627.29</v>
      </c>
      <c r="M28" s="130">
        <f t="shared" si="3"/>
        <v>499.34</v>
      </c>
      <c r="N28" s="49">
        <f t="shared" si="4"/>
        <v>27.44</v>
      </c>
      <c r="O28" s="130">
        <f t="shared" si="5"/>
        <v>159</v>
      </c>
      <c r="P28" s="130">
        <f t="shared" si="6"/>
        <v>0</v>
      </c>
      <c r="Q28" s="130">
        <f t="shared" si="7"/>
        <v>1360.12</v>
      </c>
      <c r="R28" s="49">
        <f t="shared" si="8"/>
        <v>0</v>
      </c>
      <c r="S28" s="49">
        <f t="shared" si="9"/>
        <v>313.64</v>
      </c>
      <c r="T28" s="130">
        <f t="shared" si="10"/>
        <v>124.84</v>
      </c>
      <c r="U28" s="49">
        <f t="shared" si="11"/>
        <v>11.76</v>
      </c>
      <c r="V28" s="130">
        <f t="shared" si="12"/>
        <v>159</v>
      </c>
      <c r="W28" s="130">
        <f t="shared" si="13"/>
        <v>0</v>
      </c>
      <c r="X28" s="49">
        <f t="shared" si="14"/>
        <v>609.24</v>
      </c>
      <c r="Y28" s="49">
        <f t="shared" si="15"/>
        <v>1969.36</v>
      </c>
      <c r="Z28" s="49"/>
      <c r="AA28" s="139" t="s">
        <v>81</v>
      </c>
      <c r="AB28" s="140">
        <f t="shared" ref="AB28:AH28" si="40">K28+R28</f>
        <v>47.05</v>
      </c>
      <c r="AC28" s="140">
        <f t="shared" si="40"/>
        <v>940.93</v>
      </c>
      <c r="AD28" s="140">
        <f t="shared" si="40"/>
        <v>624.18</v>
      </c>
      <c r="AE28" s="140">
        <f t="shared" si="40"/>
        <v>39.2</v>
      </c>
      <c r="AF28" s="140">
        <f t="shared" si="40"/>
        <v>318</v>
      </c>
      <c r="AG28" s="140">
        <f t="shared" si="40"/>
        <v>0</v>
      </c>
      <c r="AH28" s="140">
        <f t="shared" si="40"/>
        <v>1969.36</v>
      </c>
      <c r="AI28" s="139" t="s">
        <v>34</v>
      </c>
      <c r="AJ28" s="39"/>
    </row>
    <row r="29" s="39" customFormat="1" ht="16" customHeight="1" spans="1:35">
      <c r="A29" s="129">
        <f t="shared" si="0"/>
        <v>26</v>
      </c>
      <c r="B29" s="49" t="s">
        <v>193</v>
      </c>
      <c r="C29" s="49" t="s">
        <v>194</v>
      </c>
      <c r="D29" s="131" t="s">
        <v>195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f t="shared" si="2"/>
        <v>627.29</v>
      </c>
      <c r="M29" s="130">
        <f t="shared" si="3"/>
        <v>499.34</v>
      </c>
      <c r="N29" s="49">
        <f t="shared" si="4"/>
        <v>27.44</v>
      </c>
      <c r="O29" s="130">
        <f t="shared" si="5"/>
        <v>159</v>
      </c>
      <c r="P29" s="130">
        <f t="shared" si="6"/>
        <v>0</v>
      </c>
      <c r="Q29" s="130">
        <f t="shared" si="7"/>
        <v>1360.12</v>
      </c>
      <c r="R29" s="49">
        <f t="shared" si="8"/>
        <v>0</v>
      </c>
      <c r="S29" s="49">
        <f t="shared" si="9"/>
        <v>313.64</v>
      </c>
      <c r="T29" s="130">
        <f t="shared" si="10"/>
        <v>124.84</v>
      </c>
      <c r="U29" s="49">
        <f t="shared" si="11"/>
        <v>11.76</v>
      </c>
      <c r="V29" s="130">
        <f t="shared" si="12"/>
        <v>159</v>
      </c>
      <c r="W29" s="130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39" t="s">
        <v>80</v>
      </c>
      <c r="AB29" s="140">
        <f t="shared" ref="AB29:AH29" si="41">K29+R29</f>
        <v>47.05</v>
      </c>
      <c r="AC29" s="140">
        <f t="shared" si="41"/>
        <v>940.93</v>
      </c>
      <c r="AD29" s="140">
        <f t="shared" si="41"/>
        <v>624.18</v>
      </c>
      <c r="AE29" s="140">
        <f t="shared" si="41"/>
        <v>39.2</v>
      </c>
      <c r="AF29" s="140">
        <f t="shared" si="41"/>
        <v>318</v>
      </c>
      <c r="AG29" s="140">
        <f t="shared" si="41"/>
        <v>0</v>
      </c>
      <c r="AH29" s="140">
        <f t="shared" si="41"/>
        <v>1969.36</v>
      </c>
      <c r="AI29" s="139" t="s">
        <v>33</v>
      </c>
    </row>
    <row r="30" s="39" customFormat="1" ht="16" customHeight="1" spans="1:35">
      <c r="A30" s="129">
        <f t="shared" si="0"/>
        <v>27</v>
      </c>
      <c r="B30" s="49" t="s">
        <v>1195</v>
      </c>
      <c r="C30" s="49" t="s">
        <v>197</v>
      </c>
      <c r="D30" s="131" t="s">
        <v>198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3180</v>
      </c>
      <c r="J30" s="130"/>
      <c r="K30" s="49">
        <f t="shared" si="1"/>
        <v>47.05</v>
      </c>
      <c r="L30" s="49">
        <f t="shared" si="2"/>
        <v>627.29</v>
      </c>
      <c r="M30" s="130">
        <f t="shared" si="3"/>
        <v>499.34</v>
      </c>
      <c r="N30" s="49">
        <f t="shared" si="4"/>
        <v>27.44</v>
      </c>
      <c r="O30" s="130">
        <f t="shared" si="5"/>
        <v>159</v>
      </c>
      <c r="P30" s="130">
        <f t="shared" si="6"/>
        <v>0</v>
      </c>
      <c r="Q30" s="130">
        <f t="shared" si="7"/>
        <v>1360.12</v>
      </c>
      <c r="R30" s="49">
        <f t="shared" si="8"/>
        <v>0</v>
      </c>
      <c r="S30" s="49">
        <f t="shared" si="9"/>
        <v>313.64</v>
      </c>
      <c r="T30" s="130">
        <f t="shared" si="10"/>
        <v>124.84</v>
      </c>
      <c r="U30" s="49">
        <f t="shared" si="11"/>
        <v>11.76</v>
      </c>
      <c r="V30" s="130">
        <f t="shared" si="12"/>
        <v>159</v>
      </c>
      <c r="W30" s="130">
        <f t="shared" si="13"/>
        <v>0</v>
      </c>
      <c r="X30" s="49">
        <f t="shared" si="14"/>
        <v>609.24</v>
      </c>
      <c r="Y30" s="49">
        <f t="shared" si="15"/>
        <v>1969.36</v>
      </c>
      <c r="Z30" s="49"/>
      <c r="AA30" s="139" t="s">
        <v>64</v>
      </c>
      <c r="AB30" s="140">
        <f t="shared" ref="AB30:AH30" si="42">K30+R30</f>
        <v>47.05</v>
      </c>
      <c r="AC30" s="140">
        <f t="shared" si="42"/>
        <v>940.93</v>
      </c>
      <c r="AD30" s="140">
        <f t="shared" si="42"/>
        <v>624.18</v>
      </c>
      <c r="AE30" s="140">
        <f t="shared" si="42"/>
        <v>39.2</v>
      </c>
      <c r="AF30" s="140">
        <f t="shared" si="42"/>
        <v>318</v>
      </c>
      <c r="AG30" s="140">
        <f t="shared" si="42"/>
        <v>0</v>
      </c>
      <c r="AH30" s="140">
        <f t="shared" si="42"/>
        <v>1969.36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s">
        <v>1195</v>
      </c>
      <c r="C31" s="49" t="s">
        <v>199</v>
      </c>
      <c r="D31" s="131" t="s">
        <v>200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f t="shared" si="2"/>
        <v>627.29</v>
      </c>
      <c r="M31" s="130">
        <f t="shared" si="3"/>
        <v>499.34</v>
      </c>
      <c r="N31" s="49">
        <f t="shared" si="4"/>
        <v>27.44</v>
      </c>
      <c r="O31" s="130">
        <f t="shared" si="5"/>
        <v>159</v>
      </c>
      <c r="P31" s="130">
        <f t="shared" si="6"/>
        <v>0</v>
      </c>
      <c r="Q31" s="130">
        <f t="shared" si="7"/>
        <v>1360.12</v>
      </c>
      <c r="R31" s="49">
        <f t="shared" si="8"/>
        <v>0</v>
      </c>
      <c r="S31" s="49">
        <f t="shared" si="9"/>
        <v>313.64</v>
      </c>
      <c r="T31" s="130">
        <f t="shared" si="10"/>
        <v>124.84</v>
      </c>
      <c r="U31" s="49">
        <f t="shared" si="11"/>
        <v>11.76</v>
      </c>
      <c r="V31" s="130">
        <f t="shared" si="12"/>
        <v>159</v>
      </c>
      <c r="W31" s="130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39" t="s">
        <v>83</v>
      </c>
      <c r="AB31" s="140">
        <f t="shared" ref="AB31:AH31" si="43">K31+R31</f>
        <v>47.05</v>
      </c>
      <c r="AC31" s="140">
        <f t="shared" si="43"/>
        <v>940.93</v>
      </c>
      <c r="AD31" s="140">
        <f t="shared" si="43"/>
        <v>624.18</v>
      </c>
      <c r="AE31" s="140">
        <f t="shared" si="43"/>
        <v>39.2</v>
      </c>
      <c r="AF31" s="140">
        <f t="shared" si="43"/>
        <v>318</v>
      </c>
      <c r="AG31" s="140">
        <f t="shared" si="43"/>
        <v>0</v>
      </c>
      <c r="AH31" s="140">
        <f t="shared" si="43"/>
        <v>1969.36</v>
      </c>
      <c r="AI31" s="139" t="s">
        <v>35</v>
      </c>
    </row>
    <row r="32" s="39" customFormat="1" ht="16" customHeight="1" spans="1:35">
      <c r="A32" s="129">
        <f t="shared" si="0"/>
        <v>29</v>
      </c>
      <c r="B32" s="49" t="s">
        <v>1193</v>
      </c>
      <c r="C32" s="130" t="s">
        <v>202</v>
      </c>
      <c r="D32" s="131" t="s">
        <v>203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4180</v>
      </c>
      <c r="J32" s="130"/>
      <c r="K32" s="49">
        <f t="shared" si="1"/>
        <v>47.05</v>
      </c>
      <c r="L32" s="49">
        <f t="shared" si="2"/>
        <v>627.29</v>
      </c>
      <c r="M32" s="130">
        <f t="shared" si="3"/>
        <v>499.34</v>
      </c>
      <c r="N32" s="49">
        <f t="shared" si="4"/>
        <v>27.44</v>
      </c>
      <c r="O32" s="130">
        <f t="shared" si="5"/>
        <v>209</v>
      </c>
      <c r="P32" s="130">
        <f t="shared" si="6"/>
        <v>0</v>
      </c>
      <c r="Q32" s="130">
        <f t="shared" si="7"/>
        <v>1410.12</v>
      </c>
      <c r="R32" s="49">
        <f t="shared" si="8"/>
        <v>0</v>
      </c>
      <c r="S32" s="49">
        <f t="shared" si="9"/>
        <v>313.64</v>
      </c>
      <c r="T32" s="130">
        <f t="shared" si="10"/>
        <v>124.84</v>
      </c>
      <c r="U32" s="49">
        <f t="shared" si="11"/>
        <v>11.76</v>
      </c>
      <c r="V32" s="130">
        <f t="shared" si="12"/>
        <v>209</v>
      </c>
      <c r="W32" s="130">
        <f t="shared" si="13"/>
        <v>0</v>
      </c>
      <c r="X32" s="49">
        <f t="shared" si="14"/>
        <v>659.24</v>
      </c>
      <c r="Y32" s="49">
        <f t="shared" si="15"/>
        <v>2069.36</v>
      </c>
      <c r="Z32" s="49"/>
      <c r="AA32" s="139" t="s">
        <v>64</v>
      </c>
      <c r="AB32" s="140">
        <f t="shared" ref="AB32:AH32" si="44">K32+R32</f>
        <v>47.05</v>
      </c>
      <c r="AC32" s="140">
        <f t="shared" si="44"/>
        <v>940.93</v>
      </c>
      <c r="AD32" s="140">
        <f t="shared" si="44"/>
        <v>624.18</v>
      </c>
      <c r="AE32" s="140">
        <f t="shared" si="44"/>
        <v>39.2</v>
      </c>
      <c r="AF32" s="140">
        <f t="shared" si="44"/>
        <v>418</v>
      </c>
      <c r="AG32" s="140">
        <f t="shared" si="44"/>
        <v>0</v>
      </c>
      <c r="AH32" s="140">
        <f t="shared" si="44"/>
        <v>2069.36</v>
      </c>
      <c r="AI32" s="139" t="s">
        <v>34</v>
      </c>
    </row>
    <row r="33" s="39" customFormat="1" ht="16" customHeight="1" spans="1:35">
      <c r="A33" s="129">
        <f t="shared" si="0"/>
        <v>30</v>
      </c>
      <c r="B33" s="49" t="s">
        <v>1195</v>
      </c>
      <c r="C33" s="46" t="s">
        <v>204</v>
      </c>
      <c r="D33" s="133" t="s">
        <v>205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f t="shared" si="2"/>
        <v>627.29</v>
      </c>
      <c r="M33" s="130">
        <f t="shared" si="3"/>
        <v>499.34</v>
      </c>
      <c r="N33" s="49">
        <f t="shared" si="4"/>
        <v>27.44</v>
      </c>
      <c r="O33" s="130">
        <f t="shared" si="5"/>
        <v>159</v>
      </c>
      <c r="P33" s="130">
        <f t="shared" si="6"/>
        <v>0</v>
      </c>
      <c r="Q33" s="130">
        <f t="shared" si="7"/>
        <v>1360.12</v>
      </c>
      <c r="R33" s="49">
        <f t="shared" si="8"/>
        <v>0</v>
      </c>
      <c r="S33" s="49">
        <f t="shared" si="9"/>
        <v>313.64</v>
      </c>
      <c r="T33" s="130">
        <f t="shared" si="10"/>
        <v>124.84</v>
      </c>
      <c r="U33" s="49">
        <f t="shared" si="11"/>
        <v>11.76</v>
      </c>
      <c r="V33" s="130">
        <f t="shared" si="12"/>
        <v>159</v>
      </c>
      <c r="W33" s="130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39" t="s">
        <v>81</v>
      </c>
      <c r="AB33" s="140">
        <f t="shared" ref="AB33:AH33" si="45">K33+R33</f>
        <v>47.05</v>
      </c>
      <c r="AC33" s="140">
        <f t="shared" si="45"/>
        <v>940.93</v>
      </c>
      <c r="AD33" s="140">
        <f t="shared" si="45"/>
        <v>624.18</v>
      </c>
      <c r="AE33" s="140">
        <f t="shared" si="45"/>
        <v>39.2</v>
      </c>
      <c r="AF33" s="140">
        <f t="shared" si="45"/>
        <v>318</v>
      </c>
      <c r="AG33" s="140">
        <f t="shared" si="45"/>
        <v>0</v>
      </c>
      <c r="AH33" s="140">
        <f t="shared" si="45"/>
        <v>1969.36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206</v>
      </c>
      <c r="C34" s="49" t="s">
        <v>207</v>
      </c>
      <c r="D34" s="131" t="s">
        <v>208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f t="shared" si="2"/>
        <v>627.29</v>
      </c>
      <c r="M34" s="130">
        <f t="shared" si="3"/>
        <v>499.34</v>
      </c>
      <c r="N34" s="49">
        <f t="shared" si="4"/>
        <v>27.44</v>
      </c>
      <c r="O34" s="130">
        <f t="shared" si="5"/>
        <v>159</v>
      </c>
      <c r="P34" s="130">
        <f t="shared" si="6"/>
        <v>0</v>
      </c>
      <c r="Q34" s="130">
        <f t="shared" si="7"/>
        <v>1360.12</v>
      </c>
      <c r="R34" s="49">
        <f t="shared" si="8"/>
        <v>0</v>
      </c>
      <c r="S34" s="49">
        <f t="shared" si="9"/>
        <v>313.64</v>
      </c>
      <c r="T34" s="130">
        <f t="shared" si="10"/>
        <v>124.84</v>
      </c>
      <c r="U34" s="49">
        <f t="shared" si="11"/>
        <v>11.76</v>
      </c>
      <c r="V34" s="130">
        <f t="shared" si="12"/>
        <v>159</v>
      </c>
      <c r="W34" s="130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39" t="s">
        <v>90</v>
      </c>
      <c r="AB34" s="140">
        <f t="shared" ref="AB34:AH34" si="46">K34+R34</f>
        <v>47.05</v>
      </c>
      <c r="AC34" s="140">
        <f t="shared" si="46"/>
        <v>940.93</v>
      </c>
      <c r="AD34" s="140">
        <f t="shared" si="46"/>
        <v>624.18</v>
      </c>
      <c r="AE34" s="140">
        <f t="shared" si="46"/>
        <v>39.2</v>
      </c>
      <c r="AF34" s="140">
        <f t="shared" si="46"/>
        <v>318</v>
      </c>
      <c r="AG34" s="140">
        <f t="shared" si="46"/>
        <v>0</v>
      </c>
      <c r="AH34" s="140">
        <f t="shared" si="46"/>
        <v>1969.36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1193</v>
      </c>
      <c r="C35" s="49" t="s">
        <v>210</v>
      </c>
      <c r="D35" s="131" t="s">
        <v>211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4180</v>
      </c>
      <c r="J35" s="130"/>
      <c r="K35" s="49">
        <f t="shared" si="1"/>
        <v>47.05</v>
      </c>
      <c r="L35" s="49">
        <f t="shared" si="2"/>
        <v>627.29</v>
      </c>
      <c r="M35" s="130">
        <f t="shared" si="3"/>
        <v>499.34</v>
      </c>
      <c r="N35" s="49">
        <f t="shared" si="4"/>
        <v>27.44</v>
      </c>
      <c r="O35" s="130">
        <f t="shared" si="5"/>
        <v>209</v>
      </c>
      <c r="P35" s="130">
        <f t="shared" si="6"/>
        <v>0</v>
      </c>
      <c r="Q35" s="130">
        <f t="shared" si="7"/>
        <v>1410.12</v>
      </c>
      <c r="R35" s="49">
        <f t="shared" si="8"/>
        <v>0</v>
      </c>
      <c r="S35" s="49">
        <f t="shared" si="9"/>
        <v>313.64</v>
      </c>
      <c r="T35" s="130">
        <f t="shared" si="10"/>
        <v>124.84</v>
      </c>
      <c r="U35" s="49">
        <f t="shared" si="11"/>
        <v>11.76</v>
      </c>
      <c r="V35" s="130">
        <f t="shared" si="12"/>
        <v>209</v>
      </c>
      <c r="W35" s="130">
        <f t="shared" si="13"/>
        <v>0</v>
      </c>
      <c r="X35" s="49">
        <f t="shared" si="14"/>
        <v>659.24</v>
      </c>
      <c r="Y35" s="49">
        <f t="shared" si="15"/>
        <v>2069.36</v>
      </c>
      <c r="Z35" s="49"/>
      <c r="AA35" s="139" t="s">
        <v>64</v>
      </c>
      <c r="AB35" s="140">
        <f t="shared" ref="AB35:AH35" si="47">K35+R35</f>
        <v>47.05</v>
      </c>
      <c r="AC35" s="140">
        <f t="shared" si="47"/>
        <v>940.93</v>
      </c>
      <c r="AD35" s="140">
        <f t="shared" si="47"/>
        <v>624.18</v>
      </c>
      <c r="AE35" s="140">
        <f t="shared" si="47"/>
        <v>39.2</v>
      </c>
      <c r="AF35" s="140">
        <f t="shared" si="47"/>
        <v>418</v>
      </c>
      <c r="AG35" s="140">
        <f t="shared" si="47"/>
        <v>0</v>
      </c>
      <c r="AH35" s="140">
        <f t="shared" si="47"/>
        <v>2069.36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1196</v>
      </c>
      <c r="C36" s="49" t="s">
        <v>215</v>
      </c>
      <c r="D36" s="131" t="s">
        <v>216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2544</v>
      </c>
      <c r="J36" s="130"/>
      <c r="K36" s="49">
        <f t="shared" si="1"/>
        <v>47.05</v>
      </c>
      <c r="L36" s="49">
        <f t="shared" si="2"/>
        <v>627.29</v>
      </c>
      <c r="M36" s="130">
        <f t="shared" si="3"/>
        <v>499.34</v>
      </c>
      <c r="N36" s="49">
        <f t="shared" si="4"/>
        <v>27.44</v>
      </c>
      <c r="O36" s="130">
        <f t="shared" si="5"/>
        <v>127.2</v>
      </c>
      <c r="P36" s="130">
        <f t="shared" si="6"/>
        <v>0</v>
      </c>
      <c r="Q36" s="130">
        <f t="shared" si="7"/>
        <v>1328.32</v>
      </c>
      <c r="R36" s="49">
        <f t="shared" si="8"/>
        <v>0</v>
      </c>
      <c r="S36" s="49">
        <f t="shared" si="9"/>
        <v>313.64</v>
      </c>
      <c r="T36" s="130">
        <f t="shared" si="10"/>
        <v>124.84</v>
      </c>
      <c r="U36" s="49">
        <f t="shared" si="11"/>
        <v>11.76</v>
      </c>
      <c r="V36" s="130">
        <f t="shared" si="12"/>
        <v>127.2</v>
      </c>
      <c r="W36" s="130">
        <f t="shared" si="13"/>
        <v>0</v>
      </c>
      <c r="X36" s="49">
        <f t="shared" si="14"/>
        <v>577.44</v>
      </c>
      <c r="Y36" s="49">
        <f t="shared" si="15"/>
        <v>1905.76</v>
      </c>
      <c r="Z36" s="49"/>
      <c r="AA36" s="139" t="s">
        <v>74</v>
      </c>
      <c r="AB36" s="140">
        <f t="shared" ref="AB36:AH36" si="48">K36+R36</f>
        <v>47.05</v>
      </c>
      <c r="AC36" s="140">
        <f t="shared" si="48"/>
        <v>940.93</v>
      </c>
      <c r="AD36" s="140">
        <f t="shared" si="48"/>
        <v>624.18</v>
      </c>
      <c r="AE36" s="140">
        <f t="shared" si="48"/>
        <v>39.2</v>
      </c>
      <c r="AF36" s="140">
        <f t="shared" si="48"/>
        <v>254.4</v>
      </c>
      <c r="AG36" s="140">
        <f t="shared" si="48"/>
        <v>0</v>
      </c>
      <c r="AH36" s="140">
        <f t="shared" si="48"/>
        <v>1905.76</v>
      </c>
      <c r="AI36" s="139" t="s">
        <v>35</v>
      </c>
    </row>
    <row r="37" s="39" customFormat="1" ht="16" customHeight="1" spans="1:35">
      <c r="A37" s="129">
        <f t="shared" si="0"/>
        <v>34</v>
      </c>
      <c r="B37" s="49" t="s">
        <v>217</v>
      </c>
      <c r="C37" s="49" t="s">
        <v>218</v>
      </c>
      <c r="D37" s="131" t="s">
        <v>219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3180</v>
      </c>
      <c r="J37" s="130"/>
      <c r="K37" s="49">
        <f t="shared" si="1"/>
        <v>47.05</v>
      </c>
      <c r="L37" s="49">
        <f t="shared" si="2"/>
        <v>627.29</v>
      </c>
      <c r="M37" s="130">
        <f t="shared" si="3"/>
        <v>499.34</v>
      </c>
      <c r="N37" s="49">
        <f t="shared" si="4"/>
        <v>27.44</v>
      </c>
      <c r="O37" s="130">
        <f t="shared" si="5"/>
        <v>159</v>
      </c>
      <c r="P37" s="130">
        <f t="shared" si="6"/>
        <v>0</v>
      </c>
      <c r="Q37" s="130">
        <f t="shared" si="7"/>
        <v>1360.12</v>
      </c>
      <c r="R37" s="49">
        <f t="shared" si="8"/>
        <v>0</v>
      </c>
      <c r="S37" s="49">
        <f t="shared" si="9"/>
        <v>313.64</v>
      </c>
      <c r="T37" s="130">
        <f t="shared" si="10"/>
        <v>124.84</v>
      </c>
      <c r="U37" s="49">
        <f t="shared" si="11"/>
        <v>11.76</v>
      </c>
      <c r="V37" s="130">
        <f t="shared" si="12"/>
        <v>159</v>
      </c>
      <c r="W37" s="130">
        <f t="shared" si="13"/>
        <v>0</v>
      </c>
      <c r="X37" s="49">
        <f t="shared" si="14"/>
        <v>609.24</v>
      </c>
      <c r="Y37" s="49">
        <f t="shared" si="15"/>
        <v>1969.36</v>
      </c>
      <c r="Z37" s="49"/>
      <c r="AA37" s="139" t="s">
        <v>57</v>
      </c>
      <c r="AB37" s="140">
        <f t="shared" ref="AB37:AH37" si="49">K37+R37</f>
        <v>47.05</v>
      </c>
      <c r="AC37" s="140">
        <f t="shared" si="49"/>
        <v>940.93</v>
      </c>
      <c r="AD37" s="140">
        <f t="shared" si="49"/>
        <v>624.18</v>
      </c>
      <c r="AE37" s="140">
        <f t="shared" si="49"/>
        <v>39.2</v>
      </c>
      <c r="AF37" s="140">
        <f t="shared" si="49"/>
        <v>318</v>
      </c>
      <c r="AG37" s="140">
        <f t="shared" si="49"/>
        <v>0</v>
      </c>
      <c r="AH37" s="140">
        <f t="shared" si="49"/>
        <v>1969.36</v>
      </c>
      <c r="AI37" s="139" t="s">
        <v>35</v>
      </c>
    </row>
    <row r="38" s="39" customFormat="1" ht="16" customHeight="1" spans="1:35">
      <c r="A38" s="129">
        <f t="shared" si="0"/>
        <v>35</v>
      </c>
      <c r="B38" s="49" t="s">
        <v>220</v>
      </c>
      <c r="C38" s="49" t="s">
        <v>221</v>
      </c>
      <c r="D38" s="131" t="s">
        <v>222</v>
      </c>
      <c r="E38" s="49">
        <v>4500</v>
      </c>
      <c r="F38" s="49">
        <v>4500</v>
      </c>
      <c r="G38" s="130">
        <v>6241.75</v>
      </c>
      <c r="H38" s="49">
        <v>4500</v>
      </c>
      <c r="I38" s="130">
        <v>4180</v>
      </c>
      <c r="J38" s="130"/>
      <c r="K38" s="49">
        <f t="shared" si="1"/>
        <v>54</v>
      </c>
      <c r="L38" s="49">
        <f t="shared" si="2"/>
        <v>720</v>
      </c>
      <c r="M38" s="130">
        <f t="shared" si="3"/>
        <v>499.34</v>
      </c>
      <c r="N38" s="49">
        <f t="shared" si="4"/>
        <v>31.5</v>
      </c>
      <c r="O38" s="130">
        <f t="shared" si="5"/>
        <v>209</v>
      </c>
      <c r="P38" s="130">
        <f t="shared" si="6"/>
        <v>0</v>
      </c>
      <c r="Q38" s="130">
        <f t="shared" si="7"/>
        <v>1513.84</v>
      </c>
      <c r="R38" s="49">
        <f t="shared" si="8"/>
        <v>0</v>
      </c>
      <c r="S38" s="49">
        <f t="shared" si="9"/>
        <v>360</v>
      </c>
      <c r="T38" s="130">
        <f t="shared" si="10"/>
        <v>124.84</v>
      </c>
      <c r="U38" s="49">
        <f t="shared" si="11"/>
        <v>13.5</v>
      </c>
      <c r="V38" s="130">
        <f t="shared" si="12"/>
        <v>209</v>
      </c>
      <c r="W38" s="130">
        <f t="shared" si="13"/>
        <v>0</v>
      </c>
      <c r="X38" s="49">
        <f t="shared" si="14"/>
        <v>707.34</v>
      </c>
      <c r="Y38" s="49">
        <f t="shared" si="15"/>
        <v>2221.18</v>
      </c>
      <c r="Z38" s="49"/>
      <c r="AA38" s="139" t="s">
        <v>90</v>
      </c>
      <c r="AB38" s="140">
        <f t="shared" ref="AB38:AH38" si="50">K38+R38</f>
        <v>54</v>
      </c>
      <c r="AC38" s="140">
        <f t="shared" si="50"/>
        <v>1080</v>
      </c>
      <c r="AD38" s="140">
        <f t="shared" si="50"/>
        <v>624.18</v>
      </c>
      <c r="AE38" s="140">
        <f t="shared" si="50"/>
        <v>45</v>
      </c>
      <c r="AF38" s="140">
        <f t="shared" si="50"/>
        <v>418</v>
      </c>
      <c r="AG38" s="140">
        <f t="shared" si="50"/>
        <v>0</v>
      </c>
      <c r="AH38" s="140">
        <f t="shared" si="50"/>
        <v>2221.18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223</v>
      </c>
      <c r="C39" s="49" t="s">
        <v>224</v>
      </c>
      <c r="D39" s="131" t="s">
        <v>225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f t="shared" si="2"/>
        <v>627.29</v>
      </c>
      <c r="M39" s="130">
        <f t="shared" si="3"/>
        <v>499.34</v>
      </c>
      <c r="N39" s="49">
        <f t="shared" si="4"/>
        <v>27.44</v>
      </c>
      <c r="O39" s="130">
        <f t="shared" si="5"/>
        <v>159</v>
      </c>
      <c r="P39" s="130">
        <f t="shared" si="6"/>
        <v>0</v>
      </c>
      <c r="Q39" s="130">
        <f t="shared" si="7"/>
        <v>1360.12</v>
      </c>
      <c r="R39" s="49">
        <f t="shared" si="8"/>
        <v>0</v>
      </c>
      <c r="S39" s="49">
        <f t="shared" si="9"/>
        <v>313.64</v>
      </c>
      <c r="T39" s="130">
        <f t="shared" si="10"/>
        <v>124.84</v>
      </c>
      <c r="U39" s="49">
        <f t="shared" si="11"/>
        <v>11.76</v>
      </c>
      <c r="V39" s="130">
        <f t="shared" si="12"/>
        <v>159</v>
      </c>
      <c r="W39" s="130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39" t="s">
        <v>80</v>
      </c>
      <c r="AB39" s="140">
        <f t="shared" ref="AB39:AH39" si="51">K39+R39</f>
        <v>47.05</v>
      </c>
      <c r="AC39" s="140">
        <f t="shared" si="51"/>
        <v>940.93</v>
      </c>
      <c r="AD39" s="140">
        <f t="shared" si="51"/>
        <v>624.18</v>
      </c>
      <c r="AE39" s="140">
        <f t="shared" si="51"/>
        <v>39.2</v>
      </c>
      <c r="AF39" s="140">
        <f t="shared" si="51"/>
        <v>318</v>
      </c>
      <c r="AG39" s="140">
        <f t="shared" si="51"/>
        <v>0</v>
      </c>
      <c r="AH39" s="140">
        <f t="shared" si="51"/>
        <v>1969.36</v>
      </c>
      <c r="AI39" s="139" t="s">
        <v>33</v>
      </c>
    </row>
    <row r="40" s="39" customFormat="1" ht="16" customHeight="1" spans="1:35">
      <c r="A40" s="129">
        <f t="shared" si="0"/>
        <v>37</v>
      </c>
      <c r="B40" s="49" t="s">
        <v>129</v>
      </c>
      <c r="C40" s="49" t="s">
        <v>228</v>
      </c>
      <c r="D40" s="131" t="s">
        <v>229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3180</v>
      </c>
      <c r="J40" s="130"/>
      <c r="K40" s="49">
        <f t="shared" si="1"/>
        <v>47.05</v>
      </c>
      <c r="L40" s="49">
        <f t="shared" si="2"/>
        <v>627.29</v>
      </c>
      <c r="M40" s="130">
        <f t="shared" si="3"/>
        <v>499.34</v>
      </c>
      <c r="N40" s="49">
        <f t="shared" si="4"/>
        <v>27.44</v>
      </c>
      <c r="O40" s="130">
        <f t="shared" si="5"/>
        <v>159</v>
      </c>
      <c r="P40" s="130">
        <f t="shared" si="6"/>
        <v>0</v>
      </c>
      <c r="Q40" s="130">
        <f t="shared" si="7"/>
        <v>1360.12</v>
      </c>
      <c r="R40" s="49">
        <f t="shared" si="8"/>
        <v>0</v>
      </c>
      <c r="S40" s="49">
        <f t="shared" si="9"/>
        <v>313.64</v>
      </c>
      <c r="T40" s="130">
        <f t="shared" si="10"/>
        <v>124.84</v>
      </c>
      <c r="U40" s="49">
        <f t="shared" si="11"/>
        <v>11.76</v>
      </c>
      <c r="V40" s="130">
        <f t="shared" si="12"/>
        <v>159</v>
      </c>
      <c r="W40" s="130">
        <f t="shared" si="13"/>
        <v>0</v>
      </c>
      <c r="X40" s="49">
        <f t="shared" si="14"/>
        <v>609.24</v>
      </c>
      <c r="Y40" s="49">
        <f t="shared" si="15"/>
        <v>1969.36</v>
      </c>
      <c r="Z40" s="49"/>
      <c r="AA40" s="139" t="s">
        <v>82</v>
      </c>
      <c r="AB40" s="140">
        <f t="shared" ref="AB40:AH40" si="52">K40+R40</f>
        <v>47.05</v>
      </c>
      <c r="AC40" s="140">
        <f t="shared" si="52"/>
        <v>940.93</v>
      </c>
      <c r="AD40" s="140">
        <f t="shared" si="52"/>
        <v>624.18</v>
      </c>
      <c r="AE40" s="140">
        <f t="shared" si="52"/>
        <v>39.2</v>
      </c>
      <c r="AF40" s="140">
        <f t="shared" si="52"/>
        <v>318</v>
      </c>
      <c r="AG40" s="140">
        <f t="shared" si="52"/>
        <v>0</v>
      </c>
      <c r="AH40" s="140">
        <f t="shared" si="52"/>
        <v>1969.36</v>
      </c>
      <c r="AI40" s="139" t="s">
        <v>35</v>
      </c>
    </row>
    <row r="41" s="39" customFormat="1" ht="16" customHeight="1" spans="1:35">
      <c r="A41" s="129">
        <f t="shared" si="0"/>
        <v>38</v>
      </c>
      <c r="B41" s="49" t="s">
        <v>223</v>
      </c>
      <c r="C41" s="49" t="s">
        <v>230</v>
      </c>
      <c r="D41" s="131" t="s">
        <v>231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f t="shared" si="2"/>
        <v>627.29</v>
      </c>
      <c r="M41" s="130">
        <f t="shared" si="3"/>
        <v>499.34</v>
      </c>
      <c r="N41" s="49">
        <f t="shared" si="4"/>
        <v>27.44</v>
      </c>
      <c r="O41" s="130">
        <f t="shared" si="5"/>
        <v>159</v>
      </c>
      <c r="P41" s="130">
        <f t="shared" si="6"/>
        <v>0</v>
      </c>
      <c r="Q41" s="130">
        <f t="shared" si="7"/>
        <v>1360.12</v>
      </c>
      <c r="R41" s="49">
        <f t="shared" si="8"/>
        <v>0</v>
      </c>
      <c r="S41" s="49">
        <f t="shared" si="9"/>
        <v>313.64</v>
      </c>
      <c r="T41" s="130">
        <f t="shared" si="10"/>
        <v>124.84</v>
      </c>
      <c r="U41" s="49">
        <f t="shared" si="11"/>
        <v>11.76</v>
      </c>
      <c r="V41" s="130">
        <f t="shared" si="12"/>
        <v>159</v>
      </c>
      <c r="W41" s="130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39" t="s">
        <v>59</v>
      </c>
      <c r="AB41" s="140">
        <f t="shared" ref="AB41:AH41" si="53">K41+R41</f>
        <v>47.05</v>
      </c>
      <c r="AC41" s="140">
        <f t="shared" si="53"/>
        <v>940.93</v>
      </c>
      <c r="AD41" s="140">
        <f t="shared" si="53"/>
        <v>624.18</v>
      </c>
      <c r="AE41" s="140">
        <f t="shared" si="53"/>
        <v>39.2</v>
      </c>
      <c r="AF41" s="140">
        <f t="shared" si="53"/>
        <v>318</v>
      </c>
      <c r="AG41" s="140">
        <f t="shared" si="53"/>
        <v>0</v>
      </c>
      <c r="AH41" s="140">
        <f t="shared" si="53"/>
        <v>1969.36</v>
      </c>
      <c r="AI41" s="139" t="s">
        <v>33</v>
      </c>
    </row>
    <row r="42" s="39" customFormat="1" ht="16" customHeight="1" spans="1:35">
      <c r="A42" s="129">
        <f t="shared" si="0"/>
        <v>39</v>
      </c>
      <c r="B42" s="49" t="s">
        <v>132</v>
      </c>
      <c r="C42" s="49" t="s">
        <v>232</v>
      </c>
      <c r="D42" s="131" t="s">
        <v>233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4180</v>
      </c>
      <c r="J42" s="130"/>
      <c r="K42" s="49">
        <f t="shared" si="1"/>
        <v>47.05</v>
      </c>
      <c r="L42" s="49">
        <f t="shared" si="2"/>
        <v>627.29</v>
      </c>
      <c r="M42" s="130">
        <f t="shared" si="3"/>
        <v>499.34</v>
      </c>
      <c r="N42" s="49">
        <f t="shared" si="4"/>
        <v>27.44</v>
      </c>
      <c r="O42" s="130">
        <f t="shared" si="5"/>
        <v>209</v>
      </c>
      <c r="P42" s="130">
        <f t="shared" si="6"/>
        <v>0</v>
      </c>
      <c r="Q42" s="130">
        <f t="shared" si="7"/>
        <v>1410.12</v>
      </c>
      <c r="R42" s="49">
        <f t="shared" si="8"/>
        <v>0</v>
      </c>
      <c r="S42" s="49">
        <f t="shared" si="9"/>
        <v>313.64</v>
      </c>
      <c r="T42" s="130">
        <f t="shared" si="10"/>
        <v>124.84</v>
      </c>
      <c r="U42" s="49">
        <f t="shared" si="11"/>
        <v>11.76</v>
      </c>
      <c r="V42" s="130">
        <f t="shared" si="12"/>
        <v>209</v>
      </c>
      <c r="W42" s="130">
        <f t="shared" si="13"/>
        <v>0</v>
      </c>
      <c r="X42" s="49">
        <f t="shared" si="14"/>
        <v>659.24</v>
      </c>
      <c r="Y42" s="49">
        <f t="shared" si="15"/>
        <v>2069.36</v>
      </c>
      <c r="Z42" s="49"/>
      <c r="AA42" s="139" t="s">
        <v>64</v>
      </c>
      <c r="AB42" s="140">
        <f t="shared" ref="AB42:AH42" si="54">K42+R42</f>
        <v>47.05</v>
      </c>
      <c r="AC42" s="140">
        <f t="shared" si="54"/>
        <v>940.93</v>
      </c>
      <c r="AD42" s="140">
        <f t="shared" si="54"/>
        <v>624.18</v>
      </c>
      <c r="AE42" s="140">
        <f t="shared" si="54"/>
        <v>39.2</v>
      </c>
      <c r="AF42" s="140">
        <f t="shared" si="54"/>
        <v>418</v>
      </c>
      <c r="AG42" s="140">
        <f t="shared" si="54"/>
        <v>0</v>
      </c>
      <c r="AH42" s="140">
        <f t="shared" si="54"/>
        <v>2069.36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169</v>
      </c>
      <c r="C43" s="49" t="s">
        <v>234</v>
      </c>
      <c r="D43" s="131" t="s">
        <v>235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f t="shared" si="2"/>
        <v>627.29</v>
      </c>
      <c r="M43" s="130">
        <f t="shared" si="3"/>
        <v>499.34</v>
      </c>
      <c r="N43" s="49">
        <f t="shared" si="4"/>
        <v>27.44</v>
      </c>
      <c r="O43" s="130">
        <f t="shared" si="5"/>
        <v>159</v>
      </c>
      <c r="P43" s="130">
        <f t="shared" si="6"/>
        <v>0</v>
      </c>
      <c r="Q43" s="130">
        <f t="shared" si="7"/>
        <v>1360.12</v>
      </c>
      <c r="R43" s="49">
        <f t="shared" si="8"/>
        <v>0</v>
      </c>
      <c r="S43" s="49">
        <f t="shared" si="9"/>
        <v>313.64</v>
      </c>
      <c r="T43" s="130">
        <f t="shared" si="10"/>
        <v>124.84</v>
      </c>
      <c r="U43" s="49">
        <f t="shared" si="11"/>
        <v>11.76</v>
      </c>
      <c r="V43" s="130">
        <f t="shared" si="12"/>
        <v>159</v>
      </c>
      <c r="W43" s="130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39" t="s">
        <v>91</v>
      </c>
      <c r="AB43" s="140">
        <f t="shared" ref="AB43:AH43" si="55">K43+R43</f>
        <v>47.05</v>
      </c>
      <c r="AC43" s="140">
        <f t="shared" si="55"/>
        <v>940.93</v>
      </c>
      <c r="AD43" s="140">
        <f t="shared" si="55"/>
        <v>624.18</v>
      </c>
      <c r="AE43" s="140">
        <f t="shared" si="55"/>
        <v>39.2</v>
      </c>
      <c r="AF43" s="140">
        <f t="shared" si="55"/>
        <v>318</v>
      </c>
      <c r="AG43" s="140">
        <f t="shared" si="55"/>
        <v>0</v>
      </c>
      <c r="AH43" s="140">
        <f t="shared" si="55"/>
        <v>1969.36</v>
      </c>
      <c r="AI43" s="139" t="s">
        <v>31</v>
      </c>
    </row>
    <row r="44" s="39" customFormat="1" ht="16" customHeight="1" spans="1:35">
      <c r="A44" s="129">
        <f t="shared" si="0"/>
        <v>41</v>
      </c>
      <c r="B44" s="49" t="s">
        <v>223</v>
      </c>
      <c r="C44" s="49" t="s">
        <v>236</v>
      </c>
      <c r="D44" s="131" t="s">
        <v>237</v>
      </c>
      <c r="E44" s="49">
        <v>3920.55</v>
      </c>
      <c r="F44" s="49">
        <v>3920.55</v>
      </c>
      <c r="G44" s="130">
        <v>6241.75</v>
      </c>
      <c r="H44" s="49">
        <v>3920.55</v>
      </c>
      <c r="I44" s="130">
        <v>3180</v>
      </c>
      <c r="J44" s="130"/>
      <c r="K44" s="49">
        <f t="shared" si="1"/>
        <v>47.05</v>
      </c>
      <c r="L44" s="49">
        <f t="shared" si="2"/>
        <v>627.29</v>
      </c>
      <c r="M44" s="130">
        <f t="shared" si="3"/>
        <v>499.34</v>
      </c>
      <c r="N44" s="49">
        <f t="shared" si="4"/>
        <v>27.44</v>
      </c>
      <c r="O44" s="130">
        <f t="shared" si="5"/>
        <v>159</v>
      </c>
      <c r="P44" s="130">
        <f t="shared" si="6"/>
        <v>0</v>
      </c>
      <c r="Q44" s="130">
        <f t="shared" si="7"/>
        <v>1360.12</v>
      </c>
      <c r="R44" s="49">
        <f t="shared" si="8"/>
        <v>0</v>
      </c>
      <c r="S44" s="49">
        <f t="shared" si="9"/>
        <v>313.64</v>
      </c>
      <c r="T44" s="130">
        <f t="shared" si="10"/>
        <v>124.84</v>
      </c>
      <c r="U44" s="49">
        <f t="shared" si="11"/>
        <v>11.76</v>
      </c>
      <c r="V44" s="130">
        <f t="shared" si="12"/>
        <v>159</v>
      </c>
      <c r="W44" s="130">
        <f t="shared" si="13"/>
        <v>0</v>
      </c>
      <c r="X44" s="49">
        <f t="shared" si="14"/>
        <v>609.24</v>
      </c>
      <c r="Y44" s="49">
        <f t="shared" si="15"/>
        <v>1969.36</v>
      </c>
      <c r="Z44" s="49"/>
      <c r="AA44" s="139" t="s">
        <v>71</v>
      </c>
      <c r="AB44" s="140">
        <f t="shared" ref="AB44:AH44" si="56">K44+R44</f>
        <v>47.05</v>
      </c>
      <c r="AC44" s="140">
        <f t="shared" si="56"/>
        <v>940.93</v>
      </c>
      <c r="AD44" s="140">
        <f t="shared" si="56"/>
        <v>624.18</v>
      </c>
      <c r="AE44" s="140">
        <f t="shared" si="56"/>
        <v>39.2</v>
      </c>
      <c r="AF44" s="140">
        <f t="shared" si="56"/>
        <v>318</v>
      </c>
      <c r="AG44" s="140">
        <f t="shared" si="56"/>
        <v>0</v>
      </c>
      <c r="AH44" s="140">
        <f t="shared" si="56"/>
        <v>1969.36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238</v>
      </c>
      <c r="D45" s="131" t="s">
        <v>239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f t="shared" si="2"/>
        <v>627.29</v>
      </c>
      <c r="M45" s="130">
        <f t="shared" si="3"/>
        <v>499.34</v>
      </c>
      <c r="N45" s="49">
        <f t="shared" si="4"/>
        <v>27.44</v>
      </c>
      <c r="O45" s="130">
        <f t="shared" si="5"/>
        <v>159</v>
      </c>
      <c r="P45" s="130">
        <f t="shared" si="6"/>
        <v>0</v>
      </c>
      <c r="Q45" s="130">
        <f t="shared" si="7"/>
        <v>1360.12</v>
      </c>
      <c r="R45" s="49">
        <f t="shared" si="8"/>
        <v>0</v>
      </c>
      <c r="S45" s="49">
        <f t="shared" si="9"/>
        <v>313.64</v>
      </c>
      <c r="T45" s="130">
        <f t="shared" si="10"/>
        <v>124.84</v>
      </c>
      <c r="U45" s="49">
        <f t="shared" si="11"/>
        <v>11.76</v>
      </c>
      <c r="V45" s="130">
        <f t="shared" si="12"/>
        <v>159</v>
      </c>
      <c r="W45" s="130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39" t="s">
        <v>80</v>
      </c>
      <c r="AB45" s="140">
        <f t="shared" ref="AB45:AH45" si="57">K45+R45</f>
        <v>47.05</v>
      </c>
      <c r="AC45" s="140">
        <f t="shared" si="57"/>
        <v>940.93</v>
      </c>
      <c r="AD45" s="140">
        <f t="shared" si="57"/>
        <v>624.18</v>
      </c>
      <c r="AE45" s="140">
        <f t="shared" si="57"/>
        <v>39.2</v>
      </c>
      <c r="AF45" s="140">
        <f t="shared" si="57"/>
        <v>318</v>
      </c>
      <c r="AG45" s="140">
        <f t="shared" si="57"/>
        <v>0</v>
      </c>
      <c r="AH45" s="140">
        <f t="shared" si="57"/>
        <v>1969.36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129</v>
      </c>
      <c r="C46" s="49" t="s">
        <v>240</v>
      </c>
      <c r="D46" s="131" t="s">
        <v>241</v>
      </c>
      <c r="E46" s="49">
        <v>4200</v>
      </c>
      <c r="F46" s="49">
        <v>4200</v>
      </c>
      <c r="G46" s="130">
        <v>6241.75</v>
      </c>
      <c r="H46" s="49">
        <v>4200</v>
      </c>
      <c r="I46" s="130">
        <v>4180</v>
      </c>
      <c r="J46" s="130"/>
      <c r="K46" s="49">
        <f t="shared" si="1"/>
        <v>50.4</v>
      </c>
      <c r="L46" s="49">
        <f t="shared" si="2"/>
        <v>672</v>
      </c>
      <c r="M46" s="130">
        <f t="shared" si="3"/>
        <v>499.34</v>
      </c>
      <c r="N46" s="49">
        <f t="shared" si="4"/>
        <v>29.4</v>
      </c>
      <c r="O46" s="130">
        <f t="shared" si="5"/>
        <v>209</v>
      </c>
      <c r="P46" s="130">
        <f t="shared" si="6"/>
        <v>0</v>
      </c>
      <c r="Q46" s="130">
        <f t="shared" si="7"/>
        <v>1460.14</v>
      </c>
      <c r="R46" s="49">
        <f t="shared" si="8"/>
        <v>0</v>
      </c>
      <c r="S46" s="49">
        <f t="shared" si="9"/>
        <v>336</v>
      </c>
      <c r="T46" s="130">
        <f t="shared" si="10"/>
        <v>124.84</v>
      </c>
      <c r="U46" s="49">
        <f t="shared" si="11"/>
        <v>12.6</v>
      </c>
      <c r="V46" s="130">
        <f t="shared" si="12"/>
        <v>209</v>
      </c>
      <c r="W46" s="130">
        <f t="shared" si="13"/>
        <v>0</v>
      </c>
      <c r="X46" s="49">
        <f t="shared" si="14"/>
        <v>682.44</v>
      </c>
      <c r="Y46" s="49">
        <f t="shared" si="15"/>
        <v>2142.58</v>
      </c>
      <c r="Z46" s="49"/>
      <c r="AA46" s="139" t="s">
        <v>82</v>
      </c>
      <c r="AB46" s="140">
        <f t="shared" ref="AB46:AH46" si="58">K46+R46</f>
        <v>50.4</v>
      </c>
      <c r="AC46" s="140">
        <f t="shared" si="58"/>
        <v>1008</v>
      </c>
      <c r="AD46" s="140">
        <f t="shared" si="58"/>
        <v>624.18</v>
      </c>
      <c r="AE46" s="140">
        <f t="shared" si="58"/>
        <v>42</v>
      </c>
      <c r="AF46" s="140">
        <f t="shared" si="58"/>
        <v>418</v>
      </c>
      <c r="AG46" s="140">
        <f t="shared" si="58"/>
        <v>0</v>
      </c>
      <c r="AH46" s="140">
        <f t="shared" si="58"/>
        <v>2142.58</v>
      </c>
      <c r="AI46" s="139" t="s">
        <v>35</v>
      </c>
    </row>
    <row r="47" s="39" customFormat="1" ht="16" customHeight="1" spans="1:35">
      <c r="A47" s="129">
        <f t="shared" si="0"/>
        <v>44</v>
      </c>
      <c r="B47" s="49" t="s">
        <v>223</v>
      </c>
      <c r="C47" s="49" t="s">
        <v>242</v>
      </c>
      <c r="D47" s="131" t="s">
        <v>243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4180</v>
      </c>
      <c r="J47" s="130"/>
      <c r="K47" s="49">
        <f t="shared" si="1"/>
        <v>47.05</v>
      </c>
      <c r="L47" s="49">
        <f t="shared" si="2"/>
        <v>627.29</v>
      </c>
      <c r="M47" s="130">
        <f t="shared" si="3"/>
        <v>499.34</v>
      </c>
      <c r="N47" s="49">
        <f t="shared" si="4"/>
        <v>27.44</v>
      </c>
      <c r="O47" s="130">
        <f t="shared" si="5"/>
        <v>209</v>
      </c>
      <c r="P47" s="130">
        <f t="shared" si="6"/>
        <v>0</v>
      </c>
      <c r="Q47" s="130">
        <f t="shared" si="7"/>
        <v>1410.12</v>
      </c>
      <c r="R47" s="49">
        <f t="shared" si="8"/>
        <v>0</v>
      </c>
      <c r="S47" s="49">
        <f t="shared" si="9"/>
        <v>313.64</v>
      </c>
      <c r="T47" s="130">
        <f t="shared" si="10"/>
        <v>124.84</v>
      </c>
      <c r="U47" s="49">
        <f t="shared" si="11"/>
        <v>11.76</v>
      </c>
      <c r="V47" s="130">
        <f t="shared" si="12"/>
        <v>209</v>
      </c>
      <c r="W47" s="130">
        <f t="shared" si="13"/>
        <v>0</v>
      </c>
      <c r="X47" s="49">
        <f t="shared" si="14"/>
        <v>659.24</v>
      </c>
      <c r="Y47" s="49">
        <f t="shared" si="15"/>
        <v>2069.36</v>
      </c>
      <c r="Z47" s="49"/>
      <c r="AA47" s="139" t="s">
        <v>80</v>
      </c>
      <c r="AB47" s="140">
        <f t="shared" ref="AB47:AH47" si="59">K47+R47</f>
        <v>47.05</v>
      </c>
      <c r="AC47" s="140">
        <f t="shared" si="59"/>
        <v>940.93</v>
      </c>
      <c r="AD47" s="140">
        <f t="shared" si="59"/>
        <v>624.18</v>
      </c>
      <c r="AE47" s="140">
        <f t="shared" si="59"/>
        <v>39.2</v>
      </c>
      <c r="AF47" s="140">
        <f t="shared" si="59"/>
        <v>418</v>
      </c>
      <c r="AG47" s="140">
        <f t="shared" si="59"/>
        <v>0</v>
      </c>
      <c r="AH47" s="140">
        <f t="shared" si="59"/>
        <v>2069.36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244</v>
      </c>
      <c r="D48" s="131" t="s">
        <v>245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f t="shared" si="2"/>
        <v>627.29</v>
      </c>
      <c r="M48" s="130">
        <f t="shared" si="3"/>
        <v>499.34</v>
      </c>
      <c r="N48" s="49">
        <f t="shared" si="4"/>
        <v>27.44</v>
      </c>
      <c r="O48" s="130">
        <f t="shared" si="5"/>
        <v>159</v>
      </c>
      <c r="P48" s="130">
        <f t="shared" si="6"/>
        <v>0</v>
      </c>
      <c r="Q48" s="130">
        <f t="shared" si="7"/>
        <v>1360.12</v>
      </c>
      <c r="R48" s="49">
        <f t="shared" si="8"/>
        <v>0</v>
      </c>
      <c r="S48" s="49">
        <f t="shared" si="9"/>
        <v>313.64</v>
      </c>
      <c r="T48" s="130">
        <f t="shared" si="10"/>
        <v>124.84</v>
      </c>
      <c r="U48" s="49">
        <f t="shared" si="11"/>
        <v>11.76</v>
      </c>
      <c r="V48" s="130">
        <f t="shared" si="12"/>
        <v>159</v>
      </c>
      <c r="W48" s="130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39" t="s">
        <v>80</v>
      </c>
      <c r="AB48" s="140">
        <f t="shared" ref="AB48:AH48" si="60">K48+R48</f>
        <v>47.05</v>
      </c>
      <c r="AC48" s="140">
        <f t="shared" si="60"/>
        <v>940.93</v>
      </c>
      <c r="AD48" s="140">
        <f t="shared" si="60"/>
        <v>624.18</v>
      </c>
      <c r="AE48" s="140">
        <f t="shared" si="60"/>
        <v>39.2</v>
      </c>
      <c r="AF48" s="140">
        <f t="shared" si="60"/>
        <v>318</v>
      </c>
      <c r="AG48" s="140">
        <f t="shared" si="60"/>
        <v>0</v>
      </c>
      <c r="AH48" s="140">
        <f t="shared" si="60"/>
        <v>1969.36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223</v>
      </c>
      <c r="C49" s="49" t="s">
        <v>246</v>
      </c>
      <c r="D49" s="131" t="s">
        <v>247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3180</v>
      </c>
      <c r="J49" s="130"/>
      <c r="K49" s="49">
        <f t="shared" si="1"/>
        <v>47.05</v>
      </c>
      <c r="L49" s="49">
        <f t="shared" si="2"/>
        <v>627.29</v>
      </c>
      <c r="M49" s="130">
        <f t="shared" si="3"/>
        <v>499.34</v>
      </c>
      <c r="N49" s="49">
        <f t="shared" si="4"/>
        <v>27.44</v>
      </c>
      <c r="O49" s="130">
        <f t="shared" si="5"/>
        <v>159</v>
      </c>
      <c r="P49" s="130">
        <f t="shared" si="6"/>
        <v>0</v>
      </c>
      <c r="Q49" s="130">
        <f t="shared" si="7"/>
        <v>1360.12</v>
      </c>
      <c r="R49" s="49">
        <f t="shared" si="8"/>
        <v>0</v>
      </c>
      <c r="S49" s="49">
        <f t="shared" si="9"/>
        <v>313.64</v>
      </c>
      <c r="T49" s="130">
        <f t="shared" si="10"/>
        <v>124.84</v>
      </c>
      <c r="U49" s="49">
        <f t="shared" si="11"/>
        <v>11.76</v>
      </c>
      <c r="V49" s="130">
        <f t="shared" si="12"/>
        <v>159</v>
      </c>
      <c r="W49" s="130">
        <f t="shared" si="13"/>
        <v>0</v>
      </c>
      <c r="X49" s="49">
        <f t="shared" si="14"/>
        <v>609.24</v>
      </c>
      <c r="Y49" s="49">
        <f t="shared" si="15"/>
        <v>1969.36</v>
      </c>
      <c r="Z49" s="49"/>
      <c r="AA49" s="139" t="s">
        <v>71</v>
      </c>
      <c r="AB49" s="140">
        <f t="shared" ref="AB49:AH49" si="61">K49+R49</f>
        <v>47.05</v>
      </c>
      <c r="AC49" s="140">
        <f t="shared" si="61"/>
        <v>940.93</v>
      </c>
      <c r="AD49" s="140">
        <f t="shared" si="61"/>
        <v>624.18</v>
      </c>
      <c r="AE49" s="140">
        <f t="shared" si="61"/>
        <v>39.2</v>
      </c>
      <c r="AF49" s="140">
        <f t="shared" si="61"/>
        <v>318</v>
      </c>
      <c r="AG49" s="140">
        <f t="shared" si="61"/>
        <v>0</v>
      </c>
      <c r="AH49" s="140">
        <f t="shared" si="61"/>
        <v>1969.36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49" t="s">
        <v>248</v>
      </c>
      <c r="D50" s="131" t="s">
        <v>249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f t="shared" si="2"/>
        <v>627.29</v>
      </c>
      <c r="M50" s="130">
        <f t="shared" si="3"/>
        <v>499.34</v>
      </c>
      <c r="N50" s="49">
        <f t="shared" si="4"/>
        <v>27.44</v>
      </c>
      <c r="O50" s="130">
        <f t="shared" si="5"/>
        <v>159</v>
      </c>
      <c r="P50" s="130">
        <f t="shared" si="6"/>
        <v>0</v>
      </c>
      <c r="Q50" s="130">
        <f t="shared" si="7"/>
        <v>1360.12</v>
      </c>
      <c r="R50" s="49">
        <f t="shared" si="8"/>
        <v>0</v>
      </c>
      <c r="S50" s="49">
        <f t="shared" si="9"/>
        <v>313.64</v>
      </c>
      <c r="T50" s="130">
        <f t="shared" si="10"/>
        <v>124.84</v>
      </c>
      <c r="U50" s="49">
        <f t="shared" si="11"/>
        <v>11.76</v>
      </c>
      <c r="V50" s="130">
        <f t="shared" si="12"/>
        <v>159</v>
      </c>
      <c r="W50" s="130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39" t="s">
        <v>80</v>
      </c>
      <c r="AB50" s="140">
        <f t="shared" ref="AB50:AH50" si="62">K50+R50</f>
        <v>47.05</v>
      </c>
      <c r="AC50" s="140">
        <f t="shared" si="62"/>
        <v>940.93</v>
      </c>
      <c r="AD50" s="140">
        <f t="shared" si="62"/>
        <v>624.18</v>
      </c>
      <c r="AE50" s="140">
        <f t="shared" si="62"/>
        <v>39.2</v>
      </c>
      <c r="AF50" s="140">
        <f t="shared" si="62"/>
        <v>318</v>
      </c>
      <c r="AG50" s="140">
        <f t="shared" si="62"/>
        <v>0</v>
      </c>
      <c r="AH50" s="140">
        <f t="shared" si="62"/>
        <v>1969.36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129</v>
      </c>
      <c r="C51" s="49" t="s">
        <v>250</v>
      </c>
      <c r="D51" s="131" t="s">
        <v>251</v>
      </c>
      <c r="E51" s="49">
        <v>4200</v>
      </c>
      <c r="F51" s="49">
        <v>4200</v>
      </c>
      <c r="G51" s="130">
        <v>6241.75</v>
      </c>
      <c r="H51" s="49">
        <v>4200</v>
      </c>
      <c r="I51" s="130">
        <v>4180</v>
      </c>
      <c r="J51" s="130"/>
      <c r="K51" s="49">
        <f t="shared" si="1"/>
        <v>50.4</v>
      </c>
      <c r="L51" s="49">
        <f t="shared" si="2"/>
        <v>672</v>
      </c>
      <c r="M51" s="130">
        <f t="shared" si="3"/>
        <v>499.34</v>
      </c>
      <c r="N51" s="49">
        <f t="shared" si="4"/>
        <v>29.4</v>
      </c>
      <c r="O51" s="130">
        <f t="shared" si="5"/>
        <v>209</v>
      </c>
      <c r="P51" s="130">
        <f t="shared" si="6"/>
        <v>0</v>
      </c>
      <c r="Q51" s="130">
        <f t="shared" si="7"/>
        <v>1460.14</v>
      </c>
      <c r="R51" s="49">
        <f t="shared" si="8"/>
        <v>0</v>
      </c>
      <c r="S51" s="49">
        <f t="shared" si="9"/>
        <v>336</v>
      </c>
      <c r="T51" s="130">
        <f t="shared" si="10"/>
        <v>124.84</v>
      </c>
      <c r="U51" s="49">
        <f t="shared" si="11"/>
        <v>12.6</v>
      </c>
      <c r="V51" s="130">
        <f t="shared" si="12"/>
        <v>209</v>
      </c>
      <c r="W51" s="130">
        <f t="shared" si="13"/>
        <v>0</v>
      </c>
      <c r="X51" s="49">
        <f t="shared" si="14"/>
        <v>682.44</v>
      </c>
      <c r="Y51" s="49">
        <f t="shared" si="15"/>
        <v>2142.58</v>
      </c>
      <c r="Z51" s="49"/>
      <c r="AA51" s="139" t="s">
        <v>71</v>
      </c>
      <c r="AB51" s="140">
        <f t="shared" ref="AB51:AH51" si="63">K51+R51</f>
        <v>50.4</v>
      </c>
      <c r="AC51" s="140">
        <f t="shared" si="63"/>
        <v>1008</v>
      </c>
      <c r="AD51" s="140">
        <f t="shared" si="63"/>
        <v>624.18</v>
      </c>
      <c r="AE51" s="140">
        <f t="shared" si="63"/>
        <v>42</v>
      </c>
      <c r="AF51" s="140">
        <f t="shared" si="63"/>
        <v>418</v>
      </c>
      <c r="AG51" s="140">
        <f t="shared" si="63"/>
        <v>0</v>
      </c>
      <c r="AH51" s="140">
        <f t="shared" si="63"/>
        <v>2142.58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129</v>
      </c>
      <c r="C52" s="49" t="s">
        <v>252</v>
      </c>
      <c r="D52" s="131" t="s">
        <v>253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4180</v>
      </c>
      <c r="J52" s="130"/>
      <c r="K52" s="49">
        <f t="shared" si="1"/>
        <v>47.05</v>
      </c>
      <c r="L52" s="49">
        <f t="shared" si="2"/>
        <v>627.29</v>
      </c>
      <c r="M52" s="130">
        <f t="shared" si="3"/>
        <v>499.34</v>
      </c>
      <c r="N52" s="49">
        <f t="shared" si="4"/>
        <v>27.44</v>
      </c>
      <c r="O52" s="130">
        <f t="shared" si="5"/>
        <v>209</v>
      </c>
      <c r="P52" s="130">
        <f t="shared" si="6"/>
        <v>0</v>
      </c>
      <c r="Q52" s="130">
        <f t="shared" si="7"/>
        <v>1410.12</v>
      </c>
      <c r="R52" s="49">
        <f t="shared" si="8"/>
        <v>0</v>
      </c>
      <c r="S52" s="49">
        <f t="shared" si="9"/>
        <v>313.64</v>
      </c>
      <c r="T52" s="130">
        <f t="shared" si="10"/>
        <v>124.84</v>
      </c>
      <c r="U52" s="49">
        <f t="shared" si="11"/>
        <v>11.76</v>
      </c>
      <c r="V52" s="130">
        <f t="shared" si="12"/>
        <v>209</v>
      </c>
      <c r="W52" s="130">
        <f t="shared" si="13"/>
        <v>0</v>
      </c>
      <c r="X52" s="49">
        <f t="shared" si="14"/>
        <v>659.24</v>
      </c>
      <c r="Y52" s="49">
        <f t="shared" si="15"/>
        <v>2069.36</v>
      </c>
      <c r="Z52" s="49"/>
      <c r="AA52" s="139" t="s">
        <v>82</v>
      </c>
      <c r="AB52" s="140">
        <f t="shared" ref="AB52:AH52" si="64">K52+R52</f>
        <v>47.05</v>
      </c>
      <c r="AC52" s="140">
        <f t="shared" si="64"/>
        <v>940.93</v>
      </c>
      <c r="AD52" s="140">
        <f t="shared" si="64"/>
        <v>624.18</v>
      </c>
      <c r="AE52" s="140">
        <f t="shared" si="64"/>
        <v>39.2</v>
      </c>
      <c r="AF52" s="140">
        <f t="shared" si="64"/>
        <v>418</v>
      </c>
      <c r="AG52" s="140">
        <f t="shared" si="64"/>
        <v>0</v>
      </c>
      <c r="AH52" s="140">
        <f t="shared" si="64"/>
        <v>2069.36</v>
      </c>
      <c r="AI52" s="139" t="s">
        <v>35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254</v>
      </c>
      <c r="D53" s="131" t="s">
        <v>255</v>
      </c>
      <c r="E53" s="49">
        <v>3920.55</v>
      </c>
      <c r="F53" s="49">
        <v>3920.55</v>
      </c>
      <c r="G53" s="130">
        <v>6241.75</v>
      </c>
      <c r="H53" s="49">
        <v>3920.55</v>
      </c>
      <c r="I53" s="130">
        <v>4180</v>
      </c>
      <c r="J53" s="130"/>
      <c r="K53" s="49">
        <f t="shared" si="1"/>
        <v>47.05</v>
      </c>
      <c r="L53" s="49">
        <f t="shared" si="2"/>
        <v>627.29</v>
      </c>
      <c r="M53" s="130">
        <f t="shared" si="3"/>
        <v>499.34</v>
      </c>
      <c r="N53" s="49">
        <f t="shared" si="4"/>
        <v>27.44</v>
      </c>
      <c r="O53" s="130">
        <f t="shared" si="5"/>
        <v>209</v>
      </c>
      <c r="P53" s="130">
        <f t="shared" si="6"/>
        <v>0</v>
      </c>
      <c r="Q53" s="130">
        <f t="shared" si="7"/>
        <v>1410.12</v>
      </c>
      <c r="R53" s="49">
        <f t="shared" si="8"/>
        <v>0</v>
      </c>
      <c r="S53" s="49">
        <f t="shared" si="9"/>
        <v>313.64</v>
      </c>
      <c r="T53" s="130">
        <f t="shared" si="10"/>
        <v>124.84</v>
      </c>
      <c r="U53" s="49">
        <f t="shared" si="11"/>
        <v>11.76</v>
      </c>
      <c r="V53" s="130">
        <f t="shared" si="12"/>
        <v>209</v>
      </c>
      <c r="W53" s="130">
        <f t="shared" si="13"/>
        <v>0</v>
      </c>
      <c r="X53" s="49">
        <f t="shared" si="14"/>
        <v>659.24</v>
      </c>
      <c r="Y53" s="49">
        <f t="shared" si="15"/>
        <v>2069.36</v>
      </c>
      <c r="Z53" s="49"/>
      <c r="AA53" s="139" t="s">
        <v>82</v>
      </c>
      <c r="AB53" s="140">
        <f t="shared" ref="AB53:AH53" si="65">K53+R53</f>
        <v>47.05</v>
      </c>
      <c r="AC53" s="140">
        <f t="shared" si="65"/>
        <v>940.93</v>
      </c>
      <c r="AD53" s="140">
        <f t="shared" si="65"/>
        <v>624.18</v>
      </c>
      <c r="AE53" s="140">
        <f t="shared" si="65"/>
        <v>39.2</v>
      </c>
      <c r="AF53" s="140">
        <f t="shared" si="65"/>
        <v>418</v>
      </c>
      <c r="AG53" s="140">
        <f t="shared" si="65"/>
        <v>0</v>
      </c>
      <c r="AH53" s="140">
        <f t="shared" si="65"/>
        <v>2069.36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129</v>
      </c>
      <c r="C54" s="49" t="s">
        <v>258</v>
      </c>
      <c r="D54" s="131" t="s">
        <v>259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3180</v>
      </c>
      <c r="J54" s="130"/>
      <c r="K54" s="49">
        <f t="shared" si="1"/>
        <v>47.05</v>
      </c>
      <c r="L54" s="49">
        <f t="shared" si="2"/>
        <v>627.29</v>
      </c>
      <c r="M54" s="130">
        <f t="shared" si="3"/>
        <v>499.34</v>
      </c>
      <c r="N54" s="49">
        <f t="shared" si="4"/>
        <v>27.44</v>
      </c>
      <c r="O54" s="130">
        <f t="shared" si="5"/>
        <v>159</v>
      </c>
      <c r="P54" s="130">
        <f t="shared" si="6"/>
        <v>0</v>
      </c>
      <c r="Q54" s="130">
        <f t="shared" si="7"/>
        <v>1360.12</v>
      </c>
      <c r="R54" s="49">
        <f t="shared" si="8"/>
        <v>0</v>
      </c>
      <c r="S54" s="49">
        <f t="shared" si="9"/>
        <v>313.64</v>
      </c>
      <c r="T54" s="130">
        <f t="shared" si="10"/>
        <v>124.84</v>
      </c>
      <c r="U54" s="49">
        <f t="shared" si="11"/>
        <v>11.76</v>
      </c>
      <c r="V54" s="130">
        <f t="shared" si="12"/>
        <v>159</v>
      </c>
      <c r="W54" s="130">
        <f t="shared" si="13"/>
        <v>0</v>
      </c>
      <c r="X54" s="49">
        <f t="shared" si="14"/>
        <v>609.24</v>
      </c>
      <c r="Y54" s="49">
        <f t="shared" si="15"/>
        <v>1969.36</v>
      </c>
      <c r="Z54" s="49"/>
      <c r="AA54" s="139" t="s">
        <v>81</v>
      </c>
      <c r="AB54" s="140">
        <f t="shared" ref="AB54:AH54" si="66">K54+R54</f>
        <v>47.05</v>
      </c>
      <c r="AC54" s="140">
        <f t="shared" si="66"/>
        <v>940.93</v>
      </c>
      <c r="AD54" s="140">
        <f t="shared" si="66"/>
        <v>624.18</v>
      </c>
      <c r="AE54" s="140">
        <f t="shared" si="66"/>
        <v>39.2</v>
      </c>
      <c r="AF54" s="140">
        <f t="shared" si="66"/>
        <v>318</v>
      </c>
      <c r="AG54" s="140">
        <f t="shared" si="66"/>
        <v>0</v>
      </c>
      <c r="AH54" s="140">
        <f t="shared" si="66"/>
        <v>1969.36</v>
      </c>
      <c r="AI54" s="139" t="s">
        <v>34</v>
      </c>
    </row>
    <row r="55" spans="1:36">
      <c r="A55" s="129">
        <f t="shared" si="0"/>
        <v>52</v>
      </c>
      <c r="B55" s="49" t="s">
        <v>223</v>
      </c>
      <c r="C55" s="49" t="s">
        <v>260</v>
      </c>
      <c r="D55" s="131" t="s">
        <v>261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f t="shared" si="2"/>
        <v>627.29</v>
      </c>
      <c r="M55" s="130">
        <f t="shared" si="3"/>
        <v>499.34</v>
      </c>
      <c r="N55" s="49">
        <f t="shared" si="4"/>
        <v>27.44</v>
      </c>
      <c r="O55" s="130">
        <f t="shared" si="5"/>
        <v>159</v>
      </c>
      <c r="P55" s="130">
        <f t="shared" si="6"/>
        <v>0</v>
      </c>
      <c r="Q55" s="130">
        <f t="shared" si="7"/>
        <v>1360.12</v>
      </c>
      <c r="R55" s="49">
        <f t="shared" si="8"/>
        <v>0</v>
      </c>
      <c r="S55" s="49">
        <f t="shared" si="9"/>
        <v>313.64</v>
      </c>
      <c r="T55" s="130">
        <f t="shared" si="10"/>
        <v>124.84</v>
      </c>
      <c r="U55" s="49">
        <f t="shared" si="11"/>
        <v>11.76</v>
      </c>
      <c r="V55" s="130">
        <f t="shared" si="12"/>
        <v>159</v>
      </c>
      <c r="W55" s="130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39" t="s">
        <v>71</v>
      </c>
      <c r="AB55" s="140">
        <f t="shared" ref="AB55:AH55" si="67">K55+R55</f>
        <v>47.05</v>
      </c>
      <c r="AC55" s="140">
        <f t="shared" si="67"/>
        <v>940.93</v>
      </c>
      <c r="AD55" s="140">
        <f t="shared" si="67"/>
        <v>624.18</v>
      </c>
      <c r="AE55" s="140">
        <f t="shared" si="67"/>
        <v>39.2</v>
      </c>
      <c r="AF55" s="140">
        <f t="shared" si="67"/>
        <v>318</v>
      </c>
      <c r="AG55" s="140">
        <f t="shared" si="67"/>
        <v>0</v>
      </c>
      <c r="AH55" s="140">
        <f t="shared" si="67"/>
        <v>1969.36</v>
      </c>
      <c r="AI55" s="139" t="s">
        <v>35</v>
      </c>
      <c r="AJ55" s="39"/>
    </row>
    <row r="56" s="39" customFormat="1" ht="16" customHeight="1" spans="1:35">
      <c r="A56" s="129">
        <f t="shared" si="0"/>
        <v>53</v>
      </c>
      <c r="B56" s="49" t="s">
        <v>262</v>
      </c>
      <c r="C56" s="46" t="s">
        <v>263</v>
      </c>
      <c r="D56" s="133" t="s">
        <v>264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2200</v>
      </c>
      <c r="J56" s="130"/>
      <c r="K56" s="49">
        <f t="shared" si="1"/>
        <v>47.05</v>
      </c>
      <c r="L56" s="49">
        <f t="shared" si="2"/>
        <v>627.29</v>
      </c>
      <c r="M56" s="130">
        <f t="shared" si="3"/>
        <v>499.34</v>
      </c>
      <c r="N56" s="49">
        <f t="shared" si="4"/>
        <v>27.44</v>
      </c>
      <c r="O56" s="130">
        <f t="shared" si="5"/>
        <v>110</v>
      </c>
      <c r="P56" s="130">
        <f t="shared" si="6"/>
        <v>0</v>
      </c>
      <c r="Q56" s="130">
        <f t="shared" si="7"/>
        <v>1311.12</v>
      </c>
      <c r="R56" s="49">
        <f t="shared" si="8"/>
        <v>0</v>
      </c>
      <c r="S56" s="49">
        <f t="shared" si="9"/>
        <v>313.64</v>
      </c>
      <c r="T56" s="130">
        <f t="shared" si="10"/>
        <v>124.84</v>
      </c>
      <c r="U56" s="49">
        <f t="shared" si="11"/>
        <v>11.76</v>
      </c>
      <c r="V56" s="130">
        <f t="shared" si="12"/>
        <v>110</v>
      </c>
      <c r="W56" s="130">
        <f t="shared" si="13"/>
        <v>0</v>
      </c>
      <c r="X56" s="49">
        <f t="shared" si="14"/>
        <v>560.24</v>
      </c>
      <c r="Y56" s="49">
        <f t="shared" si="15"/>
        <v>1871.36</v>
      </c>
      <c r="Z56" s="49"/>
      <c r="AA56" s="139" t="s">
        <v>68</v>
      </c>
      <c r="AB56" s="140">
        <f t="shared" ref="AB56:AH56" si="68">K56+R56</f>
        <v>47.05</v>
      </c>
      <c r="AC56" s="140">
        <f t="shared" si="68"/>
        <v>940.93</v>
      </c>
      <c r="AD56" s="140">
        <f t="shared" si="68"/>
        <v>624.18</v>
      </c>
      <c r="AE56" s="140">
        <f t="shared" si="68"/>
        <v>39.2</v>
      </c>
      <c r="AF56" s="140">
        <f t="shared" si="68"/>
        <v>220</v>
      </c>
      <c r="AG56" s="140">
        <f t="shared" si="68"/>
        <v>0</v>
      </c>
      <c r="AH56" s="140">
        <f t="shared" si="68"/>
        <v>1871.36</v>
      </c>
      <c r="AI56" s="139" t="s">
        <v>32</v>
      </c>
    </row>
    <row r="57" s="39" customFormat="1" ht="16" customHeight="1" spans="1:35">
      <c r="A57" s="129">
        <f t="shared" si="0"/>
        <v>54</v>
      </c>
      <c r="B57" s="49" t="s">
        <v>223</v>
      </c>
      <c r="C57" s="46" t="s">
        <v>265</v>
      </c>
      <c r="D57" s="133" t="s">
        <v>266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f t="shared" si="2"/>
        <v>627.29</v>
      </c>
      <c r="M57" s="130">
        <f t="shared" si="3"/>
        <v>499.34</v>
      </c>
      <c r="N57" s="49">
        <f t="shared" si="4"/>
        <v>27.44</v>
      </c>
      <c r="O57" s="130">
        <f t="shared" si="5"/>
        <v>159</v>
      </c>
      <c r="P57" s="130">
        <f t="shared" si="6"/>
        <v>0</v>
      </c>
      <c r="Q57" s="130">
        <f t="shared" si="7"/>
        <v>1360.12</v>
      </c>
      <c r="R57" s="49">
        <f t="shared" si="8"/>
        <v>0</v>
      </c>
      <c r="S57" s="49">
        <f t="shared" si="9"/>
        <v>313.64</v>
      </c>
      <c r="T57" s="130">
        <f t="shared" si="10"/>
        <v>124.84</v>
      </c>
      <c r="U57" s="49">
        <f t="shared" si="11"/>
        <v>11.76</v>
      </c>
      <c r="V57" s="130">
        <f t="shared" si="12"/>
        <v>159</v>
      </c>
      <c r="W57" s="130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39" t="s">
        <v>71</v>
      </c>
      <c r="AB57" s="140">
        <f t="shared" ref="AB57:AH57" si="69">K57+R57</f>
        <v>47.05</v>
      </c>
      <c r="AC57" s="140">
        <f t="shared" si="69"/>
        <v>940.93</v>
      </c>
      <c r="AD57" s="140">
        <f t="shared" si="69"/>
        <v>624.18</v>
      </c>
      <c r="AE57" s="140">
        <f t="shared" si="69"/>
        <v>39.2</v>
      </c>
      <c r="AF57" s="140">
        <f t="shared" si="69"/>
        <v>318</v>
      </c>
      <c r="AG57" s="140">
        <f t="shared" si="69"/>
        <v>0</v>
      </c>
      <c r="AH57" s="140">
        <f t="shared" si="69"/>
        <v>1969.36</v>
      </c>
      <c r="AI57" s="139" t="s">
        <v>35</v>
      </c>
    </row>
    <row r="58" s="39" customFormat="1" ht="16" customHeight="1" spans="1:35">
      <c r="A58" s="129">
        <f t="shared" si="0"/>
        <v>55</v>
      </c>
      <c r="B58" s="49" t="s">
        <v>223</v>
      </c>
      <c r="C58" s="46" t="s">
        <v>267</v>
      </c>
      <c r="D58" s="133" t="s">
        <v>268</v>
      </c>
      <c r="E58" s="49">
        <v>3920.55</v>
      </c>
      <c r="F58" s="49">
        <v>3920.55</v>
      </c>
      <c r="G58" s="130">
        <v>6241.75</v>
      </c>
      <c r="H58" s="49">
        <v>3920.55</v>
      </c>
      <c r="I58" s="130">
        <v>2200</v>
      </c>
      <c r="J58" s="130"/>
      <c r="K58" s="49">
        <f t="shared" si="1"/>
        <v>47.05</v>
      </c>
      <c r="L58" s="49">
        <f t="shared" si="2"/>
        <v>627.29</v>
      </c>
      <c r="M58" s="130">
        <f t="shared" si="3"/>
        <v>499.34</v>
      </c>
      <c r="N58" s="49">
        <f t="shared" si="4"/>
        <v>27.44</v>
      </c>
      <c r="O58" s="130">
        <f t="shared" si="5"/>
        <v>110</v>
      </c>
      <c r="P58" s="130">
        <f t="shared" si="6"/>
        <v>0</v>
      </c>
      <c r="Q58" s="130">
        <f t="shared" si="7"/>
        <v>1311.12</v>
      </c>
      <c r="R58" s="49">
        <f t="shared" si="8"/>
        <v>0</v>
      </c>
      <c r="S58" s="49">
        <f t="shared" si="9"/>
        <v>313.64</v>
      </c>
      <c r="T58" s="130">
        <f t="shared" si="10"/>
        <v>124.84</v>
      </c>
      <c r="U58" s="49">
        <f t="shared" si="11"/>
        <v>11.76</v>
      </c>
      <c r="V58" s="130">
        <f t="shared" si="12"/>
        <v>110</v>
      </c>
      <c r="W58" s="130">
        <f t="shared" si="13"/>
        <v>0</v>
      </c>
      <c r="X58" s="49">
        <f t="shared" si="14"/>
        <v>560.24</v>
      </c>
      <c r="Y58" s="49">
        <f t="shared" si="15"/>
        <v>1871.36</v>
      </c>
      <c r="Z58" s="49"/>
      <c r="AA58" s="139" t="s">
        <v>71</v>
      </c>
      <c r="AB58" s="140">
        <f t="shared" ref="AB58:AH58" si="70">K58+R58</f>
        <v>47.05</v>
      </c>
      <c r="AC58" s="140">
        <f t="shared" si="70"/>
        <v>940.93</v>
      </c>
      <c r="AD58" s="140">
        <f t="shared" si="70"/>
        <v>624.18</v>
      </c>
      <c r="AE58" s="140">
        <f t="shared" si="70"/>
        <v>39.2</v>
      </c>
      <c r="AF58" s="140">
        <f t="shared" si="70"/>
        <v>220</v>
      </c>
      <c r="AG58" s="140">
        <f t="shared" si="70"/>
        <v>0</v>
      </c>
      <c r="AH58" s="140">
        <f t="shared" si="70"/>
        <v>1871.36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223</v>
      </c>
      <c r="C59" s="46" t="s">
        <v>269</v>
      </c>
      <c r="D59" s="453" t="s">
        <v>270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3180</v>
      </c>
      <c r="J59" s="130"/>
      <c r="K59" s="49">
        <f t="shared" si="1"/>
        <v>47.05</v>
      </c>
      <c r="L59" s="49">
        <f t="shared" si="2"/>
        <v>627.29</v>
      </c>
      <c r="M59" s="130">
        <f t="shared" si="3"/>
        <v>499.34</v>
      </c>
      <c r="N59" s="49">
        <f t="shared" si="4"/>
        <v>27.44</v>
      </c>
      <c r="O59" s="130">
        <f t="shared" si="5"/>
        <v>159</v>
      </c>
      <c r="P59" s="130">
        <f t="shared" si="6"/>
        <v>0</v>
      </c>
      <c r="Q59" s="130">
        <f t="shared" si="7"/>
        <v>1360.12</v>
      </c>
      <c r="R59" s="49">
        <f t="shared" si="8"/>
        <v>0</v>
      </c>
      <c r="S59" s="49">
        <f t="shared" si="9"/>
        <v>313.64</v>
      </c>
      <c r="T59" s="130">
        <f t="shared" si="10"/>
        <v>124.84</v>
      </c>
      <c r="U59" s="49">
        <f t="shared" si="11"/>
        <v>11.76</v>
      </c>
      <c r="V59" s="130">
        <f t="shared" si="12"/>
        <v>159</v>
      </c>
      <c r="W59" s="130">
        <f t="shared" si="13"/>
        <v>0</v>
      </c>
      <c r="X59" s="49">
        <f t="shared" si="14"/>
        <v>609.24</v>
      </c>
      <c r="Y59" s="49">
        <f t="shared" si="15"/>
        <v>1969.36</v>
      </c>
      <c r="Z59" s="49"/>
      <c r="AA59" s="139" t="s">
        <v>80</v>
      </c>
      <c r="AB59" s="140">
        <f t="shared" ref="AB59:AH59" si="71">K59+R59</f>
        <v>47.05</v>
      </c>
      <c r="AC59" s="140">
        <f t="shared" si="71"/>
        <v>940.93</v>
      </c>
      <c r="AD59" s="140">
        <f t="shared" si="71"/>
        <v>624.18</v>
      </c>
      <c r="AE59" s="140">
        <f t="shared" si="71"/>
        <v>39.2</v>
      </c>
      <c r="AF59" s="140">
        <f t="shared" si="71"/>
        <v>318</v>
      </c>
      <c r="AG59" s="140">
        <f t="shared" si="71"/>
        <v>0</v>
      </c>
      <c r="AH59" s="140">
        <f t="shared" si="71"/>
        <v>1969.36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201</v>
      </c>
      <c r="C60" s="49" t="s">
        <v>271</v>
      </c>
      <c r="D60" s="131" t="s">
        <v>272</v>
      </c>
      <c r="E60" s="49">
        <v>4200</v>
      </c>
      <c r="F60" s="49">
        <v>4200</v>
      </c>
      <c r="G60" s="130">
        <v>6241.75</v>
      </c>
      <c r="H60" s="49">
        <v>4200</v>
      </c>
      <c r="I60" s="130">
        <v>4180</v>
      </c>
      <c r="J60" s="130"/>
      <c r="K60" s="49">
        <f t="shared" si="1"/>
        <v>50.4</v>
      </c>
      <c r="L60" s="49">
        <f t="shared" si="2"/>
        <v>672</v>
      </c>
      <c r="M60" s="130">
        <f t="shared" si="3"/>
        <v>499.34</v>
      </c>
      <c r="N60" s="49">
        <f t="shared" si="4"/>
        <v>29.4</v>
      </c>
      <c r="O60" s="130">
        <f t="shared" si="5"/>
        <v>209</v>
      </c>
      <c r="P60" s="130">
        <f t="shared" si="6"/>
        <v>0</v>
      </c>
      <c r="Q60" s="130">
        <f t="shared" si="7"/>
        <v>1460.14</v>
      </c>
      <c r="R60" s="49">
        <f t="shared" si="8"/>
        <v>0</v>
      </c>
      <c r="S60" s="49">
        <f t="shared" si="9"/>
        <v>336</v>
      </c>
      <c r="T60" s="130">
        <f t="shared" si="10"/>
        <v>124.84</v>
      </c>
      <c r="U60" s="49">
        <f t="shared" si="11"/>
        <v>12.6</v>
      </c>
      <c r="V60" s="130">
        <f t="shared" si="12"/>
        <v>209</v>
      </c>
      <c r="W60" s="130">
        <f t="shared" si="13"/>
        <v>0</v>
      </c>
      <c r="X60" s="49">
        <f t="shared" si="14"/>
        <v>682.44</v>
      </c>
      <c r="Y60" s="49">
        <f t="shared" si="15"/>
        <v>2142.58</v>
      </c>
      <c r="Z60" s="49"/>
      <c r="AA60" s="139" t="s">
        <v>64</v>
      </c>
      <c r="AB60" s="140">
        <f t="shared" ref="AB60:AH60" si="72">K60+R60</f>
        <v>50.4</v>
      </c>
      <c r="AC60" s="140">
        <f t="shared" si="72"/>
        <v>1008</v>
      </c>
      <c r="AD60" s="140">
        <f t="shared" si="72"/>
        <v>624.18</v>
      </c>
      <c r="AE60" s="140">
        <f t="shared" si="72"/>
        <v>42</v>
      </c>
      <c r="AF60" s="140">
        <f t="shared" si="72"/>
        <v>418</v>
      </c>
      <c r="AG60" s="140">
        <f t="shared" si="72"/>
        <v>0</v>
      </c>
      <c r="AH60" s="140">
        <f t="shared" si="72"/>
        <v>2142.58</v>
      </c>
      <c r="AI60" s="139" t="s">
        <v>34</v>
      </c>
    </row>
    <row r="61" s="39" customFormat="1" ht="16" customHeight="1" spans="1:35">
      <c r="A61" s="129">
        <f t="shared" si="0"/>
        <v>58</v>
      </c>
      <c r="B61" s="49" t="s">
        <v>1196</v>
      </c>
      <c r="C61" s="49" t="s">
        <v>273</v>
      </c>
      <c r="D61" s="131" t="s">
        <v>274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f t="shared" si="2"/>
        <v>627.29</v>
      </c>
      <c r="M61" s="130">
        <f t="shared" si="3"/>
        <v>499.34</v>
      </c>
      <c r="N61" s="49">
        <f t="shared" si="4"/>
        <v>27.44</v>
      </c>
      <c r="O61" s="130">
        <f t="shared" si="5"/>
        <v>159</v>
      </c>
      <c r="P61" s="130">
        <f t="shared" si="6"/>
        <v>0</v>
      </c>
      <c r="Q61" s="130">
        <f t="shared" si="7"/>
        <v>1360.12</v>
      </c>
      <c r="R61" s="49">
        <f t="shared" si="8"/>
        <v>0</v>
      </c>
      <c r="S61" s="49">
        <f t="shared" si="9"/>
        <v>313.64</v>
      </c>
      <c r="T61" s="130">
        <f t="shared" si="10"/>
        <v>124.84</v>
      </c>
      <c r="U61" s="49">
        <f t="shared" si="11"/>
        <v>11.76</v>
      </c>
      <c r="V61" s="130">
        <f t="shared" si="12"/>
        <v>159</v>
      </c>
      <c r="W61" s="130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39" t="s">
        <v>69</v>
      </c>
      <c r="AB61" s="140">
        <f t="shared" ref="AB61:AH61" si="73">K61+R61</f>
        <v>47.05</v>
      </c>
      <c r="AC61" s="140">
        <f t="shared" si="73"/>
        <v>940.93</v>
      </c>
      <c r="AD61" s="140">
        <f t="shared" si="73"/>
        <v>624.18</v>
      </c>
      <c r="AE61" s="140">
        <f t="shared" si="73"/>
        <v>39.2</v>
      </c>
      <c r="AF61" s="140">
        <f t="shared" si="73"/>
        <v>318</v>
      </c>
      <c r="AG61" s="140">
        <f t="shared" si="73"/>
        <v>0</v>
      </c>
      <c r="AH61" s="140">
        <f t="shared" si="73"/>
        <v>1969.36</v>
      </c>
      <c r="AI61" s="139" t="s">
        <v>32</v>
      </c>
    </row>
    <row r="62" s="39" customFormat="1" ht="16" customHeight="1" spans="1:35">
      <c r="A62" s="129">
        <f t="shared" si="0"/>
        <v>59</v>
      </c>
      <c r="B62" s="49" t="s">
        <v>1195</v>
      </c>
      <c r="C62" s="49" t="s">
        <v>275</v>
      </c>
      <c r="D62" s="131" t="s">
        <v>276</v>
      </c>
      <c r="E62" s="49">
        <v>4200</v>
      </c>
      <c r="F62" s="49">
        <v>4200</v>
      </c>
      <c r="G62" s="130">
        <v>6241.75</v>
      </c>
      <c r="H62" s="49">
        <v>4200</v>
      </c>
      <c r="I62" s="130">
        <v>4180</v>
      </c>
      <c r="J62" s="130"/>
      <c r="K62" s="49">
        <f t="shared" si="1"/>
        <v>50.4</v>
      </c>
      <c r="L62" s="49">
        <f t="shared" si="2"/>
        <v>672</v>
      </c>
      <c r="M62" s="130">
        <f t="shared" si="3"/>
        <v>499.34</v>
      </c>
      <c r="N62" s="49">
        <f t="shared" si="4"/>
        <v>29.4</v>
      </c>
      <c r="O62" s="130">
        <f t="shared" si="5"/>
        <v>209</v>
      </c>
      <c r="P62" s="130">
        <f t="shared" si="6"/>
        <v>0</v>
      </c>
      <c r="Q62" s="130">
        <f t="shared" si="7"/>
        <v>1460.14</v>
      </c>
      <c r="R62" s="49">
        <f t="shared" si="8"/>
        <v>0</v>
      </c>
      <c r="S62" s="49">
        <f t="shared" si="9"/>
        <v>336</v>
      </c>
      <c r="T62" s="130">
        <f t="shared" si="10"/>
        <v>124.84</v>
      </c>
      <c r="U62" s="49">
        <f t="shared" si="11"/>
        <v>12.6</v>
      </c>
      <c r="V62" s="130">
        <f t="shared" si="12"/>
        <v>209</v>
      </c>
      <c r="W62" s="130">
        <f t="shared" si="13"/>
        <v>0</v>
      </c>
      <c r="X62" s="49">
        <f t="shared" si="14"/>
        <v>682.44</v>
      </c>
      <c r="Y62" s="49">
        <f t="shared" si="15"/>
        <v>2142.58</v>
      </c>
      <c r="Z62" s="49"/>
      <c r="AA62" s="139" t="s">
        <v>64</v>
      </c>
      <c r="AB62" s="140">
        <f t="shared" ref="AB62:AH62" si="74">K62+R62</f>
        <v>50.4</v>
      </c>
      <c r="AC62" s="140">
        <f t="shared" si="74"/>
        <v>1008</v>
      </c>
      <c r="AD62" s="140">
        <f t="shared" si="74"/>
        <v>624.18</v>
      </c>
      <c r="AE62" s="140">
        <f t="shared" si="74"/>
        <v>42</v>
      </c>
      <c r="AF62" s="140">
        <f t="shared" si="74"/>
        <v>418</v>
      </c>
      <c r="AG62" s="140">
        <f t="shared" si="74"/>
        <v>0</v>
      </c>
      <c r="AH62" s="140">
        <f t="shared" si="74"/>
        <v>2142.58</v>
      </c>
      <c r="AI62" s="139" t="s">
        <v>34</v>
      </c>
    </row>
    <row r="63" s="117" customFormat="1" ht="16" customHeight="1" spans="1:35">
      <c r="A63" s="182">
        <f t="shared" si="0"/>
        <v>60</v>
      </c>
      <c r="B63" s="183" t="s">
        <v>1195</v>
      </c>
      <c r="C63" s="189" t="s">
        <v>279</v>
      </c>
      <c r="D63" s="480" t="s">
        <v>280</v>
      </c>
      <c r="E63" s="183">
        <v>3920.55</v>
      </c>
      <c r="F63" s="183">
        <v>3920.55</v>
      </c>
      <c r="G63" s="188">
        <v>6241.75</v>
      </c>
      <c r="H63" s="183">
        <v>3920.55</v>
      </c>
      <c r="I63" s="188">
        <v>3180</v>
      </c>
      <c r="J63" s="188"/>
      <c r="K63" s="183">
        <f t="shared" si="1"/>
        <v>47.05</v>
      </c>
      <c r="L63" s="183">
        <f t="shared" si="2"/>
        <v>627.29</v>
      </c>
      <c r="M63" s="188">
        <f t="shared" si="3"/>
        <v>499.34</v>
      </c>
      <c r="N63" s="183">
        <f t="shared" si="4"/>
        <v>27.44</v>
      </c>
      <c r="O63" s="188">
        <f t="shared" si="5"/>
        <v>159</v>
      </c>
      <c r="P63" s="188">
        <f t="shared" si="6"/>
        <v>0</v>
      </c>
      <c r="Q63" s="188">
        <f t="shared" si="7"/>
        <v>1360.12</v>
      </c>
      <c r="R63" s="183">
        <f t="shared" si="8"/>
        <v>0</v>
      </c>
      <c r="S63" s="183">
        <f t="shared" si="9"/>
        <v>313.64</v>
      </c>
      <c r="T63" s="188">
        <f t="shared" si="10"/>
        <v>124.84</v>
      </c>
      <c r="U63" s="183">
        <f t="shared" si="11"/>
        <v>11.76</v>
      </c>
      <c r="V63" s="188">
        <f t="shared" si="12"/>
        <v>159</v>
      </c>
      <c r="W63" s="188">
        <f t="shared" si="13"/>
        <v>0</v>
      </c>
      <c r="X63" s="183">
        <f t="shared" si="14"/>
        <v>609.24</v>
      </c>
      <c r="Y63" s="183">
        <f t="shared" si="15"/>
        <v>1969.36</v>
      </c>
      <c r="Z63" s="183"/>
      <c r="AA63" s="200" t="s">
        <v>64</v>
      </c>
      <c r="AB63" s="201">
        <f t="shared" ref="AB63:AH63" si="75">K63+R63</f>
        <v>47.05</v>
      </c>
      <c r="AC63" s="201">
        <f t="shared" si="75"/>
        <v>940.93</v>
      </c>
      <c r="AD63" s="201">
        <f t="shared" si="75"/>
        <v>624.18</v>
      </c>
      <c r="AE63" s="201">
        <f t="shared" si="75"/>
        <v>39.2</v>
      </c>
      <c r="AF63" s="201">
        <f t="shared" si="75"/>
        <v>318</v>
      </c>
      <c r="AG63" s="201">
        <f t="shared" si="75"/>
        <v>0</v>
      </c>
      <c r="AH63" s="201">
        <f t="shared" si="75"/>
        <v>1969.36</v>
      </c>
      <c r="AI63" s="200" t="s">
        <v>34</v>
      </c>
    </row>
    <row r="64" s="39" customFormat="1" ht="16" customHeight="1" spans="1:35">
      <c r="A64" s="129">
        <f t="shared" si="0"/>
        <v>61</v>
      </c>
      <c r="B64" s="49" t="s">
        <v>750</v>
      </c>
      <c r="C64" s="49" t="s">
        <v>282</v>
      </c>
      <c r="D64" s="131" t="s">
        <v>283</v>
      </c>
      <c r="E64" s="49">
        <v>4700</v>
      </c>
      <c r="F64" s="49">
        <v>4700</v>
      </c>
      <c r="G64" s="130">
        <v>6241.75</v>
      </c>
      <c r="H64" s="49">
        <v>4700</v>
      </c>
      <c r="I64" s="130">
        <v>4180</v>
      </c>
      <c r="J64" s="130"/>
      <c r="K64" s="49">
        <f t="shared" si="1"/>
        <v>56.4</v>
      </c>
      <c r="L64" s="49">
        <f t="shared" si="2"/>
        <v>752</v>
      </c>
      <c r="M64" s="130">
        <f t="shared" si="3"/>
        <v>499.34</v>
      </c>
      <c r="N64" s="49">
        <f t="shared" si="4"/>
        <v>32.9</v>
      </c>
      <c r="O64" s="130">
        <f t="shared" si="5"/>
        <v>209</v>
      </c>
      <c r="P64" s="130">
        <f t="shared" si="6"/>
        <v>0</v>
      </c>
      <c r="Q64" s="130">
        <f t="shared" si="7"/>
        <v>1549.64</v>
      </c>
      <c r="R64" s="49">
        <f t="shared" si="8"/>
        <v>0</v>
      </c>
      <c r="S64" s="49">
        <f t="shared" si="9"/>
        <v>376</v>
      </c>
      <c r="T64" s="130">
        <f t="shared" si="10"/>
        <v>124.84</v>
      </c>
      <c r="U64" s="49">
        <f t="shared" si="11"/>
        <v>14.1</v>
      </c>
      <c r="V64" s="130">
        <f t="shared" si="12"/>
        <v>209</v>
      </c>
      <c r="W64" s="130">
        <f t="shared" si="13"/>
        <v>0</v>
      </c>
      <c r="X64" s="49">
        <f t="shared" si="14"/>
        <v>723.94</v>
      </c>
      <c r="Y64" s="49">
        <f t="shared" si="15"/>
        <v>2273.58</v>
      </c>
      <c r="Z64" s="49"/>
      <c r="AA64" s="139" t="s">
        <v>81</v>
      </c>
      <c r="AB64" s="140">
        <f t="shared" ref="AB64:AH64" si="76">K64+R64</f>
        <v>56.4</v>
      </c>
      <c r="AC64" s="140">
        <f t="shared" si="76"/>
        <v>1128</v>
      </c>
      <c r="AD64" s="140">
        <f t="shared" si="76"/>
        <v>624.18</v>
      </c>
      <c r="AE64" s="140">
        <f t="shared" si="76"/>
        <v>47</v>
      </c>
      <c r="AF64" s="140">
        <f t="shared" si="76"/>
        <v>418</v>
      </c>
      <c r="AG64" s="140">
        <f t="shared" si="76"/>
        <v>0</v>
      </c>
      <c r="AH64" s="140">
        <f t="shared" si="76"/>
        <v>2273.58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139</v>
      </c>
      <c r="C65" s="49" t="s">
        <v>284</v>
      </c>
      <c r="D65" s="131" t="s">
        <v>285</v>
      </c>
      <c r="E65" s="49">
        <v>4200</v>
      </c>
      <c r="F65" s="49">
        <v>4200</v>
      </c>
      <c r="G65" s="130">
        <v>6241.75</v>
      </c>
      <c r="H65" s="49">
        <v>4200</v>
      </c>
      <c r="I65" s="130">
        <v>4180</v>
      </c>
      <c r="J65" s="130"/>
      <c r="K65" s="49">
        <f t="shared" si="1"/>
        <v>50.4</v>
      </c>
      <c r="L65" s="49">
        <f t="shared" si="2"/>
        <v>672</v>
      </c>
      <c r="M65" s="130">
        <f t="shared" si="3"/>
        <v>499.34</v>
      </c>
      <c r="N65" s="49">
        <f t="shared" si="4"/>
        <v>29.4</v>
      </c>
      <c r="O65" s="130">
        <f t="shared" si="5"/>
        <v>209</v>
      </c>
      <c r="P65" s="130">
        <f t="shared" si="6"/>
        <v>0</v>
      </c>
      <c r="Q65" s="130">
        <f t="shared" si="7"/>
        <v>1460.14</v>
      </c>
      <c r="R65" s="49">
        <f t="shared" si="8"/>
        <v>0</v>
      </c>
      <c r="S65" s="49">
        <f t="shared" si="9"/>
        <v>336</v>
      </c>
      <c r="T65" s="130">
        <f t="shared" si="10"/>
        <v>124.84</v>
      </c>
      <c r="U65" s="49">
        <f t="shared" si="11"/>
        <v>12.6</v>
      </c>
      <c r="V65" s="130">
        <f t="shared" si="12"/>
        <v>209</v>
      </c>
      <c r="W65" s="130">
        <f t="shared" si="13"/>
        <v>0</v>
      </c>
      <c r="X65" s="49">
        <f t="shared" si="14"/>
        <v>682.44</v>
      </c>
      <c r="Y65" s="49">
        <f t="shared" si="15"/>
        <v>2142.58</v>
      </c>
      <c r="Z65" s="49"/>
      <c r="AA65" s="139" t="s">
        <v>81</v>
      </c>
      <c r="AB65" s="140">
        <f t="shared" ref="AB65:AH65" si="77">K65+R65</f>
        <v>50.4</v>
      </c>
      <c r="AC65" s="140">
        <f t="shared" si="77"/>
        <v>1008</v>
      </c>
      <c r="AD65" s="140">
        <f t="shared" si="77"/>
        <v>624.18</v>
      </c>
      <c r="AE65" s="140">
        <f t="shared" si="77"/>
        <v>42</v>
      </c>
      <c r="AF65" s="140">
        <f t="shared" si="77"/>
        <v>418</v>
      </c>
      <c r="AG65" s="140">
        <f t="shared" si="77"/>
        <v>0</v>
      </c>
      <c r="AH65" s="140">
        <f t="shared" si="77"/>
        <v>2142.58</v>
      </c>
      <c r="AI65" s="139" t="s">
        <v>34</v>
      </c>
    </row>
    <row r="66" s="39" customFormat="1" ht="16" customHeight="1" spans="1:35">
      <c r="A66" s="129">
        <f t="shared" si="0"/>
        <v>63</v>
      </c>
      <c r="B66" s="49" t="s">
        <v>129</v>
      </c>
      <c r="C66" s="46" t="s">
        <v>286</v>
      </c>
      <c r="D66" s="133" t="s">
        <v>287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2200</v>
      </c>
      <c r="J66" s="130"/>
      <c r="K66" s="49">
        <f t="shared" si="1"/>
        <v>47.05</v>
      </c>
      <c r="L66" s="49">
        <f t="shared" si="2"/>
        <v>627.29</v>
      </c>
      <c r="M66" s="130">
        <f t="shared" si="3"/>
        <v>499.34</v>
      </c>
      <c r="N66" s="49">
        <f t="shared" si="4"/>
        <v>27.44</v>
      </c>
      <c r="O66" s="130">
        <f t="shared" si="5"/>
        <v>110</v>
      </c>
      <c r="P66" s="130">
        <f t="shared" si="6"/>
        <v>0</v>
      </c>
      <c r="Q66" s="130">
        <f t="shared" si="7"/>
        <v>1311.12</v>
      </c>
      <c r="R66" s="49">
        <f t="shared" si="8"/>
        <v>0</v>
      </c>
      <c r="S66" s="49">
        <f t="shared" si="9"/>
        <v>313.64</v>
      </c>
      <c r="T66" s="130">
        <f t="shared" si="10"/>
        <v>124.84</v>
      </c>
      <c r="U66" s="49">
        <f t="shared" si="11"/>
        <v>11.76</v>
      </c>
      <c r="V66" s="130">
        <f t="shared" si="12"/>
        <v>110</v>
      </c>
      <c r="W66" s="130">
        <f t="shared" si="13"/>
        <v>0</v>
      </c>
      <c r="X66" s="49">
        <f t="shared" si="14"/>
        <v>560.24</v>
      </c>
      <c r="Y66" s="49">
        <f t="shared" si="15"/>
        <v>1871.36</v>
      </c>
      <c r="Z66" s="49"/>
      <c r="AA66" s="139" t="s">
        <v>82</v>
      </c>
      <c r="AB66" s="140">
        <f t="shared" ref="AB66:AH66" si="78">K66+R66</f>
        <v>47.05</v>
      </c>
      <c r="AC66" s="140">
        <f t="shared" si="78"/>
        <v>940.93</v>
      </c>
      <c r="AD66" s="140">
        <f t="shared" si="78"/>
        <v>624.18</v>
      </c>
      <c r="AE66" s="140">
        <f t="shared" si="78"/>
        <v>39.2</v>
      </c>
      <c r="AF66" s="140">
        <f t="shared" si="78"/>
        <v>220</v>
      </c>
      <c r="AG66" s="140">
        <f t="shared" si="78"/>
        <v>0</v>
      </c>
      <c r="AH66" s="140">
        <f t="shared" si="78"/>
        <v>1871.36</v>
      </c>
      <c r="AI66" s="139" t="s">
        <v>35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288</v>
      </c>
      <c r="D67" s="131" t="s">
        <v>289</v>
      </c>
      <c r="E67" s="49">
        <v>3920.55</v>
      </c>
      <c r="F67" s="49">
        <v>3920.55</v>
      </c>
      <c r="G67" s="130">
        <v>6241.75</v>
      </c>
      <c r="H67" s="49">
        <v>3920.55</v>
      </c>
      <c r="I67" s="130">
        <v>2200</v>
      </c>
      <c r="J67" s="130"/>
      <c r="K67" s="49">
        <f t="shared" si="1"/>
        <v>47.05</v>
      </c>
      <c r="L67" s="49">
        <f t="shared" si="2"/>
        <v>627.29</v>
      </c>
      <c r="M67" s="130">
        <f t="shared" si="3"/>
        <v>499.34</v>
      </c>
      <c r="N67" s="49">
        <f t="shared" si="4"/>
        <v>27.44</v>
      </c>
      <c r="O67" s="130">
        <f t="shared" si="5"/>
        <v>110</v>
      </c>
      <c r="P67" s="130">
        <f t="shared" si="6"/>
        <v>0</v>
      </c>
      <c r="Q67" s="130">
        <f t="shared" si="7"/>
        <v>1311.12</v>
      </c>
      <c r="R67" s="49">
        <f t="shared" si="8"/>
        <v>0</v>
      </c>
      <c r="S67" s="49">
        <f t="shared" si="9"/>
        <v>313.64</v>
      </c>
      <c r="T67" s="130">
        <f t="shared" si="10"/>
        <v>124.84</v>
      </c>
      <c r="U67" s="49">
        <f t="shared" si="11"/>
        <v>11.76</v>
      </c>
      <c r="V67" s="130">
        <f t="shared" si="12"/>
        <v>110</v>
      </c>
      <c r="W67" s="130">
        <f t="shared" si="13"/>
        <v>0</v>
      </c>
      <c r="X67" s="49">
        <f t="shared" si="14"/>
        <v>560.24</v>
      </c>
      <c r="Y67" s="49">
        <f t="shared" si="15"/>
        <v>1871.36</v>
      </c>
      <c r="Z67" s="49"/>
      <c r="AA67" s="139" t="s">
        <v>66</v>
      </c>
      <c r="AB67" s="140">
        <f t="shared" ref="AB67:AH67" si="79">K67+R67</f>
        <v>47.05</v>
      </c>
      <c r="AC67" s="140">
        <f t="shared" si="79"/>
        <v>940.93</v>
      </c>
      <c r="AD67" s="140">
        <f t="shared" si="79"/>
        <v>624.18</v>
      </c>
      <c r="AE67" s="140">
        <f t="shared" si="79"/>
        <v>39.2</v>
      </c>
      <c r="AF67" s="140">
        <f t="shared" si="79"/>
        <v>220</v>
      </c>
      <c r="AG67" s="140">
        <f t="shared" si="79"/>
        <v>0</v>
      </c>
      <c r="AH67" s="140">
        <f t="shared" si="79"/>
        <v>1871.36</v>
      </c>
      <c r="AI67" s="139" t="s">
        <v>32</v>
      </c>
    </row>
    <row r="68" s="39" customFormat="1" ht="16" customHeight="1" spans="1:35">
      <c r="A68" s="129">
        <f t="shared" ref="A68:A131" si="80">ROW()-3</f>
        <v>65</v>
      </c>
      <c r="B68" s="49" t="s">
        <v>201</v>
      </c>
      <c r="C68" s="49" t="s">
        <v>290</v>
      </c>
      <c r="D68" s="131" t="s">
        <v>291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2200</v>
      </c>
      <c r="J68" s="130"/>
      <c r="K68" s="49">
        <f t="shared" ref="K68:K131" si="81">ROUND(E68*0.012,2)</f>
        <v>47.05</v>
      </c>
      <c r="L68" s="49">
        <f t="shared" ref="L68:L131" si="82">ROUND(F68*0.16,2)</f>
        <v>627.29</v>
      </c>
      <c r="M68" s="130">
        <f t="shared" ref="M68:M131" si="83">ROUND(G68*0.08,2)</f>
        <v>499.34</v>
      </c>
      <c r="N68" s="49">
        <f t="shared" ref="N68:N131" si="84">ROUND(H68*0.007,2)</f>
        <v>27.44</v>
      </c>
      <c r="O68" s="130">
        <f t="shared" ref="O68:O131" si="85">I68*5%</f>
        <v>110</v>
      </c>
      <c r="P68" s="130">
        <f t="shared" ref="P68:P131" si="86">J68*50%</f>
        <v>0</v>
      </c>
      <c r="Q68" s="130">
        <f t="shared" ref="Q68:Q131" si="87">SUM(K68:P68)</f>
        <v>1311.12</v>
      </c>
      <c r="R68" s="49">
        <f t="shared" ref="R68:R131" si="88">E68*0</f>
        <v>0</v>
      </c>
      <c r="S68" s="49">
        <f t="shared" ref="S68:S131" si="89">ROUND(F68*0.08,2)</f>
        <v>313.64</v>
      </c>
      <c r="T68" s="130">
        <f t="shared" ref="T68:T131" si="90">ROUND(G68*0.02,2)</f>
        <v>124.84</v>
      </c>
      <c r="U68" s="49">
        <f t="shared" ref="U68:U131" si="91">ROUND(H68*0.003,2)</f>
        <v>11.76</v>
      </c>
      <c r="V68" s="130">
        <f t="shared" ref="V68:V131" si="92">I68*5%</f>
        <v>110</v>
      </c>
      <c r="W68" s="130">
        <f t="shared" ref="W68:W131" si="93">J68*50%</f>
        <v>0</v>
      </c>
      <c r="X68" s="49">
        <f t="shared" ref="X68:X131" si="94">SUM(R68:W68)</f>
        <v>560.24</v>
      </c>
      <c r="Y68" s="49">
        <f t="shared" ref="Y68:Y131" si="95">Q68+X68</f>
        <v>1871.36</v>
      </c>
      <c r="Z68" s="49"/>
      <c r="AA68" s="139" t="s">
        <v>66</v>
      </c>
      <c r="AB68" s="140">
        <f t="shared" ref="AB68:AH68" si="96">K68+R68</f>
        <v>47.05</v>
      </c>
      <c r="AC68" s="140">
        <f t="shared" si="96"/>
        <v>940.93</v>
      </c>
      <c r="AD68" s="140">
        <f t="shared" si="96"/>
        <v>624.18</v>
      </c>
      <c r="AE68" s="140">
        <f t="shared" si="96"/>
        <v>39.2</v>
      </c>
      <c r="AF68" s="140">
        <f t="shared" si="96"/>
        <v>220</v>
      </c>
      <c r="AG68" s="140">
        <f t="shared" si="96"/>
        <v>0</v>
      </c>
      <c r="AH68" s="140">
        <f t="shared" si="96"/>
        <v>1871.36</v>
      </c>
      <c r="AI68" s="139" t="s">
        <v>32</v>
      </c>
    </row>
    <row r="69" s="39" customFormat="1" ht="16" customHeight="1" spans="1:35">
      <c r="A69" s="129">
        <f t="shared" si="80"/>
        <v>66</v>
      </c>
      <c r="B69" s="49" t="s">
        <v>201</v>
      </c>
      <c r="C69" s="49" t="s">
        <v>294</v>
      </c>
      <c r="D69" s="131" t="s">
        <v>295</v>
      </c>
      <c r="E69" s="49">
        <v>3920.55</v>
      </c>
      <c r="F69" s="49">
        <v>3920.55</v>
      </c>
      <c r="G69" s="130">
        <v>6241.75</v>
      </c>
      <c r="H69" s="49">
        <v>3920.55</v>
      </c>
      <c r="I69" s="130">
        <v>2200</v>
      </c>
      <c r="J69" s="130"/>
      <c r="K69" s="49">
        <f t="shared" si="81"/>
        <v>47.05</v>
      </c>
      <c r="L69" s="49">
        <f t="shared" si="82"/>
        <v>627.29</v>
      </c>
      <c r="M69" s="130">
        <f t="shared" si="83"/>
        <v>499.34</v>
      </c>
      <c r="N69" s="49">
        <f t="shared" si="84"/>
        <v>27.44</v>
      </c>
      <c r="O69" s="130">
        <f t="shared" si="85"/>
        <v>110</v>
      </c>
      <c r="P69" s="130">
        <f t="shared" si="86"/>
        <v>0</v>
      </c>
      <c r="Q69" s="130">
        <f t="shared" si="87"/>
        <v>1311.12</v>
      </c>
      <c r="R69" s="49">
        <f t="shared" si="88"/>
        <v>0</v>
      </c>
      <c r="S69" s="49">
        <f t="shared" si="89"/>
        <v>313.64</v>
      </c>
      <c r="T69" s="130">
        <f t="shared" si="90"/>
        <v>124.84</v>
      </c>
      <c r="U69" s="49">
        <f t="shared" si="91"/>
        <v>11.76</v>
      </c>
      <c r="V69" s="130">
        <f t="shared" si="92"/>
        <v>110</v>
      </c>
      <c r="W69" s="130">
        <f t="shared" si="93"/>
        <v>0</v>
      </c>
      <c r="X69" s="49">
        <f t="shared" si="94"/>
        <v>560.24</v>
      </c>
      <c r="Y69" s="49">
        <f t="shared" si="95"/>
        <v>1871.36</v>
      </c>
      <c r="Z69" s="49"/>
      <c r="AA69" s="139" t="s">
        <v>70</v>
      </c>
      <c r="AB69" s="140">
        <f t="shared" ref="AB69:AH69" si="97">K69+R69</f>
        <v>47.05</v>
      </c>
      <c r="AC69" s="140">
        <f t="shared" si="97"/>
        <v>940.93</v>
      </c>
      <c r="AD69" s="140">
        <f t="shared" si="97"/>
        <v>624.18</v>
      </c>
      <c r="AE69" s="140">
        <f t="shared" si="97"/>
        <v>39.2</v>
      </c>
      <c r="AF69" s="140">
        <f t="shared" si="97"/>
        <v>220</v>
      </c>
      <c r="AG69" s="140">
        <f t="shared" si="97"/>
        <v>0</v>
      </c>
      <c r="AH69" s="140">
        <f t="shared" si="97"/>
        <v>1871.36</v>
      </c>
      <c r="AI69" s="139" t="s">
        <v>32</v>
      </c>
    </row>
    <row r="70" s="39" customFormat="1" ht="16" customHeight="1" spans="1:35">
      <c r="A70" s="129">
        <f t="shared" si="80"/>
        <v>67</v>
      </c>
      <c r="B70" s="49" t="s">
        <v>201</v>
      </c>
      <c r="C70" s="49" t="s">
        <v>296</v>
      </c>
      <c r="D70" s="131" t="s">
        <v>297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2200</v>
      </c>
      <c r="J70" s="130"/>
      <c r="K70" s="49">
        <f t="shared" si="81"/>
        <v>47.05</v>
      </c>
      <c r="L70" s="49">
        <f t="shared" si="82"/>
        <v>627.29</v>
      </c>
      <c r="M70" s="130">
        <f t="shared" si="83"/>
        <v>499.34</v>
      </c>
      <c r="N70" s="49">
        <f t="shared" si="84"/>
        <v>27.44</v>
      </c>
      <c r="O70" s="130">
        <f t="shared" si="85"/>
        <v>110</v>
      </c>
      <c r="P70" s="130">
        <f t="shared" si="86"/>
        <v>0</v>
      </c>
      <c r="Q70" s="130">
        <f t="shared" si="87"/>
        <v>1311.12</v>
      </c>
      <c r="R70" s="49">
        <f t="shared" si="88"/>
        <v>0</v>
      </c>
      <c r="S70" s="49">
        <f t="shared" si="89"/>
        <v>313.64</v>
      </c>
      <c r="T70" s="130">
        <f t="shared" si="90"/>
        <v>124.84</v>
      </c>
      <c r="U70" s="49">
        <f t="shared" si="91"/>
        <v>11.76</v>
      </c>
      <c r="V70" s="130">
        <f t="shared" si="92"/>
        <v>110</v>
      </c>
      <c r="W70" s="130">
        <f t="shared" si="93"/>
        <v>0</v>
      </c>
      <c r="X70" s="49">
        <f t="shared" si="94"/>
        <v>560.24</v>
      </c>
      <c r="Y70" s="49">
        <f t="shared" si="95"/>
        <v>1871.36</v>
      </c>
      <c r="Z70" s="49"/>
      <c r="AA70" s="139" t="s">
        <v>66</v>
      </c>
      <c r="AB70" s="140">
        <f t="shared" ref="AB70:AH70" si="98">K70+R70</f>
        <v>47.05</v>
      </c>
      <c r="AC70" s="140">
        <f t="shared" si="98"/>
        <v>940.93</v>
      </c>
      <c r="AD70" s="140">
        <f t="shared" si="98"/>
        <v>624.18</v>
      </c>
      <c r="AE70" s="140">
        <f t="shared" si="98"/>
        <v>39.2</v>
      </c>
      <c r="AF70" s="140">
        <f t="shared" si="98"/>
        <v>220</v>
      </c>
      <c r="AG70" s="140">
        <f t="shared" si="98"/>
        <v>0</v>
      </c>
      <c r="AH70" s="140">
        <f t="shared" si="98"/>
        <v>1871.36</v>
      </c>
      <c r="AI70" s="139" t="s">
        <v>32</v>
      </c>
    </row>
    <row r="71" s="39" customFormat="1" ht="16" customHeight="1" spans="1:35">
      <c r="A71" s="129">
        <f t="shared" si="80"/>
        <v>68</v>
      </c>
      <c r="B71" s="49" t="s">
        <v>212</v>
      </c>
      <c r="C71" s="49" t="s">
        <v>298</v>
      </c>
      <c r="D71" s="131" t="s">
        <v>299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3180</v>
      </c>
      <c r="J71" s="130"/>
      <c r="K71" s="49">
        <f t="shared" si="81"/>
        <v>47.05</v>
      </c>
      <c r="L71" s="49">
        <f t="shared" si="82"/>
        <v>627.29</v>
      </c>
      <c r="M71" s="130">
        <f t="shared" si="83"/>
        <v>499.34</v>
      </c>
      <c r="N71" s="49">
        <f t="shared" si="84"/>
        <v>27.44</v>
      </c>
      <c r="O71" s="130">
        <f t="shared" si="85"/>
        <v>159</v>
      </c>
      <c r="P71" s="130">
        <f t="shared" si="86"/>
        <v>0</v>
      </c>
      <c r="Q71" s="130">
        <f t="shared" si="87"/>
        <v>1360.12</v>
      </c>
      <c r="R71" s="49">
        <f t="shared" si="88"/>
        <v>0</v>
      </c>
      <c r="S71" s="49">
        <f t="shared" si="89"/>
        <v>313.64</v>
      </c>
      <c r="T71" s="130">
        <f t="shared" si="90"/>
        <v>124.84</v>
      </c>
      <c r="U71" s="49">
        <f t="shared" si="91"/>
        <v>11.76</v>
      </c>
      <c r="V71" s="130">
        <f t="shared" si="92"/>
        <v>159</v>
      </c>
      <c r="W71" s="130">
        <f t="shared" si="93"/>
        <v>0</v>
      </c>
      <c r="X71" s="49">
        <f t="shared" si="94"/>
        <v>609.24</v>
      </c>
      <c r="Y71" s="49">
        <f t="shared" si="95"/>
        <v>1969.36</v>
      </c>
      <c r="Z71" s="49"/>
      <c r="AA71" s="139" t="s">
        <v>67</v>
      </c>
      <c r="AB71" s="140">
        <f t="shared" ref="AB71:AH71" si="99">K71+R71</f>
        <v>47.05</v>
      </c>
      <c r="AC71" s="140">
        <f t="shared" si="99"/>
        <v>940.93</v>
      </c>
      <c r="AD71" s="140">
        <f t="shared" si="99"/>
        <v>624.18</v>
      </c>
      <c r="AE71" s="140">
        <f t="shared" si="99"/>
        <v>39.2</v>
      </c>
      <c r="AF71" s="140">
        <f t="shared" si="99"/>
        <v>318</v>
      </c>
      <c r="AG71" s="140">
        <f t="shared" si="99"/>
        <v>0</v>
      </c>
      <c r="AH71" s="140">
        <f t="shared" si="99"/>
        <v>1969.36</v>
      </c>
      <c r="AI71" s="139" t="s">
        <v>35</v>
      </c>
    </row>
    <row r="72" s="39" customFormat="1" ht="16" customHeight="1" spans="1:35">
      <c r="A72" s="129">
        <f t="shared" si="80"/>
        <v>69</v>
      </c>
      <c r="B72" s="49" t="s">
        <v>201</v>
      </c>
      <c r="C72" s="134" t="s">
        <v>300</v>
      </c>
      <c r="D72" s="131" t="s">
        <v>301</v>
      </c>
      <c r="E72" s="49">
        <v>3920.55</v>
      </c>
      <c r="F72" s="49">
        <v>3920.55</v>
      </c>
      <c r="G72" s="130">
        <v>6241.75</v>
      </c>
      <c r="H72" s="49">
        <v>3920.55</v>
      </c>
      <c r="I72" s="130">
        <v>0</v>
      </c>
      <c r="J72" s="130"/>
      <c r="K72" s="49">
        <f t="shared" si="81"/>
        <v>47.05</v>
      </c>
      <c r="L72" s="49">
        <f t="shared" si="82"/>
        <v>627.29</v>
      </c>
      <c r="M72" s="130">
        <f t="shared" si="83"/>
        <v>499.34</v>
      </c>
      <c r="N72" s="49">
        <f t="shared" si="84"/>
        <v>27.44</v>
      </c>
      <c r="O72" s="130">
        <f t="shared" si="85"/>
        <v>0</v>
      </c>
      <c r="P72" s="130">
        <f t="shared" si="86"/>
        <v>0</v>
      </c>
      <c r="Q72" s="130">
        <f t="shared" si="87"/>
        <v>1201.12</v>
      </c>
      <c r="R72" s="49">
        <f t="shared" si="88"/>
        <v>0</v>
      </c>
      <c r="S72" s="49">
        <f t="shared" si="89"/>
        <v>313.64</v>
      </c>
      <c r="T72" s="130">
        <f t="shared" si="90"/>
        <v>124.84</v>
      </c>
      <c r="U72" s="49">
        <f t="shared" si="91"/>
        <v>11.76</v>
      </c>
      <c r="V72" s="130">
        <f t="shared" si="92"/>
        <v>0</v>
      </c>
      <c r="W72" s="130">
        <f t="shared" si="93"/>
        <v>0</v>
      </c>
      <c r="X72" s="49">
        <f t="shared" si="94"/>
        <v>450.24</v>
      </c>
      <c r="Y72" s="49">
        <f t="shared" si="95"/>
        <v>1651.36</v>
      </c>
      <c r="Z72" s="49"/>
      <c r="AA72" s="139" t="s">
        <v>66</v>
      </c>
      <c r="AB72" s="140">
        <f t="shared" ref="AB72:AH72" si="100">K72+R72</f>
        <v>47.05</v>
      </c>
      <c r="AC72" s="140">
        <f t="shared" si="100"/>
        <v>940.93</v>
      </c>
      <c r="AD72" s="140">
        <f t="shared" si="100"/>
        <v>624.18</v>
      </c>
      <c r="AE72" s="140">
        <f t="shared" si="100"/>
        <v>39.2</v>
      </c>
      <c r="AF72" s="140">
        <f t="shared" si="100"/>
        <v>0</v>
      </c>
      <c r="AG72" s="140">
        <f t="shared" si="100"/>
        <v>0</v>
      </c>
      <c r="AH72" s="140">
        <f t="shared" si="100"/>
        <v>1651.36</v>
      </c>
      <c r="AI72" s="139" t="s">
        <v>32</v>
      </c>
    </row>
    <row r="73" s="39" customFormat="1" ht="16" customHeight="1" spans="1:35">
      <c r="A73" s="129">
        <f t="shared" si="80"/>
        <v>70</v>
      </c>
      <c r="B73" s="49" t="s">
        <v>201</v>
      </c>
      <c r="C73" s="49" t="s">
        <v>302</v>
      </c>
      <c r="D73" s="131" t="s">
        <v>303</v>
      </c>
      <c r="E73" s="49">
        <v>3920.55</v>
      </c>
      <c r="F73" s="49">
        <v>3920.55</v>
      </c>
      <c r="G73" s="130">
        <v>6241.75</v>
      </c>
      <c r="H73" s="49">
        <v>3920.55</v>
      </c>
      <c r="I73" s="130">
        <v>2200</v>
      </c>
      <c r="J73" s="130"/>
      <c r="K73" s="49">
        <f t="shared" si="81"/>
        <v>47.05</v>
      </c>
      <c r="L73" s="49">
        <f t="shared" si="82"/>
        <v>627.29</v>
      </c>
      <c r="M73" s="130">
        <f t="shared" si="83"/>
        <v>499.34</v>
      </c>
      <c r="N73" s="49">
        <f t="shared" si="84"/>
        <v>27.44</v>
      </c>
      <c r="O73" s="130">
        <f t="shared" si="85"/>
        <v>110</v>
      </c>
      <c r="P73" s="130">
        <f t="shared" si="86"/>
        <v>0</v>
      </c>
      <c r="Q73" s="130">
        <f t="shared" si="87"/>
        <v>1311.12</v>
      </c>
      <c r="R73" s="49">
        <f t="shared" si="88"/>
        <v>0</v>
      </c>
      <c r="S73" s="49">
        <f t="shared" si="89"/>
        <v>313.64</v>
      </c>
      <c r="T73" s="130">
        <f t="shared" si="90"/>
        <v>124.84</v>
      </c>
      <c r="U73" s="49">
        <f t="shared" si="91"/>
        <v>11.76</v>
      </c>
      <c r="V73" s="130">
        <f t="shared" si="92"/>
        <v>110</v>
      </c>
      <c r="W73" s="130">
        <f t="shared" si="93"/>
        <v>0</v>
      </c>
      <c r="X73" s="49">
        <f t="shared" si="94"/>
        <v>560.24</v>
      </c>
      <c r="Y73" s="49">
        <f t="shared" si="95"/>
        <v>1871.36</v>
      </c>
      <c r="Z73" s="49"/>
      <c r="AA73" s="139" t="s">
        <v>70</v>
      </c>
      <c r="AB73" s="140">
        <f t="shared" ref="AB73:AH73" si="101">K73+R73</f>
        <v>47.05</v>
      </c>
      <c r="AC73" s="140">
        <f t="shared" si="101"/>
        <v>940.93</v>
      </c>
      <c r="AD73" s="140">
        <f t="shared" si="101"/>
        <v>624.18</v>
      </c>
      <c r="AE73" s="140">
        <f t="shared" si="101"/>
        <v>39.2</v>
      </c>
      <c r="AF73" s="140">
        <f t="shared" si="101"/>
        <v>220</v>
      </c>
      <c r="AG73" s="140">
        <f t="shared" si="101"/>
        <v>0</v>
      </c>
      <c r="AH73" s="140">
        <f t="shared" si="101"/>
        <v>1871.36</v>
      </c>
      <c r="AI73" s="139" t="s">
        <v>32</v>
      </c>
    </row>
    <row r="74" s="39" customFormat="1" ht="16" customHeight="1" spans="1:35">
      <c r="A74" s="129">
        <f t="shared" si="80"/>
        <v>71</v>
      </c>
      <c r="B74" s="49" t="s">
        <v>201</v>
      </c>
      <c r="C74" s="49" t="s">
        <v>304</v>
      </c>
      <c r="D74" s="131" t="s">
        <v>305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2200</v>
      </c>
      <c r="J74" s="130"/>
      <c r="K74" s="49">
        <f t="shared" si="81"/>
        <v>47.05</v>
      </c>
      <c r="L74" s="49">
        <f t="shared" si="82"/>
        <v>627.29</v>
      </c>
      <c r="M74" s="130">
        <f t="shared" si="83"/>
        <v>499.34</v>
      </c>
      <c r="N74" s="49">
        <f t="shared" si="84"/>
        <v>27.44</v>
      </c>
      <c r="O74" s="130">
        <f t="shared" si="85"/>
        <v>110</v>
      </c>
      <c r="P74" s="130">
        <f t="shared" si="86"/>
        <v>0</v>
      </c>
      <c r="Q74" s="130">
        <f t="shared" si="87"/>
        <v>1311.12</v>
      </c>
      <c r="R74" s="49">
        <f t="shared" si="88"/>
        <v>0</v>
      </c>
      <c r="S74" s="49">
        <f t="shared" si="89"/>
        <v>313.64</v>
      </c>
      <c r="T74" s="130">
        <f t="shared" si="90"/>
        <v>124.84</v>
      </c>
      <c r="U74" s="49">
        <f t="shared" si="91"/>
        <v>11.76</v>
      </c>
      <c r="V74" s="130">
        <f t="shared" si="92"/>
        <v>110</v>
      </c>
      <c r="W74" s="130">
        <f t="shared" si="93"/>
        <v>0</v>
      </c>
      <c r="X74" s="49">
        <f t="shared" si="94"/>
        <v>560.24</v>
      </c>
      <c r="Y74" s="49">
        <f t="shared" si="95"/>
        <v>1871.36</v>
      </c>
      <c r="Z74" s="49"/>
      <c r="AA74" s="139" t="s">
        <v>70</v>
      </c>
      <c r="AB74" s="140">
        <f t="shared" ref="AB74:AH74" si="102">K74+R74</f>
        <v>47.05</v>
      </c>
      <c r="AC74" s="140">
        <f t="shared" si="102"/>
        <v>940.93</v>
      </c>
      <c r="AD74" s="140">
        <f t="shared" si="102"/>
        <v>624.18</v>
      </c>
      <c r="AE74" s="140">
        <f t="shared" si="102"/>
        <v>39.2</v>
      </c>
      <c r="AF74" s="140">
        <f t="shared" si="102"/>
        <v>220</v>
      </c>
      <c r="AG74" s="140">
        <f t="shared" si="102"/>
        <v>0</v>
      </c>
      <c r="AH74" s="140">
        <f t="shared" si="102"/>
        <v>1871.36</v>
      </c>
      <c r="AI74" s="139" t="s">
        <v>32</v>
      </c>
    </row>
    <row r="75" s="39" customFormat="1" ht="16" customHeight="1" spans="1:35">
      <c r="A75" s="129">
        <f t="shared" si="80"/>
        <v>72</v>
      </c>
      <c r="B75" s="49" t="s">
        <v>209</v>
      </c>
      <c r="C75" s="49" t="s">
        <v>306</v>
      </c>
      <c r="D75" s="131" t="s">
        <v>307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2544</v>
      </c>
      <c r="J75" s="130"/>
      <c r="K75" s="49">
        <f t="shared" si="81"/>
        <v>47.05</v>
      </c>
      <c r="L75" s="49">
        <f t="shared" si="82"/>
        <v>627.29</v>
      </c>
      <c r="M75" s="130">
        <f t="shared" si="83"/>
        <v>499.34</v>
      </c>
      <c r="N75" s="49">
        <f t="shared" si="84"/>
        <v>27.44</v>
      </c>
      <c r="O75" s="130">
        <f t="shared" si="85"/>
        <v>127.2</v>
      </c>
      <c r="P75" s="130">
        <f t="shared" si="86"/>
        <v>0</v>
      </c>
      <c r="Q75" s="130">
        <f t="shared" si="87"/>
        <v>1328.32</v>
      </c>
      <c r="R75" s="49">
        <f t="shared" si="88"/>
        <v>0</v>
      </c>
      <c r="S75" s="49">
        <f t="shared" si="89"/>
        <v>313.64</v>
      </c>
      <c r="T75" s="130">
        <f t="shared" si="90"/>
        <v>124.84</v>
      </c>
      <c r="U75" s="49">
        <f t="shared" si="91"/>
        <v>11.76</v>
      </c>
      <c r="V75" s="130">
        <f t="shared" si="92"/>
        <v>127.2</v>
      </c>
      <c r="W75" s="130">
        <f t="shared" si="93"/>
        <v>0</v>
      </c>
      <c r="X75" s="49">
        <f t="shared" si="94"/>
        <v>577.44</v>
      </c>
      <c r="Y75" s="49">
        <f t="shared" si="95"/>
        <v>1905.76</v>
      </c>
      <c r="Z75" s="49"/>
      <c r="AA75" s="139" t="s">
        <v>69</v>
      </c>
      <c r="AB75" s="140">
        <f t="shared" ref="AB75:AH75" si="103">K75+R75</f>
        <v>47.05</v>
      </c>
      <c r="AC75" s="140">
        <f t="shared" si="103"/>
        <v>940.93</v>
      </c>
      <c r="AD75" s="140">
        <f t="shared" si="103"/>
        <v>624.18</v>
      </c>
      <c r="AE75" s="140">
        <f t="shared" si="103"/>
        <v>39.2</v>
      </c>
      <c r="AF75" s="140">
        <f t="shared" si="103"/>
        <v>254.4</v>
      </c>
      <c r="AG75" s="140">
        <f t="shared" si="103"/>
        <v>0</v>
      </c>
      <c r="AH75" s="140">
        <f t="shared" si="103"/>
        <v>1905.76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209</v>
      </c>
      <c r="C76" s="49" t="s">
        <v>308</v>
      </c>
      <c r="D76" s="131" t="s">
        <v>309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81"/>
        <v>47.05</v>
      </c>
      <c r="L76" s="49">
        <f t="shared" si="82"/>
        <v>627.29</v>
      </c>
      <c r="M76" s="130">
        <f t="shared" si="83"/>
        <v>499.34</v>
      </c>
      <c r="N76" s="49">
        <f t="shared" si="84"/>
        <v>27.44</v>
      </c>
      <c r="O76" s="130">
        <f t="shared" si="85"/>
        <v>110</v>
      </c>
      <c r="P76" s="130">
        <f t="shared" si="86"/>
        <v>0</v>
      </c>
      <c r="Q76" s="130">
        <f t="shared" si="87"/>
        <v>1311.12</v>
      </c>
      <c r="R76" s="49">
        <f t="shared" si="88"/>
        <v>0</v>
      </c>
      <c r="S76" s="49">
        <f t="shared" si="89"/>
        <v>313.64</v>
      </c>
      <c r="T76" s="130">
        <f t="shared" si="90"/>
        <v>124.84</v>
      </c>
      <c r="U76" s="49">
        <f t="shared" si="91"/>
        <v>11.76</v>
      </c>
      <c r="V76" s="130">
        <f t="shared" si="92"/>
        <v>110</v>
      </c>
      <c r="W76" s="130">
        <f t="shared" si="93"/>
        <v>0</v>
      </c>
      <c r="X76" s="49">
        <f t="shared" si="94"/>
        <v>560.24</v>
      </c>
      <c r="Y76" s="49">
        <f t="shared" si="95"/>
        <v>1871.36</v>
      </c>
      <c r="Z76" s="49"/>
      <c r="AA76" s="139" t="s">
        <v>69</v>
      </c>
      <c r="AB76" s="140">
        <f t="shared" ref="AB76:AH76" si="104">K76+R76</f>
        <v>47.05</v>
      </c>
      <c r="AC76" s="140">
        <f t="shared" si="104"/>
        <v>940.93</v>
      </c>
      <c r="AD76" s="140">
        <f t="shared" si="104"/>
        <v>624.18</v>
      </c>
      <c r="AE76" s="140">
        <f t="shared" si="104"/>
        <v>39.2</v>
      </c>
      <c r="AF76" s="140">
        <f t="shared" si="104"/>
        <v>220</v>
      </c>
      <c r="AG76" s="140">
        <f t="shared" si="104"/>
        <v>0</v>
      </c>
      <c r="AH76" s="140">
        <f t="shared" si="104"/>
        <v>1871.36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209</v>
      </c>
      <c r="C77" s="49" t="s">
        <v>312</v>
      </c>
      <c r="D77" s="131" t="s">
        <v>313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2200</v>
      </c>
      <c r="J77" s="130"/>
      <c r="K77" s="49">
        <f t="shared" si="81"/>
        <v>47.05</v>
      </c>
      <c r="L77" s="49">
        <f t="shared" si="82"/>
        <v>627.29</v>
      </c>
      <c r="M77" s="130">
        <f t="shared" si="83"/>
        <v>499.34</v>
      </c>
      <c r="N77" s="49">
        <f t="shared" si="84"/>
        <v>27.44</v>
      </c>
      <c r="O77" s="130">
        <f t="shared" si="85"/>
        <v>110</v>
      </c>
      <c r="P77" s="130">
        <f t="shared" si="86"/>
        <v>0</v>
      </c>
      <c r="Q77" s="130">
        <f t="shared" si="87"/>
        <v>1311.12</v>
      </c>
      <c r="R77" s="49">
        <f t="shared" si="88"/>
        <v>0</v>
      </c>
      <c r="S77" s="49">
        <f t="shared" si="89"/>
        <v>313.64</v>
      </c>
      <c r="T77" s="130">
        <f t="shared" si="90"/>
        <v>124.84</v>
      </c>
      <c r="U77" s="49">
        <f t="shared" si="91"/>
        <v>11.76</v>
      </c>
      <c r="V77" s="130">
        <f t="shared" si="92"/>
        <v>110</v>
      </c>
      <c r="W77" s="130">
        <f t="shared" si="93"/>
        <v>0</v>
      </c>
      <c r="X77" s="49">
        <f t="shared" si="94"/>
        <v>560.24</v>
      </c>
      <c r="Y77" s="49">
        <f t="shared" si="95"/>
        <v>1871.36</v>
      </c>
      <c r="Z77" s="49"/>
      <c r="AA77" s="139" t="s">
        <v>69</v>
      </c>
      <c r="AB77" s="140">
        <f t="shared" ref="AB77:AH77" si="105">K77+R77</f>
        <v>47.05</v>
      </c>
      <c r="AC77" s="140">
        <f t="shared" si="105"/>
        <v>940.93</v>
      </c>
      <c r="AD77" s="140">
        <f t="shared" si="105"/>
        <v>624.18</v>
      </c>
      <c r="AE77" s="140">
        <f t="shared" si="105"/>
        <v>39.2</v>
      </c>
      <c r="AF77" s="140">
        <f t="shared" si="105"/>
        <v>220</v>
      </c>
      <c r="AG77" s="140">
        <f t="shared" si="105"/>
        <v>0</v>
      </c>
      <c r="AH77" s="140">
        <f t="shared" si="105"/>
        <v>1871.36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209</v>
      </c>
      <c r="C78" s="49" t="s">
        <v>314</v>
      </c>
      <c r="D78" s="131" t="s">
        <v>315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2544</v>
      </c>
      <c r="J78" s="130"/>
      <c r="K78" s="49">
        <f t="shared" si="81"/>
        <v>47.05</v>
      </c>
      <c r="L78" s="49">
        <f t="shared" si="82"/>
        <v>627.29</v>
      </c>
      <c r="M78" s="130">
        <f t="shared" si="83"/>
        <v>499.34</v>
      </c>
      <c r="N78" s="49">
        <f t="shared" si="84"/>
        <v>27.44</v>
      </c>
      <c r="O78" s="130">
        <f t="shared" si="85"/>
        <v>127.2</v>
      </c>
      <c r="P78" s="130">
        <f t="shared" si="86"/>
        <v>0</v>
      </c>
      <c r="Q78" s="130">
        <f t="shared" si="87"/>
        <v>1328.32</v>
      </c>
      <c r="R78" s="49">
        <f t="shared" si="88"/>
        <v>0</v>
      </c>
      <c r="S78" s="49">
        <f t="shared" si="89"/>
        <v>313.64</v>
      </c>
      <c r="T78" s="130">
        <f t="shared" si="90"/>
        <v>124.84</v>
      </c>
      <c r="U78" s="49">
        <f t="shared" si="91"/>
        <v>11.76</v>
      </c>
      <c r="V78" s="130">
        <f t="shared" si="92"/>
        <v>127.2</v>
      </c>
      <c r="W78" s="130">
        <f t="shared" si="93"/>
        <v>0</v>
      </c>
      <c r="X78" s="49">
        <f t="shared" si="94"/>
        <v>577.44</v>
      </c>
      <c r="Y78" s="49">
        <f t="shared" si="95"/>
        <v>1905.76</v>
      </c>
      <c r="Z78" s="49"/>
      <c r="AA78" s="139" t="s">
        <v>69</v>
      </c>
      <c r="AB78" s="140">
        <f t="shared" ref="AB78:AH78" si="106">K78+R78</f>
        <v>47.05</v>
      </c>
      <c r="AC78" s="140">
        <f t="shared" si="106"/>
        <v>940.93</v>
      </c>
      <c r="AD78" s="140">
        <f t="shared" si="106"/>
        <v>624.18</v>
      </c>
      <c r="AE78" s="140">
        <f t="shared" si="106"/>
        <v>39.2</v>
      </c>
      <c r="AF78" s="140">
        <f t="shared" si="106"/>
        <v>254.4</v>
      </c>
      <c r="AG78" s="140">
        <f t="shared" si="106"/>
        <v>0</v>
      </c>
      <c r="AH78" s="140">
        <f t="shared" si="106"/>
        <v>1905.76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209</v>
      </c>
      <c r="C79" s="49" t="s">
        <v>318</v>
      </c>
      <c r="D79" s="131" t="s">
        <v>319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2200</v>
      </c>
      <c r="J79" s="130"/>
      <c r="K79" s="49">
        <f t="shared" si="81"/>
        <v>47.05</v>
      </c>
      <c r="L79" s="49">
        <f t="shared" si="82"/>
        <v>627.29</v>
      </c>
      <c r="M79" s="130">
        <f t="shared" si="83"/>
        <v>499.34</v>
      </c>
      <c r="N79" s="49">
        <f t="shared" si="84"/>
        <v>27.44</v>
      </c>
      <c r="O79" s="130">
        <f t="shared" si="85"/>
        <v>110</v>
      </c>
      <c r="P79" s="130">
        <f t="shared" si="86"/>
        <v>0</v>
      </c>
      <c r="Q79" s="130">
        <f t="shared" si="87"/>
        <v>1311.12</v>
      </c>
      <c r="R79" s="49">
        <f t="shared" si="88"/>
        <v>0</v>
      </c>
      <c r="S79" s="49">
        <f t="shared" si="89"/>
        <v>313.64</v>
      </c>
      <c r="T79" s="130">
        <f t="shared" si="90"/>
        <v>124.84</v>
      </c>
      <c r="U79" s="49">
        <f t="shared" si="91"/>
        <v>11.76</v>
      </c>
      <c r="V79" s="130">
        <f t="shared" si="92"/>
        <v>110</v>
      </c>
      <c r="W79" s="130">
        <f t="shared" si="93"/>
        <v>0</v>
      </c>
      <c r="X79" s="49">
        <f t="shared" si="94"/>
        <v>560.24</v>
      </c>
      <c r="Y79" s="49">
        <f t="shared" si="95"/>
        <v>1871.36</v>
      </c>
      <c r="Z79" s="49"/>
      <c r="AA79" s="139" t="s">
        <v>69</v>
      </c>
      <c r="AB79" s="140">
        <f t="shared" ref="AB79:AH79" si="107">K79+R79</f>
        <v>47.05</v>
      </c>
      <c r="AC79" s="140">
        <f t="shared" si="107"/>
        <v>940.93</v>
      </c>
      <c r="AD79" s="140">
        <f t="shared" si="107"/>
        <v>624.18</v>
      </c>
      <c r="AE79" s="140">
        <f t="shared" si="107"/>
        <v>39.2</v>
      </c>
      <c r="AF79" s="140">
        <f t="shared" si="107"/>
        <v>220</v>
      </c>
      <c r="AG79" s="140">
        <f t="shared" si="107"/>
        <v>0</v>
      </c>
      <c r="AH79" s="140">
        <f t="shared" si="107"/>
        <v>1871.36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209</v>
      </c>
      <c r="C80" s="49" t="s">
        <v>320</v>
      </c>
      <c r="D80" s="131" t="s">
        <v>321</v>
      </c>
      <c r="E80" s="49">
        <v>3920.55</v>
      </c>
      <c r="F80" s="49">
        <v>3920.55</v>
      </c>
      <c r="G80" s="130">
        <v>6241.75</v>
      </c>
      <c r="H80" s="49">
        <v>3920.55</v>
      </c>
      <c r="I80" s="130">
        <v>2544</v>
      </c>
      <c r="J80" s="130"/>
      <c r="K80" s="49">
        <f t="shared" si="81"/>
        <v>47.05</v>
      </c>
      <c r="L80" s="49">
        <f t="shared" si="82"/>
        <v>627.29</v>
      </c>
      <c r="M80" s="130">
        <f t="shared" si="83"/>
        <v>499.34</v>
      </c>
      <c r="N80" s="49">
        <f t="shared" si="84"/>
        <v>27.44</v>
      </c>
      <c r="O80" s="130">
        <f t="shared" si="85"/>
        <v>127.2</v>
      </c>
      <c r="P80" s="130">
        <f t="shared" si="86"/>
        <v>0</v>
      </c>
      <c r="Q80" s="130">
        <f t="shared" si="87"/>
        <v>1328.32</v>
      </c>
      <c r="R80" s="49">
        <f t="shared" si="88"/>
        <v>0</v>
      </c>
      <c r="S80" s="49">
        <f t="shared" si="89"/>
        <v>313.64</v>
      </c>
      <c r="T80" s="130">
        <f t="shared" si="90"/>
        <v>124.84</v>
      </c>
      <c r="U80" s="49">
        <f t="shared" si="91"/>
        <v>11.76</v>
      </c>
      <c r="V80" s="130">
        <f t="shared" si="92"/>
        <v>127.2</v>
      </c>
      <c r="W80" s="130">
        <f t="shared" si="93"/>
        <v>0</v>
      </c>
      <c r="X80" s="49">
        <f t="shared" si="94"/>
        <v>577.44</v>
      </c>
      <c r="Y80" s="49">
        <f t="shared" si="95"/>
        <v>1905.76</v>
      </c>
      <c r="Z80" s="49"/>
      <c r="AA80" s="139" t="s">
        <v>69</v>
      </c>
      <c r="AB80" s="140">
        <f t="shared" ref="AB80:AH80" si="108">K80+R80</f>
        <v>47.05</v>
      </c>
      <c r="AC80" s="140">
        <f t="shared" si="108"/>
        <v>940.93</v>
      </c>
      <c r="AD80" s="140">
        <f t="shared" si="108"/>
        <v>624.18</v>
      </c>
      <c r="AE80" s="140">
        <f t="shared" si="108"/>
        <v>39.2</v>
      </c>
      <c r="AF80" s="140">
        <f t="shared" si="108"/>
        <v>254.4</v>
      </c>
      <c r="AG80" s="140">
        <f t="shared" si="108"/>
        <v>0</v>
      </c>
      <c r="AH80" s="140">
        <f t="shared" si="108"/>
        <v>1905.76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209</v>
      </c>
      <c r="C81" s="49" t="s">
        <v>322</v>
      </c>
      <c r="D81" s="131" t="s">
        <v>323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2200</v>
      </c>
      <c r="J81" s="130"/>
      <c r="K81" s="49">
        <f t="shared" si="81"/>
        <v>47.05</v>
      </c>
      <c r="L81" s="49">
        <f t="shared" si="82"/>
        <v>627.29</v>
      </c>
      <c r="M81" s="130">
        <f t="shared" si="83"/>
        <v>499.34</v>
      </c>
      <c r="N81" s="49">
        <f t="shared" si="84"/>
        <v>27.44</v>
      </c>
      <c r="O81" s="130">
        <f t="shared" si="85"/>
        <v>110</v>
      </c>
      <c r="P81" s="130">
        <f t="shared" si="86"/>
        <v>0</v>
      </c>
      <c r="Q81" s="130">
        <f t="shared" si="87"/>
        <v>1311.12</v>
      </c>
      <c r="R81" s="49">
        <f t="shared" si="88"/>
        <v>0</v>
      </c>
      <c r="S81" s="49">
        <f t="shared" si="89"/>
        <v>313.64</v>
      </c>
      <c r="T81" s="130">
        <f t="shared" si="90"/>
        <v>124.84</v>
      </c>
      <c r="U81" s="49">
        <f t="shared" si="91"/>
        <v>11.76</v>
      </c>
      <c r="V81" s="130">
        <f t="shared" si="92"/>
        <v>110</v>
      </c>
      <c r="W81" s="130">
        <f t="shared" si="93"/>
        <v>0</v>
      </c>
      <c r="X81" s="49">
        <f t="shared" si="94"/>
        <v>560.24</v>
      </c>
      <c r="Y81" s="49">
        <f t="shared" si="95"/>
        <v>1871.36</v>
      </c>
      <c r="Z81" s="49"/>
      <c r="AA81" s="139" t="s">
        <v>69</v>
      </c>
      <c r="AB81" s="140">
        <f t="shared" ref="AB81:AH81" si="109">K81+R81</f>
        <v>47.05</v>
      </c>
      <c r="AC81" s="140">
        <f t="shared" si="109"/>
        <v>940.93</v>
      </c>
      <c r="AD81" s="140">
        <f t="shared" si="109"/>
        <v>624.18</v>
      </c>
      <c r="AE81" s="140">
        <f t="shared" si="109"/>
        <v>39.2</v>
      </c>
      <c r="AF81" s="140">
        <f t="shared" si="109"/>
        <v>220</v>
      </c>
      <c r="AG81" s="140">
        <f t="shared" si="109"/>
        <v>0</v>
      </c>
      <c r="AH81" s="140">
        <f t="shared" si="109"/>
        <v>1871.36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209</v>
      </c>
      <c r="C82" s="49" t="s">
        <v>324</v>
      </c>
      <c r="D82" s="131" t="s">
        <v>325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81"/>
        <v>47.05</v>
      </c>
      <c r="L82" s="49">
        <f t="shared" si="82"/>
        <v>627.29</v>
      </c>
      <c r="M82" s="130">
        <f t="shared" si="83"/>
        <v>499.34</v>
      </c>
      <c r="N82" s="49">
        <f t="shared" si="84"/>
        <v>27.44</v>
      </c>
      <c r="O82" s="130">
        <f t="shared" si="85"/>
        <v>110</v>
      </c>
      <c r="P82" s="130">
        <f t="shared" si="86"/>
        <v>0</v>
      </c>
      <c r="Q82" s="130">
        <f t="shared" si="87"/>
        <v>1311.12</v>
      </c>
      <c r="R82" s="49">
        <f t="shared" si="88"/>
        <v>0</v>
      </c>
      <c r="S82" s="49">
        <f t="shared" si="89"/>
        <v>313.64</v>
      </c>
      <c r="T82" s="130">
        <f t="shared" si="90"/>
        <v>124.84</v>
      </c>
      <c r="U82" s="49">
        <f t="shared" si="91"/>
        <v>11.76</v>
      </c>
      <c r="V82" s="130">
        <f t="shared" si="92"/>
        <v>110</v>
      </c>
      <c r="W82" s="130">
        <f t="shared" si="93"/>
        <v>0</v>
      </c>
      <c r="X82" s="49">
        <f t="shared" si="94"/>
        <v>560.24</v>
      </c>
      <c r="Y82" s="49">
        <f t="shared" si="95"/>
        <v>1871.36</v>
      </c>
      <c r="Z82" s="49"/>
      <c r="AA82" s="139" t="s">
        <v>69</v>
      </c>
      <c r="AB82" s="140">
        <f t="shared" ref="AB82:AH82" si="110">K82+R82</f>
        <v>47.05</v>
      </c>
      <c r="AC82" s="140">
        <f t="shared" si="110"/>
        <v>940.93</v>
      </c>
      <c r="AD82" s="140">
        <f t="shared" si="110"/>
        <v>624.18</v>
      </c>
      <c r="AE82" s="140">
        <f t="shared" si="110"/>
        <v>39.2</v>
      </c>
      <c r="AF82" s="140">
        <f t="shared" si="110"/>
        <v>220</v>
      </c>
      <c r="AG82" s="140">
        <f t="shared" si="110"/>
        <v>0</v>
      </c>
      <c r="AH82" s="140">
        <f t="shared" si="110"/>
        <v>1871.36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209</v>
      </c>
      <c r="C83" s="49" t="s">
        <v>326</v>
      </c>
      <c r="D83" s="131" t="s">
        <v>327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81"/>
        <v>47.05</v>
      </c>
      <c r="L83" s="49">
        <f t="shared" si="82"/>
        <v>627.29</v>
      </c>
      <c r="M83" s="130">
        <f t="shared" si="83"/>
        <v>499.34</v>
      </c>
      <c r="N83" s="49">
        <f t="shared" si="84"/>
        <v>27.44</v>
      </c>
      <c r="O83" s="130">
        <f t="shared" si="85"/>
        <v>110</v>
      </c>
      <c r="P83" s="130">
        <f t="shared" si="86"/>
        <v>0</v>
      </c>
      <c r="Q83" s="130">
        <f t="shared" si="87"/>
        <v>1311.12</v>
      </c>
      <c r="R83" s="49">
        <f t="shared" si="88"/>
        <v>0</v>
      </c>
      <c r="S83" s="49">
        <f t="shared" si="89"/>
        <v>313.64</v>
      </c>
      <c r="T83" s="130">
        <f t="shared" si="90"/>
        <v>124.84</v>
      </c>
      <c r="U83" s="49">
        <f t="shared" si="91"/>
        <v>11.76</v>
      </c>
      <c r="V83" s="130">
        <f t="shared" si="92"/>
        <v>110</v>
      </c>
      <c r="W83" s="130">
        <f t="shared" si="93"/>
        <v>0</v>
      </c>
      <c r="X83" s="49">
        <f t="shared" si="94"/>
        <v>560.24</v>
      </c>
      <c r="Y83" s="49">
        <f t="shared" si="95"/>
        <v>1871.36</v>
      </c>
      <c r="Z83" s="49"/>
      <c r="AA83" s="139" t="s">
        <v>69</v>
      </c>
      <c r="AB83" s="140">
        <f t="shared" ref="AB83:AH83" si="111">K83+R83</f>
        <v>47.05</v>
      </c>
      <c r="AC83" s="140">
        <f t="shared" si="111"/>
        <v>940.93</v>
      </c>
      <c r="AD83" s="140">
        <f t="shared" si="111"/>
        <v>624.18</v>
      </c>
      <c r="AE83" s="140">
        <f t="shared" si="111"/>
        <v>39.2</v>
      </c>
      <c r="AF83" s="140">
        <f t="shared" si="111"/>
        <v>220</v>
      </c>
      <c r="AG83" s="140">
        <f t="shared" si="111"/>
        <v>0</v>
      </c>
      <c r="AH83" s="140">
        <f t="shared" si="111"/>
        <v>1871.36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328</v>
      </c>
      <c r="D84" s="131" t="s">
        <v>329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2200</v>
      </c>
      <c r="J84" s="130"/>
      <c r="K84" s="49">
        <f t="shared" si="81"/>
        <v>47.05</v>
      </c>
      <c r="L84" s="49">
        <f t="shared" si="82"/>
        <v>627.29</v>
      </c>
      <c r="M84" s="130">
        <f t="shared" si="83"/>
        <v>499.34</v>
      </c>
      <c r="N84" s="49">
        <f t="shared" si="84"/>
        <v>27.44</v>
      </c>
      <c r="O84" s="130">
        <f t="shared" si="85"/>
        <v>110</v>
      </c>
      <c r="P84" s="130">
        <f t="shared" si="86"/>
        <v>0</v>
      </c>
      <c r="Q84" s="130">
        <f t="shared" si="87"/>
        <v>1311.12</v>
      </c>
      <c r="R84" s="49">
        <f t="shared" si="88"/>
        <v>0</v>
      </c>
      <c r="S84" s="49">
        <f t="shared" si="89"/>
        <v>313.64</v>
      </c>
      <c r="T84" s="130">
        <f t="shared" si="90"/>
        <v>124.84</v>
      </c>
      <c r="U84" s="49">
        <f t="shared" si="91"/>
        <v>11.76</v>
      </c>
      <c r="V84" s="130">
        <f t="shared" si="92"/>
        <v>110</v>
      </c>
      <c r="W84" s="130">
        <f t="shared" si="93"/>
        <v>0</v>
      </c>
      <c r="X84" s="49">
        <f t="shared" si="94"/>
        <v>560.24</v>
      </c>
      <c r="Y84" s="49">
        <f t="shared" si="95"/>
        <v>1871.36</v>
      </c>
      <c r="Z84" s="49"/>
      <c r="AA84" s="139" t="s">
        <v>69</v>
      </c>
      <c r="AB84" s="140">
        <f t="shared" ref="AB84:AH84" si="112">K84+R84</f>
        <v>47.05</v>
      </c>
      <c r="AC84" s="140">
        <f t="shared" si="112"/>
        <v>940.93</v>
      </c>
      <c r="AD84" s="140">
        <f t="shared" si="112"/>
        <v>624.18</v>
      </c>
      <c r="AE84" s="140">
        <f t="shared" si="112"/>
        <v>39.2</v>
      </c>
      <c r="AF84" s="140">
        <f t="shared" si="112"/>
        <v>220</v>
      </c>
      <c r="AG84" s="140">
        <f t="shared" si="112"/>
        <v>0</v>
      </c>
      <c r="AH84" s="140">
        <f t="shared" si="112"/>
        <v>1871.36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330</v>
      </c>
      <c r="D85" s="131" t="s">
        <v>331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81"/>
        <v>47.05</v>
      </c>
      <c r="L85" s="49">
        <f t="shared" si="82"/>
        <v>627.29</v>
      </c>
      <c r="M85" s="130">
        <f t="shared" si="83"/>
        <v>499.34</v>
      </c>
      <c r="N85" s="49">
        <f t="shared" si="84"/>
        <v>27.44</v>
      </c>
      <c r="O85" s="130">
        <f t="shared" si="85"/>
        <v>110</v>
      </c>
      <c r="P85" s="130">
        <f t="shared" si="86"/>
        <v>0</v>
      </c>
      <c r="Q85" s="130">
        <f t="shared" si="87"/>
        <v>1311.12</v>
      </c>
      <c r="R85" s="49">
        <f t="shared" si="88"/>
        <v>0</v>
      </c>
      <c r="S85" s="49">
        <f t="shared" si="89"/>
        <v>313.64</v>
      </c>
      <c r="T85" s="130">
        <f t="shared" si="90"/>
        <v>124.84</v>
      </c>
      <c r="U85" s="49">
        <f t="shared" si="91"/>
        <v>11.76</v>
      </c>
      <c r="V85" s="130">
        <f t="shared" si="92"/>
        <v>110</v>
      </c>
      <c r="W85" s="130">
        <f t="shared" si="93"/>
        <v>0</v>
      </c>
      <c r="X85" s="49">
        <f t="shared" si="94"/>
        <v>560.24</v>
      </c>
      <c r="Y85" s="49">
        <f t="shared" si="95"/>
        <v>1871.36</v>
      </c>
      <c r="Z85" s="49"/>
      <c r="AA85" s="139" t="s">
        <v>69</v>
      </c>
      <c r="AB85" s="140">
        <f t="shared" ref="AB85:AH85" si="113">K85+R85</f>
        <v>47.05</v>
      </c>
      <c r="AC85" s="140">
        <f t="shared" si="113"/>
        <v>940.93</v>
      </c>
      <c r="AD85" s="140">
        <f t="shared" si="113"/>
        <v>624.18</v>
      </c>
      <c r="AE85" s="140">
        <f t="shared" si="113"/>
        <v>39.2</v>
      </c>
      <c r="AF85" s="140">
        <f t="shared" si="113"/>
        <v>220</v>
      </c>
      <c r="AG85" s="140">
        <f t="shared" si="113"/>
        <v>0</v>
      </c>
      <c r="AH85" s="140">
        <f t="shared" si="113"/>
        <v>1871.36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332</v>
      </c>
      <c r="D86" s="131" t="s">
        <v>333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2200</v>
      </c>
      <c r="J86" s="130"/>
      <c r="K86" s="49">
        <f t="shared" si="81"/>
        <v>47.05</v>
      </c>
      <c r="L86" s="49">
        <f t="shared" si="82"/>
        <v>627.29</v>
      </c>
      <c r="M86" s="130">
        <f t="shared" si="83"/>
        <v>499.34</v>
      </c>
      <c r="N86" s="49">
        <f t="shared" si="84"/>
        <v>27.44</v>
      </c>
      <c r="O86" s="130">
        <f t="shared" si="85"/>
        <v>110</v>
      </c>
      <c r="P86" s="130">
        <f t="shared" si="86"/>
        <v>0</v>
      </c>
      <c r="Q86" s="130">
        <f t="shared" si="87"/>
        <v>1311.12</v>
      </c>
      <c r="R86" s="49">
        <f t="shared" si="88"/>
        <v>0</v>
      </c>
      <c r="S86" s="49">
        <f t="shared" si="89"/>
        <v>313.64</v>
      </c>
      <c r="T86" s="130">
        <f t="shared" si="90"/>
        <v>124.84</v>
      </c>
      <c r="U86" s="49">
        <f t="shared" si="91"/>
        <v>11.76</v>
      </c>
      <c r="V86" s="130">
        <f t="shared" si="92"/>
        <v>110</v>
      </c>
      <c r="W86" s="130">
        <f t="shared" si="93"/>
        <v>0</v>
      </c>
      <c r="X86" s="49">
        <f t="shared" si="94"/>
        <v>560.24</v>
      </c>
      <c r="Y86" s="49">
        <f t="shared" si="95"/>
        <v>1871.36</v>
      </c>
      <c r="Z86" s="49"/>
      <c r="AA86" s="139" t="s">
        <v>69</v>
      </c>
      <c r="AB86" s="140">
        <f t="shared" ref="AB86:AH86" si="114">K86+R86</f>
        <v>47.05</v>
      </c>
      <c r="AC86" s="140">
        <f t="shared" si="114"/>
        <v>940.93</v>
      </c>
      <c r="AD86" s="140">
        <f t="shared" si="114"/>
        <v>624.18</v>
      </c>
      <c r="AE86" s="140">
        <f t="shared" si="114"/>
        <v>39.2</v>
      </c>
      <c r="AF86" s="140">
        <f t="shared" si="114"/>
        <v>220</v>
      </c>
      <c r="AG86" s="140">
        <f t="shared" si="114"/>
        <v>0</v>
      </c>
      <c r="AH86" s="140">
        <f t="shared" si="114"/>
        <v>1871.36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336</v>
      </c>
      <c r="D87" s="131" t="s">
        <v>337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81"/>
        <v>47.05</v>
      </c>
      <c r="L87" s="49">
        <f t="shared" si="82"/>
        <v>627.29</v>
      </c>
      <c r="M87" s="130">
        <f t="shared" si="83"/>
        <v>499.34</v>
      </c>
      <c r="N87" s="49">
        <f t="shared" si="84"/>
        <v>27.44</v>
      </c>
      <c r="O87" s="130">
        <f t="shared" si="85"/>
        <v>110</v>
      </c>
      <c r="P87" s="130">
        <f t="shared" si="86"/>
        <v>0</v>
      </c>
      <c r="Q87" s="130">
        <f t="shared" si="87"/>
        <v>1311.12</v>
      </c>
      <c r="R87" s="49">
        <f t="shared" si="88"/>
        <v>0</v>
      </c>
      <c r="S87" s="49">
        <f t="shared" si="89"/>
        <v>313.64</v>
      </c>
      <c r="T87" s="130">
        <f t="shared" si="90"/>
        <v>124.84</v>
      </c>
      <c r="U87" s="49">
        <f t="shared" si="91"/>
        <v>11.76</v>
      </c>
      <c r="V87" s="130">
        <f t="shared" si="92"/>
        <v>110</v>
      </c>
      <c r="W87" s="130">
        <f t="shared" si="93"/>
        <v>0</v>
      </c>
      <c r="X87" s="49">
        <f t="shared" si="94"/>
        <v>560.24</v>
      </c>
      <c r="Y87" s="49">
        <f t="shared" si="95"/>
        <v>1871.36</v>
      </c>
      <c r="Z87" s="49"/>
      <c r="AA87" s="139" t="s">
        <v>69</v>
      </c>
      <c r="AB87" s="140">
        <f t="shared" ref="AB87:AH87" si="115">K87+R87</f>
        <v>47.05</v>
      </c>
      <c r="AC87" s="140">
        <f t="shared" si="115"/>
        <v>940.93</v>
      </c>
      <c r="AD87" s="140">
        <f t="shared" si="115"/>
        <v>624.18</v>
      </c>
      <c r="AE87" s="140">
        <f t="shared" si="115"/>
        <v>39.2</v>
      </c>
      <c r="AF87" s="140">
        <f t="shared" si="115"/>
        <v>220</v>
      </c>
      <c r="AG87" s="140">
        <f t="shared" si="115"/>
        <v>0</v>
      </c>
      <c r="AH87" s="140">
        <f t="shared" si="115"/>
        <v>1871.36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338</v>
      </c>
      <c r="D88" s="131" t="s">
        <v>339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2200</v>
      </c>
      <c r="J88" s="130"/>
      <c r="K88" s="49">
        <f t="shared" si="81"/>
        <v>47.05</v>
      </c>
      <c r="L88" s="49">
        <f t="shared" si="82"/>
        <v>627.29</v>
      </c>
      <c r="M88" s="130">
        <f t="shared" si="83"/>
        <v>499.34</v>
      </c>
      <c r="N88" s="49">
        <f t="shared" si="84"/>
        <v>27.44</v>
      </c>
      <c r="O88" s="130">
        <f t="shared" si="85"/>
        <v>110</v>
      </c>
      <c r="P88" s="130">
        <f t="shared" si="86"/>
        <v>0</v>
      </c>
      <c r="Q88" s="130">
        <f t="shared" si="87"/>
        <v>1311.12</v>
      </c>
      <c r="R88" s="49">
        <f t="shared" si="88"/>
        <v>0</v>
      </c>
      <c r="S88" s="49">
        <f t="shared" si="89"/>
        <v>313.64</v>
      </c>
      <c r="T88" s="130">
        <f t="shared" si="90"/>
        <v>124.84</v>
      </c>
      <c r="U88" s="49">
        <f t="shared" si="91"/>
        <v>11.76</v>
      </c>
      <c r="V88" s="130">
        <f t="shared" si="92"/>
        <v>110</v>
      </c>
      <c r="W88" s="130">
        <f t="shared" si="93"/>
        <v>0</v>
      </c>
      <c r="X88" s="49">
        <f t="shared" si="94"/>
        <v>560.24</v>
      </c>
      <c r="Y88" s="49">
        <f t="shared" si="95"/>
        <v>1871.36</v>
      </c>
      <c r="Z88" s="49"/>
      <c r="AA88" s="139" t="s">
        <v>64</v>
      </c>
      <c r="AB88" s="140">
        <f t="shared" ref="AB88:AH88" si="116">K88+R88</f>
        <v>47.05</v>
      </c>
      <c r="AC88" s="140">
        <f t="shared" si="116"/>
        <v>940.93</v>
      </c>
      <c r="AD88" s="140">
        <f t="shared" si="116"/>
        <v>624.18</v>
      </c>
      <c r="AE88" s="140">
        <f t="shared" si="116"/>
        <v>39.2</v>
      </c>
      <c r="AF88" s="140">
        <f t="shared" si="116"/>
        <v>220</v>
      </c>
      <c r="AG88" s="140">
        <f t="shared" si="116"/>
        <v>0</v>
      </c>
      <c r="AH88" s="140">
        <f t="shared" si="116"/>
        <v>1871.36</v>
      </c>
      <c r="AI88" s="139" t="s">
        <v>34</v>
      </c>
    </row>
    <row r="89" s="39" customFormat="1" ht="16" customHeight="1" spans="1:35">
      <c r="A89" s="129">
        <f t="shared" si="80"/>
        <v>86</v>
      </c>
      <c r="B89" s="49" t="s">
        <v>209</v>
      </c>
      <c r="C89" s="49" t="s">
        <v>340</v>
      </c>
      <c r="D89" s="131" t="s">
        <v>341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81"/>
        <v>47.05</v>
      </c>
      <c r="L89" s="49">
        <f t="shared" si="82"/>
        <v>627.29</v>
      </c>
      <c r="M89" s="130">
        <f t="shared" si="83"/>
        <v>499.34</v>
      </c>
      <c r="N89" s="49">
        <f t="shared" si="84"/>
        <v>27.44</v>
      </c>
      <c r="O89" s="130">
        <f t="shared" si="85"/>
        <v>110</v>
      </c>
      <c r="P89" s="130">
        <f t="shared" si="86"/>
        <v>0</v>
      </c>
      <c r="Q89" s="130">
        <f t="shared" si="87"/>
        <v>1311.12</v>
      </c>
      <c r="R89" s="49">
        <f t="shared" si="88"/>
        <v>0</v>
      </c>
      <c r="S89" s="49">
        <f t="shared" si="89"/>
        <v>313.64</v>
      </c>
      <c r="T89" s="130">
        <f t="shared" si="90"/>
        <v>124.84</v>
      </c>
      <c r="U89" s="49">
        <f t="shared" si="91"/>
        <v>11.76</v>
      </c>
      <c r="V89" s="130">
        <f t="shared" si="92"/>
        <v>110</v>
      </c>
      <c r="W89" s="130">
        <f t="shared" si="93"/>
        <v>0</v>
      </c>
      <c r="X89" s="49">
        <f t="shared" si="94"/>
        <v>560.24</v>
      </c>
      <c r="Y89" s="49">
        <f t="shared" si="95"/>
        <v>1871.36</v>
      </c>
      <c r="Z89" s="49"/>
      <c r="AA89" s="139" t="s">
        <v>69</v>
      </c>
      <c r="AB89" s="140">
        <f t="shared" ref="AB89:AH89" si="117">K89+R89</f>
        <v>47.05</v>
      </c>
      <c r="AC89" s="140">
        <f t="shared" si="117"/>
        <v>940.93</v>
      </c>
      <c r="AD89" s="140">
        <f t="shared" si="117"/>
        <v>624.18</v>
      </c>
      <c r="AE89" s="140">
        <f t="shared" si="117"/>
        <v>39.2</v>
      </c>
      <c r="AF89" s="140">
        <f t="shared" si="117"/>
        <v>220</v>
      </c>
      <c r="AG89" s="140">
        <f t="shared" si="117"/>
        <v>0</v>
      </c>
      <c r="AH89" s="140">
        <f t="shared" si="117"/>
        <v>1871.36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342</v>
      </c>
      <c r="D90" s="449" t="s">
        <v>343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2200</v>
      </c>
      <c r="J90" s="130"/>
      <c r="K90" s="49">
        <f t="shared" si="81"/>
        <v>47.05</v>
      </c>
      <c r="L90" s="49">
        <f t="shared" si="82"/>
        <v>627.29</v>
      </c>
      <c r="M90" s="130">
        <f t="shared" si="83"/>
        <v>499.34</v>
      </c>
      <c r="N90" s="49">
        <f t="shared" si="84"/>
        <v>27.44</v>
      </c>
      <c r="O90" s="130">
        <f t="shared" si="85"/>
        <v>110</v>
      </c>
      <c r="P90" s="130">
        <f t="shared" si="86"/>
        <v>0</v>
      </c>
      <c r="Q90" s="130">
        <f t="shared" si="87"/>
        <v>1311.12</v>
      </c>
      <c r="R90" s="49">
        <f t="shared" si="88"/>
        <v>0</v>
      </c>
      <c r="S90" s="49">
        <f t="shared" si="89"/>
        <v>313.64</v>
      </c>
      <c r="T90" s="130">
        <f t="shared" si="90"/>
        <v>124.84</v>
      </c>
      <c r="U90" s="49">
        <f t="shared" si="91"/>
        <v>11.76</v>
      </c>
      <c r="V90" s="130">
        <f t="shared" si="92"/>
        <v>110</v>
      </c>
      <c r="W90" s="130">
        <f t="shared" si="93"/>
        <v>0</v>
      </c>
      <c r="X90" s="49">
        <f t="shared" si="94"/>
        <v>560.24</v>
      </c>
      <c r="Y90" s="49">
        <f t="shared" si="95"/>
        <v>1871.36</v>
      </c>
      <c r="Z90" s="49"/>
      <c r="AA90" s="139" t="s">
        <v>69</v>
      </c>
      <c r="AB90" s="140">
        <f t="shared" ref="AB90:AH90" si="118">K90+R90</f>
        <v>47.05</v>
      </c>
      <c r="AC90" s="140">
        <f t="shared" si="118"/>
        <v>940.93</v>
      </c>
      <c r="AD90" s="140">
        <f t="shared" si="118"/>
        <v>624.18</v>
      </c>
      <c r="AE90" s="140">
        <f t="shared" si="118"/>
        <v>39.2</v>
      </c>
      <c r="AF90" s="140">
        <f t="shared" si="118"/>
        <v>220</v>
      </c>
      <c r="AG90" s="140">
        <f t="shared" si="118"/>
        <v>0</v>
      </c>
      <c r="AH90" s="140">
        <f t="shared" si="118"/>
        <v>1871.36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344</v>
      </c>
      <c r="D91" s="131" t="s">
        <v>345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81"/>
        <v>47.05</v>
      </c>
      <c r="L91" s="49">
        <f t="shared" si="82"/>
        <v>627.29</v>
      </c>
      <c r="M91" s="130">
        <f t="shared" si="83"/>
        <v>499.34</v>
      </c>
      <c r="N91" s="49">
        <f t="shared" si="84"/>
        <v>27.44</v>
      </c>
      <c r="O91" s="130">
        <f t="shared" si="85"/>
        <v>127.2</v>
      </c>
      <c r="P91" s="130">
        <f t="shared" si="86"/>
        <v>0</v>
      </c>
      <c r="Q91" s="130">
        <f t="shared" si="87"/>
        <v>1328.32</v>
      </c>
      <c r="R91" s="49">
        <f t="shared" si="88"/>
        <v>0</v>
      </c>
      <c r="S91" s="49">
        <f t="shared" si="89"/>
        <v>313.64</v>
      </c>
      <c r="T91" s="130">
        <f t="shared" si="90"/>
        <v>124.84</v>
      </c>
      <c r="U91" s="49">
        <f t="shared" si="91"/>
        <v>11.76</v>
      </c>
      <c r="V91" s="130">
        <f t="shared" si="92"/>
        <v>127.2</v>
      </c>
      <c r="W91" s="130">
        <f t="shared" si="93"/>
        <v>0</v>
      </c>
      <c r="X91" s="49">
        <f t="shared" si="94"/>
        <v>577.44</v>
      </c>
      <c r="Y91" s="49">
        <f t="shared" si="95"/>
        <v>1905.76</v>
      </c>
      <c r="Z91" s="49"/>
      <c r="AA91" s="139" t="s">
        <v>69</v>
      </c>
      <c r="AB91" s="140">
        <f t="shared" ref="AB91:AH91" si="119">K91+R91</f>
        <v>47.05</v>
      </c>
      <c r="AC91" s="140">
        <f t="shared" si="119"/>
        <v>940.93</v>
      </c>
      <c r="AD91" s="140">
        <f t="shared" si="119"/>
        <v>624.18</v>
      </c>
      <c r="AE91" s="140">
        <f t="shared" si="119"/>
        <v>39.2</v>
      </c>
      <c r="AF91" s="140">
        <f t="shared" si="119"/>
        <v>254.4</v>
      </c>
      <c r="AG91" s="140">
        <f t="shared" si="119"/>
        <v>0</v>
      </c>
      <c r="AH91" s="140">
        <f t="shared" si="119"/>
        <v>1905.76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348</v>
      </c>
      <c r="D92" s="131" t="s">
        <v>349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2544</v>
      </c>
      <c r="J92" s="130"/>
      <c r="K92" s="49">
        <f t="shared" si="81"/>
        <v>47.05</v>
      </c>
      <c r="L92" s="49">
        <f t="shared" si="82"/>
        <v>627.29</v>
      </c>
      <c r="M92" s="130">
        <f t="shared" si="83"/>
        <v>499.34</v>
      </c>
      <c r="N92" s="49">
        <f t="shared" si="84"/>
        <v>27.44</v>
      </c>
      <c r="O92" s="130">
        <f t="shared" si="85"/>
        <v>127.2</v>
      </c>
      <c r="P92" s="130">
        <f t="shared" si="86"/>
        <v>0</v>
      </c>
      <c r="Q92" s="130">
        <f t="shared" si="87"/>
        <v>1328.32</v>
      </c>
      <c r="R92" s="49">
        <f t="shared" si="88"/>
        <v>0</v>
      </c>
      <c r="S92" s="49">
        <f t="shared" si="89"/>
        <v>313.64</v>
      </c>
      <c r="T92" s="130">
        <f t="shared" si="90"/>
        <v>124.84</v>
      </c>
      <c r="U92" s="49">
        <f t="shared" si="91"/>
        <v>11.76</v>
      </c>
      <c r="V92" s="130">
        <f t="shared" si="92"/>
        <v>127.2</v>
      </c>
      <c r="W92" s="130">
        <f t="shared" si="93"/>
        <v>0</v>
      </c>
      <c r="X92" s="49">
        <f t="shared" si="94"/>
        <v>577.44</v>
      </c>
      <c r="Y92" s="49">
        <f t="shared" si="95"/>
        <v>1905.76</v>
      </c>
      <c r="Z92" s="49"/>
      <c r="AA92" s="139" t="s">
        <v>69</v>
      </c>
      <c r="AB92" s="140">
        <f t="shared" ref="AB92:AH92" si="120">K92+R92</f>
        <v>47.05</v>
      </c>
      <c r="AC92" s="140">
        <f t="shared" si="120"/>
        <v>940.93</v>
      </c>
      <c r="AD92" s="140">
        <f t="shared" si="120"/>
        <v>624.18</v>
      </c>
      <c r="AE92" s="140">
        <f t="shared" si="120"/>
        <v>39.2</v>
      </c>
      <c r="AF92" s="140">
        <f t="shared" si="120"/>
        <v>254.4</v>
      </c>
      <c r="AG92" s="140">
        <f t="shared" si="120"/>
        <v>0</v>
      </c>
      <c r="AH92" s="140">
        <f t="shared" si="120"/>
        <v>1905.76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350</v>
      </c>
      <c r="D93" s="131" t="s">
        <v>351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2544</v>
      </c>
      <c r="J93" s="130"/>
      <c r="K93" s="49">
        <f t="shared" si="81"/>
        <v>47.05</v>
      </c>
      <c r="L93" s="49">
        <f t="shared" si="82"/>
        <v>627.29</v>
      </c>
      <c r="M93" s="130">
        <f t="shared" si="83"/>
        <v>499.34</v>
      </c>
      <c r="N93" s="49">
        <f t="shared" si="84"/>
        <v>27.44</v>
      </c>
      <c r="O93" s="130">
        <f t="shared" si="85"/>
        <v>127.2</v>
      </c>
      <c r="P93" s="130">
        <f t="shared" si="86"/>
        <v>0</v>
      </c>
      <c r="Q93" s="130">
        <f t="shared" si="87"/>
        <v>1328.32</v>
      </c>
      <c r="R93" s="49">
        <f t="shared" si="88"/>
        <v>0</v>
      </c>
      <c r="S93" s="49">
        <f t="shared" si="89"/>
        <v>313.64</v>
      </c>
      <c r="T93" s="130">
        <f t="shared" si="90"/>
        <v>124.84</v>
      </c>
      <c r="U93" s="49">
        <f t="shared" si="91"/>
        <v>11.76</v>
      </c>
      <c r="V93" s="130">
        <f t="shared" si="92"/>
        <v>127.2</v>
      </c>
      <c r="W93" s="130">
        <f t="shared" si="93"/>
        <v>0</v>
      </c>
      <c r="X93" s="49">
        <f t="shared" si="94"/>
        <v>577.44</v>
      </c>
      <c r="Y93" s="49">
        <f t="shared" si="95"/>
        <v>1905.76</v>
      </c>
      <c r="Z93" s="49"/>
      <c r="AA93" s="139" t="s">
        <v>69</v>
      </c>
      <c r="AB93" s="140">
        <f t="shared" ref="AB93:AH93" si="121">K93+R93</f>
        <v>47.05</v>
      </c>
      <c r="AC93" s="140">
        <f t="shared" si="121"/>
        <v>940.93</v>
      </c>
      <c r="AD93" s="140">
        <f t="shared" si="121"/>
        <v>624.18</v>
      </c>
      <c r="AE93" s="140">
        <f t="shared" si="121"/>
        <v>39.2</v>
      </c>
      <c r="AF93" s="140">
        <f t="shared" si="121"/>
        <v>254.4</v>
      </c>
      <c r="AG93" s="140">
        <f t="shared" si="121"/>
        <v>0</v>
      </c>
      <c r="AH93" s="140">
        <f t="shared" si="121"/>
        <v>1905.76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201</v>
      </c>
      <c r="C94" s="49" t="s">
        <v>352</v>
      </c>
      <c r="D94" s="131" t="s">
        <v>353</v>
      </c>
      <c r="E94" s="49">
        <v>3920.55</v>
      </c>
      <c r="F94" s="49">
        <v>3920.55</v>
      </c>
      <c r="G94" s="130">
        <v>6241.75</v>
      </c>
      <c r="H94" s="49">
        <v>3920.55</v>
      </c>
      <c r="I94" s="130">
        <v>2544</v>
      </c>
      <c r="J94" s="130"/>
      <c r="K94" s="49">
        <f t="shared" si="81"/>
        <v>47.05</v>
      </c>
      <c r="L94" s="49">
        <f t="shared" si="82"/>
        <v>627.29</v>
      </c>
      <c r="M94" s="130">
        <f t="shared" si="83"/>
        <v>499.34</v>
      </c>
      <c r="N94" s="49">
        <f t="shared" si="84"/>
        <v>27.44</v>
      </c>
      <c r="O94" s="130">
        <f t="shared" si="85"/>
        <v>127.2</v>
      </c>
      <c r="P94" s="130">
        <f t="shared" si="86"/>
        <v>0</v>
      </c>
      <c r="Q94" s="130">
        <f t="shared" si="87"/>
        <v>1328.32</v>
      </c>
      <c r="R94" s="49">
        <f t="shared" si="88"/>
        <v>0</v>
      </c>
      <c r="S94" s="49">
        <f t="shared" si="89"/>
        <v>313.64</v>
      </c>
      <c r="T94" s="130">
        <f t="shared" si="90"/>
        <v>124.84</v>
      </c>
      <c r="U94" s="49">
        <f t="shared" si="91"/>
        <v>11.76</v>
      </c>
      <c r="V94" s="130">
        <f t="shared" si="92"/>
        <v>127.2</v>
      </c>
      <c r="W94" s="130">
        <f t="shared" si="93"/>
        <v>0</v>
      </c>
      <c r="X94" s="49">
        <f t="shared" si="94"/>
        <v>577.44</v>
      </c>
      <c r="Y94" s="49">
        <f t="shared" si="95"/>
        <v>1905.76</v>
      </c>
      <c r="Z94" s="49"/>
      <c r="AA94" s="139" t="s">
        <v>66</v>
      </c>
      <c r="AB94" s="140">
        <f t="shared" ref="AB94:AH94" si="122">K94+R94</f>
        <v>47.05</v>
      </c>
      <c r="AC94" s="140">
        <f t="shared" si="122"/>
        <v>940.93</v>
      </c>
      <c r="AD94" s="140">
        <f t="shared" si="122"/>
        <v>624.18</v>
      </c>
      <c r="AE94" s="140">
        <f t="shared" si="122"/>
        <v>39.2</v>
      </c>
      <c r="AF94" s="140">
        <f t="shared" si="122"/>
        <v>254.4</v>
      </c>
      <c r="AG94" s="140">
        <f t="shared" si="122"/>
        <v>0</v>
      </c>
      <c r="AH94" s="140">
        <f t="shared" si="122"/>
        <v>1905.76</v>
      </c>
      <c r="AI94" s="139" t="s">
        <v>32</v>
      </c>
    </row>
    <row r="95" s="113" customFormat="1" ht="16" customHeight="1" spans="1:36">
      <c r="A95" s="141">
        <f t="shared" si="80"/>
        <v>92</v>
      </c>
      <c r="B95" s="142" t="s">
        <v>209</v>
      </c>
      <c r="C95" s="142" t="s">
        <v>354</v>
      </c>
      <c r="D95" s="143" t="s">
        <v>355</v>
      </c>
      <c r="E95" s="142">
        <v>3920.55</v>
      </c>
      <c r="F95" s="142">
        <v>3920.55</v>
      </c>
      <c r="G95" s="144">
        <v>6241.75</v>
      </c>
      <c r="H95" s="142">
        <v>3920.55</v>
      </c>
      <c r="I95" s="144">
        <v>2544</v>
      </c>
      <c r="J95" s="144"/>
      <c r="K95" s="142">
        <f t="shared" si="81"/>
        <v>47.05</v>
      </c>
      <c r="L95" s="142">
        <f t="shared" si="82"/>
        <v>627.29</v>
      </c>
      <c r="M95" s="144">
        <f t="shared" si="83"/>
        <v>499.34</v>
      </c>
      <c r="N95" s="142">
        <f t="shared" si="84"/>
        <v>27.44</v>
      </c>
      <c r="O95" s="144">
        <f t="shared" si="85"/>
        <v>127.2</v>
      </c>
      <c r="P95" s="144">
        <f t="shared" si="86"/>
        <v>0</v>
      </c>
      <c r="Q95" s="144">
        <f t="shared" si="87"/>
        <v>1328.32</v>
      </c>
      <c r="R95" s="142">
        <f t="shared" si="88"/>
        <v>0</v>
      </c>
      <c r="S95" s="142">
        <f t="shared" si="89"/>
        <v>313.64</v>
      </c>
      <c r="T95" s="144">
        <f t="shared" si="90"/>
        <v>124.84</v>
      </c>
      <c r="U95" s="142">
        <f t="shared" si="91"/>
        <v>11.76</v>
      </c>
      <c r="V95" s="144">
        <f t="shared" si="92"/>
        <v>127.2</v>
      </c>
      <c r="W95" s="144">
        <f t="shared" si="93"/>
        <v>0</v>
      </c>
      <c r="X95" s="142">
        <f t="shared" si="94"/>
        <v>577.44</v>
      </c>
      <c r="Y95" s="142">
        <f t="shared" si="95"/>
        <v>1905.76</v>
      </c>
      <c r="Z95" s="142"/>
      <c r="AA95" s="145" t="s">
        <v>69</v>
      </c>
      <c r="AB95" s="146">
        <f t="shared" ref="AB95:AH95" si="123">K95+R95</f>
        <v>47.05</v>
      </c>
      <c r="AC95" s="146">
        <f t="shared" si="123"/>
        <v>940.93</v>
      </c>
      <c r="AD95" s="146">
        <f t="shared" si="123"/>
        <v>624.18</v>
      </c>
      <c r="AE95" s="146">
        <f t="shared" si="123"/>
        <v>39.2</v>
      </c>
      <c r="AF95" s="146">
        <f t="shared" si="123"/>
        <v>254.4</v>
      </c>
      <c r="AG95" s="146">
        <f t="shared" si="123"/>
        <v>0</v>
      </c>
      <c r="AH95" s="146">
        <f t="shared" si="123"/>
        <v>1905.76</v>
      </c>
      <c r="AI95" s="145" t="s">
        <v>32</v>
      </c>
      <c r="AJ95" s="39"/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334</v>
      </c>
      <c r="D96" s="131" t="s">
        <v>335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2200</v>
      </c>
      <c r="J96" s="130"/>
      <c r="K96" s="49">
        <f t="shared" si="81"/>
        <v>47.05</v>
      </c>
      <c r="L96" s="49">
        <f t="shared" si="82"/>
        <v>627.29</v>
      </c>
      <c r="M96" s="130">
        <f t="shared" si="83"/>
        <v>499.34</v>
      </c>
      <c r="N96" s="49">
        <f t="shared" si="84"/>
        <v>27.44</v>
      </c>
      <c r="O96" s="130">
        <f t="shared" si="85"/>
        <v>110</v>
      </c>
      <c r="P96" s="130">
        <f t="shared" si="86"/>
        <v>0</v>
      </c>
      <c r="Q96" s="130">
        <f t="shared" si="87"/>
        <v>1311.12</v>
      </c>
      <c r="R96" s="49">
        <f t="shared" si="88"/>
        <v>0</v>
      </c>
      <c r="S96" s="49">
        <f t="shared" si="89"/>
        <v>313.64</v>
      </c>
      <c r="T96" s="130">
        <f t="shared" si="90"/>
        <v>124.84</v>
      </c>
      <c r="U96" s="49">
        <f t="shared" si="91"/>
        <v>11.76</v>
      </c>
      <c r="V96" s="130">
        <f t="shared" si="92"/>
        <v>110</v>
      </c>
      <c r="W96" s="130">
        <f t="shared" si="93"/>
        <v>0</v>
      </c>
      <c r="X96" s="49">
        <f t="shared" si="94"/>
        <v>560.24</v>
      </c>
      <c r="Y96" s="49">
        <f t="shared" si="95"/>
        <v>1871.36</v>
      </c>
      <c r="Z96" s="49"/>
      <c r="AA96" s="139" t="s">
        <v>69</v>
      </c>
      <c r="AB96" s="140">
        <f t="shared" ref="AB96:AH96" si="124">K96+R96</f>
        <v>47.05</v>
      </c>
      <c r="AC96" s="140">
        <f t="shared" si="124"/>
        <v>940.93</v>
      </c>
      <c r="AD96" s="140">
        <f t="shared" si="124"/>
        <v>624.18</v>
      </c>
      <c r="AE96" s="140">
        <f t="shared" si="124"/>
        <v>39.2</v>
      </c>
      <c r="AF96" s="140">
        <f t="shared" si="124"/>
        <v>220</v>
      </c>
      <c r="AG96" s="140">
        <f t="shared" si="124"/>
        <v>0</v>
      </c>
      <c r="AH96" s="140">
        <f t="shared" si="124"/>
        <v>1871.36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134" t="s">
        <v>360</v>
      </c>
      <c r="D97" s="453" t="s">
        <v>361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0</v>
      </c>
      <c r="J97" s="130"/>
      <c r="K97" s="49">
        <f t="shared" si="81"/>
        <v>47.05</v>
      </c>
      <c r="L97" s="49">
        <f t="shared" si="82"/>
        <v>627.29</v>
      </c>
      <c r="M97" s="130">
        <f t="shared" si="83"/>
        <v>499.34</v>
      </c>
      <c r="N97" s="49">
        <f t="shared" si="84"/>
        <v>27.44</v>
      </c>
      <c r="O97" s="130">
        <f t="shared" si="85"/>
        <v>0</v>
      </c>
      <c r="P97" s="130">
        <f t="shared" si="86"/>
        <v>0</v>
      </c>
      <c r="Q97" s="130">
        <f t="shared" si="87"/>
        <v>1201.12</v>
      </c>
      <c r="R97" s="49">
        <f t="shared" si="88"/>
        <v>0</v>
      </c>
      <c r="S97" s="49">
        <f t="shared" si="89"/>
        <v>313.64</v>
      </c>
      <c r="T97" s="130">
        <f t="shared" si="90"/>
        <v>124.84</v>
      </c>
      <c r="U97" s="49">
        <f t="shared" si="91"/>
        <v>11.76</v>
      </c>
      <c r="V97" s="130">
        <f t="shared" si="92"/>
        <v>0</v>
      </c>
      <c r="W97" s="130">
        <f t="shared" si="93"/>
        <v>0</v>
      </c>
      <c r="X97" s="49">
        <f t="shared" si="94"/>
        <v>450.24</v>
      </c>
      <c r="Y97" s="49">
        <f t="shared" si="95"/>
        <v>1651.36</v>
      </c>
      <c r="Z97" s="49"/>
      <c r="AA97" s="139" t="s">
        <v>69</v>
      </c>
      <c r="AB97" s="140">
        <f t="shared" ref="AB97:AH97" si="125">K97+R97</f>
        <v>47.05</v>
      </c>
      <c r="AC97" s="140">
        <f t="shared" si="125"/>
        <v>940.93</v>
      </c>
      <c r="AD97" s="140">
        <f t="shared" si="125"/>
        <v>624.18</v>
      </c>
      <c r="AE97" s="140">
        <f t="shared" si="125"/>
        <v>39.2</v>
      </c>
      <c r="AF97" s="140">
        <f t="shared" si="125"/>
        <v>0</v>
      </c>
      <c r="AG97" s="140">
        <f t="shared" si="125"/>
        <v>0</v>
      </c>
      <c r="AH97" s="140">
        <f t="shared" si="125"/>
        <v>1651.36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362</v>
      </c>
      <c r="D98" s="133" t="s">
        <v>363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2200</v>
      </c>
      <c r="J98" s="130"/>
      <c r="K98" s="49">
        <f t="shared" si="81"/>
        <v>47.05</v>
      </c>
      <c r="L98" s="49">
        <f t="shared" si="82"/>
        <v>627.29</v>
      </c>
      <c r="M98" s="130">
        <f t="shared" si="83"/>
        <v>499.34</v>
      </c>
      <c r="N98" s="49">
        <f t="shared" si="84"/>
        <v>27.44</v>
      </c>
      <c r="O98" s="130">
        <f t="shared" si="85"/>
        <v>110</v>
      </c>
      <c r="P98" s="130">
        <f t="shared" si="86"/>
        <v>0</v>
      </c>
      <c r="Q98" s="130">
        <f t="shared" si="87"/>
        <v>1311.12</v>
      </c>
      <c r="R98" s="49">
        <f t="shared" si="88"/>
        <v>0</v>
      </c>
      <c r="S98" s="49">
        <f t="shared" si="89"/>
        <v>313.64</v>
      </c>
      <c r="T98" s="130">
        <f t="shared" si="90"/>
        <v>124.84</v>
      </c>
      <c r="U98" s="49">
        <f t="shared" si="91"/>
        <v>11.76</v>
      </c>
      <c r="V98" s="130">
        <f t="shared" si="92"/>
        <v>110</v>
      </c>
      <c r="W98" s="130">
        <f t="shared" si="93"/>
        <v>0</v>
      </c>
      <c r="X98" s="49">
        <f t="shared" si="94"/>
        <v>560.24</v>
      </c>
      <c r="Y98" s="49">
        <f t="shared" si="95"/>
        <v>1871.36</v>
      </c>
      <c r="Z98" s="49"/>
      <c r="AA98" s="139" t="s">
        <v>69</v>
      </c>
      <c r="AB98" s="140">
        <f t="shared" ref="AB98:AH98" si="126">K98+R98</f>
        <v>47.05</v>
      </c>
      <c r="AC98" s="140">
        <f t="shared" si="126"/>
        <v>940.93</v>
      </c>
      <c r="AD98" s="140">
        <f t="shared" si="126"/>
        <v>624.18</v>
      </c>
      <c r="AE98" s="140">
        <f t="shared" si="126"/>
        <v>39.2</v>
      </c>
      <c r="AF98" s="140">
        <f t="shared" si="126"/>
        <v>220</v>
      </c>
      <c r="AG98" s="140">
        <f t="shared" si="126"/>
        <v>0</v>
      </c>
      <c r="AH98" s="140">
        <f t="shared" si="126"/>
        <v>1871.36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201</v>
      </c>
      <c r="C99" s="49" t="s">
        <v>364</v>
      </c>
      <c r="D99" s="133" t="s">
        <v>365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2544</v>
      </c>
      <c r="J99" s="130"/>
      <c r="K99" s="49">
        <f t="shared" si="81"/>
        <v>47.05</v>
      </c>
      <c r="L99" s="49">
        <f t="shared" si="82"/>
        <v>627.29</v>
      </c>
      <c r="M99" s="130">
        <f t="shared" si="83"/>
        <v>499.34</v>
      </c>
      <c r="N99" s="49">
        <f t="shared" si="84"/>
        <v>27.44</v>
      </c>
      <c r="O99" s="130">
        <f t="shared" si="85"/>
        <v>127.2</v>
      </c>
      <c r="P99" s="130">
        <f t="shared" si="86"/>
        <v>0</v>
      </c>
      <c r="Q99" s="130">
        <f t="shared" si="87"/>
        <v>1328.32</v>
      </c>
      <c r="R99" s="49">
        <f t="shared" si="88"/>
        <v>0</v>
      </c>
      <c r="S99" s="49">
        <f t="shared" si="89"/>
        <v>313.64</v>
      </c>
      <c r="T99" s="130">
        <f t="shared" si="90"/>
        <v>124.84</v>
      </c>
      <c r="U99" s="49">
        <f t="shared" si="91"/>
        <v>11.76</v>
      </c>
      <c r="V99" s="130">
        <f t="shared" si="92"/>
        <v>127.2</v>
      </c>
      <c r="W99" s="130">
        <f t="shared" si="93"/>
        <v>0</v>
      </c>
      <c r="X99" s="49">
        <f t="shared" si="94"/>
        <v>577.44</v>
      </c>
      <c r="Y99" s="49">
        <f t="shared" si="95"/>
        <v>1905.76</v>
      </c>
      <c r="Z99" s="49"/>
      <c r="AA99" s="139" t="s">
        <v>66</v>
      </c>
      <c r="AB99" s="140">
        <f t="shared" ref="AB99:AH99" si="127">K99+R99</f>
        <v>47.05</v>
      </c>
      <c r="AC99" s="140">
        <f t="shared" si="127"/>
        <v>940.93</v>
      </c>
      <c r="AD99" s="140">
        <f t="shared" si="127"/>
        <v>624.18</v>
      </c>
      <c r="AE99" s="140">
        <f t="shared" si="127"/>
        <v>39.2</v>
      </c>
      <c r="AF99" s="140">
        <f t="shared" si="127"/>
        <v>254.4</v>
      </c>
      <c r="AG99" s="140">
        <f t="shared" si="127"/>
        <v>0</v>
      </c>
      <c r="AH99" s="140">
        <f t="shared" si="127"/>
        <v>1905.76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366</v>
      </c>
      <c r="D100" s="133" t="s">
        <v>367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2544</v>
      </c>
      <c r="J100" s="130"/>
      <c r="K100" s="49">
        <f t="shared" si="81"/>
        <v>47.05</v>
      </c>
      <c r="L100" s="49">
        <f t="shared" si="82"/>
        <v>627.29</v>
      </c>
      <c r="M100" s="130">
        <f t="shared" si="83"/>
        <v>499.34</v>
      </c>
      <c r="N100" s="49">
        <f t="shared" si="84"/>
        <v>27.44</v>
      </c>
      <c r="O100" s="130">
        <f t="shared" si="85"/>
        <v>127.2</v>
      </c>
      <c r="P100" s="130">
        <f t="shared" si="86"/>
        <v>0</v>
      </c>
      <c r="Q100" s="130">
        <f t="shared" si="87"/>
        <v>1328.32</v>
      </c>
      <c r="R100" s="49">
        <f t="shared" si="88"/>
        <v>0</v>
      </c>
      <c r="S100" s="49">
        <f t="shared" si="89"/>
        <v>313.64</v>
      </c>
      <c r="T100" s="130">
        <f t="shared" si="90"/>
        <v>124.84</v>
      </c>
      <c r="U100" s="49">
        <f t="shared" si="91"/>
        <v>11.76</v>
      </c>
      <c r="V100" s="130">
        <f t="shared" si="92"/>
        <v>127.2</v>
      </c>
      <c r="W100" s="130">
        <f t="shared" si="93"/>
        <v>0</v>
      </c>
      <c r="X100" s="49">
        <f t="shared" si="94"/>
        <v>577.44</v>
      </c>
      <c r="Y100" s="49">
        <f t="shared" si="95"/>
        <v>1905.76</v>
      </c>
      <c r="Z100" s="49"/>
      <c r="AA100" s="139" t="s">
        <v>69</v>
      </c>
      <c r="AB100" s="140">
        <f t="shared" ref="AB100:AH100" si="128">K100+R100</f>
        <v>47.05</v>
      </c>
      <c r="AC100" s="140">
        <f t="shared" si="128"/>
        <v>940.93</v>
      </c>
      <c r="AD100" s="140">
        <f t="shared" si="128"/>
        <v>624.18</v>
      </c>
      <c r="AE100" s="140">
        <f t="shared" si="128"/>
        <v>39.2</v>
      </c>
      <c r="AF100" s="140">
        <f t="shared" si="128"/>
        <v>254.4</v>
      </c>
      <c r="AG100" s="140">
        <f t="shared" si="128"/>
        <v>0</v>
      </c>
      <c r="AH100" s="140">
        <f t="shared" si="128"/>
        <v>1905.76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6" t="s">
        <v>371</v>
      </c>
      <c r="D101" s="133" t="s">
        <v>372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81"/>
        <v>47.05</v>
      </c>
      <c r="L101" s="49">
        <f t="shared" si="82"/>
        <v>627.29</v>
      </c>
      <c r="M101" s="130">
        <f t="shared" si="83"/>
        <v>499.34</v>
      </c>
      <c r="N101" s="49">
        <f t="shared" si="84"/>
        <v>27.44</v>
      </c>
      <c r="O101" s="130">
        <f t="shared" si="85"/>
        <v>110</v>
      </c>
      <c r="P101" s="130">
        <f t="shared" si="86"/>
        <v>0</v>
      </c>
      <c r="Q101" s="130">
        <f t="shared" si="87"/>
        <v>1311.12</v>
      </c>
      <c r="R101" s="49">
        <f t="shared" si="88"/>
        <v>0</v>
      </c>
      <c r="S101" s="49">
        <f t="shared" si="89"/>
        <v>313.64</v>
      </c>
      <c r="T101" s="130">
        <f t="shared" si="90"/>
        <v>124.84</v>
      </c>
      <c r="U101" s="49">
        <f t="shared" si="91"/>
        <v>11.76</v>
      </c>
      <c r="V101" s="130">
        <f t="shared" si="92"/>
        <v>110</v>
      </c>
      <c r="W101" s="130">
        <f t="shared" si="93"/>
        <v>0</v>
      </c>
      <c r="X101" s="49">
        <f t="shared" si="94"/>
        <v>560.24</v>
      </c>
      <c r="Y101" s="49">
        <f t="shared" si="95"/>
        <v>1871.36</v>
      </c>
      <c r="Z101" s="49"/>
      <c r="AA101" s="139" t="s">
        <v>69</v>
      </c>
      <c r="AB101" s="140">
        <f t="shared" ref="AB101:AH101" si="129">K101+R101</f>
        <v>47.05</v>
      </c>
      <c r="AC101" s="140">
        <f t="shared" si="129"/>
        <v>940.93</v>
      </c>
      <c r="AD101" s="140">
        <f t="shared" si="129"/>
        <v>624.18</v>
      </c>
      <c r="AE101" s="140">
        <f t="shared" si="129"/>
        <v>39.2</v>
      </c>
      <c r="AF101" s="140">
        <f t="shared" si="129"/>
        <v>220</v>
      </c>
      <c r="AG101" s="140">
        <f t="shared" si="129"/>
        <v>0</v>
      </c>
      <c r="AH101" s="140">
        <f t="shared" si="129"/>
        <v>1871.36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201</v>
      </c>
      <c r="C102" s="46" t="s">
        <v>373</v>
      </c>
      <c r="D102" s="133" t="s">
        <v>374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81"/>
        <v>47.05</v>
      </c>
      <c r="L102" s="49">
        <f t="shared" si="82"/>
        <v>627.29</v>
      </c>
      <c r="M102" s="130">
        <f t="shared" si="83"/>
        <v>499.34</v>
      </c>
      <c r="N102" s="49">
        <f t="shared" si="84"/>
        <v>27.44</v>
      </c>
      <c r="O102" s="130">
        <f t="shared" si="85"/>
        <v>110</v>
      </c>
      <c r="P102" s="130">
        <f t="shared" si="86"/>
        <v>0</v>
      </c>
      <c r="Q102" s="130">
        <f t="shared" si="87"/>
        <v>1311.12</v>
      </c>
      <c r="R102" s="49">
        <f t="shared" si="88"/>
        <v>0</v>
      </c>
      <c r="S102" s="49">
        <f t="shared" si="89"/>
        <v>313.64</v>
      </c>
      <c r="T102" s="130">
        <f t="shared" si="90"/>
        <v>124.84</v>
      </c>
      <c r="U102" s="49">
        <f t="shared" si="91"/>
        <v>11.76</v>
      </c>
      <c r="V102" s="130">
        <f t="shared" si="92"/>
        <v>110</v>
      </c>
      <c r="W102" s="130">
        <f t="shared" si="93"/>
        <v>0</v>
      </c>
      <c r="X102" s="49">
        <f t="shared" si="94"/>
        <v>560.24</v>
      </c>
      <c r="Y102" s="49">
        <f t="shared" si="95"/>
        <v>1871.36</v>
      </c>
      <c r="Z102" s="49"/>
      <c r="AA102" s="139" t="s">
        <v>70</v>
      </c>
      <c r="AB102" s="140">
        <f t="shared" ref="AB102:AH102" si="130">K102+R102</f>
        <v>47.05</v>
      </c>
      <c r="AC102" s="140">
        <f t="shared" si="130"/>
        <v>940.93</v>
      </c>
      <c r="AD102" s="140">
        <f t="shared" si="130"/>
        <v>624.18</v>
      </c>
      <c r="AE102" s="140">
        <f t="shared" si="130"/>
        <v>39.2</v>
      </c>
      <c r="AF102" s="140">
        <f t="shared" si="130"/>
        <v>220</v>
      </c>
      <c r="AG102" s="140">
        <f t="shared" si="130"/>
        <v>0</v>
      </c>
      <c r="AH102" s="140">
        <f t="shared" si="130"/>
        <v>1871.36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6" t="s">
        <v>375</v>
      </c>
      <c r="D103" s="133" t="s">
        <v>376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2200</v>
      </c>
      <c r="J103" s="130"/>
      <c r="K103" s="49">
        <f t="shared" si="81"/>
        <v>47.05</v>
      </c>
      <c r="L103" s="49">
        <f t="shared" si="82"/>
        <v>627.29</v>
      </c>
      <c r="M103" s="130">
        <f t="shared" si="83"/>
        <v>499.34</v>
      </c>
      <c r="N103" s="49">
        <f t="shared" si="84"/>
        <v>27.44</v>
      </c>
      <c r="O103" s="130">
        <f t="shared" si="85"/>
        <v>110</v>
      </c>
      <c r="P103" s="130">
        <f t="shared" si="86"/>
        <v>0</v>
      </c>
      <c r="Q103" s="130">
        <f t="shared" si="87"/>
        <v>1311.12</v>
      </c>
      <c r="R103" s="49">
        <f t="shared" si="88"/>
        <v>0</v>
      </c>
      <c r="S103" s="49">
        <f t="shared" si="89"/>
        <v>313.64</v>
      </c>
      <c r="T103" s="130">
        <f t="shared" si="90"/>
        <v>124.84</v>
      </c>
      <c r="U103" s="49">
        <f t="shared" si="91"/>
        <v>11.76</v>
      </c>
      <c r="V103" s="130">
        <f t="shared" si="92"/>
        <v>110</v>
      </c>
      <c r="W103" s="130">
        <f t="shared" si="93"/>
        <v>0</v>
      </c>
      <c r="X103" s="49">
        <f t="shared" si="94"/>
        <v>560.24</v>
      </c>
      <c r="Y103" s="49">
        <f t="shared" si="95"/>
        <v>1871.36</v>
      </c>
      <c r="Z103" s="49"/>
      <c r="AA103" s="139" t="s">
        <v>69</v>
      </c>
      <c r="AB103" s="140">
        <f t="shared" ref="AB103:AH103" si="131">K103+R103</f>
        <v>47.05</v>
      </c>
      <c r="AC103" s="140">
        <f t="shared" si="131"/>
        <v>940.93</v>
      </c>
      <c r="AD103" s="140">
        <f t="shared" si="131"/>
        <v>624.18</v>
      </c>
      <c r="AE103" s="140">
        <f t="shared" si="131"/>
        <v>39.2</v>
      </c>
      <c r="AF103" s="140">
        <f t="shared" si="131"/>
        <v>220</v>
      </c>
      <c r="AG103" s="140">
        <f t="shared" si="131"/>
        <v>0</v>
      </c>
      <c r="AH103" s="140">
        <f t="shared" si="131"/>
        <v>1871.36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201</v>
      </c>
      <c r="C104" s="49" t="s">
        <v>377</v>
      </c>
      <c r="D104" s="131" t="s">
        <v>378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2200</v>
      </c>
      <c r="J104" s="130"/>
      <c r="K104" s="49">
        <f t="shared" si="81"/>
        <v>47.05</v>
      </c>
      <c r="L104" s="49">
        <f t="shared" si="82"/>
        <v>627.29</v>
      </c>
      <c r="M104" s="130">
        <f t="shared" si="83"/>
        <v>499.34</v>
      </c>
      <c r="N104" s="49">
        <f t="shared" si="84"/>
        <v>27.44</v>
      </c>
      <c r="O104" s="130">
        <f t="shared" si="85"/>
        <v>110</v>
      </c>
      <c r="P104" s="130">
        <f t="shared" si="86"/>
        <v>0</v>
      </c>
      <c r="Q104" s="130">
        <f t="shared" si="87"/>
        <v>1311.12</v>
      </c>
      <c r="R104" s="49">
        <f t="shared" si="88"/>
        <v>0</v>
      </c>
      <c r="S104" s="49">
        <f t="shared" si="89"/>
        <v>313.64</v>
      </c>
      <c r="T104" s="130">
        <f t="shared" si="90"/>
        <v>124.84</v>
      </c>
      <c r="U104" s="49">
        <f t="shared" si="91"/>
        <v>11.76</v>
      </c>
      <c r="V104" s="130">
        <f t="shared" si="92"/>
        <v>110</v>
      </c>
      <c r="W104" s="130">
        <f t="shared" si="93"/>
        <v>0</v>
      </c>
      <c r="X104" s="49">
        <f t="shared" si="94"/>
        <v>560.24</v>
      </c>
      <c r="Y104" s="49">
        <f t="shared" si="95"/>
        <v>1871.36</v>
      </c>
      <c r="Z104" s="49"/>
      <c r="AA104" s="139" t="s">
        <v>66</v>
      </c>
      <c r="AB104" s="140">
        <f t="shared" ref="AB104:AH104" si="132">K104+R104</f>
        <v>47.05</v>
      </c>
      <c r="AC104" s="140">
        <f t="shared" si="132"/>
        <v>940.93</v>
      </c>
      <c r="AD104" s="140">
        <f t="shared" si="132"/>
        <v>624.18</v>
      </c>
      <c r="AE104" s="140">
        <f t="shared" si="132"/>
        <v>39.2</v>
      </c>
      <c r="AF104" s="140">
        <f t="shared" si="132"/>
        <v>220</v>
      </c>
      <c r="AG104" s="140">
        <f t="shared" si="132"/>
        <v>0</v>
      </c>
      <c r="AH104" s="140">
        <f t="shared" si="132"/>
        <v>1871.36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262</v>
      </c>
      <c r="C105" s="49" t="s">
        <v>379</v>
      </c>
      <c r="D105" s="131" t="s">
        <v>380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2200</v>
      </c>
      <c r="J105" s="130"/>
      <c r="K105" s="49">
        <f t="shared" si="81"/>
        <v>47.05</v>
      </c>
      <c r="L105" s="49">
        <f t="shared" si="82"/>
        <v>627.29</v>
      </c>
      <c r="M105" s="130">
        <f t="shared" si="83"/>
        <v>499.34</v>
      </c>
      <c r="N105" s="49">
        <f t="shared" si="84"/>
        <v>27.44</v>
      </c>
      <c r="O105" s="130">
        <f t="shared" si="85"/>
        <v>110</v>
      </c>
      <c r="P105" s="130">
        <f t="shared" si="86"/>
        <v>0</v>
      </c>
      <c r="Q105" s="130">
        <f t="shared" si="87"/>
        <v>1311.12</v>
      </c>
      <c r="R105" s="49">
        <f t="shared" si="88"/>
        <v>0</v>
      </c>
      <c r="S105" s="49">
        <f t="shared" si="89"/>
        <v>313.64</v>
      </c>
      <c r="T105" s="130">
        <f t="shared" si="90"/>
        <v>124.84</v>
      </c>
      <c r="U105" s="49">
        <f t="shared" si="91"/>
        <v>11.76</v>
      </c>
      <c r="V105" s="130">
        <f t="shared" si="92"/>
        <v>110</v>
      </c>
      <c r="W105" s="130">
        <f t="shared" si="93"/>
        <v>0</v>
      </c>
      <c r="X105" s="49">
        <f t="shared" si="94"/>
        <v>560.24</v>
      </c>
      <c r="Y105" s="49">
        <f t="shared" si="95"/>
        <v>1871.36</v>
      </c>
      <c r="Z105" s="49"/>
      <c r="AA105" s="139" t="s">
        <v>68</v>
      </c>
      <c r="AB105" s="140">
        <f t="shared" ref="AB105:AH105" si="133">K105+R105</f>
        <v>47.05</v>
      </c>
      <c r="AC105" s="140">
        <f t="shared" si="133"/>
        <v>940.93</v>
      </c>
      <c r="AD105" s="140">
        <f t="shared" si="133"/>
        <v>624.18</v>
      </c>
      <c r="AE105" s="140">
        <f t="shared" si="133"/>
        <v>39.2</v>
      </c>
      <c r="AF105" s="140">
        <f t="shared" si="133"/>
        <v>220</v>
      </c>
      <c r="AG105" s="140">
        <f t="shared" si="133"/>
        <v>0</v>
      </c>
      <c r="AH105" s="140">
        <f t="shared" si="133"/>
        <v>1871.36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262</v>
      </c>
      <c r="C106" s="49" t="s">
        <v>381</v>
      </c>
      <c r="D106" s="131" t="s">
        <v>382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2200</v>
      </c>
      <c r="J106" s="130"/>
      <c r="K106" s="49">
        <f t="shared" si="81"/>
        <v>47.05</v>
      </c>
      <c r="L106" s="49">
        <f t="shared" si="82"/>
        <v>627.29</v>
      </c>
      <c r="M106" s="130">
        <f t="shared" si="83"/>
        <v>499.34</v>
      </c>
      <c r="N106" s="49">
        <f t="shared" si="84"/>
        <v>27.44</v>
      </c>
      <c r="O106" s="130">
        <f t="shared" si="85"/>
        <v>110</v>
      </c>
      <c r="P106" s="130">
        <f t="shared" si="86"/>
        <v>0</v>
      </c>
      <c r="Q106" s="130">
        <f t="shared" si="87"/>
        <v>1311.12</v>
      </c>
      <c r="R106" s="49">
        <f t="shared" si="88"/>
        <v>0</v>
      </c>
      <c r="S106" s="49">
        <f t="shared" si="89"/>
        <v>313.64</v>
      </c>
      <c r="T106" s="130">
        <f t="shared" si="90"/>
        <v>124.84</v>
      </c>
      <c r="U106" s="49">
        <f t="shared" si="91"/>
        <v>11.76</v>
      </c>
      <c r="V106" s="130">
        <f t="shared" si="92"/>
        <v>110</v>
      </c>
      <c r="W106" s="130">
        <f t="shared" si="93"/>
        <v>0</v>
      </c>
      <c r="X106" s="49">
        <f t="shared" si="94"/>
        <v>560.24</v>
      </c>
      <c r="Y106" s="49">
        <f t="shared" si="95"/>
        <v>1871.36</v>
      </c>
      <c r="Z106" s="49"/>
      <c r="AA106" s="139" t="s">
        <v>68</v>
      </c>
      <c r="AB106" s="140">
        <f t="shared" ref="AB106:AH106" si="134">K106+R106</f>
        <v>47.05</v>
      </c>
      <c r="AC106" s="140">
        <f t="shared" si="134"/>
        <v>940.93</v>
      </c>
      <c r="AD106" s="140">
        <f t="shared" si="134"/>
        <v>624.18</v>
      </c>
      <c r="AE106" s="140">
        <f t="shared" si="134"/>
        <v>39.2</v>
      </c>
      <c r="AF106" s="140">
        <f t="shared" si="134"/>
        <v>220</v>
      </c>
      <c r="AG106" s="140">
        <f t="shared" si="134"/>
        <v>0</v>
      </c>
      <c r="AH106" s="140">
        <f t="shared" si="134"/>
        <v>1871.36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262</v>
      </c>
      <c r="C107" s="49" t="s">
        <v>385</v>
      </c>
      <c r="D107" s="131" t="s">
        <v>386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2200</v>
      </c>
      <c r="J107" s="130"/>
      <c r="K107" s="49">
        <f t="shared" si="81"/>
        <v>47.05</v>
      </c>
      <c r="L107" s="49">
        <f t="shared" si="82"/>
        <v>627.29</v>
      </c>
      <c r="M107" s="130">
        <f t="shared" si="83"/>
        <v>499.34</v>
      </c>
      <c r="N107" s="49">
        <f t="shared" si="84"/>
        <v>27.44</v>
      </c>
      <c r="O107" s="130">
        <f t="shared" si="85"/>
        <v>110</v>
      </c>
      <c r="P107" s="130">
        <f t="shared" si="86"/>
        <v>0</v>
      </c>
      <c r="Q107" s="130">
        <f t="shared" si="87"/>
        <v>1311.12</v>
      </c>
      <c r="R107" s="49">
        <f t="shared" si="88"/>
        <v>0</v>
      </c>
      <c r="S107" s="49">
        <f t="shared" si="89"/>
        <v>313.64</v>
      </c>
      <c r="T107" s="130">
        <f t="shared" si="90"/>
        <v>124.84</v>
      </c>
      <c r="U107" s="49">
        <f t="shared" si="91"/>
        <v>11.76</v>
      </c>
      <c r="V107" s="130">
        <f t="shared" si="92"/>
        <v>110</v>
      </c>
      <c r="W107" s="130">
        <f t="shared" si="93"/>
        <v>0</v>
      </c>
      <c r="X107" s="49">
        <f t="shared" si="94"/>
        <v>560.24</v>
      </c>
      <c r="Y107" s="49">
        <f t="shared" si="95"/>
        <v>1871.36</v>
      </c>
      <c r="Z107" s="49"/>
      <c r="AA107" s="139" t="s">
        <v>68</v>
      </c>
      <c r="AB107" s="140">
        <f t="shared" ref="AB107:AH107" si="135">K107+R107</f>
        <v>47.05</v>
      </c>
      <c r="AC107" s="140">
        <f t="shared" si="135"/>
        <v>940.93</v>
      </c>
      <c r="AD107" s="140">
        <f t="shared" si="135"/>
        <v>624.18</v>
      </c>
      <c r="AE107" s="140">
        <f t="shared" si="135"/>
        <v>39.2</v>
      </c>
      <c r="AF107" s="140">
        <f t="shared" si="135"/>
        <v>220</v>
      </c>
      <c r="AG107" s="140">
        <f t="shared" si="135"/>
        <v>0</v>
      </c>
      <c r="AH107" s="140">
        <f t="shared" si="135"/>
        <v>1871.36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262</v>
      </c>
      <c r="C108" s="49" t="s">
        <v>387</v>
      </c>
      <c r="D108" s="131" t="s">
        <v>388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81"/>
        <v>47.05</v>
      </c>
      <c r="L108" s="49">
        <f t="shared" si="82"/>
        <v>627.29</v>
      </c>
      <c r="M108" s="130">
        <f t="shared" si="83"/>
        <v>499.34</v>
      </c>
      <c r="N108" s="49">
        <f t="shared" si="84"/>
        <v>27.44</v>
      </c>
      <c r="O108" s="130">
        <f t="shared" si="85"/>
        <v>110</v>
      </c>
      <c r="P108" s="130">
        <f t="shared" si="86"/>
        <v>0</v>
      </c>
      <c r="Q108" s="130">
        <f t="shared" si="87"/>
        <v>1311.12</v>
      </c>
      <c r="R108" s="49">
        <f t="shared" si="88"/>
        <v>0</v>
      </c>
      <c r="S108" s="49">
        <f t="shared" si="89"/>
        <v>313.64</v>
      </c>
      <c r="T108" s="130">
        <f t="shared" si="90"/>
        <v>124.84</v>
      </c>
      <c r="U108" s="49">
        <f t="shared" si="91"/>
        <v>11.76</v>
      </c>
      <c r="V108" s="130">
        <f t="shared" si="92"/>
        <v>110</v>
      </c>
      <c r="W108" s="130">
        <f t="shared" si="93"/>
        <v>0</v>
      </c>
      <c r="X108" s="49">
        <f t="shared" si="94"/>
        <v>560.24</v>
      </c>
      <c r="Y108" s="49">
        <f t="shared" si="95"/>
        <v>1871.36</v>
      </c>
      <c r="Z108" s="49"/>
      <c r="AA108" s="139" t="s">
        <v>65</v>
      </c>
      <c r="AB108" s="140">
        <f t="shared" ref="AB108:AH108" si="136">K108+R108</f>
        <v>47.05</v>
      </c>
      <c r="AC108" s="140">
        <f t="shared" si="136"/>
        <v>940.93</v>
      </c>
      <c r="AD108" s="140">
        <f t="shared" si="136"/>
        <v>624.18</v>
      </c>
      <c r="AE108" s="140">
        <f t="shared" si="136"/>
        <v>39.2</v>
      </c>
      <c r="AF108" s="140">
        <f t="shared" si="136"/>
        <v>220</v>
      </c>
      <c r="AG108" s="140">
        <f t="shared" si="136"/>
        <v>0</v>
      </c>
      <c r="AH108" s="140">
        <f t="shared" si="136"/>
        <v>1871.36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262</v>
      </c>
      <c r="C109" s="49" t="s">
        <v>389</v>
      </c>
      <c r="D109" s="131" t="s">
        <v>390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2200</v>
      </c>
      <c r="J109" s="130"/>
      <c r="K109" s="49">
        <f t="shared" si="81"/>
        <v>47.05</v>
      </c>
      <c r="L109" s="49">
        <f t="shared" si="82"/>
        <v>627.29</v>
      </c>
      <c r="M109" s="130">
        <f t="shared" si="83"/>
        <v>499.34</v>
      </c>
      <c r="N109" s="49">
        <f t="shared" si="84"/>
        <v>27.44</v>
      </c>
      <c r="O109" s="130">
        <f t="shared" si="85"/>
        <v>110</v>
      </c>
      <c r="P109" s="130">
        <f t="shared" si="86"/>
        <v>0</v>
      </c>
      <c r="Q109" s="130">
        <f t="shared" si="87"/>
        <v>1311.12</v>
      </c>
      <c r="R109" s="49">
        <f t="shared" si="88"/>
        <v>0</v>
      </c>
      <c r="S109" s="49">
        <f t="shared" si="89"/>
        <v>313.64</v>
      </c>
      <c r="T109" s="130">
        <f t="shared" si="90"/>
        <v>124.84</v>
      </c>
      <c r="U109" s="49">
        <f t="shared" si="91"/>
        <v>11.76</v>
      </c>
      <c r="V109" s="130">
        <f t="shared" si="92"/>
        <v>110</v>
      </c>
      <c r="W109" s="130">
        <f t="shared" si="93"/>
        <v>0</v>
      </c>
      <c r="X109" s="49">
        <f t="shared" si="94"/>
        <v>560.24</v>
      </c>
      <c r="Y109" s="49">
        <f t="shared" si="95"/>
        <v>1871.36</v>
      </c>
      <c r="Z109" s="49"/>
      <c r="AA109" s="139" t="s">
        <v>68</v>
      </c>
      <c r="AB109" s="140">
        <f t="shared" ref="AB109:AH109" si="137">K109+R109</f>
        <v>47.05</v>
      </c>
      <c r="AC109" s="140">
        <f t="shared" si="137"/>
        <v>940.93</v>
      </c>
      <c r="AD109" s="140">
        <f t="shared" si="137"/>
        <v>624.18</v>
      </c>
      <c r="AE109" s="140">
        <f t="shared" si="137"/>
        <v>39.2</v>
      </c>
      <c r="AF109" s="140">
        <f t="shared" si="137"/>
        <v>220</v>
      </c>
      <c r="AG109" s="140">
        <f t="shared" si="137"/>
        <v>0</v>
      </c>
      <c r="AH109" s="140">
        <f t="shared" si="137"/>
        <v>1871.36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262</v>
      </c>
      <c r="C110" s="49" t="s">
        <v>391</v>
      </c>
      <c r="D110" s="131" t="s">
        <v>392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2200</v>
      </c>
      <c r="J110" s="130"/>
      <c r="K110" s="49">
        <f t="shared" si="81"/>
        <v>47.05</v>
      </c>
      <c r="L110" s="49">
        <f t="shared" si="82"/>
        <v>627.29</v>
      </c>
      <c r="M110" s="130">
        <f t="shared" si="83"/>
        <v>499.34</v>
      </c>
      <c r="N110" s="49">
        <f t="shared" si="84"/>
        <v>27.44</v>
      </c>
      <c r="O110" s="130">
        <f t="shared" si="85"/>
        <v>110</v>
      </c>
      <c r="P110" s="130">
        <f t="shared" si="86"/>
        <v>0</v>
      </c>
      <c r="Q110" s="130">
        <f t="shared" si="87"/>
        <v>1311.12</v>
      </c>
      <c r="R110" s="49">
        <f t="shared" si="88"/>
        <v>0</v>
      </c>
      <c r="S110" s="49">
        <f t="shared" si="89"/>
        <v>313.64</v>
      </c>
      <c r="T110" s="130">
        <f t="shared" si="90"/>
        <v>124.84</v>
      </c>
      <c r="U110" s="49">
        <f t="shared" si="91"/>
        <v>11.76</v>
      </c>
      <c r="V110" s="130">
        <f t="shared" si="92"/>
        <v>110</v>
      </c>
      <c r="W110" s="130">
        <f t="shared" si="93"/>
        <v>0</v>
      </c>
      <c r="X110" s="49">
        <f t="shared" si="94"/>
        <v>560.24</v>
      </c>
      <c r="Y110" s="49">
        <f t="shared" si="95"/>
        <v>1871.36</v>
      </c>
      <c r="Z110" s="49"/>
      <c r="AA110" s="139" t="s">
        <v>68</v>
      </c>
      <c r="AB110" s="140">
        <f t="shared" ref="AB110:AH110" si="138">K110+R110</f>
        <v>47.05</v>
      </c>
      <c r="AC110" s="140">
        <f t="shared" si="138"/>
        <v>940.93</v>
      </c>
      <c r="AD110" s="140">
        <f t="shared" si="138"/>
        <v>624.18</v>
      </c>
      <c r="AE110" s="140">
        <f t="shared" si="138"/>
        <v>39.2</v>
      </c>
      <c r="AF110" s="140">
        <f t="shared" si="138"/>
        <v>220</v>
      </c>
      <c r="AG110" s="140">
        <f t="shared" si="138"/>
        <v>0</v>
      </c>
      <c r="AH110" s="140">
        <f t="shared" si="138"/>
        <v>1871.36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262</v>
      </c>
      <c r="C111" s="49" t="s">
        <v>395</v>
      </c>
      <c r="D111" s="131" t="s">
        <v>396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81"/>
        <v>47.05</v>
      </c>
      <c r="L111" s="49">
        <f t="shared" si="82"/>
        <v>627.29</v>
      </c>
      <c r="M111" s="130">
        <f t="shared" si="83"/>
        <v>499.34</v>
      </c>
      <c r="N111" s="49">
        <f t="shared" si="84"/>
        <v>27.44</v>
      </c>
      <c r="O111" s="130">
        <f t="shared" si="85"/>
        <v>110</v>
      </c>
      <c r="P111" s="130">
        <f t="shared" si="86"/>
        <v>0</v>
      </c>
      <c r="Q111" s="130">
        <f t="shared" si="87"/>
        <v>1311.12</v>
      </c>
      <c r="R111" s="49">
        <f t="shared" si="88"/>
        <v>0</v>
      </c>
      <c r="S111" s="49">
        <f t="shared" si="89"/>
        <v>313.64</v>
      </c>
      <c r="T111" s="130">
        <f t="shared" si="90"/>
        <v>124.84</v>
      </c>
      <c r="U111" s="49">
        <f t="shared" si="91"/>
        <v>11.76</v>
      </c>
      <c r="V111" s="130">
        <f t="shared" si="92"/>
        <v>110</v>
      </c>
      <c r="W111" s="130">
        <f t="shared" si="93"/>
        <v>0</v>
      </c>
      <c r="X111" s="49">
        <f t="shared" si="94"/>
        <v>560.24</v>
      </c>
      <c r="Y111" s="49">
        <f t="shared" si="95"/>
        <v>1871.36</v>
      </c>
      <c r="Z111" s="49"/>
      <c r="AA111" s="139" t="s">
        <v>68</v>
      </c>
      <c r="AB111" s="140">
        <f t="shared" ref="AB111:AH111" si="139">K111+R111</f>
        <v>47.05</v>
      </c>
      <c r="AC111" s="140">
        <f t="shared" si="139"/>
        <v>940.93</v>
      </c>
      <c r="AD111" s="140">
        <f t="shared" si="139"/>
        <v>624.18</v>
      </c>
      <c r="AE111" s="140">
        <f t="shared" si="139"/>
        <v>39.2</v>
      </c>
      <c r="AF111" s="140">
        <f t="shared" si="139"/>
        <v>220</v>
      </c>
      <c r="AG111" s="140">
        <f t="shared" si="139"/>
        <v>0</v>
      </c>
      <c r="AH111" s="140">
        <f t="shared" si="139"/>
        <v>1871.36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212</v>
      </c>
      <c r="C112" s="49" t="s">
        <v>403</v>
      </c>
      <c r="D112" s="131" t="s">
        <v>404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2200</v>
      </c>
      <c r="J112" s="130"/>
      <c r="K112" s="49">
        <f t="shared" si="81"/>
        <v>47.05</v>
      </c>
      <c r="L112" s="49">
        <f t="shared" si="82"/>
        <v>627.29</v>
      </c>
      <c r="M112" s="130">
        <f t="shared" si="83"/>
        <v>499.34</v>
      </c>
      <c r="N112" s="49">
        <f t="shared" si="84"/>
        <v>27.44</v>
      </c>
      <c r="O112" s="130">
        <f t="shared" si="85"/>
        <v>110</v>
      </c>
      <c r="P112" s="130">
        <f t="shared" si="86"/>
        <v>0</v>
      </c>
      <c r="Q112" s="130">
        <f t="shared" si="87"/>
        <v>1311.12</v>
      </c>
      <c r="R112" s="49">
        <f t="shared" si="88"/>
        <v>0</v>
      </c>
      <c r="S112" s="49">
        <f t="shared" si="89"/>
        <v>313.64</v>
      </c>
      <c r="T112" s="130">
        <f t="shared" si="90"/>
        <v>124.84</v>
      </c>
      <c r="U112" s="49">
        <f t="shared" si="91"/>
        <v>11.76</v>
      </c>
      <c r="V112" s="130">
        <f t="shared" si="92"/>
        <v>110</v>
      </c>
      <c r="W112" s="130">
        <f t="shared" si="93"/>
        <v>0</v>
      </c>
      <c r="X112" s="49">
        <f t="shared" si="94"/>
        <v>560.24</v>
      </c>
      <c r="Y112" s="49">
        <f t="shared" si="95"/>
        <v>1871.36</v>
      </c>
      <c r="Z112" s="49"/>
      <c r="AA112" s="139" t="s">
        <v>67</v>
      </c>
      <c r="AB112" s="140">
        <f t="shared" ref="AB112:AH112" si="140">K112+R112</f>
        <v>47.05</v>
      </c>
      <c r="AC112" s="140">
        <f t="shared" si="140"/>
        <v>940.93</v>
      </c>
      <c r="AD112" s="140">
        <f t="shared" si="140"/>
        <v>624.18</v>
      </c>
      <c r="AE112" s="140">
        <f t="shared" si="140"/>
        <v>39.2</v>
      </c>
      <c r="AF112" s="140">
        <f t="shared" si="140"/>
        <v>220</v>
      </c>
      <c r="AG112" s="140">
        <f t="shared" si="140"/>
        <v>0</v>
      </c>
      <c r="AH112" s="140">
        <f t="shared" si="140"/>
        <v>1871.36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212</v>
      </c>
      <c r="C113" s="49" t="s">
        <v>407</v>
      </c>
      <c r="D113" s="131" t="s">
        <v>408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2200</v>
      </c>
      <c r="J113" s="130"/>
      <c r="K113" s="49">
        <f t="shared" si="81"/>
        <v>47.05</v>
      </c>
      <c r="L113" s="49">
        <f t="shared" si="82"/>
        <v>627.29</v>
      </c>
      <c r="M113" s="130">
        <f t="shared" si="83"/>
        <v>499.34</v>
      </c>
      <c r="N113" s="49">
        <f t="shared" si="84"/>
        <v>27.44</v>
      </c>
      <c r="O113" s="130">
        <f t="shared" si="85"/>
        <v>110</v>
      </c>
      <c r="P113" s="130">
        <f t="shared" si="86"/>
        <v>0</v>
      </c>
      <c r="Q113" s="130">
        <f t="shared" si="87"/>
        <v>1311.12</v>
      </c>
      <c r="R113" s="49">
        <f t="shared" si="88"/>
        <v>0</v>
      </c>
      <c r="S113" s="49">
        <f t="shared" si="89"/>
        <v>313.64</v>
      </c>
      <c r="T113" s="130">
        <f t="shared" si="90"/>
        <v>124.84</v>
      </c>
      <c r="U113" s="49">
        <f t="shared" si="91"/>
        <v>11.76</v>
      </c>
      <c r="V113" s="130">
        <f t="shared" si="92"/>
        <v>110</v>
      </c>
      <c r="W113" s="130">
        <f t="shared" si="93"/>
        <v>0</v>
      </c>
      <c r="X113" s="49">
        <f t="shared" si="94"/>
        <v>560.24</v>
      </c>
      <c r="Y113" s="49">
        <f t="shared" si="95"/>
        <v>1871.36</v>
      </c>
      <c r="Z113" s="49"/>
      <c r="AA113" s="139" t="s">
        <v>67</v>
      </c>
      <c r="AB113" s="140">
        <f t="shared" ref="AB113:AH113" si="141">K113+R113</f>
        <v>47.05</v>
      </c>
      <c r="AC113" s="140">
        <f t="shared" si="141"/>
        <v>940.93</v>
      </c>
      <c r="AD113" s="140">
        <f t="shared" si="141"/>
        <v>624.18</v>
      </c>
      <c r="AE113" s="140">
        <f t="shared" si="141"/>
        <v>39.2</v>
      </c>
      <c r="AF113" s="140">
        <f t="shared" si="141"/>
        <v>220</v>
      </c>
      <c r="AG113" s="140">
        <f t="shared" si="141"/>
        <v>0</v>
      </c>
      <c r="AH113" s="140">
        <f t="shared" si="141"/>
        <v>1871.36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212</v>
      </c>
      <c r="C114" s="49" t="s">
        <v>409</v>
      </c>
      <c r="D114" s="131" t="s">
        <v>410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81"/>
        <v>47.05</v>
      </c>
      <c r="L114" s="49">
        <f t="shared" si="82"/>
        <v>627.29</v>
      </c>
      <c r="M114" s="130">
        <f t="shared" si="83"/>
        <v>499.34</v>
      </c>
      <c r="N114" s="49">
        <f t="shared" si="84"/>
        <v>27.44</v>
      </c>
      <c r="O114" s="130">
        <f t="shared" si="85"/>
        <v>110</v>
      </c>
      <c r="P114" s="130">
        <f t="shared" si="86"/>
        <v>0</v>
      </c>
      <c r="Q114" s="130">
        <f t="shared" si="87"/>
        <v>1311.12</v>
      </c>
      <c r="R114" s="49">
        <f t="shared" si="88"/>
        <v>0</v>
      </c>
      <c r="S114" s="49">
        <f t="shared" si="89"/>
        <v>313.64</v>
      </c>
      <c r="T114" s="130">
        <f t="shared" si="90"/>
        <v>124.84</v>
      </c>
      <c r="U114" s="49">
        <f t="shared" si="91"/>
        <v>11.76</v>
      </c>
      <c r="V114" s="130">
        <f t="shared" si="92"/>
        <v>110</v>
      </c>
      <c r="W114" s="130">
        <f t="shared" si="93"/>
        <v>0</v>
      </c>
      <c r="X114" s="49">
        <f t="shared" si="94"/>
        <v>560.24</v>
      </c>
      <c r="Y114" s="49">
        <f t="shared" si="95"/>
        <v>1871.36</v>
      </c>
      <c r="Z114" s="49"/>
      <c r="AA114" s="139" t="s">
        <v>67</v>
      </c>
      <c r="AB114" s="140">
        <f t="shared" ref="AB114:AH114" si="142">K114+R114</f>
        <v>47.05</v>
      </c>
      <c r="AC114" s="140">
        <f t="shared" si="142"/>
        <v>940.93</v>
      </c>
      <c r="AD114" s="140">
        <f t="shared" si="142"/>
        <v>624.18</v>
      </c>
      <c r="AE114" s="140">
        <f t="shared" si="142"/>
        <v>39.2</v>
      </c>
      <c r="AF114" s="140">
        <f t="shared" si="142"/>
        <v>220</v>
      </c>
      <c r="AG114" s="140">
        <f t="shared" si="142"/>
        <v>0</v>
      </c>
      <c r="AH114" s="140">
        <f t="shared" si="142"/>
        <v>1871.36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411</v>
      </c>
      <c r="C115" s="49" t="s">
        <v>414</v>
      </c>
      <c r="D115" s="131" t="s">
        <v>415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81"/>
        <v>47.05</v>
      </c>
      <c r="L115" s="49">
        <f t="shared" si="82"/>
        <v>627.29</v>
      </c>
      <c r="M115" s="130">
        <f t="shared" si="83"/>
        <v>499.34</v>
      </c>
      <c r="N115" s="49">
        <f t="shared" si="84"/>
        <v>27.44</v>
      </c>
      <c r="O115" s="130">
        <f t="shared" si="85"/>
        <v>110</v>
      </c>
      <c r="P115" s="130">
        <f t="shared" si="86"/>
        <v>0</v>
      </c>
      <c r="Q115" s="130">
        <f t="shared" si="87"/>
        <v>1311.12</v>
      </c>
      <c r="R115" s="49">
        <f t="shared" si="88"/>
        <v>0</v>
      </c>
      <c r="S115" s="49">
        <f t="shared" si="89"/>
        <v>313.64</v>
      </c>
      <c r="T115" s="130">
        <f t="shared" si="90"/>
        <v>124.84</v>
      </c>
      <c r="U115" s="49">
        <f t="shared" si="91"/>
        <v>11.76</v>
      </c>
      <c r="V115" s="130">
        <f t="shared" si="92"/>
        <v>110</v>
      </c>
      <c r="W115" s="130">
        <f t="shared" si="93"/>
        <v>0</v>
      </c>
      <c r="X115" s="49">
        <f t="shared" si="94"/>
        <v>560.24</v>
      </c>
      <c r="Y115" s="49">
        <f t="shared" si="95"/>
        <v>1871.36</v>
      </c>
      <c r="Z115" s="49"/>
      <c r="AA115" s="139" t="s">
        <v>76</v>
      </c>
      <c r="AB115" s="140">
        <f t="shared" ref="AB115:AH115" si="143">K115+R115</f>
        <v>47.05</v>
      </c>
      <c r="AC115" s="140">
        <f t="shared" si="143"/>
        <v>940.93</v>
      </c>
      <c r="AD115" s="140">
        <f t="shared" si="143"/>
        <v>624.18</v>
      </c>
      <c r="AE115" s="140">
        <f t="shared" si="143"/>
        <v>39.2</v>
      </c>
      <c r="AF115" s="140">
        <f t="shared" si="143"/>
        <v>220</v>
      </c>
      <c r="AG115" s="140">
        <f t="shared" si="143"/>
        <v>0</v>
      </c>
      <c r="AH115" s="140">
        <f t="shared" si="143"/>
        <v>1871.36</v>
      </c>
      <c r="AI115" s="139" t="s">
        <v>32</v>
      </c>
    </row>
    <row r="116" s="39" customFormat="1" ht="16" customHeight="1" spans="1:35">
      <c r="A116" s="129">
        <f t="shared" si="80"/>
        <v>113</v>
      </c>
      <c r="B116" s="49" t="s">
        <v>411</v>
      </c>
      <c r="C116" s="49" t="s">
        <v>418</v>
      </c>
      <c r="D116" s="131" t="s">
        <v>419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81"/>
        <v>47.05</v>
      </c>
      <c r="L116" s="49">
        <f t="shared" si="82"/>
        <v>627.29</v>
      </c>
      <c r="M116" s="130">
        <f t="shared" si="83"/>
        <v>499.34</v>
      </c>
      <c r="N116" s="49">
        <f t="shared" si="84"/>
        <v>27.44</v>
      </c>
      <c r="O116" s="130">
        <f t="shared" si="85"/>
        <v>110</v>
      </c>
      <c r="P116" s="130">
        <f t="shared" si="86"/>
        <v>0</v>
      </c>
      <c r="Q116" s="130">
        <f t="shared" si="87"/>
        <v>1311.12</v>
      </c>
      <c r="R116" s="49">
        <f t="shared" si="88"/>
        <v>0</v>
      </c>
      <c r="S116" s="49">
        <f t="shared" si="89"/>
        <v>313.64</v>
      </c>
      <c r="T116" s="130">
        <f t="shared" si="90"/>
        <v>124.84</v>
      </c>
      <c r="U116" s="49">
        <f t="shared" si="91"/>
        <v>11.76</v>
      </c>
      <c r="V116" s="130">
        <f t="shared" si="92"/>
        <v>110</v>
      </c>
      <c r="W116" s="130">
        <f t="shared" si="93"/>
        <v>0</v>
      </c>
      <c r="X116" s="49">
        <f t="shared" si="94"/>
        <v>560.24</v>
      </c>
      <c r="Y116" s="49">
        <f t="shared" si="95"/>
        <v>1871.36</v>
      </c>
      <c r="Z116" s="49"/>
      <c r="AA116" s="139" t="s">
        <v>76</v>
      </c>
      <c r="AB116" s="140">
        <f t="shared" ref="AB116:AH116" si="144">K116+R116</f>
        <v>47.05</v>
      </c>
      <c r="AC116" s="140">
        <f t="shared" si="144"/>
        <v>940.93</v>
      </c>
      <c r="AD116" s="140">
        <f t="shared" si="144"/>
        <v>624.18</v>
      </c>
      <c r="AE116" s="140">
        <f t="shared" si="144"/>
        <v>39.2</v>
      </c>
      <c r="AF116" s="140">
        <f t="shared" si="144"/>
        <v>220</v>
      </c>
      <c r="AG116" s="140">
        <f t="shared" si="144"/>
        <v>0</v>
      </c>
      <c r="AH116" s="140">
        <f t="shared" si="144"/>
        <v>1871.36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139</v>
      </c>
      <c r="C117" s="49" t="s">
        <v>422</v>
      </c>
      <c r="D117" s="131" t="s">
        <v>423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81"/>
        <v>47.05</v>
      </c>
      <c r="L117" s="49">
        <f t="shared" si="82"/>
        <v>627.29</v>
      </c>
      <c r="M117" s="130">
        <f t="shared" si="83"/>
        <v>499.34</v>
      </c>
      <c r="N117" s="49">
        <f t="shared" si="84"/>
        <v>27.44</v>
      </c>
      <c r="O117" s="130">
        <f t="shared" si="85"/>
        <v>110</v>
      </c>
      <c r="P117" s="130">
        <f t="shared" si="86"/>
        <v>0</v>
      </c>
      <c r="Q117" s="130">
        <f t="shared" si="87"/>
        <v>1311.12</v>
      </c>
      <c r="R117" s="49">
        <f t="shared" si="88"/>
        <v>0</v>
      </c>
      <c r="S117" s="49">
        <f t="shared" si="89"/>
        <v>313.64</v>
      </c>
      <c r="T117" s="130">
        <f t="shared" si="90"/>
        <v>124.84</v>
      </c>
      <c r="U117" s="49">
        <f t="shared" si="91"/>
        <v>11.76</v>
      </c>
      <c r="V117" s="130">
        <f t="shared" si="92"/>
        <v>110</v>
      </c>
      <c r="W117" s="130">
        <f t="shared" si="93"/>
        <v>0</v>
      </c>
      <c r="X117" s="49">
        <f t="shared" si="94"/>
        <v>560.24</v>
      </c>
      <c r="Y117" s="49">
        <f t="shared" si="95"/>
        <v>1871.36</v>
      </c>
      <c r="Z117" s="49"/>
      <c r="AA117" s="139" t="s">
        <v>77</v>
      </c>
      <c r="AB117" s="140">
        <f t="shared" ref="AB117:AH117" si="145">K117+R117</f>
        <v>47.05</v>
      </c>
      <c r="AC117" s="140">
        <f t="shared" si="145"/>
        <v>940.93</v>
      </c>
      <c r="AD117" s="140">
        <f t="shared" si="145"/>
        <v>624.18</v>
      </c>
      <c r="AE117" s="140">
        <f t="shared" si="145"/>
        <v>39.2</v>
      </c>
      <c r="AF117" s="140">
        <f t="shared" si="145"/>
        <v>220</v>
      </c>
      <c r="AG117" s="140">
        <f t="shared" si="145"/>
        <v>0</v>
      </c>
      <c r="AH117" s="140">
        <f t="shared" si="145"/>
        <v>1871.36</v>
      </c>
      <c r="AI117" s="139" t="s">
        <v>32</v>
      </c>
    </row>
    <row r="118" s="39" customFormat="1" ht="16" customHeight="1" spans="1:35">
      <c r="A118" s="129">
        <f t="shared" si="80"/>
        <v>115</v>
      </c>
      <c r="B118" s="49" t="s">
        <v>139</v>
      </c>
      <c r="C118" s="49" t="s">
        <v>426</v>
      </c>
      <c r="D118" s="131" t="s">
        <v>427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81"/>
        <v>47.05</v>
      </c>
      <c r="L118" s="49">
        <f t="shared" si="82"/>
        <v>627.29</v>
      </c>
      <c r="M118" s="130">
        <f t="shared" si="83"/>
        <v>499.34</v>
      </c>
      <c r="N118" s="49">
        <f t="shared" si="84"/>
        <v>27.44</v>
      </c>
      <c r="O118" s="130">
        <f t="shared" si="85"/>
        <v>110</v>
      </c>
      <c r="P118" s="130">
        <f t="shared" si="86"/>
        <v>0</v>
      </c>
      <c r="Q118" s="130">
        <f t="shared" si="87"/>
        <v>1311.12</v>
      </c>
      <c r="R118" s="49">
        <f t="shared" si="88"/>
        <v>0</v>
      </c>
      <c r="S118" s="49">
        <f t="shared" si="89"/>
        <v>313.64</v>
      </c>
      <c r="T118" s="130">
        <f t="shared" si="90"/>
        <v>124.84</v>
      </c>
      <c r="U118" s="49">
        <f t="shared" si="91"/>
        <v>11.76</v>
      </c>
      <c r="V118" s="130">
        <f t="shared" si="92"/>
        <v>110</v>
      </c>
      <c r="W118" s="130">
        <f t="shared" si="93"/>
        <v>0</v>
      </c>
      <c r="X118" s="49">
        <f t="shared" si="94"/>
        <v>560.24</v>
      </c>
      <c r="Y118" s="49">
        <f t="shared" si="95"/>
        <v>1871.36</v>
      </c>
      <c r="Z118" s="49"/>
      <c r="AA118" s="139" t="s">
        <v>77</v>
      </c>
      <c r="AB118" s="140">
        <f t="shared" ref="AB118:AH118" si="146">K118+R118</f>
        <v>47.05</v>
      </c>
      <c r="AC118" s="140">
        <f t="shared" si="146"/>
        <v>940.93</v>
      </c>
      <c r="AD118" s="140">
        <f t="shared" si="146"/>
        <v>624.18</v>
      </c>
      <c r="AE118" s="140">
        <f t="shared" si="146"/>
        <v>39.2</v>
      </c>
      <c r="AF118" s="140">
        <f t="shared" si="146"/>
        <v>220</v>
      </c>
      <c r="AG118" s="140">
        <f t="shared" si="146"/>
        <v>0</v>
      </c>
      <c r="AH118" s="140">
        <f t="shared" si="146"/>
        <v>1871.36</v>
      </c>
      <c r="AI118" s="139" t="s">
        <v>32</v>
      </c>
    </row>
    <row r="119" s="39" customFormat="1" ht="16" customHeight="1" spans="1:35">
      <c r="A119" s="129">
        <f t="shared" si="80"/>
        <v>116</v>
      </c>
      <c r="B119" s="49" t="s">
        <v>139</v>
      </c>
      <c r="C119" s="49" t="s">
        <v>428</v>
      </c>
      <c r="D119" s="131" t="s">
        <v>429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81"/>
        <v>47.05</v>
      </c>
      <c r="L119" s="49">
        <f t="shared" si="82"/>
        <v>627.29</v>
      </c>
      <c r="M119" s="130">
        <f t="shared" si="83"/>
        <v>499.34</v>
      </c>
      <c r="N119" s="49">
        <f t="shared" si="84"/>
        <v>27.44</v>
      </c>
      <c r="O119" s="130">
        <f t="shared" si="85"/>
        <v>110</v>
      </c>
      <c r="P119" s="130">
        <f t="shared" si="86"/>
        <v>0</v>
      </c>
      <c r="Q119" s="130">
        <f t="shared" si="87"/>
        <v>1311.12</v>
      </c>
      <c r="R119" s="49">
        <f t="shared" si="88"/>
        <v>0</v>
      </c>
      <c r="S119" s="49">
        <f t="shared" si="89"/>
        <v>313.64</v>
      </c>
      <c r="T119" s="130">
        <f t="shared" si="90"/>
        <v>124.84</v>
      </c>
      <c r="U119" s="49">
        <f t="shared" si="91"/>
        <v>11.76</v>
      </c>
      <c r="V119" s="130">
        <f t="shared" si="92"/>
        <v>110</v>
      </c>
      <c r="W119" s="130">
        <f t="shared" si="93"/>
        <v>0</v>
      </c>
      <c r="X119" s="49">
        <f t="shared" si="94"/>
        <v>560.24</v>
      </c>
      <c r="Y119" s="49">
        <f t="shared" si="95"/>
        <v>1871.36</v>
      </c>
      <c r="Z119" s="49"/>
      <c r="AA119" s="139" t="s">
        <v>77</v>
      </c>
      <c r="AB119" s="140">
        <f t="shared" ref="AB119:AH119" si="147">K119+R119</f>
        <v>47.05</v>
      </c>
      <c r="AC119" s="140">
        <f t="shared" si="147"/>
        <v>940.93</v>
      </c>
      <c r="AD119" s="140">
        <f t="shared" si="147"/>
        <v>624.18</v>
      </c>
      <c r="AE119" s="140">
        <f t="shared" si="147"/>
        <v>39.2</v>
      </c>
      <c r="AF119" s="140">
        <f t="shared" si="147"/>
        <v>220</v>
      </c>
      <c r="AG119" s="140">
        <f t="shared" si="147"/>
        <v>0</v>
      </c>
      <c r="AH119" s="140">
        <f t="shared" si="147"/>
        <v>1871.36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139</v>
      </c>
      <c r="C120" s="49" t="s">
        <v>432</v>
      </c>
      <c r="D120" s="131" t="s">
        <v>433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81"/>
        <v>47.05</v>
      </c>
      <c r="L120" s="49">
        <f t="shared" si="82"/>
        <v>627.29</v>
      </c>
      <c r="M120" s="130">
        <f t="shared" si="83"/>
        <v>499.34</v>
      </c>
      <c r="N120" s="49">
        <f t="shared" si="84"/>
        <v>27.44</v>
      </c>
      <c r="O120" s="130">
        <f t="shared" si="85"/>
        <v>110</v>
      </c>
      <c r="P120" s="130">
        <f t="shared" si="86"/>
        <v>0</v>
      </c>
      <c r="Q120" s="130">
        <f t="shared" si="87"/>
        <v>1311.12</v>
      </c>
      <c r="R120" s="49">
        <f t="shared" si="88"/>
        <v>0</v>
      </c>
      <c r="S120" s="49">
        <f t="shared" si="89"/>
        <v>313.64</v>
      </c>
      <c r="T120" s="130">
        <f t="shared" si="90"/>
        <v>124.84</v>
      </c>
      <c r="U120" s="49">
        <f t="shared" si="91"/>
        <v>11.76</v>
      </c>
      <c r="V120" s="130">
        <f t="shared" si="92"/>
        <v>110</v>
      </c>
      <c r="W120" s="130">
        <f t="shared" si="93"/>
        <v>0</v>
      </c>
      <c r="X120" s="49">
        <f t="shared" si="94"/>
        <v>560.24</v>
      </c>
      <c r="Y120" s="49">
        <f t="shared" si="95"/>
        <v>1871.36</v>
      </c>
      <c r="Z120" s="49"/>
      <c r="AA120" s="139" t="s">
        <v>77</v>
      </c>
      <c r="AB120" s="140">
        <f t="shared" ref="AB120:AH120" si="148">K120+R120</f>
        <v>47.05</v>
      </c>
      <c r="AC120" s="140">
        <f t="shared" si="148"/>
        <v>940.93</v>
      </c>
      <c r="AD120" s="140">
        <f t="shared" si="148"/>
        <v>624.18</v>
      </c>
      <c r="AE120" s="140">
        <f t="shared" si="148"/>
        <v>39.2</v>
      </c>
      <c r="AF120" s="140">
        <f t="shared" si="148"/>
        <v>220</v>
      </c>
      <c r="AG120" s="140">
        <f t="shared" si="148"/>
        <v>0</v>
      </c>
      <c r="AH120" s="140">
        <f t="shared" si="148"/>
        <v>1871.36</v>
      </c>
      <c r="AI120" s="139" t="s">
        <v>32</v>
      </c>
    </row>
    <row r="121" s="39" customFormat="1" ht="16" customHeight="1" spans="1:35">
      <c r="A121" s="129">
        <f t="shared" si="80"/>
        <v>118</v>
      </c>
      <c r="B121" s="49" t="s">
        <v>139</v>
      </c>
      <c r="C121" s="49" t="s">
        <v>434</v>
      </c>
      <c r="D121" s="131" t="s">
        <v>435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81"/>
        <v>47.05</v>
      </c>
      <c r="L121" s="49">
        <f t="shared" si="82"/>
        <v>627.29</v>
      </c>
      <c r="M121" s="130">
        <f t="shared" si="83"/>
        <v>499.34</v>
      </c>
      <c r="N121" s="49">
        <f t="shared" si="84"/>
        <v>27.44</v>
      </c>
      <c r="O121" s="130">
        <f t="shared" si="85"/>
        <v>110</v>
      </c>
      <c r="P121" s="130">
        <f t="shared" si="86"/>
        <v>0</v>
      </c>
      <c r="Q121" s="130">
        <f t="shared" si="87"/>
        <v>1311.12</v>
      </c>
      <c r="R121" s="49">
        <f t="shared" si="88"/>
        <v>0</v>
      </c>
      <c r="S121" s="49">
        <f t="shared" si="89"/>
        <v>313.64</v>
      </c>
      <c r="T121" s="130">
        <f t="shared" si="90"/>
        <v>124.84</v>
      </c>
      <c r="U121" s="49">
        <f t="shared" si="91"/>
        <v>11.76</v>
      </c>
      <c r="V121" s="130">
        <f t="shared" si="92"/>
        <v>110</v>
      </c>
      <c r="W121" s="130">
        <f t="shared" si="93"/>
        <v>0</v>
      </c>
      <c r="X121" s="49">
        <f t="shared" si="94"/>
        <v>560.24</v>
      </c>
      <c r="Y121" s="49">
        <f t="shared" si="95"/>
        <v>1871.36</v>
      </c>
      <c r="Z121" s="49"/>
      <c r="AA121" s="139" t="s">
        <v>77</v>
      </c>
      <c r="AB121" s="140">
        <f t="shared" ref="AB121:AH121" si="149">K121+R121</f>
        <v>47.05</v>
      </c>
      <c r="AC121" s="140">
        <f t="shared" si="149"/>
        <v>940.93</v>
      </c>
      <c r="AD121" s="140">
        <f t="shared" si="149"/>
        <v>624.18</v>
      </c>
      <c r="AE121" s="140">
        <f t="shared" si="149"/>
        <v>39.2</v>
      </c>
      <c r="AF121" s="140">
        <f t="shared" si="149"/>
        <v>220</v>
      </c>
      <c r="AG121" s="140">
        <f t="shared" si="149"/>
        <v>0</v>
      </c>
      <c r="AH121" s="140">
        <f t="shared" si="149"/>
        <v>1871.36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139</v>
      </c>
      <c r="C122" s="49" t="s">
        <v>436</v>
      </c>
      <c r="D122" s="131" t="s">
        <v>437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81"/>
        <v>47.05</v>
      </c>
      <c r="L122" s="49">
        <f t="shared" si="82"/>
        <v>627.29</v>
      </c>
      <c r="M122" s="130">
        <f t="shared" si="83"/>
        <v>499.34</v>
      </c>
      <c r="N122" s="49">
        <f t="shared" si="84"/>
        <v>27.44</v>
      </c>
      <c r="O122" s="130">
        <f t="shared" si="85"/>
        <v>110</v>
      </c>
      <c r="P122" s="130">
        <f t="shared" si="86"/>
        <v>0</v>
      </c>
      <c r="Q122" s="130">
        <f t="shared" si="87"/>
        <v>1311.12</v>
      </c>
      <c r="R122" s="49">
        <f t="shared" si="88"/>
        <v>0</v>
      </c>
      <c r="S122" s="49">
        <f t="shared" si="89"/>
        <v>313.64</v>
      </c>
      <c r="T122" s="130">
        <f t="shared" si="90"/>
        <v>124.84</v>
      </c>
      <c r="U122" s="49">
        <f t="shared" si="91"/>
        <v>11.76</v>
      </c>
      <c r="V122" s="130">
        <f t="shared" si="92"/>
        <v>110</v>
      </c>
      <c r="W122" s="130">
        <f t="shared" si="93"/>
        <v>0</v>
      </c>
      <c r="X122" s="49">
        <f t="shared" si="94"/>
        <v>560.24</v>
      </c>
      <c r="Y122" s="49">
        <f t="shared" si="95"/>
        <v>1871.36</v>
      </c>
      <c r="Z122" s="49"/>
      <c r="AA122" s="139" t="s">
        <v>77</v>
      </c>
      <c r="AB122" s="140">
        <f t="shared" ref="AB122:AH122" si="150">K122+R122</f>
        <v>47.05</v>
      </c>
      <c r="AC122" s="140">
        <f t="shared" si="150"/>
        <v>940.93</v>
      </c>
      <c r="AD122" s="140">
        <f t="shared" si="150"/>
        <v>624.18</v>
      </c>
      <c r="AE122" s="140">
        <f t="shared" si="150"/>
        <v>39.2</v>
      </c>
      <c r="AF122" s="140">
        <f t="shared" si="150"/>
        <v>220</v>
      </c>
      <c r="AG122" s="140">
        <f t="shared" si="150"/>
        <v>0</v>
      </c>
      <c r="AH122" s="140">
        <f t="shared" si="150"/>
        <v>1871.36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139</v>
      </c>
      <c r="C123" s="49" t="s">
        <v>438</v>
      </c>
      <c r="D123" s="131" t="s">
        <v>439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81"/>
        <v>47.05</v>
      </c>
      <c r="L123" s="49">
        <f t="shared" si="82"/>
        <v>627.29</v>
      </c>
      <c r="M123" s="130">
        <f t="shared" si="83"/>
        <v>499.34</v>
      </c>
      <c r="N123" s="49">
        <f t="shared" si="84"/>
        <v>27.44</v>
      </c>
      <c r="O123" s="130">
        <f t="shared" si="85"/>
        <v>110</v>
      </c>
      <c r="P123" s="130">
        <f t="shared" si="86"/>
        <v>0</v>
      </c>
      <c r="Q123" s="130">
        <f t="shared" si="87"/>
        <v>1311.12</v>
      </c>
      <c r="R123" s="49">
        <f t="shared" si="88"/>
        <v>0</v>
      </c>
      <c r="S123" s="49">
        <f t="shared" si="89"/>
        <v>313.64</v>
      </c>
      <c r="T123" s="130">
        <f t="shared" si="90"/>
        <v>124.84</v>
      </c>
      <c r="U123" s="49">
        <f t="shared" si="91"/>
        <v>11.76</v>
      </c>
      <c r="V123" s="130">
        <f t="shared" si="92"/>
        <v>110</v>
      </c>
      <c r="W123" s="130">
        <f t="shared" si="93"/>
        <v>0</v>
      </c>
      <c r="X123" s="49">
        <f t="shared" si="94"/>
        <v>560.24</v>
      </c>
      <c r="Y123" s="49">
        <f t="shared" si="95"/>
        <v>1871.36</v>
      </c>
      <c r="Z123" s="49"/>
      <c r="AA123" s="139" t="s">
        <v>77</v>
      </c>
      <c r="AB123" s="140">
        <f t="shared" ref="AB123:AH123" si="151">K123+R123</f>
        <v>47.05</v>
      </c>
      <c r="AC123" s="140">
        <f t="shared" si="151"/>
        <v>940.93</v>
      </c>
      <c r="AD123" s="140">
        <f t="shared" si="151"/>
        <v>624.18</v>
      </c>
      <c r="AE123" s="140">
        <f t="shared" si="151"/>
        <v>39.2</v>
      </c>
      <c r="AF123" s="140">
        <f t="shared" si="151"/>
        <v>220</v>
      </c>
      <c r="AG123" s="140">
        <f t="shared" si="151"/>
        <v>0</v>
      </c>
      <c r="AH123" s="140">
        <f t="shared" si="151"/>
        <v>1871.36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139</v>
      </c>
      <c r="C124" s="49" t="s">
        <v>440</v>
      </c>
      <c r="D124" s="131" t="s">
        <v>441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81"/>
        <v>47.05</v>
      </c>
      <c r="L124" s="49">
        <f t="shared" si="82"/>
        <v>627.29</v>
      </c>
      <c r="M124" s="130">
        <f t="shared" si="83"/>
        <v>499.34</v>
      </c>
      <c r="N124" s="49">
        <f t="shared" si="84"/>
        <v>27.44</v>
      </c>
      <c r="O124" s="130">
        <f t="shared" si="85"/>
        <v>110</v>
      </c>
      <c r="P124" s="130">
        <f t="shared" si="86"/>
        <v>0</v>
      </c>
      <c r="Q124" s="130">
        <f t="shared" si="87"/>
        <v>1311.12</v>
      </c>
      <c r="R124" s="49">
        <f t="shared" si="88"/>
        <v>0</v>
      </c>
      <c r="S124" s="49">
        <f t="shared" si="89"/>
        <v>313.64</v>
      </c>
      <c r="T124" s="130">
        <f t="shared" si="90"/>
        <v>124.84</v>
      </c>
      <c r="U124" s="49">
        <f t="shared" si="91"/>
        <v>11.76</v>
      </c>
      <c r="V124" s="130">
        <f t="shared" si="92"/>
        <v>110</v>
      </c>
      <c r="W124" s="130">
        <f t="shared" si="93"/>
        <v>0</v>
      </c>
      <c r="X124" s="49">
        <f t="shared" si="94"/>
        <v>560.24</v>
      </c>
      <c r="Y124" s="49">
        <f t="shared" si="95"/>
        <v>1871.36</v>
      </c>
      <c r="Z124" s="49"/>
      <c r="AA124" s="139" t="s">
        <v>77</v>
      </c>
      <c r="AB124" s="140">
        <f t="shared" ref="AB124:AH124" si="152">K124+R124</f>
        <v>47.05</v>
      </c>
      <c r="AC124" s="140">
        <f t="shared" si="152"/>
        <v>940.93</v>
      </c>
      <c r="AD124" s="140">
        <f t="shared" si="152"/>
        <v>624.18</v>
      </c>
      <c r="AE124" s="140">
        <f t="shared" si="152"/>
        <v>39.2</v>
      </c>
      <c r="AF124" s="140">
        <f t="shared" si="152"/>
        <v>220</v>
      </c>
      <c r="AG124" s="140">
        <f t="shared" si="152"/>
        <v>0</v>
      </c>
      <c r="AH124" s="140">
        <f t="shared" si="152"/>
        <v>1871.36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139</v>
      </c>
      <c r="C125" s="49" t="s">
        <v>444</v>
      </c>
      <c r="D125" s="131" t="s">
        <v>445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81"/>
        <v>47.05</v>
      </c>
      <c r="L125" s="49">
        <f t="shared" si="82"/>
        <v>627.29</v>
      </c>
      <c r="M125" s="130">
        <f t="shared" si="83"/>
        <v>499.34</v>
      </c>
      <c r="N125" s="49">
        <f t="shared" si="84"/>
        <v>27.44</v>
      </c>
      <c r="O125" s="130">
        <f t="shared" si="85"/>
        <v>110</v>
      </c>
      <c r="P125" s="130">
        <f t="shared" si="86"/>
        <v>0</v>
      </c>
      <c r="Q125" s="130">
        <f t="shared" si="87"/>
        <v>1311.12</v>
      </c>
      <c r="R125" s="49">
        <f t="shared" si="88"/>
        <v>0</v>
      </c>
      <c r="S125" s="49">
        <f t="shared" si="89"/>
        <v>313.64</v>
      </c>
      <c r="T125" s="130">
        <f t="shared" si="90"/>
        <v>124.84</v>
      </c>
      <c r="U125" s="49">
        <f t="shared" si="91"/>
        <v>11.76</v>
      </c>
      <c r="V125" s="130">
        <f t="shared" si="92"/>
        <v>110</v>
      </c>
      <c r="W125" s="130">
        <f t="shared" si="93"/>
        <v>0</v>
      </c>
      <c r="X125" s="49">
        <f t="shared" si="94"/>
        <v>560.24</v>
      </c>
      <c r="Y125" s="49">
        <f t="shared" si="95"/>
        <v>1871.36</v>
      </c>
      <c r="Z125" s="49"/>
      <c r="AA125" s="139" t="s">
        <v>77</v>
      </c>
      <c r="AB125" s="140">
        <f t="shared" ref="AB125:AH125" si="153">K125+R125</f>
        <v>47.05</v>
      </c>
      <c r="AC125" s="140">
        <f t="shared" si="153"/>
        <v>940.93</v>
      </c>
      <c r="AD125" s="140">
        <f t="shared" si="153"/>
        <v>624.18</v>
      </c>
      <c r="AE125" s="140">
        <f t="shared" si="153"/>
        <v>39.2</v>
      </c>
      <c r="AF125" s="140">
        <f t="shared" si="153"/>
        <v>220</v>
      </c>
      <c r="AG125" s="140">
        <f t="shared" si="153"/>
        <v>0</v>
      </c>
      <c r="AH125" s="140">
        <f t="shared" si="153"/>
        <v>1871.36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139</v>
      </c>
      <c r="C126" s="49" t="s">
        <v>446</v>
      </c>
      <c r="D126" s="131" t="s">
        <v>447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81"/>
        <v>47.05</v>
      </c>
      <c r="L126" s="49">
        <f t="shared" si="82"/>
        <v>627.29</v>
      </c>
      <c r="M126" s="130">
        <f t="shared" si="83"/>
        <v>499.34</v>
      </c>
      <c r="N126" s="49">
        <f t="shared" si="84"/>
        <v>27.44</v>
      </c>
      <c r="O126" s="130">
        <f t="shared" si="85"/>
        <v>110</v>
      </c>
      <c r="P126" s="130">
        <f t="shared" si="86"/>
        <v>0</v>
      </c>
      <c r="Q126" s="130">
        <f t="shared" si="87"/>
        <v>1311.12</v>
      </c>
      <c r="R126" s="49">
        <f t="shared" si="88"/>
        <v>0</v>
      </c>
      <c r="S126" s="49">
        <f t="shared" si="89"/>
        <v>313.64</v>
      </c>
      <c r="T126" s="130">
        <f t="shared" si="90"/>
        <v>124.84</v>
      </c>
      <c r="U126" s="49">
        <f t="shared" si="91"/>
        <v>11.76</v>
      </c>
      <c r="V126" s="130">
        <f t="shared" si="92"/>
        <v>110</v>
      </c>
      <c r="W126" s="130">
        <f t="shared" si="93"/>
        <v>0</v>
      </c>
      <c r="X126" s="49">
        <f t="shared" si="94"/>
        <v>560.24</v>
      </c>
      <c r="Y126" s="49">
        <f t="shared" si="95"/>
        <v>1871.36</v>
      </c>
      <c r="Z126" s="49"/>
      <c r="AA126" s="139" t="s">
        <v>77</v>
      </c>
      <c r="AB126" s="140">
        <f t="shared" ref="AB126:AH126" si="154">K126+R126</f>
        <v>47.05</v>
      </c>
      <c r="AC126" s="140">
        <f t="shared" si="154"/>
        <v>940.93</v>
      </c>
      <c r="AD126" s="140">
        <f t="shared" si="154"/>
        <v>624.18</v>
      </c>
      <c r="AE126" s="140">
        <f t="shared" si="154"/>
        <v>39.2</v>
      </c>
      <c r="AF126" s="140">
        <f t="shared" si="154"/>
        <v>220</v>
      </c>
      <c r="AG126" s="140">
        <f t="shared" si="154"/>
        <v>0</v>
      </c>
      <c r="AH126" s="140">
        <f t="shared" si="154"/>
        <v>1871.36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139</v>
      </c>
      <c r="C127" s="49" t="s">
        <v>448</v>
      </c>
      <c r="D127" s="131" t="s">
        <v>449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81"/>
        <v>47.05</v>
      </c>
      <c r="L127" s="49">
        <f t="shared" si="82"/>
        <v>627.29</v>
      </c>
      <c r="M127" s="130">
        <f t="shared" si="83"/>
        <v>499.34</v>
      </c>
      <c r="N127" s="49">
        <f t="shared" si="84"/>
        <v>27.44</v>
      </c>
      <c r="O127" s="130">
        <f t="shared" si="85"/>
        <v>110</v>
      </c>
      <c r="P127" s="130">
        <f t="shared" si="86"/>
        <v>0</v>
      </c>
      <c r="Q127" s="130">
        <f t="shared" si="87"/>
        <v>1311.12</v>
      </c>
      <c r="R127" s="49">
        <f t="shared" si="88"/>
        <v>0</v>
      </c>
      <c r="S127" s="49">
        <f t="shared" si="89"/>
        <v>313.64</v>
      </c>
      <c r="T127" s="130">
        <f t="shared" si="90"/>
        <v>124.84</v>
      </c>
      <c r="U127" s="49">
        <f t="shared" si="91"/>
        <v>11.76</v>
      </c>
      <c r="V127" s="130">
        <f t="shared" si="92"/>
        <v>110</v>
      </c>
      <c r="W127" s="130">
        <f t="shared" si="93"/>
        <v>0</v>
      </c>
      <c r="X127" s="49">
        <f t="shared" si="94"/>
        <v>560.24</v>
      </c>
      <c r="Y127" s="49">
        <f t="shared" si="95"/>
        <v>1871.36</v>
      </c>
      <c r="Z127" s="49"/>
      <c r="AA127" s="139" t="s">
        <v>77</v>
      </c>
      <c r="AB127" s="140">
        <f t="shared" ref="AB127:AH127" si="155">K127+R127</f>
        <v>47.05</v>
      </c>
      <c r="AC127" s="140">
        <f t="shared" si="155"/>
        <v>940.93</v>
      </c>
      <c r="AD127" s="140">
        <f t="shared" si="155"/>
        <v>624.18</v>
      </c>
      <c r="AE127" s="140">
        <f t="shared" si="155"/>
        <v>39.2</v>
      </c>
      <c r="AF127" s="140">
        <f t="shared" si="155"/>
        <v>220</v>
      </c>
      <c r="AG127" s="140">
        <f t="shared" si="155"/>
        <v>0</v>
      </c>
      <c r="AH127" s="140">
        <f t="shared" si="155"/>
        <v>1871.36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119</v>
      </c>
      <c r="C128" s="49" t="s">
        <v>450</v>
      </c>
      <c r="D128" s="131" t="s">
        <v>451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81"/>
        <v>47.05</v>
      </c>
      <c r="L128" s="49">
        <f t="shared" si="82"/>
        <v>627.29</v>
      </c>
      <c r="M128" s="130">
        <f t="shared" si="83"/>
        <v>499.34</v>
      </c>
      <c r="N128" s="49">
        <f t="shared" si="84"/>
        <v>27.44</v>
      </c>
      <c r="O128" s="130">
        <f t="shared" si="85"/>
        <v>110</v>
      </c>
      <c r="P128" s="130">
        <f t="shared" si="86"/>
        <v>0</v>
      </c>
      <c r="Q128" s="130">
        <f t="shared" si="87"/>
        <v>1311.12</v>
      </c>
      <c r="R128" s="49">
        <f t="shared" si="88"/>
        <v>0</v>
      </c>
      <c r="S128" s="49">
        <f t="shared" si="89"/>
        <v>313.64</v>
      </c>
      <c r="T128" s="130">
        <f t="shared" si="90"/>
        <v>124.84</v>
      </c>
      <c r="U128" s="49">
        <f t="shared" si="91"/>
        <v>11.76</v>
      </c>
      <c r="V128" s="130">
        <f t="shared" si="92"/>
        <v>110</v>
      </c>
      <c r="W128" s="130">
        <f t="shared" si="93"/>
        <v>0</v>
      </c>
      <c r="X128" s="49">
        <f t="shared" si="94"/>
        <v>560.24</v>
      </c>
      <c r="Y128" s="49">
        <f t="shared" si="95"/>
        <v>1871.36</v>
      </c>
      <c r="Z128" s="49"/>
      <c r="AA128" s="139" t="s">
        <v>75</v>
      </c>
      <c r="AB128" s="140">
        <f t="shared" ref="AB128:AH128" si="156">K128+R128</f>
        <v>47.05</v>
      </c>
      <c r="AC128" s="140">
        <f t="shared" si="156"/>
        <v>940.93</v>
      </c>
      <c r="AD128" s="140">
        <f t="shared" si="156"/>
        <v>624.18</v>
      </c>
      <c r="AE128" s="140">
        <f t="shared" si="156"/>
        <v>39.2</v>
      </c>
      <c r="AF128" s="140">
        <f t="shared" si="156"/>
        <v>220</v>
      </c>
      <c r="AG128" s="140">
        <f t="shared" si="156"/>
        <v>0</v>
      </c>
      <c r="AH128" s="140">
        <f t="shared" si="156"/>
        <v>1871.36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139</v>
      </c>
      <c r="C129" s="49" t="s">
        <v>454</v>
      </c>
      <c r="D129" s="131" t="s">
        <v>455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81"/>
        <v>47.05</v>
      </c>
      <c r="L129" s="49">
        <f t="shared" si="82"/>
        <v>627.29</v>
      </c>
      <c r="M129" s="130">
        <f t="shared" si="83"/>
        <v>499.34</v>
      </c>
      <c r="N129" s="49">
        <f t="shared" si="84"/>
        <v>27.44</v>
      </c>
      <c r="O129" s="130">
        <f t="shared" si="85"/>
        <v>110</v>
      </c>
      <c r="P129" s="130">
        <f t="shared" si="86"/>
        <v>0</v>
      </c>
      <c r="Q129" s="130">
        <f t="shared" si="87"/>
        <v>1311.12</v>
      </c>
      <c r="R129" s="49">
        <f t="shared" si="88"/>
        <v>0</v>
      </c>
      <c r="S129" s="49">
        <f t="shared" si="89"/>
        <v>313.64</v>
      </c>
      <c r="T129" s="130">
        <f t="shared" si="90"/>
        <v>124.84</v>
      </c>
      <c r="U129" s="49">
        <f t="shared" si="91"/>
        <v>11.76</v>
      </c>
      <c r="V129" s="130">
        <f t="shared" si="92"/>
        <v>110</v>
      </c>
      <c r="W129" s="130">
        <f t="shared" si="93"/>
        <v>0</v>
      </c>
      <c r="X129" s="49">
        <f t="shared" si="94"/>
        <v>560.24</v>
      </c>
      <c r="Y129" s="49">
        <f t="shared" si="95"/>
        <v>1871.36</v>
      </c>
      <c r="Z129" s="49"/>
      <c r="AA129" s="139" t="s">
        <v>77</v>
      </c>
      <c r="AB129" s="140">
        <f t="shared" ref="AB129:AH129" si="157">K129+R129</f>
        <v>47.05</v>
      </c>
      <c r="AC129" s="140">
        <f t="shared" si="157"/>
        <v>940.93</v>
      </c>
      <c r="AD129" s="140">
        <f t="shared" si="157"/>
        <v>624.18</v>
      </c>
      <c r="AE129" s="140">
        <f t="shared" si="157"/>
        <v>39.2</v>
      </c>
      <c r="AF129" s="140">
        <f t="shared" si="157"/>
        <v>220</v>
      </c>
      <c r="AG129" s="140">
        <f t="shared" si="157"/>
        <v>0</v>
      </c>
      <c r="AH129" s="140">
        <f t="shared" si="157"/>
        <v>1871.36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139</v>
      </c>
      <c r="C130" s="49" t="s">
        <v>456</v>
      </c>
      <c r="D130" s="131" t="s">
        <v>457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81"/>
        <v>47.05</v>
      </c>
      <c r="L130" s="49">
        <f t="shared" si="82"/>
        <v>627.29</v>
      </c>
      <c r="M130" s="130">
        <f t="shared" si="83"/>
        <v>499.34</v>
      </c>
      <c r="N130" s="49">
        <f t="shared" si="84"/>
        <v>27.44</v>
      </c>
      <c r="O130" s="130">
        <f t="shared" si="85"/>
        <v>110</v>
      </c>
      <c r="P130" s="130">
        <f t="shared" si="86"/>
        <v>0</v>
      </c>
      <c r="Q130" s="130">
        <f t="shared" si="87"/>
        <v>1311.12</v>
      </c>
      <c r="R130" s="49">
        <f t="shared" si="88"/>
        <v>0</v>
      </c>
      <c r="S130" s="49">
        <f t="shared" si="89"/>
        <v>313.64</v>
      </c>
      <c r="T130" s="130">
        <f t="shared" si="90"/>
        <v>124.84</v>
      </c>
      <c r="U130" s="49">
        <f t="shared" si="91"/>
        <v>11.76</v>
      </c>
      <c r="V130" s="130">
        <f t="shared" si="92"/>
        <v>110</v>
      </c>
      <c r="W130" s="130">
        <f t="shared" si="93"/>
        <v>0</v>
      </c>
      <c r="X130" s="49">
        <f t="shared" si="94"/>
        <v>560.24</v>
      </c>
      <c r="Y130" s="49">
        <f t="shared" si="95"/>
        <v>1871.36</v>
      </c>
      <c r="Z130" s="49"/>
      <c r="AA130" s="139" t="s">
        <v>77</v>
      </c>
      <c r="AB130" s="140">
        <f t="shared" ref="AB130:AH130" si="158">K130+R130</f>
        <v>47.05</v>
      </c>
      <c r="AC130" s="140">
        <f t="shared" si="158"/>
        <v>940.93</v>
      </c>
      <c r="AD130" s="140">
        <f t="shared" si="158"/>
        <v>624.18</v>
      </c>
      <c r="AE130" s="140">
        <f t="shared" si="158"/>
        <v>39.2</v>
      </c>
      <c r="AF130" s="140">
        <f t="shared" si="158"/>
        <v>220</v>
      </c>
      <c r="AG130" s="140">
        <f t="shared" si="158"/>
        <v>0</v>
      </c>
      <c r="AH130" s="140">
        <f t="shared" si="158"/>
        <v>1871.36</v>
      </c>
      <c r="AI130" s="139" t="s">
        <v>32</v>
      </c>
    </row>
    <row r="131" s="39" customFormat="1" ht="16" customHeight="1" spans="1:35">
      <c r="A131" s="129">
        <f t="shared" si="80"/>
        <v>128</v>
      </c>
      <c r="B131" s="49" t="s">
        <v>139</v>
      </c>
      <c r="C131" s="49" t="s">
        <v>458</v>
      </c>
      <c r="D131" s="131" t="s">
        <v>459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si="81"/>
        <v>47.05</v>
      </c>
      <c r="L131" s="49">
        <f t="shared" si="82"/>
        <v>627.29</v>
      </c>
      <c r="M131" s="130">
        <f t="shared" si="83"/>
        <v>499.34</v>
      </c>
      <c r="N131" s="49">
        <f t="shared" si="84"/>
        <v>27.44</v>
      </c>
      <c r="O131" s="130">
        <f t="shared" si="85"/>
        <v>110</v>
      </c>
      <c r="P131" s="130">
        <f t="shared" si="86"/>
        <v>0</v>
      </c>
      <c r="Q131" s="130">
        <f t="shared" si="87"/>
        <v>1311.12</v>
      </c>
      <c r="R131" s="49">
        <f t="shared" si="88"/>
        <v>0</v>
      </c>
      <c r="S131" s="49">
        <f t="shared" si="89"/>
        <v>313.64</v>
      </c>
      <c r="T131" s="130">
        <f t="shared" si="90"/>
        <v>124.84</v>
      </c>
      <c r="U131" s="49">
        <f t="shared" si="91"/>
        <v>11.76</v>
      </c>
      <c r="V131" s="130">
        <f t="shared" si="92"/>
        <v>110</v>
      </c>
      <c r="W131" s="130">
        <f t="shared" si="93"/>
        <v>0</v>
      </c>
      <c r="X131" s="49">
        <f t="shared" si="94"/>
        <v>560.24</v>
      </c>
      <c r="Y131" s="49">
        <f t="shared" si="95"/>
        <v>1871.36</v>
      </c>
      <c r="Z131" s="49"/>
      <c r="AA131" s="139" t="s">
        <v>77</v>
      </c>
      <c r="AB131" s="140">
        <f t="shared" ref="AB131:AH131" si="159">K131+R131</f>
        <v>47.05</v>
      </c>
      <c r="AC131" s="140">
        <f t="shared" si="159"/>
        <v>940.93</v>
      </c>
      <c r="AD131" s="140">
        <f t="shared" si="159"/>
        <v>624.18</v>
      </c>
      <c r="AE131" s="140">
        <f t="shared" si="159"/>
        <v>39.2</v>
      </c>
      <c r="AF131" s="140">
        <f t="shared" si="159"/>
        <v>220</v>
      </c>
      <c r="AG131" s="140">
        <f t="shared" si="159"/>
        <v>0</v>
      </c>
      <c r="AH131" s="140">
        <f t="shared" si="159"/>
        <v>1871.36</v>
      </c>
      <c r="AI131" s="139" t="s">
        <v>32</v>
      </c>
    </row>
    <row r="132" s="117" customFormat="1" ht="16" customHeight="1" spans="1:35">
      <c r="A132" s="182">
        <f t="shared" ref="A132:A155" si="160">ROW()-3</f>
        <v>129</v>
      </c>
      <c r="B132" s="183" t="s">
        <v>139</v>
      </c>
      <c r="C132" s="183" t="s">
        <v>460</v>
      </c>
      <c r="D132" s="185" t="s">
        <v>461</v>
      </c>
      <c r="E132" s="183">
        <v>3920.55</v>
      </c>
      <c r="F132" s="183">
        <v>3920.55</v>
      </c>
      <c r="G132" s="188">
        <v>6241.75</v>
      </c>
      <c r="H132" s="183">
        <v>3920.55</v>
      </c>
      <c r="I132" s="188">
        <v>2200</v>
      </c>
      <c r="J132" s="188"/>
      <c r="K132" s="183">
        <f t="shared" ref="K132:K155" si="161">ROUND(E132*0.012,2)</f>
        <v>47.05</v>
      </c>
      <c r="L132" s="183">
        <f t="shared" ref="L132:L155" si="162">ROUND(F132*0.16,2)</f>
        <v>627.29</v>
      </c>
      <c r="M132" s="188">
        <f t="shared" ref="M132:M155" si="163">ROUND(G132*0.08,2)</f>
        <v>499.34</v>
      </c>
      <c r="N132" s="183">
        <f t="shared" ref="N132:N155" si="164">ROUND(H132*0.007,2)</f>
        <v>27.44</v>
      </c>
      <c r="O132" s="188">
        <f t="shared" ref="O132:O155" si="165">I132*5%</f>
        <v>110</v>
      </c>
      <c r="P132" s="188">
        <f t="shared" ref="P132:P155" si="166">J132*50%</f>
        <v>0</v>
      </c>
      <c r="Q132" s="188">
        <f t="shared" ref="Q132:Q155" si="167">SUM(K132:P132)</f>
        <v>1311.12</v>
      </c>
      <c r="R132" s="183">
        <f t="shared" ref="R132:R155" si="168">E132*0</f>
        <v>0</v>
      </c>
      <c r="S132" s="183">
        <f t="shared" ref="S132:S155" si="169">ROUND(F132*0.08,2)</f>
        <v>313.64</v>
      </c>
      <c r="T132" s="188">
        <f t="shared" ref="T132:T155" si="170">ROUND(G132*0.02,2)</f>
        <v>124.84</v>
      </c>
      <c r="U132" s="183">
        <f t="shared" ref="U132:U155" si="171">ROUND(H132*0.003,2)</f>
        <v>11.76</v>
      </c>
      <c r="V132" s="188">
        <f t="shared" ref="V132:V155" si="172">I132*5%</f>
        <v>110</v>
      </c>
      <c r="W132" s="188">
        <f t="shared" ref="W132:W155" si="173">J132*50%</f>
        <v>0</v>
      </c>
      <c r="X132" s="183">
        <f t="shared" ref="X132:X155" si="174">SUM(R132:W132)</f>
        <v>560.24</v>
      </c>
      <c r="Y132" s="183">
        <f t="shared" ref="Y132:Y155" si="175">Q132+X132</f>
        <v>1871.36</v>
      </c>
      <c r="Z132" s="183"/>
      <c r="AA132" s="200" t="s">
        <v>77</v>
      </c>
      <c r="AB132" s="201">
        <f t="shared" ref="AB132:AH132" si="176">K132+R132</f>
        <v>47.05</v>
      </c>
      <c r="AC132" s="201">
        <f t="shared" si="176"/>
        <v>940.93</v>
      </c>
      <c r="AD132" s="201">
        <f t="shared" si="176"/>
        <v>624.18</v>
      </c>
      <c r="AE132" s="201">
        <f t="shared" si="176"/>
        <v>39.2</v>
      </c>
      <c r="AF132" s="201">
        <f t="shared" si="176"/>
        <v>220</v>
      </c>
      <c r="AG132" s="201">
        <f t="shared" si="176"/>
        <v>0</v>
      </c>
      <c r="AH132" s="201">
        <f t="shared" si="176"/>
        <v>1871.36</v>
      </c>
      <c r="AI132" s="200" t="s">
        <v>32</v>
      </c>
    </row>
    <row r="133" s="39" customFormat="1" ht="16" customHeight="1" spans="1:35">
      <c r="A133" s="129">
        <f t="shared" si="160"/>
        <v>130</v>
      </c>
      <c r="B133" s="49" t="s">
        <v>139</v>
      </c>
      <c r="C133" s="49" t="s">
        <v>462</v>
      </c>
      <c r="D133" s="131" t="s">
        <v>463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61"/>
        <v>47.05</v>
      </c>
      <c r="L133" s="49">
        <f t="shared" si="162"/>
        <v>627.29</v>
      </c>
      <c r="M133" s="130">
        <f t="shared" si="163"/>
        <v>499.34</v>
      </c>
      <c r="N133" s="49">
        <f t="shared" si="164"/>
        <v>27.44</v>
      </c>
      <c r="O133" s="130">
        <f t="shared" si="165"/>
        <v>110</v>
      </c>
      <c r="P133" s="130">
        <f t="shared" si="166"/>
        <v>0</v>
      </c>
      <c r="Q133" s="130">
        <f t="shared" si="167"/>
        <v>1311.12</v>
      </c>
      <c r="R133" s="49">
        <f t="shared" si="168"/>
        <v>0</v>
      </c>
      <c r="S133" s="49">
        <f t="shared" si="169"/>
        <v>313.64</v>
      </c>
      <c r="T133" s="130">
        <f t="shared" si="170"/>
        <v>124.84</v>
      </c>
      <c r="U133" s="49">
        <f t="shared" si="171"/>
        <v>11.76</v>
      </c>
      <c r="V133" s="130">
        <f t="shared" si="172"/>
        <v>110</v>
      </c>
      <c r="W133" s="130">
        <f t="shared" si="173"/>
        <v>0</v>
      </c>
      <c r="X133" s="49">
        <f t="shared" si="174"/>
        <v>560.24</v>
      </c>
      <c r="Y133" s="49">
        <f t="shared" si="175"/>
        <v>1871.36</v>
      </c>
      <c r="Z133" s="49"/>
      <c r="AA133" s="139" t="s">
        <v>77</v>
      </c>
      <c r="AB133" s="140">
        <f t="shared" ref="AB133:AH133" si="177">K133+R133</f>
        <v>47.05</v>
      </c>
      <c r="AC133" s="140">
        <f t="shared" si="177"/>
        <v>940.93</v>
      </c>
      <c r="AD133" s="140">
        <f t="shared" si="177"/>
        <v>624.18</v>
      </c>
      <c r="AE133" s="140">
        <f t="shared" si="177"/>
        <v>39.2</v>
      </c>
      <c r="AF133" s="140">
        <f t="shared" si="177"/>
        <v>220</v>
      </c>
      <c r="AG133" s="140">
        <f t="shared" si="177"/>
        <v>0</v>
      </c>
      <c r="AH133" s="140">
        <f t="shared" si="177"/>
        <v>1871.36</v>
      </c>
      <c r="AI133" s="139" t="s">
        <v>32</v>
      </c>
    </row>
    <row r="134" s="39" customFormat="1" ht="16" customHeight="1" spans="1:35">
      <c r="A134" s="129">
        <f t="shared" si="160"/>
        <v>131</v>
      </c>
      <c r="B134" s="49" t="s">
        <v>139</v>
      </c>
      <c r="C134" s="46" t="s">
        <v>466</v>
      </c>
      <c r="D134" s="133" t="s">
        <v>467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61"/>
        <v>47.05</v>
      </c>
      <c r="L134" s="49">
        <f t="shared" si="162"/>
        <v>627.29</v>
      </c>
      <c r="M134" s="130">
        <f t="shared" si="163"/>
        <v>499.34</v>
      </c>
      <c r="N134" s="49">
        <f t="shared" si="164"/>
        <v>27.44</v>
      </c>
      <c r="O134" s="130">
        <f t="shared" si="165"/>
        <v>110</v>
      </c>
      <c r="P134" s="130">
        <f t="shared" si="166"/>
        <v>0</v>
      </c>
      <c r="Q134" s="130">
        <f t="shared" si="167"/>
        <v>1311.12</v>
      </c>
      <c r="R134" s="49">
        <f t="shared" si="168"/>
        <v>0</v>
      </c>
      <c r="S134" s="49">
        <f t="shared" si="169"/>
        <v>313.64</v>
      </c>
      <c r="T134" s="130">
        <f t="shared" si="170"/>
        <v>124.84</v>
      </c>
      <c r="U134" s="49">
        <f t="shared" si="171"/>
        <v>11.76</v>
      </c>
      <c r="V134" s="130">
        <f t="shared" si="172"/>
        <v>110</v>
      </c>
      <c r="W134" s="130">
        <f t="shared" si="173"/>
        <v>0</v>
      </c>
      <c r="X134" s="49">
        <f t="shared" si="174"/>
        <v>560.24</v>
      </c>
      <c r="Y134" s="49">
        <f t="shared" si="175"/>
        <v>1871.36</v>
      </c>
      <c r="Z134" s="49"/>
      <c r="AA134" s="139" t="s">
        <v>77</v>
      </c>
      <c r="AB134" s="140">
        <f t="shared" ref="AB134:AH134" si="178">K134+R134</f>
        <v>47.05</v>
      </c>
      <c r="AC134" s="140">
        <f t="shared" si="178"/>
        <v>940.93</v>
      </c>
      <c r="AD134" s="140">
        <f t="shared" si="178"/>
        <v>624.18</v>
      </c>
      <c r="AE134" s="140">
        <f t="shared" si="178"/>
        <v>39.2</v>
      </c>
      <c r="AF134" s="140">
        <f t="shared" si="178"/>
        <v>220</v>
      </c>
      <c r="AG134" s="140">
        <f t="shared" si="178"/>
        <v>0</v>
      </c>
      <c r="AH134" s="140">
        <f t="shared" si="178"/>
        <v>1871.36</v>
      </c>
      <c r="AI134" s="139" t="s">
        <v>32</v>
      </c>
    </row>
    <row r="135" s="39" customFormat="1" ht="16" customHeight="1" spans="1:35">
      <c r="A135" s="129">
        <f t="shared" si="160"/>
        <v>132</v>
      </c>
      <c r="B135" s="49" t="s">
        <v>119</v>
      </c>
      <c r="C135" s="49" t="s">
        <v>470</v>
      </c>
      <c r="D135" s="131" t="s">
        <v>471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2200</v>
      </c>
      <c r="J135" s="130"/>
      <c r="K135" s="49">
        <f t="shared" si="161"/>
        <v>47.05</v>
      </c>
      <c r="L135" s="49">
        <f t="shared" si="162"/>
        <v>627.29</v>
      </c>
      <c r="M135" s="130">
        <f t="shared" si="163"/>
        <v>499.34</v>
      </c>
      <c r="N135" s="49">
        <f t="shared" si="164"/>
        <v>27.44</v>
      </c>
      <c r="O135" s="130">
        <f t="shared" si="165"/>
        <v>110</v>
      </c>
      <c r="P135" s="130">
        <f t="shared" si="166"/>
        <v>0</v>
      </c>
      <c r="Q135" s="130">
        <f t="shared" si="167"/>
        <v>1311.12</v>
      </c>
      <c r="R135" s="49">
        <f t="shared" si="168"/>
        <v>0</v>
      </c>
      <c r="S135" s="49">
        <f t="shared" si="169"/>
        <v>313.64</v>
      </c>
      <c r="T135" s="130">
        <f t="shared" si="170"/>
        <v>124.84</v>
      </c>
      <c r="U135" s="49">
        <f t="shared" si="171"/>
        <v>11.76</v>
      </c>
      <c r="V135" s="130">
        <f t="shared" si="172"/>
        <v>110</v>
      </c>
      <c r="W135" s="130">
        <f t="shared" si="173"/>
        <v>0</v>
      </c>
      <c r="X135" s="49">
        <f t="shared" si="174"/>
        <v>560.24</v>
      </c>
      <c r="Y135" s="49">
        <f t="shared" si="175"/>
        <v>1871.36</v>
      </c>
      <c r="Z135" s="49"/>
      <c r="AA135" s="139" t="s">
        <v>89</v>
      </c>
      <c r="AB135" s="140">
        <f t="shared" ref="AB135:AH135" si="179">K135+R135</f>
        <v>47.05</v>
      </c>
      <c r="AC135" s="140">
        <f t="shared" si="179"/>
        <v>940.93</v>
      </c>
      <c r="AD135" s="140">
        <f t="shared" si="179"/>
        <v>624.18</v>
      </c>
      <c r="AE135" s="140">
        <f t="shared" si="179"/>
        <v>39.2</v>
      </c>
      <c r="AF135" s="140">
        <f t="shared" si="179"/>
        <v>220</v>
      </c>
      <c r="AG135" s="140">
        <f t="shared" si="179"/>
        <v>0</v>
      </c>
      <c r="AH135" s="140">
        <f t="shared" si="179"/>
        <v>1871.36</v>
      </c>
      <c r="AI135" s="139" t="s">
        <v>32</v>
      </c>
    </row>
    <row r="136" s="39" customFormat="1" ht="16" customHeight="1" spans="1:35">
      <c r="A136" s="129">
        <f t="shared" si="160"/>
        <v>133</v>
      </c>
      <c r="B136" s="49" t="s">
        <v>119</v>
      </c>
      <c r="C136" s="49" t="s">
        <v>472</v>
      </c>
      <c r="D136" s="131" t="s">
        <v>473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2200</v>
      </c>
      <c r="J136" s="130"/>
      <c r="K136" s="49">
        <f t="shared" si="161"/>
        <v>47.05</v>
      </c>
      <c r="L136" s="49">
        <f t="shared" si="162"/>
        <v>627.29</v>
      </c>
      <c r="M136" s="130">
        <f t="shared" si="163"/>
        <v>499.34</v>
      </c>
      <c r="N136" s="49">
        <f t="shared" si="164"/>
        <v>27.44</v>
      </c>
      <c r="O136" s="130">
        <f t="shared" si="165"/>
        <v>110</v>
      </c>
      <c r="P136" s="130">
        <f t="shared" si="166"/>
        <v>0</v>
      </c>
      <c r="Q136" s="130">
        <f t="shared" si="167"/>
        <v>1311.12</v>
      </c>
      <c r="R136" s="49">
        <f t="shared" si="168"/>
        <v>0</v>
      </c>
      <c r="S136" s="49">
        <f t="shared" si="169"/>
        <v>313.64</v>
      </c>
      <c r="T136" s="130">
        <f t="shared" si="170"/>
        <v>124.84</v>
      </c>
      <c r="U136" s="49">
        <f t="shared" si="171"/>
        <v>11.76</v>
      </c>
      <c r="V136" s="130">
        <f t="shared" si="172"/>
        <v>110</v>
      </c>
      <c r="W136" s="130">
        <f t="shared" si="173"/>
        <v>0</v>
      </c>
      <c r="X136" s="49">
        <f t="shared" si="174"/>
        <v>560.24</v>
      </c>
      <c r="Y136" s="49">
        <f t="shared" si="175"/>
        <v>1871.36</v>
      </c>
      <c r="Z136" s="49"/>
      <c r="AA136" s="139" t="s">
        <v>78</v>
      </c>
      <c r="AB136" s="140">
        <f t="shared" ref="AB136:AH136" si="180">K136+R136</f>
        <v>47.05</v>
      </c>
      <c r="AC136" s="140">
        <f t="shared" si="180"/>
        <v>940.93</v>
      </c>
      <c r="AD136" s="140">
        <f t="shared" si="180"/>
        <v>624.18</v>
      </c>
      <c r="AE136" s="140">
        <f t="shared" si="180"/>
        <v>39.2</v>
      </c>
      <c r="AF136" s="140">
        <f t="shared" si="180"/>
        <v>220</v>
      </c>
      <c r="AG136" s="140">
        <f t="shared" si="180"/>
        <v>0</v>
      </c>
      <c r="AH136" s="140">
        <f t="shared" si="180"/>
        <v>1871.36</v>
      </c>
      <c r="AI136" s="139" t="s">
        <v>32</v>
      </c>
    </row>
    <row r="137" s="39" customFormat="1" ht="16" customHeight="1" spans="1:35">
      <c r="A137" s="129">
        <f t="shared" si="160"/>
        <v>134</v>
      </c>
      <c r="B137" s="49" t="s">
        <v>119</v>
      </c>
      <c r="C137" s="49" t="s">
        <v>474</v>
      </c>
      <c r="D137" s="131" t="s">
        <v>475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4180</v>
      </c>
      <c r="J137" s="130"/>
      <c r="K137" s="49">
        <f t="shared" si="161"/>
        <v>47.05</v>
      </c>
      <c r="L137" s="49">
        <f t="shared" si="162"/>
        <v>627.29</v>
      </c>
      <c r="M137" s="130">
        <f t="shared" si="163"/>
        <v>499.34</v>
      </c>
      <c r="N137" s="49">
        <f t="shared" si="164"/>
        <v>27.44</v>
      </c>
      <c r="O137" s="130">
        <f t="shared" si="165"/>
        <v>209</v>
      </c>
      <c r="P137" s="130">
        <f t="shared" si="166"/>
        <v>0</v>
      </c>
      <c r="Q137" s="130">
        <f t="shared" si="167"/>
        <v>1410.12</v>
      </c>
      <c r="R137" s="49">
        <f t="shared" si="168"/>
        <v>0</v>
      </c>
      <c r="S137" s="49">
        <f t="shared" si="169"/>
        <v>313.64</v>
      </c>
      <c r="T137" s="130">
        <f t="shared" si="170"/>
        <v>124.84</v>
      </c>
      <c r="U137" s="49">
        <f t="shared" si="171"/>
        <v>11.76</v>
      </c>
      <c r="V137" s="130">
        <f t="shared" si="172"/>
        <v>209</v>
      </c>
      <c r="W137" s="130">
        <f t="shared" si="173"/>
        <v>0</v>
      </c>
      <c r="X137" s="49">
        <f t="shared" si="174"/>
        <v>659.24</v>
      </c>
      <c r="Y137" s="49">
        <f t="shared" si="175"/>
        <v>2069.36</v>
      </c>
      <c r="Z137" s="49"/>
      <c r="AA137" s="139" t="s">
        <v>51</v>
      </c>
      <c r="AB137" s="140">
        <f t="shared" ref="AB137:AH137" si="181">K137+R137</f>
        <v>47.05</v>
      </c>
      <c r="AC137" s="140">
        <f t="shared" si="181"/>
        <v>940.93</v>
      </c>
      <c r="AD137" s="140">
        <f t="shared" si="181"/>
        <v>624.18</v>
      </c>
      <c r="AE137" s="140">
        <f t="shared" si="181"/>
        <v>39.2</v>
      </c>
      <c r="AF137" s="140">
        <f t="shared" si="181"/>
        <v>418</v>
      </c>
      <c r="AG137" s="140">
        <f t="shared" si="181"/>
        <v>0</v>
      </c>
      <c r="AH137" s="140">
        <f t="shared" si="181"/>
        <v>2069.36</v>
      </c>
      <c r="AI137" s="139" t="s">
        <v>32</v>
      </c>
    </row>
    <row r="138" s="39" customFormat="1" ht="16" customHeight="1" spans="1:35">
      <c r="A138" s="129">
        <f t="shared" si="160"/>
        <v>135</v>
      </c>
      <c r="B138" s="49" t="s">
        <v>119</v>
      </c>
      <c r="C138" s="49" t="s">
        <v>476</v>
      </c>
      <c r="D138" s="131" t="s">
        <v>477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4180</v>
      </c>
      <c r="J138" s="130"/>
      <c r="K138" s="49">
        <f t="shared" si="161"/>
        <v>47.05</v>
      </c>
      <c r="L138" s="49">
        <f t="shared" si="162"/>
        <v>627.29</v>
      </c>
      <c r="M138" s="130">
        <f t="shared" si="163"/>
        <v>499.34</v>
      </c>
      <c r="N138" s="49">
        <f t="shared" si="164"/>
        <v>27.44</v>
      </c>
      <c r="O138" s="130">
        <f t="shared" si="165"/>
        <v>209</v>
      </c>
      <c r="P138" s="130">
        <f t="shared" si="166"/>
        <v>0</v>
      </c>
      <c r="Q138" s="130">
        <f t="shared" si="167"/>
        <v>1410.12</v>
      </c>
      <c r="R138" s="49">
        <f t="shared" si="168"/>
        <v>0</v>
      </c>
      <c r="S138" s="49">
        <f t="shared" si="169"/>
        <v>313.64</v>
      </c>
      <c r="T138" s="130">
        <f t="shared" si="170"/>
        <v>124.84</v>
      </c>
      <c r="U138" s="49">
        <f t="shared" si="171"/>
        <v>11.76</v>
      </c>
      <c r="V138" s="130">
        <f t="shared" si="172"/>
        <v>209</v>
      </c>
      <c r="W138" s="130">
        <f t="shared" si="173"/>
        <v>0</v>
      </c>
      <c r="X138" s="49">
        <f t="shared" si="174"/>
        <v>659.24</v>
      </c>
      <c r="Y138" s="49">
        <f t="shared" si="175"/>
        <v>2069.36</v>
      </c>
      <c r="Z138" s="49"/>
      <c r="AA138" s="139" t="s">
        <v>75</v>
      </c>
      <c r="AB138" s="140">
        <f t="shared" ref="AB138:AH138" si="182">K138+R138</f>
        <v>47.05</v>
      </c>
      <c r="AC138" s="140">
        <f t="shared" si="182"/>
        <v>940.93</v>
      </c>
      <c r="AD138" s="140">
        <f t="shared" si="182"/>
        <v>624.18</v>
      </c>
      <c r="AE138" s="140">
        <f t="shared" si="182"/>
        <v>39.2</v>
      </c>
      <c r="AF138" s="140">
        <f t="shared" si="182"/>
        <v>418</v>
      </c>
      <c r="AG138" s="140">
        <f t="shared" si="182"/>
        <v>0</v>
      </c>
      <c r="AH138" s="140">
        <f t="shared" si="182"/>
        <v>2069.36</v>
      </c>
      <c r="AI138" s="139" t="s">
        <v>32</v>
      </c>
    </row>
    <row r="139" s="39" customFormat="1" ht="16" customHeight="1" spans="1:35">
      <c r="A139" s="129">
        <f t="shared" si="160"/>
        <v>136</v>
      </c>
      <c r="B139" s="49" t="s">
        <v>119</v>
      </c>
      <c r="C139" s="49" t="s">
        <v>478</v>
      </c>
      <c r="D139" s="131" t="s">
        <v>479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4180</v>
      </c>
      <c r="J139" s="130"/>
      <c r="K139" s="49">
        <f t="shared" si="161"/>
        <v>47.05</v>
      </c>
      <c r="L139" s="49">
        <f t="shared" si="162"/>
        <v>627.29</v>
      </c>
      <c r="M139" s="130">
        <f t="shared" si="163"/>
        <v>499.34</v>
      </c>
      <c r="N139" s="49">
        <f t="shared" si="164"/>
        <v>27.44</v>
      </c>
      <c r="O139" s="130">
        <f t="shared" si="165"/>
        <v>209</v>
      </c>
      <c r="P139" s="130">
        <f t="shared" si="166"/>
        <v>0</v>
      </c>
      <c r="Q139" s="130">
        <f t="shared" si="167"/>
        <v>1410.12</v>
      </c>
      <c r="R139" s="49">
        <f t="shared" si="168"/>
        <v>0</v>
      </c>
      <c r="S139" s="49">
        <f t="shared" si="169"/>
        <v>313.64</v>
      </c>
      <c r="T139" s="130">
        <f t="shared" si="170"/>
        <v>124.84</v>
      </c>
      <c r="U139" s="49">
        <f t="shared" si="171"/>
        <v>11.76</v>
      </c>
      <c r="V139" s="130">
        <f t="shared" si="172"/>
        <v>209</v>
      </c>
      <c r="W139" s="130">
        <f t="shared" si="173"/>
        <v>0</v>
      </c>
      <c r="X139" s="49">
        <f t="shared" si="174"/>
        <v>659.24</v>
      </c>
      <c r="Y139" s="49">
        <f t="shared" si="175"/>
        <v>2069.36</v>
      </c>
      <c r="Z139" s="49"/>
      <c r="AA139" s="139" t="s">
        <v>51</v>
      </c>
      <c r="AB139" s="140">
        <f t="shared" ref="AB139:AH139" si="183">K139+R139</f>
        <v>47.05</v>
      </c>
      <c r="AC139" s="140">
        <f t="shared" si="183"/>
        <v>940.93</v>
      </c>
      <c r="AD139" s="140">
        <f t="shared" si="183"/>
        <v>624.18</v>
      </c>
      <c r="AE139" s="140">
        <f t="shared" si="183"/>
        <v>39.2</v>
      </c>
      <c r="AF139" s="140">
        <f t="shared" si="183"/>
        <v>418</v>
      </c>
      <c r="AG139" s="140">
        <f t="shared" si="183"/>
        <v>0</v>
      </c>
      <c r="AH139" s="140">
        <f t="shared" si="183"/>
        <v>2069.36</v>
      </c>
      <c r="AI139" s="139" t="s">
        <v>32</v>
      </c>
    </row>
    <row r="140" s="39" customFormat="1" ht="16" customHeight="1" spans="1:35">
      <c r="A140" s="129">
        <f t="shared" si="160"/>
        <v>137</v>
      </c>
      <c r="B140" s="49" t="s">
        <v>223</v>
      </c>
      <c r="C140" s="49" t="s">
        <v>480</v>
      </c>
      <c r="D140" s="131" t="s">
        <v>481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4180</v>
      </c>
      <c r="J140" s="130"/>
      <c r="K140" s="49">
        <f t="shared" si="161"/>
        <v>47.05</v>
      </c>
      <c r="L140" s="49">
        <f t="shared" si="162"/>
        <v>627.29</v>
      </c>
      <c r="M140" s="130">
        <f t="shared" si="163"/>
        <v>499.34</v>
      </c>
      <c r="N140" s="49">
        <f t="shared" si="164"/>
        <v>27.44</v>
      </c>
      <c r="O140" s="130">
        <f t="shared" si="165"/>
        <v>209</v>
      </c>
      <c r="P140" s="130">
        <f t="shared" si="166"/>
        <v>0</v>
      </c>
      <c r="Q140" s="130">
        <f t="shared" si="167"/>
        <v>1410.12</v>
      </c>
      <c r="R140" s="49">
        <f t="shared" si="168"/>
        <v>0</v>
      </c>
      <c r="S140" s="49">
        <f t="shared" si="169"/>
        <v>313.64</v>
      </c>
      <c r="T140" s="130">
        <f t="shared" si="170"/>
        <v>124.84</v>
      </c>
      <c r="U140" s="49">
        <f t="shared" si="171"/>
        <v>11.76</v>
      </c>
      <c r="V140" s="130">
        <f t="shared" si="172"/>
        <v>209</v>
      </c>
      <c r="W140" s="130">
        <f t="shared" si="173"/>
        <v>0</v>
      </c>
      <c r="X140" s="49">
        <f t="shared" si="174"/>
        <v>659.24</v>
      </c>
      <c r="Y140" s="49">
        <f t="shared" si="175"/>
        <v>2069.36</v>
      </c>
      <c r="Z140" s="49"/>
      <c r="AA140" s="139" t="s">
        <v>79</v>
      </c>
      <c r="AB140" s="140">
        <f t="shared" ref="AB140:AH140" si="184">K140+R140</f>
        <v>47.05</v>
      </c>
      <c r="AC140" s="140">
        <f t="shared" si="184"/>
        <v>940.93</v>
      </c>
      <c r="AD140" s="140">
        <f t="shared" si="184"/>
        <v>624.18</v>
      </c>
      <c r="AE140" s="140">
        <f t="shared" si="184"/>
        <v>39.2</v>
      </c>
      <c r="AF140" s="140">
        <f t="shared" si="184"/>
        <v>418</v>
      </c>
      <c r="AG140" s="140">
        <f t="shared" si="184"/>
        <v>0</v>
      </c>
      <c r="AH140" s="140">
        <f t="shared" si="184"/>
        <v>2069.36</v>
      </c>
      <c r="AI140" s="139" t="s">
        <v>33</v>
      </c>
    </row>
    <row r="141" s="39" customFormat="1" ht="16" customHeight="1" spans="1:35">
      <c r="A141" s="129">
        <f t="shared" si="160"/>
        <v>138</v>
      </c>
      <c r="B141" s="49" t="s">
        <v>119</v>
      </c>
      <c r="C141" s="49" t="s">
        <v>488</v>
      </c>
      <c r="D141" s="449" t="s">
        <v>489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161"/>
        <v>47.05</v>
      </c>
      <c r="L141" s="49">
        <f t="shared" si="162"/>
        <v>627.29</v>
      </c>
      <c r="M141" s="130">
        <f t="shared" si="163"/>
        <v>499.34</v>
      </c>
      <c r="N141" s="49">
        <f t="shared" si="164"/>
        <v>27.44</v>
      </c>
      <c r="O141" s="130">
        <f t="shared" si="165"/>
        <v>110</v>
      </c>
      <c r="P141" s="130">
        <f t="shared" si="166"/>
        <v>0</v>
      </c>
      <c r="Q141" s="130">
        <f t="shared" si="167"/>
        <v>1311.12</v>
      </c>
      <c r="R141" s="49">
        <f t="shared" si="168"/>
        <v>0</v>
      </c>
      <c r="S141" s="49">
        <f t="shared" si="169"/>
        <v>313.64</v>
      </c>
      <c r="T141" s="130">
        <f t="shared" si="170"/>
        <v>124.84</v>
      </c>
      <c r="U141" s="49">
        <f t="shared" si="171"/>
        <v>11.76</v>
      </c>
      <c r="V141" s="130">
        <f t="shared" si="172"/>
        <v>110</v>
      </c>
      <c r="W141" s="130">
        <f t="shared" si="173"/>
        <v>0</v>
      </c>
      <c r="X141" s="49">
        <f t="shared" si="174"/>
        <v>560.24</v>
      </c>
      <c r="Y141" s="49">
        <f t="shared" si="175"/>
        <v>1871.36</v>
      </c>
      <c r="Z141" s="49"/>
      <c r="AA141" s="139" t="s">
        <v>89</v>
      </c>
      <c r="AB141" s="140">
        <f t="shared" ref="AB141:AH141" si="185">K141+R141</f>
        <v>47.05</v>
      </c>
      <c r="AC141" s="140">
        <f t="shared" si="185"/>
        <v>940.93</v>
      </c>
      <c r="AD141" s="140">
        <f t="shared" si="185"/>
        <v>624.18</v>
      </c>
      <c r="AE141" s="140">
        <f t="shared" si="185"/>
        <v>39.2</v>
      </c>
      <c r="AF141" s="140">
        <f t="shared" si="185"/>
        <v>220</v>
      </c>
      <c r="AG141" s="140">
        <f t="shared" si="185"/>
        <v>0</v>
      </c>
      <c r="AH141" s="140">
        <f t="shared" si="185"/>
        <v>1871.36</v>
      </c>
      <c r="AI141" s="139" t="s">
        <v>32</v>
      </c>
    </row>
    <row r="142" s="39" customFormat="1" ht="16" customHeight="1" spans="1:35">
      <c r="A142" s="129">
        <f t="shared" si="160"/>
        <v>139</v>
      </c>
      <c r="B142" s="49" t="s">
        <v>119</v>
      </c>
      <c r="C142" s="49" t="s">
        <v>490</v>
      </c>
      <c r="D142" s="131" t="s">
        <v>491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3180</v>
      </c>
      <c r="J142" s="130"/>
      <c r="K142" s="49">
        <f t="shared" si="161"/>
        <v>47.05</v>
      </c>
      <c r="L142" s="49">
        <f t="shared" si="162"/>
        <v>627.29</v>
      </c>
      <c r="M142" s="130">
        <f t="shared" si="163"/>
        <v>499.34</v>
      </c>
      <c r="N142" s="49">
        <f t="shared" si="164"/>
        <v>27.44</v>
      </c>
      <c r="O142" s="130">
        <f t="shared" si="165"/>
        <v>159</v>
      </c>
      <c r="P142" s="130">
        <f t="shared" si="166"/>
        <v>0</v>
      </c>
      <c r="Q142" s="130">
        <f t="shared" si="167"/>
        <v>1360.12</v>
      </c>
      <c r="R142" s="49">
        <f t="shared" si="168"/>
        <v>0</v>
      </c>
      <c r="S142" s="49">
        <f t="shared" si="169"/>
        <v>313.64</v>
      </c>
      <c r="T142" s="130">
        <f t="shared" si="170"/>
        <v>124.84</v>
      </c>
      <c r="U142" s="49">
        <f t="shared" si="171"/>
        <v>11.76</v>
      </c>
      <c r="V142" s="130">
        <f t="shared" si="172"/>
        <v>159</v>
      </c>
      <c r="W142" s="130">
        <f t="shared" si="173"/>
        <v>0</v>
      </c>
      <c r="X142" s="49">
        <f t="shared" si="174"/>
        <v>609.24</v>
      </c>
      <c r="Y142" s="49">
        <f t="shared" si="175"/>
        <v>1969.36</v>
      </c>
      <c r="Z142" s="49"/>
      <c r="AA142" s="139" t="s">
        <v>75</v>
      </c>
      <c r="AB142" s="140">
        <f t="shared" ref="AB142:AH142" si="186">K142+R142</f>
        <v>47.05</v>
      </c>
      <c r="AC142" s="140">
        <f t="shared" si="186"/>
        <v>940.93</v>
      </c>
      <c r="AD142" s="140">
        <f t="shared" si="186"/>
        <v>624.18</v>
      </c>
      <c r="AE142" s="140">
        <f t="shared" si="186"/>
        <v>39.2</v>
      </c>
      <c r="AF142" s="140">
        <f t="shared" si="186"/>
        <v>318</v>
      </c>
      <c r="AG142" s="140">
        <f t="shared" si="186"/>
        <v>0</v>
      </c>
      <c r="AH142" s="140">
        <f t="shared" si="186"/>
        <v>1969.36</v>
      </c>
      <c r="AI142" s="139" t="s">
        <v>32</v>
      </c>
    </row>
    <row r="143" s="39" customFormat="1" ht="16" customHeight="1" spans="1:35">
      <c r="A143" s="129">
        <f t="shared" si="160"/>
        <v>140</v>
      </c>
      <c r="B143" s="49" t="s">
        <v>119</v>
      </c>
      <c r="C143" s="49" t="s">
        <v>492</v>
      </c>
      <c r="D143" s="481" t="s">
        <v>493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161"/>
        <v>47.05</v>
      </c>
      <c r="L143" s="49">
        <f t="shared" si="162"/>
        <v>627.29</v>
      </c>
      <c r="M143" s="130">
        <f t="shared" si="163"/>
        <v>499.34</v>
      </c>
      <c r="N143" s="49">
        <f t="shared" si="164"/>
        <v>27.44</v>
      </c>
      <c r="O143" s="130">
        <f t="shared" si="165"/>
        <v>110</v>
      </c>
      <c r="P143" s="130">
        <f t="shared" si="166"/>
        <v>0</v>
      </c>
      <c r="Q143" s="130">
        <f t="shared" si="167"/>
        <v>1311.12</v>
      </c>
      <c r="R143" s="49">
        <f t="shared" si="168"/>
        <v>0</v>
      </c>
      <c r="S143" s="49">
        <f t="shared" si="169"/>
        <v>313.64</v>
      </c>
      <c r="T143" s="130">
        <f t="shared" si="170"/>
        <v>124.84</v>
      </c>
      <c r="U143" s="49">
        <f t="shared" si="171"/>
        <v>11.76</v>
      </c>
      <c r="V143" s="130">
        <f t="shared" si="172"/>
        <v>110</v>
      </c>
      <c r="W143" s="130">
        <f t="shared" si="173"/>
        <v>0</v>
      </c>
      <c r="X143" s="49">
        <f t="shared" si="174"/>
        <v>560.24</v>
      </c>
      <c r="Y143" s="49">
        <f t="shared" si="175"/>
        <v>1871.36</v>
      </c>
      <c r="Z143" s="49"/>
      <c r="AA143" s="139" t="s">
        <v>75</v>
      </c>
      <c r="AB143" s="140">
        <f t="shared" ref="AB143:AH143" si="187">K143+R143</f>
        <v>47.05</v>
      </c>
      <c r="AC143" s="140">
        <f t="shared" si="187"/>
        <v>940.93</v>
      </c>
      <c r="AD143" s="140">
        <f t="shared" si="187"/>
        <v>624.18</v>
      </c>
      <c r="AE143" s="140">
        <f t="shared" si="187"/>
        <v>39.2</v>
      </c>
      <c r="AF143" s="140">
        <f t="shared" si="187"/>
        <v>220</v>
      </c>
      <c r="AG143" s="140">
        <f t="shared" si="187"/>
        <v>0</v>
      </c>
      <c r="AH143" s="140">
        <f t="shared" si="187"/>
        <v>1871.36</v>
      </c>
      <c r="AI143" s="139" t="s">
        <v>32</v>
      </c>
    </row>
    <row r="144" s="39" customFormat="1" ht="16" customHeight="1" spans="1:35">
      <c r="A144" s="129">
        <f t="shared" si="160"/>
        <v>141</v>
      </c>
      <c r="B144" s="49" t="s">
        <v>119</v>
      </c>
      <c r="C144" s="46" t="s">
        <v>496</v>
      </c>
      <c r="D144" s="133" t="s">
        <v>497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si="161"/>
        <v>47.05</v>
      </c>
      <c r="L144" s="49">
        <f t="shared" si="162"/>
        <v>627.29</v>
      </c>
      <c r="M144" s="130">
        <f t="shared" si="163"/>
        <v>499.34</v>
      </c>
      <c r="N144" s="49">
        <f t="shared" si="164"/>
        <v>27.44</v>
      </c>
      <c r="O144" s="130">
        <f t="shared" si="165"/>
        <v>110</v>
      </c>
      <c r="P144" s="130">
        <f t="shared" si="166"/>
        <v>0</v>
      </c>
      <c r="Q144" s="130">
        <f t="shared" si="167"/>
        <v>1311.12</v>
      </c>
      <c r="R144" s="49">
        <f t="shared" si="168"/>
        <v>0</v>
      </c>
      <c r="S144" s="49">
        <f t="shared" si="169"/>
        <v>313.64</v>
      </c>
      <c r="T144" s="130">
        <f t="shared" si="170"/>
        <v>124.84</v>
      </c>
      <c r="U144" s="49">
        <f t="shared" si="171"/>
        <v>11.76</v>
      </c>
      <c r="V144" s="130">
        <f t="shared" si="172"/>
        <v>110</v>
      </c>
      <c r="W144" s="130">
        <f t="shared" si="173"/>
        <v>0</v>
      </c>
      <c r="X144" s="49">
        <f t="shared" si="174"/>
        <v>560.24</v>
      </c>
      <c r="Y144" s="49">
        <f t="shared" si="175"/>
        <v>1871.36</v>
      </c>
      <c r="Z144" s="49"/>
      <c r="AA144" s="139" t="s">
        <v>75</v>
      </c>
      <c r="AB144" s="140">
        <f t="shared" ref="AB144:AH144" si="188">K144+R144</f>
        <v>47.05</v>
      </c>
      <c r="AC144" s="140">
        <f t="shared" si="188"/>
        <v>940.93</v>
      </c>
      <c r="AD144" s="140">
        <f t="shared" si="188"/>
        <v>624.18</v>
      </c>
      <c r="AE144" s="140">
        <f t="shared" si="188"/>
        <v>39.2</v>
      </c>
      <c r="AF144" s="140">
        <f t="shared" si="188"/>
        <v>220</v>
      </c>
      <c r="AG144" s="140">
        <f t="shared" si="188"/>
        <v>0</v>
      </c>
      <c r="AH144" s="140">
        <f t="shared" si="188"/>
        <v>1871.36</v>
      </c>
      <c r="AI144" s="139" t="s">
        <v>32</v>
      </c>
    </row>
    <row r="145" s="39" customFormat="1" ht="16" customHeight="1" spans="1:35">
      <c r="A145" s="129">
        <f t="shared" si="160"/>
        <v>142</v>
      </c>
      <c r="B145" s="49" t="s">
        <v>119</v>
      </c>
      <c r="C145" s="46" t="s">
        <v>498</v>
      </c>
      <c r="D145" s="133" t="s">
        <v>499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61"/>
        <v>47.05</v>
      </c>
      <c r="L145" s="49">
        <f t="shared" si="162"/>
        <v>627.29</v>
      </c>
      <c r="M145" s="130">
        <f t="shared" si="163"/>
        <v>499.34</v>
      </c>
      <c r="N145" s="49">
        <f t="shared" si="164"/>
        <v>27.44</v>
      </c>
      <c r="O145" s="130">
        <f t="shared" si="165"/>
        <v>110</v>
      </c>
      <c r="P145" s="130">
        <f t="shared" si="166"/>
        <v>0</v>
      </c>
      <c r="Q145" s="130">
        <f t="shared" si="167"/>
        <v>1311.12</v>
      </c>
      <c r="R145" s="49">
        <f t="shared" si="168"/>
        <v>0</v>
      </c>
      <c r="S145" s="49">
        <f t="shared" si="169"/>
        <v>313.64</v>
      </c>
      <c r="T145" s="130">
        <f t="shared" si="170"/>
        <v>124.84</v>
      </c>
      <c r="U145" s="49">
        <f t="shared" si="171"/>
        <v>11.76</v>
      </c>
      <c r="V145" s="130">
        <f t="shared" si="172"/>
        <v>110</v>
      </c>
      <c r="W145" s="130">
        <f t="shared" si="173"/>
        <v>0</v>
      </c>
      <c r="X145" s="49">
        <f t="shared" si="174"/>
        <v>560.24</v>
      </c>
      <c r="Y145" s="49">
        <f t="shared" si="175"/>
        <v>1871.36</v>
      </c>
      <c r="Z145" s="49"/>
      <c r="AA145" s="139" t="s">
        <v>78</v>
      </c>
      <c r="AB145" s="140">
        <f t="shared" ref="AB145:AH145" si="189">K145+R145</f>
        <v>47.05</v>
      </c>
      <c r="AC145" s="140">
        <f t="shared" si="189"/>
        <v>940.93</v>
      </c>
      <c r="AD145" s="140">
        <f t="shared" si="189"/>
        <v>624.18</v>
      </c>
      <c r="AE145" s="140">
        <f t="shared" si="189"/>
        <v>39.2</v>
      </c>
      <c r="AF145" s="140">
        <f t="shared" si="189"/>
        <v>220</v>
      </c>
      <c r="AG145" s="140">
        <f t="shared" si="189"/>
        <v>0</v>
      </c>
      <c r="AH145" s="140">
        <f t="shared" si="189"/>
        <v>1871.36</v>
      </c>
      <c r="AI145" s="139" t="s">
        <v>35</v>
      </c>
    </row>
    <row r="146" s="39" customFormat="1" ht="16" customHeight="1" spans="1:35">
      <c r="A146" s="129">
        <f t="shared" si="160"/>
        <v>143</v>
      </c>
      <c r="B146" s="49" t="s">
        <v>119</v>
      </c>
      <c r="C146" s="46" t="s">
        <v>500</v>
      </c>
      <c r="D146" s="133" t="s">
        <v>501</v>
      </c>
      <c r="E146" s="49">
        <v>3920.55</v>
      </c>
      <c r="F146" s="49">
        <v>3920.55</v>
      </c>
      <c r="G146" s="130">
        <v>6241.75</v>
      </c>
      <c r="H146" s="49">
        <v>3920.55</v>
      </c>
      <c r="I146" s="130">
        <v>2200</v>
      </c>
      <c r="J146" s="130"/>
      <c r="K146" s="49">
        <f t="shared" si="161"/>
        <v>47.05</v>
      </c>
      <c r="L146" s="49">
        <f t="shared" si="162"/>
        <v>627.29</v>
      </c>
      <c r="M146" s="130">
        <f t="shared" si="163"/>
        <v>499.34</v>
      </c>
      <c r="N146" s="49">
        <f t="shared" si="164"/>
        <v>27.44</v>
      </c>
      <c r="O146" s="130">
        <f t="shared" si="165"/>
        <v>110</v>
      </c>
      <c r="P146" s="130">
        <f t="shared" si="166"/>
        <v>0</v>
      </c>
      <c r="Q146" s="130">
        <f t="shared" si="167"/>
        <v>1311.12</v>
      </c>
      <c r="R146" s="49">
        <f t="shared" si="168"/>
        <v>0</v>
      </c>
      <c r="S146" s="49">
        <f t="shared" si="169"/>
        <v>313.64</v>
      </c>
      <c r="T146" s="130">
        <f t="shared" si="170"/>
        <v>124.84</v>
      </c>
      <c r="U146" s="49">
        <f t="shared" si="171"/>
        <v>11.76</v>
      </c>
      <c r="V146" s="130">
        <f t="shared" si="172"/>
        <v>110</v>
      </c>
      <c r="W146" s="130">
        <f t="shared" si="173"/>
        <v>0</v>
      </c>
      <c r="X146" s="49">
        <f t="shared" si="174"/>
        <v>560.24</v>
      </c>
      <c r="Y146" s="49">
        <f t="shared" si="175"/>
        <v>1871.36</v>
      </c>
      <c r="Z146" s="49"/>
      <c r="AA146" s="139" t="s">
        <v>89</v>
      </c>
      <c r="AB146" s="140">
        <f t="shared" ref="AB146:AH146" si="190">K146+R146</f>
        <v>47.05</v>
      </c>
      <c r="AC146" s="140">
        <f t="shared" si="190"/>
        <v>940.93</v>
      </c>
      <c r="AD146" s="140">
        <f t="shared" si="190"/>
        <v>624.18</v>
      </c>
      <c r="AE146" s="140">
        <f t="shared" si="190"/>
        <v>39.2</v>
      </c>
      <c r="AF146" s="140">
        <f t="shared" si="190"/>
        <v>220</v>
      </c>
      <c r="AG146" s="140">
        <f t="shared" si="190"/>
        <v>0</v>
      </c>
      <c r="AH146" s="140">
        <f t="shared" si="190"/>
        <v>1871.36</v>
      </c>
      <c r="AI146" s="139" t="s">
        <v>32</v>
      </c>
    </row>
    <row r="147" s="39" customFormat="1" ht="16" customHeight="1" spans="1:35">
      <c r="A147" s="129">
        <f t="shared" si="160"/>
        <v>144</v>
      </c>
      <c r="B147" s="49" t="s">
        <v>119</v>
      </c>
      <c r="C147" s="46" t="s">
        <v>504</v>
      </c>
      <c r="D147" s="133" t="s">
        <v>505</v>
      </c>
      <c r="E147" s="49">
        <v>3920.55</v>
      </c>
      <c r="F147" s="49">
        <v>3920.55</v>
      </c>
      <c r="G147" s="130">
        <v>6241.75</v>
      </c>
      <c r="H147" s="49">
        <v>3920.55</v>
      </c>
      <c r="I147" s="130">
        <v>2200</v>
      </c>
      <c r="J147" s="130"/>
      <c r="K147" s="49">
        <f t="shared" si="161"/>
        <v>47.05</v>
      </c>
      <c r="L147" s="49">
        <f t="shared" si="162"/>
        <v>627.29</v>
      </c>
      <c r="M147" s="130">
        <f t="shared" si="163"/>
        <v>499.34</v>
      </c>
      <c r="N147" s="49">
        <f t="shared" si="164"/>
        <v>27.44</v>
      </c>
      <c r="O147" s="130">
        <f t="shared" si="165"/>
        <v>110</v>
      </c>
      <c r="P147" s="130">
        <f t="shared" si="166"/>
        <v>0</v>
      </c>
      <c r="Q147" s="130">
        <f t="shared" si="167"/>
        <v>1311.12</v>
      </c>
      <c r="R147" s="49">
        <f t="shared" si="168"/>
        <v>0</v>
      </c>
      <c r="S147" s="49">
        <f t="shared" si="169"/>
        <v>313.64</v>
      </c>
      <c r="T147" s="130">
        <f t="shared" si="170"/>
        <v>124.84</v>
      </c>
      <c r="U147" s="49">
        <f t="shared" si="171"/>
        <v>11.76</v>
      </c>
      <c r="V147" s="130">
        <f t="shared" si="172"/>
        <v>110</v>
      </c>
      <c r="W147" s="130">
        <f t="shared" si="173"/>
        <v>0</v>
      </c>
      <c r="X147" s="49">
        <f t="shared" si="174"/>
        <v>560.24</v>
      </c>
      <c r="Y147" s="49">
        <f t="shared" si="175"/>
        <v>1871.36</v>
      </c>
      <c r="Z147" s="49"/>
      <c r="AA147" s="139" t="s">
        <v>89</v>
      </c>
      <c r="AB147" s="140">
        <f t="shared" ref="AB147:AH147" si="191">K147+R147</f>
        <v>47.05</v>
      </c>
      <c r="AC147" s="140">
        <f t="shared" si="191"/>
        <v>940.93</v>
      </c>
      <c r="AD147" s="140">
        <f t="shared" si="191"/>
        <v>624.18</v>
      </c>
      <c r="AE147" s="140">
        <f t="shared" si="191"/>
        <v>39.2</v>
      </c>
      <c r="AF147" s="140">
        <f t="shared" si="191"/>
        <v>220</v>
      </c>
      <c r="AG147" s="140">
        <f t="shared" si="191"/>
        <v>0</v>
      </c>
      <c r="AH147" s="140">
        <f t="shared" si="191"/>
        <v>1871.36</v>
      </c>
      <c r="AI147" s="139" t="s">
        <v>32</v>
      </c>
    </row>
    <row r="148" s="39" customFormat="1" ht="16" customHeight="1" spans="1:35">
      <c r="A148" s="129">
        <f t="shared" si="160"/>
        <v>145</v>
      </c>
      <c r="B148" s="49" t="s">
        <v>201</v>
      </c>
      <c r="C148" s="52" t="s">
        <v>511</v>
      </c>
      <c r="D148" s="148" t="s">
        <v>512</v>
      </c>
      <c r="E148" s="130">
        <v>3920.55</v>
      </c>
      <c r="F148" s="49">
        <v>3920.55</v>
      </c>
      <c r="G148" s="130">
        <v>6241.75</v>
      </c>
      <c r="H148" s="130">
        <v>3920.55</v>
      </c>
      <c r="I148" s="130">
        <v>2200</v>
      </c>
      <c r="J148" s="130"/>
      <c r="K148" s="49">
        <f t="shared" si="161"/>
        <v>47.05</v>
      </c>
      <c r="L148" s="49">
        <f t="shared" si="162"/>
        <v>627.29</v>
      </c>
      <c r="M148" s="130">
        <f t="shared" si="163"/>
        <v>499.34</v>
      </c>
      <c r="N148" s="49">
        <f t="shared" si="164"/>
        <v>27.44</v>
      </c>
      <c r="O148" s="130">
        <f t="shared" si="165"/>
        <v>110</v>
      </c>
      <c r="P148" s="130">
        <f t="shared" si="166"/>
        <v>0</v>
      </c>
      <c r="Q148" s="130">
        <f t="shared" si="167"/>
        <v>1311.12</v>
      </c>
      <c r="R148" s="49">
        <f t="shared" si="168"/>
        <v>0</v>
      </c>
      <c r="S148" s="130">
        <f t="shared" si="169"/>
        <v>313.64</v>
      </c>
      <c r="T148" s="130">
        <f t="shared" si="170"/>
        <v>124.84</v>
      </c>
      <c r="U148" s="130">
        <f t="shared" si="171"/>
        <v>11.76</v>
      </c>
      <c r="V148" s="130">
        <f t="shared" si="172"/>
        <v>110</v>
      </c>
      <c r="W148" s="130">
        <f t="shared" si="173"/>
        <v>0</v>
      </c>
      <c r="X148" s="49">
        <f t="shared" si="174"/>
        <v>560.24</v>
      </c>
      <c r="Y148" s="130">
        <f t="shared" si="175"/>
        <v>1871.36</v>
      </c>
      <c r="Z148" s="130"/>
      <c r="AA148" s="139" t="s">
        <v>70</v>
      </c>
      <c r="AB148" s="140">
        <f t="shared" ref="AB148:AH148" si="192">K148+R148</f>
        <v>47.05</v>
      </c>
      <c r="AC148" s="140">
        <f t="shared" si="192"/>
        <v>940.93</v>
      </c>
      <c r="AD148" s="140">
        <f t="shared" si="192"/>
        <v>624.18</v>
      </c>
      <c r="AE148" s="140">
        <f t="shared" si="192"/>
        <v>39.2</v>
      </c>
      <c r="AF148" s="140">
        <f t="shared" si="192"/>
        <v>220</v>
      </c>
      <c r="AG148" s="140">
        <f t="shared" si="192"/>
        <v>0</v>
      </c>
      <c r="AH148" s="140">
        <f t="shared" si="192"/>
        <v>1871.36</v>
      </c>
      <c r="AI148" s="139" t="s">
        <v>32</v>
      </c>
    </row>
    <row r="149" s="39" customFormat="1" ht="16" customHeight="1" spans="1:35">
      <c r="A149" s="129">
        <f t="shared" si="160"/>
        <v>146</v>
      </c>
      <c r="B149" s="49" t="s">
        <v>129</v>
      </c>
      <c r="C149" s="52" t="s">
        <v>518</v>
      </c>
      <c r="D149" s="148" t="s">
        <v>519</v>
      </c>
      <c r="E149" s="130">
        <v>3920.55</v>
      </c>
      <c r="F149" s="49">
        <v>3920.55</v>
      </c>
      <c r="G149" s="130">
        <v>6241.75</v>
      </c>
      <c r="H149" s="130">
        <v>3920.55</v>
      </c>
      <c r="I149" s="130">
        <v>3180</v>
      </c>
      <c r="J149" s="130"/>
      <c r="K149" s="49">
        <f t="shared" si="161"/>
        <v>47.05</v>
      </c>
      <c r="L149" s="49">
        <f t="shared" si="162"/>
        <v>627.29</v>
      </c>
      <c r="M149" s="130">
        <f t="shared" si="163"/>
        <v>499.34</v>
      </c>
      <c r="N149" s="49">
        <f t="shared" si="164"/>
        <v>27.44</v>
      </c>
      <c r="O149" s="130">
        <f t="shared" si="165"/>
        <v>159</v>
      </c>
      <c r="P149" s="130">
        <f t="shared" si="166"/>
        <v>0</v>
      </c>
      <c r="Q149" s="130">
        <f t="shared" si="167"/>
        <v>1360.12</v>
      </c>
      <c r="R149" s="49">
        <f t="shared" si="168"/>
        <v>0</v>
      </c>
      <c r="S149" s="130">
        <f t="shared" si="169"/>
        <v>313.64</v>
      </c>
      <c r="T149" s="130">
        <f t="shared" si="170"/>
        <v>124.84</v>
      </c>
      <c r="U149" s="130">
        <f t="shared" si="171"/>
        <v>11.76</v>
      </c>
      <c r="V149" s="130">
        <f t="shared" si="172"/>
        <v>159</v>
      </c>
      <c r="W149" s="130">
        <f t="shared" si="173"/>
        <v>0</v>
      </c>
      <c r="X149" s="49">
        <f t="shared" si="174"/>
        <v>609.24</v>
      </c>
      <c r="Y149" s="130">
        <f t="shared" si="175"/>
        <v>1969.36</v>
      </c>
      <c r="Z149" s="130"/>
      <c r="AA149" s="139" t="s">
        <v>82</v>
      </c>
      <c r="AB149" s="140">
        <f t="shared" ref="AB149:AH149" si="193">K149+R149</f>
        <v>47.05</v>
      </c>
      <c r="AC149" s="140">
        <f t="shared" si="193"/>
        <v>940.93</v>
      </c>
      <c r="AD149" s="140">
        <f t="shared" si="193"/>
        <v>624.18</v>
      </c>
      <c r="AE149" s="140">
        <f t="shared" si="193"/>
        <v>39.2</v>
      </c>
      <c r="AF149" s="140">
        <f t="shared" si="193"/>
        <v>318</v>
      </c>
      <c r="AG149" s="140">
        <f t="shared" si="193"/>
        <v>0</v>
      </c>
      <c r="AH149" s="140">
        <f t="shared" si="193"/>
        <v>1969.36</v>
      </c>
      <c r="AI149" s="139" t="s">
        <v>35</v>
      </c>
    </row>
    <row r="150" s="39" customFormat="1" ht="16" customHeight="1" spans="1:35">
      <c r="A150" s="129">
        <f t="shared" si="160"/>
        <v>147</v>
      </c>
      <c r="B150" s="49" t="s">
        <v>132</v>
      </c>
      <c r="C150" s="52" t="s">
        <v>520</v>
      </c>
      <c r="D150" s="148" t="s">
        <v>521</v>
      </c>
      <c r="E150" s="130">
        <v>3920.55</v>
      </c>
      <c r="F150" s="49">
        <v>3920.55</v>
      </c>
      <c r="G150" s="130">
        <v>6241.75</v>
      </c>
      <c r="H150" s="130">
        <v>3920.55</v>
      </c>
      <c r="I150" s="130">
        <v>4180</v>
      </c>
      <c r="J150" s="130"/>
      <c r="K150" s="49">
        <f t="shared" si="161"/>
        <v>47.05</v>
      </c>
      <c r="L150" s="49">
        <f t="shared" si="162"/>
        <v>627.29</v>
      </c>
      <c r="M150" s="130">
        <f t="shared" si="163"/>
        <v>499.34</v>
      </c>
      <c r="N150" s="49">
        <f t="shared" si="164"/>
        <v>27.44</v>
      </c>
      <c r="O150" s="130">
        <f t="shared" si="165"/>
        <v>209</v>
      </c>
      <c r="P150" s="130">
        <f t="shared" si="166"/>
        <v>0</v>
      </c>
      <c r="Q150" s="130">
        <f t="shared" si="167"/>
        <v>1410.12</v>
      </c>
      <c r="R150" s="49">
        <f t="shared" si="168"/>
        <v>0</v>
      </c>
      <c r="S150" s="130">
        <f t="shared" si="169"/>
        <v>313.64</v>
      </c>
      <c r="T150" s="130">
        <f t="shared" si="170"/>
        <v>124.84</v>
      </c>
      <c r="U150" s="130">
        <f t="shared" si="171"/>
        <v>11.76</v>
      </c>
      <c r="V150" s="130">
        <f t="shared" si="172"/>
        <v>209</v>
      </c>
      <c r="W150" s="130">
        <f t="shared" si="173"/>
        <v>0</v>
      </c>
      <c r="X150" s="49">
        <f t="shared" si="174"/>
        <v>659.24</v>
      </c>
      <c r="Y150" s="130">
        <f t="shared" si="175"/>
        <v>2069.36</v>
      </c>
      <c r="Z150" s="130"/>
      <c r="AA150" s="139" t="s">
        <v>64</v>
      </c>
      <c r="AB150" s="140">
        <f t="shared" ref="AB150:AH150" si="194">K150+R150</f>
        <v>47.05</v>
      </c>
      <c r="AC150" s="140">
        <f t="shared" si="194"/>
        <v>940.93</v>
      </c>
      <c r="AD150" s="140">
        <f t="shared" si="194"/>
        <v>624.18</v>
      </c>
      <c r="AE150" s="140">
        <f t="shared" si="194"/>
        <v>39.2</v>
      </c>
      <c r="AF150" s="140">
        <f t="shared" si="194"/>
        <v>418</v>
      </c>
      <c r="AG150" s="140">
        <f t="shared" si="194"/>
        <v>0</v>
      </c>
      <c r="AH150" s="140">
        <f t="shared" si="194"/>
        <v>2069.36</v>
      </c>
      <c r="AI150" s="139" t="s">
        <v>34</v>
      </c>
    </row>
    <row r="151" s="114" customFormat="1" ht="16" customHeight="1" spans="1:36">
      <c r="A151" s="129">
        <f t="shared" si="160"/>
        <v>148</v>
      </c>
      <c r="B151" s="49" t="s">
        <v>50</v>
      </c>
      <c r="C151" s="149" t="s">
        <v>523</v>
      </c>
      <c r="D151" s="131" t="s">
        <v>524</v>
      </c>
      <c r="E151" s="49">
        <v>3920.55</v>
      </c>
      <c r="F151" s="49">
        <v>3920.55</v>
      </c>
      <c r="G151" s="130">
        <v>6241.75</v>
      </c>
      <c r="H151" s="49">
        <v>3920.55</v>
      </c>
      <c r="I151" s="130">
        <v>4180</v>
      </c>
      <c r="J151" s="130"/>
      <c r="K151" s="49">
        <f t="shared" si="161"/>
        <v>47.05</v>
      </c>
      <c r="L151" s="49">
        <f t="shared" si="162"/>
        <v>627.29</v>
      </c>
      <c r="M151" s="130">
        <f t="shared" si="163"/>
        <v>499.34</v>
      </c>
      <c r="N151" s="49">
        <f t="shared" si="164"/>
        <v>27.44</v>
      </c>
      <c r="O151" s="130">
        <f t="shared" si="165"/>
        <v>209</v>
      </c>
      <c r="P151" s="130">
        <f t="shared" si="166"/>
        <v>0</v>
      </c>
      <c r="Q151" s="130">
        <f t="shared" si="167"/>
        <v>1410.12</v>
      </c>
      <c r="R151" s="49">
        <f t="shared" si="168"/>
        <v>0</v>
      </c>
      <c r="S151" s="49">
        <f t="shared" si="169"/>
        <v>313.64</v>
      </c>
      <c r="T151" s="130">
        <f t="shared" si="170"/>
        <v>124.84</v>
      </c>
      <c r="U151" s="49">
        <f t="shared" si="171"/>
        <v>11.76</v>
      </c>
      <c r="V151" s="130">
        <f t="shared" si="172"/>
        <v>209</v>
      </c>
      <c r="W151" s="130">
        <f t="shared" si="173"/>
        <v>0</v>
      </c>
      <c r="X151" s="49">
        <f t="shared" si="174"/>
        <v>659.24</v>
      </c>
      <c r="Y151" s="49">
        <f t="shared" si="175"/>
        <v>2069.36</v>
      </c>
      <c r="Z151" s="49"/>
      <c r="AA151" s="139" t="s">
        <v>50</v>
      </c>
      <c r="AB151" s="140">
        <f t="shared" ref="AB151:AH151" si="195">K151+R151</f>
        <v>47.05</v>
      </c>
      <c r="AC151" s="140">
        <f t="shared" si="195"/>
        <v>940.93</v>
      </c>
      <c r="AD151" s="140">
        <f t="shared" si="195"/>
        <v>624.18</v>
      </c>
      <c r="AE151" s="140">
        <f t="shared" si="195"/>
        <v>39.2</v>
      </c>
      <c r="AF151" s="140">
        <f t="shared" si="195"/>
        <v>418</v>
      </c>
      <c r="AG151" s="140">
        <f t="shared" si="195"/>
        <v>0</v>
      </c>
      <c r="AH151" s="140">
        <f t="shared" si="195"/>
        <v>2069.36</v>
      </c>
      <c r="AI151" s="139" t="s">
        <v>31</v>
      </c>
      <c r="AJ151" s="39"/>
    </row>
    <row r="152" s="114" customFormat="1" ht="16" customHeight="1" spans="1:36">
      <c r="A152" s="129">
        <f t="shared" si="160"/>
        <v>149</v>
      </c>
      <c r="B152" s="49" t="s">
        <v>164</v>
      </c>
      <c r="C152" s="149" t="s">
        <v>525</v>
      </c>
      <c r="D152" s="131" t="s">
        <v>526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4180</v>
      </c>
      <c r="J152" s="130"/>
      <c r="K152" s="49">
        <f t="shared" si="161"/>
        <v>47.05</v>
      </c>
      <c r="L152" s="49">
        <f t="shared" si="162"/>
        <v>627.29</v>
      </c>
      <c r="M152" s="130">
        <f t="shared" si="163"/>
        <v>499.34</v>
      </c>
      <c r="N152" s="49">
        <f t="shared" si="164"/>
        <v>27.44</v>
      </c>
      <c r="O152" s="130">
        <f t="shared" si="165"/>
        <v>209</v>
      </c>
      <c r="P152" s="130">
        <f t="shared" si="166"/>
        <v>0</v>
      </c>
      <c r="Q152" s="130">
        <f t="shared" si="167"/>
        <v>1410.12</v>
      </c>
      <c r="R152" s="49">
        <f t="shared" si="168"/>
        <v>0</v>
      </c>
      <c r="S152" s="49">
        <f t="shared" si="169"/>
        <v>313.64</v>
      </c>
      <c r="T152" s="130">
        <f t="shared" si="170"/>
        <v>124.84</v>
      </c>
      <c r="U152" s="49">
        <f t="shared" si="171"/>
        <v>11.76</v>
      </c>
      <c r="V152" s="130">
        <f t="shared" si="172"/>
        <v>209</v>
      </c>
      <c r="W152" s="130">
        <f t="shared" si="173"/>
        <v>0</v>
      </c>
      <c r="X152" s="49">
        <f t="shared" si="174"/>
        <v>659.24</v>
      </c>
      <c r="Y152" s="49">
        <f t="shared" si="175"/>
        <v>2069.36</v>
      </c>
      <c r="Z152" s="49"/>
      <c r="AA152" s="139" t="s">
        <v>91</v>
      </c>
      <c r="AB152" s="140">
        <f t="shared" ref="AB152:AH152" si="196">K152+R152</f>
        <v>47.05</v>
      </c>
      <c r="AC152" s="140">
        <f t="shared" si="196"/>
        <v>940.93</v>
      </c>
      <c r="AD152" s="140">
        <f t="shared" si="196"/>
        <v>624.18</v>
      </c>
      <c r="AE152" s="140">
        <f t="shared" si="196"/>
        <v>39.2</v>
      </c>
      <c r="AF152" s="140">
        <f t="shared" si="196"/>
        <v>418</v>
      </c>
      <c r="AG152" s="140">
        <f t="shared" si="196"/>
        <v>0</v>
      </c>
      <c r="AH152" s="140">
        <f t="shared" si="196"/>
        <v>2069.36</v>
      </c>
      <c r="AI152" s="139" t="s">
        <v>31</v>
      </c>
      <c r="AJ152" s="39"/>
    </row>
    <row r="153" s="114" customFormat="1" ht="16" customHeight="1" spans="1:36">
      <c r="A153" s="129">
        <f t="shared" si="160"/>
        <v>150</v>
      </c>
      <c r="B153" s="49" t="s">
        <v>196</v>
      </c>
      <c r="C153" s="130" t="s">
        <v>527</v>
      </c>
      <c r="D153" s="131" t="s">
        <v>528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3180</v>
      </c>
      <c r="J153" s="130"/>
      <c r="K153" s="49">
        <f t="shared" si="161"/>
        <v>47.05</v>
      </c>
      <c r="L153" s="49">
        <f t="shared" si="162"/>
        <v>627.29</v>
      </c>
      <c r="M153" s="130">
        <f t="shared" si="163"/>
        <v>499.34</v>
      </c>
      <c r="N153" s="49">
        <f t="shared" si="164"/>
        <v>27.44</v>
      </c>
      <c r="O153" s="130">
        <f t="shared" si="165"/>
        <v>159</v>
      </c>
      <c r="P153" s="130">
        <f t="shared" si="166"/>
        <v>0</v>
      </c>
      <c r="Q153" s="130">
        <f t="shared" si="167"/>
        <v>1360.12</v>
      </c>
      <c r="R153" s="49">
        <f t="shared" si="168"/>
        <v>0</v>
      </c>
      <c r="S153" s="49">
        <f t="shared" si="169"/>
        <v>313.64</v>
      </c>
      <c r="T153" s="130">
        <f t="shared" si="170"/>
        <v>124.84</v>
      </c>
      <c r="U153" s="49">
        <f t="shared" si="171"/>
        <v>11.76</v>
      </c>
      <c r="V153" s="130">
        <f t="shared" si="172"/>
        <v>159</v>
      </c>
      <c r="W153" s="130">
        <f t="shared" si="173"/>
        <v>0</v>
      </c>
      <c r="X153" s="49">
        <f t="shared" si="174"/>
        <v>609.24</v>
      </c>
      <c r="Y153" s="49">
        <f t="shared" si="175"/>
        <v>1969.36</v>
      </c>
      <c r="Z153" s="49"/>
      <c r="AA153" s="139" t="s">
        <v>60</v>
      </c>
      <c r="AB153" s="140">
        <f t="shared" ref="AB153:AH153" si="197">K153+R153</f>
        <v>47.05</v>
      </c>
      <c r="AC153" s="140">
        <f t="shared" si="197"/>
        <v>940.93</v>
      </c>
      <c r="AD153" s="140">
        <f t="shared" si="197"/>
        <v>624.18</v>
      </c>
      <c r="AE153" s="140">
        <f t="shared" si="197"/>
        <v>39.2</v>
      </c>
      <c r="AF153" s="140">
        <f t="shared" si="197"/>
        <v>318</v>
      </c>
      <c r="AG153" s="140">
        <f t="shared" si="197"/>
        <v>0</v>
      </c>
      <c r="AH153" s="140">
        <f t="shared" si="197"/>
        <v>1969.36</v>
      </c>
      <c r="AI153" s="139" t="s">
        <v>34</v>
      </c>
      <c r="AJ153" s="39"/>
    </row>
    <row r="154" s="114" customFormat="1" ht="16" customHeight="1" spans="1:36">
      <c r="A154" s="129">
        <f t="shared" si="160"/>
        <v>151</v>
      </c>
      <c r="B154" s="49" t="s">
        <v>196</v>
      </c>
      <c r="C154" s="130" t="s">
        <v>529</v>
      </c>
      <c r="D154" s="131" t="s">
        <v>530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3180</v>
      </c>
      <c r="J154" s="130"/>
      <c r="K154" s="49">
        <f t="shared" si="161"/>
        <v>47.05</v>
      </c>
      <c r="L154" s="49">
        <f t="shared" si="162"/>
        <v>627.29</v>
      </c>
      <c r="M154" s="130">
        <f t="shared" si="163"/>
        <v>499.34</v>
      </c>
      <c r="N154" s="49">
        <f t="shared" si="164"/>
        <v>27.44</v>
      </c>
      <c r="O154" s="130">
        <f t="shared" si="165"/>
        <v>159</v>
      </c>
      <c r="P154" s="130">
        <f t="shared" si="166"/>
        <v>0</v>
      </c>
      <c r="Q154" s="130">
        <f t="shared" si="167"/>
        <v>1360.12</v>
      </c>
      <c r="R154" s="49">
        <f t="shared" si="168"/>
        <v>0</v>
      </c>
      <c r="S154" s="49">
        <f t="shared" si="169"/>
        <v>313.64</v>
      </c>
      <c r="T154" s="130">
        <f t="shared" si="170"/>
        <v>124.84</v>
      </c>
      <c r="U154" s="49">
        <f t="shared" si="171"/>
        <v>11.76</v>
      </c>
      <c r="V154" s="130">
        <f t="shared" si="172"/>
        <v>159</v>
      </c>
      <c r="W154" s="130">
        <f t="shared" si="173"/>
        <v>0</v>
      </c>
      <c r="X154" s="49">
        <f t="shared" si="174"/>
        <v>609.24</v>
      </c>
      <c r="Y154" s="49">
        <f t="shared" si="175"/>
        <v>1969.36</v>
      </c>
      <c r="Z154" s="49"/>
      <c r="AA154" s="139" t="s">
        <v>60</v>
      </c>
      <c r="AB154" s="140">
        <f t="shared" ref="AB154:AH154" si="198">K154+R154</f>
        <v>47.05</v>
      </c>
      <c r="AC154" s="140">
        <f t="shared" si="198"/>
        <v>940.93</v>
      </c>
      <c r="AD154" s="140">
        <f t="shared" si="198"/>
        <v>624.18</v>
      </c>
      <c r="AE154" s="140">
        <f t="shared" si="198"/>
        <v>39.2</v>
      </c>
      <c r="AF154" s="140">
        <f t="shared" si="198"/>
        <v>318</v>
      </c>
      <c r="AG154" s="140">
        <f t="shared" si="198"/>
        <v>0</v>
      </c>
      <c r="AH154" s="140">
        <f t="shared" si="198"/>
        <v>1969.36</v>
      </c>
      <c r="AI154" s="139" t="s">
        <v>34</v>
      </c>
      <c r="AJ154" s="39"/>
    </row>
    <row r="155" s="114" customFormat="1" ht="16" customHeight="1" spans="1:36">
      <c r="A155" s="129">
        <f t="shared" si="160"/>
        <v>152</v>
      </c>
      <c r="B155" s="49" t="s">
        <v>217</v>
      </c>
      <c r="C155" s="130" t="s">
        <v>531</v>
      </c>
      <c r="D155" s="131" t="s">
        <v>532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3180</v>
      </c>
      <c r="J155" s="130"/>
      <c r="K155" s="49">
        <f t="shared" si="161"/>
        <v>47.05</v>
      </c>
      <c r="L155" s="49">
        <f t="shared" si="162"/>
        <v>627.29</v>
      </c>
      <c r="M155" s="130">
        <f t="shared" si="163"/>
        <v>499.34</v>
      </c>
      <c r="N155" s="49">
        <f t="shared" si="164"/>
        <v>27.44</v>
      </c>
      <c r="O155" s="130">
        <f t="shared" si="165"/>
        <v>159</v>
      </c>
      <c r="P155" s="130">
        <f t="shared" si="166"/>
        <v>0</v>
      </c>
      <c r="Q155" s="130">
        <f t="shared" si="167"/>
        <v>1360.12</v>
      </c>
      <c r="R155" s="49">
        <f t="shared" si="168"/>
        <v>0</v>
      </c>
      <c r="S155" s="49">
        <f t="shared" si="169"/>
        <v>313.64</v>
      </c>
      <c r="T155" s="130">
        <f t="shared" si="170"/>
        <v>124.84</v>
      </c>
      <c r="U155" s="49">
        <f t="shared" si="171"/>
        <v>11.76</v>
      </c>
      <c r="V155" s="130">
        <f t="shared" si="172"/>
        <v>159</v>
      </c>
      <c r="W155" s="130">
        <f t="shared" si="173"/>
        <v>0</v>
      </c>
      <c r="X155" s="49">
        <f t="shared" si="174"/>
        <v>609.24</v>
      </c>
      <c r="Y155" s="49">
        <f t="shared" si="175"/>
        <v>1969.36</v>
      </c>
      <c r="Z155" s="49"/>
      <c r="AA155" s="139" t="s">
        <v>57</v>
      </c>
      <c r="AB155" s="140">
        <f t="shared" ref="AB155:AH155" si="199">K155+R155</f>
        <v>47.05</v>
      </c>
      <c r="AC155" s="140">
        <f t="shared" si="199"/>
        <v>940.93</v>
      </c>
      <c r="AD155" s="140">
        <f t="shared" si="199"/>
        <v>624.18</v>
      </c>
      <c r="AE155" s="140">
        <f t="shared" si="199"/>
        <v>39.2</v>
      </c>
      <c r="AF155" s="140">
        <f t="shared" si="199"/>
        <v>318</v>
      </c>
      <c r="AG155" s="140">
        <f t="shared" si="199"/>
        <v>0</v>
      </c>
      <c r="AH155" s="140">
        <f t="shared" si="199"/>
        <v>1969.36</v>
      </c>
      <c r="AI155" s="139" t="s">
        <v>32</v>
      </c>
      <c r="AJ155" s="39"/>
    </row>
    <row r="156" s="114" customFormat="1" ht="16" customHeight="1" spans="1:36">
      <c r="A156" s="129">
        <f t="shared" ref="A156:A210" si="200">ROW()-3</f>
        <v>153</v>
      </c>
      <c r="B156" s="49" t="s">
        <v>129</v>
      </c>
      <c r="C156" s="130" t="s">
        <v>536</v>
      </c>
      <c r="D156" s="131" t="s">
        <v>537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2200</v>
      </c>
      <c r="J156" s="130"/>
      <c r="K156" s="49">
        <f t="shared" ref="K156:K210" si="201">ROUND(E156*0.012,2)</f>
        <v>47.05</v>
      </c>
      <c r="L156" s="49">
        <f t="shared" ref="L156:L210" si="202">ROUND(F156*0.16,2)</f>
        <v>627.29</v>
      </c>
      <c r="M156" s="130">
        <f t="shared" ref="M156:M210" si="203">ROUND(G156*0.08,2)</f>
        <v>499.34</v>
      </c>
      <c r="N156" s="49">
        <f t="shared" ref="N156:N210" si="204">ROUND(H156*0.007,2)</f>
        <v>27.44</v>
      </c>
      <c r="O156" s="130">
        <f t="shared" ref="O156:O210" si="205">I156*5%</f>
        <v>110</v>
      </c>
      <c r="P156" s="130">
        <f t="shared" ref="P156:P210" si="206">J156*50%</f>
        <v>0</v>
      </c>
      <c r="Q156" s="130">
        <f t="shared" ref="Q156:Q210" si="207">SUM(K156:P156)</f>
        <v>1311.12</v>
      </c>
      <c r="R156" s="49">
        <f t="shared" ref="R156:R210" si="208">E156*0</f>
        <v>0</v>
      </c>
      <c r="S156" s="49">
        <f t="shared" ref="S156:S210" si="209">ROUND(F156*0.08,2)</f>
        <v>313.64</v>
      </c>
      <c r="T156" s="130">
        <f t="shared" ref="T156:T210" si="210">ROUND(G156*0.02,2)</f>
        <v>124.84</v>
      </c>
      <c r="U156" s="49">
        <f t="shared" ref="U156:U210" si="211">ROUND(H156*0.003,2)</f>
        <v>11.76</v>
      </c>
      <c r="V156" s="130">
        <f t="shared" ref="V156:V210" si="212">I156*5%</f>
        <v>110</v>
      </c>
      <c r="W156" s="130">
        <f t="shared" ref="W156:W210" si="213">J156*50%</f>
        <v>0</v>
      </c>
      <c r="X156" s="49">
        <f t="shared" ref="X156:X210" si="214">SUM(R156:W156)</f>
        <v>560.24</v>
      </c>
      <c r="Y156" s="49">
        <f t="shared" ref="Y156:Y210" si="215">Q156+X156</f>
        <v>1871.36</v>
      </c>
      <c r="Z156" s="49"/>
      <c r="AA156" s="139" t="s">
        <v>82</v>
      </c>
      <c r="AB156" s="140">
        <f t="shared" ref="AB156:AH156" si="216">K156+R156</f>
        <v>47.05</v>
      </c>
      <c r="AC156" s="140">
        <f t="shared" si="216"/>
        <v>940.93</v>
      </c>
      <c r="AD156" s="140">
        <f t="shared" si="216"/>
        <v>624.18</v>
      </c>
      <c r="AE156" s="140">
        <f t="shared" si="216"/>
        <v>39.2</v>
      </c>
      <c r="AF156" s="140">
        <f t="shared" si="216"/>
        <v>220</v>
      </c>
      <c r="AG156" s="140">
        <f t="shared" si="216"/>
        <v>0</v>
      </c>
      <c r="AH156" s="140">
        <f t="shared" si="216"/>
        <v>1871.36</v>
      </c>
      <c r="AI156" s="139" t="s">
        <v>35</v>
      </c>
      <c r="AJ156" s="39"/>
    </row>
    <row r="157" s="114" customFormat="1" ht="16" customHeight="1" spans="1:36">
      <c r="A157" s="129">
        <f t="shared" si="200"/>
        <v>154</v>
      </c>
      <c r="B157" s="49" t="s">
        <v>129</v>
      </c>
      <c r="C157" s="130" t="s">
        <v>538</v>
      </c>
      <c r="D157" s="131" t="s">
        <v>539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3180</v>
      </c>
      <c r="J157" s="130"/>
      <c r="K157" s="49">
        <f t="shared" si="201"/>
        <v>47.05</v>
      </c>
      <c r="L157" s="49">
        <f t="shared" si="202"/>
        <v>627.29</v>
      </c>
      <c r="M157" s="130">
        <f t="shared" si="203"/>
        <v>499.34</v>
      </c>
      <c r="N157" s="49">
        <f t="shared" si="204"/>
        <v>27.44</v>
      </c>
      <c r="O157" s="130">
        <f t="shared" si="205"/>
        <v>159</v>
      </c>
      <c r="P157" s="130">
        <f t="shared" si="206"/>
        <v>0</v>
      </c>
      <c r="Q157" s="130">
        <f t="shared" si="207"/>
        <v>1360.12</v>
      </c>
      <c r="R157" s="49">
        <f t="shared" si="208"/>
        <v>0</v>
      </c>
      <c r="S157" s="49">
        <f t="shared" si="209"/>
        <v>313.64</v>
      </c>
      <c r="T157" s="130">
        <f t="shared" si="210"/>
        <v>124.84</v>
      </c>
      <c r="U157" s="49">
        <f t="shared" si="211"/>
        <v>11.76</v>
      </c>
      <c r="V157" s="130">
        <f t="shared" si="212"/>
        <v>159</v>
      </c>
      <c r="W157" s="130">
        <f t="shared" si="213"/>
        <v>0</v>
      </c>
      <c r="X157" s="49">
        <f t="shared" si="214"/>
        <v>609.24</v>
      </c>
      <c r="Y157" s="49">
        <f t="shared" si="215"/>
        <v>1969.36</v>
      </c>
      <c r="Z157" s="49"/>
      <c r="AA157" s="139" t="s">
        <v>61</v>
      </c>
      <c r="AB157" s="140">
        <f t="shared" ref="AB157:AH157" si="217">K157+R157</f>
        <v>47.05</v>
      </c>
      <c r="AC157" s="140">
        <f t="shared" si="217"/>
        <v>940.93</v>
      </c>
      <c r="AD157" s="140">
        <f t="shared" si="217"/>
        <v>624.18</v>
      </c>
      <c r="AE157" s="140">
        <f t="shared" si="217"/>
        <v>39.2</v>
      </c>
      <c r="AF157" s="140">
        <f t="shared" si="217"/>
        <v>318</v>
      </c>
      <c r="AG157" s="140">
        <f t="shared" si="217"/>
        <v>0</v>
      </c>
      <c r="AH157" s="140">
        <f t="shared" si="217"/>
        <v>1969.36</v>
      </c>
      <c r="AI157" s="139" t="s">
        <v>35</v>
      </c>
      <c r="AJ157" s="39"/>
    </row>
    <row r="158" s="114" customFormat="1" ht="16" customHeight="1" spans="1:36">
      <c r="A158" s="129">
        <f t="shared" si="200"/>
        <v>155</v>
      </c>
      <c r="B158" s="49" t="s">
        <v>129</v>
      </c>
      <c r="C158" s="130" t="s">
        <v>540</v>
      </c>
      <c r="D158" s="131" t="s">
        <v>541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3180</v>
      </c>
      <c r="J158" s="130"/>
      <c r="K158" s="49">
        <f t="shared" si="201"/>
        <v>47.05</v>
      </c>
      <c r="L158" s="49">
        <f t="shared" si="202"/>
        <v>627.29</v>
      </c>
      <c r="M158" s="130">
        <f t="shared" si="203"/>
        <v>499.34</v>
      </c>
      <c r="N158" s="49">
        <f t="shared" si="204"/>
        <v>27.44</v>
      </c>
      <c r="O158" s="130">
        <f t="shared" si="205"/>
        <v>159</v>
      </c>
      <c r="P158" s="130">
        <f t="shared" si="206"/>
        <v>0</v>
      </c>
      <c r="Q158" s="130">
        <f t="shared" si="207"/>
        <v>1360.12</v>
      </c>
      <c r="R158" s="49">
        <f t="shared" si="208"/>
        <v>0</v>
      </c>
      <c r="S158" s="49">
        <f t="shared" si="209"/>
        <v>313.64</v>
      </c>
      <c r="T158" s="130">
        <f t="shared" si="210"/>
        <v>124.84</v>
      </c>
      <c r="U158" s="49">
        <f t="shared" si="211"/>
        <v>11.76</v>
      </c>
      <c r="V158" s="130">
        <f t="shared" si="212"/>
        <v>159</v>
      </c>
      <c r="W158" s="130">
        <f t="shared" si="213"/>
        <v>0</v>
      </c>
      <c r="X158" s="49">
        <f t="shared" si="214"/>
        <v>609.24</v>
      </c>
      <c r="Y158" s="49">
        <f t="shared" si="215"/>
        <v>1969.36</v>
      </c>
      <c r="Z158" s="49"/>
      <c r="AA158" s="139" t="s">
        <v>62</v>
      </c>
      <c r="AB158" s="140">
        <f t="shared" ref="AB158:AH158" si="218">K158+R158</f>
        <v>47.05</v>
      </c>
      <c r="AC158" s="140">
        <f t="shared" si="218"/>
        <v>940.93</v>
      </c>
      <c r="AD158" s="140">
        <f t="shared" si="218"/>
        <v>624.18</v>
      </c>
      <c r="AE158" s="140">
        <f t="shared" si="218"/>
        <v>39.2</v>
      </c>
      <c r="AF158" s="140">
        <f t="shared" si="218"/>
        <v>318</v>
      </c>
      <c r="AG158" s="140">
        <f t="shared" si="218"/>
        <v>0</v>
      </c>
      <c r="AH158" s="140">
        <f t="shared" si="218"/>
        <v>1969.36</v>
      </c>
      <c r="AI158" s="139" t="s">
        <v>35</v>
      </c>
      <c r="AJ158" s="39"/>
    </row>
    <row r="159" s="114" customFormat="1" ht="16" customHeight="1" spans="1:36">
      <c r="A159" s="129">
        <f t="shared" si="200"/>
        <v>156</v>
      </c>
      <c r="B159" s="49" t="s">
        <v>129</v>
      </c>
      <c r="C159" s="130" t="s">
        <v>542</v>
      </c>
      <c r="D159" s="131" t="s">
        <v>543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3180</v>
      </c>
      <c r="J159" s="130"/>
      <c r="K159" s="49">
        <f t="shared" si="201"/>
        <v>47.05</v>
      </c>
      <c r="L159" s="49">
        <f t="shared" si="202"/>
        <v>627.29</v>
      </c>
      <c r="M159" s="130">
        <f t="shared" si="203"/>
        <v>499.34</v>
      </c>
      <c r="N159" s="49">
        <f t="shared" si="204"/>
        <v>27.44</v>
      </c>
      <c r="O159" s="130">
        <f t="shared" si="205"/>
        <v>159</v>
      </c>
      <c r="P159" s="130">
        <f t="shared" si="206"/>
        <v>0</v>
      </c>
      <c r="Q159" s="130">
        <f t="shared" si="207"/>
        <v>1360.12</v>
      </c>
      <c r="R159" s="49">
        <f t="shared" si="208"/>
        <v>0</v>
      </c>
      <c r="S159" s="49">
        <f t="shared" si="209"/>
        <v>313.64</v>
      </c>
      <c r="T159" s="130">
        <f t="shared" si="210"/>
        <v>124.84</v>
      </c>
      <c r="U159" s="49">
        <f t="shared" si="211"/>
        <v>11.76</v>
      </c>
      <c r="V159" s="130">
        <f t="shared" si="212"/>
        <v>159</v>
      </c>
      <c r="W159" s="130">
        <f t="shared" si="213"/>
        <v>0</v>
      </c>
      <c r="X159" s="49">
        <f t="shared" si="214"/>
        <v>609.24</v>
      </c>
      <c r="Y159" s="49">
        <f t="shared" si="215"/>
        <v>1969.36</v>
      </c>
      <c r="Z159" s="49"/>
      <c r="AA159" s="139" t="s">
        <v>61</v>
      </c>
      <c r="AB159" s="140">
        <f t="shared" ref="AB159:AH159" si="219">K159+R159</f>
        <v>47.05</v>
      </c>
      <c r="AC159" s="140">
        <f t="shared" si="219"/>
        <v>940.93</v>
      </c>
      <c r="AD159" s="140">
        <f t="shared" si="219"/>
        <v>624.18</v>
      </c>
      <c r="AE159" s="140">
        <f t="shared" si="219"/>
        <v>39.2</v>
      </c>
      <c r="AF159" s="140">
        <f t="shared" si="219"/>
        <v>318</v>
      </c>
      <c r="AG159" s="140">
        <f t="shared" si="219"/>
        <v>0</v>
      </c>
      <c r="AH159" s="140">
        <f t="shared" si="219"/>
        <v>1969.36</v>
      </c>
      <c r="AI159" s="139" t="s">
        <v>35</v>
      </c>
      <c r="AJ159" s="39"/>
    </row>
    <row r="160" s="114" customFormat="1" ht="16" customHeight="1" spans="1:36">
      <c r="A160" s="129">
        <f t="shared" si="200"/>
        <v>157</v>
      </c>
      <c r="B160" s="49" t="s">
        <v>50</v>
      </c>
      <c r="C160" s="130" t="s">
        <v>544</v>
      </c>
      <c r="D160" s="131" t="s">
        <v>545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4180</v>
      </c>
      <c r="J160" s="130"/>
      <c r="K160" s="49">
        <f t="shared" si="201"/>
        <v>47.05</v>
      </c>
      <c r="L160" s="49">
        <f t="shared" si="202"/>
        <v>627.29</v>
      </c>
      <c r="M160" s="130">
        <f t="shared" si="203"/>
        <v>499.34</v>
      </c>
      <c r="N160" s="49">
        <f t="shared" si="204"/>
        <v>27.44</v>
      </c>
      <c r="O160" s="130">
        <f t="shared" si="205"/>
        <v>209</v>
      </c>
      <c r="P160" s="130">
        <f t="shared" si="206"/>
        <v>0</v>
      </c>
      <c r="Q160" s="130">
        <f t="shared" si="207"/>
        <v>1410.12</v>
      </c>
      <c r="R160" s="49">
        <f t="shared" si="208"/>
        <v>0</v>
      </c>
      <c r="S160" s="49">
        <f t="shared" si="209"/>
        <v>313.64</v>
      </c>
      <c r="T160" s="130">
        <f t="shared" si="210"/>
        <v>124.84</v>
      </c>
      <c r="U160" s="49">
        <f t="shared" si="211"/>
        <v>11.76</v>
      </c>
      <c r="V160" s="130">
        <f t="shared" si="212"/>
        <v>209</v>
      </c>
      <c r="W160" s="130">
        <f t="shared" si="213"/>
        <v>0</v>
      </c>
      <c r="X160" s="49">
        <f t="shared" si="214"/>
        <v>659.24</v>
      </c>
      <c r="Y160" s="49">
        <f t="shared" si="215"/>
        <v>2069.36</v>
      </c>
      <c r="Z160" s="49"/>
      <c r="AA160" s="139" t="s">
        <v>50</v>
      </c>
      <c r="AB160" s="140">
        <f t="shared" ref="AB160:AH160" si="220">K160+R160</f>
        <v>47.05</v>
      </c>
      <c r="AC160" s="140">
        <f t="shared" si="220"/>
        <v>940.93</v>
      </c>
      <c r="AD160" s="140">
        <f t="shared" si="220"/>
        <v>624.18</v>
      </c>
      <c r="AE160" s="140">
        <f t="shared" si="220"/>
        <v>39.2</v>
      </c>
      <c r="AF160" s="140">
        <f t="shared" si="220"/>
        <v>418</v>
      </c>
      <c r="AG160" s="140">
        <f t="shared" si="220"/>
        <v>0</v>
      </c>
      <c r="AH160" s="140">
        <f t="shared" si="220"/>
        <v>2069.36</v>
      </c>
      <c r="AI160" s="139" t="s">
        <v>31</v>
      </c>
      <c r="AJ160" s="39"/>
    </row>
    <row r="161" s="39" customFormat="1" ht="16" customHeight="1" spans="1:35">
      <c r="A161" s="129">
        <f t="shared" si="200"/>
        <v>158</v>
      </c>
      <c r="B161" s="49" t="s">
        <v>517</v>
      </c>
      <c r="C161" s="130" t="s">
        <v>546</v>
      </c>
      <c r="D161" s="131" t="s">
        <v>547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4180</v>
      </c>
      <c r="J161" s="130"/>
      <c r="K161" s="49">
        <f t="shared" si="201"/>
        <v>47.05</v>
      </c>
      <c r="L161" s="49">
        <f t="shared" si="202"/>
        <v>627.29</v>
      </c>
      <c r="M161" s="130">
        <f t="shared" si="203"/>
        <v>499.34</v>
      </c>
      <c r="N161" s="49">
        <f t="shared" si="204"/>
        <v>27.44</v>
      </c>
      <c r="O161" s="130">
        <f t="shared" si="205"/>
        <v>209</v>
      </c>
      <c r="P161" s="130">
        <f t="shared" si="206"/>
        <v>0</v>
      </c>
      <c r="Q161" s="130">
        <f t="shared" si="207"/>
        <v>1410.12</v>
      </c>
      <c r="R161" s="49">
        <f t="shared" si="208"/>
        <v>0</v>
      </c>
      <c r="S161" s="49">
        <f t="shared" si="209"/>
        <v>313.64</v>
      </c>
      <c r="T161" s="130">
        <f t="shared" si="210"/>
        <v>124.84</v>
      </c>
      <c r="U161" s="49">
        <f t="shared" si="211"/>
        <v>11.76</v>
      </c>
      <c r="V161" s="130">
        <f t="shared" si="212"/>
        <v>209</v>
      </c>
      <c r="W161" s="130">
        <f t="shared" si="213"/>
        <v>0</v>
      </c>
      <c r="X161" s="49">
        <f t="shared" si="214"/>
        <v>659.24</v>
      </c>
      <c r="Y161" s="49">
        <f t="shared" si="215"/>
        <v>2069.36</v>
      </c>
      <c r="Z161" s="49"/>
      <c r="AA161" s="139" t="s">
        <v>82</v>
      </c>
      <c r="AB161" s="140">
        <f t="shared" ref="AB161:AH161" si="221">K161+R161</f>
        <v>47.05</v>
      </c>
      <c r="AC161" s="140">
        <f t="shared" si="221"/>
        <v>940.93</v>
      </c>
      <c r="AD161" s="140">
        <f t="shared" si="221"/>
        <v>624.18</v>
      </c>
      <c r="AE161" s="140">
        <f t="shared" si="221"/>
        <v>39.2</v>
      </c>
      <c r="AF161" s="140">
        <f t="shared" si="221"/>
        <v>418</v>
      </c>
      <c r="AG161" s="140">
        <f t="shared" si="221"/>
        <v>0</v>
      </c>
      <c r="AH161" s="140">
        <f t="shared" si="221"/>
        <v>2069.36</v>
      </c>
      <c r="AI161" s="139" t="s">
        <v>35</v>
      </c>
    </row>
    <row r="162" s="39" customFormat="1" ht="16" customHeight="1" spans="1:35">
      <c r="A162" s="129">
        <f t="shared" si="200"/>
        <v>159</v>
      </c>
      <c r="B162" s="49" t="s">
        <v>223</v>
      </c>
      <c r="C162" s="130" t="s">
        <v>548</v>
      </c>
      <c r="D162" s="131" t="s">
        <v>549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3180</v>
      </c>
      <c r="J162" s="130"/>
      <c r="K162" s="49">
        <f t="shared" si="201"/>
        <v>47.05</v>
      </c>
      <c r="L162" s="49">
        <f t="shared" si="202"/>
        <v>627.29</v>
      </c>
      <c r="M162" s="130">
        <f t="shared" si="203"/>
        <v>499.34</v>
      </c>
      <c r="N162" s="49">
        <f t="shared" si="204"/>
        <v>27.44</v>
      </c>
      <c r="O162" s="130">
        <f t="shared" si="205"/>
        <v>159</v>
      </c>
      <c r="P162" s="130">
        <f t="shared" si="206"/>
        <v>0</v>
      </c>
      <c r="Q162" s="130">
        <f t="shared" si="207"/>
        <v>1360.12</v>
      </c>
      <c r="R162" s="49">
        <f t="shared" si="208"/>
        <v>0</v>
      </c>
      <c r="S162" s="49">
        <f t="shared" si="209"/>
        <v>313.64</v>
      </c>
      <c r="T162" s="130">
        <f t="shared" si="210"/>
        <v>124.84</v>
      </c>
      <c r="U162" s="49">
        <f t="shared" si="211"/>
        <v>11.76</v>
      </c>
      <c r="V162" s="130">
        <f t="shared" si="212"/>
        <v>159</v>
      </c>
      <c r="W162" s="130">
        <f t="shared" si="213"/>
        <v>0</v>
      </c>
      <c r="X162" s="49">
        <f t="shared" si="214"/>
        <v>609.24</v>
      </c>
      <c r="Y162" s="49">
        <f t="shared" si="215"/>
        <v>1969.36</v>
      </c>
      <c r="Z162" s="49"/>
      <c r="AA162" s="139" t="s">
        <v>58</v>
      </c>
      <c r="AB162" s="140">
        <f t="shared" ref="AB162:AH162" si="222">K162+R162</f>
        <v>47.05</v>
      </c>
      <c r="AC162" s="140">
        <f t="shared" si="222"/>
        <v>940.93</v>
      </c>
      <c r="AD162" s="140">
        <f t="shared" si="222"/>
        <v>624.18</v>
      </c>
      <c r="AE162" s="140">
        <f t="shared" si="222"/>
        <v>39.2</v>
      </c>
      <c r="AF162" s="140">
        <f t="shared" si="222"/>
        <v>318</v>
      </c>
      <c r="AG162" s="140">
        <f t="shared" si="222"/>
        <v>0</v>
      </c>
      <c r="AH162" s="140">
        <f t="shared" si="222"/>
        <v>1969.36</v>
      </c>
      <c r="AI162" s="139" t="s">
        <v>33</v>
      </c>
    </row>
    <row r="163" s="39" customFormat="1" ht="16" customHeight="1" spans="1:35">
      <c r="A163" s="129">
        <f t="shared" si="200"/>
        <v>160</v>
      </c>
      <c r="B163" s="49" t="s">
        <v>223</v>
      </c>
      <c r="C163" s="130" t="s">
        <v>550</v>
      </c>
      <c r="D163" s="131" t="s">
        <v>551</v>
      </c>
      <c r="E163" s="49">
        <v>3920.55</v>
      </c>
      <c r="F163" s="49">
        <v>3920.55</v>
      </c>
      <c r="G163" s="130">
        <v>6241.75</v>
      </c>
      <c r="H163" s="49">
        <v>3920.55</v>
      </c>
      <c r="I163" s="130">
        <v>3180</v>
      </c>
      <c r="J163" s="130"/>
      <c r="K163" s="49">
        <f t="shared" si="201"/>
        <v>47.05</v>
      </c>
      <c r="L163" s="49">
        <f t="shared" si="202"/>
        <v>627.29</v>
      </c>
      <c r="M163" s="130">
        <f t="shared" si="203"/>
        <v>499.34</v>
      </c>
      <c r="N163" s="49">
        <f t="shared" si="204"/>
        <v>27.44</v>
      </c>
      <c r="O163" s="130">
        <f t="shared" si="205"/>
        <v>159</v>
      </c>
      <c r="P163" s="130">
        <f t="shared" si="206"/>
        <v>0</v>
      </c>
      <c r="Q163" s="130">
        <f t="shared" si="207"/>
        <v>1360.12</v>
      </c>
      <c r="R163" s="49">
        <f t="shared" si="208"/>
        <v>0</v>
      </c>
      <c r="S163" s="49">
        <f t="shared" si="209"/>
        <v>313.64</v>
      </c>
      <c r="T163" s="130">
        <f t="shared" si="210"/>
        <v>124.84</v>
      </c>
      <c r="U163" s="49">
        <f t="shared" si="211"/>
        <v>11.76</v>
      </c>
      <c r="V163" s="130">
        <f t="shared" si="212"/>
        <v>159</v>
      </c>
      <c r="W163" s="130">
        <f t="shared" si="213"/>
        <v>0</v>
      </c>
      <c r="X163" s="49">
        <f t="shared" si="214"/>
        <v>609.24</v>
      </c>
      <c r="Y163" s="49">
        <f t="shared" si="215"/>
        <v>1969.36</v>
      </c>
      <c r="Z163" s="49"/>
      <c r="AA163" s="139" t="s">
        <v>59</v>
      </c>
      <c r="AB163" s="140">
        <f t="shared" ref="AB163:AH163" si="223">K163+R163</f>
        <v>47.05</v>
      </c>
      <c r="AC163" s="140">
        <f t="shared" si="223"/>
        <v>940.93</v>
      </c>
      <c r="AD163" s="140">
        <f t="shared" si="223"/>
        <v>624.18</v>
      </c>
      <c r="AE163" s="140">
        <f t="shared" si="223"/>
        <v>39.2</v>
      </c>
      <c r="AF163" s="140">
        <f t="shared" si="223"/>
        <v>318</v>
      </c>
      <c r="AG163" s="140">
        <f t="shared" si="223"/>
        <v>0</v>
      </c>
      <c r="AH163" s="140">
        <f t="shared" si="223"/>
        <v>1969.36</v>
      </c>
      <c r="AI163" s="139" t="s">
        <v>33</v>
      </c>
    </row>
    <row r="164" s="39" customFormat="1" ht="16" customHeight="1" spans="1:35">
      <c r="A164" s="129">
        <f t="shared" si="200"/>
        <v>161</v>
      </c>
      <c r="B164" s="49" t="s">
        <v>533</v>
      </c>
      <c r="C164" s="130" t="s">
        <v>552</v>
      </c>
      <c r="D164" s="131" t="s">
        <v>553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3180</v>
      </c>
      <c r="J164" s="130"/>
      <c r="K164" s="49">
        <f t="shared" si="201"/>
        <v>47.05</v>
      </c>
      <c r="L164" s="49">
        <f t="shared" si="202"/>
        <v>627.29</v>
      </c>
      <c r="M164" s="130">
        <f t="shared" si="203"/>
        <v>499.34</v>
      </c>
      <c r="N164" s="49">
        <f t="shared" si="204"/>
        <v>27.44</v>
      </c>
      <c r="O164" s="130">
        <f t="shared" si="205"/>
        <v>159</v>
      </c>
      <c r="P164" s="130">
        <f t="shared" si="206"/>
        <v>0</v>
      </c>
      <c r="Q164" s="130">
        <f t="shared" si="207"/>
        <v>1360.12</v>
      </c>
      <c r="R164" s="49">
        <f t="shared" si="208"/>
        <v>0</v>
      </c>
      <c r="S164" s="49">
        <f t="shared" si="209"/>
        <v>313.64</v>
      </c>
      <c r="T164" s="130">
        <f t="shared" si="210"/>
        <v>124.84</v>
      </c>
      <c r="U164" s="49">
        <f t="shared" si="211"/>
        <v>11.76</v>
      </c>
      <c r="V164" s="130">
        <f t="shared" si="212"/>
        <v>159</v>
      </c>
      <c r="W164" s="130">
        <f t="shared" si="213"/>
        <v>0</v>
      </c>
      <c r="X164" s="49">
        <f t="shared" si="214"/>
        <v>609.24</v>
      </c>
      <c r="Y164" s="49">
        <f t="shared" si="215"/>
        <v>1969.36</v>
      </c>
      <c r="Z164" s="49"/>
      <c r="AA164" s="139" t="s">
        <v>60</v>
      </c>
      <c r="AB164" s="140">
        <f t="shared" ref="AB164:AH164" si="224">K164+R164</f>
        <v>47.05</v>
      </c>
      <c r="AC164" s="140">
        <f t="shared" si="224"/>
        <v>940.93</v>
      </c>
      <c r="AD164" s="140">
        <f t="shared" si="224"/>
        <v>624.18</v>
      </c>
      <c r="AE164" s="140">
        <f t="shared" si="224"/>
        <v>39.2</v>
      </c>
      <c r="AF164" s="140">
        <f t="shared" si="224"/>
        <v>318</v>
      </c>
      <c r="AG164" s="140">
        <f t="shared" si="224"/>
        <v>0</v>
      </c>
      <c r="AH164" s="140">
        <f t="shared" si="224"/>
        <v>1969.36</v>
      </c>
      <c r="AI164" s="139" t="s">
        <v>34</v>
      </c>
    </row>
    <row r="165" s="39" customFormat="1" ht="16" customHeight="1" spans="1:35">
      <c r="A165" s="129">
        <f t="shared" si="200"/>
        <v>162</v>
      </c>
      <c r="B165" s="49" t="s">
        <v>217</v>
      </c>
      <c r="C165" s="130" t="s">
        <v>554</v>
      </c>
      <c r="D165" s="449" t="s">
        <v>555</v>
      </c>
      <c r="E165" s="49">
        <v>4200</v>
      </c>
      <c r="F165" s="49">
        <v>4200</v>
      </c>
      <c r="G165" s="130">
        <v>6241.75</v>
      </c>
      <c r="H165" s="49">
        <v>4200</v>
      </c>
      <c r="I165" s="130">
        <v>4180</v>
      </c>
      <c r="J165" s="130"/>
      <c r="K165" s="49">
        <f t="shared" si="201"/>
        <v>50.4</v>
      </c>
      <c r="L165" s="49">
        <f t="shared" si="202"/>
        <v>672</v>
      </c>
      <c r="M165" s="130">
        <f t="shared" si="203"/>
        <v>499.34</v>
      </c>
      <c r="N165" s="49">
        <f t="shared" si="204"/>
        <v>29.4</v>
      </c>
      <c r="O165" s="130">
        <f t="shared" si="205"/>
        <v>209</v>
      </c>
      <c r="P165" s="130">
        <f t="shared" si="206"/>
        <v>0</v>
      </c>
      <c r="Q165" s="130">
        <f t="shared" si="207"/>
        <v>1460.14</v>
      </c>
      <c r="R165" s="49">
        <f t="shared" si="208"/>
        <v>0</v>
      </c>
      <c r="S165" s="49">
        <f t="shared" si="209"/>
        <v>336</v>
      </c>
      <c r="T165" s="130">
        <f t="shared" si="210"/>
        <v>124.84</v>
      </c>
      <c r="U165" s="49">
        <f t="shared" si="211"/>
        <v>12.6</v>
      </c>
      <c r="V165" s="130">
        <f t="shared" si="212"/>
        <v>209</v>
      </c>
      <c r="W165" s="130">
        <f t="shared" si="213"/>
        <v>0</v>
      </c>
      <c r="X165" s="49">
        <f t="shared" si="214"/>
        <v>682.44</v>
      </c>
      <c r="Y165" s="49">
        <f t="shared" si="215"/>
        <v>2142.58</v>
      </c>
      <c r="Z165" s="49"/>
      <c r="AA165" s="139" t="s">
        <v>60</v>
      </c>
      <c r="AB165" s="140">
        <f t="shared" ref="AB165:AH165" si="225">K165+R165</f>
        <v>50.4</v>
      </c>
      <c r="AC165" s="140">
        <f t="shared" si="225"/>
        <v>1008</v>
      </c>
      <c r="AD165" s="140">
        <f t="shared" si="225"/>
        <v>624.18</v>
      </c>
      <c r="AE165" s="140">
        <f t="shared" si="225"/>
        <v>42</v>
      </c>
      <c r="AF165" s="140">
        <f t="shared" si="225"/>
        <v>418</v>
      </c>
      <c r="AG165" s="140">
        <f t="shared" si="225"/>
        <v>0</v>
      </c>
      <c r="AH165" s="140">
        <f t="shared" si="225"/>
        <v>2142.58</v>
      </c>
      <c r="AI165" s="139" t="s">
        <v>34</v>
      </c>
    </row>
    <row r="166" s="39" customFormat="1" ht="16" customHeight="1" spans="1:35">
      <c r="A166" s="129">
        <f t="shared" si="200"/>
        <v>163</v>
      </c>
      <c r="B166" s="49" t="s">
        <v>533</v>
      </c>
      <c r="C166" s="130" t="s">
        <v>556</v>
      </c>
      <c r="D166" s="131" t="s">
        <v>557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2200</v>
      </c>
      <c r="J166" s="130"/>
      <c r="K166" s="49">
        <f t="shared" si="201"/>
        <v>47.05</v>
      </c>
      <c r="L166" s="49">
        <f t="shared" si="202"/>
        <v>627.29</v>
      </c>
      <c r="M166" s="130">
        <f t="shared" si="203"/>
        <v>499.34</v>
      </c>
      <c r="N166" s="49">
        <f t="shared" si="204"/>
        <v>27.44</v>
      </c>
      <c r="O166" s="130">
        <f t="shared" si="205"/>
        <v>110</v>
      </c>
      <c r="P166" s="130">
        <f t="shared" si="206"/>
        <v>0</v>
      </c>
      <c r="Q166" s="130">
        <f t="shared" si="207"/>
        <v>1311.12</v>
      </c>
      <c r="R166" s="49">
        <f t="shared" si="208"/>
        <v>0</v>
      </c>
      <c r="S166" s="49">
        <f t="shared" si="209"/>
        <v>313.64</v>
      </c>
      <c r="T166" s="130">
        <f t="shared" si="210"/>
        <v>124.84</v>
      </c>
      <c r="U166" s="49">
        <f t="shared" si="211"/>
        <v>11.76</v>
      </c>
      <c r="V166" s="130">
        <f t="shared" si="212"/>
        <v>110</v>
      </c>
      <c r="W166" s="130">
        <f t="shared" si="213"/>
        <v>0</v>
      </c>
      <c r="X166" s="49">
        <f t="shared" si="214"/>
        <v>560.24</v>
      </c>
      <c r="Y166" s="49">
        <f t="shared" si="215"/>
        <v>1871.36</v>
      </c>
      <c r="Z166" s="49"/>
      <c r="AA166" s="139" t="s">
        <v>55</v>
      </c>
      <c r="AB166" s="140">
        <f t="shared" ref="AB166:AH166" si="226">K166+R166</f>
        <v>47.05</v>
      </c>
      <c r="AC166" s="140">
        <f t="shared" si="226"/>
        <v>940.93</v>
      </c>
      <c r="AD166" s="140">
        <f t="shared" si="226"/>
        <v>624.18</v>
      </c>
      <c r="AE166" s="140">
        <f t="shared" si="226"/>
        <v>39.2</v>
      </c>
      <c r="AF166" s="140">
        <f t="shared" si="226"/>
        <v>220</v>
      </c>
      <c r="AG166" s="140">
        <f t="shared" si="226"/>
        <v>0</v>
      </c>
      <c r="AH166" s="140">
        <f t="shared" si="226"/>
        <v>1871.36</v>
      </c>
      <c r="AI166" s="139" t="s">
        <v>32</v>
      </c>
    </row>
    <row r="167" s="39" customFormat="1" ht="16" customHeight="1" spans="1:35">
      <c r="A167" s="129">
        <f t="shared" si="200"/>
        <v>164</v>
      </c>
      <c r="B167" s="49" t="s">
        <v>533</v>
      </c>
      <c r="C167" s="130" t="s">
        <v>558</v>
      </c>
      <c r="D167" s="131" t="s">
        <v>559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2200</v>
      </c>
      <c r="J167" s="130"/>
      <c r="K167" s="49">
        <f t="shared" si="201"/>
        <v>47.05</v>
      </c>
      <c r="L167" s="49">
        <f t="shared" si="202"/>
        <v>627.29</v>
      </c>
      <c r="M167" s="130">
        <f t="shared" si="203"/>
        <v>499.34</v>
      </c>
      <c r="N167" s="49">
        <f t="shared" si="204"/>
        <v>27.44</v>
      </c>
      <c r="O167" s="130">
        <f t="shared" si="205"/>
        <v>110</v>
      </c>
      <c r="P167" s="130">
        <f t="shared" si="206"/>
        <v>0</v>
      </c>
      <c r="Q167" s="130">
        <f t="shared" si="207"/>
        <v>1311.12</v>
      </c>
      <c r="R167" s="49">
        <f t="shared" si="208"/>
        <v>0</v>
      </c>
      <c r="S167" s="49">
        <f t="shared" si="209"/>
        <v>313.64</v>
      </c>
      <c r="T167" s="130">
        <f t="shared" si="210"/>
        <v>124.84</v>
      </c>
      <c r="U167" s="49">
        <f t="shared" si="211"/>
        <v>11.76</v>
      </c>
      <c r="V167" s="130">
        <f t="shared" si="212"/>
        <v>110</v>
      </c>
      <c r="W167" s="130">
        <f t="shared" si="213"/>
        <v>0</v>
      </c>
      <c r="X167" s="49">
        <f t="shared" si="214"/>
        <v>560.24</v>
      </c>
      <c r="Y167" s="49">
        <f t="shared" si="215"/>
        <v>1871.36</v>
      </c>
      <c r="Z167" s="49"/>
      <c r="AA167" s="139" t="s">
        <v>55</v>
      </c>
      <c r="AB167" s="140">
        <f t="shared" ref="AB167:AH167" si="227">K167+R167</f>
        <v>47.05</v>
      </c>
      <c r="AC167" s="140">
        <f t="shared" si="227"/>
        <v>940.93</v>
      </c>
      <c r="AD167" s="140">
        <f t="shared" si="227"/>
        <v>624.18</v>
      </c>
      <c r="AE167" s="140">
        <f t="shared" si="227"/>
        <v>39.2</v>
      </c>
      <c r="AF167" s="140">
        <f t="shared" si="227"/>
        <v>220</v>
      </c>
      <c r="AG167" s="140">
        <f t="shared" si="227"/>
        <v>0</v>
      </c>
      <c r="AH167" s="140">
        <f t="shared" si="227"/>
        <v>1871.36</v>
      </c>
      <c r="AI167" s="139" t="s">
        <v>32</v>
      </c>
    </row>
    <row r="168" s="39" customFormat="1" ht="16" customHeight="1" spans="1:35">
      <c r="A168" s="129">
        <f t="shared" si="200"/>
        <v>165</v>
      </c>
      <c r="B168" s="49" t="s">
        <v>533</v>
      </c>
      <c r="C168" s="130" t="s">
        <v>560</v>
      </c>
      <c r="D168" s="131" t="s">
        <v>561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3180</v>
      </c>
      <c r="J168" s="130"/>
      <c r="K168" s="49">
        <f t="shared" si="201"/>
        <v>47.05</v>
      </c>
      <c r="L168" s="49">
        <f t="shared" si="202"/>
        <v>627.29</v>
      </c>
      <c r="M168" s="130">
        <f t="shared" si="203"/>
        <v>499.34</v>
      </c>
      <c r="N168" s="49">
        <f t="shared" si="204"/>
        <v>27.44</v>
      </c>
      <c r="O168" s="130">
        <f t="shared" si="205"/>
        <v>159</v>
      </c>
      <c r="P168" s="130">
        <f t="shared" si="206"/>
        <v>0</v>
      </c>
      <c r="Q168" s="130">
        <f t="shared" si="207"/>
        <v>1360.12</v>
      </c>
      <c r="R168" s="49">
        <f t="shared" si="208"/>
        <v>0</v>
      </c>
      <c r="S168" s="49">
        <f t="shared" si="209"/>
        <v>313.64</v>
      </c>
      <c r="T168" s="130">
        <f t="shared" si="210"/>
        <v>124.84</v>
      </c>
      <c r="U168" s="49">
        <f t="shared" si="211"/>
        <v>11.76</v>
      </c>
      <c r="V168" s="130">
        <f t="shared" si="212"/>
        <v>159</v>
      </c>
      <c r="W168" s="130">
        <f t="shared" si="213"/>
        <v>0</v>
      </c>
      <c r="X168" s="49">
        <f t="shared" si="214"/>
        <v>609.24</v>
      </c>
      <c r="Y168" s="49">
        <f t="shared" si="215"/>
        <v>1969.36</v>
      </c>
      <c r="Z168" s="49"/>
      <c r="AA168" s="139" t="s">
        <v>55</v>
      </c>
      <c r="AB168" s="140">
        <f t="shared" ref="AB168:AH168" si="228">K168+R168</f>
        <v>47.05</v>
      </c>
      <c r="AC168" s="140">
        <f t="shared" si="228"/>
        <v>940.93</v>
      </c>
      <c r="AD168" s="140">
        <f t="shared" si="228"/>
        <v>624.18</v>
      </c>
      <c r="AE168" s="140">
        <f t="shared" si="228"/>
        <v>39.2</v>
      </c>
      <c r="AF168" s="140">
        <f t="shared" si="228"/>
        <v>318</v>
      </c>
      <c r="AG168" s="140">
        <f t="shared" si="228"/>
        <v>0</v>
      </c>
      <c r="AH168" s="140">
        <f t="shared" si="228"/>
        <v>1969.36</v>
      </c>
      <c r="AI168" s="139" t="s">
        <v>35</v>
      </c>
    </row>
    <row r="169" s="39" customFormat="1" ht="16" customHeight="1" spans="1:35">
      <c r="A169" s="129">
        <f t="shared" si="200"/>
        <v>166</v>
      </c>
      <c r="B169" s="49" t="s">
        <v>533</v>
      </c>
      <c r="C169" s="130" t="s">
        <v>564</v>
      </c>
      <c r="D169" s="131" t="s">
        <v>565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3180</v>
      </c>
      <c r="J169" s="130"/>
      <c r="K169" s="49">
        <f t="shared" si="201"/>
        <v>47.05</v>
      </c>
      <c r="L169" s="49">
        <f t="shared" si="202"/>
        <v>627.29</v>
      </c>
      <c r="M169" s="130">
        <f t="shared" si="203"/>
        <v>499.34</v>
      </c>
      <c r="N169" s="49">
        <f t="shared" si="204"/>
        <v>27.44</v>
      </c>
      <c r="O169" s="130">
        <f t="shared" si="205"/>
        <v>159</v>
      </c>
      <c r="P169" s="130">
        <f t="shared" si="206"/>
        <v>0</v>
      </c>
      <c r="Q169" s="130">
        <f t="shared" si="207"/>
        <v>1360.12</v>
      </c>
      <c r="R169" s="49">
        <f t="shared" si="208"/>
        <v>0</v>
      </c>
      <c r="S169" s="49">
        <f t="shared" si="209"/>
        <v>313.64</v>
      </c>
      <c r="T169" s="130">
        <f t="shared" si="210"/>
        <v>124.84</v>
      </c>
      <c r="U169" s="49">
        <f t="shared" si="211"/>
        <v>11.76</v>
      </c>
      <c r="V169" s="130">
        <f t="shared" si="212"/>
        <v>159</v>
      </c>
      <c r="W169" s="130">
        <f t="shared" si="213"/>
        <v>0</v>
      </c>
      <c r="X169" s="49">
        <f t="shared" si="214"/>
        <v>609.24</v>
      </c>
      <c r="Y169" s="49">
        <f t="shared" si="215"/>
        <v>1969.36</v>
      </c>
      <c r="Z169" s="49"/>
      <c r="AA169" s="139" t="s">
        <v>55</v>
      </c>
      <c r="AB169" s="140">
        <f t="shared" ref="AB169:AH169" si="229">K169+R169</f>
        <v>47.05</v>
      </c>
      <c r="AC169" s="140">
        <f t="shared" si="229"/>
        <v>940.93</v>
      </c>
      <c r="AD169" s="140">
        <f t="shared" si="229"/>
        <v>624.18</v>
      </c>
      <c r="AE169" s="140">
        <f t="shared" si="229"/>
        <v>39.2</v>
      </c>
      <c r="AF169" s="140">
        <f t="shared" si="229"/>
        <v>318</v>
      </c>
      <c r="AG169" s="140">
        <f t="shared" si="229"/>
        <v>0</v>
      </c>
      <c r="AH169" s="140">
        <f t="shared" si="229"/>
        <v>1969.36</v>
      </c>
      <c r="AI169" s="139" t="s">
        <v>35</v>
      </c>
    </row>
    <row r="170" s="39" customFormat="1" ht="16" customHeight="1" spans="1:35">
      <c r="A170" s="129">
        <f t="shared" si="200"/>
        <v>167</v>
      </c>
      <c r="B170" s="49" t="s">
        <v>568</v>
      </c>
      <c r="C170" s="130" t="s">
        <v>569</v>
      </c>
      <c r="D170" s="131" t="s">
        <v>570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201"/>
        <v>47.05</v>
      </c>
      <c r="L170" s="49">
        <f t="shared" si="202"/>
        <v>627.29</v>
      </c>
      <c r="M170" s="130">
        <f t="shared" si="203"/>
        <v>499.34</v>
      </c>
      <c r="N170" s="49">
        <f t="shared" si="204"/>
        <v>27.44</v>
      </c>
      <c r="O170" s="130">
        <f t="shared" si="205"/>
        <v>110</v>
      </c>
      <c r="P170" s="130">
        <f t="shared" si="206"/>
        <v>0</v>
      </c>
      <c r="Q170" s="130">
        <f t="shared" si="207"/>
        <v>1311.12</v>
      </c>
      <c r="R170" s="49">
        <f t="shared" si="208"/>
        <v>0</v>
      </c>
      <c r="S170" s="49">
        <f t="shared" si="209"/>
        <v>313.64</v>
      </c>
      <c r="T170" s="130">
        <f t="shared" si="210"/>
        <v>124.84</v>
      </c>
      <c r="U170" s="49">
        <f t="shared" si="211"/>
        <v>11.76</v>
      </c>
      <c r="V170" s="130">
        <f t="shared" si="212"/>
        <v>110</v>
      </c>
      <c r="W170" s="130">
        <f t="shared" si="213"/>
        <v>0</v>
      </c>
      <c r="X170" s="49">
        <f t="shared" si="214"/>
        <v>560.24</v>
      </c>
      <c r="Y170" s="49">
        <f t="shared" si="215"/>
        <v>1871.36</v>
      </c>
      <c r="Z170" s="49"/>
      <c r="AA170" s="139" t="s">
        <v>56</v>
      </c>
      <c r="AB170" s="140">
        <f t="shared" ref="AB170:AH170" si="230">K170+R170</f>
        <v>47.05</v>
      </c>
      <c r="AC170" s="140">
        <f t="shared" si="230"/>
        <v>940.93</v>
      </c>
      <c r="AD170" s="140">
        <f t="shared" si="230"/>
        <v>624.18</v>
      </c>
      <c r="AE170" s="140">
        <f t="shared" si="230"/>
        <v>39.2</v>
      </c>
      <c r="AF170" s="140">
        <f t="shared" si="230"/>
        <v>220</v>
      </c>
      <c r="AG170" s="140">
        <f t="shared" si="230"/>
        <v>0</v>
      </c>
      <c r="AH170" s="140">
        <f t="shared" si="230"/>
        <v>1871.36</v>
      </c>
      <c r="AI170" s="139" t="s">
        <v>32</v>
      </c>
    </row>
    <row r="171" s="39" customFormat="1" ht="16" customHeight="1" spans="1:35">
      <c r="A171" s="129">
        <f t="shared" si="200"/>
        <v>168</v>
      </c>
      <c r="B171" s="49" t="s">
        <v>568</v>
      </c>
      <c r="C171" s="130" t="s">
        <v>571</v>
      </c>
      <c r="D171" s="131" t="s">
        <v>572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2200</v>
      </c>
      <c r="J171" s="130"/>
      <c r="K171" s="49">
        <f t="shared" si="201"/>
        <v>47.05</v>
      </c>
      <c r="L171" s="49">
        <f t="shared" si="202"/>
        <v>627.29</v>
      </c>
      <c r="M171" s="130">
        <f t="shared" si="203"/>
        <v>499.34</v>
      </c>
      <c r="N171" s="49">
        <f t="shared" si="204"/>
        <v>27.44</v>
      </c>
      <c r="O171" s="130">
        <f t="shared" si="205"/>
        <v>110</v>
      </c>
      <c r="P171" s="130">
        <f t="shared" si="206"/>
        <v>0</v>
      </c>
      <c r="Q171" s="130">
        <f t="shared" si="207"/>
        <v>1311.12</v>
      </c>
      <c r="R171" s="49">
        <f t="shared" si="208"/>
        <v>0</v>
      </c>
      <c r="S171" s="49">
        <f t="shared" si="209"/>
        <v>313.64</v>
      </c>
      <c r="T171" s="130">
        <f t="shared" si="210"/>
        <v>124.84</v>
      </c>
      <c r="U171" s="49">
        <f t="shared" si="211"/>
        <v>11.76</v>
      </c>
      <c r="V171" s="130">
        <f t="shared" si="212"/>
        <v>110</v>
      </c>
      <c r="W171" s="130">
        <f t="shared" si="213"/>
        <v>0</v>
      </c>
      <c r="X171" s="49">
        <f t="shared" si="214"/>
        <v>560.24</v>
      </c>
      <c r="Y171" s="49">
        <f t="shared" si="215"/>
        <v>1871.36</v>
      </c>
      <c r="Z171" s="49"/>
      <c r="AA171" s="139" t="s">
        <v>52</v>
      </c>
      <c r="AB171" s="140">
        <f t="shared" ref="AB171:AH171" si="231">K171+R171</f>
        <v>47.05</v>
      </c>
      <c r="AC171" s="140">
        <f t="shared" si="231"/>
        <v>940.93</v>
      </c>
      <c r="AD171" s="140">
        <f t="shared" si="231"/>
        <v>624.18</v>
      </c>
      <c r="AE171" s="140">
        <f t="shared" si="231"/>
        <v>39.2</v>
      </c>
      <c r="AF171" s="140">
        <f t="shared" si="231"/>
        <v>220</v>
      </c>
      <c r="AG171" s="140">
        <f t="shared" si="231"/>
        <v>0</v>
      </c>
      <c r="AH171" s="140">
        <f t="shared" si="231"/>
        <v>1871.36</v>
      </c>
      <c r="AI171" s="139" t="s">
        <v>32</v>
      </c>
    </row>
    <row r="172" s="39" customFormat="1" ht="16" customHeight="1" spans="1:35">
      <c r="A172" s="129">
        <f t="shared" si="200"/>
        <v>169</v>
      </c>
      <c r="B172" s="49" t="s">
        <v>119</v>
      </c>
      <c r="C172" s="130" t="s">
        <v>573</v>
      </c>
      <c r="D172" s="131" t="s">
        <v>574</v>
      </c>
      <c r="E172" s="49">
        <v>3920.55</v>
      </c>
      <c r="F172" s="49">
        <v>3920.55</v>
      </c>
      <c r="G172" s="130">
        <v>6241.75</v>
      </c>
      <c r="H172" s="49">
        <v>3920.55</v>
      </c>
      <c r="I172" s="130">
        <v>2200</v>
      </c>
      <c r="J172" s="130"/>
      <c r="K172" s="49">
        <f t="shared" si="201"/>
        <v>47.05</v>
      </c>
      <c r="L172" s="49">
        <f t="shared" si="202"/>
        <v>627.29</v>
      </c>
      <c r="M172" s="130">
        <f t="shared" si="203"/>
        <v>499.34</v>
      </c>
      <c r="N172" s="49">
        <f t="shared" si="204"/>
        <v>27.44</v>
      </c>
      <c r="O172" s="130">
        <f t="shared" si="205"/>
        <v>110</v>
      </c>
      <c r="P172" s="130">
        <f t="shared" si="206"/>
        <v>0</v>
      </c>
      <c r="Q172" s="130">
        <f t="shared" si="207"/>
        <v>1311.12</v>
      </c>
      <c r="R172" s="49">
        <f t="shared" si="208"/>
        <v>0</v>
      </c>
      <c r="S172" s="49">
        <f t="shared" si="209"/>
        <v>313.64</v>
      </c>
      <c r="T172" s="130">
        <f t="shared" si="210"/>
        <v>124.84</v>
      </c>
      <c r="U172" s="49">
        <f t="shared" si="211"/>
        <v>11.76</v>
      </c>
      <c r="V172" s="130">
        <f t="shared" si="212"/>
        <v>110</v>
      </c>
      <c r="W172" s="130">
        <f t="shared" si="213"/>
        <v>0</v>
      </c>
      <c r="X172" s="49">
        <f t="shared" si="214"/>
        <v>560.24</v>
      </c>
      <c r="Y172" s="49">
        <f t="shared" si="215"/>
        <v>1871.36</v>
      </c>
      <c r="Z172" s="49"/>
      <c r="AA172" s="139" t="s">
        <v>51</v>
      </c>
      <c r="AB172" s="140">
        <f t="shared" ref="AB172:AH172" si="232">K172+R172</f>
        <v>47.05</v>
      </c>
      <c r="AC172" s="140">
        <f t="shared" si="232"/>
        <v>940.93</v>
      </c>
      <c r="AD172" s="140">
        <f t="shared" si="232"/>
        <v>624.18</v>
      </c>
      <c r="AE172" s="140">
        <f t="shared" si="232"/>
        <v>39.2</v>
      </c>
      <c r="AF172" s="140">
        <f t="shared" si="232"/>
        <v>220</v>
      </c>
      <c r="AG172" s="140">
        <f t="shared" si="232"/>
        <v>0</v>
      </c>
      <c r="AH172" s="140">
        <f t="shared" si="232"/>
        <v>1871.36</v>
      </c>
      <c r="AI172" s="139" t="s">
        <v>32</v>
      </c>
    </row>
    <row r="173" s="39" customFormat="1" ht="16" customHeight="1" spans="1:35">
      <c r="A173" s="129">
        <f t="shared" si="200"/>
        <v>170</v>
      </c>
      <c r="B173" s="49" t="s">
        <v>568</v>
      </c>
      <c r="C173" s="130" t="s">
        <v>575</v>
      </c>
      <c r="D173" s="131" t="s">
        <v>576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201"/>
        <v>47.05</v>
      </c>
      <c r="L173" s="49">
        <f t="shared" si="202"/>
        <v>627.29</v>
      </c>
      <c r="M173" s="130">
        <f t="shared" si="203"/>
        <v>499.34</v>
      </c>
      <c r="N173" s="49">
        <f t="shared" si="204"/>
        <v>27.44</v>
      </c>
      <c r="O173" s="130">
        <f t="shared" si="205"/>
        <v>110</v>
      </c>
      <c r="P173" s="130">
        <f t="shared" si="206"/>
        <v>0</v>
      </c>
      <c r="Q173" s="130">
        <f t="shared" si="207"/>
        <v>1311.12</v>
      </c>
      <c r="R173" s="49">
        <f t="shared" si="208"/>
        <v>0</v>
      </c>
      <c r="S173" s="49">
        <f t="shared" si="209"/>
        <v>313.64</v>
      </c>
      <c r="T173" s="130">
        <f t="shared" si="210"/>
        <v>124.84</v>
      </c>
      <c r="U173" s="49">
        <f t="shared" si="211"/>
        <v>11.76</v>
      </c>
      <c r="V173" s="130">
        <f t="shared" si="212"/>
        <v>110</v>
      </c>
      <c r="W173" s="130">
        <f t="shared" si="213"/>
        <v>0</v>
      </c>
      <c r="X173" s="49">
        <f t="shared" si="214"/>
        <v>560.24</v>
      </c>
      <c r="Y173" s="49">
        <f t="shared" si="215"/>
        <v>1871.36</v>
      </c>
      <c r="Z173" s="49"/>
      <c r="AA173" s="139" t="s">
        <v>56</v>
      </c>
      <c r="AB173" s="140">
        <f t="shared" ref="AB173:AH173" si="233">K173+R173</f>
        <v>47.05</v>
      </c>
      <c r="AC173" s="140">
        <f t="shared" si="233"/>
        <v>940.93</v>
      </c>
      <c r="AD173" s="140">
        <f t="shared" si="233"/>
        <v>624.18</v>
      </c>
      <c r="AE173" s="140">
        <f t="shared" si="233"/>
        <v>39.2</v>
      </c>
      <c r="AF173" s="140">
        <f t="shared" si="233"/>
        <v>220</v>
      </c>
      <c r="AG173" s="140">
        <f t="shared" si="233"/>
        <v>0</v>
      </c>
      <c r="AH173" s="140">
        <f t="shared" si="233"/>
        <v>1871.36</v>
      </c>
      <c r="AI173" s="139" t="s">
        <v>32</v>
      </c>
    </row>
    <row r="174" s="39" customFormat="1" ht="16" customHeight="1" spans="1:35">
      <c r="A174" s="129">
        <f t="shared" si="200"/>
        <v>171</v>
      </c>
      <c r="B174" s="49" t="s">
        <v>568</v>
      </c>
      <c r="C174" s="130" t="s">
        <v>577</v>
      </c>
      <c r="D174" s="131" t="s">
        <v>578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201"/>
        <v>47.05</v>
      </c>
      <c r="L174" s="49">
        <f t="shared" si="202"/>
        <v>627.29</v>
      </c>
      <c r="M174" s="130">
        <f t="shared" si="203"/>
        <v>499.34</v>
      </c>
      <c r="N174" s="49">
        <f t="shared" si="204"/>
        <v>27.44</v>
      </c>
      <c r="O174" s="130">
        <f t="shared" si="205"/>
        <v>110</v>
      </c>
      <c r="P174" s="130">
        <f t="shared" si="206"/>
        <v>0</v>
      </c>
      <c r="Q174" s="130">
        <f t="shared" si="207"/>
        <v>1311.12</v>
      </c>
      <c r="R174" s="49">
        <f t="shared" si="208"/>
        <v>0</v>
      </c>
      <c r="S174" s="49">
        <f t="shared" si="209"/>
        <v>313.64</v>
      </c>
      <c r="T174" s="130">
        <f t="shared" si="210"/>
        <v>124.84</v>
      </c>
      <c r="U174" s="49">
        <f t="shared" si="211"/>
        <v>11.76</v>
      </c>
      <c r="V174" s="130">
        <f t="shared" si="212"/>
        <v>110</v>
      </c>
      <c r="W174" s="130">
        <f t="shared" si="213"/>
        <v>0</v>
      </c>
      <c r="X174" s="49">
        <f t="shared" si="214"/>
        <v>560.24</v>
      </c>
      <c r="Y174" s="49">
        <f t="shared" si="215"/>
        <v>1871.36</v>
      </c>
      <c r="Z174" s="49"/>
      <c r="AA174" s="139" t="s">
        <v>52</v>
      </c>
      <c r="AB174" s="140">
        <f t="shared" ref="AB174:AH174" si="234">K174+R174</f>
        <v>47.05</v>
      </c>
      <c r="AC174" s="140">
        <f t="shared" si="234"/>
        <v>940.93</v>
      </c>
      <c r="AD174" s="140">
        <f t="shared" si="234"/>
        <v>624.18</v>
      </c>
      <c r="AE174" s="140">
        <f t="shared" si="234"/>
        <v>39.2</v>
      </c>
      <c r="AF174" s="140">
        <f t="shared" si="234"/>
        <v>220</v>
      </c>
      <c r="AG174" s="140">
        <f t="shared" si="234"/>
        <v>0</v>
      </c>
      <c r="AH174" s="140">
        <f t="shared" si="234"/>
        <v>1871.36</v>
      </c>
      <c r="AI174" s="139" t="s">
        <v>32</v>
      </c>
    </row>
    <row r="175" s="39" customFormat="1" ht="16" customHeight="1" spans="1:35">
      <c r="A175" s="129">
        <f t="shared" si="200"/>
        <v>172</v>
      </c>
      <c r="B175" s="49" t="s">
        <v>568</v>
      </c>
      <c r="C175" s="130" t="s">
        <v>579</v>
      </c>
      <c r="D175" s="131" t="s">
        <v>580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2200</v>
      </c>
      <c r="J175" s="130"/>
      <c r="K175" s="49">
        <f t="shared" si="201"/>
        <v>47.05</v>
      </c>
      <c r="L175" s="49">
        <f t="shared" si="202"/>
        <v>627.29</v>
      </c>
      <c r="M175" s="130">
        <f t="shared" si="203"/>
        <v>499.34</v>
      </c>
      <c r="N175" s="49">
        <f t="shared" si="204"/>
        <v>27.44</v>
      </c>
      <c r="O175" s="130">
        <f t="shared" si="205"/>
        <v>110</v>
      </c>
      <c r="P175" s="130">
        <f t="shared" si="206"/>
        <v>0</v>
      </c>
      <c r="Q175" s="130">
        <f t="shared" si="207"/>
        <v>1311.12</v>
      </c>
      <c r="R175" s="49">
        <f t="shared" si="208"/>
        <v>0</v>
      </c>
      <c r="S175" s="49">
        <f t="shared" si="209"/>
        <v>313.64</v>
      </c>
      <c r="T175" s="130">
        <f t="shared" si="210"/>
        <v>124.84</v>
      </c>
      <c r="U175" s="49">
        <f t="shared" si="211"/>
        <v>11.76</v>
      </c>
      <c r="V175" s="130">
        <f t="shared" si="212"/>
        <v>110</v>
      </c>
      <c r="W175" s="130">
        <f t="shared" si="213"/>
        <v>0</v>
      </c>
      <c r="X175" s="49">
        <f t="shared" si="214"/>
        <v>560.24</v>
      </c>
      <c r="Y175" s="49">
        <f t="shared" si="215"/>
        <v>1871.36</v>
      </c>
      <c r="Z175" s="49"/>
      <c r="AA175" s="139" t="s">
        <v>52</v>
      </c>
      <c r="AB175" s="140">
        <f t="shared" ref="AB175:AH175" si="235">K175+R175</f>
        <v>47.05</v>
      </c>
      <c r="AC175" s="140">
        <f t="shared" si="235"/>
        <v>940.93</v>
      </c>
      <c r="AD175" s="140">
        <f t="shared" si="235"/>
        <v>624.18</v>
      </c>
      <c r="AE175" s="140">
        <f t="shared" si="235"/>
        <v>39.2</v>
      </c>
      <c r="AF175" s="140">
        <f t="shared" si="235"/>
        <v>220</v>
      </c>
      <c r="AG175" s="140">
        <f t="shared" si="235"/>
        <v>0</v>
      </c>
      <c r="AH175" s="140">
        <f t="shared" si="235"/>
        <v>1871.36</v>
      </c>
      <c r="AI175" s="139" t="s">
        <v>32</v>
      </c>
    </row>
    <row r="176" s="39" customFormat="1" ht="16" customHeight="1" spans="1:35">
      <c r="A176" s="129">
        <f t="shared" si="200"/>
        <v>173</v>
      </c>
      <c r="B176" s="49" t="s">
        <v>568</v>
      </c>
      <c r="C176" s="130" t="s">
        <v>581</v>
      </c>
      <c r="D176" s="131" t="s">
        <v>582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2200</v>
      </c>
      <c r="J176" s="130"/>
      <c r="K176" s="49">
        <f t="shared" si="201"/>
        <v>47.05</v>
      </c>
      <c r="L176" s="49">
        <f t="shared" si="202"/>
        <v>627.29</v>
      </c>
      <c r="M176" s="130">
        <f t="shared" si="203"/>
        <v>499.34</v>
      </c>
      <c r="N176" s="49">
        <f t="shared" si="204"/>
        <v>27.44</v>
      </c>
      <c r="O176" s="130">
        <f t="shared" si="205"/>
        <v>110</v>
      </c>
      <c r="P176" s="130">
        <f t="shared" si="206"/>
        <v>0</v>
      </c>
      <c r="Q176" s="130">
        <f t="shared" si="207"/>
        <v>1311.12</v>
      </c>
      <c r="R176" s="49">
        <f t="shared" si="208"/>
        <v>0</v>
      </c>
      <c r="S176" s="49">
        <f t="shared" si="209"/>
        <v>313.64</v>
      </c>
      <c r="T176" s="130">
        <f t="shared" si="210"/>
        <v>124.84</v>
      </c>
      <c r="U176" s="49">
        <f t="shared" si="211"/>
        <v>11.76</v>
      </c>
      <c r="V176" s="130">
        <f t="shared" si="212"/>
        <v>110</v>
      </c>
      <c r="W176" s="130">
        <f t="shared" si="213"/>
        <v>0</v>
      </c>
      <c r="X176" s="49">
        <f t="shared" si="214"/>
        <v>560.24</v>
      </c>
      <c r="Y176" s="49">
        <f t="shared" si="215"/>
        <v>1871.36</v>
      </c>
      <c r="Z176" s="49"/>
      <c r="AA176" s="139" t="s">
        <v>53</v>
      </c>
      <c r="AB176" s="140">
        <f t="shared" ref="AB176:AH176" si="236">K176+R176</f>
        <v>47.05</v>
      </c>
      <c r="AC176" s="140">
        <f t="shared" si="236"/>
        <v>940.93</v>
      </c>
      <c r="AD176" s="140">
        <f t="shared" si="236"/>
        <v>624.18</v>
      </c>
      <c r="AE176" s="140">
        <f t="shared" si="236"/>
        <v>39.2</v>
      </c>
      <c r="AF176" s="140">
        <f t="shared" si="236"/>
        <v>220</v>
      </c>
      <c r="AG176" s="140">
        <f t="shared" si="236"/>
        <v>0</v>
      </c>
      <c r="AH176" s="140">
        <f t="shared" si="236"/>
        <v>1871.36</v>
      </c>
      <c r="AI176" s="139" t="s">
        <v>32</v>
      </c>
    </row>
    <row r="177" s="39" customFormat="1" ht="16" customHeight="1" spans="1:35">
      <c r="A177" s="129">
        <f t="shared" si="200"/>
        <v>174</v>
      </c>
      <c r="B177" s="49" t="s">
        <v>568</v>
      </c>
      <c r="C177" s="130" t="s">
        <v>583</v>
      </c>
      <c r="D177" s="131" t="s">
        <v>584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2200</v>
      </c>
      <c r="J177" s="130"/>
      <c r="K177" s="49">
        <f t="shared" si="201"/>
        <v>47.05</v>
      </c>
      <c r="L177" s="49">
        <f t="shared" si="202"/>
        <v>627.29</v>
      </c>
      <c r="M177" s="130">
        <f t="shared" si="203"/>
        <v>499.34</v>
      </c>
      <c r="N177" s="49">
        <f t="shared" si="204"/>
        <v>27.44</v>
      </c>
      <c r="O177" s="130">
        <f t="shared" si="205"/>
        <v>110</v>
      </c>
      <c r="P177" s="130">
        <f t="shared" si="206"/>
        <v>0</v>
      </c>
      <c r="Q177" s="130">
        <f t="shared" si="207"/>
        <v>1311.12</v>
      </c>
      <c r="R177" s="49">
        <f t="shared" si="208"/>
        <v>0</v>
      </c>
      <c r="S177" s="49">
        <f t="shared" si="209"/>
        <v>313.64</v>
      </c>
      <c r="T177" s="130">
        <f t="shared" si="210"/>
        <v>124.84</v>
      </c>
      <c r="U177" s="49">
        <f t="shared" si="211"/>
        <v>11.76</v>
      </c>
      <c r="V177" s="130">
        <f t="shared" si="212"/>
        <v>110</v>
      </c>
      <c r="W177" s="130">
        <f t="shared" si="213"/>
        <v>0</v>
      </c>
      <c r="X177" s="49">
        <f t="shared" si="214"/>
        <v>560.24</v>
      </c>
      <c r="Y177" s="49">
        <f t="shared" si="215"/>
        <v>1871.36</v>
      </c>
      <c r="Z177" s="49"/>
      <c r="AA177" s="139" t="s">
        <v>52</v>
      </c>
      <c r="AB177" s="140">
        <f t="shared" ref="AB177:AH177" si="237">K177+R177</f>
        <v>47.05</v>
      </c>
      <c r="AC177" s="140">
        <f t="shared" si="237"/>
        <v>940.93</v>
      </c>
      <c r="AD177" s="140">
        <f t="shared" si="237"/>
        <v>624.18</v>
      </c>
      <c r="AE177" s="140">
        <f t="shared" si="237"/>
        <v>39.2</v>
      </c>
      <c r="AF177" s="140">
        <f t="shared" si="237"/>
        <v>220</v>
      </c>
      <c r="AG177" s="140">
        <f t="shared" si="237"/>
        <v>0</v>
      </c>
      <c r="AH177" s="140">
        <f t="shared" si="237"/>
        <v>1871.36</v>
      </c>
      <c r="AI177" s="139" t="s">
        <v>32</v>
      </c>
    </row>
    <row r="178" s="39" customFormat="1" ht="16" customHeight="1" spans="1:35">
      <c r="A178" s="129">
        <f t="shared" si="200"/>
        <v>175</v>
      </c>
      <c r="B178" s="49" t="s">
        <v>119</v>
      </c>
      <c r="C178" s="130" t="s">
        <v>587</v>
      </c>
      <c r="D178" s="131" t="s">
        <v>588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3180</v>
      </c>
      <c r="J178" s="130"/>
      <c r="K178" s="49">
        <f t="shared" si="201"/>
        <v>47.05</v>
      </c>
      <c r="L178" s="49">
        <f t="shared" si="202"/>
        <v>627.29</v>
      </c>
      <c r="M178" s="130">
        <f t="shared" si="203"/>
        <v>499.34</v>
      </c>
      <c r="N178" s="49">
        <f t="shared" si="204"/>
        <v>27.44</v>
      </c>
      <c r="O178" s="130">
        <f t="shared" si="205"/>
        <v>159</v>
      </c>
      <c r="P178" s="130">
        <f t="shared" si="206"/>
        <v>0</v>
      </c>
      <c r="Q178" s="130">
        <f t="shared" si="207"/>
        <v>1360.12</v>
      </c>
      <c r="R178" s="49">
        <f t="shared" si="208"/>
        <v>0</v>
      </c>
      <c r="S178" s="49">
        <f t="shared" si="209"/>
        <v>313.64</v>
      </c>
      <c r="T178" s="130">
        <f t="shared" si="210"/>
        <v>124.84</v>
      </c>
      <c r="U178" s="49">
        <f t="shared" si="211"/>
        <v>11.76</v>
      </c>
      <c r="V178" s="130">
        <f t="shared" si="212"/>
        <v>159</v>
      </c>
      <c r="W178" s="130">
        <f t="shared" si="213"/>
        <v>0</v>
      </c>
      <c r="X178" s="49">
        <f t="shared" si="214"/>
        <v>609.24</v>
      </c>
      <c r="Y178" s="49">
        <f t="shared" si="215"/>
        <v>1969.36</v>
      </c>
      <c r="Z178" s="49"/>
      <c r="AA178" s="139" t="s">
        <v>89</v>
      </c>
      <c r="AB178" s="140">
        <f t="shared" ref="AB178:AH178" si="238">K178+R178</f>
        <v>47.05</v>
      </c>
      <c r="AC178" s="140">
        <f t="shared" si="238"/>
        <v>940.93</v>
      </c>
      <c r="AD178" s="140">
        <f t="shared" si="238"/>
        <v>624.18</v>
      </c>
      <c r="AE178" s="140">
        <f t="shared" si="238"/>
        <v>39.2</v>
      </c>
      <c r="AF178" s="140">
        <f t="shared" si="238"/>
        <v>318</v>
      </c>
      <c r="AG178" s="140">
        <f t="shared" si="238"/>
        <v>0</v>
      </c>
      <c r="AH178" s="140">
        <f t="shared" si="238"/>
        <v>1969.36</v>
      </c>
      <c r="AI178" s="139" t="s">
        <v>32</v>
      </c>
    </row>
    <row r="179" s="39" customFormat="1" ht="16" customHeight="1" spans="1:35">
      <c r="A179" s="129">
        <f t="shared" si="200"/>
        <v>176</v>
      </c>
      <c r="B179" s="49" t="s">
        <v>568</v>
      </c>
      <c r="C179" s="130" t="s">
        <v>589</v>
      </c>
      <c r="D179" s="131" t="s">
        <v>590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2200</v>
      </c>
      <c r="J179" s="130"/>
      <c r="K179" s="49">
        <f t="shared" si="201"/>
        <v>47.05</v>
      </c>
      <c r="L179" s="49">
        <f t="shared" si="202"/>
        <v>627.29</v>
      </c>
      <c r="M179" s="130">
        <f t="shared" si="203"/>
        <v>499.34</v>
      </c>
      <c r="N179" s="49">
        <f t="shared" si="204"/>
        <v>27.44</v>
      </c>
      <c r="O179" s="130">
        <f t="shared" si="205"/>
        <v>110</v>
      </c>
      <c r="P179" s="130">
        <f t="shared" si="206"/>
        <v>0</v>
      </c>
      <c r="Q179" s="130">
        <f t="shared" si="207"/>
        <v>1311.12</v>
      </c>
      <c r="R179" s="49">
        <f t="shared" si="208"/>
        <v>0</v>
      </c>
      <c r="S179" s="49">
        <f t="shared" si="209"/>
        <v>313.64</v>
      </c>
      <c r="T179" s="130">
        <f t="shared" si="210"/>
        <v>124.84</v>
      </c>
      <c r="U179" s="49">
        <f t="shared" si="211"/>
        <v>11.76</v>
      </c>
      <c r="V179" s="130">
        <f t="shared" si="212"/>
        <v>110</v>
      </c>
      <c r="W179" s="130">
        <f t="shared" si="213"/>
        <v>0</v>
      </c>
      <c r="X179" s="49">
        <f t="shared" si="214"/>
        <v>560.24</v>
      </c>
      <c r="Y179" s="49">
        <f t="shared" si="215"/>
        <v>1871.36</v>
      </c>
      <c r="Z179" s="49"/>
      <c r="AA179" s="139" t="s">
        <v>52</v>
      </c>
      <c r="AB179" s="140">
        <f t="shared" ref="AB179:AH179" si="239">K179+R179</f>
        <v>47.05</v>
      </c>
      <c r="AC179" s="140">
        <f t="shared" si="239"/>
        <v>940.93</v>
      </c>
      <c r="AD179" s="140">
        <f t="shared" si="239"/>
        <v>624.18</v>
      </c>
      <c r="AE179" s="140">
        <f t="shared" si="239"/>
        <v>39.2</v>
      </c>
      <c r="AF179" s="140">
        <f t="shared" si="239"/>
        <v>220</v>
      </c>
      <c r="AG179" s="140">
        <f t="shared" si="239"/>
        <v>0</v>
      </c>
      <c r="AH179" s="140">
        <f t="shared" si="239"/>
        <v>1871.36</v>
      </c>
      <c r="AI179" s="139" t="s">
        <v>32</v>
      </c>
    </row>
    <row r="180" s="39" customFormat="1" ht="16" customHeight="1" spans="1:35">
      <c r="A180" s="129">
        <f t="shared" si="200"/>
        <v>177</v>
      </c>
      <c r="B180" s="49" t="s">
        <v>568</v>
      </c>
      <c r="C180" s="130" t="s">
        <v>591</v>
      </c>
      <c r="D180" s="131" t="s">
        <v>592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2200</v>
      </c>
      <c r="J180" s="130"/>
      <c r="K180" s="49">
        <f t="shared" si="201"/>
        <v>47.05</v>
      </c>
      <c r="L180" s="49">
        <f t="shared" si="202"/>
        <v>627.29</v>
      </c>
      <c r="M180" s="130">
        <f t="shared" si="203"/>
        <v>499.34</v>
      </c>
      <c r="N180" s="49">
        <f t="shared" si="204"/>
        <v>27.44</v>
      </c>
      <c r="O180" s="130">
        <f t="shared" si="205"/>
        <v>110</v>
      </c>
      <c r="P180" s="130">
        <f t="shared" si="206"/>
        <v>0</v>
      </c>
      <c r="Q180" s="130">
        <f t="shared" si="207"/>
        <v>1311.12</v>
      </c>
      <c r="R180" s="49">
        <f t="shared" si="208"/>
        <v>0</v>
      </c>
      <c r="S180" s="49">
        <f t="shared" si="209"/>
        <v>313.64</v>
      </c>
      <c r="T180" s="130">
        <f t="shared" si="210"/>
        <v>124.84</v>
      </c>
      <c r="U180" s="49">
        <f t="shared" si="211"/>
        <v>11.76</v>
      </c>
      <c r="V180" s="130">
        <f t="shared" si="212"/>
        <v>110</v>
      </c>
      <c r="W180" s="130">
        <f t="shared" si="213"/>
        <v>0</v>
      </c>
      <c r="X180" s="49">
        <f t="shared" si="214"/>
        <v>560.24</v>
      </c>
      <c r="Y180" s="49">
        <f t="shared" si="215"/>
        <v>1871.36</v>
      </c>
      <c r="Z180" s="49"/>
      <c r="AA180" s="139" t="s">
        <v>52</v>
      </c>
      <c r="AB180" s="140">
        <f t="shared" ref="AB180:AH180" si="240">K180+R180</f>
        <v>47.05</v>
      </c>
      <c r="AC180" s="140">
        <f t="shared" si="240"/>
        <v>940.93</v>
      </c>
      <c r="AD180" s="140">
        <f t="shared" si="240"/>
        <v>624.18</v>
      </c>
      <c r="AE180" s="140">
        <f t="shared" si="240"/>
        <v>39.2</v>
      </c>
      <c r="AF180" s="140">
        <f t="shared" si="240"/>
        <v>220</v>
      </c>
      <c r="AG180" s="140">
        <f t="shared" si="240"/>
        <v>0</v>
      </c>
      <c r="AH180" s="140">
        <f t="shared" si="240"/>
        <v>1871.36</v>
      </c>
      <c r="AI180" s="139" t="s">
        <v>32</v>
      </c>
    </row>
    <row r="181" s="39" customFormat="1" ht="16" customHeight="1" spans="1:35">
      <c r="A181" s="129">
        <f t="shared" si="200"/>
        <v>178</v>
      </c>
      <c r="B181" s="49" t="s">
        <v>568</v>
      </c>
      <c r="C181" s="130" t="s">
        <v>595</v>
      </c>
      <c r="D181" s="131" t="s">
        <v>596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2200</v>
      </c>
      <c r="J181" s="130"/>
      <c r="K181" s="49">
        <f t="shared" si="201"/>
        <v>47.05</v>
      </c>
      <c r="L181" s="49">
        <f t="shared" si="202"/>
        <v>627.29</v>
      </c>
      <c r="M181" s="130">
        <f t="shared" si="203"/>
        <v>499.34</v>
      </c>
      <c r="N181" s="49">
        <f t="shared" si="204"/>
        <v>27.44</v>
      </c>
      <c r="O181" s="130">
        <f t="shared" si="205"/>
        <v>110</v>
      </c>
      <c r="P181" s="130">
        <f t="shared" si="206"/>
        <v>0</v>
      </c>
      <c r="Q181" s="130">
        <f t="shared" si="207"/>
        <v>1311.12</v>
      </c>
      <c r="R181" s="49">
        <f t="shared" si="208"/>
        <v>0</v>
      </c>
      <c r="S181" s="49">
        <f t="shared" si="209"/>
        <v>313.64</v>
      </c>
      <c r="T181" s="130">
        <f t="shared" si="210"/>
        <v>124.84</v>
      </c>
      <c r="U181" s="49">
        <f t="shared" si="211"/>
        <v>11.76</v>
      </c>
      <c r="V181" s="130">
        <f t="shared" si="212"/>
        <v>110</v>
      </c>
      <c r="W181" s="130">
        <f t="shared" si="213"/>
        <v>0</v>
      </c>
      <c r="X181" s="49">
        <f t="shared" si="214"/>
        <v>560.24</v>
      </c>
      <c r="Y181" s="49">
        <f t="shared" si="215"/>
        <v>1871.36</v>
      </c>
      <c r="Z181" s="49"/>
      <c r="AA181" s="139" t="s">
        <v>52</v>
      </c>
      <c r="AB181" s="140">
        <f t="shared" ref="AB181:AH181" si="241">K181+R181</f>
        <v>47.05</v>
      </c>
      <c r="AC181" s="140">
        <f t="shared" si="241"/>
        <v>940.93</v>
      </c>
      <c r="AD181" s="140">
        <f t="shared" si="241"/>
        <v>624.18</v>
      </c>
      <c r="AE181" s="140">
        <f t="shared" si="241"/>
        <v>39.2</v>
      </c>
      <c r="AF181" s="140">
        <f t="shared" si="241"/>
        <v>220</v>
      </c>
      <c r="AG181" s="140">
        <f t="shared" si="241"/>
        <v>0</v>
      </c>
      <c r="AH181" s="140">
        <f t="shared" si="241"/>
        <v>1871.36</v>
      </c>
      <c r="AI181" s="139" t="s">
        <v>32</v>
      </c>
    </row>
    <row r="182" s="39" customFormat="1" ht="16" customHeight="1" spans="1:35">
      <c r="A182" s="129">
        <f t="shared" si="200"/>
        <v>179</v>
      </c>
      <c r="B182" s="49" t="s">
        <v>568</v>
      </c>
      <c r="C182" s="130" t="s">
        <v>597</v>
      </c>
      <c r="D182" s="131" t="s">
        <v>598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2200</v>
      </c>
      <c r="J182" s="130"/>
      <c r="K182" s="49">
        <f t="shared" si="201"/>
        <v>47.05</v>
      </c>
      <c r="L182" s="49">
        <f t="shared" si="202"/>
        <v>627.29</v>
      </c>
      <c r="M182" s="130">
        <f t="shared" si="203"/>
        <v>499.34</v>
      </c>
      <c r="N182" s="49">
        <f t="shared" si="204"/>
        <v>27.44</v>
      </c>
      <c r="O182" s="130">
        <f t="shared" si="205"/>
        <v>110</v>
      </c>
      <c r="P182" s="130">
        <f t="shared" si="206"/>
        <v>0</v>
      </c>
      <c r="Q182" s="130">
        <f t="shared" si="207"/>
        <v>1311.12</v>
      </c>
      <c r="R182" s="49">
        <f t="shared" si="208"/>
        <v>0</v>
      </c>
      <c r="S182" s="49">
        <f t="shared" si="209"/>
        <v>313.64</v>
      </c>
      <c r="T182" s="130">
        <f t="shared" si="210"/>
        <v>124.84</v>
      </c>
      <c r="U182" s="49">
        <f t="shared" si="211"/>
        <v>11.76</v>
      </c>
      <c r="V182" s="130">
        <f t="shared" si="212"/>
        <v>110</v>
      </c>
      <c r="W182" s="130">
        <f t="shared" si="213"/>
        <v>0</v>
      </c>
      <c r="X182" s="49">
        <f t="shared" si="214"/>
        <v>560.24</v>
      </c>
      <c r="Y182" s="49">
        <f t="shared" si="215"/>
        <v>1871.36</v>
      </c>
      <c r="Z182" s="49"/>
      <c r="AA182" s="139" t="s">
        <v>52</v>
      </c>
      <c r="AB182" s="140">
        <f t="shared" ref="AB182:AH182" si="242">K182+R182</f>
        <v>47.05</v>
      </c>
      <c r="AC182" s="140">
        <f t="shared" si="242"/>
        <v>940.93</v>
      </c>
      <c r="AD182" s="140">
        <f t="shared" si="242"/>
        <v>624.18</v>
      </c>
      <c r="AE182" s="140">
        <f t="shared" si="242"/>
        <v>39.2</v>
      </c>
      <c r="AF182" s="140">
        <f t="shared" si="242"/>
        <v>220</v>
      </c>
      <c r="AG182" s="140">
        <f t="shared" si="242"/>
        <v>0</v>
      </c>
      <c r="AH182" s="140">
        <f t="shared" si="242"/>
        <v>1871.36</v>
      </c>
      <c r="AI182" s="139" t="s">
        <v>32</v>
      </c>
    </row>
    <row r="183" s="39" customFormat="1" ht="16" customHeight="1" spans="1:35">
      <c r="A183" s="129">
        <f t="shared" si="200"/>
        <v>180</v>
      </c>
      <c r="B183" s="49" t="s">
        <v>568</v>
      </c>
      <c r="C183" s="130" t="s">
        <v>599</v>
      </c>
      <c r="D183" s="131" t="s">
        <v>600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2200</v>
      </c>
      <c r="J183" s="130"/>
      <c r="K183" s="49">
        <f t="shared" si="201"/>
        <v>47.05</v>
      </c>
      <c r="L183" s="49">
        <f t="shared" si="202"/>
        <v>627.29</v>
      </c>
      <c r="M183" s="130">
        <f t="shared" si="203"/>
        <v>499.34</v>
      </c>
      <c r="N183" s="49">
        <f t="shared" si="204"/>
        <v>27.44</v>
      </c>
      <c r="O183" s="130">
        <f t="shared" si="205"/>
        <v>110</v>
      </c>
      <c r="P183" s="130">
        <f t="shared" si="206"/>
        <v>0</v>
      </c>
      <c r="Q183" s="130">
        <f t="shared" si="207"/>
        <v>1311.12</v>
      </c>
      <c r="R183" s="49">
        <f t="shared" si="208"/>
        <v>0</v>
      </c>
      <c r="S183" s="49">
        <f t="shared" si="209"/>
        <v>313.64</v>
      </c>
      <c r="T183" s="130">
        <f t="shared" si="210"/>
        <v>124.84</v>
      </c>
      <c r="U183" s="49">
        <f t="shared" si="211"/>
        <v>11.76</v>
      </c>
      <c r="V183" s="130">
        <f t="shared" si="212"/>
        <v>110</v>
      </c>
      <c r="W183" s="130">
        <f t="shared" si="213"/>
        <v>0</v>
      </c>
      <c r="X183" s="49">
        <f t="shared" si="214"/>
        <v>560.24</v>
      </c>
      <c r="Y183" s="49">
        <f t="shared" si="215"/>
        <v>1871.36</v>
      </c>
      <c r="Z183" s="49"/>
      <c r="AA183" s="139" t="s">
        <v>53</v>
      </c>
      <c r="AB183" s="140">
        <f t="shared" ref="AB183:AH183" si="243">K183+R183</f>
        <v>47.05</v>
      </c>
      <c r="AC183" s="140">
        <f t="shared" si="243"/>
        <v>940.93</v>
      </c>
      <c r="AD183" s="140">
        <f t="shared" si="243"/>
        <v>624.18</v>
      </c>
      <c r="AE183" s="140">
        <f t="shared" si="243"/>
        <v>39.2</v>
      </c>
      <c r="AF183" s="140">
        <f t="shared" si="243"/>
        <v>220</v>
      </c>
      <c r="AG183" s="140">
        <f t="shared" si="243"/>
        <v>0</v>
      </c>
      <c r="AH183" s="140">
        <f t="shared" si="243"/>
        <v>1871.36</v>
      </c>
      <c r="AI183" s="139" t="s">
        <v>32</v>
      </c>
    </row>
    <row r="184" s="39" customFormat="1" ht="16" customHeight="1" spans="1:35">
      <c r="A184" s="129">
        <f t="shared" si="200"/>
        <v>181</v>
      </c>
      <c r="B184" s="49" t="s">
        <v>568</v>
      </c>
      <c r="C184" s="130" t="s">
        <v>601</v>
      </c>
      <c r="D184" s="131" t="s">
        <v>602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2200</v>
      </c>
      <c r="J184" s="130"/>
      <c r="K184" s="49">
        <f t="shared" si="201"/>
        <v>47.05</v>
      </c>
      <c r="L184" s="49">
        <f t="shared" si="202"/>
        <v>627.29</v>
      </c>
      <c r="M184" s="130">
        <f t="shared" si="203"/>
        <v>499.34</v>
      </c>
      <c r="N184" s="49">
        <f t="shared" si="204"/>
        <v>27.44</v>
      </c>
      <c r="O184" s="130">
        <f t="shared" si="205"/>
        <v>110</v>
      </c>
      <c r="P184" s="130">
        <f t="shared" si="206"/>
        <v>0</v>
      </c>
      <c r="Q184" s="130">
        <f t="shared" si="207"/>
        <v>1311.12</v>
      </c>
      <c r="R184" s="49">
        <f t="shared" si="208"/>
        <v>0</v>
      </c>
      <c r="S184" s="49">
        <f t="shared" si="209"/>
        <v>313.64</v>
      </c>
      <c r="T184" s="130">
        <f t="shared" si="210"/>
        <v>124.84</v>
      </c>
      <c r="U184" s="49">
        <f t="shared" si="211"/>
        <v>11.76</v>
      </c>
      <c r="V184" s="130">
        <f t="shared" si="212"/>
        <v>110</v>
      </c>
      <c r="W184" s="130">
        <f t="shared" si="213"/>
        <v>0</v>
      </c>
      <c r="X184" s="49">
        <f t="shared" si="214"/>
        <v>560.24</v>
      </c>
      <c r="Y184" s="49">
        <f t="shared" si="215"/>
        <v>1871.36</v>
      </c>
      <c r="Z184" s="49"/>
      <c r="AA184" s="139" t="s">
        <v>56</v>
      </c>
      <c r="AB184" s="140">
        <f t="shared" ref="AB184:AH184" si="244">K184+R184</f>
        <v>47.05</v>
      </c>
      <c r="AC184" s="140">
        <f t="shared" si="244"/>
        <v>940.93</v>
      </c>
      <c r="AD184" s="140">
        <f t="shared" si="244"/>
        <v>624.18</v>
      </c>
      <c r="AE184" s="140">
        <f t="shared" si="244"/>
        <v>39.2</v>
      </c>
      <c r="AF184" s="140">
        <f t="shared" si="244"/>
        <v>220</v>
      </c>
      <c r="AG184" s="140">
        <f t="shared" si="244"/>
        <v>0</v>
      </c>
      <c r="AH184" s="140">
        <f t="shared" si="244"/>
        <v>1871.36</v>
      </c>
      <c r="AI184" s="139" t="s">
        <v>32</v>
      </c>
    </row>
    <row r="185" s="39" customFormat="1" ht="16" customHeight="1" spans="1:35">
      <c r="A185" s="129">
        <f t="shared" si="200"/>
        <v>182</v>
      </c>
      <c r="B185" s="49" t="s">
        <v>129</v>
      </c>
      <c r="C185" s="130" t="s">
        <v>603</v>
      </c>
      <c r="D185" s="131" t="s">
        <v>604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3180</v>
      </c>
      <c r="J185" s="130"/>
      <c r="K185" s="49">
        <f t="shared" si="201"/>
        <v>47.05</v>
      </c>
      <c r="L185" s="49">
        <f t="shared" si="202"/>
        <v>627.29</v>
      </c>
      <c r="M185" s="130">
        <f t="shared" si="203"/>
        <v>499.34</v>
      </c>
      <c r="N185" s="49">
        <f t="shared" si="204"/>
        <v>27.44</v>
      </c>
      <c r="O185" s="130">
        <f t="shared" si="205"/>
        <v>159</v>
      </c>
      <c r="P185" s="130">
        <f t="shared" si="206"/>
        <v>0</v>
      </c>
      <c r="Q185" s="130">
        <f t="shared" si="207"/>
        <v>1360.12</v>
      </c>
      <c r="R185" s="49">
        <f t="shared" si="208"/>
        <v>0</v>
      </c>
      <c r="S185" s="49">
        <f t="shared" si="209"/>
        <v>313.64</v>
      </c>
      <c r="T185" s="130">
        <f t="shared" si="210"/>
        <v>124.84</v>
      </c>
      <c r="U185" s="49">
        <f t="shared" si="211"/>
        <v>11.76</v>
      </c>
      <c r="V185" s="130">
        <f t="shared" si="212"/>
        <v>159</v>
      </c>
      <c r="W185" s="130">
        <f t="shared" si="213"/>
        <v>0</v>
      </c>
      <c r="X185" s="49">
        <f t="shared" si="214"/>
        <v>609.24</v>
      </c>
      <c r="Y185" s="49">
        <f t="shared" si="215"/>
        <v>1969.36</v>
      </c>
      <c r="Z185" s="49"/>
      <c r="AA185" s="139" t="s">
        <v>61</v>
      </c>
      <c r="AB185" s="140">
        <f t="shared" ref="AB185:AH185" si="245">K185+R185</f>
        <v>47.05</v>
      </c>
      <c r="AC185" s="140">
        <f t="shared" si="245"/>
        <v>940.93</v>
      </c>
      <c r="AD185" s="140">
        <f t="shared" si="245"/>
        <v>624.18</v>
      </c>
      <c r="AE185" s="140">
        <f t="shared" si="245"/>
        <v>39.2</v>
      </c>
      <c r="AF185" s="140">
        <f t="shared" si="245"/>
        <v>318</v>
      </c>
      <c r="AG185" s="140">
        <f t="shared" si="245"/>
        <v>0</v>
      </c>
      <c r="AH185" s="140">
        <f t="shared" si="245"/>
        <v>1969.36</v>
      </c>
      <c r="AI185" s="139" t="s">
        <v>35</v>
      </c>
    </row>
    <row r="186" s="39" customFormat="1" ht="16" customHeight="1" spans="1:35">
      <c r="A186" s="129">
        <f t="shared" si="200"/>
        <v>183</v>
      </c>
      <c r="B186" s="49" t="s">
        <v>217</v>
      </c>
      <c r="C186" s="130" t="s">
        <v>607</v>
      </c>
      <c r="D186" s="131" t="s">
        <v>608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2200</v>
      </c>
      <c r="J186" s="130"/>
      <c r="K186" s="49">
        <f t="shared" si="201"/>
        <v>47.05</v>
      </c>
      <c r="L186" s="49">
        <f t="shared" si="202"/>
        <v>627.29</v>
      </c>
      <c r="M186" s="130">
        <f t="shared" si="203"/>
        <v>499.34</v>
      </c>
      <c r="N186" s="49">
        <f t="shared" si="204"/>
        <v>27.44</v>
      </c>
      <c r="O186" s="130">
        <f t="shared" si="205"/>
        <v>110</v>
      </c>
      <c r="P186" s="130">
        <f t="shared" si="206"/>
        <v>0</v>
      </c>
      <c r="Q186" s="130">
        <f t="shared" si="207"/>
        <v>1311.12</v>
      </c>
      <c r="R186" s="49">
        <f t="shared" si="208"/>
        <v>0</v>
      </c>
      <c r="S186" s="49">
        <f t="shared" si="209"/>
        <v>313.64</v>
      </c>
      <c r="T186" s="130">
        <f t="shared" si="210"/>
        <v>124.84</v>
      </c>
      <c r="U186" s="49">
        <f t="shared" si="211"/>
        <v>11.76</v>
      </c>
      <c r="V186" s="130">
        <f t="shared" si="212"/>
        <v>110</v>
      </c>
      <c r="W186" s="130">
        <f t="shared" si="213"/>
        <v>0</v>
      </c>
      <c r="X186" s="49">
        <f t="shared" si="214"/>
        <v>560.24</v>
      </c>
      <c r="Y186" s="49">
        <f t="shared" si="215"/>
        <v>1871.36</v>
      </c>
      <c r="Z186" s="49"/>
      <c r="AA186" s="139" t="s">
        <v>57</v>
      </c>
      <c r="AB186" s="140">
        <f t="shared" ref="AB186:AH186" si="246">K186+R186</f>
        <v>47.05</v>
      </c>
      <c r="AC186" s="140">
        <f t="shared" si="246"/>
        <v>940.93</v>
      </c>
      <c r="AD186" s="140">
        <f t="shared" si="246"/>
        <v>624.18</v>
      </c>
      <c r="AE186" s="140">
        <f t="shared" si="246"/>
        <v>39.2</v>
      </c>
      <c r="AF186" s="140">
        <f t="shared" si="246"/>
        <v>220</v>
      </c>
      <c r="AG186" s="140">
        <f t="shared" si="246"/>
        <v>0</v>
      </c>
      <c r="AH186" s="140">
        <f t="shared" si="246"/>
        <v>1871.36</v>
      </c>
      <c r="AI186" s="139" t="s">
        <v>32</v>
      </c>
    </row>
    <row r="187" s="39" customFormat="1" ht="16" customHeight="1" spans="1:35">
      <c r="A187" s="129">
        <f t="shared" si="200"/>
        <v>184</v>
      </c>
      <c r="B187" s="49" t="s">
        <v>568</v>
      </c>
      <c r="C187" s="130" t="s">
        <v>609</v>
      </c>
      <c r="D187" s="131" t="s">
        <v>610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2200</v>
      </c>
      <c r="J187" s="130"/>
      <c r="K187" s="49">
        <f t="shared" si="201"/>
        <v>47.05</v>
      </c>
      <c r="L187" s="49">
        <f t="shared" si="202"/>
        <v>627.29</v>
      </c>
      <c r="M187" s="130">
        <f t="shared" si="203"/>
        <v>499.34</v>
      </c>
      <c r="N187" s="49">
        <f t="shared" si="204"/>
        <v>27.44</v>
      </c>
      <c r="O187" s="130">
        <f t="shared" si="205"/>
        <v>110</v>
      </c>
      <c r="P187" s="130">
        <f t="shared" si="206"/>
        <v>0</v>
      </c>
      <c r="Q187" s="130">
        <f t="shared" si="207"/>
        <v>1311.12</v>
      </c>
      <c r="R187" s="49">
        <f t="shared" si="208"/>
        <v>0</v>
      </c>
      <c r="S187" s="49">
        <f t="shared" si="209"/>
        <v>313.64</v>
      </c>
      <c r="T187" s="130">
        <f t="shared" si="210"/>
        <v>124.84</v>
      </c>
      <c r="U187" s="49">
        <f t="shared" si="211"/>
        <v>11.76</v>
      </c>
      <c r="V187" s="130">
        <f t="shared" si="212"/>
        <v>110</v>
      </c>
      <c r="W187" s="130">
        <f t="shared" si="213"/>
        <v>0</v>
      </c>
      <c r="X187" s="49">
        <f t="shared" si="214"/>
        <v>560.24</v>
      </c>
      <c r="Y187" s="49">
        <f t="shared" si="215"/>
        <v>1871.36</v>
      </c>
      <c r="Z187" s="49"/>
      <c r="AA187" s="139" t="s">
        <v>53</v>
      </c>
      <c r="AB187" s="140">
        <f t="shared" ref="AB187:AH187" si="247">K187+R187</f>
        <v>47.05</v>
      </c>
      <c r="AC187" s="140">
        <f t="shared" si="247"/>
        <v>940.93</v>
      </c>
      <c r="AD187" s="140">
        <f t="shared" si="247"/>
        <v>624.18</v>
      </c>
      <c r="AE187" s="140">
        <f t="shared" si="247"/>
        <v>39.2</v>
      </c>
      <c r="AF187" s="140">
        <f t="shared" si="247"/>
        <v>220</v>
      </c>
      <c r="AG187" s="140">
        <f t="shared" si="247"/>
        <v>0</v>
      </c>
      <c r="AH187" s="140">
        <f t="shared" si="247"/>
        <v>1871.36</v>
      </c>
      <c r="AI187" s="139" t="s">
        <v>32</v>
      </c>
    </row>
    <row r="188" s="39" customFormat="1" ht="16" customHeight="1" spans="1:35">
      <c r="A188" s="129">
        <f t="shared" si="200"/>
        <v>185</v>
      </c>
      <c r="B188" s="49" t="s">
        <v>568</v>
      </c>
      <c r="C188" s="150" t="s">
        <v>613</v>
      </c>
      <c r="D188" s="131" t="s">
        <v>614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2200</v>
      </c>
      <c r="J188" s="130"/>
      <c r="K188" s="49">
        <f t="shared" si="201"/>
        <v>47.05</v>
      </c>
      <c r="L188" s="49">
        <f t="shared" si="202"/>
        <v>627.29</v>
      </c>
      <c r="M188" s="130">
        <f t="shared" si="203"/>
        <v>499.34</v>
      </c>
      <c r="N188" s="49">
        <f t="shared" si="204"/>
        <v>27.44</v>
      </c>
      <c r="O188" s="130">
        <f t="shared" si="205"/>
        <v>110</v>
      </c>
      <c r="P188" s="130">
        <f t="shared" si="206"/>
        <v>0</v>
      </c>
      <c r="Q188" s="130">
        <f t="shared" si="207"/>
        <v>1311.12</v>
      </c>
      <c r="R188" s="49">
        <f t="shared" si="208"/>
        <v>0</v>
      </c>
      <c r="S188" s="49">
        <f t="shared" si="209"/>
        <v>313.64</v>
      </c>
      <c r="T188" s="130">
        <f t="shared" si="210"/>
        <v>124.84</v>
      </c>
      <c r="U188" s="49">
        <f t="shared" si="211"/>
        <v>11.76</v>
      </c>
      <c r="V188" s="130">
        <f t="shared" si="212"/>
        <v>110</v>
      </c>
      <c r="W188" s="130">
        <f t="shared" si="213"/>
        <v>0</v>
      </c>
      <c r="X188" s="49">
        <f t="shared" si="214"/>
        <v>560.24</v>
      </c>
      <c r="Y188" s="49">
        <f t="shared" si="215"/>
        <v>1871.36</v>
      </c>
      <c r="Z188" s="49"/>
      <c r="AA188" s="139" t="s">
        <v>56</v>
      </c>
      <c r="AB188" s="140">
        <f t="shared" ref="AB188:AH188" si="248">K188+R188</f>
        <v>47.05</v>
      </c>
      <c r="AC188" s="140">
        <f t="shared" si="248"/>
        <v>940.93</v>
      </c>
      <c r="AD188" s="140">
        <f t="shared" si="248"/>
        <v>624.18</v>
      </c>
      <c r="AE188" s="140">
        <f t="shared" si="248"/>
        <v>39.2</v>
      </c>
      <c r="AF188" s="140">
        <f t="shared" si="248"/>
        <v>220</v>
      </c>
      <c r="AG188" s="140">
        <f t="shared" si="248"/>
        <v>0</v>
      </c>
      <c r="AH188" s="140">
        <f t="shared" si="248"/>
        <v>1871.36</v>
      </c>
      <c r="AI188" s="139" t="s">
        <v>32</v>
      </c>
    </row>
    <row r="189" s="39" customFormat="1" ht="16" customHeight="1" spans="1:35">
      <c r="A189" s="129">
        <f t="shared" si="200"/>
        <v>186</v>
      </c>
      <c r="B189" s="49" t="s">
        <v>50</v>
      </c>
      <c r="C189" s="44" t="s">
        <v>615</v>
      </c>
      <c r="D189" s="131" t="s">
        <v>616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3180</v>
      </c>
      <c r="J189" s="130"/>
      <c r="K189" s="49">
        <f t="shared" si="201"/>
        <v>47.05</v>
      </c>
      <c r="L189" s="49">
        <f t="shared" si="202"/>
        <v>627.29</v>
      </c>
      <c r="M189" s="130">
        <f t="shared" si="203"/>
        <v>499.34</v>
      </c>
      <c r="N189" s="49">
        <f t="shared" si="204"/>
        <v>27.44</v>
      </c>
      <c r="O189" s="130">
        <f t="shared" si="205"/>
        <v>159</v>
      </c>
      <c r="P189" s="130">
        <f t="shared" si="206"/>
        <v>0</v>
      </c>
      <c r="Q189" s="130">
        <f t="shared" si="207"/>
        <v>1360.12</v>
      </c>
      <c r="R189" s="49">
        <f t="shared" si="208"/>
        <v>0</v>
      </c>
      <c r="S189" s="49">
        <f t="shared" si="209"/>
        <v>313.64</v>
      </c>
      <c r="T189" s="130">
        <f t="shared" si="210"/>
        <v>124.84</v>
      </c>
      <c r="U189" s="49">
        <f t="shared" si="211"/>
        <v>11.76</v>
      </c>
      <c r="V189" s="130">
        <f t="shared" si="212"/>
        <v>159</v>
      </c>
      <c r="W189" s="130">
        <f t="shared" si="213"/>
        <v>0</v>
      </c>
      <c r="X189" s="49">
        <f t="shared" si="214"/>
        <v>609.24</v>
      </c>
      <c r="Y189" s="49">
        <f t="shared" si="215"/>
        <v>1969.36</v>
      </c>
      <c r="Z189" s="49"/>
      <c r="AA189" s="139" t="s">
        <v>50</v>
      </c>
      <c r="AB189" s="140">
        <f t="shared" ref="AB189:AH189" si="249">K189+R189</f>
        <v>47.05</v>
      </c>
      <c r="AC189" s="140">
        <f t="shared" si="249"/>
        <v>940.93</v>
      </c>
      <c r="AD189" s="140">
        <f t="shared" si="249"/>
        <v>624.18</v>
      </c>
      <c r="AE189" s="140">
        <f t="shared" si="249"/>
        <v>39.2</v>
      </c>
      <c r="AF189" s="140">
        <f t="shared" si="249"/>
        <v>318</v>
      </c>
      <c r="AG189" s="140">
        <f t="shared" si="249"/>
        <v>0</v>
      </c>
      <c r="AH189" s="140">
        <f t="shared" si="249"/>
        <v>1969.36</v>
      </c>
      <c r="AI189" s="139" t="s">
        <v>31</v>
      </c>
    </row>
    <row r="190" s="39" customFormat="1" ht="16" customHeight="1" spans="1:35">
      <c r="A190" s="129">
        <f t="shared" si="200"/>
        <v>187</v>
      </c>
      <c r="B190" s="49" t="s">
        <v>119</v>
      </c>
      <c r="C190" s="46" t="s">
        <v>617</v>
      </c>
      <c r="D190" s="133" t="s">
        <v>618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2200</v>
      </c>
      <c r="J190" s="130"/>
      <c r="K190" s="49">
        <f t="shared" si="201"/>
        <v>47.05</v>
      </c>
      <c r="L190" s="49">
        <f t="shared" si="202"/>
        <v>627.29</v>
      </c>
      <c r="M190" s="130">
        <f t="shared" si="203"/>
        <v>499.34</v>
      </c>
      <c r="N190" s="49">
        <f t="shared" si="204"/>
        <v>27.44</v>
      </c>
      <c r="O190" s="130">
        <f t="shared" si="205"/>
        <v>110</v>
      </c>
      <c r="P190" s="130">
        <f t="shared" si="206"/>
        <v>0</v>
      </c>
      <c r="Q190" s="130">
        <f t="shared" si="207"/>
        <v>1311.12</v>
      </c>
      <c r="R190" s="49">
        <f t="shared" si="208"/>
        <v>0</v>
      </c>
      <c r="S190" s="49">
        <f t="shared" si="209"/>
        <v>313.64</v>
      </c>
      <c r="T190" s="130">
        <f t="shared" si="210"/>
        <v>124.84</v>
      </c>
      <c r="U190" s="49">
        <f t="shared" si="211"/>
        <v>11.76</v>
      </c>
      <c r="V190" s="130">
        <f t="shared" si="212"/>
        <v>110</v>
      </c>
      <c r="W190" s="130">
        <f t="shared" si="213"/>
        <v>0</v>
      </c>
      <c r="X190" s="49">
        <f t="shared" si="214"/>
        <v>560.24</v>
      </c>
      <c r="Y190" s="49">
        <f t="shared" si="215"/>
        <v>1871.36</v>
      </c>
      <c r="Z190" s="49"/>
      <c r="AA190" s="139" t="s">
        <v>78</v>
      </c>
      <c r="AB190" s="140">
        <f t="shared" ref="AB190:AH190" si="250">K190+R190</f>
        <v>47.05</v>
      </c>
      <c r="AC190" s="140">
        <f t="shared" si="250"/>
        <v>940.93</v>
      </c>
      <c r="AD190" s="140">
        <f t="shared" si="250"/>
        <v>624.18</v>
      </c>
      <c r="AE190" s="140">
        <f t="shared" si="250"/>
        <v>39.2</v>
      </c>
      <c r="AF190" s="140">
        <f t="shared" si="250"/>
        <v>220</v>
      </c>
      <c r="AG190" s="140">
        <f t="shared" si="250"/>
        <v>0</v>
      </c>
      <c r="AH190" s="140">
        <f t="shared" si="250"/>
        <v>1871.36</v>
      </c>
      <c r="AI190" s="139" t="s">
        <v>32</v>
      </c>
    </row>
    <row r="191" s="39" customFormat="1" ht="16" customHeight="1" spans="1:35">
      <c r="A191" s="129">
        <f t="shared" si="200"/>
        <v>188</v>
      </c>
      <c r="B191" s="49" t="s">
        <v>129</v>
      </c>
      <c r="C191" s="52" t="s">
        <v>619</v>
      </c>
      <c r="D191" s="133" t="s">
        <v>620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3180</v>
      </c>
      <c r="J191" s="130"/>
      <c r="K191" s="49">
        <f t="shared" si="201"/>
        <v>47.05</v>
      </c>
      <c r="L191" s="49">
        <f t="shared" si="202"/>
        <v>627.29</v>
      </c>
      <c r="M191" s="130">
        <f t="shared" si="203"/>
        <v>499.34</v>
      </c>
      <c r="N191" s="49">
        <f t="shared" si="204"/>
        <v>27.44</v>
      </c>
      <c r="O191" s="130">
        <f t="shared" si="205"/>
        <v>159</v>
      </c>
      <c r="P191" s="130">
        <f t="shared" si="206"/>
        <v>0</v>
      </c>
      <c r="Q191" s="130">
        <f t="shared" si="207"/>
        <v>1360.12</v>
      </c>
      <c r="R191" s="49">
        <f t="shared" si="208"/>
        <v>0</v>
      </c>
      <c r="S191" s="49">
        <f t="shared" si="209"/>
        <v>313.64</v>
      </c>
      <c r="T191" s="130">
        <f t="shared" si="210"/>
        <v>124.84</v>
      </c>
      <c r="U191" s="49">
        <f t="shared" si="211"/>
        <v>11.76</v>
      </c>
      <c r="V191" s="130">
        <f t="shared" si="212"/>
        <v>159</v>
      </c>
      <c r="W191" s="130">
        <f t="shared" si="213"/>
        <v>0</v>
      </c>
      <c r="X191" s="49">
        <f t="shared" si="214"/>
        <v>609.24</v>
      </c>
      <c r="Y191" s="49">
        <f t="shared" si="215"/>
        <v>1969.36</v>
      </c>
      <c r="Z191" s="49"/>
      <c r="AA191" s="139" t="s">
        <v>61</v>
      </c>
      <c r="AB191" s="140">
        <f t="shared" ref="AB191:AH191" si="251">K191+R191</f>
        <v>47.05</v>
      </c>
      <c r="AC191" s="140">
        <f t="shared" si="251"/>
        <v>940.93</v>
      </c>
      <c r="AD191" s="140">
        <f t="shared" si="251"/>
        <v>624.18</v>
      </c>
      <c r="AE191" s="140">
        <f t="shared" si="251"/>
        <v>39.2</v>
      </c>
      <c r="AF191" s="140">
        <f t="shared" si="251"/>
        <v>318</v>
      </c>
      <c r="AG191" s="140">
        <f t="shared" si="251"/>
        <v>0</v>
      </c>
      <c r="AH191" s="140">
        <f t="shared" si="251"/>
        <v>1969.36</v>
      </c>
      <c r="AI191" s="139" t="s">
        <v>35</v>
      </c>
    </row>
    <row r="192" s="39" customFormat="1" ht="16" customHeight="1" spans="1:35">
      <c r="A192" s="129">
        <f t="shared" si="200"/>
        <v>189</v>
      </c>
      <c r="B192" s="49" t="s">
        <v>129</v>
      </c>
      <c r="C192" s="52" t="s">
        <v>621</v>
      </c>
      <c r="D192" s="133" t="s">
        <v>622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3180</v>
      </c>
      <c r="J192" s="130"/>
      <c r="K192" s="49">
        <f t="shared" si="201"/>
        <v>47.05</v>
      </c>
      <c r="L192" s="49">
        <f t="shared" si="202"/>
        <v>627.29</v>
      </c>
      <c r="M192" s="130">
        <f t="shared" si="203"/>
        <v>499.34</v>
      </c>
      <c r="N192" s="49">
        <f t="shared" si="204"/>
        <v>27.44</v>
      </c>
      <c r="O192" s="130">
        <f t="shared" si="205"/>
        <v>159</v>
      </c>
      <c r="P192" s="130">
        <f t="shared" si="206"/>
        <v>0</v>
      </c>
      <c r="Q192" s="130">
        <f t="shared" si="207"/>
        <v>1360.12</v>
      </c>
      <c r="R192" s="49">
        <f t="shared" si="208"/>
        <v>0</v>
      </c>
      <c r="S192" s="49">
        <f t="shared" si="209"/>
        <v>313.64</v>
      </c>
      <c r="T192" s="130">
        <f t="shared" si="210"/>
        <v>124.84</v>
      </c>
      <c r="U192" s="49">
        <f t="shared" si="211"/>
        <v>11.76</v>
      </c>
      <c r="V192" s="130">
        <f t="shared" si="212"/>
        <v>159</v>
      </c>
      <c r="W192" s="130">
        <f t="shared" si="213"/>
        <v>0</v>
      </c>
      <c r="X192" s="49">
        <f t="shared" si="214"/>
        <v>609.24</v>
      </c>
      <c r="Y192" s="49">
        <f t="shared" si="215"/>
        <v>1969.36</v>
      </c>
      <c r="Z192" s="49"/>
      <c r="AA192" s="139" t="s">
        <v>61</v>
      </c>
      <c r="AB192" s="140">
        <f t="shared" ref="AB192:AH192" si="252">K192+R192</f>
        <v>47.05</v>
      </c>
      <c r="AC192" s="140">
        <f t="shared" si="252"/>
        <v>940.93</v>
      </c>
      <c r="AD192" s="140">
        <f t="shared" si="252"/>
        <v>624.18</v>
      </c>
      <c r="AE192" s="140">
        <f t="shared" si="252"/>
        <v>39.2</v>
      </c>
      <c r="AF192" s="140">
        <f t="shared" si="252"/>
        <v>318</v>
      </c>
      <c r="AG192" s="140">
        <f t="shared" si="252"/>
        <v>0</v>
      </c>
      <c r="AH192" s="140">
        <f t="shared" si="252"/>
        <v>1969.36</v>
      </c>
      <c r="AI192" s="139" t="s">
        <v>35</v>
      </c>
    </row>
    <row r="193" s="39" customFormat="1" ht="16" customHeight="1" spans="1:35">
      <c r="A193" s="129">
        <f t="shared" si="200"/>
        <v>190</v>
      </c>
      <c r="B193" s="49" t="s">
        <v>223</v>
      </c>
      <c r="C193" s="52" t="s">
        <v>633</v>
      </c>
      <c r="D193" s="133" t="s">
        <v>634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201"/>
        <v>47.05</v>
      </c>
      <c r="L193" s="49">
        <f t="shared" si="202"/>
        <v>627.29</v>
      </c>
      <c r="M193" s="130">
        <f t="shared" si="203"/>
        <v>499.34</v>
      </c>
      <c r="N193" s="49">
        <f t="shared" si="204"/>
        <v>27.44</v>
      </c>
      <c r="O193" s="130">
        <f t="shared" si="205"/>
        <v>159</v>
      </c>
      <c r="P193" s="130">
        <f t="shared" si="206"/>
        <v>0</v>
      </c>
      <c r="Q193" s="130">
        <f t="shared" si="207"/>
        <v>1360.12</v>
      </c>
      <c r="R193" s="49">
        <f t="shared" si="208"/>
        <v>0</v>
      </c>
      <c r="S193" s="49">
        <f t="shared" si="209"/>
        <v>313.64</v>
      </c>
      <c r="T193" s="130">
        <f t="shared" si="210"/>
        <v>124.84</v>
      </c>
      <c r="U193" s="49">
        <f t="shared" si="211"/>
        <v>11.76</v>
      </c>
      <c r="V193" s="130">
        <f t="shared" si="212"/>
        <v>159</v>
      </c>
      <c r="W193" s="130">
        <f t="shared" si="213"/>
        <v>0</v>
      </c>
      <c r="X193" s="49">
        <f t="shared" si="214"/>
        <v>609.24</v>
      </c>
      <c r="Y193" s="49">
        <f t="shared" si="215"/>
        <v>1969.36</v>
      </c>
      <c r="Z193" s="49"/>
      <c r="AA193" s="139" t="s">
        <v>80</v>
      </c>
      <c r="AB193" s="140">
        <f t="shared" ref="AB193:AH193" si="253">K193+R193</f>
        <v>47.05</v>
      </c>
      <c r="AC193" s="140">
        <f t="shared" si="253"/>
        <v>940.93</v>
      </c>
      <c r="AD193" s="140">
        <f t="shared" si="253"/>
        <v>624.18</v>
      </c>
      <c r="AE193" s="140">
        <f t="shared" si="253"/>
        <v>39.2</v>
      </c>
      <c r="AF193" s="140">
        <f t="shared" si="253"/>
        <v>318</v>
      </c>
      <c r="AG193" s="140">
        <f t="shared" si="253"/>
        <v>0</v>
      </c>
      <c r="AH193" s="140">
        <f t="shared" si="253"/>
        <v>1969.36</v>
      </c>
      <c r="AI193" s="139" t="s">
        <v>33</v>
      </c>
    </row>
    <row r="194" s="39" customFormat="1" ht="16" customHeight="1" spans="1:35">
      <c r="A194" s="129">
        <f t="shared" si="200"/>
        <v>191</v>
      </c>
      <c r="B194" s="49" t="s">
        <v>1195</v>
      </c>
      <c r="C194" s="151" t="s">
        <v>635</v>
      </c>
      <c r="D194" s="482" t="s">
        <v>636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3180</v>
      </c>
      <c r="J194" s="130"/>
      <c r="K194" s="49">
        <f t="shared" si="201"/>
        <v>47.05</v>
      </c>
      <c r="L194" s="49">
        <f t="shared" si="202"/>
        <v>627.29</v>
      </c>
      <c r="M194" s="130">
        <f t="shared" si="203"/>
        <v>499.34</v>
      </c>
      <c r="N194" s="49">
        <f t="shared" si="204"/>
        <v>27.44</v>
      </c>
      <c r="O194" s="130">
        <f t="shared" si="205"/>
        <v>159</v>
      </c>
      <c r="P194" s="130">
        <f t="shared" si="206"/>
        <v>0</v>
      </c>
      <c r="Q194" s="130">
        <f t="shared" si="207"/>
        <v>1360.12</v>
      </c>
      <c r="R194" s="49">
        <f t="shared" si="208"/>
        <v>0</v>
      </c>
      <c r="S194" s="49">
        <f t="shared" si="209"/>
        <v>313.64</v>
      </c>
      <c r="T194" s="130">
        <f t="shared" si="210"/>
        <v>124.84</v>
      </c>
      <c r="U194" s="49">
        <f t="shared" si="211"/>
        <v>11.76</v>
      </c>
      <c r="V194" s="130">
        <f t="shared" si="212"/>
        <v>159</v>
      </c>
      <c r="W194" s="130">
        <f t="shared" si="213"/>
        <v>0</v>
      </c>
      <c r="X194" s="49">
        <f t="shared" si="214"/>
        <v>609.24</v>
      </c>
      <c r="Y194" s="49">
        <f t="shared" si="215"/>
        <v>1969.36</v>
      </c>
      <c r="Z194" s="49"/>
      <c r="AA194" s="139" t="s">
        <v>81</v>
      </c>
      <c r="AB194" s="140">
        <f t="shared" ref="AB194:AH194" si="254">K194+R194</f>
        <v>47.05</v>
      </c>
      <c r="AC194" s="140">
        <f t="shared" si="254"/>
        <v>940.93</v>
      </c>
      <c r="AD194" s="140">
        <f t="shared" si="254"/>
        <v>624.18</v>
      </c>
      <c r="AE194" s="140">
        <f t="shared" si="254"/>
        <v>39.2</v>
      </c>
      <c r="AF194" s="140">
        <f t="shared" si="254"/>
        <v>318</v>
      </c>
      <c r="AG194" s="140">
        <f t="shared" si="254"/>
        <v>0</v>
      </c>
      <c r="AH194" s="140">
        <f t="shared" si="254"/>
        <v>1969.36</v>
      </c>
      <c r="AI194" s="139" t="s">
        <v>34</v>
      </c>
    </row>
    <row r="195" s="39" customFormat="1" ht="16" customHeight="1" spans="1:35">
      <c r="A195" s="129">
        <f t="shared" si="200"/>
        <v>192</v>
      </c>
      <c r="B195" s="49" t="s">
        <v>1196</v>
      </c>
      <c r="C195" s="52" t="s">
        <v>639</v>
      </c>
      <c r="D195" s="133" t="s">
        <v>640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3180</v>
      </c>
      <c r="J195" s="130"/>
      <c r="K195" s="49">
        <f t="shared" si="201"/>
        <v>47.05</v>
      </c>
      <c r="L195" s="49">
        <f t="shared" si="202"/>
        <v>627.29</v>
      </c>
      <c r="M195" s="130">
        <f t="shared" si="203"/>
        <v>499.34</v>
      </c>
      <c r="N195" s="49">
        <f t="shared" si="204"/>
        <v>27.44</v>
      </c>
      <c r="O195" s="130">
        <f t="shared" si="205"/>
        <v>159</v>
      </c>
      <c r="P195" s="130">
        <f t="shared" si="206"/>
        <v>0</v>
      </c>
      <c r="Q195" s="130">
        <f t="shared" si="207"/>
        <v>1360.12</v>
      </c>
      <c r="R195" s="49">
        <f t="shared" si="208"/>
        <v>0</v>
      </c>
      <c r="S195" s="49">
        <f t="shared" si="209"/>
        <v>313.64</v>
      </c>
      <c r="T195" s="130">
        <f t="shared" si="210"/>
        <v>124.84</v>
      </c>
      <c r="U195" s="49">
        <f t="shared" si="211"/>
        <v>11.76</v>
      </c>
      <c r="V195" s="130">
        <f t="shared" si="212"/>
        <v>159</v>
      </c>
      <c r="W195" s="130">
        <f t="shared" si="213"/>
        <v>0</v>
      </c>
      <c r="X195" s="49">
        <f t="shared" si="214"/>
        <v>609.24</v>
      </c>
      <c r="Y195" s="49">
        <f t="shared" si="215"/>
        <v>1969.36</v>
      </c>
      <c r="Z195" s="49"/>
      <c r="AA195" s="139" t="s">
        <v>86</v>
      </c>
      <c r="AB195" s="140">
        <f t="shared" ref="AB195:AH195" si="255">K195+R195</f>
        <v>47.05</v>
      </c>
      <c r="AC195" s="140">
        <f t="shared" si="255"/>
        <v>940.93</v>
      </c>
      <c r="AD195" s="140">
        <f t="shared" si="255"/>
        <v>624.18</v>
      </c>
      <c r="AE195" s="140">
        <f t="shared" si="255"/>
        <v>39.2</v>
      </c>
      <c r="AF195" s="140">
        <f t="shared" si="255"/>
        <v>318</v>
      </c>
      <c r="AG195" s="140">
        <f t="shared" si="255"/>
        <v>0</v>
      </c>
      <c r="AH195" s="140">
        <f t="shared" si="255"/>
        <v>1969.36</v>
      </c>
      <c r="AI195" s="139" t="s">
        <v>35</v>
      </c>
    </row>
    <row r="196" s="39" customFormat="1" ht="16" customHeight="1" spans="1:35">
      <c r="A196" s="129">
        <f t="shared" si="200"/>
        <v>193</v>
      </c>
      <c r="B196" s="49" t="s">
        <v>129</v>
      </c>
      <c r="C196" s="46" t="s">
        <v>645</v>
      </c>
      <c r="D196" s="133" t="s">
        <v>646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3180</v>
      </c>
      <c r="J196" s="130"/>
      <c r="K196" s="49">
        <f t="shared" si="201"/>
        <v>47.05</v>
      </c>
      <c r="L196" s="49">
        <f t="shared" si="202"/>
        <v>627.29</v>
      </c>
      <c r="M196" s="130">
        <f t="shared" si="203"/>
        <v>499.34</v>
      </c>
      <c r="N196" s="49">
        <f t="shared" si="204"/>
        <v>27.44</v>
      </c>
      <c r="O196" s="130">
        <f t="shared" si="205"/>
        <v>159</v>
      </c>
      <c r="P196" s="130">
        <f t="shared" si="206"/>
        <v>0</v>
      </c>
      <c r="Q196" s="130">
        <f t="shared" si="207"/>
        <v>1360.12</v>
      </c>
      <c r="R196" s="49">
        <f t="shared" si="208"/>
        <v>0</v>
      </c>
      <c r="S196" s="49">
        <f t="shared" si="209"/>
        <v>313.64</v>
      </c>
      <c r="T196" s="130">
        <f t="shared" si="210"/>
        <v>124.84</v>
      </c>
      <c r="U196" s="49">
        <f t="shared" si="211"/>
        <v>11.76</v>
      </c>
      <c r="V196" s="130">
        <f t="shared" si="212"/>
        <v>159</v>
      </c>
      <c r="W196" s="130">
        <f t="shared" si="213"/>
        <v>0</v>
      </c>
      <c r="X196" s="49">
        <f t="shared" si="214"/>
        <v>609.24</v>
      </c>
      <c r="Y196" s="49">
        <f t="shared" si="215"/>
        <v>1969.36</v>
      </c>
      <c r="Z196" s="49"/>
      <c r="AA196" s="139" t="s">
        <v>82</v>
      </c>
      <c r="AB196" s="140">
        <f t="shared" ref="AB196:AH196" si="256">K196+R196</f>
        <v>47.05</v>
      </c>
      <c r="AC196" s="140">
        <f t="shared" si="256"/>
        <v>940.93</v>
      </c>
      <c r="AD196" s="140">
        <f t="shared" si="256"/>
        <v>624.18</v>
      </c>
      <c r="AE196" s="140">
        <f t="shared" si="256"/>
        <v>39.2</v>
      </c>
      <c r="AF196" s="140">
        <f t="shared" si="256"/>
        <v>318</v>
      </c>
      <c r="AG196" s="140">
        <f t="shared" si="256"/>
        <v>0</v>
      </c>
      <c r="AH196" s="140">
        <f t="shared" si="256"/>
        <v>1969.36</v>
      </c>
      <c r="AI196" s="139" t="s">
        <v>35</v>
      </c>
    </row>
    <row r="197" s="39" customFormat="1" ht="16" customHeight="1" spans="1:35">
      <c r="A197" s="129">
        <f t="shared" si="200"/>
        <v>194</v>
      </c>
      <c r="B197" s="49" t="s">
        <v>119</v>
      </c>
      <c r="C197" s="46" t="s">
        <v>649</v>
      </c>
      <c r="D197" s="133" t="s">
        <v>650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2200</v>
      </c>
      <c r="J197" s="130"/>
      <c r="K197" s="49">
        <f t="shared" si="201"/>
        <v>47.05</v>
      </c>
      <c r="L197" s="49">
        <f t="shared" si="202"/>
        <v>627.29</v>
      </c>
      <c r="M197" s="130">
        <f t="shared" si="203"/>
        <v>499.34</v>
      </c>
      <c r="N197" s="49">
        <f t="shared" si="204"/>
        <v>27.44</v>
      </c>
      <c r="O197" s="130">
        <f t="shared" si="205"/>
        <v>110</v>
      </c>
      <c r="P197" s="130">
        <f t="shared" si="206"/>
        <v>0</v>
      </c>
      <c r="Q197" s="130">
        <f t="shared" si="207"/>
        <v>1311.12</v>
      </c>
      <c r="R197" s="49">
        <f t="shared" si="208"/>
        <v>0</v>
      </c>
      <c r="S197" s="49">
        <f t="shared" si="209"/>
        <v>313.64</v>
      </c>
      <c r="T197" s="130">
        <f t="shared" si="210"/>
        <v>124.84</v>
      </c>
      <c r="U197" s="49">
        <f t="shared" si="211"/>
        <v>11.76</v>
      </c>
      <c r="V197" s="130">
        <f t="shared" si="212"/>
        <v>110</v>
      </c>
      <c r="W197" s="130">
        <f t="shared" si="213"/>
        <v>0</v>
      </c>
      <c r="X197" s="49">
        <f t="shared" si="214"/>
        <v>560.24</v>
      </c>
      <c r="Y197" s="49">
        <f t="shared" si="215"/>
        <v>1871.36</v>
      </c>
      <c r="Z197" s="49"/>
      <c r="AA197" s="139" t="s">
        <v>51</v>
      </c>
      <c r="AB197" s="140">
        <f t="shared" ref="AB197:AH197" si="257">K197+R197</f>
        <v>47.05</v>
      </c>
      <c r="AC197" s="140">
        <f t="shared" si="257"/>
        <v>940.93</v>
      </c>
      <c r="AD197" s="140">
        <f t="shared" si="257"/>
        <v>624.18</v>
      </c>
      <c r="AE197" s="140">
        <f t="shared" si="257"/>
        <v>39.2</v>
      </c>
      <c r="AF197" s="140">
        <f t="shared" si="257"/>
        <v>220</v>
      </c>
      <c r="AG197" s="140">
        <f t="shared" si="257"/>
        <v>0</v>
      </c>
      <c r="AH197" s="140">
        <f t="shared" si="257"/>
        <v>1871.36</v>
      </c>
      <c r="AI197" s="139" t="s">
        <v>32</v>
      </c>
    </row>
    <row r="198" s="39" customFormat="1" ht="16" customHeight="1" spans="1:35">
      <c r="A198" s="129">
        <f t="shared" si="200"/>
        <v>195</v>
      </c>
      <c r="B198" s="49" t="s">
        <v>568</v>
      </c>
      <c r="C198" s="52" t="s">
        <v>653</v>
      </c>
      <c r="D198" s="133" t="s">
        <v>654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2200</v>
      </c>
      <c r="J198" s="130"/>
      <c r="K198" s="49">
        <f t="shared" si="201"/>
        <v>47.05</v>
      </c>
      <c r="L198" s="49">
        <f t="shared" si="202"/>
        <v>627.29</v>
      </c>
      <c r="M198" s="130">
        <f t="shared" si="203"/>
        <v>499.34</v>
      </c>
      <c r="N198" s="49">
        <f t="shared" si="204"/>
        <v>27.44</v>
      </c>
      <c r="O198" s="130">
        <f t="shared" si="205"/>
        <v>110</v>
      </c>
      <c r="P198" s="130">
        <f t="shared" si="206"/>
        <v>0</v>
      </c>
      <c r="Q198" s="130">
        <f t="shared" si="207"/>
        <v>1311.12</v>
      </c>
      <c r="R198" s="49">
        <f t="shared" si="208"/>
        <v>0</v>
      </c>
      <c r="S198" s="49">
        <f t="shared" si="209"/>
        <v>313.64</v>
      </c>
      <c r="T198" s="130">
        <f t="shared" si="210"/>
        <v>124.84</v>
      </c>
      <c r="U198" s="49">
        <f t="shared" si="211"/>
        <v>11.76</v>
      </c>
      <c r="V198" s="130">
        <f t="shared" si="212"/>
        <v>110</v>
      </c>
      <c r="W198" s="130">
        <f t="shared" si="213"/>
        <v>0</v>
      </c>
      <c r="X198" s="49">
        <f t="shared" si="214"/>
        <v>560.24</v>
      </c>
      <c r="Y198" s="49">
        <f t="shared" si="215"/>
        <v>1871.36</v>
      </c>
      <c r="Z198" s="49"/>
      <c r="AA198" s="139" t="s">
        <v>52</v>
      </c>
      <c r="AB198" s="140">
        <f t="shared" ref="AB198:AH198" si="258">K198+R198</f>
        <v>47.05</v>
      </c>
      <c r="AC198" s="140">
        <f t="shared" si="258"/>
        <v>940.93</v>
      </c>
      <c r="AD198" s="140">
        <f t="shared" si="258"/>
        <v>624.18</v>
      </c>
      <c r="AE198" s="140">
        <f t="shared" si="258"/>
        <v>39.2</v>
      </c>
      <c r="AF198" s="140">
        <f t="shared" si="258"/>
        <v>220</v>
      </c>
      <c r="AG198" s="140">
        <f t="shared" si="258"/>
        <v>0</v>
      </c>
      <c r="AH198" s="140">
        <f t="shared" si="258"/>
        <v>1871.36</v>
      </c>
      <c r="AI198" s="139" t="s">
        <v>32</v>
      </c>
    </row>
    <row r="199" s="39" customFormat="1" ht="16" customHeight="1" spans="1:35">
      <c r="A199" s="129">
        <f t="shared" si="200"/>
        <v>196</v>
      </c>
      <c r="B199" s="49" t="s">
        <v>368</v>
      </c>
      <c r="C199" s="46" t="s">
        <v>659</v>
      </c>
      <c r="D199" s="453" t="s">
        <v>660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3180</v>
      </c>
      <c r="J199" s="130"/>
      <c r="K199" s="49">
        <f t="shared" si="201"/>
        <v>47.05</v>
      </c>
      <c r="L199" s="49">
        <f t="shared" si="202"/>
        <v>627.29</v>
      </c>
      <c r="M199" s="130">
        <f t="shared" si="203"/>
        <v>499.34</v>
      </c>
      <c r="N199" s="49">
        <f t="shared" si="204"/>
        <v>27.44</v>
      </c>
      <c r="O199" s="130">
        <f t="shared" si="205"/>
        <v>159</v>
      </c>
      <c r="P199" s="130">
        <f t="shared" si="206"/>
        <v>0</v>
      </c>
      <c r="Q199" s="130">
        <f t="shared" si="207"/>
        <v>1360.12</v>
      </c>
      <c r="R199" s="49">
        <f t="shared" si="208"/>
        <v>0</v>
      </c>
      <c r="S199" s="49">
        <f t="shared" si="209"/>
        <v>313.64</v>
      </c>
      <c r="T199" s="130">
        <f t="shared" si="210"/>
        <v>124.84</v>
      </c>
      <c r="U199" s="49">
        <f t="shared" si="211"/>
        <v>11.76</v>
      </c>
      <c r="V199" s="130">
        <f t="shared" si="212"/>
        <v>159</v>
      </c>
      <c r="W199" s="130">
        <f t="shared" si="213"/>
        <v>0</v>
      </c>
      <c r="X199" s="49">
        <f t="shared" si="214"/>
        <v>609.24</v>
      </c>
      <c r="Y199" s="49">
        <f t="shared" si="215"/>
        <v>1969.36</v>
      </c>
      <c r="Z199" s="49"/>
      <c r="AA199" s="139" t="s">
        <v>81</v>
      </c>
      <c r="AB199" s="140">
        <f t="shared" ref="AB199:AH199" si="259">K199+R199</f>
        <v>47.05</v>
      </c>
      <c r="AC199" s="140">
        <f t="shared" si="259"/>
        <v>940.93</v>
      </c>
      <c r="AD199" s="140">
        <f t="shared" si="259"/>
        <v>624.18</v>
      </c>
      <c r="AE199" s="140">
        <f t="shared" si="259"/>
        <v>39.2</v>
      </c>
      <c r="AF199" s="140">
        <f t="shared" si="259"/>
        <v>318</v>
      </c>
      <c r="AG199" s="140">
        <f t="shared" si="259"/>
        <v>0</v>
      </c>
      <c r="AH199" s="140">
        <f t="shared" si="259"/>
        <v>1969.36</v>
      </c>
      <c r="AI199" s="139" t="s">
        <v>34</v>
      </c>
    </row>
    <row r="200" s="39" customFormat="1" ht="16" customHeight="1" spans="1:35">
      <c r="A200" s="129">
        <f t="shared" si="200"/>
        <v>197</v>
      </c>
      <c r="B200" s="49" t="s">
        <v>411</v>
      </c>
      <c r="C200" s="46" t="s">
        <v>661</v>
      </c>
      <c r="D200" s="133" t="s">
        <v>662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2200</v>
      </c>
      <c r="J200" s="130"/>
      <c r="K200" s="49">
        <f t="shared" si="201"/>
        <v>47.05</v>
      </c>
      <c r="L200" s="49">
        <f t="shared" si="202"/>
        <v>627.29</v>
      </c>
      <c r="M200" s="130">
        <f t="shared" si="203"/>
        <v>499.34</v>
      </c>
      <c r="N200" s="49">
        <f t="shared" si="204"/>
        <v>27.44</v>
      </c>
      <c r="O200" s="130">
        <f t="shared" si="205"/>
        <v>110</v>
      </c>
      <c r="P200" s="130">
        <f t="shared" si="206"/>
        <v>0</v>
      </c>
      <c r="Q200" s="130">
        <f t="shared" si="207"/>
        <v>1311.12</v>
      </c>
      <c r="R200" s="49">
        <f t="shared" si="208"/>
        <v>0</v>
      </c>
      <c r="S200" s="49">
        <f t="shared" si="209"/>
        <v>313.64</v>
      </c>
      <c r="T200" s="130">
        <f t="shared" si="210"/>
        <v>124.84</v>
      </c>
      <c r="U200" s="49">
        <f t="shared" si="211"/>
        <v>11.76</v>
      </c>
      <c r="V200" s="130">
        <f t="shared" si="212"/>
        <v>110</v>
      </c>
      <c r="W200" s="130">
        <f t="shared" si="213"/>
        <v>0</v>
      </c>
      <c r="X200" s="49">
        <f t="shared" si="214"/>
        <v>560.24</v>
      </c>
      <c r="Y200" s="49">
        <f t="shared" si="215"/>
        <v>1871.36</v>
      </c>
      <c r="Z200" s="49"/>
      <c r="AA200" s="139" t="s">
        <v>76</v>
      </c>
      <c r="AB200" s="140">
        <f t="shared" ref="AB200:AH200" si="260">K200+R200</f>
        <v>47.05</v>
      </c>
      <c r="AC200" s="140">
        <f t="shared" si="260"/>
        <v>940.93</v>
      </c>
      <c r="AD200" s="140">
        <f t="shared" si="260"/>
        <v>624.18</v>
      </c>
      <c r="AE200" s="140">
        <f t="shared" si="260"/>
        <v>39.2</v>
      </c>
      <c r="AF200" s="140">
        <f t="shared" si="260"/>
        <v>220</v>
      </c>
      <c r="AG200" s="140">
        <f t="shared" si="260"/>
        <v>0</v>
      </c>
      <c r="AH200" s="140">
        <f t="shared" si="260"/>
        <v>1871.36</v>
      </c>
      <c r="AI200" s="139" t="s">
        <v>32</v>
      </c>
    </row>
    <row r="201" s="39" customFormat="1" ht="16" customHeight="1" spans="1:35">
      <c r="A201" s="129">
        <f t="shared" si="200"/>
        <v>198</v>
      </c>
      <c r="B201" s="49" t="s">
        <v>119</v>
      </c>
      <c r="C201" s="46" t="s">
        <v>663</v>
      </c>
      <c r="D201" s="453" t="s">
        <v>664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201"/>
        <v>47.05</v>
      </c>
      <c r="L201" s="49">
        <f t="shared" si="202"/>
        <v>627.29</v>
      </c>
      <c r="M201" s="130">
        <f t="shared" si="203"/>
        <v>499.34</v>
      </c>
      <c r="N201" s="49">
        <f t="shared" si="204"/>
        <v>27.44</v>
      </c>
      <c r="O201" s="130">
        <f t="shared" si="205"/>
        <v>110</v>
      </c>
      <c r="P201" s="130">
        <f t="shared" si="206"/>
        <v>0</v>
      </c>
      <c r="Q201" s="130">
        <f t="shared" si="207"/>
        <v>1311.12</v>
      </c>
      <c r="R201" s="49">
        <f t="shared" si="208"/>
        <v>0</v>
      </c>
      <c r="S201" s="49">
        <f t="shared" si="209"/>
        <v>313.64</v>
      </c>
      <c r="T201" s="130">
        <f t="shared" si="210"/>
        <v>124.84</v>
      </c>
      <c r="U201" s="49">
        <f t="shared" si="211"/>
        <v>11.76</v>
      </c>
      <c r="V201" s="130">
        <f t="shared" si="212"/>
        <v>110</v>
      </c>
      <c r="W201" s="130">
        <f t="shared" si="213"/>
        <v>0</v>
      </c>
      <c r="X201" s="49">
        <f t="shared" si="214"/>
        <v>560.24</v>
      </c>
      <c r="Y201" s="49">
        <f t="shared" si="215"/>
        <v>1871.36</v>
      </c>
      <c r="Z201" s="49"/>
      <c r="AA201" s="139" t="s">
        <v>75</v>
      </c>
      <c r="AB201" s="140">
        <f t="shared" ref="AB201:AH201" si="261">K201+R201</f>
        <v>47.05</v>
      </c>
      <c r="AC201" s="140">
        <f t="shared" si="261"/>
        <v>940.93</v>
      </c>
      <c r="AD201" s="140">
        <f t="shared" si="261"/>
        <v>624.18</v>
      </c>
      <c r="AE201" s="140">
        <f t="shared" si="261"/>
        <v>39.2</v>
      </c>
      <c r="AF201" s="140">
        <f t="shared" si="261"/>
        <v>220</v>
      </c>
      <c r="AG201" s="140">
        <f t="shared" si="261"/>
        <v>0</v>
      </c>
      <c r="AH201" s="140">
        <f t="shared" si="261"/>
        <v>1871.36</v>
      </c>
      <c r="AI201" s="139" t="s">
        <v>32</v>
      </c>
    </row>
    <row r="202" s="117" customFormat="1" ht="16" customHeight="1" spans="1:35">
      <c r="A202" s="182">
        <f t="shared" si="200"/>
        <v>199</v>
      </c>
      <c r="B202" s="183" t="s">
        <v>129</v>
      </c>
      <c r="C202" s="189" t="s">
        <v>669</v>
      </c>
      <c r="D202" s="480" t="s">
        <v>670</v>
      </c>
      <c r="E202" s="183">
        <v>3920.55</v>
      </c>
      <c r="F202" s="183">
        <v>3920.55</v>
      </c>
      <c r="G202" s="188">
        <v>6241.75</v>
      </c>
      <c r="H202" s="183">
        <v>3920.55</v>
      </c>
      <c r="I202" s="188">
        <v>3180</v>
      </c>
      <c r="J202" s="188"/>
      <c r="K202" s="183">
        <f t="shared" si="201"/>
        <v>47.05</v>
      </c>
      <c r="L202" s="183">
        <f t="shared" si="202"/>
        <v>627.29</v>
      </c>
      <c r="M202" s="188">
        <f t="shared" si="203"/>
        <v>499.34</v>
      </c>
      <c r="N202" s="183">
        <f t="shared" si="204"/>
        <v>27.44</v>
      </c>
      <c r="O202" s="188">
        <f t="shared" si="205"/>
        <v>159</v>
      </c>
      <c r="P202" s="188">
        <f t="shared" si="206"/>
        <v>0</v>
      </c>
      <c r="Q202" s="188">
        <f t="shared" si="207"/>
        <v>1360.12</v>
      </c>
      <c r="R202" s="183">
        <f t="shared" si="208"/>
        <v>0</v>
      </c>
      <c r="S202" s="183">
        <f t="shared" si="209"/>
        <v>313.64</v>
      </c>
      <c r="T202" s="188">
        <f t="shared" si="210"/>
        <v>124.84</v>
      </c>
      <c r="U202" s="183">
        <f t="shared" si="211"/>
        <v>11.76</v>
      </c>
      <c r="V202" s="188">
        <f t="shared" si="212"/>
        <v>159</v>
      </c>
      <c r="W202" s="188">
        <f t="shared" si="213"/>
        <v>0</v>
      </c>
      <c r="X202" s="183">
        <f t="shared" si="214"/>
        <v>609.24</v>
      </c>
      <c r="Y202" s="183">
        <f t="shared" si="215"/>
        <v>1969.36</v>
      </c>
      <c r="Z202" s="183"/>
      <c r="AA202" s="200" t="s">
        <v>82</v>
      </c>
      <c r="AB202" s="201">
        <f t="shared" ref="AB202:AH202" si="262">K202+R202</f>
        <v>47.05</v>
      </c>
      <c r="AC202" s="201">
        <f t="shared" si="262"/>
        <v>940.93</v>
      </c>
      <c r="AD202" s="201">
        <f t="shared" si="262"/>
        <v>624.18</v>
      </c>
      <c r="AE202" s="201">
        <f t="shared" si="262"/>
        <v>39.2</v>
      </c>
      <c r="AF202" s="201">
        <f t="shared" si="262"/>
        <v>318</v>
      </c>
      <c r="AG202" s="201">
        <f t="shared" si="262"/>
        <v>0</v>
      </c>
      <c r="AH202" s="201">
        <f t="shared" si="262"/>
        <v>1969.36</v>
      </c>
      <c r="AI202" s="200" t="s">
        <v>35</v>
      </c>
    </row>
    <row r="203" s="39" customFormat="1" ht="16" customHeight="1" spans="1:35">
      <c r="A203" s="129">
        <f t="shared" si="200"/>
        <v>200</v>
      </c>
      <c r="B203" s="49" t="s">
        <v>129</v>
      </c>
      <c r="C203" s="46" t="s">
        <v>671</v>
      </c>
      <c r="D203" s="453" t="s">
        <v>672</v>
      </c>
      <c r="E203" s="49">
        <v>3920.55</v>
      </c>
      <c r="F203" s="49">
        <v>3920.55</v>
      </c>
      <c r="G203" s="130">
        <v>6241.75</v>
      </c>
      <c r="H203" s="49">
        <v>3920.55</v>
      </c>
      <c r="I203" s="130">
        <v>3180</v>
      </c>
      <c r="J203" s="130"/>
      <c r="K203" s="49">
        <f t="shared" si="201"/>
        <v>47.05</v>
      </c>
      <c r="L203" s="49">
        <f t="shared" si="202"/>
        <v>627.29</v>
      </c>
      <c r="M203" s="130">
        <f t="shared" si="203"/>
        <v>499.34</v>
      </c>
      <c r="N203" s="49">
        <f t="shared" si="204"/>
        <v>27.44</v>
      </c>
      <c r="O203" s="130">
        <f t="shared" si="205"/>
        <v>159</v>
      </c>
      <c r="P203" s="130">
        <f t="shared" si="206"/>
        <v>0</v>
      </c>
      <c r="Q203" s="130">
        <f t="shared" si="207"/>
        <v>1360.12</v>
      </c>
      <c r="R203" s="49">
        <f t="shared" si="208"/>
        <v>0</v>
      </c>
      <c r="S203" s="49">
        <f t="shared" si="209"/>
        <v>313.64</v>
      </c>
      <c r="T203" s="130">
        <f t="shared" si="210"/>
        <v>124.84</v>
      </c>
      <c r="U203" s="49">
        <f t="shared" si="211"/>
        <v>11.76</v>
      </c>
      <c r="V203" s="130">
        <f t="shared" si="212"/>
        <v>159</v>
      </c>
      <c r="W203" s="130">
        <f t="shared" si="213"/>
        <v>0</v>
      </c>
      <c r="X203" s="49">
        <f t="shared" si="214"/>
        <v>609.24</v>
      </c>
      <c r="Y203" s="49">
        <f t="shared" si="215"/>
        <v>1969.36</v>
      </c>
      <c r="Z203" s="49"/>
      <c r="AA203" s="139" t="s">
        <v>82</v>
      </c>
      <c r="AB203" s="140">
        <f t="shared" ref="AB203:AH203" si="263">K203+R203</f>
        <v>47.05</v>
      </c>
      <c r="AC203" s="140">
        <f t="shared" si="263"/>
        <v>940.93</v>
      </c>
      <c r="AD203" s="140">
        <f t="shared" si="263"/>
        <v>624.18</v>
      </c>
      <c r="AE203" s="140">
        <f t="shared" si="263"/>
        <v>39.2</v>
      </c>
      <c r="AF203" s="140">
        <f t="shared" si="263"/>
        <v>318</v>
      </c>
      <c r="AG203" s="140">
        <f t="shared" si="263"/>
        <v>0</v>
      </c>
      <c r="AH203" s="140">
        <f t="shared" si="263"/>
        <v>1969.36</v>
      </c>
      <c r="AI203" s="139" t="s">
        <v>35</v>
      </c>
    </row>
    <row r="204" s="39" customFormat="1" ht="16" customHeight="1" spans="1:35">
      <c r="A204" s="129">
        <f t="shared" si="200"/>
        <v>201</v>
      </c>
      <c r="B204" s="49" t="s">
        <v>209</v>
      </c>
      <c r="C204" s="46" t="s">
        <v>675</v>
      </c>
      <c r="D204" s="133" t="s">
        <v>676</v>
      </c>
      <c r="E204" s="49">
        <v>3920.55</v>
      </c>
      <c r="F204" s="49">
        <v>3920.55</v>
      </c>
      <c r="G204" s="130">
        <v>6241.75</v>
      </c>
      <c r="H204" s="49">
        <v>3920.55</v>
      </c>
      <c r="I204" s="130">
        <v>2200</v>
      </c>
      <c r="J204" s="130"/>
      <c r="K204" s="49">
        <f t="shared" si="201"/>
        <v>47.05</v>
      </c>
      <c r="L204" s="49">
        <f t="shared" si="202"/>
        <v>627.29</v>
      </c>
      <c r="M204" s="130">
        <f t="shared" si="203"/>
        <v>499.34</v>
      </c>
      <c r="N204" s="49">
        <f t="shared" si="204"/>
        <v>27.44</v>
      </c>
      <c r="O204" s="130">
        <f t="shared" si="205"/>
        <v>110</v>
      </c>
      <c r="P204" s="130">
        <f t="shared" si="206"/>
        <v>0</v>
      </c>
      <c r="Q204" s="130">
        <f t="shared" si="207"/>
        <v>1311.12</v>
      </c>
      <c r="R204" s="49">
        <f t="shared" si="208"/>
        <v>0</v>
      </c>
      <c r="S204" s="49">
        <f t="shared" si="209"/>
        <v>313.64</v>
      </c>
      <c r="T204" s="130">
        <f t="shared" si="210"/>
        <v>124.84</v>
      </c>
      <c r="U204" s="49">
        <f t="shared" si="211"/>
        <v>11.76</v>
      </c>
      <c r="V204" s="130">
        <f t="shared" si="212"/>
        <v>110</v>
      </c>
      <c r="W204" s="130">
        <f t="shared" si="213"/>
        <v>0</v>
      </c>
      <c r="X204" s="49">
        <f t="shared" si="214"/>
        <v>560.24</v>
      </c>
      <c r="Y204" s="49">
        <f t="shared" si="215"/>
        <v>1871.36</v>
      </c>
      <c r="Z204" s="49"/>
      <c r="AA204" s="139" t="s">
        <v>69</v>
      </c>
      <c r="AB204" s="140">
        <f t="shared" ref="AB204:AH204" si="264">K204+R204</f>
        <v>47.05</v>
      </c>
      <c r="AC204" s="140">
        <f t="shared" si="264"/>
        <v>940.93</v>
      </c>
      <c r="AD204" s="140">
        <f t="shared" si="264"/>
        <v>624.18</v>
      </c>
      <c r="AE204" s="140">
        <f t="shared" si="264"/>
        <v>39.2</v>
      </c>
      <c r="AF204" s="140">
        <f t="shared" si="264"/>
        <v>220</v>
      </c>
      <c r="AG204" s="140">
        <f t="shared" si="264"/>
        <v>0</v>
      </c>
      <c r="AH204" s="140">
        <f t="shared" si="264"/>
        <v>1871.36</v>
      </c>
      <c r="AI204" s="139" t="s">
        <v>32</v>
      </c>
    </row>
    <row r="205" spans="1:36">
      <c r="A205" s="129">
        <f t="shared" si="200"/>
        <v>202</v>
      </c>
      <c r="B205" s="49" t="s">
        <v>217</v>
      </c>
      <c r="C205" s="46" t="s">
        <v>679</v>
      </c>
      <c r="D205" s="453" t="s">
        <v>680</v>
      </c>
      <c r="E205" s="49">
        <v>3920.55</v>
      </c>
      <c r="F205" s="49">
        <v>3920.55</v>
      </c>
      <c r="G205" s="130">
        <v>6241.75</v>
      </c>
      <c r="H205" s="49">
        <v>3920.55</v>
      </c>
      <c r="I205" s="130">
        <v>3180</v>
      </c>
      <c r="J205" s="130"/>
      <c r="K205" s="49">
        <f t="shared" si="201"/>
        <v>47.05</v>
      </c>
      <c r="L205" s="49">
        <f t="shared" si="202"/>
        <v>627.29</v>
      </c>
      <c r="M205" s="130">
        <f t="shared" si="203"/>
        <v>499.34</v>
      </c>
      <c r="N205" s="49">
        <f t="shared" si="204"/>
        <v>27.44</v>
      </c>
      <c r="O205" s="130">
        <f t="shared" si="205"/>
        <v>159</v>
      </c>
      <c r="P205" s="130">
        <f t="shared" si="206"/>
        <v>0</v>
      </c>
      <c r="Q205" s="130">
        <f t="shared" si="207"/>
        <v>1360.12</v>
      </c>
      <c r="R205" s="49">
        <f t="shared" si="208"/>
        <v>0</v>
      </c>
      <c r="S205" s="49">
        <f t="shared" si="209"/>
        <v>313.64</v>
      </c>
      <c r="T205" s="130">
        <f t="shared" si="210"/>
        <v>124.84</v>
      </c>
      <c r="U205" s="49">
        <f t="shared" si="211"/>
        <v>11.76</v>
      </c>
      <c r="V205" s="130">
        <f t="shared" si="212"/>
        <v>159</v>
      </c>
      <c r="W205" s="130">
        <f t="shared" si="213"/>
        <v>0</v>
      </c>
      <c r="X205" s="49">
        <f t="shared" si="214"/>
        <v>609.24</v>
      </c>
      <c r="Y205" s="49">
        <f t="shared" si="215"/>
        <v>1969.36</v>
      </c>
      <c r="Z205" s="49"/>
      <c r="AA205" s="139" t="s">
        <v>57</v>
      </c>
      <c r="AB205" s="140">
        <f t="shared" ref="AB205:AH205" si="265">K205+R205</f>
        <v>47.05</v>
      </c>
      <c r="AC205" s="140">
        <f t="shared" si="265"/>
        <v>940.93</v>
      </c>
      <c r="AD205" s="140">
        <f t="shared" si="265"/>
        <v>624.18</v>
      </c>
      <c r="AE205" s="140">
        <f t="shared" si="265"/>
        <v>39.2</v>
      </c>
      <c r="AF205" s="140">
        <f t="shared" si="265"/>
        <v>318</v>
      </c>
      <c r="AG205" s="140">
        <f t="shared" si="265"/>
        <v>0</v>
      </c>
      <c r="AH205" s="140">
        <f t="shared" si="265"/>
        <v>1969.36</v>
      </c>
      <c r="AI205" s="139" t="s">
        <v>35</v>
      </c>
      <c r="AJ205" s="39"/>
    </row>
    <row r="206" s="39" customFormat="1" ht="16" customHeight="1" spans="1:35">
      <c r="A206" s="129">
        <f t="shared" si="200"/>
        <v>203</v>
      </c>
      <c r="B206" s="49" t="s">
        <v>119</v>
      </c>
      <c r="C206" s="46" t="s">
        <v>683</v>
      </c>
      <c r="D206" s="453" t="s">
        <v>684</v>
      </c>
      <c r="E206" s="49">
        <v>3920.55</v>
      </c>
      <c r="F206" s="49">
        <v>3920.55</v>
      </c>
      <c r="G206" s="130">
        <v>6241.75</v>
      </c>
      <c r="H206" s="49">
        <v>3920.55</v>
      </c>
      <c r="I206" s="164">
        <v>2200</v>
      </c>
      <c r="J206" s="130"/>
      <c r="K206" s="49">
        <f t="shared" si="201"/>
        <v>47.05</v>
      </c>
      <c r="L206" s="49">
        <f t="shared" si="202"/>
        <v>627.29</v>
      </c>
      <c r="M206" s="130">
        <f t="shared" si="203"/>
        <v>499.34</v>
      </c>
      <c r="N206" s="49">
        <f t="shared" si="204"/>
        <v>27.44</v>
      </c>
      <c r="O206" s="130">
        <f t="shared" si="205"/>
        <v>110</v>
      </c>
      <c r="P206" s="130">
        <f t="shared" si="206"/>
        <v>0</v>
      </c>
      <c r="Q206" s="130">
        <f t="shared" si="207"/>
        <v>1311.12</v>
      </c>
      <c r="R206" s="49">
        <f t="shared" si="208"/>
        <v>0</v>
      </c>
      <c r="S206" s="49">
        <f t="shared" si="209"/>
        <v>313.64</v>
      </c>
      <c r="T206" s="130">
        <f t="shared" si="210"/>
        <v>124.84</v>
      </c>
      <c r="U206" s="49">
        <f t="shared" si="211"/>
        <v>11.76</v>
      </c>
      <c r="V206" s="130">
        <f t="shared" si="212"/>
        <v>110</v>
      </c>
      <c r="W206" s="130">
        <f t="shared" si="213"/>
        <v>0</v>
      </c>
      <c r="X206" s="49">
        <f t="shared" si="214"/>
        <v>560.24</v>
      </c>
      <c r="Y206" s="49">
        <f t="shared" si="215"/>
        <v>1871.36</v>
      </c>
      <c r="Z206" s="164"/>
      <c r="AA206" s="139" t="s">
        <v>78</v>
      </c>
      <c r="AB206" s="140">
        <f t="shared" ref="AB206:AH206" si="266">K206+R206</f>
        <v>47.05</v>
      </c>
      <c r="AC206" s="140">
        <f t="shared" si="266"/>
        <v>940.93</v>
      </c>
      <c r="AD206" s="140">
        <f t="shared" si="266"/>
        <v>624.18</v>
      </c>
      <c r="AE206" s="140">
        <f t="shared" si="266"/>
        <v>39.2</v>
      </c>
      <c r="AF206" s="140">
        <f t="shared" si="266"/>
        <v>220</v>
      </c>
      <c r="AG206" s="140">
        <f t="shared" si="266"/>
        <v>0</v>
      </c>
      <c r="AH206" s="140">
        <f t="shared" si="266"/>
        <v>1871.36</v>
      </c>
      <c r="AI206" s="139" t="s">
        <v>32</v>
      </c>
    </row>
    <row r="207" s="39" customFormat="1" ht="16" customHeight="1" spans="1:35">
      <c r="A207" s="129">
        <f t="shared" si="200"/>
        <v>204</v>
      </c>
      <c r="B207" s="49" t="s">
        <v>201</v>
      </c>
      <c r="C207" s="46" t="s">
        <v>687</v>
      </c>
      <c r="D207" s="453" t="s">
        <v>688</v>
      </c>
      <c r="E207" s="49">
        <v>3920.55</v>
      </c>
      <c r="F207" s="49">
        <v>3920.55</v>
      </c>
      <c r="G207" s="130">
        <v>6241.75</v>
      </c>
      <c r="H207" s="49">
        <v>3920.55</v>
      </c>
      <c r="I207" s="164">
        <v>3180</v>
      </c>
      <c r="J207" s="130"/>
      <c r="K207" s="49">
        <f t="shared" si="201"/>
        <v>47.05</v>
      </c>
      <c r="L207" s="49">
        <f t="shared" si="202"/>
        <v>627.29</v>
      </c>
      <c r="M207" s="130">
        <f t="shared" si="203"/>
        <v>499.34</v>
      </c>
      <c r="N207" s="49">
        <f t="shared" si="204"/>
        <v>27.44</v>
      </c>
      <c r="O207" s="130">
        <f t="shared" si="205"/>
        <v>159</v>
      </c>
      <c r="P207" s="130">
        <f t="shared" si="206"/>
        <v>0</v>
      </c>
      <c r="Q207" s="130">
        <f t="shared" si="207"/>
        <v>1360.12</v>
      </c>
      <c r="R207" s="49">
        <f t="shared" si="208"/>
        <v>0</v>
      </c>
      <c r="S207" s="49">
        <f t="shared" si="209"/>
        <v>313.64</v>
      </c>
      <c r="T207" s="130">
        <f t="shared" si="210"/>
        <v>124.84</v>
      </c>
      <c r="U207" s="49">
        <f t="shared" si="211"/>
        <v>11.76</v>
      </c>
      <c r="V207" s="130">
        <f t="shared" si="212"/>
        <v>159</v>
      </c>
      <c r="W207" s="130">
        <f t="shared" si="213"/>
        <v>0</v>
      </c>
      <c r="X207" s="49">
        <f t="shared" si="214"/>
        <v>609.24</v>
      </c>
      <c r="Y207" s="49">
        <f t="shared" si="215"/>
        <v>1969.36</v>
      </c>
      <c r="Z207" s="164"/>
      <c r="AA207" s="139" t="s">
        <v>70</v>
      </c>
      <c r="AB207" s="140">
        <f t="shared" ref="AB207:AH207" si="267">K207+R207</f>
        <v>47.05</v>
      </c>
      <c r="AC207" s="140">
        <f t="shared" si="267"/>
        <v>940.93</v>
      </c>
      <c r="AD207" s="140">
        <f t="shared" si="267"/>
        <v>624.18</v>
      </c>
      <c r="AE207" s="140">
        <f t="shared" si="267"/>
        <v>39.2</v>
      </c>
      <c r="AF207" s="140">
        <f t="shared" si="267"/>
        <v>318</v>
      </c>
      <c r="AG207" s="140">
        <f t="shared" si="267"/>
        <v>0</v>
      </c>
      <c r="AH207" s="140">
        <f t="shared" si="267"/>
        <v>1969.36</v>
      </c>
      <c r="AI207" s="139" t="s">
        <v>32</v>
      </c>
    </row>
    <row r="208" s="39" customFormat="1" ht="16" customHeight="1" spans="1:35">
      <c r="A208" s="129">
        <f t="shared" si="200"/>
        <v>205</v>
      </c>
      <c r="B208" s="49" t="s">
        <v>129</v>
      </c>
      <c r="C208" s="46" t="s">
        <v>691</v>
      </c>
      <c r="D208" s="483" t="s">
        <v>692</v>
      </c>
      <c r="E208" s="49">
        <v>3920.55</v>
      </c>
      <c r="F208" s="49">
        <v>3920.55</v>
      </c>
      <c r="G208" s="130">
        <v>6241.75</v>
      </c>
      <c r="H208" s="49">
        <v>3920.55</v>
      </c>
      <c r="I208" s="164">
        <v>3180</v>
      </c>
      <c r="J208" s="130"/>
      <c r="K208" s="49">
        <f t="shared" si="201"/>
        <v>47.05</v>
      </c>
      <c r="L208" s="49">
        <f t="shared" si="202"/>
        <v>627.29</v>
      </c>
      <c r="M208" s="130">
        <f t="shared" si="203"/>
        <v>499.34</v>
      </c>
      <c r="N208" s="49">
        <f t="shared" si="204"/>
        <v>27.44</v>
      </c>
      <c r="O208" s="130">
        <f t="shared" si="205"/>
        <v>159</v>
      </c>
      <c r="P208" s="130">
        <f t="shared" si="206"/>
        <v>0</v>
      </c>
      <c r="Q208" s="130">
        <f t="shared" si="207"/>
        <v>1360.12</v>
      </c>
      <c r="R208" s="49">
        <f t="shared" si="208"/>
        <v>0</v>
      </c>
      <c r="S208" s="49">
        <f t="shared" si="209"/>
        <v>313.64</v>
      </c>
      <c r="T208" s="130">
        <f t="shared" si="210"/>
        <v>124.84</v>
      </c>
      <c r="U208" s="49">
        <f t="shared" si="211"/>
        <v>11.76</v>
      </c>
      <c r="V208" s="130">
        <f t="shared" si="212"/>
        <v>159</v>
      </c>
      <c r="W208" s="130">
        <f t="shared" si="213"/>
        <v>0</v>
      </c>
      <c r="X208" s="49">
        <f t="shared" si="214"/>
        <v>609.24</v>
      </c>
      <c r="Y208" s="49">
        <f t="shared" si="215"/>
        <v>1969.36</v>
      </c>
      <c r="Z208" s="164"/>
      <c r="AA208" s="139" t="s">
        <v>82</v>
      </c>
      <c r="AB208" s="140">
        <f t="shared" ref="AB208:AH208" si="268">K208+R208</f>
        <v>47.05</v>
      </c>
      <c r="AC208" s="140">
        <f t="shared" si="268"/>
        <v>940.93</v>
      </c>
      <c r="AD208" s="140">
        <f t="shared" si="268"/>
        <v>624.18</v>
      </c>
      <c r="AE208" s="140">
        <f t="shared" si="268"/>
        <v>39.2</v>
      </c>
      <c r="AF208" s="140">
        <f t="shared" si="268"/>
        <v>318</v>
      </c>
      <c r="AG208" s="140">
        <f t="shared" si="268"/>
        <v>0</v>
      </c>
      <c r="AH208" s="140">
        <f t="shared" si="268"/>
        <v>1969.36</v>
      </c>
      <c r="AI208" s="139" t="s">
        <v>35</v>
      </c>
    </row>
    <row r="209" s="39" customFormat="1" ht="16" customHeight="1" spans="1:35">
      <c r="A209" s="129">
        <f t="shared" si="200"/>
        <v>206</v>
      </c>
      <c r="B209" s="49" t="s">
        <v>146</v>
      </c>
      <c r="C209" s="46" t="s">
        <v>693</v>
      </c>
      <c r="D209" s="483" t="s">
        <v>694</v>
      </c>
      <c r="E209" s="49">
        <v>3920.55</v>
      </c>
      <c r="F209" s="49">
        <v>3920.55</v>
      </c>
      <c r="G209" s="130">
        <v>6241.75</v>
      </c>
      <c r="H209" s="49">
        <v>3920.55</v>
      </c>
      <c r="I209" s="164">
        <v>3180</v>
      </c>
      <c r="J209" s="130"/>
      <c r="K209" s="49">
        <f t="shared" si="201"/>
        <v>47.05</v>
      </c>
      <c r="L209" s="49">
        <f t="shared" si="202"/>
        <v>627.29</v>
      </c>
      <c r="M209" s="130">
        <f t="shared" si="203"/>
        <v>499.34</v>
      </c>
      <c r="N209" s="49">
        <f t="shared" si="204"/>
        <v>27.44</v>
      </c>
      <c r="O209" s="130">
        <f t="shared" si="205"/>
        <v>159</v>
      </c>
      <c r="P209" s="130">
        <f t="shared" si="206"/>
        <v>0</v>
      </c>
      <c r="Q209" s="130">
        <f t="shared" si="207"/>
        <v>1360.12</v>
      </c>
      <c r="R209" s="49">
        <f t="shared" si="208"/>
        <v>0</v>
      </c>
      <c r="S209" s="49">
        <f t="shared" si="209"/>
        <v>313.64</v>
      </c>
      <c r="T209" s="130">
        <f t="shared" si="210"/>
        <v>124.84</v>
      </c>
      <c r="U209" s="49">
        <f t="shared" si="211"/>
        <v>11.76</v>
      </c>
      <c r="V209" s="130">
        <f t="shared" si="212"/>
        <v>159</v>
      </c>
      <c r="W209" s="130">
        <f t="shared" si="213"/>
        <v>0</v>
      </c>
      <c r="X209" s="49">
        <f t="shared" si="214"/>
        <v>609.24</v>
      </c>
      <c r="Y209" s="49">
        <f t="shared" si="215"/>
        <v>1969.36</v>
      </c>
      <c r="Z209" s="164"/>
      <c r="AA209" s="139" t="s">
        <v>64</v>
      </c>
      <c r="AB209" s="140">
        <f t="shared" ref="AB209:AH209" si="269">K209+R209</f>
        <v>47.05</v>
      </c>
      <c r="AC209" s="140">
        <f t="shared" si="269"/>
        <v>940.93</v>
      </c>
      <c r="AD209" s="140">
        <f t="shared" si="269"/>
        <v>624.18</v>
      </c>
      <c r="AE209" s="140">
        <f t="shared" si="269"/>
        <v>39.2</v>
      </c>
      <c r="AF209" s="140">
        <f t="shared" si="269"/>
        <v>318</v>
      </c>
      <c r="AG209" s="140">
        <f t="shared" si="269"/>
        <v>0</v>
      </c>
      <c r="AH209" s="140">
        <f t="shared" si="269"/>
        <v>1969.36</v>
      </c>
      <c r="AI209" s="139" t="s">
        <v>34</v>
      </c>
    </row>
    <row r="210" s="39" customFormat="1" ht="16" customHeight="1" spans="1:35">
      <c r="A210" s="129">
        <f t="shared" si="200"/>
        <v>207</v>
      </c>
      <c r="B210" s="49" t="s">
        <v>1195</v>
      </c>
      <c r="C210" s="46" t="s">
        <v>697</v>
      </c>
      <c r="D210" s="453" t="s">
        <v>698</v>
      </c>
      <c r="E210" s="49">
        <v>3920.55</v>
      </c>
      <c r="F210" s="49">
        <v>3920.55</v>
      </c>
      <c r="G210" s="130">
        <v>6241.75</v>
      </c>
      <c r="H210" s="49">
        <v>3920.55</v>
      </c>
      <c r="I210" s="164">
        <v>3180</v>
      </c>
      <c r="J210" s="130"/>
      <c r="K210" s="49">
        <f t="shared" si="201"/>
        <v>47.05</v>
      </c>
      <c r="L210" s="49">
        <f t="shared" si="202"/>
        <v>627.29</v>
      </c>
      <c r="M210" s="130">
        <f t="shared" si="203"/>
        <v>499.34</v>
      </c>
      <c r="N210" s="49">
        <f t="shared" si="204"/>
        <v>27.44</v>
      </c>
      <c r="O210" s="130">
        <f t="shared" si="205"/>
        <v>159</v>
      </c>
      <c r="P210" s="130">
        <f t="shared" si="206"/>
        <v>0</v>
      </c>
      <c r="Q210" s="130">
        <f t="shared" si="207"/>
        <v>1360.12</v>
      </c>
      <c r="R210" s="49">
        <f t="shared" si="208"/>
        <v>0</v>
      </c>
      <c r="S210" s="49">
        <f t="shared" si="209"/>
        <v>313.64</v>
      </c>
      <c r="T210" s="130">
        <f t="shared" si="210"/>
        <v>124.84</v>
      </c>
      <c r="U210" s="49">
        <f t="shared" si="211"/>
        <v>11.76</v>
      </c>
      <c r="V210" s="130">
        <f t="shared" si="212"/>
        <v>159</v>
      </c>
      <c r="W210" s="130">
        <f t="shared" si="213"/>
        <v>0</v>
      </c>
      <c r="X210" s="49">
        <f t="shared" si="214"/>
        <v>609.24</v>
      </c>
      <c r="Y210" s="49">
        <f t="shared" si="215"/>
        <v>1969.36</v>
      </c>
      <c r="Z210" s="164"/>
      <c r="AA210" s="139" t="s">
        <v>64</v>
      </c>
      <c r="AB210" s="140">
        <f t="shared" ref="AB210:AH210" si="270">K210+R210</f>
        <v>47.05</v>
      </c>
      <c r="AC210" s="140">
        <f t="shared" si="270"/>
        <v>940.93</v>
      </c>
      <c r="AD210" s="140">
        <f t="shared" si="270"/>
        <v>624.18</v>
      </c>
      <c r="AE210" s="140">
        <f t="shared" si="270"/>
        <v>39.2</v>
      </c>
      <c r="AF210" s="140">
        <f t="shared" si="270"/>
        <v>318</v>
      </c>
      <c r="AG210" s="140">
        <f t="shared" si="270"/>
        <v>0</v>
      </c>
      <c r="AH210" s="140">
        <f t="shared" si="270"/>
        <v>1969.36</v>
      </c>
      <c r="AI210" s="139" t="s">
        <v>34</v>
      </c>
    </row>
    <row r="211" spans="1:36">
      <c r="A211" s="129">
        <f t="shared" ref="A211:A223" si="271">ROW()-3</f>
        <v>208</v>
      </c>
      <c r="B211" s="49" t="s">
        <v>1193</v>
      </c>
      <c r="C211" s="46" t="s">
        <v>699</v>
      </c>
      <c r="D211" s="453" t="s">
        <v>700</v>
      </c>
      <c r="E211" s="49">
        <v>3920.55</v>
      </c>
      <c r="F211" s="49">
        <v>3920.55</v>
      </c>
      <c r="G211" s="130">
        <v>6241.75</v>
      </c>
      <c r="H211" s="49">
        <v>3920.55</v>
      </c>
      <c r="I211" s="164">
        <v>3180</v>
      </c>
      <c r="J211" s="130"/>
      <c r="K211" s="49">
        <f t="shared" ref="K211:K223" si="272">ROUND(E211*0.012,2)</f>
        <v>47.05</v>
      </c>
      <c r="L211" s="49">
        <f t="shared" ref="L211:L223" si="273">ROUND(F211*0.16,2)</f>
        <v>627.29</v>
      </c>
      <c r="M211" s="130">
        <f t="shared" ref="M211:M223" si="274">ROUND(G211*0.08,2)</f>
        <v>499.34</v>
      </c>
      <c r="N211" s="49">
        <f t="shared" ref="N211:N223" si="275">ROUND(H211*0.007,2)</f>
        <v>27.44</v>
      </c>
      <c r="O211" s="130">
        <f t="shared" ref="O211:O223" si="276">I211*5%</f>
        <v>159</v>
      </c>
      <c r="P211" s="130">
        <f t="shared" ref="P211:P223" si="277">J211*50%</f>
        <v>0</v>
      </c>
      <c r="Q211" s="130">
        <f t="shared" ref="Q211:Q223" si="278">SUM(K211:P211)</f>
        <v>1360.12</v>
      </c>
      <c r="R211" s="49">
        <f t="shared" ref="R211:R223" si="279">E211*0</f>
        <v>0</v>
      </c>
      <c r="S211" s="49">
        <f t="shared" ref="S211:S223" si="280">ROUND(F211*0.08,2)</f>
        <v>313.64</v>
      </c>
      <c r="T211" s="130">
        <f t="shared" ref="T211:T223" si="281">ROUND(G211*0.02,2)</f>
        <v>124.84</v>
      </c>
      <c r="U211" s="49">
        <f t="shared" ref="U211:U223" si="282">ROUND(H211*0.003,2)</f>
        <v>11.76</v>
      </c>
      <c r="V211" s="130">
        <f t="shared" ref="V211:V223" si="283">I211*5%</f>
        <v>159</v>
      </c>
      <c r="W211" s="130">
        <f t="shared" ref="W211:W223" si="284">J211*50%</f>
        <v>0</v>
      </c>
      <c r="X211" s="49">
        <f t="shared" ref="X211:X223" si="285">SUM(R211:W211)</f>
        <v>609.24</v>
      </c>
      <c r="Y211" s="49">
        <f t="shared" ref="Y211:Y223" si="286">Q211+X211</f>
        <v>1969.36</v>
      </c>
      <c r="Z211" s="164"/>
      <c r="AA211" s="139" t="s">
        <v>74</v>
      </c>
      <c r="AB211" s="140">
        <f t="shared" ref="AB211:AH211" si="287">K211+R211</f>
        <v>47.05</v>
      </c>
      <c r="AC211" s="140">
        <f t="shared" si="287"/>
        <v>940.93</v>
      </c>
      <c r="AD211" s="140">
        <f t="shared" si="287"/>
        <v>624.18</v>
      </c>
      <c r="AE211" s="140">
        <f t="shared" si="287"/>
        <v>39.2</v>
      </c>
      <c r="AF211" s="140">
        <f t="shared" si="287"/>
        <v>318</v>
      </c>
      <c r="AG211" s="140">
        <f t="shared" si="287"/>
        <v>0</v>
      </c>
      <c r="AH211" s="140">
        <f t="shared" si="287"/>
        <v>1969.36</v>
      </c>
      <c r="AI211" s="139" t="s">
        <v>35</v>
      </c>
      <c r="AJ211" s="39"/>
    </row>
    <row r="212" s="39" customFormat="1" ht="16" customHeight="1" spans="1:35">
      <c r="A212" s="129">
        <f t="shared" si="271"/>
        <v>209</v>
      </c>
      <c r="B212" s="49" t="s">
        <v>368</v>
      </c>
      <c r="C212" s="46" t="s">
        <v>703</v>
      </c>
      <c r="D212" s="453" t="s">
        <v>704</v>
      </c>
      <c r="E212" s="49">
        <v>3920.55</v>
      </c>
      <c r="F212" s="49">
        <v>3920.55</v>
      </c>
      <c r="G212" s="130">
        <v>6241.75</v>
      </c>
      <c r="H212" s="49">
        <v>3920.55</v>
      </c>
      <c r="I212" s="164">
        <v>4180</v>
      </c>
      <c r="J212" s="130"/>
      <c r="K212" s="49">
        <f t="shared" si="272"/>
        <v>47.05</v>
      </c>
      <c r="L212" s="49">
        <f t="shared" si="273"/>
        <v>627.29</v>
      </c>
      <c r="M212" s="130">
        <f t="shared" si="274"/>
        <v>499.34</v>
      </c>
      <c r="N212" s="49">
        <f t="shared" si="275"/>
        <v>27.44</v>
      </c>
      <c r="O212" s="130">
        <f t="shared" si="276"/>
        <v>209</v>
      </c>
      <c r="P212" s="130">
        <f t="shared" si="277"/>
        <v>0</v>
      </c>
      <c r="Q212" s="130">
        <f t="shared" si="278"/>
        <v>1410.12</v>
      </c>
      <c r="R212" s="49">
        <f t="shared" si="279"/>
        <v>0</v>
      </c>
      <c r="S212" s="49">
        <f t="shared" si="280"/>
        <v>313.64</v>
      </c>
      <c r="T212" s="130">
        <f t="shared" si="281"/>
        <v>124.84</v>
      </c>
      <c r="U212" s="49">
        <f t="shared" si="282"/>
        <v>11.76</v>
      </c>
      <c r="V212" s="130">
        <f t="shared" si="283"/>
        <v>209</v>
      </c>
      <c r="W212" s="130">
        <f t="shared" si="284"/>
        <v>0</v>
      </c>
      <c r="X212" s="49">
        <f t="shared" si="285"/>
        <v>659.24</v>
      </c>
      <c r="Y212" s="49">
        <f t="shared" si="286"/>
        <v>2069.36</v>
      </c>
      <c r="Z212" s="164"/>
      <c r="AA212" s="139" t="s">
        <v>81</v>
      </c>
      <c r="AB212" s="140">
        <f t="shared" ref="AB212:AH212" si="288">K212+R212</f>
        <v>47.05</v>
      </c>
      <c r="AC212" s="140">
        <f t="shared" si="288"/>
        <v>940.93</v>
      </c>
      <c r="AD212" s="140">
        <f t="shared" si="288"/>
        <v>624.18</v>
      </c>
      <c r="AE212" s="140">
        <f t="shared" si="288"/>
        <v>39.2</v>
      </c>
      <c r="AF212" s="140">
        <f t="shared" si="288"/>
        <v>418</v>
      </c>
      <c r="AG212" s="140">
        <f t="shared" si="288"/>
        <v>0</v>
      </c>
      <c r="AH212" s="140">
        <f t="shared" si="288"/>
        <v>2069.36</v>
      </c>
      <c r="AI212" s="139" t="s">
        <v>34</v>
      </c>
    </row>
    <row r="213" s="39" customFormat="1" ht="16" customHeight="1" spans="1:35">
      <c r="A213" s="129">
        <f t="shared" si="271"/>
        <v>210</v>
      </c>
      <c r="B213" s="49" t="s">
        <v>411</v>
      </c>
      <c r="C213" s="52" t="s">
        <v>705</v>
      </c>
      <c r="D213" s="449" t="s">
        <v>706</v>
      </c>
      <c r="E213" s="49">
        <v>3920.55</v>
      </c>
      <c r="F213" s="49">
        <v>3920.55</v>
      </c>
      <c r="G213" s="130">
        <v>6241.75</v>
      </c>
      <c r="H213" s="49">
        <v>3920.55</v>
      </c>
      <c r="I213" s="164">
        <v>2200</v>
      </c>
      <c r="J213" s="130"/>
      <c r="K213" s="49">
        <f t="shared" si="272"/>
        <v>47.05</v>
      </c>
      <c r="L213" s="49">
        <f t="shared" si="273"/>
        <v>627.29</v>
      </c>
      <c r="M213" s="130">
        <f t="shared" si="274"/>
        <v>499.34</v>
      </c>
      <c r="N213" s="49">
        <f t="shared" si="275"/>
        <v>27.44</v>
      </c>
      <c r="O213" s="130">
        <f t="shared" si="276"/>
        <v>110</v>
      </c>
      <c r="P213" s="130">
        <f t="shared" si="277"/>
        <v>0</v>
      </c>
      <c r="Q213" s="130">
        <f t="shared" si="278"/>
        <v>1311.12</v>
      </c>
      <c r="R213" s="49">
        <f t="shared" si="279"/>
        <v>0</v>
      </c>
      <c r="S213" s="49">
        <f t="shared" si="280"/>
        <v>313.64</v>
      </c>
      <c r="T213" s="130">
        <f t="shared" si="281"/>
        <v>124.84</v>
      </c>
      <c r="U213" s="49">
        <f t="shared" si="282"/>
        <v>11.76</v>
      </c>
      <c r="V213" s="130">
        <f t="shared" si="283"/>
        <v>110</v>
      </c>
      <c r="W213" s="130">
        <f t="shared" si="284"/>
        <v>0</v>
      </c>
      <c r="X213" s="49">
        <f t="shared" si="285"/>
        <v>560.24</v>
      </c>
      <c r="Y213" s="49">
        <f t="shared" si="286"/>
        <v>1871.36</v>
      </c>
      <c r="Z213" s="164"/>
      <c r="AA213" s="139" t="s">
        <v>76</v>
      </c>
      <c r="AB213" s="140">
        <f t="shared" ref="AB213:AH213" si="289">K213+R213</f>
        <v>47.05</v>
      </c>
      <c r="AC213" s="140">
        <f t="shared" si="289"/>
        <v>940.93</v>
      </c>
      <c r="AD213" s="140">
        <f t="shared" si="289"/>
        <v>624.18</v>
      </c>
      <c r="AE213" s="140">
        <f t="shared" si="289"/>
        <v>39.2</v>
      </c>
      <c r="AF213" s="140">
        <f t="shared" si="289"/>
        <v>220</v>
      </c>
      <c r="AG213" s="140">
        <f t="shared" si="289"/>
        <v>0</v>
      </c>
      <c r="AH213" s="140">
        <f t="shared" si="289"/>
        <v>1871.36</v>
      </c>
      <c r="AI213" s="139" t="s">
        <v>32</v>
      </c>
    </row>
    <row r="214" s="39" customFormat="1" ht="16" customHeight="1" spans="1:35">
      <c r="A214" s="129">
        <f t="shared" si="271"/>
        <v>211</v>
      </c>
      <c r="B214" s="49" t="s">
        <v>119</v>
      </c>
      <c r="C214" s="52" t="s">
        <v>707</v>
      </c>
      <c r="D214" s="449" t="s">
        <v>708</v>
      </c>
      <c r="E214" s="49">
        <v>3920.55</v>
      </c>
      <c r="F214" s="49">
        <v>3920.55</v>
      </c>
      <c r="G214" s="130">
        <v>6241.75</v>
      </c>
      <c r="H214" s="49">
        <v>3920.55</v>
      </c>
      <c r="I214" s="164">
        <v>2200</v>
      </c>
      <c r="J214" s="130"/>
      <c r="K214" s="49">
        <f t="shared" si="272"/>
        <v>47.05</v>
      </c>
      <c r="L214" s="49">
        <f t="shared" si="273"/>
        <v>627.29</v>
      </c>
      <c r="M214" s="130">
        <f t="shared" si="274"/>
        <v>499.34</v>
      </c>
      <c r="N214" s="49">
        <f t="shared" si="275"/>
        <v>27.44</v>
      </c>
      <c r="O214" s="130">
        <f t="shared" si="276"/>
        <v>110</v>
      </c>
      <c r="P214" s="130">
        <f t="shared" si="277"/>
        <v>0</v>
      </c>
      <c r="Q214" s="130">
        <f t="shared" si="278"/>
        <v>1311.12</v>
      </c>
      <c r="R214" s="49">
        <f t="shared" si="279"/>
        <v>0</v>
      </c>
      <c r="S214" s="49">
        <f t="shared" si="280"/>
        <v>313.64</v>
      </c>
      <c r="T214" s="130">
        <f t="shared" si="281"/>
        <v>124.84</v>
      </c>
      <c r="U214" s="49">
        <f t="shared" si="282"/>
        <v>11.76</v>
      </c>
      <c r="V214" s="130">
        <f t="shared" si="283"/>
        <v>110</v>
      </c>
      <c r="W214" s="130">
        <f t="shared" si="284"/>
        <v>0</v>
      </c>
      <c r="X214" s="49">
        <f t="shared" si="285"/>
        <v>560.24</v>
      </c>
      <c r="Y214" s="49">
        <f t="shared" si="286"/>
        <v>1871.36</v>
      </c>
      <c r="Z214" s="164"/>
      <c r="AA214" s="139" t="s">
        <v>51</v>
      </c>
      <c r="AB214" s="140">
        <f t="shared" ref="AB214:AH214" si="290">K214+R214</f>
        <v>47.05</v>
      </c>
      <c r="AC214" s="140">
        <f t="shared" si="290"/>
        <v>940.93</v>
      </c>
      <c r="AD214" s="140">
        <f t="shared" si="290"/>
        <v>624.18</v>
      </c>
      <c r="AE214" s="140">
        <f t="shared" si="290"/>
        <v>39.2</v>
      </c>
      <c r="AF214" s="140">
        <f t="shared" si="290"/>
        <v>220</v>
      </c>
      <c r="AG214" s="140">
        <f t="shared" si="290"/>
        <v>0</v>
      </c>
      <c r="AH214" s="140">
        <f t="shared" si="290"/>
        <v>1871.36</v>
      </c>
      <c r="AI214" s="139" t="s">
        <v>32</v>
      </c>
    </row>
    <row r="215" s="39" customFormat="1" ht="16" customHeight="1" spans="1:35">
      <c r="A215" s="129">
        <f t="shared" si="271"/>
        <v>212</v>
      </c>
      <c r="B215" s="49" t="s">
        <v>533</v>
      </c>
      <c r="C215" s="52" t="s">
        <v>709</v>
      </c>
      <c r="D215" s="131" t="s">
        <v>710</v>
      </c>
      <c r="E215" s="49">
        <v>3920.55</v>
      </c>
      <c r="F215" s="49">
        <v>3920.55</v>
      </c>
      <c r="G215" s="130">
        <v>6241.75</v>
      </c>
      <c r="H215" s="49">
        <v>3920.55</v>
      </c>
      <c r="I215" s="164">
        <v>2200</v>
      </c>
      <c r="J215" s="130"/>
      <c r="K215" s="49">
        <f t="shared" si="272"/>
        <v>47.05</v>
      </c>
      <c r="L215" s="49">
        <f t="shared" si="273"/>
        <v>627.29</v>
      </c>
      <c r="M215" s="130">
        <f t="shared" si="274"/>
        <v>499.34</v>
      </c>
      <c r="N215" s="49">
        <f t="shared" si="275"/>
        <v>27.44</v>
      </c>
      <c r="O215" s="130">
        <f t="shared" si="276"/>
        <v>110</v>
      </c>
      <c r="P215" s="130">
        <f t="shared" si="277"/>
        <v>0</v>
      </c>
      <c r="Q215" s="130">
        <f t="shared" si="278"/>
        <v>1311.12</v>
      </c>
      <c r="R215" s="49">
        <f t="shared" si="279"/>
        <v>0</v>
      </c>
      <c r="S215" s="49">
        <f t="shared" si="280"/>
        <v>313.64</v>
      </c>
      <c r="T215" s="130">
        <f t="shared" si="281"/>
        <v>124.84</v>
      </c>
      <c r="U215" s="49">
        <f t="shared" si="282"/>
        <v>11.76</v>
      </c>
      <c r="V215" s="130">
        <f t="shared" si="283"/>
        <v>110</v>
      </c>
      <c r="W215" s="130">
        <f t="shared" si="284"/>
        <v>0</v>
      </c>
      <c r="X215" s="49">
        <f t="shared" si="285"/>
        <v>560.24</v>
      </c>
      <c r="Y215" s="49">
        <f t="shared" si="286"/>
        <v>1871.36</v>
      </c>
      <c r="Z215" s="164"/>
      <c r="AA215" s="139" t="s">
        <v>55</v>
      </c>
      <c r="AB215" s="140">
        <f t="shared" ref="AB215:AH215" si="291">K215+R215</f>
        <v>47.05</v>
      </c>
      <c r="AC215" s="140">
        <f t="shared" si="291"/>
        <v>940.93</v>
      </c>
      <c r="AD215" s="140">
        <f t="shared" si="291"/>
        <v>624.18</v>
      </c>
      <c r="AE215" s="140">
        <f t="shared" si="291"/>
        <v>39.2</v>
      </c>
      <c r="AF215" s="140">
        <f t="shared" si="291"/>
        <v>220</v>
      </c>
      <c r="AG215" s="140">
        <f t="shared" si="291"/>
        <v>0</v>
      </c>
      <c r="AH215" s="140">
        <f t="shared" si="291"/>
        <v>1871.36</v>
      </c>
      <c r="AI215" s="139" t="s">
        <v>32</v>
      </c>
    </row>
    <row r="216" s="39" customFormat="1" ht="16" customHeight="1" spans="1:35">
      <c r="A216" s="129">
        <f t="shared" si="271"/>
        <v>213</v>
      </c>
      <c r="B216" s="49" t="s">
        <v>1196</v>
      </c>
      <c r="C216" s="52" t="s">
        <v>711</v>
      </c>
      <c r="D216" s="449" t="s">
        <v>712</v>
      </c>
      <c r="E216" s="49">
        <v>3920.55</v>
      </c>
      <c r="F216" s="49">
        <v>3920.55</v>
      </c>
      <c r="G216" s="130">
        <v>6241.75</v>
      </c>
      <c r="H216" s="49">
        <v>3920.55</v>
      </c>
      <c r="I216" s="164">
        <v>3180</v>
      </c>
      <c r="J216" s="130"/>
      <c r="K216" s="49">
        <f t="shared" si="272"/>
        <v>47.05</v>
      </c>
      <c r="L216" s="49">
        <f t="shared" si="273"/>
        <v>627.29</v>
      </c>
      <c r="M216" s="130">
        <f t="shared" si="274"/>
        <v>499.34</v>
      </c>
      <c r="N216" s="49">
        <f t="shared" si="275"/>
        <v>27.44</v>
      </c>
      <c r="O216" s="130">
        <f t="shared" si="276"/>
        <v>159</v>
      </c>
      <c r="P216" s="130">
        <f t="shared" si="277"/>
        <v>0</v>
      </c>
      <c r="Q216" s="130">
        <f t="shared" si="278"/>
        <v>1360.12</v>
      </c>
      <c r="R216" s="49">
        <f t="shared" si="279"/>
        <v>0</v>
      </c>
      <c r="S216" s="49">
        <f t="shared" si="280"/>
        <v>313.64</v>
      </c>
      <c r="T216" s="130">
        <f t="shared" si="281"/>
        <v>124.84</v>
      </c>
      <c r="U216" s="49">
        <f t="shared" si="282"/>
        <v>11.76</v>
      </c>
      <c r="V216" s="130">
        <f t="shared" si="283"/>
        <v>159</v>
      </c>
      <c r="W216" s="130">
        <f t="shared" si="284"/>
        <v>0</v>
      </c>
      <c r="X216" s="49">
        <f t="shared" si="285"/>
        <v>609.24</v>
      </c>
      <c r="Y216" s="49">
        <f t="shared" si="286"/>
        <v>1969.36</v>
      </c>
      <c r="Z216" s="164"/>
      <c r="AA216" s="139" t="s">
        <v>74</v>
      </c>
      <c r="AB216" s="140">
        <f t="shared" ref="AB216:AH216" si="292">K216+R216</f>
        <v>47.05</v>
      </c>
      <c r="AC216" s="140">
        <f t="shared" si="292"/>
        <v>940.93</v>
      </c>
      <c r="AD216" s="140">
        <f t="shared" si="292"/>
        <v>624.18</v>
      </c>
      <c r="AE216" s="140">
        <f t="shared" si="292"/>
        <v>39.2</v>
      </c>
      <c r="AF216" s="140">
        <f t="shared" si="292"/>
        <v>318</v>
      </c>
      <c r="AG216" s="140">
        <f t="shared" si="292"/>
        <v>0</v>
      </c>
      <c r="AH216" s="140">
        <f t="shared" si="292"/>
        <v>1969.36</v>
      </c>
      <c r="AI216" s="139" t="s">
        <v>35</v>
      </c>
    </row>
    <row r="217" s="39" customFormat="1" ht="16" customHeight="1" spans="1:35">
      <c r="A217" s="129">
        <f t="shared" si="271"/>
        <v>214</v>
      </c>
      <c r="B217" s="49" t="s">
        <v>262</v>
      </c>
      <c r="C217" s="52" t="s">
        <v>721</v>
      </c>
      <c r="D217" s="453" t="s">
        <v>722</v>
      </c>
      <c r="E217" s="49">
        <v>3920.55</v>
      </c>
      <c r="F217" s="49">
        <v>3920.55</v>
      </c>
      <c r="G217" s="130">
        <v>6241.75</v>
      </c>
      <c r="H217" s="49">
        <v>3920.55</v>
      </c>
      <c r="I217" s="164">
        <v>2200</v>
      </c>
      <c r="J217" s="130"/>
      <c r="K217" s="49">
        <f t="shared" si="272"/>
        <v>47.05</v>
      </c>
      <c r="L217" s="49">
        <f t="shared" si="273"/>
        <v>627.29</v>
      </c>
      <c r="M217" s="130">
        <f t="shared" si="274"/>
        <v>499.34</v>
      </c>
      <c r="N217" s="49">
        <f t="shared" si="275"/>
        <v>27.44</v>
      </c>
      <c r="O217" s="130">
        <f t="shared" si="276"/>
        <v>110</v>
      </c>
      <c r="P217" s="130">
        <f t="shared" si="277"/>
        <v>0</v>
      </c>
      <c r="Q217" s="130">
        <f t="shared" si="278"/>
        <v>1311.12</v>
      </c>
      <c r="R217" s="49">
        <f t="shared" si="279"/>
        <v>0</v>
      </c>
      <c r="S217" s="49">
        <f t="shared" si="280"/>
        <v>313.64</v>
      </c>
      <c r="T217" s="130">
        <f t="shared" si="281"/>
        <v>124.84</v>
      </c>
      <c r="U217" s="49">
        <f t="shared" si="282"/>
        <v>11.76</v>
      </c>
      <c r="V217" s="130">
        <f t="shared" si="283"/>
        <v>110</v>
      </c>
      <c r="W217" s="130">
        <f t="shared" si="284"/>
        <v>0</v>
      </c>
      <c r="X217" s="49">
        <f t="shared" si="285"/>
        <v>560.24</v>
      </c>
      <c r="Y217" s="49">
        <f t="shared" si="286"/>
        <v>1871.36</v>
      </c>
      <c r="Z217" s="164"/>
      <c r="AA217" s="139" t="s">
        <v>65</v>
      </c>
      <c r="AB217" s="140">
        <f t="shared" ref="AB217:AH217" si="293">K217+R217</f>
        <v>47.05</v>
      </c>
      <c r="AC217" s="140">
        <f t="shared" si="293"/>
        <v>940.93</v>
      </c>
      <c r="AD217" s="140">
        <f t="shared" si="293"/>
        <v>624.18</v>
      </c>
      <c r="AE217" s="140">
        <f t="shared" si="293"/>
        <v>39.2</v>
      </c>
      <c r="AF217" s="140">
        <f t="shared" si="293"/>
        <v>220</v>
      </c>
      <c r="AG217" s="140">
        <f t="shared" si="293"/>
        <v>0</v>
      </c>
      <c r="AH217" s="140">
        <f t="shared" si="293"/>
        <v>1871.36</v>
      </c>
      <c r="AI217" s="139" t="s">
        <v>32</v>
      </c>
    </row>
    <row r="218" s="39" customFormat="1" ht="16" customHeight="1" spans="1:35">
      <c r="A218" s="129">
        <f t="shared" si="271"/>
        <v>215</v>
      </c>
      <c r="B218" s="49" t="s">
        <v>119</v>
      </c>
      <c r="C218" s="52" t="s">
        <v>723</v>
      </c>
      <c r="D218" s="133" t="s">
        <v>724</v>
      </c>
      <c r="E218" s="49">
        <v>3920.55</v>
      </c>
      <c r="F218" s="49">
        <v>3920.55</v>
      </c>
      <c r="G218" s="130">
        <v>6241.75</v>
      </c>
      <c r="H218" s="49">
        <v>3920.55</v>
      </c>
      <c r="I218" s="164">
        <v>2200</v>
      </c>
      <c r="J218" s="130"/>
      <c r="K218" s="49">
        <f t="shared" si="272"/>
        <v>47.05</v>
      </c>
      <c r="L218" s="49">
        <f t="shared" si="273"/>
        <v>627.29</v>
      </c>
      <c r="M218" s="130">
        <f t="shared" si="274"/>
        <v>499.34</v>
      </c>
      <c r="N218" s="49">
        <f t="shared" si="275"/>
        <v>27.44</v>
      </c>
      <c r="O218" s="130">
        <f t="shared" si="276"/>
        <v>110</v>
      </c>
      <c r="P218" s="130">
        <f t="shared" si="277"/>
        <v>0</v>
      </c>
      <c r="Q218" s="130">
        <f t="shared" si="278"/>
        <v>1311.12</v>
      </c>
      <c r="R218" s="49">
        <f t="shared" si="279"/>
        <v>0</v>
      </c>
      <c r="S218" s="49">
        <f t="shared" si="280"/>
        <v>313.64</v>
      </c>
      <c r="T218" s="130">
        <f t="shared" si="281"/>
        <v>124.84</v>
      </c>
      <c r="U218" s="49">
        <f t="shared" si="282"/>
        <v>11.76</v>
      </c>
      <c r="V218" s="130">
        <f t="shared" si="283"/>
        <v>110</v>
      </c>
      <c r="W218" s="130">
        <f t="shared" si="284"/>
        <v>0</v>
      </c>
      <c r="X218" s="49">
        <f t="shared" si="285"/>
        <v>560.24</v>
      </c>
      <c r="Y218" s="49">
        <f t="shared" si="286"/>
        <v>1871.36</v>
      </c>
      <c r="Z218" s="164"/>
      <c r="AA218" s="139" t="s">
        <v>89</v>
      </c>
      <c r="AB218" s="140">
        <f t="shared" ref="AB218:AH218" si="294">K218+R218</f>
        <v>47.05</v>
      </c>
      <c r="AC218" s="140">
        <f t="shared" si="294"/>
        <v>940.93</v>
      </c>
      <c r="AD218" s="140">
        <f t="shared" si="294"/>
        <v>624.18</v>
      </c>
      <c r="AE218" s="140">
        <f t="shared" si="294"/>
        <v>39.2</v>
      </c>
      <c r="AF218" s="140">
        <f t="shared" si="294"/>
        <v>220</v>
      </c>
      <c r="AG218" s="140">
        <f t="shared" si="294"/>
        <v>0</v>
      </c>
      <c r="AH218" s="140">
        <f t="shared" si="294"/>
        <v>1871.36</v>
      </c>
      <c r="AI218" s="139" t="s">
        <v>32</v>
      </c>
    </row>
    <row r="219" s="39" customFormat="1" ht="16" customHeight="1" spans="1:35">
      <c r="A219" s="129">
        <f t="shared" si="271"/>
        <v>216</v>
      </c>
      <c r="B219" s="49" t="s">
        <v>119</v>
      </c>
      <c r="C219" s="52" t="s">
        <v>725</v>
      </c>
      <c r="D219" s="133" t="s">
        <v>726</v>
      </c>
      <c r="E219" s="49">
        <v>3920.55</v>
      </c>
      <c r="F219" s="49">
        <v>3920.55</v>
      </c>
      <c r="G219" s="130">
        <v>6241.75</v>
      </c>
      <c r="H219" s="49">
        <v>3920.55</v>
      </c>
      <c r="I219" s="164">
        <v>2200</v>
      </c>
      <c r="J219" s="130"/>
      <c r="K219" s="49">
        <f t="shared" si="272"/>
        <v>47.05</v>
      </c>
      <c r="L219" s="49">
        <f t="shared" si="273"/>
        <v>627.29</v>
      </c>
      <c r="M219" s="130">
        <f t="shared" si="274"/>
        <v>499.34</v>
      </c>
      <c r="N219" s="49">
        <f t="shared" si="275"/>
        <v>27.44</v>
      </c>
      <c r="O219" s="130">
        <f t="shared" si="276"/>
        <v>110</v>
      </c>
      <c r="P219" s="130">
        <f t="shared" si="277"/>
        <v>0</v>
      </c>
      <c r="Q219" s="130">
        <f t="shared" si="278"/>
        <v>1311.12</v>
      </c>
      <c r="R219" s="49">
        <f t="shared" si="279"/>
        <v>0</v>
      </c>
      <c r="S219" s="49">
        <f t="shared" si="280"/>
        <v>313.64</v>
      </c>
      <c r="T219" s="130">
        <f t="shared" si="281"/>
        <v>124.84</v>
      </c>
      <c r="U219" s="49">
        <f t="shared" si="282"/>
        <v>11.76</v>
      </c>
      <c r="V219" s="130">
        <f t="shared" si="283"/>
        <v>110</v>
      </c>
      <c r="W219" s="130">
        <f t="shared" si="284"/>
        <v>0</v>
      </c>
      <c r="X219" s="49">
        <f t="shared" si="285"/>
        <v>560.24</v>
      </c>
      <c r="Y219" s="49">
        <f t="shared" si="286"/>
        <v>1871.36</v>
      </c>
      <c r="Z219" s="164"/>
      <c r="AA219" s="139" t="s">
        <v>78</v>
      </c>
      <c r="AB219" s="140">
        <f t="shared" ref="AB219:AH219" si="295">K219+R219</f>
        <v>47.05</v>
      </c>
      <c r="AC219" s="140">
        <f t="shared" si="295"/>
        <v>940.93</v>
      </c>
      <c r="AD219" s="140">
        <f t="shared" si="295"/>
        <v>624.18</v>
      </c>
      <c r="AE219" s="140">
        <f t="shared" si="295"/>
        <v>39.2</v>
      </c>
      <c r="AF219" s="140">
        <f t="shared" si="295"/>
        <v>220</v>
      </c>
      <c r="AG219" s="140">
        <f t="shared" si="295"/>
        <v>0</v>
      </c>
      <c r="AH219" s="140">
        <f t="shared" si="295"/>
        <v>1871.36</v>
      </c>
      <c r="AI219" s="139" t="s">
        <v>32</v>
      </c>
    </row>
    <row r="220" s="39" customFormat="1" ht="16" customHeight="1" spans="1:35">
      <c r="A220" s="129">
        <f t="shared" si="271"/>
        <v>217</v>
      </c>
      <c r="B220" s="49" t="s">
        <v>729</v>
      </c>
      <c r="C220" s="52" t="s">
        <v>730</v>
      </c>
      <c r="D220" s="133" t="s">
        <v>731</v>
      </c>
      <c r="E220" s="49">
        <v>3920.55</v>
      </c>
      <c r="F220" s="49">
        <v>3920.55</v>
      </c>
      <c r="G220" s="130">
        <v>6241.75</v>
      </c>
      <c r="H220" s="49">
        <v>3920.55</v>
      </c>
      <c r="I220" s="164">
        <v>3180</v>
      </c>
      <c r="J220" s="130"/>
      <c r="K220" s="49">
        <f t="shared" si="272"/>
        <v>47.05</v>
      </c>
      <c r="L220" s="49">
        <f t="shared" si="273"/>
        <v>627.29</v>
      </c>
      <c r="M220" s="130">
        <f t="shared" si="274"/>
        <v>499.34</v>
      </c>
      <c r="N220" s="49">
        <f t="shared" si="275"/>
        <v>27.44</v>
      </c>
      <c r="O220" s="130">
        <f t="shared" si="276"/>
        <v>159</v>
      </c>
      <c r="P220" s="130">
        <f t="shared" si="277"/>
        <v>0</v>
      </c>
      <c r="Q220" s="130">
        <f t="shared" si="278"/>
        <v>1360.12</v>
      </c>
      <c r="R220" s="49">
        <f t="shared" si="279"/>
        <v>0</v>
      </c>
      <c r="S220" s="49">
        <f t="shared" si="280"/>
        <v>313.64</v>
      </c>
      <c r="T220" s="130">
        <f t="shared" si="281"/>
        <v>124.84</v>
      </c>
      <c r="U220" s="49">
        <f t="shared" si="282"/>
        <v>11.76</v>
      </c>
      <c r="V220" s="130">
        <f t="shared" si="283"/>
        <v>159</v>
      </c>
      <c r="W220" s="130">
        <f t="shared" si="284"/>
        <v>0</v>
      </c>
      <c r="X220" s="49">
        <f t="shared" si="285"/>
        <v>609.24</v>
      </c>
      <c r="Y220" s="49">
        <f t="shared" si="286"/>
        <v>1969.36</v>
      </c>
      <c r="Z220" s="164"/>
      <c r="AA220" s="139" t="s">
        <v>85</v>
      </c>
      <c r="AB220" s="140">
        <f t="shared" ref="AB220:AH220" si="296">K220+R220</f>
        <v>47.05</v>
      </c>
      <c r="AC220" s="140">
        <f t="shared" si="296"/>
        <v>940.93</v>
      </c>
      <c r="AD220" s="140">
        <f t="shared" si="296"/>
        <v>624.18</v>
      </c>
      <c r="AE220" s="140">
        <f t="shared" si="296"/>
        <v>39.2</v>
      </c>
      <c r="AF220" s="140">
        <f t="shared" si="296"/>
        <v>318</v>
      </c>
      <c r="AG220" s="140">
        <f t="shared" si="296"/>
        <v>0</v>
      </c>
      <c r="AH220" s="140">
        <f t="shared" si="296"/>
        <v>1969.36</v>
      </c>
      <c r="AI220" s="139" t="s">
        <v>34</v>
      </c>
    </row>
    <row r="221" s="39" customFormat="1" ht="16" customHeight="1" spans="1:35">
      <c r="A221" s="129">
        <f t="shared" si="271"/>
        <v>218</v>
      </c>
      <c r="B221" s="49" t="s">
        <v>201</v>
      </c>
      <c r="C221" s="46" t="s">
        <v>732</v>
      </c>
      <c r="D221" s="133" t="s">
        <v>733</v>
      </c>
      <c r="E221" s="153">
        <v>3920.55</v>
      </c>
      <c r="F221" s="49">
        <v>3920.55</v>
      </c>
      <c r="G221" s="130">
        <v>6241.75</v>
      </c>
      <c r="H221" s="49">
        <v>3920.55</v>
      </c>
      <c r="I221" s="164">
        <v>2200</v>
      </c>
      <c r="J221" s="130"/>
      <c r="K221" s="49">
        <f t="shared" si="272"/>
        <v>47.05</v>
      </c>
      <c r="L221" s="49">
        <f t="shared" si="273"/>
        <v>627.29</v>
      </c>
      <c r="M221" s="130">
        <f t="shared" si="274"/>
        <v>499.34</v>
      </c>
      <c r="N221" s="49">
        <f t="shared" si="275"/>
        <v>27.44</v>
      </c>
      <c r="O221" s="130">
        <f t="shared" si="276"/>
        <v>110</v>
      </c>
      <c r="P221" s="130">
        <f t="shared" si="277"/>
        <v>0</v>
      </c>
      <c r="Q221" s="130">
        <f t="shared" si="278"/>
        <v>1311.12</v>
      </c>
      <c r="R221" s="49">
        <f t="shared" si="279"/>
        <v>0</v>
      </c>
      <c r="S221" s="49">
        <f t="shared" si="280"/>
        <v>313.64</v>
      </c>
      <c r="T221" s="130">
        <f t="shared" si="281"/>
        <v>124.84</v>
      </c>
      <c r="U221" s="49">
        <f t="shared" si="282"/>
        <v>11.76</v>
      </c>
      <c r="V221" s="130">
        <f t="shared" si="283"/>
        <v>110</v>
      </c>
      <c r="W221" s="130">
        <f t="shared" si="284"/>
        <v>0</v>
      </c>
      <c r="X221" s="49">
        <f t="shared" si="285"/>
        <v>560.24</v>
      </c>
      <c r="Y221" s="49">
        <f t="shared" si="286"/>
        <v>1871.36</v>
      </c>
      <c r="Z221" s="164"/>
      <c r="AA221" s="139" t="s">
        <v>66</v>
      </c>
      <c r="AB221" s="140">
        <f t="shared" ref="AB221:AH221" si="297">K221+R221</f>
        <v>47.05</v>
      </c>
      <c r="AC221" s="140">
        <f t="shared" si="297"/>
        <v>940.93</v>
      </c>
      <c r="AD221" s="140">
        <f t="shared" si="297"/>
        <v>624.18</v>
      </c>
      <c r="AE221" s="140">
        <f t="shared" si="297"/>
        <v>39.2</v>
      </c>
      <c r="AF221" s="140">
        <f t="shared" si="297"/>
        <v>220</v>
      </c>
      <c r="AG221" s="140">
        <f t="shared" si="297"/>
        <v>0</v>
      </c>
      <c r="AH221" s="140">
        <f t="shared" si="297"/>
        <v>1871.36</v>
      </c>
      <c r="AI221" s="139" t="s">
        <v>32</v>
      </c>
    </row>
    <row r="222" s="39" customFormat="1" ht="16" customHeight="1" spans="1:35">
      <c r="A222" s="129">
        <f t="shared" si="271"/>
        <v>219</v>
      </c>
      <c r="B222" s="49" t="s">
        <v>217</v>
      </c>
      <c r="C222" s="46" t="s">
        <v>742</v>
      </c>
      <c r="D222" s="133" t="s">
        <v>743</v>
      </c>
      <c r="E222" s="153">
        <v>3920.55</v>
      </c>
      <c r="F222" s="49">
        <v>3920.55</v>
      </c>
      <c r="G222" s="130">
        <v>6241.75</v>
      </c>
      <c r="H222" s="49">
        <v>3920.55</v>
      </c>
      <c r="I222" s="164">
        <v>3180</v>
      </c>
      <c r="J222" s="130"/>
      <c r="K222" s="49">
        <f t="shared" si="272"/>
        <v>47.05</v>
      </c>
      <c r="L222" s="49">
        <f t="shared" si="273"/>
        <v>627.29</v>
      </c>
      <c r="M222" s="130">
        <f t="shared" si="274"/>
        <v>499.34</v>
      </c>
      <c r="N222" s="49">
        <f t="shared" si="275"/>
        <v>27.44</v>
      </c>
      <c r="O222" s="130">
        <f t="shared" si="276"/>
        <v>159</v>
      </c>
      <c r="P222" s="130">
        <f t="shared" si="277"/>
        <v>0</v>
      </c>
      <c r="Q222" s="130">
        <f t="shared" si="278"/>
        <v>1360.12</v>
      </c>
      <c r="R222" s="49">
        <f t="shared" si="279"/>
        <v>0</v>
      </c>
      <c r="S222" s="49">
        <f t="shared" si="280"/>
        <v>313.64</v>
      </c>
      <c r="T222" s="130">
        <f t="shared" si="281"/>
        <v>124.84</v>
      </c>
      <c r="U222" s="49">
        <f t="shared" si="282"/>
        <v>11.76</v>
      </c>
      <c r="V222" s="130">
        <f t="shared" si="283"/>
        <v>159</v>
      </c>
      <c r="W222" s="130">
        <f t="shared" si="284"/>
        <v>0</v>
      </c>
      <c r="X222" s="49">
        <f t="shared" si="285"/>
        <v>609.24</v>
      </c>
      <c r="Y222" s="49">
        <f t="shared" si="286"/>
        <v>1969.36</v>
      </c>
      <c r="Z222" s="164"/>
      <c r="AA222" s="139" t="s">
        <v>57</v>
      </c>
      <c r="AB222" s="140">
        <f t="shared" ref="AB222:AH222" si="298">K222+R222</f>
        <v>47.05</v>
      </c>
      <c r="AC222" s="140">
        <f t="shared" si="298"/>
        <v>940.93</v>
      </c>
      <c r="AD222" s="140">
        <f t="shared" si="298"/>
        <v>624.18</v>
      </c>
      <c r="AE222" s="140">
        <f t="shared" si="298"/>
        <v>39.2</v>
      </c>
      <c r="AF222" s="140">
        <f t="shared" si="298"/>
        <v>318</v>
      </c>
      <c r="AG222" s="140">
        <f t="shared" si="298"/>
        <v>0</v>
      </c>
      <c r="AH222" s="140">
        <f t="shared" si="298"/>
        <v>1969.36</v>
      </c>
      <c r="AI222" s="139" t="s">
        <v>35</v>
      </c>
    </row>
    <row r="223" s="39" customFormat="1" ht="16" customHeight="1" spans="1:35">
      <c r="A223" s="129">
        <f t="shared" si="271"/>
        <v>220</v>
      </c>
      <c r="B223" s="49" t="s">
        <v>146</v>
      </c>
      <c r="C223" s="46" t="s">
        <v>744</v>
      </c>
      <c r="D223" s="133" t="s">
        <v>745</v>
      </c>
      <c r="E223" s="153">
        <v>3920.55</v>
      </c>
      <c r="F223" s="49">
        <v>3920.55</v>
      </c>
      <c r="G223" s="130">
        <v>6241.75</v>
      </c>
      <c r="H223" s="49">
        <v>3920.55</v>
      </c>
      <c r="I223" s="164">
        <v>3180</v>
      </c>
      <c r="J223" s="130"/>
      <c r="K223" s="49">
        <f t="shared" si="272"/>
        <v>47.05</v>
      </c>
      <c r="L223" s="49">
        <f t="shared" si="273"/>
        <v>627.29</v>
      </c>
      <c r="M223" s="130">
        <f t="shared" si="274"/>
        <v>499.34</v>
      </c>
      <c r="N223" s="49">
        <f t="shared" si="275"/>
        <v>27.44</v>
      </c>
      <c r="O223" s="130">
        <f t="shared" si="276"/>
        <v>159</v>
      </c>
      <c r="P223" s="130">
        <f t="shared" si="277"/>
        <v>0</v>
      </c>
      <c r="Q223" s="130">
        <f t="shared" si="278"/>
        <v>1360.12</v>
      </c>
      <c r="R223" s="49">
        <f t="shared" si="279"/>
        <v>0</v>
      </c>
      <c r="S223" s="49">
        <f t="shared" si="280"/>
        <v>313.64</v>
      </c>
      <c r="T223" s="130">
        <f t="shared" si="281"/>
        <v>124.84</v>
      </c>
      <c r="U223" s="49">
        <f t="shared" si="282"/>
        <v>11.76</v>
      </c>
      <c r="V223" s="130">
        <f t="shared" si="283"/>
        <v>159</v>
      </c>
      <c r="W223" s="130">
        <f t="shared" si="284"/>
        <v>0</v>
      </c>
      <c r="X223" s="49">
        <f t="shared" si="285"/>
        <v>609.24</v>
      </c>
      <c r="Y223" s="49">
        <f t="shared" si="286"/>
        <v>1969.36</v>
      </c>
      <c r="Z223" s="164"/>
      <c r="AA223" s="139" t="s">
        <v>64</v>
      </c>
      <c r="AB223" s="140">
        <f t="shared" ref="AB223:AH223" si="299">K223+R223</f>
        <v>47.05</v>
      </c>
      <c r="AC223" s="140">
        <f t="shared" si="299"/>
        <v>940.93</v>
      </c>
      <c r="AD223" s="140">
        <f t="shared" si="299"/>
        <v>624.18</v>
      </c>
      <c r="AE223" s="140">
        <f t="shared" si="299"/>
        <v>39.2</v>
      </c>
      <c r="AF223" s="140">
        <f t="shared" si="299"/>
        <v>318</v>
      </c>
      <c r="AG223" s="140">
        <f t="shared" si="299"/>
        <v>0</v>
      </c>
      <c r="AH223" s="140">
        <f t="shared" si="299"/>
        <v>1969.36</v>
      </c>
      <c r="AI223" s="139" t="s">
        <v>34</v>
      </c>
    </row>
    <row r="224" s="39" customFormat="1" ht="16" customHeight="1" spans="1:35">
      <c r="A224" s="129">
        <f t="shared" ref="A224:A255" si="300">ROW()-3</f>
        <v>221</v>
      </c>
      <c r="B224" s="49" t="s">
        <v>750</v>
      </c>
      <c r="C224" s="154" t="s">
        <v>751</v>
      </c>
      <c r="D224" s="453" t="s">
        <v>752</v>
      </c>
      <c r="E224" s="153">
        <v>4700</v>
      </c>
      <c r="F224" s="49">
        <v>0</v>
      </c>
      <c r="G224" s="130">
        <v>6241.75</v>
      </c>
      <c r="H224" s="49">
        <v>4700</v>
      </c>
      <c r="I224" s="164">
        <v>4180</v>
      </c>
      <c r="J224" s="130"/>
      <c r="K224" s="49">
        <f t="shared" ref="K224:K255" si="301">ROUND(E224*0.012,2)</f>
        <v>56.4</v>
      </c>
      <c r="L224" s="49">
        <f t="shared" ref="L224:L255" si="302">ROUND(F224*0.16,2)</f>
        <v>0</v>
      </c>
      <c r="M224" s="130">
        <f t="shared" ref="M224:M255" si="303">ROUND(G224*0.08,2)</f>
        <v>499.34</v>
      </c>
      <c r="N224" s="49">
        <f t="shared" ref="N224:N255" si="304">ROUND(H224*0.007,2)</f>
        <v>32.9</v>
      </c>
      <c r="O224" s="130">
        <f t="shared" ref="O224:O255" si="305">I224*5%</f>
        <v>209</v>
      </c>
      <c r="P224" s="130">
        <f t="shared" ref="P224:P255" si="306">J224*50%</f>
        <v>0</v>
      </c>
      <c r="Q224" s="130">
        <f t="shared" ref="Q224:Q255" si="307">SUM(K224:P224)</f>
        <v>797.64</v>
      </c>
      <c r="R224" s="49">
        <f t="shared" ref="R224:R255" si="308">E224*0</f>
        <v>0</v>
      </c>
      <c r="S224" s="49">
        <f t="shared" ref="S224:S255" si="309">ROUND(F224*0.08,2)</f>
        <v>0</v>
      </c>
      <c r="T224" s="130">
        <f t="shared" ref="T224:T255" si="310">ROUND(G224*0.02,2)</f>
        <v>124.84</v>
      </c>
      <c r="U224" s="49">
        <f t="shared" ref="U224:U255" si="311">ROUND(H224*0.003,2)</f>
        <v>14.1</v>
      </c>
      <c r="V224" s="130">
        <f t="shared" ref="V224:V255" si="312">I224*5%</f>
        <v>209</v>
      </c>
      <c r="W224" s="130">
        <f t="shared" ref="W224:W255" si="313">J224*50%</f>
        <v>0</v>
      </c>
      <c r="X224" s="49">
        <f t="shared" ref="X224:X255" si="314">SUM(R224:W224)</f>
        <v>347.94</v>
      </c>
      <c r="Y224" s="49">
        <f t="shared" ref="Y224:Y255" si="315">Q224+X224</f>
        <v>1145.58</v>
      </c>
      <c r="Z224" s="164"/>
      <c r="AA224" s="139" t="s">
        <v>64</v>
      </c>
      <c r="AB224" s="140">
        <f t="shared" ref="AB224:AH224" si="316">K224+R224</f>
        <v>56.4</v>
      </c>
      <c r="AC224" s="140">
        <f t="shared" si="316"/>
        <v>0</v>
      </c>
      <c r="AD224" s="140">
        <f t="shared" si="316"/>
        <v>624.18</v>
      </c>
      <c r="AE224" s="140">
        <f t="shared" si="316"/>
        <v>47</v>
      </c>
      <c r="AF224" s="140">
        <f t="shared" si="316"/>
        <v>418</v>
      </c>
      <c r="AG224" s="140">
        <f t="shared" si="316"/>
        <v>0</v>
      </c>
      <c r="AH224" s="140">
        <f t="shared" si="316"/>
        <v>1145.58</v>
      </c>
      <c r="AI224" s="139" t="s">
        <v>34</v>
      </c>
    </row>
    <row r="225" s="39" customFormat="1" ht="16" customHeight="1" spans="1:35">
      <c r="A225" s="129">
        <f t="shared" si="300"/>
        <v>222</v>
      </c>
      <c r="B225" s="49" t="s">
        <v>129</v>
      </c>
      <c r="C225" s="46" t="s">
        <v>755</v>
      </c>
      <c r="D225" s="453" t="s">
        <v>756</v>
      </c>
      <c r="E225" s="153">
        <v>3920.55</v>
      </c>
      <c r="F225" s="49">
        <v>3920.55</v>
      </c>
      <c r="G225" s="130">
        <v>6241.75</v>
      </c>
      <c r="H225" s="49">
        <v>3920.55</v>
      </c>
      <c r="I225" s="164">
        <v>3180</v>
      </c>
      <c r="J225" s="130"/>
      <c r="K225" s="49">
        <f t="shared" si="301"/>
        <v>47.05</v>
      </c>
      <c r="L225" s="49">
        <f t="shared" si="302"/>
        <v>627.29</v>
      </c>
      <c r="M225" s="130">
        <f t="shared" si="303"/>
        <v>499.34</v>
      </c>
      <c r="N225" s="49">
        <f t="shared" si="304"/>
        <v>27.44</v>
      </c>
      <c r="O225" s="130">
        <f t="shared" si="305"/>
        <v>159</v>
      </c>
      <c r="P225" s="130">
        <f t="shared" si="306"/>
        <v>0</v>
      </c>
      <c r="Q225" s="130">
        <f t="shared" si="307"/>
        <v>1360.12</v>
      </c>
      <c r="R225" s="49">
        <f t="shared" si="308"/>
        <v>0</v>
      </c>
      <c r="S225" s="49">
        <f t="shared" si="309"/>
        <v>313.64</v>
      </c>
      <c r="T225" s="130">
        <f t="shared" si="310"/>
        <v>124.84</v>
      </c>
      <c r="U225" s="49">
        <f t="shared" si="311"/>
        <v>11.76</v>
      </c>
      <c r="V225" s="130">
        <f t="shared" si="312"/>
        <v>159</v>
      </c>
      <c r="W225" s="130">
        <f t="shared" si="313"/>
        <v>0</v>
      </c>
      <c r="X225" s="49">
        <f t="shared" si="314"/>
        <v>609.24</v>
      </c>
      <c r="Y225" s="49">
        <f t="shared" si="315"/>
        <v>1969.36</v>
      </c>
      <c r="Z225" s="164"/>
      <c r="AA225" s="139" t="s">
        <v>61</v>
      </c>
      <c r="AB225" s="140">
        <f t="shared" ref="AB225:AH225" si="317">K225+R225</f>
        <v>47.05</v>
      </c>
      <c r="AC225" s="140">
        <f t="shared" si="317"/>
        <v>940.93</v>
      </c>
      <c r="AD225" s="140">
        <f t="shared" si="317"/>
        <v>624.18</v>
      </c>
      <c r="AE225" s="140">
        <f t="shared" si="317"/>
        <v>39.2</v>
      </c>
      <c r="AF225" s="140">
        <f t="shared" si="317"/>
        <v>318</v>
      </c>
      <c r="AG225" s="140">
        <f t="shared" si="317"/>
        <v>0</v>
      </c>
      <c r="AH225" s="140">
        <f t="shared" si="317"/>
        <v>1969.36</v>
      </c>
      <c r="AI225" s="139" t="s">
        <v>35</v>
      </c>
    </row>
    <row r="226" s="39" customFormat="1" ht="16" customHeight="1" spans="1:35">
      <c r="A226" s="129">
        <f t="shared" si="300"/>
        <v>223</v>
      </c>
      <c r="B226" s="49" t="s">
        <v>209</v>
      </c>
      <c r="C226" s="46" t="s">
        <v>761</v>
      </c>
      <c r="D226" s="453" t="s">
        <v>762</v>
      </c>
      <c r="E226" s="153">
        <v>3920.55</v>
      </c>
      <c r="F226" s="49">
        <v>3920.55</v>
      </c>
      <c r="G226" s="130">
        <v>6241.75</v>
      </c>
      <c r="H226" s="49">
        <v>3920.55</v>
      </c>
      <c r="I226" s="164">
        <v>2200</v>
      </c>
      <c r="J226" s="130"/>
      <c r="K226" s="49">
        <f t="shared" si="301"/>
        <v>47.05</v>
      </c>
      <c r="L226" s="49">
        <f t="shared" si="302"/>
        <v>627.29</v>
      </c>
      <c r="M226" s="130">
        <f t="shared" si="303"/>
        <v>499.34</v>
      </c>
      <c r="N226" s="49">
        <f t="shared" si="304"/>
        <v>27.44</v>
      </c>
      <c r="O226" s="130">
        <f t="shared" si="305"/>
        <v>110</v>
      </c>
      <c r="P226" s="130">
        <f t="shared" si="306"/>
        <v>0</v>
      </c>
      <c r="Q226" s="130">
        <f t="shared" si="307"/>
        <v>1311.12</v>
      </c>
      <c r="R226" s="49">
        <f t="shared" si="308"/>
        <v>0</v>
      </c>
      <c r="S226" s="49">
        <f t="shared" si="309"/>
        <v>313.64</v>
      </c>
      <c r="T226" s="130">
        <f t="shared" si="310"/>
        <v>124.84</v>
      </c>
      <c r="U226" s="49">
        <f t="shared" si="311"/>
        <v>11.76</v>
      </c>
      <c r="V226" s="130">
        <f t="shared" si="312"/>
        <v>110</v>
      </c>
      <c r="W226" s="130">
        <f t="shared" si="313"/>
        <v>0</v>
      </c>
      <c r="X226" s="49">
        <f t="shared" si="314"/>
        <v>560.24</v>
      </c>
      <c r="Y226" s="49">
        <f t="shared" si="315"/>
        <v>1871.36</v>
      </c>
      <c r="Z226" s="164"/>
      <c r="AA226" s="139" t="s">
        <v>69</v>
      </c>
      <c r="AB226" s="140">
        <f t="shared" ref="AB226:AH226" si="318">K226+R226</f>
        <v>47.05</v>
      </c>
      <c r="AC226" s="140">
        <f t="shared" si="318"/>
        <v>940.93</v>
      </c>
      <c r="AD226" s="140">
        <f t="shared" si="318"/>
        <v>624.18</v>
      </c>
      <c r="AE226" s="140">
        <f t="shared" si="318"/>
        <v>39.2</v>
      </c>
      <c r="AF226" s="140">
        <f t="shared" si="318"/>
        <v>220</v>
      </c>
      <c r="AG226" s="140">
        <f t="shared" si="318"/>
        <v>0</v>
      </c>
      <c r="AH226" s="140">
        <f t="shared" si="318"/>
        <v>1871.36</v>
      </c>
      <c r="AI226" s="139" t="s">
        <v>35</v>
      </c>
    </row>
    <row r="227" s="39" customFormat="1" ht="16" customHeight="1" spans="1:35">
      <c r="A227" s="129">
        <f t="shared" si="300"/>
        <v>224</v>
      </c>
      <c r="B227" s="49" t="s">
        <v>763</v>
      </c>
      <c r="C227" s="155" t="s">
        <v>764</v>
      </c>
      <c r="D227" s="484" t="s">
        <v>765</v>
      </c>
      <c r="E227" s="153">
        <v>3920.55</v>
      </c>
      <c r="F227" s="49">
        <v>3920.55</v>
      </c>
      <c r="G227" s="130">
        <v>6241.75</v>
      </c>
      <c r="H227" s="49">
        <v>3920.55</v>
      </c>
      <c r="I227" s="164">
        <v>0</v>
      </c>
      <c r="J227" s="130"/>
      <c r="K227" s="49">
        <f t="shared" si="301"/>
        <v>47.05</v>
      </c>
      <c r="L227" s="49">
        <f t="shared" si="302"/>
        <v>627.29</v>
      </c>
      <c r="M227" s="130">
        <f t="shared" si="303"/>
        <v>499.34</v>
      </c>
      <c r="N227" s="49">
        <f t="shared" si="304"/>
        <v>27.44</v>
      </c>
      <c r="O227" s="130">
        <f t="shared" si="305"/>
        <v>0</v>
      </c>
      <c r="P227" s="130">
        <f t="shared" si="306"/>
        <v>0</v>
      </c>
      <c r="Q227" s="130">
        <f t="shared" si="307"/>
        <v>1201.12</v>
      </c>
      <c r="R227" s="49">
        <f t="shared" si="308"/>
        <v>0</v>
      </c>
      <c r="S227" s="49">
        <f t="shared" si="309"/>
        <v>313.64</v>
      </c>
      <c r="T227" s="130">
        <f t="shared" si="310"/>
        <v>124.84</v>
      </c>
      <c r="U227" s="49">
        <f t="shared" si="311"/>
        <v>11.76</v>
      </c>
      <c r="V227" s="130">
        <f t="shared" si="312"/>
        <v>0</v>
      </c>
      <c r="W227" s="130">
        <f t="shared" si="313"/>
        <v>0</v>
      </c>
      <c r="X227" s="49">
        <f t="shared" si="314"/>
        <v>450.24</v>
      </c>
      <c r="Y227" s="49">
        <f t="shared" si="315"/>
        <v>1651.36</v>
      </c>
      <c r="Z227" s="164"/>
      <c r="AA227" s="139" t="s">
        <v>91</v>
      </c>
      <c r="AB227" s="140">
        <f t="shared" ref="AB227:AH227" si="319">K227+R227</f>
        <v>47.05</v>
      </c>
      <c r="AC227" s="140">
        <f t="shared" si="319"/>
        <v>940.93</v>
      </c>
      <c r="AD227" s="140">
        <f t="shared" si="319"/>
        <v>624.18</v>
      </c>
      <c r="AE227" s="140">
        <f t="shared" si="319"/>
        <v>39.2</v>
      </c>
      <c r="AF227" s="140">
        <f t="shared" si="319"/>
        <v>0</v>
      </c>
      <c r="AG227" s="140">
        <f t="shared" si="319"/>
        <v>0</v>
      </c>
      <c r="AH227" s="140">
        <f t="shared" si="319"/>
        <v>1651.36</v>
      </c>
      <c r="AI227" s="139" t="s">
        <v>31</v>
      </c>
    </row>
    <row r="228" s="39" customFormat="1" ht="16" customHeight="1" spans="1:35">
      <c r="A228" s="129">
        <f t="shared" si="300"/>
        <v>225</v>
      </c>
      <c r="B228" s="49" t="s">
        <v>763</v>
      </c>
      <c r="C228" s="155" t="s">
        <v>766</v>
      </c>
      <c r="D228" s="484" t="s">
        <v>767</v>
      </c>
      <c r="E228" s="153">
        <v>3920.55</v>
      </c>
      <c r="F228" s="49">
        <v>3920.55</v>
      </c>
      <c r="G228" s="130">
        <v>6241.75</v>
      </c>
      <c r="H228" s="49">
        <v>3920.55</v>
      </c>
      <c r="I228" s="164">
        <v>0</v>
      </c>
      <c r="J228" s="130"/>
      <c r="K228" s="49">
        <f t="shared" si="301"/>
        <v>47.05</v>
      </c>
      <c r="L228" s="49">
        <f t="shared" si="302"/>
        <v>627.29</v>
      </c>
      <c r="M228" s="130">
        <f t="shared" si="303"/>
        <v>499.34</v>
      </c>
      <c r="N228" s="49">
        <f t="shared" si="304"/>
        <v>27.44</v>
      </c>
      <c r="O228" s="130">
        <f t="shared" si="305"/>
        <v>0</v>
      </c>
      <c r="P228" s="130">
        <f t="shared" si="306"/>
        <v>0</v>
      </c>
      <c r="Q228" s="130">
        <f t="shared" si="307"/>
        <v>1201.12</v>
      </c>
      <c r="R228" s="49">
        <f t="shared" si="308"/>
        <v>0</v>
      </c>
      <c r="S228" s="49">
        <f t="shared" si="309"/>
        <v>313.64</v>
      </c>
      <c r="T228" s="130">
        <f t="shared" si="310"/>
        <v>124.84</v>
      </c>
      <c r="U228" s="49">
        <f t="shared" si="311"/>
        <v>11.76</v>
      </c>
      <c r="V228" s="130">
        <f t="shared" si="312"/>
        <v>0</v>
      </c>
      <c r="W228" s="130">
        <f t="shared" si="313"/>
        <v>0</v>
      </c>
      <c r="X228" s="49">
        <f t="shared" si="314"/>
        <v>450.24</v>
      </c>
      <c r="Y228" s="49">
        <f t="shared" si="315"/>
        <v>1651.36</v>
      </c>
      <c r="Z228" s="164"/>
      <c r="AA228" s="139" t="s">
        <v>91</v>
      </c>
      <c r="AB228" s="140">
        <f t="shared" ref="AB228:AH228" si="320">K228+R228</f>
        <v>47.05</v>
      </c>
      <c r="AC228" s="140">
        <f t="shared" si="320"/>
        <v>940.93</v>
      </c>
      <c r="AD228" s="140">
        <f t="shared" si="320"/>
        <v>624.18</v>
      </c>
      <c r="AE228" s="140">
        <f t="shared" si="320"/>
        <v>39.2</v>
      </c>
      <c r="AF228" s="140">
        <f t="shared" si="320"/>
        <v>0</v>
      </c>
      <c r="AG228" s="140">
        <f t="shared" si="320"/>
        <v>0</v>
      </c>
      <c r="AH228" s="140">
        <f t="shared" si="320"/>
        <v>1651.36</v>
      </c>
      <c r="AI228" s="139" t="s">
        <v>31</v>
      </c>
    </row>
    <row r="229" s="39" customFormat="1" ht="16" customHeight="1" spans="1:35">
      <c r="A229" s="129">
        <f t="shared" si="300"/>
        <v>226</v>
      </c>
      <c r="B229" s="49" t="s">
        <v>146</v>
      </c>
      <c r="C229" s="157" t="s">
        <v>768</v>
      </c>
      <c r="D229" s="133" t="s">
        <v>769</v>
      </c>
      <c r="E229" s="153">
        <v>3920.55</v>
      </c>
      <c r="F229" s="49">
        <v>3920.55</v>
      </c>
      <c r="G229" s="130">
        <v>6241.75</v>
      </c>
      <c r="H229" s="49">
        <v>3920.55</v>
      </c>
      <c r="I229" s="164">
        <v>3180</v>
      </c>
      <c r="J229" s="130"/>
      <c r="K229" s="49">
        <f t="shared" si="301"/>
        <v>47.05</v>
      </c>
      <c r="L229" s="49">
        <f t="shared" si="302"/>
        <v>627.29</v>
      </c>
      <c r="M229" s="130">
        <f t="shared" si="303"/>
        <v>499.34</v>
      </c>
      <c r="N229" s="49">
        <f t="shared" si="304"/>
        <v>27.44</v>
      </c>
      <c r="O229" s="130">
        <f t="shared" si="305"/>
        <v>159</v>
      </c>
      <c r="P229" s="130">
        <f t="shared" si="306"/>
        <v>0</v>
      </c>
      <c r="Q229" s="130">
        <f t="shared" si="307"/>
        <v>1360.12</v>
      </c>
      <c r="R229" s="49">
        <f t="shared" si="308"/>
        <v>0</v>
      </c>
      <c r="S229" s="49">
        <f t="shared" si="309"/>
        <v>313.64</v>
      </c>
      <c r="T229" s="130">
        <f t="shared" si="310"/>
        <v>124.84</v>
      </c>
      <c r="U229" s="49">
        <f t="shared" si="311"/>
        <v>11.76</v>
      </c>
      <c r="V229" s="130">
        <f t="shared" si="312"/>
        <v>159</v>
      </c>
      <c r="W229" s="130">
        <f t="shared" si="313"/>
        <v>0</v>
      </c>
      <c r="X229" s="49">
        <f t="shared" si="314"/>
        <v>609.24</v>
      </c>
      <c r="Y229" s="49">
        <f t="shared" si="315"/>
        <v>1969.36</v>
      </c>
      <c r="Z229" s="164"/>
      <c r="AA229" s="139" t="s">
        <v>64</v>
      </c>
      <c r="AB229" s="140">
        <f t="shared" ref="AB229:AH229" si="321">K229+R229</f>
        <v>47.05</v>
      </c>
      <c r="AC229" s="140">
        <f t="shared" si="321"/>
        <v>940.93</v>
      </c>
      <c r="AD229" s="140">
        <f t="shared" si="321"/>
        <v>624.18</v>
      </c>
      <c r="AE229" s="140">
        <f t="shared" si="321"/>
        <v>39.2</v>
      </c>
      <c r="AF229" s="140">
        <f t="shared" si="321"/>
        <v>318</v>
      </c>
      <c r="AG229" s="140">
        <f t="shared" si="321"/>
        <v>0</v>
      </c>
      <c r="AH229" s="140">
        <f t="shared" si="321"/>
        <v>1969.36</v>
      </c>
      <c r="AI229" s="139" t="s">
        <v>34</v>
      </c>
    </row>
    <row r="230" s="39" customFormat="1" ht="16" customHeight="1" spans="1:35">
      <c r="A230" s="129">
        <f t="shared" si="300"/>
        <v>227</v>
      </c>
      <c r="B230" s="49" t="s">
        <v>201</v>
      </c>
      <c r="C230" s="157" t="s">
        <v>774</v>
      </c>
      <c r="D230" s="133" t="s">
        <v>775</v>
      </c>
      <c r="E230" s="153">
        <v>3920.55</v>
      </c>
      <c r="F230" s="49">
        <v>3920.55</v>
      </c>
      <c r="G230" s="130">
        <v>6241.75</v>
      </c>
      <c r="H230" s="49">
        <v>3920.55</v>
      </c>
      <c r="I230" s="164">
        <v>0</v>
      </c>
      <c r="J230" s="130"/>
      <c r="K230" s="49">
        <f t="shared" si="301"/>
        <v>47.05</v>
      </c>
      <c r="L230" s="49">
        <f t="shared" si="302"/>
        <v>627.29</v>
      </c>
      <c r="M230" s="130">
        <f t="shared" si="303"/>
        <v>499.34</v>
      </c>
      <c r="N230" s="49">
        <f t="shared" si="304"/>
        <v>27.44</v>
      </c>
      <c r="O230" s="130">
        <f t="shared" si="305"/>
        <v>0</v>
      </c>
      <c r="P230" s="130">
        <f t="shared" si="306"/>
        <v>0</v>
      </c>
      <c r="Q230" s="130">
        <f t="shared" si="307"/>
        <v>1201.12</v>
      </c>
      <c r="R230" s="49">
        <f t="shared" si="308"/>
        <v>0</v>
      </c>
      <c r="S230" s="49">
        <f t="shared" si="309"/>
        <v>313.64</v>
      </c>
      <c r="T230" s="130">
        <f t="shared" si="310"/>
        <v>124.84</v>
      </c>
      <c r="U230" s="49">
        <f t="shared" si="311"/>
        <v>11.76</v>
      </c>
      <c r="V230" s="130">
        <f t="shared" si="312"/>
        <v>0</v>
      </c>
      <c r="W230" s="130">
        <f t="shared" si="313"/>
        <v>0</v>
      </c>
      <c r="X230" s="49">
        <f t="shared" si="314"/>
        <v>450.24</v>
      </c>
      <c r="Y230" s="49">
        <f t="shared" si="315"/>
        <v>1651.36</v>
      </c>
      <c r="Z230" s="164"/>
      <c r="AA230" s="139" t="s">
        <v>66</v>
      </c>
      <c r="AB230" s="140">
        <f t="shared" ref="AB230:AH230" si="322">K230+R230</f>
        <v>47.05</v>
      </c>
      <c r="AC230" s="140">
        <f t="shared" si="322"/>
        <v>940.93</v>
      </c>
      <c r="AD230" s="140">
        <f t="shared" si="322"/>
        <v>624.18</v>
      </c>
      <c r="AE230" s="140">
        <f t="shared" si="322"/>
        <v>39.2</v>
      </c>
      <c r="AF230" s="140">
        <f t="shared" si="322"/>
        <v>0</v>
      </c>
      <c r="AG230" s="140">
        <f t="shared" si="322"/>
        <v>0</v>
      </c>
      <c r="AH230" s="140">
        <f t="shared" si="322"/>
        <v>1651.36</v>
      </c>
      <c r="AI230" s="139" t="s">
        <v>32</v>
      </c>
    </row>
    <row r="231" s="39" customFormat="1" ht="16" customHeight="1" spans="1:35">
      <c r="A231" s="129">
        <f t="shared" si="300"/>
        <v>228</v>
      </c>
      <c r="B231" s="49" t="s">
        <v>209</v>
      </c>
      <c r="C231" s="157" t="s">
        <v>776</v>
      </c>
      <c r="D231" s="133" t="s">
        <v>777</v>
      </c>
      <c r="E231" s="153">
        <v>3920.55</v>
      </c>
      <c r="F231" s="49">
        <v>3920.55</v>
      </c>
      <c r="G231" s="130">
        <v>6241.75</v>
      </c>
      <c r="H231" s="49">
        <v>3920.55</v>
      </c>
      <c r="I231" s="164">
        <v>2200</v>
      </c>
      <c r="J231" s="130"/>
      <c r="K231" s="49">
        <f t="shared" si="301"/>
        <v>47.05</v>
      </c>
      <c r="L231" s="49">
        <f t="shared" si="302"/>
        <v>627.29</v>
      </c>
      <c r="M231" s="130">
        <f t="shared" si="303"/>
        <v>499.34</v>
      </c>
      <c r="N231" s="49">
        <f t="shared" si="304"/>
        <v>27.44</v>
      </c>
      <c r="O231" s="130">
        <f t="shared" si="305"/>
        <v>110</v>
      </c>
      <c r="P231" s="130">
        <f t="shared" si="306"/>
        <v>0</v>
      </c>
      <c r="Q231" s="130">
        <f t="shared" si="307"/>
        <v>1311.12</v>
      </c>
      <c r="R231" s="49">
        <f t="shared" si="308"/>
        <v>0</v>
      </c>
      <c r="S231" s="49">
        <f t="shared" si="309"/>
        <v>313.64</v>
      </c>
      <c r="T231" s="130">
        <f t="shared" si="310"/>
        <v>124.84</v>
      </c>
      <c r="U231" s="49">
        <f t="shared" si="311"/>
        <v>11.76</v>
      </c>
      <c r="V231" s="130">
        <f t="shared" si="312"/>
        <v>110</v>
      </c>
      <c r="W231" s="130">
        <f t="shared" si="313"/>
        <v>0</v>
      </c>
      <c r="X231" s="49">
        <f t="shared" si="314"/>
        <v>560.24</v>
      </c>
      <c r="Y231" s="49">
        <f t="shared" si="315"/>
        <v>1871.36</v>
      </c>
      <c r="Z231" s="164"/>
      <c r="AA231" s="139" t="s">
        <v>69</v>
      </c>
      <c r="AB231" s="140">
        <f t="shared" ref="AB231:AH231" si="323">K231+R231</f>
        <v>47.05</v>
      </c>
      <c r="AC231" s="140">
        <f t="shared" si="323"/>
        <v>940.93</v>
      </c>
      <c r="AD231" s="140">
        <f t="shared" si="323"/>
        <v>624.18</v>
      </c>
      <c r="AE231" s="140">
        <f t="shared" si="323"/>
        <v>39.2</v>
      </c>
      <c r="AF231" s="140">
        <f t="shared" si="323"/>
        <v>220</v>
      </c>
      <c r="AG231" s="140">
        <f t="shared" si="323"/>
        <v>0</v>
      </c>
      <c r="AH231" s="140">
        <f t="shared" si="323"/>
        <v>1871.36</v>
      </c>
      <c r="AI231" s="139" t="s">
        <v>32</v>
      </c>
    </row>
    <row r="232" s="39" customFormat="1" ht="16" customHeight="1" spans="1:35">
      <c r="A232" s="129">
        <f t="shared" si="300"/>
        <v>229</v>
      </c>
      <c r="B232" s="49" t="s">
        <v>209</v>
      </c>
      <c r="C232" s="157" t="s">
        <v>778</v>
      </c>
      <c r="D232" s="133" t="s">
        <v>779</v>
      </c>
      <c r="E232" s="158">
        <v>3920.55</v>
      </c>
      <c r="F232" s="130">
        <v>3920.55</v>
      </c>
      <c r="G232" s="130">
        <v>6241.75</v>
      </c>
      <c r="H232" s="130">
        <v>3920.55</v>
      </c>
      <c r="I232" s="164">
        <v>2200</v>
      </c>
      <c r="J232" s="130"/>
      <c r="K232" s="49">
        <f t="shared" si="301"/>
        <v>47.05</v>
      </c>
      <c r="L232" s="49">
        <f t="shared" si="302"/>
        <v>627.29</v>
      </c>
      <c r="M232" s="130">
        <f t="shared" si="303"/>
        <v>499.34</v>
      </c>
      <c r="N232" s="49">
        <f t="shared" si="304"/>
        <v>27.44</v>
      </c>
      <c r="O232" s="130">
        <f t="shared" si="305"/>
        <v>110</v>
      </c>
      <c r="P232" s="130">
        <f t="shared" si="306"/>
        <v>0</v>
      </c>
      <c r="Q232" s="130">
        <f t="shared" si="307"/>
        <v>1311.12</v>
      </c>
      <c r="R232" s="49">
        <f t="shared" si="308"/>
        <v>0</v>
      </c>
      <c r="S232" s="49">
        <f t="shared" si="309"/>
        <v>313.64</v>
      </c>
      <c r="T232" s="130">
        <f t="shared" si="310"/>
        <v>124.84</v>
      </c>
      <c r="U232" s="49">
        <f t="shared" si="311"/>
        <v>11.76</v>
      </c>
      <c r="V232" s="130">
        <f t="shared" si="312"/>
        <v>110</v>
      </c>
      <c r="W232" s="130">
        <f t="shared" si="313"/>
        <v>0</v>
      </c>
      <c r="X232" s="49">
        <f t="shared" si="314"/>
        <v>560.24</v>
      </c>
      <c r="Y232" s="49">
        <f t="shared" si="315"/>
        <v>1871.36</v>
      </c>
      <c r="Z232" s="164"/>
      <c r="AA232" s="139" t="s">
        <v>69</v>
      </c>
      <c r="AB232" s="140">
        <f t="shared" ref="AB232:AH232" si="324">K232+R232</f>
        <v>47.05</v>
      </c>
      <c r="AC232" s="140">
        <f t="shared" si="324"/>
        <v>940.93</v>
      </c>
      <c r="AD232" s="140">
        <f t="shared" si="324"/>
        <v>624.18</v>
      </c>
      <c r="AE232" s="140">
        <f t="shared" si="324"/>
        <v>39.2</v>
      </c>
      <c r="AF232" s="140">
        <f t="shared" si="324"/>
        <v>220</v>
      </c>
      <c r="AG232" s="140">
        <f t="shared" si="324"/>
        <v>0</v>
      </c>
      <c r="AH232" s="140">
        <f t="shared" si="324"/>
        <v>1871.36</v>
      </c>
      <c r="AI232" s="139" t="s">
        <v>32</v>
      </c>
    </row>
    <row r="233" s="39" customFormat="1" ht="16" customHeight="1" spans="1:35">
      <c r="A233" s="129">
        <f t="shared" si="300"/>
        <v>230</v>
      </c>
      <c r="B233" s="49" t="s">
        <v>209</v>
      </c>
      <c r="C233" s="157" t="s">
        <v>780</v>
      </c>
      <c r="D233" s="133" t="s">
        <v>781</v>
      </c>
      <c r="E233" s="158">
        <v>3920.55</v>
      </c>
      <c r="F233" s="130">
        <v>3920.55</v>
      </c>
      <c r="G233" s="130">
        <v>6241.75</v>
      </c>
      <c r="H233" s="130">
        <v>3920.55</v>
      </c>
      <c r="I233" s="164">
        <v>2200</v>
      </c>
      <c r="J233" s="130"/>
      <c r="K233" s="49">
        <f t="shared" si="301"/>
        <v>47.05</v>
      </c>
      <c r="L233" s="49">
        <f t="shared" si="302"/>
        <v>627.29</v>
      </c>
      <c r="M233" s="130">
        <f t="shared" si="303"/>
        <v>499.34</v>
      </c>
      <c r="N233" s="49">
        <f t="shared" si="304"/>
        <v>27.44</v>
      </c>
      <c r="O233" s="130">
        <f t="shared" si="305"/>
        <v>110</v>
      </c>
      <c r="P233" s="130">
        <f t="shared" si="306"/>
        <v>0</v>
      </c>
      <c r="Q233" s="130">
        <f t="shared" si="307"/>
        <v>1311.12</v>
      </c>
      <c r="R233" s="49">
        <f t="shared" si="308"/>
        <v>0</v>
      </c>
      <c r="S233" s="49">
        <f t="shared" si="309"/>
        <v>313.64</v>
      </c>
      <c r="T233" s="130">
        <f t="shared" si="310"/>
        <v>124.84</v>
      </c>
      <c r="U233" s="49">
        <f t="shared" si="311"/>
        <v>11.76</v>
      </c>
      <c r="V233" s="130">
        <f t="shared" si="312"/>
        <v>110</v>
      </c>
      <c r="W233" s="130">
        <f t="shared" si="313"/>
        <v>0</v>
      </c>
      <c r="X233" s="49">
        <f t="shared" si="314"/>
        <v>560.24</v>
      </c>
      <c r="Y233" s="49">
        <f t="shared" si="315"/>
        <v>1871.36</v>
      </c>
      <c r="Z233" s="164"/>
      <c r="AA233" s="139" t="s">
        <v>69</v>
      </c>
      <c r="AB233" s="140">
        <f t="shared" ref="AB233:AH233" si="325">K233+R233</f>
        <v>47.05</v>
      </c>
      <c r="AC233" s="140">
        <f t="shared" si="325"/>
        <v>940.93</v>
      </c>
      <c r="AD233" s="140">
        <f t="shared" si="325"/>
        <v>624.18</v>
      </c>
      <c r="AE233" s="140">
        <f t="shared" si="325"/>
        <v>39.2</v>
      </c>
      <c r="AF233" s="140">
        <f t="shared" si="325"/>
        <v>220</v>
      </c>
      <c r="AG233" s="140">
        <f t="shared" si="325"/>
        <v>0</v>
      </c>
      <c r="AH233" s="140">
        <f t="shared" si="325"/>
        <v>1871.36</v>
      </c>
      <c r="AI233" s="139" t="s">
        <v>32</v>
      </c>
    </row>
    <row r="234" s="39" customFormat="1" ht="16" customHeight="1" spans="1:35">
      <c r="A234" s="129">
        <f t="shared" si="300"/>
        <v>231</v>
      </c>
      <c r="B234" s="49" t="s">
        <v>209</v>
      </c>
      <c r="C234" s="157" t="s">
        <v>784</v>
      </c>
      <c r="D234" s="133" t="s">
        <v>785</v>
      </c>
      <c r="E234" s="158">
        <v>3920.55</v>
      </c>
      <c r="F234" s="130">
        <v>3920.55</v>
      </c>
      <c r="G234" s="130">
        <v>6241.75</v>
      </c>
      <c r="H234" s="130">
        <v>3920.55</v>
      </c>
      <c r="I234" s="164">
        <v>2200</v>
      </c>
      <c r="J234" s="130"/>
      <c r="K234" s="49">
        <f t="shared" si="301"/>
        <v>47.05</v>
      </c>
      <c r="L234" s="49">
        <f t="shared" si="302"/>
        <v>627.29</v>
      </c>
      <c r="M234" s="130">
        <f t="shared" si="303"/>
        <v>499.34</v>
      </c>
      <c r="N234" s="49">
        <f t="shared" si="304"/>
        <v>27.44</v>
      </c>
      <c r="O234" s="130">
        <f t="shared" si="305"/>
        <v>110</v>
      </c>
      <c r="P234" s="130">
        <f t="shared" si="306"/>
        <v>0</v>
      </c>
      <c r="Q234" s="130">
        <f t="shared" si="307"/>
        <v>1311.12</v>
      </c>
      <c r="R234" s="49">
        <f t="shared" si="308"/>
        <v>0</v>
      </c>
      <c r="S234" s="49">
        <f t="shared" si="309"/>
        <v>313.64</v>
      </c>
      <c r="T234" s="130">
        <f t="shared" si="310"/>
        <v>124.84</v>
      </c>
      <c r="U234" s="49">
        <f t="shared" si="311"/>
        <v>11.76</v>
      </c>
      <c r="V234" s="130">
        <f t="shared" si="312"/>
        <v>110</v>
      </c>
      <c r="W234" s="130">
        <f t="shared" si="313"/>
        <v>0</v>
      </c>
      <c r="X234" s="49">
        <f t="shared" si="314"/>
        <v>560.24</v>
      </c>
      <c r="Y234" s="49">
        <f t="shared" si="315"/>
        <v>1871.36</v>
      </c>
      <c r="Z234" s="164"/>
      <c r="AA234" s="139" t="s">
        <v>69</v>
      </c>
      <c r="AB234" s="140">
        <f t="shared" ref="AB234:AH234" si="326">K234+R234</f>
        <v>47.05</v>
      </c>
      <c r="AC234" s="140">
        <f t="shared" si="326"/>
        <v>940.93</v>
      </c>
      <c r="AD234" s="140">
        <f t="shared" si="326"/>
        <v>624.18</v>
      </c>
      <c r="AE234" s="140">
        <f t="shared" si="326"/>
        <v>39.2</v>
      </c>
      <c r="AF234" s="140">
        <f t="shared" si="326"/>
        <v>220</v>
      </c>
      <c r="AG234" s="140">
        <f t="shared" si="326"/>
        <v>0</v>
      </c>
      <c r="AH234" s="140">
        <f t="shared" si="326"/>
        <v>1871.36</v>
      </c>
      <c r="AI234" s="139" t="s">
        <v>32</v>
      </c>
    </row>
    <row r="235" s="39" customFormat="1" ht="16" customHeight="1" spans="1:35">
      <c r="A235" s="129">
        <f t="shared" si="300"/>
        <v>232</v>
      </c>
      <c r="B235" s="49" t="s">
        <v>209</v>
      </c>
      <c r="C235" s="51" t="s">
        <v>788</v>
      </c>
      <c r="D235" s="148" t="s">
        <v>789</v>
      </c>
      <c r="E235" s="158">
        <v>3920.55</v>
      </c>
      <c r="F235" s="130">
        <v>3920.55</v>
      </c>
      <c r="G235" s="130">
        <v>6241.75</v>
      </c>
      <c r="H235" s="130">
        <v>3920.55</v>
      </c>
      <c r="I235" s="164">
        <v>2200</v>
      </c>
      <c r="J235" s="130"/>
      <c r="K235" s="49">
        <f t="shared" si="301"/>
        <v>47.05</v>
      </c>
      <c r="L235" s="49">
        <f t="shared" si="302"/>
        <v>627.29</v>
      </c>
      <c r="M235" s="130">
        <f t="shared" si="303"/>
        <v>499.34</v>
      </c>
      <c r="N235" s="49">
        <f t="shared" si="304"/>
        <v>27.44</v>
      </c>
      <c r="O235" s="130">
        <f t="shared" si="305"/>
        <v>110</v>
      </c>
      <c r="P235" s="130">
        <f t="shared" si="306"/>
        <v>0</v>
      </c>
      <c r="Q235" s="130">
        <f t="shared" si="307"/>
        <v>1311.12</v>
      </c>
      <c r="R235" s="49">
        <f t="shared" si="308"/>
        <v>0</v>
      </c>
      <c r="S235" s="49">
        <f t="shared" si="309"/>
        <v>313.64</v>
      </c>
      <c r="T235" s="130">
        <f t="shared" si="310"/>
        <v>124.84</v>
      </c>
      <c r="U235" s="49">
        <f t="shared" si="311"/>
        <v>11.76</v>
      </c>
      <c r="V235" s="130">
        <f t="shared" si="312"/>
        <v>110</v>
      </c>
      <c r="W235" s="130">
        <f t="shared" si="313"/>
        <v>0</v>
      </c>
      <c r="X235" s="49">
        <f t="shared" si="314"/>
        <v>560.24</v>
      </c>
      <c r="Y235" s="49">
        <f t="shared" si="315"/>
        <v>1871.36</v>
      </c>
      <c r="Z235" s="164"/>
      <c r="AA235" s="139" t="s">
        <v>69</v>
      </c>
      <c r="AB235" s="140">
        <f t="shared" ref="AB235:AH235" si="327">K235+R235</f>
        <v>47.05</v>
      </c>
      <c r="AC235" s="140">
        <f t="shared" si="327"/>
        <v>940.93</v>
      </c>
      <c r="AD235" s="140">
        <f t="shared" si="327"/>
        <v>624.18</v>
      </c>
      <c r="AE235" s="140">
        <f t="shared" si="327"/>
        <v>39.2</v>
      </c>
      <c r="AF235" s="140">
        <f t="shared" si="327"/>
        <v>220</v>
      </c>
      <c r="AG235" s="140">
        <f t="shared" si="327"/>
        <v>0</v>
      </c>
      <c r="AH235" s="140">
        <f t="shared" si="327"/>
        <v>1871.36</v>
      </c>
      <c r="AI235" s="139" t="s">
        <v>32</v>
      </c>
    </row>
    <row r="236" s="39" customFormat="1" ht="16" customHeight="1" spans="1:35">
      <c r="A236" s="129">
        <f t="shared" si="300"/>
        <v>233</v>
      </c>
      <c r="B236" s="49" t="s">
        <v>217</v>
      </c>
      <c r="C236" s="51" t="s">
        <v>798</v>
      </c>
      <c r="D236" s="148" t="s">
        <v>799</v>
      </c>
      <c r="E236" s="158">
        <v>3920.55</v>
      </c>
      <c r="F236" s="130">
        <v>3920.55</v>
      </c>
      <c r="G236" s="130">
        <v>6241.75</v>
      </c>
      <c r="H236" s="130">
        <v>3920.55</v>
      </c>
      <c r="I236" s="164">
        <v>2200</v>
      </c>
      <c r="J236" s="130"/>
      <c r="K236" s="49">
        <f t="shared" si="301"/>
        <v>47.05</v>
      </c>
      <c r="L236" s="49">
        <f t="shared" si="302"/>
        <v>627.29</v>
      </c>
      <c r="M236" s="130">
        <f t="shared" si="303"/>
        <v>499.34</v>
      </c>
      <c r="N236" s="49">
        <f t="shared" si="304"/>
        <v>27.44</v>
      </c>
      <c r="O236" s="130">
        <f t="shared" si="305"/>
        <v>110</v>
      </c>
      <c r="P236" s="130">
        <f t="shared" si="306"/>
        <v>0</v>
      </c>
      <c r="Q236" s="130">
        <f t="shared" si="307"/>
        <v>1311.12</v>
      </c>
      <c r="R236" s="49">
        <f t="shared" si="308"/>
        <v>0</v>
      </c>
      <c r="S236" s="49">
        <f t="shared" si="309"/>
        <v>313.64</v>
      </c>
      <c r="T236" s="130">
        <f t="shared" si="310"/>
        <v>124.84</v>
      </c>
      <c r="U236" s="49">
        <f t="shared" si="311"/>
        <v>11.76</v>
      </c>
      <c r="V236" s="130">
        <f t="shared" si="312"/>
        <v>110</v>
      </c>
      <c r="W236" s="130">
        <f t="shared" si="313"/>
        <v>0</v>
      </c>
      <c r="X236" s="49">
        <f t="shared" si="314"/>
        <v>560.24</v>
      </c>
      <c r="Y236" s="49">
        <f t="shared" si="315"/>
        <v>1871.36</v>
      </c>
      <c r="Z236" s="164"/>
      <c r="AA236" s="139" t="s">
        <v>57</v>
      </c>
      <c r="AB236" s="140">
        <f t="shared" ref="AB236:AH236" si="328">K236+R236</f>
        <v>47.05</v>
      </c>
      <c r="AC236" s="140">
        <f t="shared" si="328"/>
        <v>940.93</v>
      </c>
      <c r="AD236" s="140">
        <f t="shared" si="328"/>
        <v>624.18</v>
      </c>
      <c r="AE236" s="140">
        <f t="shared" si="328"/>
        <v>39.2</v>
      </c>
      <c r="AF236" s="140">
        <f t="shared" si="328"/>
        <v>220</v>
      </c>
      <c r="AG236" s="140">
        <f t="shared" si="328"/>
        <v>0</v>
      </c>
      <c r="AH236" s="140">
        <f t="shared" si="328"/>
        <v>1871.36</v>
      </c>
      <c r="AI236" s="139" t="s">
        <v>35</v>
      </c>
    </row>
    <row r="237" s="39" customFormat="1" ht="16" customHeight="1" spans="1:35">
      <c r="A237" s="129">
        <f t="shared" si="300"/>
        <v>234</v>
      </c>
      <c r="B237" s="49" t="s">
        <v>129</v>
      </c>
      <c r="C237" s="52" t="s">
        <v>800</v>
      </c>
      <c r="D237" s="148" t="s">
        <v>801</v>
      </c>
      <c r="E237" s="158">
        <v>3920.55</v>
      </c>
      <c r="F237" s="130">
        <v>3920.55</v>
      </c>
      <c r="G237" s="130">
        <v>6241.75</v>
      </c>
      <c r="H237" s="130">
        <v>3920.55</v>
      </c>
      <c r="I237" s="164">
        <v>3180</v>
      </c>
      <c r="J237" s="130"/>
      <c r="K237" s="49">
        <f t="shared" si="301"/>
        <v>47.05</v>
      </c>
      <c r="L237" s="49">
        <f t="shared" si="302"/>
        <v>627.29</v>
      </c>
      <c r="M237" s="130">
        <f t="shared" si="303"/>
        <v>499.34</v>
      </c>
      <c r="N237" s="49">
        <f t="shared" si="304"/>
        <v>27.44</v>
      </c>
      <c r="O237" s="130">
        <f t="shared" si="305"/>
        <v>159</v>
      </c>
      <c r="P237" s="130">
        <f t="shared" si="306"/>
        <v>0</v>
      </c>
      <c r="Q237" s="130">
        <f t="shared" si="307"/>
        <v>1360.12</v>
      </c>
      <c r="R237" s="49">
        <f t="shared" si="308"/>
        <v>0</v>
      </c>
      <c r="S237" s="49">
        <f t="shared" si="309"/>
        <v>313.64</v>
      </c>
      <c r="T237" s="130">
        <f t="shared" si="310"/>
        <v>124.84</v>
      </c>
      <c r="U237" s="49">
        <f t="shared" si="311"/>
        <v>11.76</v>
      </c>
      <c r="V237" s="130">
        <f t="shared" si="312"/>
        <v>159</v>
      </c>
      <c r="W237" s="130">
        <f t="shared" si="313"/>
        <v>0</v>
      </c>
      <c r="X237" s="49">
        <f t="shared" si="314"/>
        <v>609.24</v>
      </c>
      <c r="Y237" s="49">
        <f t="shared" si="315"/>
        <v>1969.36</v>
      </c>
      <c r="Z237" s="164"/>
      <c r="AA237" s="139" t="s">
        <v>61</v>
      </c>
      <c r="AB237" s="140">
        <f t="shared" ref="AB237:AH237" si="329">K237+R237</f>
        <v>47.05</v>
      </c>
      <c r="AC237" s="140">
        <f t="shared" si="329"/>
        <v>940.93</v>
      </c>
      <c r="AD237" s="140">
        <f t="shared" si="329"/>
        <v>624.18</v>
      </c>
      <c r="AE237" s="140">
        <f t="shared" si="329"/>
        <v>39.2</v>
      </c>
      <c r="AF237" s="140">
        <f t="shared" si="329"/>
        <v>318</v>
      </c>
      <c r="AG237" s="140">
        <f t="shared" si="329"/>
        <v>0</v>
      </c>
      <c r="AH237" s="140">
        <f t="shared" si="329"/>
        <v>1969.36</v>
      </c>
      <c r="AI237" s="139" t="s">
        <v>35</v>
      </c>
    </row>
    <row r="238" s="39" customFormat="1" ht="16" customHeight="1" spans="1:35">
      <c r="A238" s="129">
        <f t="shared" si="300"/>
        <v>235</v>
      </c>
      <c r="B238" s="49" t="s">
        <v>223</v>
      </c>
      <c r="C238" s="44" t="s">
        <v>802</v>
      </c>
      <c r="D238" s="131" t="s">
        <v>803</v>
      </c>
      <c r="E238" s="158">
        <v>3920.55</v>
      </c>
      <c r="F238" s="130">
        <v>3920.55</v>
      </c>
      <c r="G238" s="130">
        <v>6241.75</v>
      </c>
      <c r="H238" s="130">
        <v>3920.55</v>
      </c>
      <c r="I238" s="164">
        <v>3180</v>
      </c>
      <c r="J238" s="130"/>
      <c r="K238" s="49">
        <f t="shared" si="301"/>
        <v>47.05</v>
      </c>
      <c r="L238" s="49">
        <f t="shared" si="302"/>
        <v>627.29</v>
      </c>
      <c r="M238" s="130">
        <f t="shared" si="303"/>
        <v>499.34</v>
      </c>
      <c r="N238" s="49">
        <f t="shared" si="304"/>
        <v>27.44</v>
      </c>
      <c r="O238" s="130">
        <f t="shared" si="305"/>
        <v>159</v>
      </c>
      <c r="P238" s="130">
        <f t="shared" si="306"/>
        <v>0</v>
      </c>
      <c r="Q238" s="130">
        <f t="shared" si="307"/>
        <v>1360.12</v>
      </c>
      <c r="R238" s="49">
        <f t="shared" si="308"/>
        <v>0</v>
      </c>
      <c r="S238" s="49">
        <f t="shared" si="309"/>
        <v>313.64</v>
      </c>
      <c r="T238" s="130">
        <f t="shared" si="310"/>
        <v>124.84</v>
      </c>
      <c r="U238" s="49">
        <f t="shared" si="311"/>
        <v>11.76</v>
      </c>
      <c r="V238" s="130">
        <f t="shared" si="312"/>
        <v>159</v>
      </c>
      <c r="W238" s="130">
        <f t="shared" si="313"/>
        <v>0</v>
      </c>
      <c r="X238" s="49">
        <f t="shared" si="314"/>
        <v>609.24</v>
      </c>
      <c r="Y238" s="49">
        <f t="shared" si="315"/>
        <v>1969.36</v>
      </c>
      <c r="Z238" s="136"/>
      <c r="AA238" s="139" t="s">
        <v>79</v>
      </c>
      <c r="AB238" s="140">
        <f t="shared" ref="AB238:AH238" si="330">K238+R238</f>
        <v>47.05</v>
      </c>
      <c r="AC238" s="140">
        <f t="shared" si="330"/>
        <v>940.93</v>
      </c>
      <c r="AD238" s="140">
        <f t="shared" si="330"/>
        <v>624.18</v>
      </c>
      <c r="AE238" s="140">
        <f t="shared" si="330"/>
        <v>39.2</v>
      </c>
      <c r="AF238" s="140">
        <f t="shared" si="330"/>
        <v>318</v>
      </c>
      <c r="AG238" s="140">
        <f t="shared" si="330"/>
        <v>0</v>
      </c>
      <c r="AH238" s="140">
        <f t="shared" si="330"/>
        <v>1969.36</v>
      </c>
      <c r="AI238" s="139" t="s">
        <v>33</v>
      </c>
    </row>
    <row r="239" s="39" customFormat="1" ht="16" customHeight="1" spans="1:35">
      <c r="A239" s="129">
        <f t="shared" si="300"/>
        <v>236</v>
      </c>
      <c r="B239" s="49" t="s">
        <v>262</v>
      </c>
      <c r="C239" s="44" t="s">
        <v>804</v>
      </c>
      <c r="D239" s="131" t="s">
        <v>805</v>
      </c>
      <c r="E239" s="158">
        <v>3920.55</v>
      </c>
      <c r="F239" s="130">
        <v>3920.55</v>
      </c>
      <c r="G239" s="130">
        <v>6241.75</v>
      </c>
      <c r="H239" s="130">
        <v>3920.55</v>
      </c>
      <c r="I239" s="164">
        <v>2200</v>
      </c>
      <c r="J239" s="130"/>
      <c r="K239" s="49">
        <f t="shared" si="301"/>
        <v>47.05</v>
      </c>
      <c r="L239" s="49">
        <f t="shared" si="302"/>
        <v>627.29</v>
      </c>
      <c r="M239" s="130">
        <f t="shared" si="303"/>
        <v>499.34</v>
      </c>
      <c r="N239" s="49">
        <f t="shared" si="304"/>
        <v>27.44</v>
      </c>
      <c r="O239" s="130">
        <f t="shared" si="305"/>
        <v>110</v>
      </c>
      <c r="P239" s="130">
        <f t="shared" si="306"/>
        <v>0</v>
      </c>
      <c r="Q239" s="130">
        <f t="shared" si="307"/>
        <v>1311.12</v>
      </c>
      <c r="R239" s="49">
        <f t="shared" si="308"/>
        <v>0</v>
      </c>
      <c r="S239" s="49">
        <f t="shared" si="309"/>
        <v>313.64</v>
      </c>
      <c r="T239" s="130">
        <f t="shared" si="310"/>
        <v>124.84</v>
      </c>
      <c r="U239" s="49">
        <f t="shared" si="311"/>
        <v>11.76</v>
      </c>
      <c r="V239" s="130">
        <f t="shared" si="312"/>
        <v>110</v>
      </c>
      <c r="W239" s="130">
        <f t="shared" si="313"/>
        <v>0</v>
      </c>
      <c r="X239" s="49">
        <f t="shared" si="314"/>
        <v>560.24</v>
      </c>
      <c r="Y239" s="49">
        <f t="shared" si="315"/>
        <v>1871.36</v>
      </c>
      <c r="Z239" s="136"/>
      <c r="AA239" s="139" t="s">
        <v>68</v>
      </c>
      <c r="AB239" s="140">
        <f t="shared" ref="AB239:AH239" si="331">K239+R239</f>
        <v>47.05</v>
      </c>
      <c r="AC239" s="140">
        <f t="shared" si="331"/>
        <v>940.93</v>
      </c>
      <c r="AD239" s="140">
        <f t="shared" si="331"/>
        <v>624.18</v>
      </c>
      <c r="AE239" s="140">
        <f t="shared" si="331"/>
        <v>39.2</v>
      </c>
      <c r="AF239" s="140">
        <f t="shared" si="331"/>
        <v>220</v>
      </c>
      <c r="AG239" s="140">
        <f t="shared" si="331"/>
        <v>0</v>
      </c>
      <c r="AH239" s="140">
        <f t="shared" si="331"/>
        <v>1871.36</v>
      </c>
      <c r="AI239" s="139" t="s">
        <v>32</v>
      </c>
    </row>
    <row r="240" s="39" customFormat="1" ht="16" customHeight="1" spans="1:35">
      <c r="A240" s="129">
        <f t="shared" si="300"/>
        <v>237</v>
      </c>
      <c r="B240" s="49" t="s">
        <v>262</v>
      </c>
      <c r="C240" s="44" t="s">
        <v>806</v>
      </c>
      <c r="D240" s="131" t="s">
        <v>807</v>
      </c>
      <c r="E240" s="158">
        <v>3920.55</v>
      </c>
      <c r="F240" s="130">
        <v>3920.55</v>
      </c>
      <c r="G240" s="130">
        <v>6241.75</v>
      </c>
      <c r="H240" s="130">
        <v>3920.55</v>
      </c>
      <c r="I240" s="164">
        <v>2200</v>
      </c>
      <c r="J240" s="130"/>
      <c r="K240" s="49">
        <f t="shared" si="301"/>
        <v>47.05</v>
      </c>
      <c r="L240" s="49">
        <f t="shared" si="302"/>
        <v>627.29</v>
      </c>
      <c r="M240" s="130">
        <f t="shared" si="303"/>
        <v>499.34</v>
      </c>
      <c r="N240" s="49">
        <f t="shared" si="304"/>
        <v>27.44</v>
      </c>
      <c r="O240" s="130">
        <f t="shared" si="305"/>
        <v>110</v>
      </c>
      <c r="P240" s="130">
        <f t="shared" si="306"/>
        <v>0</v>
      </c>
      <c r="Q240" s="130">
        <f t="shared" si="307"/>
        <v>1311.12</v>
      </c>
      <c r="R240" s="49">
        <f t="shared" si="308"/>
        <v>0</v>
      </c>
      <c r="S240" s="49">
        <f t="shared" si="309"/>
        <v>313.64</v>
      </c>
      <c r="T240" s="130">
        <f t="shared" si="310"/>
        <v>124.84</v>
      </c>
      <c r="U240" s="49">
        <f t="shared" si="311"/>
        <v>11.76</v>
      </c>
      <c r="V240" s="130">
        <f t="shared" si="312"/>
        <v>110</v>
      </c>
      <c r="W240" s="130">
        <f t="shared" si="313"/>
        <v>0</v>
      </c>
      <c r="X240" s="49">
        <f t="shared" si="314"/>
        <v>560.24</v>
      </c>
      <c r="Y240" s="49">
        <f t="shared" si="315"/>
        <v>1871.36</v>
      </c>
      <c r="Z240" s="136"/>
      <c r="AA240" s="139" t="s">
        <v>68</v>
      </c>
      <c r="AB240" s="140">
        <f t="shared" ref="AB240:AH240" si="332">K240+R240</f>
        <v>47.05</v>
      </c>
      <c r="AC240" s="140">
        <f t="shared" si="332"/>
        <v>940.93</v>
      </c>
      <c r="AD240" s="140">
        <f t="shared" si="332"/>
        <v>624.18</v>
      </c>
      <c r="AE240" s="140">
        <f t="shared" si="332"/>
        <v>39.2</v>
      </c>
      <c r="AF240" s="140">
        <f t="shared" si="332"/>
        <v>220</v>
      </c>
      <c r="AG240" s="140">
        <f t="shared" si="332"/>
        <v>0</v>
      </c>
      <c r="AH240" s="140">
        <f t="shared" si="332"/>
        <v>1871.36</v>
      </c>
      <c r="AI240" s="139" t="s">
        <v>32</v>
      </c>
    </row>
    <row r="241" s="39" customFormat="1" ht="16" customHeight="1" spans="1:35">
      <c r="A241" s="129">
        <f t="shared" si="300"/>
        <v>238</v>
      </c>
      <c r="B241" s="49" t="s">
        <v>223</v>
      </c>
      <c r="C241" s="44" t="s">
        <v>810</v>
      </c>
      <c r="D241" s="131" t="s">
        <v>811</v>
      </c>
      <c r="E241" s="158">
        <v>3920.55</v>
      </c>
      <c r="F241" s="130">
        <v>3920.55</v>
      </c>
      <c r="G241" s="130">
        <v>6241.75</v>
      </c>
      <c r="H241" s="130">
        <v>3920.55</v>
      </c>
      <c r="I241" s="164">
        <v>2200</v>
      </c>
      <c r="J241" s="130"/>
      <c r="K241" s="49">
        <f t="shared" si="301"/>
        <v>47.05</v>
      </c>
      <c r="L241" s="49">
        <f t="shared" si="302"/>
        <v>627.29</v>
      </c>
      <c r="M241" s="130">
        <f t="shared" si="303"/>
        <v>499.34</v>
      </c>
      <c r="N241" s="49">
        <f t="shared" si="304"/>
        <v>27.44</v>
      </c>
      <c r="O241" s="130">
        <f t="shared" si="305"/>
        <v>110</v>
      </c>
      <c r="P241" s="130">
        <f t="shared" si="306"/>
        <v>0</v>
      </c>
      <c r="Q241" s="130">
        <f t="shared" si="307"/>
        <v>1311.12</v>
      </c>
      <c r="R241" s="49">
        <f t="shared" si="308"/>
        <v>0</v>
      </c>
      <c r="S241" s="49">
        <f t="shared" si="309"/>
        <v>313.64</v>
      </c>
      <c r="T241" s="130">
        <f t="shared" si="310"/>
        <v>124.84</v>
      </c>
      <c r="U241" s="49">
        <f t="shared" si="311"/>
        <v>11.76</v>
      </c>
      <c r="V241" s="130">
        <f t="shared" si="312"/>
        <v>110</v>
      </c>
      <c r="W241" s="130">
        <f t="shared" si="313"/>
        <v>0</v>
      </c>
      <c r="X241" s="49">
        <f t="shared" si="314"/>
        <v>560.24</v>
      </c>
      <c r="Y241" s="49">
        <f t="shared" si="315"/>
        <v>1871.36</v>
      </c>
      <c r="Z241" s="136"/>
      <c r="AA241" s="139" t="s">
        <v>69</v>
      </c>
      <c r="AB241" s="140">
        <f t="shared" ref="AB241:AH241" si="333">K241+R241</f>
        <v>47.05</v>
      </c>
      <c r="AC241" s="140">
        <f t="shared" si="333"/>
        <v>940.93</v>
      </c>
      <c r="AD241" s="140">
        <f t="shared" si="333"/>
        <v>624.18</v>
      </c>
      <c r="AE241" s="140">
        <f t="shared" si="333"/>
        <v>39.2</v>
      </c>
      <c r="AF241" s="140">
        <f t="shared" si="333"/>
        <v>220</v>
      </c>
      <c r="AG241" s="140">
        <f t="shared" si="333"/>
        <v>0</v>
      </c>
      <c r="AH241" s="140">
        <f t="shared" si="333"/>
        <v>1871.36</v>
      </c>
      <c r="AI241" s="139" t="s">
        <v>35</v>
      </c>
    </row>
    <row r="242" s="39" customFormat="1" ht="16" customHeight="1" spans="1:35">
      <c r="A242" s="129">
        <f t="shared" si="300"/>
        <v>239</v>
      </c>
      <c r="B242" s="49" t="s">
        <v>209</v>
      </c>
      <c r="C242" s="52" t="s">
        <v>814</v>
      </c>
      <c r="D242" s="131" t="s">
        <v>815</v>
      </c>
      <c r="E242" s="158">
        <v>3920.55</v>
      </c>
      <c r="F242" s="130">
        <v>3920.55</v>
      </c>
      <c r="G242" s="130">
        <v>6241.75</v>
      </c>
      <c r="H242" s="130">
        <v>3920.55</v>
      </c>
      <c r="I242" s="164">
        <v>2200</v>
      </c>
      <c r="J242" s="130"/>
      <c r="K242" s="49">
        <f t="shared" si="301"/>
        <v>47.05</v>
      </c>
      <c r="L242" s="49">
        <f t="shared" si="302"/>
        <v>627.29</v>
      </c>
      <c r="M242" s="130">
        <f t="shared" si="303"/>
        <v>499.34</v>
      </c>
      <c r="N242" s="49">
        <f t="shared" si="304"/>
        <v>27.44</v>
      </c>
      <c r="O242" s="130">
        <f t="shared" si="305"/>
        <v>110</v>
      </c>
      <c r="P242" s="130">
        <f t="shared" si="306"/>
        <v>0</v>
      </c>
      <c r="Q242" s="130">
        <f t="shared" si="307"/>
        <v>1311.12</v>
      </c>
      <c r="R242" s="49">
        <f t="shared" si="308"/>
        <v>0</v>
      </c>
      <c r="S242" s="49">
        <f t="shared" si="309"/>
        <v>313.64</v>
      </c>
      <c r="T242" s="130">
        <f t="shared" si="310"/>
        <v>124.84</v>
      </c>
      <c r="U242" s="49">
        <f t="shared" si="311"/>
        <v>11.76</v>
      </c>
      <c r="V242" s="130">
        <f t="shared" si="312"/>
        <v>110</v>
      </c>
      <c r="W242" s="130">
        <f t="shared" si="313"/>
        <v>0</v>
      </c>
      <c r="X242" s="49">
        <f t="shared" si="314"/>
        <v>560.24</v>
      </c>
      <c r="Y242" s="49">
        <f t="shared" si="315"/>
        <v>1871.36</v>
      </c>
      <c r="Z242" s="136"/>
      <c r="AA242" s="139" t="s">
        <v>69</v>
      </c>
      <c r="AB242" s="140">
        <f t="shared" ref="AB242:AH242" si="334">K242+R242</f>
        <v>47.05</v>
      </c>
      <c r="AC242" s="140">
        <f t="shared" si="334"/>
        <v>940.93</v>
      </c>
      <c r="AD242" s="140">
        <f t="shared" si="334"/>
        <v>624.18</v>
      </c>
      <c r="AE242" s="140">
        <f t="shared" si="334"/>
        <v>39.2</v>
      </c>
      <c r="AF242" s="140">
        <f t="shared" si="334"/>
        <v>220</v>
      </c>
      <c r="AG242" s="140">
        <f t="shared" si="334"/>
        <v>0</v>
      </c>
      <c r="AH242" s="140">
        <f t="shared" si="334"/>
        <v>1871.36</v>
      </c>
      <c r="AI242" s="139" t="s">
        <v>32</v>
      </c>
    </row>
    <row r="243" s="115" customFormat="1" ht="19" customHeight="1" spans="1:36">
      <c r="A243" s="129">
        <f t="shared" si="300"/>
        <v>240</v>
      </c>
      <c r="B243" s="49" t="s">
        <v>411</v>
      </c>
      <c r="C243" s="44" t="s">
        <v>838</v>
      </c>
      <c r="D243" s="449" t="s">
        <v>839</v>
      </c>
      <c r="E243" s="158">
        <v>4200</v>
      </c>
      <c r="F243" s="158">
        <v>4200</v>
      </c>
      <c r="G243" s="130">
        <v>6241.75</v>
      </c>
      <c r="H243" s="158">
        <v>4200</v>
      </c>
      <c r="I243" s="164">
        <v>4180</v>
      </c>
      <c r="J243" s="130"/>
      <c r="K243" s="49">
        <f t="shared" si="301"/>
        <v>50.4</v>
      </c>
      <c r="L243" s="49">
        <f t="shared" si="302"/>
        <v>672</v>
      </c>
      <c r="M243" s="130">
        <f t="shared" si="303"/>
        <v>499.34</v>
      </c>
      <c r="N243" s="49">
        <f t="shared" si="304"/>
        <v>29.4</v>
      </c>
      <c r="O243" s="130">
        <f t="shared" si="305"/>
        <v>209</v>
      </c>
      <c r="P243" s="130">
        <f t="shared" si="306"/>
        <v>0</v>
      </c>
      <c r="Q243" s="130">
        <f t="shared" si="307"/>
        <v>1460.14</v>
      </c>
      <c r="R243" s="49">
        <f t="shared" si="308"/>
        <v>0</v>
      </c>
      <c r="S243" s="49">
        <f t="shared" si="309"/>
        <v>336</v>
      </c>
      <c r="T243" s="130">
        <f t="shared" si="310"/>
        <v>124.84</v>
      </c>
      <c r="U243" s="49">
        <f t="shared" si="311"/>
        <v>12.6</v>
      </c>
      <c r="V243" s="130">
        <f t="shared" si="312"/>
        <v>209</v>
      </c>
      <c r="W243" s="130">
        <f t="shared" si="313"/>
        <v>0</v>
      </c>
      <c r="X243" s="49">
        <f t="shared" si="314"/>
        <v>682.44</v>
      </c>
      <c r="Y243" s="49">
        <f t="shared" si="315"/>
        <v>2142.58</v>
      </c>
      <c r="Z243" s="136"/>
      <c r="AA243" s="139" t="s">
        <v>81</v>
      </c>
      <c r="AB243" s="140">
        <f t="shared" ref="AB243:AH243" si="335">K243+R243</f>
        <v>50.4</v>
      </c>
      <c r="AC243" s="140">
        <f t="shared" si="335"/>
        <v>1008</v>
      </c>
      <c r="AD243" s="140">
        <f t="shared" si="335"/>
        <v>624.18</v>
      </c>
      <c r="AE243" s="140">
        <f t="shared" si="335"/>
        <v>42</v>
      </c>
      <c r="AF243" s="140">
        <f t="shared" si="335"/>
        <v>418</v>
      </c>
      <c r="AG243" s="140">
        <f t="shared" si="335"/>
        <v>0</v>
      </c>
      <c r="AH243" s="140">
        <f t="shared" si="335"/>
        <v>2142.58</v>
      </c>
      <c r="AI243" s="139" t="s">
        <v>34</v>
      </c>
      <c r="AJ243" s="39"/>
    </row>
    <row r="244" s="115" customFormat="1" ht="19" customHeight="1" spans="1:36">
      <c r="A244" s="129">
        <f t="shared" si="300"/>
        <v>241</v>
      </c>
      <c r="B244" s="49" t="s">
        <v>119</v>
      </c>
      <c r="C244" s="44" t="s">
        <v>840</v>
      </c>
      <c r="D244" s="131" t="s">
        <v>841</v>
      </c>
      <c r="E244" s="158">
        <v>3920.55</v>
      </c>
      <c r="F244" s="130">
        <v>3920.55</v>
      </c>
      <c r="G244" s="130">
        <v>6241.75</v>
      </c>
      <c r="H244" s="130">
        <v>3920.55</v>
      </c>
      <c r="I244" s="164">
        <v>2200</v>
      </c>
      <c r="J244" s="130"/>
      <c r="K244" s="49">
        <f t="shared" si="301"/>
        <v>47.05</v>
      </c>
      <c r="L244" s="49">
        <f t="shared" si="302"/>
        <v>627.29</v>
      </c>
      <c r="M244" s="130">
        <f t="shared" si="303"/>
        <v>499.34</v>
      </c>
      <c r="N244" s="49">
        <f t="shared" si="304"/>
        <v>27.44</v>
      </c>
      <c r="O244" s="130">
        <f t="shared" si="305"/>
        <v>110</v>
      </c>
      <c r="P244" s="130">
        <f t="shared" si="306"/>
        <v>0</v>
      </c>
      <c r="Q244" s="130">
        <f t="shared" si="307"/>
        <v>1311.12</v>
      </c>
      <c r="R244" s="49">
        <f t="shared" si="308"/>
        <v>0</v>
      </c>
      <c r="S244" s="49">
        <f t="shared" si="309"/>
        <v>313.64</v>
      </c>
      <c r="T244" s="130">
        <f t="shared" si="310"/>
        <v>124.84</v>
      </c>
      <c r="U244" s="49">
        <f t="shared" si="311"/>
        <v>11.76</v>
      </c>
      <c r="V244" s="130">
        <f t="shared" si="312"/>
        <v>110</v>
      </c>
      <c r="W244" s="130">
        <f t="shared" si="313"/>
        <v>0</v>
      </c>
      <c r="X244" s="49">
        <f t="shared" si="314"/>
        <v>560.24</v>
      </c>
      <c r="Y244" s="49">
        <f t="shared" si="315"/>
        <v>1871.36</v>
      </c>
      <c r="Z244" s="136"/>
      <c r="AA244" s="139" t="s">
        <v>78</v>
      </c>
      <c r="AB244" s="140">
        <f t="shared" ref="AB244:AH244" si="336">K244+R244</f>
        <v>47.05</v>
      </c>
      <c r="AC244" s="140">
        <f t="shared" si="336"/>
        <v>940.93</v>
      </c>
      <c r="AD244" s="140">
        <f t="shared" si="336"/>
        <v>624.18</v>
      </c>
      <c r="AE244" s="140">
        <f t="shared" si="336"/>
        <v>39.2</v>
      </c>
      <c r="AF244" s="140">
        <f t="shared" si="336"/>
        <v>220</v>
      </c>
      <c r="AG244" s="140">
        <f t="shared" si="336"/>
        <v>0</v>
      </c>
      <c r="AH244" s="140">
        <f t="shared" si="336"/>
        <v>1871.36</v>
      </c>
      <c r="AI244" s="139" t="s">
        <v>32</v>
      </c>
      <c r="AJ244" s="39"/>
    </row>
    <row r="245" s="115" customFormat="1" ht="19" customHeight="1" spans="1:36">
      <c r="A245" s="129">
        <f t="shared" si="300"/>
        <v>242</v>
      </c>
      <c r="B245" s="49" t="s">
        <v>206</v>
      </c>
      <c r="C245" s="44" t="s">
        <v>846</v>
      </c>
      <c r="D245" s="131" t="s">
        <v>847</v>
      </c>
      <c r="E245" s="158">
        <v>3920.55</v>
      </c>
      <c r="F245" s="130">
        <v>3920.55</v>
      </c>
      <c r="G245" s="130">
        <v>6241.75</v>
      </c>
      <c r="H245" s="130">
        <v>3920.55</v>
      </c>
      <c r="I245" s="164">
        <v>3180</v>
      </c>
      <c r="J245" s="130"/>
      <c r="K245" s="49">
        <f t="shared" si="301"/>
        <v>47.05</v>
      </c>
      <c r="L245" s="49">
        <f t="shared" si="302"/>
        <v>627.29</v>
      </c>
      <c r="M245" s="130">
        <f t="shared" si="303"/>
        <v>499.34</v>
      </c>
      <c r="N245" s="49">
        <f t="shared" si="304"/>
        <v>27.44</v>
      </c>
      <c r="O245" s="130">
        <f t="shared" si="305"/>
        <v>159</v>
      </c>
      <c r="P245" s="130">
        <f t="shared" si="306"/>
        <v>0</v>
      </c>
      <c r="Q245" s="130">
        <f t="shared" si="307"/>
        <v>1360.12</v>
      </c>
      <c r="R245" s="49">
        <f t="shared" si="308"/>
        <v>0</v>
      </c>
      <c r="S245" s="49">
        <f t="shared" si="309"/>
        <v>313.64</v>
      </c>
      <c r="T245" s="130">
        <f t="shared" si="310"/>
        <v>124.84</v>
      </c>
      <c r="U245" s="49">
        <f t="shared" si="311"/>
        <v>11.76</v>
      </c>
      <c r="V245" s="130">
        <f t="shared" si="312"/>
        <v>159</v>
      </c>
      <c r="W245" s="130">
        <f t="shared" si="313"/>
        <v>0</v>
      </c>
      <c r="X245" s="49">
        <f t="shared" si="314"/>
        <v>609.24</v>
      </c>
      <c r="Y245" s="49">
        <f t="shared" si="315"/>
        <v>1969.36</v>
      </c>
      <c r="Z245" s="136"/>
      <c r="AA245" s="139" t="s">
        <v>90</v>
      </c>
      <c r="AB245" s="140">
        <f t="shared" ref="AB245:AH245" si="337">K245+R245</f>
        <v>47.05</v>
      </c>
      <c r="AC245" s="140">
        <f t="shared" si="337"/>
        <v>940.93</v>
      </c>
      <c r="AD245" s="140">
        <f t="shared" si="337"/>
        <v>624.18</v>
      </c>
      <c r="AE245" s="140">
        <f t="shared" si="337"/>
        <v>39.2</v>
      </c>
      <c r="AF245" s="140">
        <f t="shared" si="337"/>
        <v>318</v>
      </c>
      <c r="AG245" s="140">
        <f t="shared" si="337"/>
        <v>0</v>
      </c>
      <c r="AH245" s="140">
        <f t="shared" si="337"/>
        <v>1969.36</v>
      </c>
      <c r="AI245" s="139" t="s">
        <v>31</v>
      </c>
      <c r="AJ245" s="39"/>
    </row>
    <row r="246" s="115" customFormat="1" ht="19" customHeight="1" spans="1:36">
      <c r="A246" s="129">
        <f t="shared" si="300"/>
        <v>243</v>
      </c>
      <c r="B246" s="49" t="s">
        <v>209</v>
      </c>
      <c r="C246" s="44" t="s">
        <v>848</v>
      </c>
      <c r="D246" s="131" t="s">
        <v>849</v>
      </c>
      <c r="E246" s="158">
        <v>3920.55</v>
      </c>
      <c r="F246" s="130">
        <v>3920.55</v>
      </c>
      <c r="G246" s="130">
        <v>6241.75</v>
      </c>
      <c r="H246" s="130">
        <v>3920.55</v>
      </c>
      <c r="I246" s="164">
        <v>0</v>
      </c>
      <c r="J246" s="130"/>
      <c r="K246" s="49">
        <f t="shared" si="301"/>
        <v>47.05</v>
      </c>
      <c r="L246" s="49">
        <f t="shared" si="302"/>
        <v>627.29</v>
      </c>
      <c r="M246" s="130">
        <f t="shared" si="303"/>
        <v>499.34</v>
      </c>
      <c r="N246" s="49">
        <f t="shared" si="304"/>
        <v>27.44</v>
      </c>
      <c r="O246" s="130">
        <f t="shared" si="305"/>
        <v>0</v>
      </c>
      <c r="P246" s="130">
        <f t="shared" si="306"/>
        <v>0</v>
      </c>
      <c r="Q246" s="130">
        <f t="shared" si="307"/>
        <v>1201.12</v>
      </c>
      <c r="R246" s="49">
        <f t="shared" si="308"/>
        <v>0</v>
      </c>
      <c r="S246" s="49">
        <f t="shared" si="309"/>
        <v>313.64</v>
      </c>
      <c r="T246" s="130">
        <f t="shared" si="310"/>
        <v>124.84</v>
      </c>
      <c r="U246" s="49">
        <f t="shared" si="311"/>
        <v>11.76</v>
      </c>
      <c r="V246" s="130">
        <f t="shared" si="312"/>
        <v>0</v>
      </c>
      <c r="W246" s="130">
        <f t="shared" si="313"/>
        <v>0</v>
      </c>
      <c r="X246" s="49">
        <f t="shared" si="314"/>
        <v>450.24</v>
      </c>
      <c r="Y246" s="49">
        <f t="shared" si="315"/>
        <v>1651.36</v>
      </c>
      <c r="Z246" s="136"/>
      <c r="AA246" s="139" t="s">
        <v>69</v>
      </c>
      <c r="AB246" s="140">
        <f t="shared" ref="AB246:AH246" si="338">K246+R246</f>
        <v>47.05</v>
      </c>
      <c r="AC246" s="140">
        <f t="shared" si="338"/>
        <v>940.93</v>
      </c>
      <c r="AD246" s="140">
        <f t="shared" si="338"/>
        <v>624.18</v>
      </c>
      <c r="AE246" s="140">
        <f t="shared" si="338"/>
        <v>39.2</v>
      </c>
      <c r="AF246" s="140">
        <f t="shared" si="338"/>
        <v>0</v>
      </c>
      <c r="AG246" s="140">
        <f t="shared" si="338"/>
        <v>0</v>
      </c>
      <c r="AH246" s="140">
        <f t="shared" si="338"/>
        <v>1651.36</v>
      </c>
      <c r="AI246" s="139" t="s">
        <v>32</v>
      </c>
      <c r="AJ246" s="39"/>
    </row>
    <row r="247" s="116" customFormat="1" ht="19" customHeight="1" spans="1:36">
      <c r="A247" s="182">
        <f t="shared" si="300"/>
        <v>244</v>
      </c>
      <c r="B247" s="183" t="s">
        <v>411</v>
      </c>
      <c r="C247" s="184" t="s">
        <v>852</v>
      </c>
      <c r="D247" s="478" t="s">
        <v>853</v>
      </c>
      <c r="E247" s="207">
        <v>3920.55</v>
      </c>
      <c r="F247" s="188">
        <v>3920.55</v>
      </c>
      <c r="G247" s="188">
        <v>6241.75</v>
      </c>
      <c r="H247" s="188">
        <v>3920.55</v>
      </c>
      <c r="I247" s="195">
        <v>0</v>
      </c>
      <c r="J247" s="188"/>
      <c r="K247" s="183">
        <f t="shared" si="301"/>
        <v>47.05</v>
      </c>
      <c r="L247" s="183">
        <f t="shared" si="302"/>
        <v>627.29</v>
      </c>
      <c r="M247" s="188">
        <f t="shared" si="303"/>
        <v>499.34</v>
      </c>
      <c r="N247" s="183">
        <f t="shared" si="304"/>
        <v>27.44</v>
      </c>
      <c r="O247" s="188">
        <f t="shared" si="305"/>
        <v>0</v>
      </c>
      <c r="P247" s="188">
        <f t="shared" si="306"/>
        <v>0</v>
      </c>
      <c r="Q247" s="188">
        <f t="shared" si="307"/>
        <v>1201.12</v>
      </c>
      <c r="R247" s="183">
        <f t="shared" si="308"/>
        <v>0</v>
      </c>
      <c r="S247" s="183">
        <f t="shared" si="309"/>
        <v>313.64</v>
      </c>
      <c r="T247" s="188">
        <f t="shared" si="310"/>
        <v>124.84</v>
      </c>
      <c r="U247" s="183">
        <f t="shared" si="311"/>
        <v>11.76</v>
      </c>
      <c r="V247" s="188">
        <f t="shared" si="312"/>
        <v>0</v>
      </c>
      <c r="W247" s="188">
        <f t="shared" si="313"/>
        <v>0</v>
      </c>
      <c r="X247" s="183">
        <f t="shared" si="314"/>
        <v>450.24</v>
      </c>
      <c r="Y247" s="183">
        <f t="shared" si="315"/>
        <v>1651.36</v>
      </c>
      <c r="Z247" s="199"/>
      <c r="AA247" s="200" t="s">
        <v>76</v>
      </c>
      <c r="AB247" s="201">
        <f t="shared" ref="AB247:AH247" si="339">K247+R247</f>
        <v>47.05</v>
      </c>
      <c r="AC247" s="201">
        <f t="shared" si="339"/>
        <v>940.93</v>
      </c>
      <c r="AD247" s="201">
        <f t="shared" si="339"/>
        <v>624.18</v>
      </c>
      <c r="AE247" s="201">
        <f t="shared" si="339"/>
        <v>39.2</v>
      </c>
      <c r="AF247" s="201">
        <f t="shared" si="339"/>
        <v>0</v>
      </c>
      <c r="AG247" s="201">
        <f t="shared" si="339"/>
        <v>0</v>
      </c>
      <c r="AH247" s="201">
        <f t="shared" si="339"/>
        <v>1651.36</v>
      </c>
      <c r="AI247" s="200" t="s">
        <v>32</v>
      </c>
      <c r="AJ247" s="117"/>
    </row>
    <row r="248" s="115" customFormat="1" ht="19" customHeight="1" spans="1:36">
      <c r="A248" s="129">
        <f t="shared" si="300"/>
        <v>245</v>
      </c>
      <c r="B248" s="49" t="s">
        <v>119</v>
      </c>
      <c r="C248" s="44" t="s">
        <v>862</v>
      </c>
      <c r="D248" s="131" t="s">
        <v>863</v>
      </c>
      <c r="E248" s="158">
        <v>3920.55</v>
      </c>
      <c r="F248" s="130">
        <v>3920.55</v>
      </c>
      <c r="G248" s="130">
        <v>6241.75</v>
      </c>
      <c r="H248" s="130">
        <v>3920.55</v>
      </c>
      <c r="I248" s="164">
        <v>2200</v>
      </c>
      <c r="J248" s="130"/>
      <c r="K248" s="49">
        <f t="shared" si="301"/>
        <v>47.05</v>
      </c>
      <c r="L248" s="49">
        <f t="shared" si="302"/>
        <v>627.29</v>
      </c>
      <c r="M248" s="130">
        <f t="shared" si="303"/>
        <v>499.34</v>
      </c>
      <c r="N248" s="49">
        <f t="shared" si="304"/>
        <v>27.44</v>
      </c>
      <c r="O248" s="130">
        <f t="shared" si="305"/>
        <v>110</v>
      </c>
      <c r="P248" s="130">
        <f t="shared" si="306"/>
        <v>0</v>
      </c>
      <c r="Q248" s="130">
        <f t="shared" si="307"/>
        <v>1311.12</v>
      </c>
      <c r="R248" s="49">
        <f t="shared" si="308"/>
        <v>0</v>
      </c>
      <c r="S248" s="49">
        <f t="shared" si="309"/>
        <v>313.64</v>
      </c>
      <c r="T248" s="130">
        <f t="shared" si="310"/>
        <v>124.84</v>
      </c>
      <c r="U248" s="49">
        <f t="shared" si="311"/>
        <v>11.76</v>
      </c>
      <c r="V248" s="130">
        <f t="shared" si="312"/>
        <v>110</v>
      </c>
      <c r="W248" s="130">
        <f t="shared" si="313"/>
        <v>0</v>
      </c>
      <c r="X248" s="49">
        <f t="shared" si="314"/>
        <v>560.24</v>
      </c>
      <c r="Y248" s="49">
        <f t="shared" si="315"/>
        <v>1871.36</v>
      </c>
      <c r="Z248" s="136"/>
      <c r="AA248" s="139" t="s">
        <v>75</v>
      </c>
      <c r="AB248" s="140">
        <f t="shared" ref="AB248:AH248" si="340">K248+R248</f>
        <v>47.05</v>
      </c>
      <c r="AC248" s="140">
        <f t="shared" si="340"/>
        <v>940.93</v>
      </c>
      <c r="AD248" s="140">
        <f t="shared" si="340"/>
        <v>624.18</v>
      </c>
      <c r="AE248" s="140">
        <f t="shared" si="340"/>
        <v>39.2</v>
      </c>
      <c r="AF248" s="140">
        <f t="shared" si="340"/>
        <v>220</v>
      </c>
      <c r="AG248" s="140">
        <f t="shared" si="340"/>
        <v>0</v>
      </c>
      <c r="AH248" s="140">
        <f t="shared" si="340"/>
        <v>1871.36</v>
      </c>
      <c r="AI248" s="139" t="s">
        <v>32</v>
      </c>
      <c r="AJ248" s="39"/>
    </row>
    <row r="249" s="115" customFormat="1" ht="19" customHeight="1" spans="1:36">
      <c r="A249" s="129">
        <f t="shared" si="300"/>
        <v>246</v>
      </c>
      <c r="B249" s="49" t="s">
        <v>201</v>
      </c>
      <c r="C249" s="44" t="s">
        <v>864</v>
      </c>
      <c r="D249" s="131" t="s">
        <v>865</v>
      </c>
      <c r="E249" s="158">
        <v>3920.55</v>
      </c>
      <c r="F249" s="130">
        <v>3920.55</v>
      </c>
      <c r="G249" s="130">
        <v>6241.75</v>
      </c>
      <c r="H249" s="130">
        <v>3920.55</v>
      </c>
      <c r="I249" s="164">
        <v>2200</v>
      </c>
      <c r="J249" s="130"/>
      <c r="K249" s="49">
        <f t="shared" si="301"/>
        <v>47.05</v>
      </c>
      <c r="L249" s="49">
        <f t="shared" si="302"/>
        <v>627.29</v>
      </c>
      <c r="M249" s="130">
        <f t="shared" si="303"/>
        <v>499.34</v>
      </c>
      <c r="N249" s="49">
        <f t="shared" si="304"/>
        <v>27.44</v>
      </c>
      <c r="O249" s="130">
        <f t="shared" si="305"/>
        <v>110</v>
      </c>
      <c r="P249" s="130">
        <f t="shared" si="306"/>
        <v>0</v>
      </c>
      <c r="Q249" s="130">
        <f t="shared" si="307"/>
        <v>1311.12</v>
      </c>
      <c r="R249" s="49">
        <f t="shared" si="308"/>
        <v>0</v>
      </c>
      <c r="S249" s="49">
        <f t="shared" si="309"/>
        <v>313.64</v>
      </c>
      <c r="T249" s="130">
        <f t="shared" si="310"/>
        <v>124.84</v>
      </c>
      <c r="U249" s="49">
        <f t="shared" si="311"/>
        <v>11.76</v>
      </c>
      <c r="V249" s="130">
        <f t="shared" si="312"/>
        <v>110</v>
      </c>
      <c r="W249" s="130">
        <f t="shared" si="313"/>
        <v>0</v>
      </c>
      <c r="X249" s="49">
        <f t="shared" si="314"/>
        <v>560.24</v>
      </c>
      <c r="Y249" s="49">
        <f t="shared" si="315"/>
        <v>1871.36</v>
      </c>
      <c r="Z249" s="136"/>
      <c r="AA249" s="139" t="s">
        <v>66</v>
      </c>
      <c r="AB249" s="140">
        <f t="shared" ref="AB249:AH249" si="341">K249+R249</f>
        <v>47.05</v>
      </c>
      <c r="AC249" s="140">
        <f t="shared" si="341"/>
        <v>940.93</v>
      </c>
      <c r="AD249" s="140">
        <f t="shared" si="341"/>
        <v>624.18</v>
      </c>
      <c r="AE249" s="140">
        <f t="shared" si="341"/>
        <v>39.2</v>
      </c>
      <c r="AF249" s="140">
        <f t="shared" si="341"/>
        <v>220</v>
      </c>
      <c r="AG249" s="140">
        <f t="shared" si="341"/>
        <v>0</v>
      </c>
      <c r="AH249" s="140">
        <f t="shared" si="341"/>
        <v>1871.36</v>
      </c>
      <c r="AI249" s="139" t="s">
        <v>32</v>
      </c>
      <c r="AJ249" s="39"/>
    </row>
    <row r="250" s="115" customFormat="1" ht="19" customHeight="1" spans="1:36">
      <c r="A250" s="129">
        <f t="shared" si="300"/>
        <v>247</v>
      </c>
      <c r="B250" s="49" t="s">
        <v>411</v>
      </c>
      <c r="C250" s="44" t="s">
        <v>868</v>
      </c>
      <c r="D250" s="159" t="s">
        <v>869</v>
      </c>
      <c r="E250" s="158">
        <v>3920.55</v>
      </c>
      <c r="F250" s="130">
        <v>3920.55</v>
      </c>
      <c r="G250" s="130">
        <v>6241.75</v>
      </c>
      <c r="H250" s="130">
        <v>3920.55</v>
      </c>
      <c r="I250" s="164">
        <v>2200</v>
      </c>
      <c r="J250" s="130"/>
      <c r="K250" s="49">
        <f t="shared" si="301"/>
        <v>47.05</v>
      </c>
      <c r="L250" s="49">
        <f t="shared" si="302"/>
        <v>627.29</v>
      </c>
      <c r="M250" s="130">
        <f t="shared" si="303"/>
        <v>499.34</v>
      </c>
      <c r="N250" s="49">
        <f t="shared" si="304"/>
        <v>27.44</v>
      </c>
      <c r="O250" s="130">
        <f t="shared" si="305"/>
        <v>110</v>
      </c>
      <c r="P250" s="130">
        <f t="shared" si="306"/>
        <v>0</v>
      </c>
      <c r="Q250" s="130">
        <f t="shared" si="307"/>
        <v>1311.12</v>
      </c>
      <c r="R250" s="49">
        <f t="shared" si="308"/>
        <v>0</v>
      </c>
      <c r="S250" s="49">
        <f t="shared" si="309"/>
        <v>313.64</v>
      </c>
      <c r="T250" s="130">
        <f t="shared" si="310"/>
        <v>124.84</v>
      </c>
      <c r="U250" s="49">
        <f t="shared" si="311"/>
        <v>11.76</v>
      </c>
      <c r="V250" s="130">
        <f t="shared" si="312"/>
        <v>110</v>
      </c>
      <c r="W250" s="130">
        <f t="shared" si="313"/>
        <v>0</v>
      </c>
      <c r="X250" s="49">
        <f t="shared" si="314"/>
        <v>560.24</v>
      </c>
      <c r="Y250" s="49">
        <f t="shared" si="315"/>
        <v>1871.36</v>
      </c>
      <c r="Z250" s="136"/>
      <c r="AA250" s="139" t="s">
        <v>76</v>
      </c>
      <c r="AB250" s="140">
        <f t="shared" ref="AB250:AH250" si="342">K250+R250</f>
        <v>47.05</v>
      </c>
      <c r="AC250" s="140">
        <f t="shared" si="342"/>
        <v>940.93</v>
      </c>
      <c r="AD250" s="140">
        <f t="shared" si="342"/>
        <v>624.18</v>
      </c>
      <c r="AE250" s="140">
        <f t="shared" si="342"/>
        <v>39.2</v>
      </c>
      <c r="AF250" s="140">
        <f t="shared" si="342"/>
        <v>220</v>
      </c>
      <c r="AG250" s="140">
        <f t="shared" si="342"/>
        <v>0</v>
      </c>
      <c r="AH250" s="140">
        <f t="shared" si="342"/>
        <v>1871.36</v>
      </c>
      <c r="AI250" s="139" t="s">
        <v>32</v>
      </c>
      <c r="AJ250" s="39"/>
    </row>
    <row r="251" s="115" customFormat="1" ht="19" customHeight="1" spans="1:36">
      <c r="A251" s="129">
        <f t="shared" si="300"/>
        <v>248</v>
      </c>
      <c r="B251" s="49" t="s">
        <v>411</v>
      </c>
      <c r="C251" s="44" t="s">
        <v>870</v>
      </c>
      <c r="D251" s="159" t="s">
        <v>871</v>
      </c>
      <c r="E251" s="158">
        <v>3920.55</v>
      </c>
      <c r="F251" s="130">
        <v>3920.55</v>
      </c>
      <c r="G251" s="130">
        <v>6241.75</v>
      </c>
      <c r="H251" s="130">
        <v>3920.55</v>
      </c>
      <c r="I251" s="164">
        <v>2200</v>
      </c>
      <c r="J251" s="130"/>
      <c r="K251" s="49">
        <f t="shared" si="301"/>
        <v>47.05</v>
      </c>
      <c r="L251" s="49">
        <f t="shared" si="302"/>
        <v>627.29</v>
      </c>
      <c r="M251" s="130">
        <f t="shared" si="303"/>
        <v>499.34</v>
      </c>
      <c r="N251" s="49">
        <f t="shared" si="304"/>
        <v>27.44</v>
      </c>
      <c r="O251" s="130">
        <f t="shared" si="305"/>
        <v>110</v>
      </c>
      <c r="P251" s="130">
        <f t="shared" si="306"/>
        <v>0</v>
      </c>
      <c r="Q251" s="130">
        <f t="shared" si="307"/>
        <v>1311.12</v>
      </c>
      <c r="R251" s="49">
        <f t="shared" si="308"/>
        <v>0</v>
      </c>
      <c r="S251" s="49">
        <f t="shared" si="309"/>
        <v>313.64</v>
      </c>
      <c r="T251" s="130">
        <f t="shared" si="310"/>
        <v>124.84</v>
      </c>
      <c r="U251" s="49">
        <f t="shared" si="311"/>
        <v>11.76</v>
      </c>
      <c r="V251" s="130">
        <f t="shared" si="312"/>
        <v>110</v>
      </c>
      <c r="W251" s="130">
        <f t="shared" si="313"/>
        <v>0</v>
      </c>
      <c r="X251" s="49">
        <f t="shared" si="314"/>
        <v>560.24</v>
      </c>
      <c r="Y251" s="49">
        <f t="shared" si="315"/>
        <v>1871.36</v>
      </c>
      <c r="Z251" s="136"/>
      <c r="AA251" s="139" t="s">
        <v>76</v>
      </c>
      <c r="AB251" s="140">
        <f t="shared" ref="AB251:AH251" si="343">K251+R251</f>
        <v>47.05</v>
      </c>
      <c r="AC251" s="140">
        <f t="shared" si="343"/>
        <v>940.93</v>
      </c>
      <c r="AD251" s="140">
        <f t="shared" si="343"/>
        <v>624.18</v>
      </c>
      <c r="AE251" s="140">
        <f t="shared" si="343"/>
        <v>39.2</v>
      </c>
      <c r="AF251" s="140">
        <f t="shared" si="343"/>
        <v>220</v>
      </c>
      <c r="AG251" s="140">
        <f t="shared" si="343"/>
        <v>0</v>
      </c>
      <c r="AH251" s="140">
        <f t="shared" si="343"/>
        <v>1871.36</v>
      </c>
      <c r="AI251" s="139" t="s">
        <v>32</v>
      </c>
      <c r="AJ251" s="39"/>
    </row>
    <row r="252" s="115" customFormat="1" ht="19" customHeight="1" spans="1:36">
      <c r="A252" s="129">
        <f t="shared" si="300"/>
        <v>249</v>
      </c>
      <c r="B252" s="49" t="s">
        <v>411</v>
      </c>
      <c r="C252" s="44" t="s">
        <v>872</v>
      </c>
      <c r="D252" s="160" t="s">
        <v>873</v>
      </c>
      <c r="E252" s="158">
        <v>3920.55</v>
      </c>
      <c r="F252" s="130">
        <v>3920.55</v>
      </c>
      <c r="G252" s="130">
        <v>6241.75</v>
      </c>
      <c r="H252" s="130">
        <v>3920.55</v>
      </c>
      <c r="I252" s="164">
        <v>2200</v>
      </c>
      <c r="J252" s="130"/>
      <c r="K252" s="49">
        <f t="shared" si="301"/>
        <v>47.05</v>
      </c>
      <c r="L252" s="49">
        <f t="shared" si="302"/>
        <v>627.29</v>
      </c>
      <c r="M252" s="130">
        <f t="shared" si="303"/>
        <v>499.34</v>
      </c>
      <c r="N252" s="49">
        <f t="shared" si="304"/>
        <v>27.44</v>
      </c>
      <c r="O252" s="130">
        <f t="shared" si="305"/>
        <v>110</v>
      </c>
      <c r="P252" s="130">
        <f t="shared" si="306"/>
        <v>0</v>
      </c>
      <c r="Q252" s="130">
        <f t="shared" si="307"/>
        <v>1311.12</v>
      </c>
      <c r="R252" s="49">
        <f t="shared" si="308"/>
        <v>0</v>
      </c>
      <c r="S252" s="49">
        <f t="shared" si="309"/>
        <v>313.64</v>
      </c>
      <c r="T252" s="130">
        <f t="shared" si="310"/>
        <v>124.84</v>
      </c>
      <c r="U252" s="49">
        <f t="shared" si="311"/>
        <v>11.76</v>
      </c>
      <c r="V252" s="130">
        <f t="shared" si="312"/>
        <v>110</v>
      </c>
      <c r="W252" s="130">
        <f t="shared" si="313"/>
        <v>0</v>
      </c>
      <c r="X252" s="49">
        <f t="shared" si="314"/>
        <v>560.24</v>
      </c>
      <c r="Y252" s="49">
        <f t="shared" si="315"/>
        <v>1871.36</v>
      </c>
      <c r="Z252" s="136"/>
      <c r="AA252" s="139" t="s">
        <v>76</v>
      </c>
      <c r="AB252" s="140">
        <f t="shared" ref="AB252:AH252" si="344">K252+R252</f>
        <v>47.05</v>
      </c>
      <c r="AC252" s="140">
        <f t="shared" si="344"/>
        <v>940.93</v>
      </c>
      <c r="AD252" s="140">
        <f t="shared" si="344"/>
        <v>624.18</v>
      </c>
      <c r="AE252" s="140">
        <f t="shared" si="344"/>
        <v>39.2</v>
      </c>
      <c r="AF252" s="140">
        <f t="shared" si="344"/>
        <v>220</v>
      </c>
      <c r="AG252" s="140">
        <f t="shared" si="344"/>
        <v>0</v>
      </c>
      <c r="AH252" s="140">
        <f t="shared" si="344"/>
        <v>1871.36</v>
      </c>
      <c r="AI252" s="139" t="s">
        <v>32</v>
      </c>
      <c r="AJ252" s="39"/>
    </row>
    <row r="253" s="115" customFormat="1" ht="19" customHeight="1" spans="1:36">
      <c r="A253" s="129">
        <f t="shared" si="300"/>
        <v>250</v>
      </c>
      <c r="B253" s="49" t="s">
        <v>209</v>
      </c>
      <c r="C253" s="44" t="s">
        <v>874</v>
      </c>
      <c r="D253" s="160" t="s">
        <v>875</v>
      </c>
      <c r="E253" s="158">
        <v>3920.55</v>
      </c>
      <c r="F253" s="130">
        <v>3920.55</v>
      </c>
      <c r="G253" s="130">
        <v>6241.75</v>
      </c>
      <c r="H253" s="130">
        <v>3920.55</v>
      </c>
      <c r="I253" s="164">
        <v>2200</v>
      </c>
      <c r="J253" s="130"/>
      <c r="K253" s="49">
        <f t="shared" si="301"/>
        <v>47.05</v>
      </c>
      <c r="L253" s="49">
        <f t="shared" si="302"/>
        <v>627.29</v>
      </c>
      <c r="M253" s="130">
        <f t="shared" si="303"/>
        <v>499.34</v>
      </c>
      <c r="N253" s="49">
        <f t="shared" si="304"/>
        <v>27.44</v>
      </c>
      <c r="O253" s="130">
        <f t="shared" si="305"/>
        <v>110</v>
      </c>
      <c r="P253" s="130">
        <f t="shared" si="306"/>
        <v>0</v>
      </c>
      <c r="Q253" s="130">
        <f t="shared" si="307"/>
        <v>1311.12</v>
      </c>
      <c r="R253" s="49">
        <f t="shared" si="308"/>
        <v>0</v>
      </c>
      <c r="S253" s="49">
        <f t="shared" si="309"/>
        <v>313.64</v>
      </c>
      <c r="T253" s="130">
        <f t="shared" si="310"/>
        <v>124.84</v>
      </c>
      <c r="U253" s="49">
        <f t="shared" si="311"/>
        <v>11.76</v>
      </c>
      <c r="V253" s="130">
        <f t="shared" si="312"/>
        <v>110</v>
      </c>
      <c r="W253" s="130">
        <f t="shared" si="313"/>
        <v>0</v>
      </c>
      <c r="X253" s="49">
        <f t="shared" si="314"/>
        <v>560.24</v>
      </c>
      <c r="Y253" s="49">
        <f t="shared" si="315"/>
        <v>1871.36</v>
      </c>
      <c r="Z253" s="136"/>
      <c r="AA253" s="139" t="s">
        <v>69</v>
      </c>
      <c r="AB253" s="140">
        <f t="shared" ref="AB253:AH253" si="345">K253+R253</f>
        <v>47.05</v>
      </c>
      <c r="AC253" s="140">
        <f t="shared" si="345"/>
        <v>940.93</v>
      </c>
      <c r="AD253" s="140">
        <f t="shared" si="345"/>
        <v>624.18</v>
      </c>
      <c r="AE253" s="140">
        <f t="shared" si="345"/>
        <v>39.2</v>
      </c>
      <c r="AF253" s="140">
        <f t="shared" si="345"/>
        <v>220</v>
      </c>
      <c r="AG253" s="140">
        <f t="shared" si="345"/>
        <v>0</v>
      </c>
      <c r="AH253" s="140">
        <f t="shared" si="345"/>
        <v>1871.36</v>
      </c>
      <c r="AI253" s="139" t="s">
        <v>32</v>
      </c>
      <c r="AJ253" s="39"/>
    </row>
    <row r="254" s="115" customFormat="1" ht="19" customHeight="1" spans="1:36">
      <c r="A254" s="129">
        <f t="shared" si="300"/>
        <v>251</v>
      </c>
      <c r="B254" s="49" t="s">
        <v>411</v>
      </c>
      <c r="C254" s="44" t="s">
        <v>876</v>
      </c>
      <c r="D254" s="160" t="s">
        <v>877</v>
      </c>
      <c r="E254" s="158">
        <v>3920.55</v>
      </c>
      <c r="F254" s="130">
        <v>3920.55</v>
      </c>
      <c r="G254" s="130">
        <v>6241.75</v>
      </c>
      <c r="H254" s="130">
        <v>3920.55</v>
      </c>
      <c r="I254" s="164">
        <v>2200</v>
      </c>
      <c r="J254" s="130"/>
      <c r="K254" s="49">
        <f t="shared" si="301"/>
        <v>47.05</v>
      </c>
      <c r="L254" s="49">
        <f t="shared" si="302"/>
        <v>627.29</v>
      </c>
      <c r="M254" s="130">
        <f t="shared" si="303"/>
        <v>499.34</v>
      </c>
      <c r="N254" s="49">
        <f t="shared" si="304"/>
        <v>27.44</v>
      </c>
      <c r="O254" s="130">
        <f t="shared" si="305"/>
        <v>110</v>
      </c>
      <c r="P254" s="130">
        <f t="shared" si="306"/>
        <v>0</v>
      </c>
      <c r="Q254" s="130">
        <f t="shared" si="307"/>
        <v>1311.12</v>
      </c>
      <c r="R254" s="49">
        <f t="shared" si="308"/>
        <v>0</v>
      </c>
      <c r="S254" s="49">
        <f t="shared" si="309"/>
        <v>313.64</v>
      </c>
      <c r="T254" s="130">
        <f t="shared" si="310"/>
        <v>124.84</v>
      </c>
      <c r="U254" s="49">
        <f t="shared" si="311"/>
        <v>11.76</v>
      </c>
      <c r="V254" s="130">
        <f t="shared" si="312"/>
        <v>110</v>
      </c>
      <c r="W254" s="130">
        <f t="shared" si="313"/>
        <v>0</v>
      </c>
      <c r="X254" s="49">
        <f t="shared" si="314"/>
        <v>560.24</v>
      </c>
      <c r="Y254" s="49">
        <f t="shared" si="315"/>
        <v>1871.36</v>
      </c>
      <c r="Z254" s="136"/>
      <c r="AA254" s="139" t="s">
        <v>76</v>
      </c>
      <c r="AB254" s="140">
        <f t="shared" ref="AB254:AH254" si="346">K254+R254</f>
        <v>47.05</v>
      </c>
      <c r="AC254" s="140">
        <f t="shared" si="346"/>
        <v>940.93</v>
      </c>
      <c r="AD254" s="140">
        <f t="shared" si="346"/>
        <v>624.18</v>
      </c>
      <c r="AE254" s="140">
        <f t="shared" si="346"/>
        <v>39.2</v>
      </c>
      <c r="AF254" s="140">
        <f t="shared" si="346"/>
        <v>220</v>
      </c>
      <c r="AG254" s="140">
        <f t="shared" si="346"/>
        <v>0</v>
      </c>
      <c r="AH254" s="140">
        <f t="shared" si="346"/>
        <v>1871.36</v>
      </c>
      <c r="AI254" s="139" t="s">
        <v>32</v>
      </c>
      <c r="AJ254" s="39"/>
    </row>
    <row r="255" s="115" customFormat="1" ht="19" customHeight="1" spans="1:36">
      <c r="A255" s="129">
        <f t="shared" si="300"/>
        <v>252</v>
      </c>
      <c r="B255" s="49" t="s">
        <v>217</v>
      </c>
      <c r="C255" s="44" t="s">
        <v>880</v>
      </c>
      <c r="D255" s="160" t="s">
        <v>881</v>
      </c>
      <c r="E255" s="158">
        <v>3920.55</v>
      </c>
      <c r="F255" s="130">
        <v>3920.55</v>
      </c>
      <c r="G255" s="130">
        <v>6241.75</v>
      </c>
      <c r="H255" s="130">
        <v>3920.55</v>
      </c>
      <c r="I255" s="164">
        <v>0</v>
      </c>
      <c r="J255" s="130"/>
      <c r="K255" s="49">
        <f t="shared" si="301"/>
        <v>47.05</v>
      </c>
      <c r="L255" s="49">
        <f t="shared" si="302"/>
        <v>627.29</v>
      </c>
      <c r="M255" s="130">
        <f t="shared" si="303"/>
        <v>499.34</v>
      </c>
      <c r="N255" s="49">
        <f t="shared" si="304"/>
        <v>27.44</v>
      </c>
      <c r="O255" s="130">
        <f t="shared" si="305"/>
        <v>0</v>
      </c>
      <c r="P255" s="130">
        <f t="shared" si="306"/>
        <v>0</v>
      </c>
      <c r="Q255" s="130">
        <f t="shared" si="307"/>
        <v>1201.12</v>
      </c>
      <c r="R255" s="49">
        <f t="shared" si="308"/>
        <v>0</v>
      </c>
      <c r="S255" s="49">
        <f t="shared" si="309"/>
        <v>313.64</v>
      </c>
      <c r="T255" s="130">
        <f t="shared" si="310"/>
        <v>124.84</v>
      </c>
      <c r="U255" s="49">
        <f t="shared" si="311"/>
        <v>11.76</v>
      </c>
      <c r="V255" s="130">
        <f t="shared" si="312"/>
        <v>0</v>
      </c>
      <c r="W255" s="130">
        <f t="shared" si="313"/>
        <v>0</v>
      </c>
      <c r="X255" s="49">
        <f t="shared" si="314"/>
        <v>450.24</v>
      </c>
      <c r="Y255" s="49">
        <f t="shared" si="315"/>
        <v>1651.36</v>
      </c>
      <c r="Z255" s="136"/>
      <c r="AA255" s="139" t="s">
        <v>57</v>
      </c>
      <c r="AB255" s="140">
        <f t="shared" ref="AB255:AH255" si="347">K255+R255</f>
        <v>47.05</v>
      </c>
      <c r="AC255" s="140">
        <f t="shared" si="347"/>
        <v>940.93</v>
      </c>
      <c r="AD255" s="140">
        <f t="shared" si="347"/>
        <v>624.18</v>
      </c>
      <c r="AE255" s="140">
        <f t="shared" si="347"/>
        <v>39.2</v>
      </c>
      <c r="AF255" s="140">
        <f t="shared" si="347"/>
        <v>0</v>
      </c>
      <c r="AG255" s="140">
        <f t="shared" si="347"/>
        <v>0</v>
      </c>
      <c r="AH255" s="140">
        <f t="shared" si="347"/>
        <v>1651.36</v>
      </c>
      <c r="AI255" s="139" t="s">
        <v>32</v>
      </c>
      <c r="AJ255" s="39"/>
    </row>
    <row r="256" s="115" customFormat="1" ht="19" customHeight="1" spans="1:36">
      <c r="A256" s="129">
        <f t="shared" ref="A256:A263" si="348">ROW()-3</f>
        <v>253</v>
      </c>
      <c r="B256" s="49" t="s">
        <v>411</v>
      </c>
      <c r="C256" s="51" t="s">
        <v>888</v>
      </c>
      <c r="D256" s="161" t="s">
        <v>889</v>
      </c>
      <c r="E256" s="130">
        <v>3920.55</v>
      </c>
      <c r="F256" s="130">
        <v>3920.55</v>
      </c>
      <c r="G256" s="130">
        <v>6241.75</v>
      </c>
      <c r="H256" s="130">
        <v>3920.55</v>
      </c>
      <c r="I256" s="165">
        <v>2200</v>
      </c>
      <c r="J256" s="130"/>
      <c r="K256" s="49">
        <f t="shared" ref="K256:K263" si="349">ROUND(E256*0.012,2)</f>
        <v>47.05</v>
      </c>
      <c r="L256" s="49">
        <f t="shared" ref="L256:L263" si="350">ROUND(F256*0.16,2)</f>
        <v>627.29</v>
      </c>
      <c r="M256" s="130">
        <f t="shared" ref="M256:M263" si="351">ROUND(G256*0.08,2)</f>
        <v>499.34</v>
      </c>
      <c r="N256" s="49">
        <f t="shared" ref="N256:N263" si="352">ROUND(H256*0.007,2)</f>
        <v>27.44</v>
      </c>
      <c r="O256" s="130">
        <f t="shared" ref="O256:O263" si="353">I256*5%</f>
        <v>110</v>
      </c>
      <c r="P256" s="130">
        <f t="shared" ref="P256:P263" si="354">J256*50%</f>
        <v>0</v>
      </c>
      <c r="Q256" s="130">
        <f t="shared" ref="Q256:Q263" si="355">SUM(K256:P256)</f>
        <v>1311.12</v>
      </c>
      <c r="R256" s="49">
        <f t="shared" ref="R256:R263" si="356">E256*0</f>
        <v>0</v>
      </c>
      <c r="S256" s="49">
        <f t="shared" ref="S256:S263" si="357">ROUND(F256*0.08,2)</f>
        <v>313.64</v>
      </c>
      <c r="T256" s="130">
        <f t="shared" ref="T256:T263" si="358">ROUND(G256*0.02,2)</f>
        <v>124.84</v>
      </c>
      <c r="U256" s="49">
        <f t="shared" ref="U256:U263" si="359">ROUND(H256*0.003,2)</f>
        <v>11.76</v>
      </c>
      <c r="V256" s="130">
        <f t="shared" ref="V256:V263" si="360">I256*5%</f>
        <v>110</v>
      </c>
      <c r="W256" s="130">
        <f t="shared" ref="W256:W263" si="361">J256*50%</f>
        <v>0</v>
      </c>
      <c r="X256" s="49">
        <f t="shared" ref="X256:X263" si="362">SUM(R256:W256)</f>
        <v>560.24</v>
      </c>
      <c r="Y256" s="49">
        <f t="shared" ref="Y256:Y263" si="363">Q256+X256</f>
        <v>1871.36</v>
      </c>
      <c r="Z256" s="164"/>
      <c r="AA256" s="139" t="s">
        <v>76</v>
      </c>
      <c r="AB256" s="140">
        <f t="shared" ref="AB256:AH256" si="364">K256+R256</f>
        <v>47.05</v>
      </c>
      <c r="AC256" s="140">
        <f t="shared" si="364"/>
        <v>940.93</v>
      </c>
      <c r="AD256" s="140">
        <f t="shared" si="364"/>
        <v>624.18</v>
      </c>
      <c r="AE256" s="140">
        <f t="shared" si="364"/>
        <v>39.2</v>
      </c>
      <c r="AF256" s="140">
        <f t="shared" si="364"/>
        <v>220</v>
      </c>
      <c r="AG256" s="140">
        <f t="shared" si="364"/>
        <v>0</v>
      </c>
      <c r="AH256" s="140">
        <f t="shared" si="364"/>
        <v>1871.36</v>
      </c>
      <c r="AI256" s="139" t="s">
        <v>32</v>
      </c>
      <c r="AJ256" s="39"/>
    </row>
    <row r="257" s="115" customFormat="1" ht="19" customHeight="1" spans="1:36">
      <c r="A257" s="129">
        <f t="shared" si="348"/>
        <v>254</v>
      </c>
      <c r="B257" s="49" t="s">
        <v>411</v>
      </c>
      <c r="C257" s="52" t="s">
        <v>894</v>
      </c>
      <c r="D257" s="161" t="s">
        <v>895</v>
      </c>
      <c r="E257" s="130">
        <v>3920.55</v>
      </c>
      <c r="F257" s="130">
        <v>3920.55</v>
      </c>
      <c r="G257" s="130">
        <v>6241.75</v>
      </c>
      <c r="H257" s="130">
        <v>3920.55</v>
      </c>
      <c r="I257" s="165">
        <v>2200</v>
      </c>
      <c r="J257" s="130"/>
      <c r="K257" s="49">
        <f t="shared" si="349"/>
        <v>47.05</v>
      </c>
      <c r="L257" s="49">
        <f t="shared" si="350"/>
        <v>627.29</v>
      </c>
      <c r="M257" s="130">
        <f t="shared" si="351"/>
        <v>499.34</v>
      </c>
      <c r="N257" s="49">
        <f t="shared" si="352"/>
        <v>27.44</v>
      </c>
      <c r="O257" s="130">
        <f t="shared" si="353"/>
        <v>110</v>
      </c>
      <c r="P257" s="130">
        <f t="shared" si="354"/>
        <v>0</v>
      </c>
      <c r="Q257" s="130">
        <f t="shared" si="355"/>
        <v>1311.12</v>
      </c>
      <c r="R257" s="49">
        <f t="shared" si="356"/>
        <v>0</v>
      </c>
      <c r="S257" s="49">
        <f t="shared" si="357"/>
        <v>313.64</v>
      </c>
      <c r="T257" s="130">
        <f t="shared" si="358"/>
        <v>124.84</v>
      </c>
      <c r="U257" s="49">
        <f t="shared" si="359"/>
        <v>11.76</v>
      </c>
      <c r="V257" s="130">
        <f t="shared" si="360"/>
        <v>110</v>
      </c>
      <c r="W257" s="130">
        <f t="shared" si="361"/>
        <v>0</v>
      </c>
      <c r="X257" s="49">
        <f t="shared" si="362"/>
        <v>560.24</v>
      </c>
      <c r="Y257" s="49">
        <f t="shared" si="363"/>
        <v>1871.36</v>
      </c>
      <c r="Z257" s="136"/>
      <c r="AA257" s="139" t="s">
        <v>76</v>
      </c>
      <c r="AB257" s="140">
        <f t="shared" ref="AB257:AH257" si="365">K257+R257</f>
        <v>47.05</v>
      </c>
      <c r="AC257" s="140">
        <f t="shared" si="365"/>
        <v>940.93</v>
      </c>
      <c r="AD257" s="140">
        <f t="shared" si="365"/>
        <v>624.18</v>
      </c>
      <c r="AE257" s="140">
        <f t="shared" si="365"/>
        <v>39.2</v>
      </c>
      <c r="AF257" s="140">
        <f t="shared" si="365"/>
        <v>220</v>
      </c>
      <c r="AG257" s="140">
        <f t="shared" si="365"/>
        <v>0</v>
      </c>
      <c r="AH257" s="140">
        <f t="shared" si="365"/>
        <v>1871.36</v>
      </c>
      <c r="AI257" s="139" t="s">
        <v>32</v>
      </c>
      <c r="AJ257" s="39"/>
    </row>
    <row r="258" ht="19" customHeight="1" spans="1:36">
      <c r="A258" s="129">
        <f t="shared" si="348"/>
        <v>255</v>
      </c>
      <c r="B258" s="49" t="s">
        <v>209</v>
      </c>
      <c r="C258" s="52" t="s">
        <v>904</v>
      </c>
      <c r="D258" s="161" t="s">
        <v>905</v>
      </c>
      <c r="E258" s="130">
        <v>3920.55</v>
      </c>
      <c r="F258" s="130">
        <v>3920.55</v>
      </c>
      <c r="G258" s="130">
        <v>6241.75</v>
      </c>
      <c r="H258" s="130">
        <v>3920.55</v>
      </c>
      <c r="I258" s="165">
        <v>2200</v>
      </c>
      <c r="J258" s="130"/>
      <c r="K258" s="49">
        <f t="shared" si="349"/>
        <v>47.05</v>
      </c>
      <c r="L258" s="49">
        <f t="shared" si="350"/>
        <v>627.29</v>
      </c>
      <c r="M258" s="130">
        <f t="shared" si="351"/>
        <v>499.34</v>
      </c>
      <c r="N258" s="49">
        <f t="shared" si="352"/>
        <v>27.44</v>
      </c>
      <c r="O258" s="130">
        <f t="shared" si="353"/>
        <v>110</v>
      </c>
      <c r="P258" s="130">
        <f t="shared" si="354"/>
        <v>0</v>
      </c>
      <c r="Q258" s="130">
        <f t="shared" si="355"/>
        <v>1311.12</v>
      </c>
      <c r="R258" s="49">
        <f t="shared" si="356"/>
        <v>0</v>
      </c>
      <c r="S258" s="49">
        <f t="shared" si="357"/>
        <v>313.64</v>
      </c>
      <c r="T258" s="130">
        <f t="shared" si="358"/>
        <v>124.84</v>
      </c>
      <c r="U258" s="49">
        <f t="shared" si="359"/>
        <v>11.76</v>
      </c>
      <c r="V258" s="130">
        <f t="shared" si="360"/>
        <v>110</v>
      </c>
      <c r="W258" s="130">
        <f t="shared" si="361"/>
        <v>0</v>
      </c>
      <c r="X258" s="49">
        <f t="shared" si="362"/>
        <v>560.24</v>
      </c>
      <c r="Y258" s="49">
        <f t="shared" si="363"/>
        <v>1871.36</v>
      </c>
      <c r="Z258" s="136"/>
      <c r="AA258" s="139" t="s">
        <v>69</v>
      </c>
      <c r="AB258" s="140">
        <f t="shared" ref="AB258:AH258" si="366">K258+R258</f>
        <v>47.05</v>
      </c>
      <c r="AC258" s="140">
        <f t="shared" si="366"/>
        <v>940.93</v>
      </c>
      <c r="AD258" s="140">
        <f t="shared" si="366"/>
        <v>624.18</v>
      </c>
      <c r="AE258" s="140">
        <f t="shared" si="366"/>
        <v>39.2</v>
      </c>
      <c r="AF258" s="140">
        <f t="shared" si="366"/>
        <v>220</v>
      </c>
      <c r="AG258" s="140">
        <f t="shared" si="366"/>
        <v>0</v>
      </c>
      <c r="AH258" s="140">
        <f t="shared" si="366"/>
        <v>1871.36</v>
      </c>
      <c r="AI258" s="139" t="s">
        <v>32</v>
      </c>
      <c r="AJ258" s="39"/>
    </row>
    <row r="259" s="115" customFormat="1" ht="19" customHeight="1" spans="1:36">
      <c r="A259" s="129">
        <f t="shared" si="348"/>
        <v>256</v>
      </c>
      <c r="B259" s="49" t="s">
        <v>368</v>
      </c>
      <c r="C259" s="162" t="s">
        <v>914</v>
      </c>
      <c r="D259" s="163" t="s">
        <v>915</v>
      </c>
      <c r="E259" s="130">
        <v>3920.55</v>
      </c>
      <c r="F259" s="130">
        <v>3920.55</v>
      </c>
      <c r="G259" s="130">
        <v>6241.75</v>
      </c>
      <c r="H259" s="130">
        <v>3920.55</v>
      </c>
      <c r="I259" s="165">
        <v>3180</v>
      </c>
      <c r="J259" s="130"/>
      <c r="K259" s="49">
        <f t="shared" si="349"/>
        <v>47.05</v>
      </c>
      <c r="L259" s="49">
        <f t="shared" si="350"/>
        <v>627.29</v>
      </c>
      <c r="M259" s="130">
        <f t="shared" si="351"/>
        <v>499.34</v>
      </c>
      <c r="N259" s="49">
        <f t="shared" si="352"/>
        <v>27.44</v>
      </c>
      <c r="O259" s="130">
        <f t="shared" si="353"/>
        <v>159</v>
      </c>
      <c r="P259" s="130">
        <f t="shared" si="354"/>
        <v>0</v>
      </c>
      <c r="Q259" s="130">
        <f t="shared" si="355"/>
        <v>1360.12</v>
      </c>
      <c r="R259" s="49">
        <f t="shared" si="356"/>
        <v>0</v>
      </c>
      <c r="S259" s="49">
        <f t="shared" si="357"/>
        <v>313.64</v>
      </c>
      <c r="T259" s="130">
        <f t="shared" si="358"/>
        <v>124.84</v>
      </c>
      <c r="U259" s="49">
        <f t="shared" si="359"/>
        <v>11.76</v>
      </c>
      <c r="V259" s="130">
        <f t="shared" si="360"/>
        <v>159</v>
      </c>
      <c r="W259" s="130">
        <f t="shared" si="361"/>
        <v>0</v>
      </c>
      <c r="X259" s="49">
        <f t="shared" si="362"/>
        <v>609.24</v>
      </c>
      <c r="Y259" s="49">
        <f t="shared" si="363"/>
        <v>1969.36</v>
      </c>
      <c r="Z259" s="136"/>
      <c r="AA259" s="139" t="s">
        <v>64</v>
      </c>
      <c r="AB259" s="140">
        <f t="shared" ref="AB259:AH259" si="367">K259+R259</f>
        <v>47.05</v>
      </c>
      <c r="AC259" s="140">
        <f t="shared" si="367"/>
        <v>940.93</v>
      </c>
      <c r="AD259" s="140">
        <f t="shared" si="367"/>
        <v>624.18</v>
      </c>
      <c r="AE259" s="140">
        <f t="shared" si="367"/>
        <v>39.2</v>
      </c>
      <c r="AF259" s="140">
        <f t="shared" si="367"/>
        <v>318</v>
      </c>
      <c r="AG259" s="140">
        <f t="shared" si="367"/>
        <v>0</v>
      </c>
      <c r="AH259" s="140">
        <f t="shared" si="367"/>
        <v>1969.36</v>
      </c>
      <c r="AI259" s="139" t="s">
        <v>34</v>
      </c>
      <c r="AJ259" s="39"/>
    </row>
    <row r="260" s="115" customFormat="1" ht="19" customHeight="1" spans="1:36">
      <c r="A260" s="129">
        <f t="shared" si="348"/>
        <v>257</v>
      </c>
      <c r="B260" s="49" t="s">
        <v>201</v>
      </c>
      <c r="C260" s="162" t="s">
        <v>916</v>
      </c>
      <c r="D260" s="163" t="s">
        <v>917</v>
      </c>
      <c r="E260" s="130">
        <v>3920.55</v>
      </c>
      <c r="F260" s="130">
        <v>3920.55</v>
      </c>
      <c r="G260" s="130">
        <v>6241.75</v>
      </c>
      <c r="H260" s="130">
        <v>3920.55</v>
      </c>
      <c r="I260" s="165">
        <v>2200</v>
      </c>
      <c r="J260" s="130"/>
      <c r="K260" s="49">
        <f t="shared" si="349"/>
        <v>47.05</v>
      </c>
      <c r="L260" s="49">
        <f t="shared" si="350"/>
        <v>627.29</v>
      </c>
      <c r="M260" s="130">
        <f t="shared" si="351"/>
        <v>499.34</v>
      </c>
      <c r="N260" s="49">
        <f t="shared" si="352"/>
        <v>27.44</v>
      </c>
      <c r="O260" s="130">
        <f t="shared" si="353"/>
        <v>110</v>
      </c>
      <c r="P260" s="130">
        <f t="shared" si="354"/>
        <v>0</v>
      </c>
      <c r="Q260" s="130">
        <f t="shared" si="355"/>
        <v>1311.12</v>
      </c>
      <c r="R260" s="49">
        <f t="shared" si="356"/>
        <v>0</v>
      </c>
      <c r="S260" s="49">
        <f t="shared" si="357"/>
        <v>313.64</v>
      </c>
      <c r="T260" s="130">
        <f t="shared" si="358"/>
        <v>124.84</v>
      </c>
      <c r="U260" s="49">
        <f t="shared" si="359"/>
        <v>11.76</v>
      </c>
      <c r="V260" s="130">
        <f t="shared" si="360"/>
        <v>110</v>
      </c>
      <c r="W260" s="130">
        <f t="shared" si="361"/>
        <v>0</v>
      </c>
      <c r="X260" s="49">
        <f t="shared" si="362"/>
        <v>560.24</v>
      </c>
      <c r="Y260" s="49">
        <f t="shared" si="363"/>
        <v>1871.36</v>
      </c>
      <c r="Z260" s="136"/>
      <c r="AA260" s="139" t="s">
        <v>66</v>
      </c>
      <c r="AB260" s="140">
        <f t="shared" ref="AB260:AH260" si="368">K260+R260</f>
        <v>47.05</v>
      </c>
      <c r="AC260" s="140">
        <f t="shared" si="368"/>
        <v>940.93</v>
      </c>
      <c r="AD260" s="140">
        <f t="shared" si="368"/>
        <v>624.18</v>
      </c>
      <c r="AE260" s="140">
        <f t="shared" si="368"/>
        <v>39.2</v>
      </c>
      <c r="AF260" s="140">
        <f t="shared" si="368"/>
        <v>220</v>
      </c>
      <c r="AG260" s="140">
        <f t="shared" si="368"/>
        <v>0</v>
      </c>
      <c r="AH260" s="140">
        <f t="shared" si="368"/>
        <v>1871.36</v>
      </c>
      <c r="AI260" s="139" t="s">
        <v>32</v>
      </c>
      <c r="AJ260" s="39"/>
    </row>
    <row r="261" s="115" customFormat="1" ht="19" customHeight="1" spans="1:36">
      <c r="A261" s="129">
        <f t="shared" si="348"/>
        <v>258</v>
      </c>
      <c r="B261" s="49" t="s">
        <v>209</v>
      </c>
      <c r="C261" s="162" t="s">
        <v>922</v>
      </c>
      <c r="D261" s="163" t="s">
        <v>923</v>
      </c>
      <c r="E261" s="130">
        <v>3920.55</v>
      </c>
      <c r="F261" s="130">
        <v>3920.55</v>
      </c>
      <c r="G261" s="130">
        <v>6241.75</v>
      </c>
      <c r="H261" s="130">
        <v>3920.55</v>
      </c>
      <c r="I261" s="165">
        <v>2200</v>
      </c>
      <c r="J261" s="130"/>
      <c r="K261" s="49">
        <f t="shared" si="349"/>
        <v>47.05</v>
      </c>
      <c r="L261" s="49">
        <f t="shared" si="350"/>
        <v>627.29</v>
      </c>
      <c r="M261" s="130">
        <f t="shared" si="351"/>
        <v>499.34</v>
      </c>
      <c r="N261" s="49">
        <f t="shared" si="352"/>
        <v>27.44</v>
      </c>
      <c r="O261" s="130">
        <f t="shared" si="353"/>
        <v>110</v>
      </c>
      <c r="P261" s="130">
        <f t="shared" si="354"/>
        <v>0</v>
      </c>
      <c r="Q261" s="130">
        <f t="shared" si="355"/>
        <v>1311.12</v>
      </c>
      <c r="R261" s="49">
        <f t="shared" si="356"/>
        <v>0</v>
      </c>
      <c r="S261" s="49">
        <f t="shared" si="357"/>
        <v>313.64</v>
      </c>
      <c r="T261" s="130">
        <f t="shared" si="358"/>
        <v>124.84</v>
      </c>
      <c r="U261" s="49">
        <f t="shared" si="359"/>
        <v>11.76</v>
      </c>
      <c r="V261" s="130">
        <f t="shared" si="360"/>
        <v>110</v>
      </c>
      <c r="W261" s="130">
        <f t="shared" si="361"/>
        <v>0</v>
      </c>
      <c r="X261" s="49">
        <f t="shared" si="362"/>
        <v>560.24</v>
      </c>
      <c r="Y261" s="49">
        <f t="shared" si="363"/>
        <v>1871.36</v>
      </c>
      <c r="Z261" s="136"/>
      <c r="AA261" s="139" t="s">
        <v>69</v>
      </c>
      <c r="AB261" s="140">
        <f t="shared" ref="AB261:AH261" si="369">K261+R261</f>
        <v>47.05</v>
      </c>
      <c r="AC261" s="140">
        <f t="shared" si="369"/>
        <v>940.93</v>
      </c>
      <c r="AD261" s="140">
        <f t="shared" si="369"/>
        <v>624.18</v>
      </c>
      <c r="AE261" s="140">
        <f t="shared" si="369"/>
        <v>39.2</v>
      </c>
      <c r="AF261" s="140">
        <f t="shared" si="369"/>
        <v>220</v>
      </c>
      <c r="AG261" s="140">
        <f t="shared" si="369"/>
        <v>0</v>
      </c>
      <c r="AH261" s="140">
        <f t="shared" si="369"/>
        <v>1871.36</v>
      </c>
      <c r="AI261" s="139" t="s">
        <v>32</v>
      </c>
      <c r="AJ261" s="39"/>
    </row>
    <row r="262" s="117" customFormat="1" ht="16" customHeight="1" spans="1:35">
      <c r="A262" s="182">
        <f t="shared" si="348"/>
        <v>259</v>
      </c>
      <c r="B262" s="183" t="s">
        <v>119</v>
      </c>
      <c r="C262" s="191" t="s">
        <v>790</v>
      </c>
      <c r="D262" s="192" t="s">
        <v>791</v>
      </c>
      <c r="E262" s="207">
        <v>3920.55</v>
      </c>
      <c r="F262" s="188">
        <v>3920.55</v>
      </c>
      <c r="G262" s="188">
        <v>6241.75</v>
      </c>
      <c r="H262" s="188">
        <v>3920.55</v>
      </c>
      <c r="I262" s="196">
        <v>2200</v>
      </c>
      <c r="J262" s="188"/>
      <c r="K262" s="183">
        <f t="shared" si="349"/>
        <v>47.05</v>
      </c>
      <c r="L262" s="183">
        <f t="shared" si="350"/>
        <v>627.29</v>
      </c>
      <c r="M262" s="188">
        <f t="shared" si="351"/>
        <v>499.34</v>
      </c>
      <c r="N262" s="183">
        <f t="shared" si="352"/>
        <v>27.44</v>
      </c>
      <c r="O262" s="188">
        <f t="shared" si="353"/>
        <v>110</v>
      </c>
      <c r="P262" s="188">
        <f t="shared" si="354"/>
        <v>0</v>
      </c>
      <c r="Q262" s="188">
        <f t="shared" si="355"/>
        <v>1311.12</v>
      </c>
      <c r="R262" s="183">
        <f t="shared" si="356"/>
        <v>0</v>
      </c>
      <c r="S262" s="183">
        <f t="shared" si="357"/>
        <v>313.64</v>
      </c>
      <c r="T262" s="188">
        <f t="shared" si="358"/>
        <v>124.84</v>
      </c>
      <c r="U262" s="183">
        <f t="shared" si="359"/>
        <v>11.76</v>
      </c>
      <c r="V262" s="188">
        <f t="shared" si="360"/>
        <v>110</v>
      </c>
      <c r="W262" s="188">
        <f t="shared" si="361"/>
        <v>0</v>
      </c>
      <c r="X262" s="183">
        <f t="shared" si="362"/>
        <v>560.24</v>
      </c>
      <c r="Y262" s="183">
        <f t="shared" si="363"/>
        <v>1871.36</v>
      </c>
      <c r="Z262" s="195"/>
      <c r="AA262" s="200" t="s">
        <v>51</v>
      </c>
      <c r="AB262" s="201">
        <f t="shared" ref="AB262:AH262" si="370">K262+R262</f>
        <v>47.05</v>
      </c>
      <c r="AC262" s="201">
        <f t="shared" si="370"/>
        <v>940.93</v>
      </c>
      <c r="AD262" s="201">
        <f t="shared" si="370"/>
        <v>624.18</v>
      </c>
      <c r="AE262" s="201">
        <f t="shared" si="370"/>
        <v>39.2</v>
      </c>
      <c r="AF262" s="201">
        <f t="shared" si="370"/>
        <v>220</v>
      </c>
      <c r="AG262" s="201">
        <f t="shared" si="370"/>
        <v>0</v>
      </c>
      <c r="AH262" s="201">
        <f t="shared" si="370"/>
        <v>1871.36</v>
      </c>
      <c r="AI262" s="200" t="s">
        <v>32</v>
      </c>
    </row>
    <row r="263" s="115" customFormat="1" ht="19" customHeight="1" spans="1:36">
      <c r="A263" s="129">
        <f t="shared" si="348"/>
        <v>260</v>
      </c>
      <c r="B263" s="49" t="s">
        <v>262</v>
      </c>
      <c r="C263" s="162" t="s">
        <v>928</v>
      </c>
      <c r="D263" s="163" t="s">
        <v>929</v>
      </c>
      <c r="E263" s="130">
        <v>3920.55</v>
      </c>
      <c r="F263" s="130">
        <v>3920.55</v>
      </c>
      <c r="G263" s="130">
        <v>6241.75</v>
      </c>
      <c r="H263" s="130">
        <v>3920.55</v>
      </c>
      <c r="I263" s="165">
        <v>0</v>
      </c>
      <c r="J263" s="130"/>
      <c r="K263" s="49">
        <f t="shared" si="349"/>
        <v>47.05</v>
      </c>
      <c r="L263" s="49">
        <f t="shared" si="350"/>
        <v>627.29</v>
      </c>
      <c r="M263" s="130">
        <f t="shared" si="351"/>
        <v>499.34</v>
      </c>
      <c r="N263" s="49">
        <f t="shared" si="352"/>
        <v>27.44</v>
      </c>
      <c r="O263" s="130">
        <f t="shared" si="353"/>
        <v>0</v>
      </c>
      <c r="P263" s="130">
        <f t="shared" si="354"/>
        <v>0</v>
      </c>
      <c r="Q263" s="130">
        <f t="shared" si="355"/>
        <v>1201.12</v>
      </c>
      <c r="R263" s="49">
        <f t="shared" si="356"/>
        <v>0</v>
      </c>
      <c r="S263" s="49">
        <f t="shared" si="357"/>
        <v>313.64</v>
      </c>
      <c r="T263" s="130">
        <f t="shared" si="358"/>
        <v>124.84</v>
      </c>
      <c r="U263" s="49">
        <f t="shared" si="359"/>
        <v>11.76</v>
      </c>
      <c r="V263" s="130">
        <f t="shared" si="360"/>
        <v>0</v>
      </c>
      <c r="W263" s="130">
        <f t="shared" si="361"/>
        <v>0</v>
      </c>
      <c r="X263" s="49">
        <f t="shared" si="362"/>
        <v>450.24</v>
      </c>
      <c r="Y263" s="49">
        <f t="shared" si="363"/>
        <v>1651.36</v>
      </c>
      <c r="Z263" s="136"/>
      <c r="AA263" s="139" t="s">
        <v>68</v>
      </c>
      <c r="AB263" s="140">
        <f t="shared" ref="AB263:AH263" si="371">K263+R263</f>
        <v>47.05</v>
      </c>
      <c r="AC263" s="140">
        <f t="shared" si="371"/>
        <v>940.93</v>
      </c>
      <c r="AD263" s="140">
        <f t="shared" si="371"/>
        <v>624.18</v>
      </c>
      <c r="AE263" s="140">
        <f t="shared" si="371"/>
        <v>39.2</v>
      </c>
      <c r="AF263" s="140">
        <f t="shared" si="371"/>
        <v>0</v>
      </c>
      <c r="AG263" s="140">
        <f t="shared" si="371"/>
        <v>0</v>
      </c>
      <c r="AH263" s="140">
        <f t="shared" si="371"/>
        <v>1651.36</v>
      </c>
      <c r="AI263" s="139" t="s">
        <v>32</v>
      </c>
      <c r="AJ263" s="39"/>
    </row>
    <row r="264" s="115" customFormat="1" ht="19" customHeight="1" spans="1:36">
      <c r="A264" s="129">
        <f t="shared" ref="A264:A300" si="372">ROW()-3</f>
        <v>261</v>
      </c>
      <c r="B264" s="49" t="s">
        <v>132</v>
      </c>
      <c r="C264" s="162" t="s">
        <v>936</v>
      </c>
      <c r="D264" s="163" t="s">
        <v>937</v>
      </c>
      <c r="E264" s="130">
        <v>3920.55</v>
      </c>
      <c r="F264" s="130">
        <v>3920.55</v>
      </c>
      <c r="G264" s="130">
        <v>6241.75</v>
      </c>
      <c r="H264" s="130">
        <v>3920.55</v>
      </c>
      <c r="I264" s="165">
        <v>3180</v>
      </c>
      <c r="J264" s="130"/>
      <c r="K264" s="49">
        <f t="shared" ref="K264:K300" si="373">ROUND(E264*0.012,2)</f>
        <v>47.05</v>
      </c>
      <c r="L264" s="49">
        <f t="shared" ref="L264:L300" si="374">ROUND(F264*0.16,2)</f>
        <v>627.29</v>
      </c>
      <c r="M264" s="130">
        <f t="shared" ref="M264:M300" si="375">ROUND(G264*0.08,2)</f>
        <v>499.34</v>
      </c>
      <c r="N264" s="49">
        <f t="shared" ref="N264:N300" si="376">ROUND(H264*0.007,2)</f>
        <v>27.44</v>
      </c>
      <c r="O264" s="130">
        <f t="shared" ref="O264:O300" si="377">I264*5%</f>
        <v>159</v>
      </c>
      <c r="P264" s="130">
        <f t="shared" ref="P264:P300" si="378">J264*50%</f>
        <v>0</v>
      </c>
      <c r="Q264" s="130">
        <f t="shared" ref="Q264:Q300" si="379">SUM(K264:P264)</f>
        <v>1360.12</v>
      </c>
      <c r="R264" s="49">
        <f t="shared" ref="R264:R300" si="380">E264*0</f>
        <v>0</v>
      </c>
      <c r="S264" s="49">
        <f t="shared" ref="S264:S300" si="381">ROUND(F264*0.08,2)</f>
        <v>313.64</v>
      </c>
      <c r="T264" s="130">
        <f t="shared" ref="T264:T300" si="382">ROUND(G264*0.02,2)</f>
        <v>124.84</v>
      </c>
      <c r="U264" s="49">
        <f t="shared" ref="U264:U300" si="383">ROUND(H264*0.003,2)</f>
        <v>11.76</v>
      </c>
      <c r="V264" s="130">
        <f t="shared" ref="V264:V300" si="384">I264*5%</f>
        <v>159</v>
      </c>
      <c r="W264" s="130">
        <f t="shared" ref="W264:W300" si="385">J264*50%</f>
        <v>0</v>
      </c>
      <c r="X264" s="49">
        <f t="shared" ref="X264:X300" si="386">SUM(R264:W264)</f>
        <v>609.24</v>
      </c>
      <c r="Y264" s="49">
        <f t="shared" ref="Y264:Y300" si="387">Q264+X264</f>
        <v>1969.36</v>
      </c>
      <c r="Z264" s="136"/>
      <c r="AA264" s="139" t="s">
        <v>64</v>
      </c>
      <c r="AB264" s="140">
        <f t="shared" ref="AB264:AH264" si="388">K264+R264</f>
        <v>47.05</v>
      </c>
      <c r="AC264" s="140">
        <f t="shared" si="388"/>
        <v>940.93</v>
      </c>
      <c r="AD264" s="140">
        <f t="shared" si="388"/>
        <v>624.18</v>
      </c>
      <c r="AE264" s="140">
        <f t="shared" si="388"/>
        <v>39.2</v>
      </c>
      <c r="AF264" s="140">
        <f t="shared" si="388"/>
        <v>318</v>
      </c>
      <c r="AG264" s="140">
        <f t="shared" si="388"/>
        <v>0</v>
      </c>
      <c r="AH264" s="140">
        <f t="shared" si="388"/>
        <v>1969.36</v>
      </c>
      <c r="AI264" s="139" t="s">
        <v>34</v>
      </c>
      <c r="AJ264" s="39"/>
    </row>
    <row r="265" s="115" customFormat="1" ht="19" customHeight="1" spans="1:36">
      <c r="A265" s="129">
        <f t="shared" si="372"/>
        <v>262</v>
      </c>
      <c r="B265" s="49" t="s">
        <v>206</v>
      </c>
      <c r="C265" s="162" t="s">
        <v>938</v>
      </c>
      <c r="D265" s="163" t="s">
        <v>939</v>
      </c>
      <c r="E265" s="130">
        <v>3920.55</v>
      </c>
      <c r="F265" s="130">
        <v>3920.55</v>
      </c>
      <c r="G265" s="130">
        <v>6241.75</v>
      </c>
      <c r="H265" s="130">
        <v>3920.55</v>
      </c>
      <c r="I265" s="165">
        <v>8500</v>
      </c>
      <c r="J265" s="130"/>
      <c r="K265" s="49">
        <f t="shared" si="373"/>
        <v>47.05</v>
      </c>
      <c r="L265" s="49">
        <f t="shared" si="374"/>
        <v>627.29</v>
      </c>
      <c r="M265" s="130">
        <f t="shared" si="375"/>
        <v>499.34</v>
      </c>
      <c r="N265" s="49">
        <f t="shared" si="376"/>
        <v>27.44</v>
      </c>
      <c r="O265" s="130">
        <f t="shared" si="377"/>
        <v>425</v>
      </c>
      <c r="P265" s="130">
        <f t="shared" si="378"/>
        <v>0</v>
      </c>
      <c r="Q265" s="130">
        <f t="shared" si="379"/>
        <v>1626.12</v>
      </c>
      <c r="R265" s="49">
        <f t="shared" si="380"/>
        <v>0</v>
      </c>
      <c r="S265" s="49">
        <f t="shared" si="381"/>
        <v>313.64</v>
      </c>
      <c r="T265" s="130">
        <f t="shared" si="382"/>
        <v>124.84</v>
      </c>
      <c r="U265" s="49">
        <f t="shared" si="383"/>
        <v>11.76</v>
      </c>
      <c r="V265" s="130">
        <f t="shared" si="384"/>
        <v>425</v>
      </c>
      <c r="W265" s="130">
        <f t="shared" si="385"/>
        <v>0</v>
      </c>
      <c r="X265" s="49">
        <f t="shared" si="386"/>
        <v>875.24</v>
      </c>
      <c r="Y265" s="49">
        <f t="shared" si="387"/>
        <v>2501.36</v>
      </c>
      <c r="Z265" s="136"/>
      <c r="AA265" s="139" t="s">
        <v>90</v>
      </c>
      <c r="AB265" s="140">
        <f t="shared" ref="AB265:AH265" si="389">K265+R265</f>
        <v>47.05</v>
      </c>
      <c r="AC265" s="140">
        <f t="shared" si="389"/>
        <v>940.93</v>
      </c>
      <c r="AD265" s="140">
        <f t="shared" si="389"/>
        <v>624.18</v>
      </c>
      <c r="AE265" s="140">
        <f t="shared" si="389"/>
        <v>39.2</v>
      </c>
      <c r="AF265" s="140">
        <f t="shared" si="389"/>
        <v>850</v>
      </c>
      <c r="AG265" s="140">
        <f t="shared" si="389"/>
        <v>0</v>
      </c>
      <c r="AH265" s="140">
        <f t="shared" si="389"/>
        <v>2501.36</v>
      </c>
      <c r="AI265" s="139" t="s">
        <v>31</v>
      </c>
      <c r="AJ265" s="39"/>
    </row>
    <row r="266" s="115" customFormat="1" ht="19" customHeight="1" spans="1:36">
      <c r="A266" s="129">
        <f t="shared" si="372"/>
        <v>263</v>
      </c>
      <c r="B266" s="49" t="s">
        <v>368</v>
      </c>
      <c r="C266" s="162" t="s">
        <v>940</v>
      </c>
      <c r="D266" s="163" t="s">
        <v>941</v>
      </c>
      <c r="E266" s="130">
        <v>3920.55</v>
      </c>
      <c r="F266" s="130">
        <v>3920.55</v>
      </c>
      <c r="G266" s="130">
        <v>6241.75</v>
      </c>
      <c r="H266" s="130">
        <v>3920.55</v>
      </c>
      <c r="I266" s="165">
        <v>3180</v>
      </c>
      <c r="J266" s="130"/>
      <c r="K266" s="49">
        <f t="shared" si="373"/>
        <v>47.05</v>
      </c>
      <c r="L266" s="49">
        <f t="shared" si="374"/>
        <v>627.29</v>
      </c>
      <c r="M266" s="130">
        <f t="shared" si="375"/>
        <v>499.34</v>
      </c>
      <c r="N266" s="49">
        <f t="shared" si="376"/>
        <v>27.44</v>
      </c>
      <c r="O266" s="130">
        <f t="shared" si="377"/>
        <v>159</v>
      </c>
      <c r="P266" s="130">
        <f t="shared" si="378"/>
        <v>0</v>
      </c>
      <c r="Q266" s="130">
        <f t="shared" si="379"/>
        <v>1360.12</v>
      </c>
      <c r="R266" s="49">
        <f t="shared" si="380"/>
        <v>0</v>
      </c>
      <c r="S266" s="49">
        <f t="shared" si="381"/>
        <v>313.64</v>
      </c>
      <c r="T266" s="130">
        <f t="shared" si="382"/>
        <v>124.84</v>
      </c>
      <c r="U266" s="49">
        <f t="shared" si="383"/>
        <v>11.76</v>
      </c>
      <c r="V266" s="130">
        <f t="shared" si="384"/>
        <v>159</v>
      </c>
      <c r="W266" s="130">
        <f t="shared" si="385"/>
        <v>0</v>
      </c>
      <c r="X266" s="49">
        <f t="shared" si="386"/>
        <v>609.24</v>
      </c>
      <c r="Y266" s="49">
        <f t="shared" si="387"/>
        <v>1969.36</v>
      </c>
      <c r="Z266" s="136"/>
      <c r="AA266" s="139" t="s">
        <v>81</v>
      </c>
      <c r="AB266" s="140">
        <f t="shared" ref="AB266:AH266" si="390">K266+R266</f>
        <v>47.05</v>
      </c>
      <c r="AC266" s="140">
        <f t="shared" si="390"/>
        <v>940.93</v>
      </c>
      <c r="AD266" s="140">
        <f t="shared" si="390"/>
        <v>624.18</v>
      </c>
      <c r="AE266" s="140">
        <f t="shared" si="390"/>
        <v>39.2</v>
      </c>
      <c r="AF266" s="140">
        <f t="shared" si="390"/>
        <v>318</v>
      </c>
      <c r="AG266" s="140">
        <f t="shared" si="390"/>
        <v>0</v>
      </c>
      <c r="AH266" s="140">
        <f t="shared" si="390"/>
        <v>1969.36</v>
      </c>
      <c r="AI266" s="139" t="s">
        <v>34</v>
      </c>
      <c r="AJ266" s="39"/>
    </row>
    <row r="267" s="115" customFormat="1" ht="19" customHeight="1" spans="1:36">
      <c r="A267" s="129">
        <f t="shared" si="372"/>
        <v>264</v>
      </c>
      <c r="B267" s="49" t="s">
        <v>119</v>
      </c>
      <c r="C267" s="162" t="s">
        <v>942</v>
      </c>
      <c r="D267" s="163" t="s">
        <v>943</v>
      </c>
      <c r="E267" s="130">
        <v>3920.55</v>
      </c>
      <c r="F267" s="130">
        <v>3920.55</v>
      </c>
      <c r="G267" s="130">
        <v>6241.75</v>
      </c>
      <c r="H267" s="130">
        <v>3920.55</v>
      </c>
      <c r="I267" s="165">
        <v>2200</v>
      </c>
      <c r="J267" s="130"/>
      <c r="K267" s="49">
        <f t="shared" si="373"/>
        <v>47.05</v>
      </c>
      <c r="L267" s="49">
        <f t="shared" si="374"/>
        <v>627.29</v>
      </c>
      <c r="M267" s="130">
        <f t="shared" si="375"/>
        <v>499.34</v>
      </c>
      <c r="N267" s="49">
        <f t="shared" si="376"/>
        <v>27.44</v>
      </c>
      <c r="O267" s="130">
        <f t="shared" si="377"/>
        <v>110</v>
      </c>
      <c r="P267" s="130">
        <f t="shared" si="378"/>
        <v>0</v>
      </c>
      <c r="Q267" s="130">
        <f t="shared" si="379"/>
        <v>1311.12</v>
      </c>
      <c r="R267" s="49">
        <f t="shared" si="380"/>
        <v>0</v>
      </c>
      <c r="S267" s="49">
        <f t="shared" si="381"/>
        <v>313.64</v>
      </c>
      <c r="T267" s="130">
        <f t="shared" si="382"/>
        <v>124.84</v>
      </c>
      <c r="U267" s="49">
        <f t="shared" si="383"/>
        <v>11.76</v>
      </c>
      <c r="V267" s="130">
        <f t="shared" si="384"/>
        <v>110</v>
      </c>
      <c r="W267" s="130">
        <f t="shared" si="385"/>
        <v>0</v>
      </c>
      <c r="X267" s="49">
        <f t="shared" si="386"/>
        <v>560.24</v>
      </c>
      <c r="Y267" s="49">
        <f t="shared" si="387"/>
        <v>1871.36</v>
      </c>
      <c r="Z267" s="136"/>
      <c r="AA267" s="139" t="s">
        <v>75</v>
      </c>
      <c r="AB267" s="140">
        <f t="shared" ref="AB267:AH267" si="391">K267+R267</f>
        <v>47.05</v>
      </c>
      <c r="AC267" s="140">
        <f t="shared" si="391"/>
        <v>940.93</v>
      </c>
      <c r="AD267" s="140">
        <f t="shared" si="391"/>
        <v>624.18</v>
      </c>
      <c r="AE267" s="140">
        <f t="shared" si="391"/>
        <v>39.2</v>
      </c>
      <c r="AF267" s="140">
        <f t="shared" si="391"/>
        <v>220</v>
      </c>
      <c r="AG267" s="140">
        <f t="shared" si="391"/>
        <v>0</v>
      </c>
      <c r="AH267" s="140">
        <f t="shared" si="391"/>
        <v>1871.36</v>
      </c>
      <c r="AI267" s="139" t="s">
        <v>32</v>
      </c>
      <c r="AJ267" s="39"/>
    </row>
    <row r="268" s="115" customFormat="1" ht="19" customHeight="1" spans="1:36">
      <c r="A268" s="129">
        <f t="shared" si="372"/>
        <v>265</v>
      </c>
      <c r="B268" s="49" t="s">
        <v>368</v>
      </c>
      <c r="C268" s="166" t="s">
        <v>944</v>
      </c>
      <c r="D268" s="156" t="s">
        <v>945</v>
      </c>
      <c r="E268" s="130">
        <v>3920.55</v>
      </c>
      <c r="F268" s="130">
        <v>3920.55</v>
      </c>
      <c r="G268" s="130">
        <v>6241.75</v>
      </c>
      <c r="H268" s="130">
        <v>3920.55</v>
      </c>
      <c r="I268" s="165">
        <v>3180</v>
      </c>
      <c r="J268" s="130"/>
      <c r="K268" s="49">
        <f t="shared" si="373"/>
        <v>47.05</v>
      </c>
      <c r="L268" s="49">
        <f t="shared" si="374"/>
        <v>627.29</v>
      </c>
      <c r="M268" s="130">
        <f t="shared" si="375"/>
        <v>499.34</v>
      </c>
      <c r="N268" s="49">
        <f t="shared" si="376"/>
        <v>27.44</v>
      </c>
      <c r="O268" s="130">
        <f t="shared" si="377"/>
        <v>159</v>
      </c>
      <c r="P268" s="130">
        <f t="shared" si="378"/>
        <v>0</v>
      </c>
      <c r="Q268" s="130">
        <f t="shared" si="379"/>
        <v>1360.12</v>
      </c>
      <c r="R268" s="49">
        <f t="shared" si="380"/>
        <v>0</v>
      </c>
      <c r="S268" s="49">
        <f t="shared" si="381"/>
        <v>313.64</v>
      </c>
      <c r="T268" s="130">
        <f t="shared" si="382"/>
        <v>124.84</v>
      </c>
      <c r="U268" s="49">
        <f t="shared" si="383"/>
        <v>11.76</v>
      </c>
      <c r="V268" s="130">
        <f t="shared" si="384"/>
        <v>159</v>
      </c>
      <c r="W268" s="130">
        <f t="shared" si="385"/>
        <v>0</v>
      </c>
      <c r="X268" s="49">
        <f t="shared" si="386"/>
        <v>609.24</v>
      </c>
      <c r="Y268" s="49">
        <f t="shared" si="387"/>
        <v>1969.36</v>
      </c>
      <c r="Z268" s="136"/>
      <c r="AA268" s="139" t="s">
        <v>81</v>
      </c>
      <c r="AB268" s="140">
        <f t="shared" ref="AB268:AH268" si="392">K268+R268</f>
        <v>47.05</v>
      </c>
      <c r="AC268" s="140">
        <f t="shared" si="392"/>
        <v>940.93</v>
      </c>
      <c r="AD268" s="140">
        <f t="shared" si="392"/>
        <v>624.18</v>
      </c>
      <c r="AE268" s="140">
        <f t="shared" si="392"/>
        <v>39.2</v>
      </c>
      <c r="AF268" s="140">
        <f t="shared" si="392"/>
        <v>318</v>
      </c>
      <c r="AG268" s="140">
        <f t="shared" si="392"/>
        <v>0</v>
      </c>
      <c r="AH268" s="140">
        <f t="shared" si="392"/>
        <v>1969.36</v>
      </c>
      <c r="AI268" s="139" t="s">
        <v>34</v>
      </c>
      <c r="AJ268" s="39"/>
    </row>
    <row r="269" s="115" customFormat="1" ht="19" customHeight="1" spans="1:36">
      <c r="A269" s="129">
        <f t="shared" si="372"/>
        <v>266</v>
      </c>
      <c r="B269" s="49" t="s">
        <v>209</v>
      </c>
      <c r="C269" s="44" t="s">
        <v>884</v>
      </c>
      <c r="D269" s="160" t="s">
        <v>885</v>
      </c>
      <c r="E269" s="158">
        <v>3920.55</v>
      </c>
      <c r="F269" s="130">
        <v>3920.55</v>
      </c>
      <c r="G269" s="130">
        <v>6241.75</v>
      </c>
      <c r="H269" s="130">
        <v>3920.55</v>
      </c>
      <c r="I269" s="164">
        <v>2200</v>
      </c>
      <c r="J269" s="130"/>
      <c r="K269" s="49">
        <f t="shared" si="373"/>
        <v>47.05</v>
      </c>
      <c r="L269" s="49">
        <f t="shared" si="374"/>
        <v>627.29</v>
      </c>
      <c r="M269" s="130">
        <f t="shared" si="375"/>
        <v>499.34</v>
      </c>
      <c r="N269" s="49">
        <f t="shared" si="376"/>
        <v>27.44</v>
      </c>
      <c r="O269" s="130">
        <f t="shared" si="377"/>
        <v>110</v>
      </c>
      <c r="P269" s="130">
        <f t="shared" si="378"/>
        <v>0</v>
      </c>
      <c r="Q269" s="130">
        <f t="shared" si="379"/>
        <v>1311.12</v>
      </c>
      <c r="R269" s="49">
        <f t="shared" si="380"/>
        <v>0</v>
      </c>
      <c r="S269" s="49">
        <f t="shared" si="381"/>
        <v>313.64</v>
      </c>
      <c r="T269" s="130">
        <f t="shared" si="382"/>
        <v>124.84</v>
      </c>
      <c r="U269" s="49">
        <f t="shared" si="383"/>
        <v>11.76</v>
      </c>
      <c r="V269" s="130">
        <f t="shared" si="384"/>
        <v>110</v>
      </c>
      <c r="W269" s="130">
        <f t="shared" si="385"/>
        <v>0</v>
      </c>
      <c r="X269" s="49">
        <f t="shared" si="386"/>
        <v>560.24</v>
      </c>
      <c r="Y269" s="49">
        <f t="shared" si="387"/>
        <v>1871.36</v>
      </c>
      <c r="Z269" s="136"/>
      <c r="AA269" s="139" t="s">
        <v>69</v>
      </c>
      <c r="AB269" s="140">
        <f t="shared" ref="AB269:AH269" si="393">K269+R269</f>
        <v>47.05</v>
      </c>
      <c r="AC269" s="140">
        <f t="shared" si="393"/>
        <v>940.93</v>
      </c>
      <c r="AD269" s="140">
        <f t="shared" si="393"/>
        <v>624.18</v>
      </c>
      <c r="AE269" s="140">
        <f t="shared" si="393"/>
        <v>39.2</v>
      </c>
      <c r="AF269" s="140">
        <f t="shared" si="393"/>
        <v>220</v>
      </c>
      <c r="AG269" s="140">
        <f t="shared" si="393"/>
        <v>0</v>
      </c>
      <c r="AH269" s="140">
        <f t="shared" si="393"/>
        <v>1871.36</v>
      </c>
      <c r="AI269" s="139" t="s">
        <v>32</v>
      </c>
      <c r="AJ269" s="39"/>
    </row>
    <row r="270" ht="20" customHeight="1" spans="1:36">
      <c r="A270" s="129">
        <f t="shared" si="372"/>
        <v>267</v>
      </c>
      <c r="B270" s="49" t="s">
        <v>201</v>
      </c>
      <c r="C270" s="162" t="s">
        <v>947</v>
      </c>
      <c r="D270" s="163" t="s">
        <v>948</v>
      </c>
      <c r="E270" s="130">
        <v>3920.55</v>
      </c>
      <c r="F270" s="130">
        <v>3920.55</v>
      </c>
      <c r="G270" s="130">
        <v>6241.75</v>
      </c>
      <c r="H270" s="130">
        <v>3920.55</v>
      </c>
      <c r="I270" s="165">
        <v>2200</v>
      </c>
      <c r="J270" s="130"/>
      <c r="K270" s="49">
        <f t="shared" si="373"/>
        <v>47.05</v>
      </c>
      <c r="L270" s="49">
        <f t="shared" si="374"/>
        <v>627.29</v>
      </c>
      <c r="M270" s="130">
        <f t="shared" si="375"/>
        <v>499.34</v>
      </c>
      <c r="N270" s="49">
        <f t="shared" si="376"/>
        <v>27.44</v>
      </c>
      <c r="O270" s="130">
        <f t="shared" si="377"/>
        <v>110</v>
      </c>
      <c r="P270" s="130">
        <f t="shared" si="378"/>
        <v>0</v>
      </c>
      <c r="Q270" s="130">
        <f t="shared" si="379"/>
        <v>1311.12</v>
      </c>
      <c r="R270" s="49">
        <f t="shared" si="380"/>
        <v>0</v>
      </c>
      <c r="S270" s="49">
        <f t="shared" si="381"/>
        <v>313.64</v>
      </c>
      <c r="T270" s="130">
        <f t="shared" si="382"/>
        <v>124.84</v>
      </c>
      <c r="U270" s="49">
        <f t="shared" si="383"/>
        <v>11.76</v>
      </c>
      <c r="V270" s="130">
        <f t="shared" si="384"/>
        <v>110</v>
      </c>
      <c r="W270" s="130">
        <f t="shared" si="385"/>
        <v>0</v>
      </c>
      <c r="X270" s="49">
        <f t="shared" si="386"/>
        <v>560.24</v>
      </c>
      <c r="Y270" s="49">
        <f t="shared" si="387"/>
        <v>1871.36</v>
      </c>
      <c r="Z270" s="136"/>
      <c r="AA270" s="139" t="s">
        <v>66</v>
      </c>
      <c r="AB270" s="140">
        <f t="shared" ref="AB270:AH270" si="394">K270+R270</f>
        <v>47.05</v>
      </c>
      <c r="AC270" s="140">
        <f t="shared" si="394"/>
        <v>940.93</v>
      </c>
      <c r="AD270" s="140">
        <f t="shared" si="394"/>
        <v>624.18</v>
      </c>
      <c r="AE270" s="140">
        <f t="shared" si="394"/>
        <v>39.2</v>
      </c>
      <c r="AF270" s="140">
        <f t="shared" si="394"/>
        <v>220</v>
      </c>
      <c r="AG270" s="140">
        <f t="shared" si="394"/>
        <v>0</v>
      </c>
      <c r="AH270" s="140">
        <f t="shared" si="394"/>
        <v>1871.36</v>
      </c>
      <c r="AI270" s="139" t="s">
        <v>32</v>
      </c>
      <c r="AJ270" s="39"/>
    </row>
    <row r="271" s="115" customFormat="1" ht="19" customHeight="1" spans="1:36">
      <c r="A271" s="129">
        <f t="shared" si="372"/>
        <v>268</v>
      </c>
      <c r="B271" s="49" t="s">
        <v>201</v>
      </c>
      <c r="C271" s="166" t="s">
        <v>955</v>
      </c>
      <c r="D271" s="156" t="s">
        <v>956</v>
      </c>
      <c r="E271" s="130">
        <v>3920.55</v>
      </c>
      <c r="F271" s="130">
        <v>3920.55</v>
      </c>
      <c r="G271" s="130">
        <v>6241.75</v>
      </c>
      <c r="H271" s="130">
        <v>3920.55</v>
      </c>
      <c r="I271" s="165">
        <v>2200</v>
      </c>
      <c r="J271" s="130"/>
      <c r="K271" s="49">
        <f t="shared" si="373"/>
        <v>47.05</v>
      </c>
      <c r="L271" s="49">
        <f t="shared" si="374"/>
        <v>627.29</v>
      </c>
      <c r="M271" s="130">
        <f t="shared" si="375"/>
        <v>499.34</v>
      </c>
      <c r="N271" s="49">
        <f t="shared" si="376"/>
        <v>27.44</v>
      </c>
      <c r="O271" s="130">
        <f t="shared" si="377"/>
        <v>110</v>
      </c>
      <c r="P271" s="130">
        <f t="shared" si="378"/>
        <v>0</v>
      </c>
      <c r="Q271" s="130">
        <f t="shared" si="379"/>
        <v>1311.12</v>
      </c>
      <c r="R271" s="49">
        <f t="shared" si="380"/>
        <v>0</v>
      </c>
      <c r="S271" s="49">
        <f t="shared" si="381"/>
        <v>313.64</v>
      </c>
      <c r="T271" s="130">
        <f t="shared" si="382"/>
        <v>124.84</v>
      </c>
      <c r="U271" s="49">
        <f t="shared" si="383"/>
        <v>11.76</v>
      </c>
      <c r="V271" s="130">
        <f t="shared" si="384"/>
        <v>110</v>
      </c>
      <c r="W271" s="130">
        <f t="shared" si="385"/>
        <v>0</v>
      </c>
      <c r="X271" s="49">
        <f t="shared" si="386"/>
        <v>560.24</v>
      </c>
      <c r="Y271" s="49">
        <f t="shared" si="387"/>
        <v>1871.36</v>
      </c>
      <c r="Z271" s="136"/>
      <c r="AA271" s="139" t="s">
        <v>66</v>
      </c>
      <c r="AB271" s="140">
        <f t="shared" ref="AB271:AH271" si="395">K271+R271</f>
        <v>47.05</v>
      </c>
      <c r="AC271" s="140">
        <f t="shared" si="395"/>
        <v>940.93</v>
      </c>
      <c r="AD271" s="140">
        <f t="shared" si="395"/>
        <v>624.18</v>
      </c>
      <c r="AE271" s="140">
        <f t="shared" si="395"/>
        <v>39.2</v>
      </c>
      <c r="AF271" s="140">
        <f t="shared" si="395"/>
        <v>220</v>
      </c>
      <c r="AG271" s="140">
        <f t="shared" si="395"/>
        <v>0</v>
      </c>
      <c r="AH271" s="140">
        <f t="shared" si="395"/>
        <v>1871.36</v>
      </c>
      <c r="AI271" s="139" t="s">
        <v>32</v>
      </c>
      <c r="AJ271" s="39"/>
    </row>
    <row r="272" s="115" customFormat="1" ht="19" customHeight="1" spans="1:36">
      <c r="A272" s="129">
        <f t="shared" si="372"/>
        <v>269</v>
      </c>
      <c r="B272" s="49" t="s">
        <v>262</v>
      </c>
      <c r="C272" s="51" t="s">
        <v>971</v>
      </c>
      <c r="D272" s="167" t="s">
        <v>972</v>
      </c>
      <c r="E272" s="130">
        <v>3920.55</v>
      </c>
      <c r="F272" s="130">
        <v>3920.55</v>
      </c>
      <c r="G272" s="130">
        <v>6241.75</v>
      </c>
      <c r="H272" s="130">
        <v>3920.55</v>
      </c>
      <c r="I272" s="165">
        <v>2200</v>
      </c>
      <c r="J272" s="52"/>
      <c r="K272" s="49">
        <f t="shared" si="373"/>
        <v>47.05</v>
      </c>
      <c r="L272" s="49">
        <f t="shared" si="374"/>
        <v>627.29</v>
      </c>
      <c r="M272" s="130">
        <f t="shared" si="375"/>
        <v>499.34</v>
      </c>
      <c r="N272" s="49">
        <f t="shared" si="376"/>
        <v>27.44</v>
      </c>
      <c r="O272" s="130">
        <f t="shared" si="377"/>
        <v>110</v>
      </c>
      <c r="P272" s="130">
        <f t="shared" si="378"/>
        <v>0</v>
      </c>
      <c r="Q272" s="130">
        <f t="shared" si="379"/>
        <v>1311.12</v>
      </c>
      <c r="R272" s="49">
        <f t="shared" si="380"/>
        <v>0</v>
      </c>
      <c r="S272" s="49">
        <f t="shared" si="381"/>
        <v>313.64</v>
      </c>
      <c r="T272" s="130">
        <f t="shared" si="382"/>
        <v>124.84</v>
      </c>
      <c r="U272" s="49">
        <f t="shared" si="383"/>
        <v>11.76</v>
      </c>
      <c r="V272" s="130">
        <f t="shared" si="384"/>
        <v>110</v>
      </c>
      <c r="W272" s="130">
        <f t="shared" si="385"/>
        <v>0</v>
      </c>
      <c r="X272" s="49">
        <f t="shared" si="386"/>
        <v>560.24</v>
      </c>
      <c r="Y272" s="49">
        <f t="shared" si="387"/>
        <v>1871.36</v>
      </c>
      <c r="Z272" s="136"/>
      <c r="AA272" s="139" t="s">
        <v>68</v>
      </c>
      <c r="AB272" s="140">
        <f t="shared" ref="AB272:AH272" si="396">K272+R272</f>
        <v>47.05</v>
      </c>
      <c r="AC272" s="140">
        <f t="shared" si="396"/>
        <v>940.93</v>
      </c>
      <c r="AD272" s="140">
        <f t="shared" si="396"/>
        <v>624.18</v>
      </c>
      <c r="AE272" s="140">
        <f t="shared" si="396"/>
        <v>39.2</v>
      </c>
      <c r="AF272" s="140">
        <f t="shared" si="396"/>
        <v>220</v>
      </c>
      <c r="AG272" s="140">
        <f t="shared" si="396"/>
        <v>0</v>
      </c>
      <c r="AH272" s="140">
        <f t="shared" si="396"/>
        <v>1871.36</v>
      </c>
      <c r="AI272" s="139" t="s">
        <v>32</v>
      </c>
      <c r="AJ272" s="39"/>
    </row>
    <row r="273" s="115" customFormat="1" ht="19" customHeight="1" spans="1:36">
      <c r="A273" s="129">
        <f t="shared" si="372"/>
        <v>270</v>
      </c>
      <c r="B273" s="49" t="s">
        <v>262</v>
      </c>
      <c r="C273" s="52" t="s">
        <v>973</v>
      </c>
      <c r="D273" s="168" t="s">
        <v>974</v>
      </c>
      <c r="E273" s="130">
        <v>3920.55</v>
      </c>
      <c r="F273" s="130">
        <v>3920.55</v>
      </c>
      <c r="G273" s="130">
        <v>6241.75</v>
      </c>
      <c r="H273" s="130">
        <v>3920.55</v>
      </c>
      <c r="I273" s="165">
        <v>2200</v>
      </c>
      <c r="J273" s="52"/>
      <c r="K273" s="49">
        <f t="shared" si="373"/>
        <v>47.05</v>
      </c>
      <c r="L273" s="49">
        <f t="shared" si="374"/>
        <v>627.29</v>
      </c>
      <c r="M273" s="130">
        <f t="shared" si="375"/>
        <v>499.34</v>
      </c>
      <c r="N273" s="49">
        <f t="shared" si="376"/>
        <v>27.44</v>
      </c>
      <c r="O273" s="130">
        <f t="shared" si="377"/>
        <v>110</v>
      </c>
      <c r="P273" s="130">
        <f t="shared" si="378"/>
        <v>0</v>
      </c>
      <c r="Q273" s="130">
        <f t="shared" si="379"/>
        <v>1311.12</v>
      </c>
      <c r="R273" s="49">
        <f t="shared" si="380"/>
        <v>0</v>
      </c>
      <c r="S273" s="49">
        <f t="shared" si="381"/>
        <v>313.64</v>
      </c>
      <c r="T273" s="130">
        <f t="shared" si="382"/>
        <v>124.84</v>
      </c>
      <c r="U273" s="49">
        <f t="shared" si="383"/>
        <v>11.76</v>
      </c>
      <c r="V273" s="130">
        <f t="shared" si="384"/>
        <v>110</v>
      </c>
      <c r="W273" s="130">
        <f t="shared" si="385"/>
        <v>0</v>
      </c>
      <c r="X273" s="49">
        <f t="shared" si="386"/>
        <v>560.24</v>
      </c>
      <c r="Y273" s="49">
        <f t="shared" si="387"/>
        <v>1871.36</v>
      </c>
      <c r="Z273" s="136"/>
      <c r="AA273" s="139" t="s">
        <v>68</v>
      </c>
      <c r="AB273" s="140">
        <f t="shared" ref="AB273:AH273" si="397">K273+R273</f>
        <v>47.05</v>
      </c>
      <c r="AC273" s="140">
        <f t="shared" si="397"/>
        <v>940.93</v>
      </c>
      <c r="AD273" s="140">
        <f t="shared" si="397"/>
        <v>624.18</v>
      </c>
      <c r="AE273" s="140">
        <f t="shared" si="397"/>
        <v>39.2</v>
      </c>
      <c r="AF273" s="140">
        <f t="shared" si="397"/>
        <v>220</v>
      </c>
      <c r="AG273" s="140">
        <f t="shared" si="397"/>
        <v>0</v>
      </c>
      <c r="AH273" s="140">
        <f t="shared" si="397"/>
        <v>1871.36</v>
      </c>
      <c r="AI273" s="139" t="s">
        <v>32</v>
      </c>
      <c r="AJ273" s="39"/>
    </row>
    <row r="274" s="115" customFormat="1" ht="19" customHeight="1" spans="1:36">
      <c r="A274" s="129">
        <f t="shared" si="372"/>
        <v>271</v>
      </c>
      <c r="B274" s="49" t="s">
        <v>411</v>
      </c>
      <c r="C274" s="52" t="s">
        <v>979</v>
      </c>
      <c r="D274" s="168" t="s">
        <v>980</v>
      </c>
      <c r="E274" s="130">
        <v>3920.55</v>
      </c>
      <c r="F274" s="130">
        <v>3920.55</v>
      </c>
      <c r="G274" s="130">
        <v>6241.75</v>
      </c>
      <c r="H274" s="130">
        <v>3920.55</v>
      </c>
      <c r="I274" s="165">
        <v>2200</v>
      </c>
      <c r="J274" s="52"/>
      <c r="K274" s="49">
        <f t="shared" si="373"/>
        <v>47.05</v>
      </c>
      <c r="L274" s="49">
        <f t="shared" si="374"/>
        <v>627.29</v>
      </c>
      <c r="M274" s="130">
        <f t="shared" si="375"/>
        <v>499.34</v>
      </c>
      <c r="N274" s="49">
        <f t="shared" si="376"/>
        <v>27.44</v>
      </c>
      <c r="O274" s="130">
        <f t="shared" si="377"/>
        <v>110</v>
      </c>
      <c r="P274" s="130">
        <f t="shared" si="378"/>
        <v>0</v>
      </c>
      <c r="Q274" s="130">
        <f t="shared" si="379"/>
        <v>1311.12</v>
      </c>
      <c r="R274" s="49">
        <f t="shared" si="380"/>
        <v>0</v>
      </c>
      <c r="S274" s="49">
        <f t="shared" si="381"/>
        <v>313.64</v>
      </c>
      <c r="T274" s="130">
        <f t="shared" si="382"/>
        <v>124.84</v>
      </c>
      <c r="U274" s="49">
        <f t="shared" si="383"/>
        <v>11.76</v>
      </c>
      <c r="V274" s="130">
        <f t="shared" si="384"/>
        <v>110</v>
      </c>
      <c r="W274" s="130">
        <f t="shared" si="385"/>
        <v>0</v>
      </c>
      <c r="X274" s="49">
        <f t="shared" si="386"/>
        <v>560.24</v>
      </c>
      <c r="Y274" s="49">
        <f t="shared" si="387"/>
        <v>1871.36</v>
      </c>
      <c r="Z274" s="136"/>
      <c r="AA274" s="139" t="s">
        <v>76</v>
      </c>
      <c r="AB274" s="140">
        <f t="shared" ref="AB274:AH274" si="398">K274+R274</f>
        <v>47.05</v>
      </c>
      <c r="AC274" s="140">
        <f t="shared" si="398"/>
        <v>940.93</v>
      </c>
      <c r="AD274" s="140">
        <f t="shared" si="398"/>
        <v>624.18</v>
      </c>
      <c r="AE274" s="140">
        <f t="shared" si="398"/>
        <v>39.2</v>
      </c>
      <c r="AF274" s="140">
        <f t="shared" si="398"/>
        <v>220</v>
      </c>
      <c r="AG274" s="140">
        <f t="shared" si="398"/>
        <v>0</v>
      </c>
      <c r="AH274" s="140">
        <f t="shared" si="398"/>
        <v>1871.36</v>
      </c>
      <c r="AI274" s="139" t="s">
        <v>32</v>
      </c>
      <c r="AJ274" s="39"/>
    </row>
    <row r="275" s="115" customFormat="1" ht="19" customHeight="1" spans="1:36">
      <c r="A275" s="129">
        <f t="shared" si="372"/>
        <v>272</v>
      </c>
      <c r="B275" s="49" t="s">
        <v>217</v>
      </c>
      <c r="C275" s="52" t="s">
        <v>983</v>
      </c>
      <c r="D275" s="168" t="s">
        <v>984</v>
      </c>
      <c r="E275" s="130">
        <v>3920.55</v>
      </c>
      <c r="F275" s="130">
        <v>3920.55</v>
      </c>
      <c r="G275" s="130">
        <v>6241.75</v>
      </c>
      <c r="H275" s="130">
        <v>3920.55</v>
      </c>
      <c r="I275" s="165">
        <v>2200</v>
      </c>
      <c r="J275" s="52"/>
      <c r="K275" s="49">
        <f t="shared" si="373"/>
        <v>47.05</v>
      </c>
      <c r="L275" s="49">
        <f t="shared" si="374"/>
        <v>627.29</v>
      </c>
      <c r="M275" s="130">
        <f t="shared" si="375"/>
        <v>499.34</v>
      </c>
      <c r="N275" s="49">
        <f t="shared" si="376"/>
        <v>27.44</v>
      </c>
      <c r="O275" s="130">
        <f t="shared" si="377"/>
        <v>110</v>
      </c>
      <c r="P275" s="130">
        <f t="shared" si="378"/>
        <v>0</v>
      </c>
      <c r="Q275" s="130">
        <f t="shared" si="379"/>
        <v>1311.12</v>
      </c>
      <c r="R275" s="49">
        <f t="shared" si="380"/>
        <v>0</v>
      </c>
      <c r="S275" s="49">
        <f t="shared" si="381"/>
        <v>313.64</v>
      </c>
      <c r="T275" s="130">
        <f t="shared" si="382"/>
        <v>124.84</v>
      </c>
      <c r="U275" s="49">
        <f t="shared" si="383"/>
        <v>11.76</v>
      </c>
      <c r="V275" s="130">
        <f t="shared" si="384"/>
        <v>110</v>
      </c>
      <c r="W275" s="130">
        <f t="shared" si="385"/>
        <v>0</v>
      </c>
      <c r="X275" s="49">
        <f t="shared" si="386"/>
        <v>560.24</v>
      </c>
      <c r="Y275" s="49">
        <f t="shared" si="387"/>
        <v>1871.36</v>
      </c>
      <c r="Z275" s="136"/>
      <c r="AA275" s="139" t="s">
        <v>62</v>
      </c>
      <c r="AB275" s="140">
        <f t="shared" ref="AB275:AH275" si="399">K275+R275</f>
        <v>47.05</v>
      </c>
      <c r="AC275" s="140">
        <f t="shared" si="399"/>
        <v>940.93</v>
      </c>
      <c r="AD275" s="140">
        <f t="shared" si="399"/>
        <v>624.18</v>
      </c>
      <c r="AE275" s="140">
        <f t="shared" si="399"/>
        <v>39.2</v>
      </c>
      <c r="AF275" s="140">
        <f t="shared" si="399"/>
        <v>220</v>
      </c>
      <c r="AG275" s="140">
        <f t="shared" si="399"/>
        <v>0</v>
      </c>
      <c r="AH275" s="140">
        <f t="shared" si="399"/>
        <v>1871.36</v>
      </c>
      <c r="AI275" s="139" t="s">
        <v>35</v>
      </c>
      <c r="AJ275" s="39"/>
    </row>
    <row r="276" s="115" customFormat="1" ht="19" customHeight="1" spans="1:36">
      <c r="A276" s="129">
        <f t="shared" si="372"/>
        <v>273</v>
      </c>
      <c r="B276" s="49" t="s">
        <v>217</v>
      </c>
      <c r="C276" s="52" t="s">
        <v>985</v>
      </c>
      <c r="D276" s="168" t="s">
        <v>986</v>
      </c>
      <c r="E276" s="130">
        <v>3920.55</v>
      </c>
      <c r="F276" s="130">
        <v>3920.55</v>
      </c>
      <c r="G276" s="130">
        <v>6241.75</v>
      </c>
      <c r="H276" s="130">
        <v>3920.55</v>
      </c>
      <c r="I276" s="165">
        <v>0</v>
      </c>
      <c r="J276" s="52"/>
      <c r="K276" s="49">
        <f t="shared" si="373"/>
        <v>47.05</v>
      </c>
      <c r="L276" s="49">
        <f t="shared" si="374"/>
        <v>627.29</v>
      </c>
      <c r="M276" s="130">
        <f t="shared" si="375"/>
        <v>499.34</v>
      </c>
      <c r="N276" s="49">
        <f t="shared" si="376"/>
        <v>27.44</v>
      </c>
      <c r="O276" s="130">
        <f t="shared" si="377"/>
        <v>0</v>
      </c>
      <c r="P276" s="130">
        <f t="shared" si="378"/>
        <v>0</v>
      </c>
      <c r="Q276" s="130">
        <f t="shared" si="379"/>
        <v>1201.12</v>
      </c>
      <c r="R276" s="49">
        <f t="shared" si="380"/>
        <v>0</v>
      </c>
      <c r="S276" s="49">
        <f t="shared" si="381"/>
        <v>313.64</v>
      </c>
      <c r="T276" s="130">
        <f t="shared" si="382"/>
        <v>124.84</v>
      </c>
      <c r="U276" s="49">
        <f t="shared" si="383"/>
        <v>11.76</v>
      </c>
      <c r="V276" s="130">
        <f t="shared" si="384"/>
        <v>0</v>
      </c>
      <c r="W276" s="130">
        <f t="shared" si="385"/>
        <v>0</v>
      </c>
      <c r="X276" s="49">
        <f t="shared" si="386"/>
        <v>450.24</v>
      </c>
      <c r="Y276" s="49">
        <f t="shared" si="387"/>
        <v>1651.36</v>
      </c>
      <c r="Z276" s="136"/>
      <c r="AA276" s="139" t="s">
        <v>57</v>
      </c>
      <c r="AB276" s="140">
        <f t="shared" ref="AB276:AH276" si="400">K276+R276</f>
        <v>47.05</v>
      </c>
      <c r="AC276" s="140">
        <f t="shared" si="400"/>
        <v>940.93</v>
      </c>
      <c r="AD276" s="140">
        <f t="shared" si="400"/>
        <v>624.18</v>
      </c>
      <c r="AE276" s="140">
        <f t="shared" si="400"/>
        <v>39.2</v>
      </c>
      <c r="AF276" s="140">
        <f t="shared" si="400"/>
        <v>0</v>
      </c>
      <c r="AG276" s="140">
        <f t="shared" si="400"/>
        <v>0</v>
      </c>
      <c r="AH276" s="140">
        <f t="shared" si="400"/>
        <v>1651.36</v>
      </c>
      <c r="AI276" s="139" t="s">
        <v>32</v>
      </c>
      <c r="AJ276" s="39"/>
    </row>
    <row r="277" s="115" customFormat="1" ht="19" customHeight="1" spans="1:36">
      <c r="A277" s="129">
        <f t="shared" si="372"/>
        <v>274</v>
      </c>
      <c r="B277" s="49" t="s">
        <v>1196</v>
      </c>
      <c r="C277" s="52" t="s">
        <v>991</v>
      </c>
      <c r="D277" s="168" t="s">
        <v>992</v>
      </c>
      <c r="E277" s="130">
        <v>3920.55</v>
      </c>
      <c r="F277" s="130">
        <v>3920.55</v>
      </c>
      <c r="G277" s="130">
        <v>6241.75</v>
      </c>
      <c r="H277" s="130">
        <v>3920.55</v>
      </c>
      <c r="I277" s="165">
        <v>3180</v>
      </c>
      <c r="J277" s="52"/>
      <c r="K277" s="49">
        <f t="shared" si="373"/>
        <v>47.05</v>
      </c>
      <c r="L277" s="49">
        <f t="shared" si="374"/>
        <v>627.29</v>
      </c>
      <c r="M277" s="130">
        <f t="shared" si="375"/>
        <v>499.34</v>
      </c>
      <c r="N277" s="49">
        <f t="shared" si="376"/>
        <v>27.44</v>
      </c>
      <c r="O277" s="130">
        <f t="shared" si="377"/>
        <v>159</v>
      </c>
      <c r="P277" s="130">
        <f t="shared" si="378"/>
        <v>0</v>
      </c>
      <c r="Q277" s="130">
        <f t="shared" si="379"/>
        <v>1360.12</v>
      </c>
      <c r="R277" s="49">
        <f t="shared" si="380"/>
        <v>0</v>
      </c>
      <c r="S277" s="49">
        <f t="shared" si="381"/>
        <v>313.64</v>
      </c>
      <c r="T277" s="130">
        <f t="shared" si="382"/>
        <v>124.84</v>
      </c>
      <c r="U277" s="49">
        <f t="shared" si="383"/>
        <v>11.76</v>
      </c>
      <c r="V277" s="130">
        <f t="shared" si="384"/>
        <v>159</v>
      </c>
      <c r="W277" s="130">
        <f t="shared" si="385"/>
        <v>0</v>
      </c>
      <c r="X277" s="49">
        <f t="shared" si="386"/>
        <v>609.24</v>
      </c>
      <c r="Y277" s="49">
        <f t="shared" si="387"/>
        <v>1969.36</v>
      </c>
      <c r="Z277" s="136"/>
      <c r="AA277" s="139" t="s">
        <v>74</v>
      </c>
      <c r="AB277" s="140">
        <f t="shared" ref="AB277:AH277" si="401">K277+R277</f>
        <v>47.05</v>
      </c>
      <c r="AC277" s="140">
        <f t="shared" si="401"/>
        <v>940.93</v>
      </c>
      <c r="AD277" s="140">
        <f t="shared" si="401"/>
        <v>624.18</v>
      </c>
      <c r="AE277" s="140">
        <f t="shared" si="401"/>
        <v>39.2</v>
      </c>
      <c r="AF277" s="140">
        <f t="shared" si="401"/>
        <v>318</v>
      </c>
      <c r="AG277" s="140">
        <f t="shared" si="401"/>
        <v>0</v>
      </c>
      <c r="AH277" s="140">
        <f t="shared" si="401"/>
        <v>1969.36</v>
      </c>
      <c r="AI277" s="139" t="s">
        <v>35</v>
      </c>
      <c r="AJ277" s="39"/>
    </row>
    <row r="278" s="115" customFormat="1" ht="19" customHeight="1" spans="1:36">
      <c r="A278" s="129">
        <f t="shared" si="372"/>
        <v>275</v>
      </c>
      <c r="B278" s="49" t="s">
        <v>146</v>
      </c>
      <c r="C278" s="52" t="s">
        <v>1019</v>
      </c>
      <c r="D278" s="168" t="s">
        <v>1020</v>
      </c>
      <c r="E278" s="130">
        <v>3920.55</v>
      </c>
      <c r="F278" s="130">
        <v>3920.55</v>
      </c>
      <c r="G278" s="130">
        <v>6241.75</v>
      </c>
      <c r="H278" s="130">
        <v>3920.55</v>
      </c>
      <c r="I278" s="165">
        <v>3180</v>
      </c>
      <c r="J278" s="130"/>
      <c r="K278" s="49">
        <f t="shared" si="373"/>
        <v>47.05</v>
      </c>
      <c r="L278" s="49">
        <f t="shared" si="374"/>
        <v>627.29</v>
      </c>
      <c r="M278" s="130">
        <f t="shared" si="375"/>
        <v>499.34</v>
      </c>
      <c r="N278" s="49">
        <f t="shared" si="376"/>
        <v>27.44</v>
      </c>
      <c r="O278" s="130">
        <f t="shared" si="377"/>
        <v>159</v>
      </c>
      <c r="P278" s="130">
        <f t="shared" si="378"/>
        <v>0</v>
      </c>
      <c r="Q278" s="130">
        <f t="shared" si="379"/>
        <v>1360.12</v>
      </c>
      <c r="R278" s="49">
        <f t="shared" si="380"/>
        <v>0</v>
      </c>
      <c r="S278" s="49">
        <f t="shared" si="381"/>
        <v>313.64</v>
      </c>
      <c r="T278" s="130">
        <f t="shared" si="382"/>
        <v>124.84</v>
      </c>
      <c r="U278" s="49">
        <f t="shared" si="383"/>
        <v>11.76</v>
      </c>
      <c r="V278" s="130">
        <f t="shared" si="384"/>
        <v>159</v>
      </c>
      <c r="W278" s="130">
        <f t="shared" si="385"/>
        <v>0</v>
      </c>
      <c r="X278" s="49">
        <f t="shared" si="386"/>
        <v>609.24</v>
      </c>
      <c r="Y278" s="49">
        <f t="shared" si="387"/>
        <v>1969.36</v>
      </c>
      <c r="Z278" s="136"/>
      <c r="AA278" s="139" t="s">
        <v>64</v>
      </c>
      <c r="AB278" s="140">
        <f t="shared" ref="AB278:AH278" si="402">K278+R278</f>
        <v>47.05</v>
      </c>
      <c r="AC278" s="140">
        <f t="shared" si="402"/>
        <v>940.93</v>
      </c>
      <c r="AD278" s="140">
        <f t="shared" si="402"/>
        <v>624.18</v>
      </c>
      <c r="AE278" s="140">
        <f t="shared" si="402"/>
        <v>39.2</v>
      </c>
      <c r="AF278" s="140">
        <f t="shared" si="402"/>
        <v>318</v>
      </c>
      <c r="AG278" s="140">
        <f t="shared" si="402"/>
        <v>0</v>
      </c>
      <c r="AH278" s="140">
        <f t="shared" si="402"/>
        <v>1969.36</v>
      </c>
      <c r="AI278" s="139" t="s">
        <v>34</v>
      </c>
      <c r="AJ278" s="39"/>
    </row>
    <row r="279" s="115" customFormat="1" ht="19" customHeight="1" spans="1:36">
      <c r="A279" s="129">
        <f t="shared" si="372"/>
        <v>276</v>
      </c>
      <c r="B279" s="49" t="s">
        <v>217</v>
      </c>
      <c r="C279" s="52" t="s">
        <v>1027</v>
      </c>
      <c r="D279" s="168" t="s">
        <v>1028</v>
      </c>
      <c r="E279" s="130">
        <v>3920.55</v>
      </c>
      <c r="F279" s="130">
        <v>3920.55</v>
      </c>
      <c r="G279" s="130">
        <v>6241.75</v>
      </c>
      <c r="H279" s="130">
        <v>3920.55</v>
      </c>
      <c r="I279" s="165">
        <v>2200</v>
      </c>
      <c r="J279" s="130"/>
      <c r="K279" s="49">
        <f t="shared" si="373"/>
        <v>47.05</v>
      </c>
      <c r="L279" s="49">
        <f t="shared" si="374"/>
        <v>627.29</v>
      </c>
      <c r="M279" s="130">
        <f t="shared" si="375"/>
        <v>499.34</v>
      </c>
      <c r="N279" s="49">
        <f t="shared" si="376"/>
        <v>27.44</v>
      </c>
      <c r="O279" s="130">
        <f t="shared" si="377"/>
        <v>110</v>
      </c>
      <c r="P279" s="130">
        <f t="shared" si="378"/>
        <v>0</v>
      </c>
      <c r="Q279" s="130">
        <f t="shared" si="379"/>
        <v>1311.12</v>
      </c>
      <c r="R279" s="49">
        <f t="shared" si="380"/>
        <v>0</v>
      </c>
      <c r="S279" s="49">
        <f t="shared" si="381"/>
        <v>313.64</v>
      </c>
      <c r="T279" s="130">
        <f t="shared" si="382"/>
        <v>124.84</v>
      </c>
      <c r="U279" s="49">
        <f t="shared" si="383"/>
        <v>11.76</v>
      </c>
      <c r="V279" s="130">
        <f t="shared" si="384"/>
        <v>110</v>
      </c>
      <c r="W279" s="130">
        <f t="shared" si="385"/>
        <v>0</v>
      </c>
      <c r="X279" s="49">
        <f t="shared" si="386"/>
        <v>560.24</v>
      </c>
      <c r="Y279" s="49">
        <f t="shared" si="387"/>
        <v>1871.36</v>
      </c>
      <c r="Z279" s="136"/>
      <c r="AA279" s="139" t="s">
        <v>57</v>
      </c>
      <c r="AB279" s="140">
        <f t="shared" ref="AB279:AH279" si="403">K279+R279</f>
        <v>47.05</v>
      </c>
      <c r="AC279" s="140">
        <f t="shared" si="403"/>
        <v>940.93</v>
      </c>
      <c r="AD279" s="140">
        <f t="shared" si="403"/>
        <v>624.18</v>
      </c>
      <c r="AE279" s="140">
        <f t="shared" si="403"/>
        <v>39.2</v>
      </c>
      <c r="AF279" s="140">
        <f t="shared" si="403"/>
        <v>220</v>
      </c>
      <c r="AG279" s="140">
        <f t="shared" si="403"/>
        <v>0</v>
      </c>
      <c r="AH279" s="140">
        <f t="shared" si="403"/>
        <v>1871.36</v>
      </c>
      <c r="AI279" s="139" t="s">
        <v>32</v>
      </c>
      <c r="AJ279" s="39"/>
    </row>
    <row r="280" s="115" customFormat="1" ht="19" customHeight="1" spans="1:36">
      <c r="A280" s="129">
        <f t="shared" si="372"/>
        <v>277</v>
      </c>
      <c r="B280" s="49" t="s">
        <v>217</v>
      </c>
      <c r="C280" s="52" t="s">
        <v>1035</v>
      </c>
      <c r="D280" s="148" t="s">
        <v>1036</v>
      </c>
      <c r="E280" s="158">
        <v>3920.55</v>
      </c>
      <c r="F280" s="130">
        <v>3920.55</v>
      </c>
      <c r="G280" s="130">
        <v>6241.75</v>
      </c>
      <c r="H280" s="130">
        <v>3920.55</v>
      </c>
      <c r="I280" s="165">
        <v>2200</v>
      </c>
      <c r="J280" s="130"/>
      <c r="K280" s="49">
        <f t="shared" si="373"/>
        <v>47.05</v>
      </c>
      <c r="L280" s="49">
        <f t="shared" si="374"/>
        <v>627.29</v>
      </c>
      <c r="M280" s="130">
        <f t="shared" si="375"/>
        <v>499.34</v>
      </c>
      <c r="N280" s="49">
        <f t="shared" si="376"/>
        <v>27.44</v>
      </c>
      <c r="O280" s="130">
        <f t="shared" si="377"/>
        <v>110</v>
      </c>
      <c r="P280" s="130">
        <f t="shared" si="378"/>
        <v>0</v>
      </c>
      <c r="Q280" s="130">
        <f t="shared" si="379"/>
        <v>1311.12</v>
      </c>
      <c r="R280" s="49">
        <f t="shared" si="380"/>
        <v>0</v>
      </c>
      <c r="S280" s="49">
        <f t="shared" si="381"/>
        <v>313.64</v>
      </c>
      <c r="T280" s="130">
        <f t="shared" si="382"/>
        <v>124.84</v>
      </c>
      <c r="U280" s="49">
        <f t="shared" si="383"/>
        <v>11.76</v>
      </c>
      <c r="V280" s="130">
        <f t="shared" si="384"/>
        <v>110</v>
      </c>
      <c r="W280" s="130">
        <f t="shared" si="385"/>
        <v>0</v>
      </c>
      <c r="X280" s="49">
        <f t="shared" si="386"/>
        <v>560.24</v>
      </c>
      <c r="Y280" s="49">
        <f t="shared" si="387"/>
        <v>1871.36</v>
      </c>
      <c r="Z280" s="164"/>
      <c r="AA280" s="139" t="s">
        <v>57</v>
      </c>
      <c r="AB280" s="140">
        <f t="shared" ref="AB280:AH280" si="404">K280+R280</f>
        <v>47.05</v>
      </c>
      <c r="AC280" s="140">
        <f t="shared" si="404"/>
        <v>940.93</v>
      </c>
      <c r="AD280" s="140">
        <f t="shared" si="404"/>
        <v>624.18</v>
      </c>
      <c r="AE280" s="140">
        <f t="shared" si="404"/>
        <v>39.2</v>
      </c>
      <c r="AF280" s="140">
        <f t="shared" si="404"/>
        <v>220</v>
      </c>
      <c r="AG280" s="140">
        <f t="shared" si="404"/>
        <v>0</v>
      </c>
      <c r="AH280" s="140">
        <f t="shared" si="404"/>
        <v>1871.36</v>
      </c>
      <c r="AI280" s="139" t="s">
        <v>32</v>
      </c>
      <c r="AJ280" s="39"/>
    </row>
    <row r="281" ht="20" customHeight="1" spans="1:36">
      <c r="A281" s="129">
        <f t="shared" si="372"/>
        <v>278</v>
      </c>
      <c r="B281" s="49" t="s">
        <v>368</v>
      </c>
      <c r="C281" s="52" t="s">
        <v>1041</v>
      </c>
      <c r="D281" s="168" t="s">
        <v>1042</v>
      </c>
      <c r="E281" s="130">
        <v>3920.55</v>
      </c>
      <c r="F281" s="130">
        <v>3920.55</v>
      </c>
      <c r="G281" s="130">
        <v>6241.75</v>
      </c>
      <c r="H281" s="130">
        <v>3920.55</v>
      </c>
      <c r="I281" s="165">
        <v>4180</v>
      </c>
      <c r="J281" s="130"/>
      <c r="K281" s="49">
        <f t="shared" si="373"/>
        <v>47.05</v>
      </c>
      <c r="L281" s="49">
        <f t="shared" si="374"/>
        <v>627.29</v>
      </c>
      <c r="M281" s="130">
        <f t="shared" si="375"/>
        <v>499.34</v>
      </c>
      <c r="N281" s="49">
        <f t="shared" si="376"/>
        <v>27.44</v>
      </c>
      <c r="O281" s="130">
        <f t="shared" si="377"/>
        <v>209</v>
      </c>
      <c r="P281" s="130">
        <f t="shared" si="378"/>
        <v>0</v>
      </c>
      <c r="Q281" s="130">
        <f t="shared" si="379"/>
        <v>1410.12</v>
      </c>
      <c r="R281" s="49">
        <f t="shared" si="380"/>
        <v>0</v>
      </c>
      <c r="S281" s="49">
        <f t="shared" si="381"/>
        <v>313.64</v>
      </c>
      <c r="T281" s="130">
        <f t="shared" si="382"/>
        <v>124.84</v>
      </c>
      <c r="U281" s="49">
        <f t="shared" si="383"/>
        <v>11.76</v>
      </c>
      <c r="V281" s="130">
        <f t="shared" si="384"/>
        <v>209</v>
      </c>
      <c r="W281" s="130">
        <f t="shared" si="385"/>
        <v>0</v>
      </c>
      <c r="X281" s="49">
        <f t="shared" si="386"/>
        <v>659.24</v>
      </c>
      <c r="Y281" s="49">
        <f t="shared" si="387"/>
        <v>2069.36</v>
      </c>
      <c r="Z281" s="136"/>
      <c r="AA281" s="139" t="s">
        <v>64</v>
      </c>
      <c r="AB281" s="140">
        <f t="shared" ref="AB281:AH281" si="405">K281+R281</f>
        <v>47.05</v>
      </c>
      <c r="AC281" s="140">
        <f t="shared" si="405"/>
        <v>940.93</v>
      </c>
      <c r="AD281" s="140">
        <f t="shared" si="405"/>
        <v>624.18</v>
      </c>
      <c r="AE281" s="140">
        <f t="shared" si="405"/>
        <v>39.2</v>
      </c>
      <c r="AF281" s="140">
        <f t="shared" si="405"/>
        <v>418</v>
      </c>
      <c r="AG281" s="140">
        <f t="shared" si="405"/>
        <v>0</v>
      </c>
      <c r="AH281" s="140">
        <f t="shared" si="405"/>
        <v>2069.36</v>
      </c>
      <c r="AI281" s="139" t="s">
        <v>34</v>
      </c>
      <c r="AJ281" s="39"/>
    </row>
    <row r="282" s="115" customFormat="1" ht="19" customHeight="1" spans="1:36">
      <c r="A282" s="129">
        <f t="shared" si="372"/>
        <v>279</v>
      </c>
      <c r="B282" s="49" t="s">
        <v>262</v>
      </c>
      <c r="C282" s="52" t="s">
        <v>1051</v>
      </c>
      <c r="D282" s="168" t="s">
        <v>1052</v>
      </c>
      <c r="E282" s="130">
        <v>3920.55</v>
      </c>
      <c r="F282" s="130">
        <v>3920.55</v>
      </c>
      <c r="G282" s="130">
        <v>6241.75</v>
      </c>
      <c r="H282" s="130">
        <v>3920.55</v>
      </c>
      <c r="I282" s="165">
        <v>0</v>
      </c>
      <c r="J282" s="130"/>
      <c r="K282" s="49">
        <f t="shared" si="373"/>
        <v>47.05</v>
      </c>
      <c r="L282" s="49">
        <f t="shared" si="374"/>
        <v>627.29</v>
      </c>
      <c r="M282" s="130">
        <f t="shared" si="375"/>
        <v>499.34</v>
      </c>
      <c r="N282" s="49">
        <f t="shared" si="376"/>
        <v>27.44</v>
      </c>
      <c r="O282" s="130">
        <f t="shared" si="377"/>
        <v>0</v>
      </c>
      <c r="P282" s="130">
        <f t="shared" si="378"/>
        <v>0</v>
      </c>
      <c r="Q282" s="130">
        <f t="shared" si="379"/>
        <v>1201.12</v>
      </c>
      <c r="R282" s="49">
        <f t="shared" si="380"/>
        <v>0</v>
      </c>
      <c r="S282" s="49">
        <f t="shared" si="381"/>
        <v>313.64</v>
      </c>
      <c r="T282" s="130">
        <f t="shared" si="382"/>
        <v>124.84</v>
      </c>
      <c r="U282" s="49">
        <f t="shared" si="383"/>
        <v>11.76</v>
      </c>
      <c r="V282" s="130">
        <f t="shared" si="384"/>
        <v>0</v>
      </c>
      <c r="W282" s="130">
        <f t="shared" si="385"/>
        <v>0</v>
      </c>
      <c r="X282" s="49">
        <f t="shared" si="386"/>
        <v>450.24</v>
      </c>
      <c r="Y282" s="49">
        <f t="shared" si="387"/>
        <v>1651.36</v>
      </c>
      <c r="Z282" s="136"/>
      <c r="AA282" s="139" t="s">
        <v>68</v>
      </c>
      <c r="AB282" s="140">
        <f t="shared" ref="AB282:AH282" si="406">K282+R282</f>
        <v>47.05</v>
      </c>
      <c r="AC282" s="140">
        <f t="shared" si="406"/>
        <v>940.93</v>
      </c>
      <c r="AD282" s="140">
        <f t="shared" si="406"/>
        <v>624.18</v>
      </c>
      <c r="AE282" s="140">
        <f t="shared" si="406"/>
        <v>39.2</v>
      </c>
      <c r="AF282" s="140">
        <f t="shared" si="406"/>
        <v>0</v>
      </c>
      <c r="AG282" s="140">
        <f t="shared" si="406"/>
        <v>0</v>
      </c>
      <c r="AH282" s="140">
        <f t="shared" si="406"/>
        <v>1651.36</v>
      </c>
      <c r="AI282" s="139" t="s">
        <v>32</v>
      </c>
      <c r="AJ282" s="39"/>
    </row>
    <row r="283" s="115" customFormat="1" ht="19" customHeight="1" spans="1:36">
      <c r="A283" s="129">
        <f t="shared" si="372"/>
        <v>280</v>
      </c>
      <c r="B283" s="49" t="s">
        <v>1196</v>
      </c>
      <c r="C283" s="52" t="s">
        <v>1125</v>
      </c>
      <c r="D283" s="168" t="s">
        <v>1126</v>
      </c>
      <c r="E283" s="130">
        <v>4200</v>
      </c>
      <c r="F283" s="130">
        <v>4200</v>
      </c>
      <c r="G283" s="130">
        <v>6241.75</v>
      </c>
      <c r="H283" s="130">
        <v>4200</v>
      </c>
      <c r="I283" s="165">
        <v>4180</v>
      </c>
      <c r="J283" s="130"/>
      <c r="K283" s="49">
        <f t="shared" si="373"/>
        <v>50.4</v>
      </c>
      <c r="L283" s="49">
        <f t="shared" si="374"/>
        <v>672</v>
      </c>
      <c r="M283" s="130">
        <f t="shared" si="375"/>
        <v>499.34</v>
      </c>
      <c r="N283" s="49">
        <f t="shared" si="376"/>
        <v>29.4</v>
      </c>
      <c r="O283" s="130">
        <f t="shared" si="377"/>
        <v>209</v>
      </c>
      <c r="P283" s="130">
        <f t="shared" si="378"/>
        <v>0</v>
      </c>
      <c r="Q283" s="130">
        <f t="shared" si="379"/>
        <v>1460.14</v>
      </c>
      <c r="R283" s="49">
        <f t="shared" si="380"/>
        <v>0</v>
      </c>
      <c r="S283" s="49">
        <f t="shared" si="381"/>
        <v>336</v>
      </c>
      <c r="T283" s="130">
        <f t="shared" si="382"/>
        <v>124.84</v>
      </c>
      <c r="U283" s="49">
        <f t="shared" si="383"/>
        <v>12.6</v>
      </c>
      <c r="V283" s="130">
        <f t="shared" si="384"/>
        <v>209</v>
      </c>
      <c r="W283" s="130">
        <f t="shared" si="385"/>
        <v>0</v>
      </c>
      <c r="X283" s="49">
        <f t="shared" si="386"/>
        <v>682.44</v>
      </c>
      <c r="Y283" s="49">
        <f t="shared" si="387"/>
        <v>2142.58</v>
      </c>
      <c r="Z283" s="136"/>
      <c r="AA283" s="139" t="s">
        <v>86</v>
      </c>
      <c r="AB283" s="140">
        <f t="shared" ref="AB283:AH283" si="407">K283+R283</f>
        <v>50.4</v>
      </c>
      <c r="AC283" s="140">
        <f t="shared" si="407"/>
        <v>1008</v>
      </c>
      <c r="AD283" s="140">
        <f t="shared" si="407"/>
        <v>624.18</v>
      </c>
      <c r="AE283" s="140">
        <f t="shared" si="407"/>
        <v>42</v>
      </c>
      <c r="AF283" s="140">
        <f t="shared" si="407"/>
        <v>418</v>
      </c>
      <c r="AG283" s="140">
        <f t="shared" si="407"/>
        <v>0</v>
      </c>
      <c r="AH283" s="140">
        <f t="shared" si="407"/>
        <v>2142.58</v>
      </c>
      <c r="AI283" s="139" t="s">
        <v>35</v>
      </c>
      <c r="AJ283" s="39"/>
    </row>
    <row r="284" s="115" customFormat="1" ht="19" customHeight="1" spans="1:36">
      <c r="A284" s="129">
        <f t="shared" si="372"/>
        <v>281</v>
      </c>
      <c r="B284" s="49" t="s">
        <v>262</v>
      </c>
      <c r="C284" s="52" t="s">
        <v>1131</v>
      </c>
      <c r="D284" s="462" t="s">
        <v>1132</v>
      </c>
      <c r="E284" s="130">
        <v>3920.55</v>
      </c>
      <c r="F284" s="130">
        <v>3920.55</v>
      </c>
      <c r="G284" s="130">
        <v>6241.75</v>
      </c>
      <c r="H284" s="130">
        <v>3920.55</v>
      </c>
      <c r="I284" s="165">
        <v>2200</v>
      </c>
      <c r="J284" s="130"/>
      <c r="K284" s="49">
        <f t="shared" si="373"/>
        <v>47.05</v>
      </c>
      <c r="L284" s="49">
        <f t="shared" si="374"/>
        <v>627.29</v>
      </c>
      <c r="M284" s="130">
        <f t="shared" si="375"/>
        <v>499.34</v>
      </c>
      <c r="N284" s="49">
        <f t="shared" si="376"/>
        <v>27.44</v>
      </c>
      <c r="O284" s="130">
        <f t="shared" si="377"/>
        <v>110</v>
      </c>
      <c r="P284" s="130">
        <f t="shared" si="378"/>
        <v>0</v>
      </c>
      <c r="Q284" s="130">
        <f t="shared" si="379"/>
        <v>1311.12</v>
      </c>
      <c r="R284" s="49">
        <f t="shared" si="380"/>
        <v>0</v>
      </c>
      <c r="S284" s="49">
        <f t="shared" si="381"/>
        <v>313.64</v>
      </c>
      <c r="T284" s="130">
        <f t="shared" si="382"/>
        <v>124.84</v>
      </c>
      <c r="U284" s="49">
        <f t="shared" si="383"/>
        <v>11.76</v>
      </c>
      <c r="V284" s="130">
        <f t="shared" si="384"/>
        <v>110</v>
      </c>
      <c r="W284" s="130">
        <f t="shared" si="385"/>
        <v>0</v>
      </c>
      <c r="X284" s="49">
        <f t="shared" si="386"/>
        <v>560.24</v>
      </c>
      <c r="Y284" s="49">
        <f t="shared" si="387"/>
        <v>1871.36</v>
      </c>
      <c r="Z284" s="136"/>
      <c r="AA284" s="139" t="s">
        <v>68</v>
      </c>
      <c r="AB284" s="140">
        <f t="shared" ref="AB284:AH284" si="408">K284+R284</f>
        <v>47.05</v>
      </c>
      <c r="AC284" s="140">
        <f t="shared" si="408"/>
        <v>940.93</v>
      </c>
      <c r="AD284" s="140">
        <f t="shared" si="408"/>
        <v>624.18</v>
      </c>
      <c r="AE284" s="140">
        <f t="shared" si="408"/>
        <v>39.2</v>
      </c>
      <c r="AF284" s="140">
        <f t="shared" si="408"/>
        <v>220</v>
      </c>
      <c r="AG284" s="140">
        <f t="shared" si="408"/>
        <v>0</v>
      </c>
      <c r="AH284" s="140">
        <f t="shared" si="408"/>
        <v>1871.36</v>
      </c>
      <c r="AI284" s="139" t="s">
        <v>32</v>
      </c>
      <c r="AJ284" s="39"/>
    </row>
    <row r="285" s="115" customFormat="1" ht="19" customHeight="1" spans="1:36">
      <c r="A285" s="129">
        <f t="shared" si="372"/>
        <v>282</v>
      </c>
      <c r="B285" s="49" t="s">
        <v>129</v>
      </c>
      <c r="C285" s="52" t="s">
        <v>1133</v>
      </c>
      <c r="D285" s="168" t="s">
        <v>1134</v>
      </c>
      <c r="E285" s="130">
        <v>3920.55</v>
      </c>
      <c r="F285" s="130">
        <v>3920.55</v>
      </c>
      <c r="G285" s="130">
        <v>6241.75</v>
      </c>
      <c r="H285" s="130">
        <v>3920.55</v>
      </c>
      <c r="I285" s="165">
        <v>3180</v>
      </c>
      <c r="J285" s="130"/>
      <c r="K285" s="49">
        <f t="shared" si="373"/>
        <v>47.05</v>
      </c>
      <c r="L285" s="49">
        <f t="shared" si="374"/>
        <v>627.29</v>
      </c>
      <c r="M285" s="130">
        <f t="shared" si="375"/>
        <v>499.34</v>
      </c>
      <c r="N285" s="49">
        <f t="shared" si="376"/>
        <v>27.44</v>
      </c>
      <c r="O285" s="130">
        <f t="shared" si="377"/>
        <v>159</v>
      </c>
      <c r="P285" s="130">
        <f t="shared" si="378"/>
        <v>0</v>
      </c>
      <c r="Q285" s="130">
        <f t="shared" si="379"/>
        <v>1360.12</v>
      </c>
      <c r="R285" s="49">
        <f t="shared" si="380"/>
        <v>0</v>
      </c>
      <c r="S285" s="49">
        <f t="shared" si="381"/>
        <v>313.64</v>
      </c>
      <c r="T285" s="130">
        <f t="shared" si="382"/>
        <v>124.84</v>
      </c>
      <c r="U285" s="49">
        <f t="shared" si="383"/>
        <v>11.76</v>
      </c>
      <c r="V285" s="130">
        <f t="shared" si="384"/>
        <v>159</v>
      </c>
      <c r="W285" s="130">
        <f t="shared" si="385"/>
        <v>0</v>
      </c>
      <c r="X285" s="49">
        <f t="shared" si="386"/>
        <v>609.24</v>
      </c>
      <c r="Y285" s="49">
        <f t="shared" si="387"/>
        <v>1969.36</v>
      </c>
      <c r="Z285" s="136"/>
      <c r="AA285" s="139" t="s">
        <v>82</v>
      </c>
      <c r="AB285" s="140">
        <f t="shared" ref="AB285:AH285" si="409">K285+R285</f>
        <v>47.05</v>
      </c>
      <c r="AC285" s="140">
        <f t="shared" si="409"/>
        <v>940.93</v>
      </c>
      <c r="AD285" s="140">
        <f t="shared" si="409"/>
        <v>624.18</v>
      </c>
      <c r="AE285" s="140">
        <f t="shared" si="409"/>
        <v>39.2</v>
      </c>
      <c r="AF285" s="140">
        <f t="shared" si="409"/>
        <v>318</v>
      </c>
      <c r="AG285" s="140">
        <f t="shared" si="409"/>
        <v>0</v>
      </c>
      <c r="AH285" s="140">
        <f t="shared" si="409"/>
        <v>1969.36</v>
      </c>
      <c r="AI285" s="139" t="s">
        <v>35</v>
      </c>
      <c r="AJ285" s="39"/>
    </row>
    <row r="286" s="115" customFormat="1" ht="19" customHeight="1" spans="1:36">
      <c r="A286" s="129">
        <f t="shared" si="372"/>
        <v>283</v>
      </c>
      <c r="B286" s="49" t="s">
        <v>1196</v>
      </c>
      <c r="C286" s="51" t="s">
        <v>1138</v>
      </c>
      <c r="D286" s="169" t="s">
        <v>1139</v>
      </c>
      <c r="E286" s="130">
        <v>3920.55</v>
      </c>
      <c r="F286" s="130">
        <v>3920.55</v>
      </c>
      <c r="G286" s="130">
        <v>6241.75</v>
      </c>
      <c r="H286" s="130">
        <v>3920.55</v>
      </c>
      <c r="I286" s="165">
        <v>3180</v>
      </c>
      <c r="J286" s="130"/>
      <c r="K286" s="49">
        <f t="shared" si="373"/>
        <v>47.05</v>
      </c>
      <c r="L286" s="49">
        <f t="shared" si="374"/>
        <v>627.29</v>
      </c>
      <c r="M286" s="130">
        <f t="shared" si="375"/>
        <v>499.34</v>
      </c>
      <c r="N286" s="49">
        <f t="shared" si="376"/>
        <v>27.44</v>
      </c>
      <c r="O286" s="130">
        <f t="shared" si="377"/>
        <v>159</v>
      </c>
      <c r="P286" s="130">
        <f t="shared" si="378"/>
        <v>0</v>
      </c>
      <c r="Q286" s="130">
        <f t="shared" si="379"/>
        <v>1360.12</v>
      </c>
      <c r="R286" s="49">
        <f t="shared" si="380"/>
        <v>0</v>
      </c>
      <c r="S286" s="49">
        <f t="shared" si="381"/>
        <v>313.64</v>
      </c>
      <c r="T286" s="130">
        <f t="shared" si="382"/>
        <v>124.84</v>
      </c>
      <c r="U286" s="49">
        <f t="shared" si="383"/>
        <v>11.76</v>
      </c>
      <c r="V286" s="130">
        <f t="shared" si="384"/>
        <v>159</v>
      </c>
      <c r="W286" s="130">
        <f t="shared" si="385"/>
        <v>0</v>
      </c>
      <c r="X286" s="49">
        <f t="shared" si="386"/>
        <v>609.24</v>
      </c>
      <c r="Y286" s="49">
        <f t="shared" si="387"/>
        <v>1969.36</v>
      </c>
      <c r="Z286" s="136"/>
      <c r="AA286" s="139" t="s">
        <v>74</v>
      </c>
      <c r="AB286" s="140">
        <f t="shared" ref="AB286:AH286" si="410">K286+R286</f>
        <v>47.05</v>
      </c>
      <c r="AC286" s="140">
        <f t="shared" si="410"/>
        <v>940.93</v>
      </c>
      <c r="AD286" s="140">
        <f t="shared" si="410"/>
        <v>624.18</v>
      </c>
      <c r="AE286" s="140">
        <f t="shared" si="410"/>
        <v>39.2</v>
      </c>
      <c r="AF286" s="140">
        <f t="shared" si="410"/>
        <v>318</v>
      </c>
      <c r="AG286" s="140">
        <f t="shared" si="410"/>
        <v>0</v>
      </c>
      <c r="AH286" s="140">
        <f t="shared" si="410"/>
        <v>1969.36</v>
      </c>
      <c r="AI286" s="139" t="s">
        <v>35</v>
      </c>
      <c r="AJ286" s="39"/>
    </row>
    <row r="287" ht="17" customHeight="1" spans="1:36">
      <c r="A287" s="129">
        <f t="shared" si="372"/>
        <v>284</v>
      </c>
      <c r="B287" s="49" t="s">
        <v>217</v>
      </c>
      <c r="C287" s="51" t="s">
        <v>1201</v>
      </c>
      <c r="D287" s="148" t="s">
        <v>1202</v>
      </c>
      <c r="E287" s="130">
        <v>3920.55</v>
      </c>
      <c r="F287" s="130">
        <v>3920.55</v>
      </c>
      <c r="G287" s="130">
        <v>6241.75</v>
      </c>
      <c r="H287" s="130">
        <v>3920.55</v>
      </c>
      <c r="I287" s="165">
        <v>2200</v>
      </c>
      <c r="J287" s="130"/>
      <c r="K287" s="49">
        <f t="shared" si="373"/>
        <v>47.05</v>
      </c>
      <c r="L287" s="49">
        <f t="shared" si="374"/>
        <v>627.29</v>
      </c>
      <c r="M287" s="130">
        <f t="shared" si="375"/>
        <v>499.34</v>
      </c>
      <c r="N287" s="49">
        <f t="shared" si="376"/>
        <v>27.44</v>
      </c>
      <c r="O287" s="130">
        <f t="shared" si="377"/>
        <v>110</v>
      </c>
      <c r="P287" s="130">
        <f t="shared" si="378"/>
        <v>0</v>
      </c>
      <c r="Q287" s="130">
        <f t="shared" si="379"/>
        <v>1311.12</v>
      </c>
      <c r="R287" s="49">
        <f t="shared" si="380"/>
        <v>0</v>
      </c>
      <c r="S287" s="49">
        <f t="shared" si="381"/>
        <v>313.64</v>
      </c>
      <c r="T287" s="130">
        <f t="shared" si="382"/>
        <v>124.84</v>
      </c>
      <c r="U287" s="49">
        <f t="shared" si="383"/>
        <v>11.76</v>
      </c>
      <c r="V287" s="130">
        <f t="shared" si="384"/>
        <v>110</v>
      </c>
      <c r="W287" s="130">
        <f t="shared" si="385"/>
        <v>0</v>
      </c>
      <c r="X287" s="49">
        <f t="shared" si="386"/>
        <v>560.24</v>
      </c>
      <c r="Y287" s="49">
        <f t="shared" si="387"/>
        <v>1871.36</v>
      </c>
      <c r="Z287" s="136"/>
      <c r="AA287" s="139" t="s">
        <v>57</v>
      </c>
      <c r="AB287" s="140">
        <f t="shared" ref="AB287:AH287" si="411">K287+R287</f>
        <v>47.05</v>
      </c>
      <c r="AC287" s="140">
        <f t="shared" si="411"/>
        <v>940.93</v>
      </c>
      <c r="AD287" s="140">
        <f t="shared" si="411"/>
        <v>624.18</v>
      </c>
      <c r="AE287" s="140">
        <f t="shared" si="411"/>
        <v>39.2</v>
      </c>
      <c r="AF287" s="140">
        <f t="shared" si="411"/>
        <v>220</v>
      </c>
      <c r="AG287" s="140">
        <f t="shared" si="411"/>
        <v>0</v>
      </c>
      <c r="AH287" s="140">
        <f t="shared" si="411"/>
        <v>1871.36</v>
      </c>
      <c r="AI287" s="139" t="s">
        <v>32</v>
      </c>
      <c r="AJ287" s="39"/>
    </row>
    <row r="288" ht="17" customHeight="1" spans="1:36">
      <c r="A288" s="129">
        <f t="shared" si="372"/>
        <v>285</v>
      </c>
      <c r="B288" s="49" t="s">
        <v>146</v>
      </c>
      <c r="C288" s="51" t="s">
        <v>1203</v>
      </c>
      <c r="D288" s="471" t="s">
        <v>1204</v>
      </c>
      <c r="E288" s="130">
        <v>3920.55</v>
      </c>
      <c r="F288" s="130">
        <v>3920.55</v>
      </c>
      <c r="G288" s="130">
        <v>6241.75</v>
      </c>
      <c r="H288" s="130">
        <v>3920.55</v>
      </c>
      <c r="I288" s="165">
        <v>3180</v>
      </c>
      <c r="J288" s="130"/>
      <c r="K288" s="49">
        <f t="shared" si="373"/>
        <v>47.05</v>
      </c>
      <c r="L288" s="49">
        <f t="shared" si="374"/>
        <v>627.29</v>
      </c>
      <c r="M288" s="130">
        <f t="shared" si="375"/>
        <v>499.34</v>
      </c>
      <c r="N288" s="49">
        <f t="shared" si="376"/>
        <v>27.44</v>
      </c>
      <c r="O288" s="130">
        <f t="shared" si="377"/>
        <v>159</v>
      </c>
      <c r="P288" s="130">
        <f t="shared" si="378"/>
        <v>0</v>
      </c>
      <c r="Q288" s="130">
        <f t="shared" si="379"/>
        <v>1360.12</v>
      </c>
      <c r="R288" s="49">
        <f t="shared" si="380"/>
        <v>0</v>
      </c>
      <c r="S288" s="49">
        <f t="shared" si="381"/>
        <v>313.64</v>
      </c>
      <c r="T288" s="130">
        <f t="shared" si="382"/>
        <v>124.84</v>
      </c>
      <c r="U288" s="49">
        <f t="shared" si="383"/>
        <v>11.76</v>
      </c>
      <c r="V288" s="130">
        <f t="shared" si="384"/>
        <v>159</v>
      </c>
      <c r="W288" s="130">
        <f t="shared" si="385"/>
        <v>0</v>
      </c>
      <c r="X288" s="49">
        <f t="shared" si="386"/>
        <v>609.24</v>
      </c>
      <c r="Y288" s="49">
        <f t="shared" si="387"/>
        <v>1969.36</v>
      </c>
      <c r="Z288" s="136"/>
      <c r="AA288" s="139" t="s">
        <v>64</v>
      </c>
      <c r="AB288" s="140">
        <f t="shared" ref="AB288:AH288" si="412">K288+R288</f>
        <v>47.05</v>
      </c>
      <c r="AC288" s="140">
        <f t="shared" si="412"/>
        <v>940.93</v>
      </c>
      <c r="AD288" s="140">
        <f t="shared" si="412"/>
        <v>624.18</v>
      </c>
      <c r="AE288" s="140">
        <f t="shared" si="412"/>
        <v>39.2</v>
      </c>
      <c r="AF288" s="140">
        <f t="shared" si="412"/>
        <v>318</v>
      </c>
      <c r="AG288" s="140">
        <f t="shared" si="412"/>
        <v>0</v>
      </c>
      <c r="AH288" s="140">
        <f t="shared" si="412"/>
        <v>1969.36</v>
      </c>
      <c r="AI288" s="139" t="s">
        <v>34</v>
      </c>
      <c r="AJ288" s="39"/>
    </row>
    <row r="289" ht="17" customHeight="1" spans="1:36">
      <c r="A289" s="129">
        <f t="shared" si="372"/>
        <v>286</v>
      </c>
      <c r="B289" s="49" t="s">
        <v>568</v>
      </c>
      <c r="C289" s="52" t="s">
        <v>1229</v>
      </c>
      <c r="D289" s="148" t="s">
        <v>1230</v>
      </c>
      <c r="E289" s="130">
        <v>3920.55</v>
      </c>
      <c r="F289" s="130">
        <v>3920.55</v>
      </c>
      <c r="G289" s="130">
        <v>6241.75</v>
      </c>
      <c r="H289" s="130">
        <v>3920.55</v>
      </c>
      <c r="I289" s="165">
        <v>2200</v>
      </c>
      <c r="J289" s="130"/>
      <c r="K289" s="49">
        <f t="shared" si="373"/>
        <v>47.05</v>
      </c>
      <c r="L289" s="49">
        <f t="shared" si="374"/>
        <v>627.29</v>
      </c>
      <c r="M289" s="130">
        <f t="shared" si="375"/>
        <v>499.34</v>
      </c>
      <c r="N289" s="49">
        <f t="shared" si="376"/>
        <v>27.44</v>
      </c>
      <c r="O289" s="130">
        <f t="shared" si="377"/>
        <v>110</v>
      </c>
      <c r="P289" s="130">
        <f t="shared" si="378"/>
        <v>0</v>
      </c>
      <c r="Q289" s="130">
        <f t="shared" si="379"/>
        <v>1311.12</v>
      </c>
      <c r="R289" s="49">
        <f t="shared" si="380"/>
        <v>0</v>
      </c>
      <c r="S289" s="49">
        <f t="shared" si="381"/>
        <v>313.64</v>
      </c>
      <c r="T289" s="130">
        <f t="shared" si="382"/>
        <v>124.84</v>
      </c>
      <c r="U289" s="49">
        <f t="shared" si="383"/>
        <v>11.76</v>
      </c>
      <c r="V289" s="130">
        <f t="shared" si="384"/>
        <v>110</v>
      </c>
      <c r="W289" s="130">
        <f t="shared" si="385"/>
        <v>0</v>
      </c>
      <c r="X289" s="49">
        <f t="shared" si="386"/>
        <v>560.24</v>
      </c>
      <c r="Y289" s="49">
        <f t="shared" si="387"/>
        <v>1871.36</v>
      </c>
      <c r="Z289" s="136"/>
      <c r="AA289" s="139" t="s">
        <v>53</v>
      </c>
      <c r="AB289" s="140">
        <f t="shared" ref="AB289:AH289" si="413">K289+R289</f>
        <v>47.05</v>
      </c>
      <c r="AC289" s="140">
        <f t="shared" si="413"/>
        <v>940.93</v>
      </c>
      <c r="AD289" s="140">
        <f t="shared" si="413"/>
        <v>624.18</v>
      </c>
      <c r="AE289" s="140">
        <f t="shared" si="413"/>
        <v>39.2</v>
      </c>
      <c r="AF289" s="140">
        <f t="shared" si="413"/>
        <v>220</v>
      </c>
      <c r="AG289" s="140">
        <f t="shared" si="413"/>
        <v>0</v>
      </c>
      <c r="AH289" s="140">
        <f t="shared" si="413"/>
        <v>1871.36</v>
      </c>
      <c r="AI289" s="139" t="s">
        <v>32</v>
      </c>
      <c r="AJ289" s="39"/>
    </row>
    <row r="290" ht="17" customHeight="1" spans="1:36">
      <c r="A290" s="129">
        <f t="shared" si="372"/>
        <v>287</v>
      </c>
      <c r="B290" s="49" t="s">
        <v>223</v>
      </c>
      <c r="C290" s="52" t="s">
        <v>1253</v>
      </c>
      <c r="D290" s="148" t="s">
        <v>1254</v>
      </c>
      <c r="E290" s="130">
        <v>3920.55</v>
      </c>
      <c r="F290" s="130">
        <v>3920.55</v>
      </c>
      <c r="G290" s="130">
        <v>6241.75</v>
      </c>
      <c r="H290" s="130">
        <v>3920.55</v>
      </c>
      <c r="I290" s="165">
        <v>3180</v>
      </c>
      <c r="J290" s="130"/>
      <c r="K290" s="49">
        <f t="shared" si="373"/>
        <v>47.05</v>
      </c>
      <c r="L290" s="49">
        <f t="shared" si="374"/>
        <v>627.29</v>
      </c>
      <c r="M290" s="130">
        <f t="shared" si="375"/>
        <v>499.34</v>
      </c>
      <c r="N290" s="49">
        <f t="shared" si="376"/>
        <v>27.44</v>
      </c>
      <c r="O290" s="130">
        <f t="shared" si="377"/>
        <v>159</v>
      </c>
      <c r="P290" s="130">
        <f t="shared" si="378"/>
        <v>0</v>
      </c>
      <c r="Q290" s="130">
        <f t="shared" si="379"/>
        <v>1360.12</v>
      </c>
      <c r="R290" s="49">
        <f t="shared" si="380"/>
        <v>0</v>
      </c>
      <c r="S290" s="49">
        <f t="shared" si="381"/>
        <v>313.64</v>
      </c>
      <c r="T290" s="130">
        <f t="shared" si="382"/>
        <v>124.84</v>
      </c>
      <c r="U290" s="49">
        <f t="shared" si="383"/>
        <v>11.76</v>
      </c>
      <c r="V290" s="130">
        <f t="shared" si="384"/>
        <v>159</v>
      </c>
      <c r="W290" s="130">
        <f t="shared" si="385"/>
        <v>0</v>
      </c>
      <c r="X290" s="49">
        <f t="shared" si="386"/>
        <v>609.24</v>
      </c>
      <c r="Y290" s="49">
        <f t="shared" si="387"/>
        <v>1969.36</v>
      </c>
      <c r="Z290" s="136"/>
      <c r="AA290" s="139" t="s">
        <v>71</v>
      </c>
      <c r="AB290" s="140">
        <f t="shared" ref="AB290:AH290" si="414">K290+R290</f>
        <v>47.05</v>
      </c>
      <c r="AC290" s="140">
        <f t="shared" si="414"/>
        <v>940.93</v>
      </c>
      <c r="AD290" s="140">
        <f t="shared" si="414"/>
        <v>624.18</v>
      </c>
      <c r="AE290" s="140">
        <f t="shared" si="414"/>
        <v>39.2</v>
      </c>
      <c r="AF290" s="140">
        <f t="shared" si="414"/>
        <v>318</v>
      </c>
      <c r="AG290" s="140">
        <f t="shared" si="414"/>
        <v>0</v>
      </c>
      <c r="AH290" s="140">
        <f t="shared" si="414"/>
        <v>1969.36</v>
      </c>
      <c r="AI290" s="139" t="s">
        <v>35</v>
      </c>
      <c r="AJ290" s="39"/>
    </row>
    <row r="291" ht="17" customHeight="1" spans="1:36">
      <c r="A291" s="129">
        <f t="shared" si="372"/>
        <v>288</v>
      </c>
      <c r="B291" s="49" t="s">
        <v>368</v>
      </c>
      <c r="C291" s="52" t="s">
        <v>1261</v>
      </c>
      <c r="D291" s="148" t="s">
        <v>1262</v>
      </c>
      <c r="E291" s="130">
        <v>3920.55</v>
      </c>
      <c r="F291" s="130">
        <v>3920.55</v>
      </c>
      <c r="G291" s="130">
        <v>6241.75</v>
      </c>
      <c r="H291" s="130">
        <v>3920.55</v>
      </c>
      <c r="I291" s="165">
        <v>3180</v>
      </c>
      <c r="J291" s="52"/>
      <c r="K291" s="49">
        <f t="shared" si="373"/>
        <v>47.05</v>
      </c>
      <c r="L291" s="49">
        <f t="shared" si="374"/>
        <v>627.29</v>
      </c>
      <c r="M291" s="130">
        <f t="shared" si="375"/>
        <v>499.34</v>
      </c>
      <c r="N291" s="49">
        <f t="shared" si="376"/>
        <v>27.44</v>
      </c>
      <c r="O291" s="130">
        <f t="shared" si="377"/>
        <v>159</v>
      </c>
      <c r="P291" s="130">
        <f t="shared" si="378"/>
        <v>0</v>
      </c>
      <c r="Q291" s="130">
        <f t="shared" si="379"/>
        <v>1360.12</v>
      </c>
      <c r="R291" s="49">
        <f t="shared" si="380"/>
        <v>0</v>
      </c>
      <c r="S291" s="49">
        <f t="shared" si="381"/>
        <v>313.64</v>
      </c>
      <c r="T291" s="130">
        <f t="shared" si="382"/>
        <v>124.84</v>
      </c>
      <c r="U291" s="49">
        <f t="shared" si="383"/>
        <v>11.76</v>
      </c>
      <c r="V291" s="130">
        <f t="shared" si="384"/>
        <v>159</v>
      </c>
      <c r="W291" s="130">
        <f t="shared" si="385"/>
        <v>0</v>
      </c>
      <c r="X291" s="49">
        <f t="shared" si="386"/>
        <v>609.24</v>
      </c>
      <c r="Y291" s="49">
        <f t="shared" si="387"/>
        <v>1969.36</v>
      </c>
      <c r="Z291" s="136"/>
      <c r="AA291" s="139" t="s">
        <v>68</v>
      </c>
      <c r="AB291" s="140">
        <f t="shared" ref="AB291:AH291" si="415">K291+R291</f>
        <v>47.05</v>
      </c>
      <c r="AC291" s="140">
        <f t="shared" si="415"/>
        <v>940.93</v>
      </c>
      <c r="AD291" s="140">
        <f t="shared" si="415"/>
        <v>624.18</v>
      </c>
      <c r="AE291" s="140">
        <f t="shared" si="415"/>
        <v>39.2</v>
      </c>
      <c r="AF291" s="140">
        <f t="shared" si="415"/>
        <v>318</v>
      </c>
      <c r="AG291" s="140">
        <f t="shared" si="415"/>
        <v>0</v>
      </c>
      <c r="AH291" s="140">
        <f t="shared" si="415"/>
        <v>1969.36</v>
      </c>
      <c r="AI291" s="139" t="s">
        <v>32</v>
      </c>
      <c r="AJ291" s="39"/>
    </row>
    <row r="292" ht="17" customHeight="1" spans="1:36">
      <c r="A292" s="129">
        <f t="shared" si="372"/>
        <v>289</v>
      </c>
      <c r="B292" s="49" t="s">
        <v>50</v>
      </c>
      <c r="C292" s="52" t="s">
        <v>1263</v>
      </c>
      <c r="D292" s="148" t="s">
        <v>1264</v>
      </c>
      <c r="E292" s="130">
        <v>3920.55</v>
      </c>
      <c r="F292" s="130">
        <v>3920.55</v>
      </c>
      <c r="G292" s="130">
        <v>6241.75</v>
      </c>
      <c r="H292" s="130">
        <v>3920.55</v>
      </c>
      <c r="I292" s="165">
        <v>3180</v>
      </c>
      <c r="J292" s="52"/>
      <c r="K292" s="49">
        <f t="shared" si="373"/>
        <v>47.05</v>
      </c>
      <c r="L292" s="49">
        <f t="shared" si="374"/>
        <v>627.29</v>
      </c>
      <c r="M292" s="130">
        <f t="shared" si="375"/>
        <v>499.34</v>
      </c>
      <c r="N292" s="49">
        <f t="shared" si="376"/>
        <v>27.44</v>
      </c>
      <c r="O292" s="130">
        <f t="shared" si="377"/>
        <v>159</v>
      </c>
      <c r="P292" s="130">
        <f t="shared" si="378"/>
        <v>0</v>
      </c>
      <c r="Q292" s="130">
        <f t="shared" si="379"/>
        <v>1360.12</v>
      </c>
      <c r="R292" s="49">
        <f t="shared" si="380"/>
        <v>0</v>
      </c>
      <c r="S292" s="49">
        <f t="shared" si="381"/>
        <v>313.64</v>
      </c>
      <c r="T292" s="130">
        <f t="shared" si="382"/>
        <v>124.84</v>
      </c>
      <c r="U292" s="49">
        <f t="shared" si="383"/>
        <v>11.76</v>
      </c>
      <c r="V292" s="130">
        <f t="shared" si="384"/>
        <v>159</v>
      </c>
      <c r="W292" s="130">
        <f t="shared" si="385"/>
        <v>0</v>
      </c>
      <c r="X292" s="49">
        <f t="shared" si="386"/>
        <v>609.24</v>
      </c>
      <c r="Y292" s="49">
        <f t="shared" si="387"/>
        <v>1969.36</v>
      </c>
      <c r="Z292" s="136"/>
      <c r="AA292" s="139" t="s">
        <v>50</v>
      </c>
      <c r="AB292" s="140">
        <f t="shared" ref="AB292:AH292" si="416">K292+R292</f>
        <v>47.05</v>
      </c>
      <c r="AC292" s="140">
        <f t="shared" si="416"/>
        <v>940.93</v>
      </c>
      <c r="AD292" s="140">
        <f t="shared" si="416"/>
        <v>624.18</v>
      </c>
      <c r="AE292" s="140">
        <f t="shared" si="416"/>
        <v>39.2</v>
      </c>
      <c r="AF292" s="140">
        <f t="shared" si="416"/>
        <v>318</v>
      </c>
      <c r="AG292" s="140">
        <f t="shared" si="416"/>
        <v>0</v>
      </c>
      <c r="AH292" s="140">
        <f t="shared" si="416"/>
        <v>1969.36</v>
      </c>
      <c r="AI292" s="139" t="s">
        <v>31</v>
      </c>
      <c r="AJ292" s="39"/>
    </row>
    <row r="293" ht="17" customHeight="1" spans="1:36">
      <c r="A293" s="129">
        <f t="shared" si="372"/>
        <v>290</v>
      </c>
      <c r="B293" s="49" t="s">
        <v>1193</v>
      </c>
      <c r="C293" s="52" t="s">
        <v>1273</v>
      </c>
      <c r="D293" s="148" t="s">
        <v>1274</v>
      </c>
      <c r="E293" s="130">
        <v>3920.55</v>
      </c>
      <c r="F293" s="130">
        <v>3920.55</v>
      </c>
      <c r="G293" s="130">
        <v>6241.75</v>
      </c>
      <c r="H293" s="130">
        <v>3920.55</v>
      </c>
      <c r="I293" s="165">
        <v>3180</v>
      </c>
      <c r="J293" s="52"/>
      <c r="K293" s="49">
        <f t="shared" si="373"/>
        <v>47.05</v>
      </c>
      <c r="L293" s="49">
        <f t="shared" si="374"/>
        <v>627.29</v>
      </c>
      <c r="M293" s="130">
        <f t="shared" si="375"/>
        <v>499.34</v>
      </c>
      <c r="N293" s="49">
        <f t="shared" si="376"/>
        <v>27.44</v>
      </c>
      <c r="O293" s="130">
        <f t="shared" si="377"/>
        <v>159</v>
      </c>
      <c r="P293" s="130">
        <f t="shared" si="378"/>
        <v>0</v>
      </c>
      <c r="Q293" s="130">
        <f t="shared" si="379"/>
        <v>1360.12</v>
      </c>
      <c r="R293" s="49">
        <f t="shared" si="380"/>
        <v>0</v>
      </c>
      <c r="S293" s="49">
        <f t="shared" si="381"/>
        <v>313.64</v>
      </c>
      <c r="T293" s="130">
        <f t="shared" si="382"/>
        <v>124.84</v>
      </c>
      <c r="U293" s="49">
        <f t="shared" si="383"/>
        <v>11.76</v>
      </c>
      <c r="V293" s="130">
        <f t="shared" si="384"/>
        <v>159</v>
      </c>
      <c r="W293" s="130">
        <f t="shared" si="385"/>
        <v>0</v>
      </c>
      <c r="X293" s="49">
        <f t="shared" si="386"/>
        <v>609.24</v>
      </c>
      <c r="Y293" s="49">
        <f t="shared" si="387"/>
        <v>1969.36</v>
      </c>
      <c r="Z293" s="136"/>
      <c r="AA293" s="139" t="s">
        <v>72</v>
      </c>
      <c r="AB293" s="140">
        <f t="shared" ref="AB293:AH293" si="417">K293+R293</f>
        <v>47.05</v>
      </c>
      <c r="AC293" s="140">
        <f t="shared" si="417"/>
        <v>940.93</v>
      </c>
      <c r="AD293" s="140">
        <f t="shared" si="417"/>
        <v>624.18</v>
      </c>
      <c r="AE293" s="140">
        <f t="shared" si="417"/>
        <v>39.2</v>
      </c>
      <c r="AF293" s="140">
        <f t="shared" si="417"/>
        <v>318</v>
      </c>
      <c r="AG293" s="140">
        <f t="shared" si="417"/>
        <v>0</v>
      </c>
      <c r="AH293" s="140">
        <f t="shared" si="417"/>
        <v>1969.36</v>
      </c>
      <c r="AI293" s="139" t="s">
        <v>35</v>
      </c>
      <c r="AJ293" s="39"/>
    </row>
    <row r="294" ht="17" customHeight="1" spans="1:36">
      <c r="A294" s="129">
        <f t="shared" si="372"/>
        <v>291</v>
      </c>
      <c r="B294" s="49" t="s">
        <v>411</v>
      </c>
      <c r="C294" s="52" t="s">
        <v>1285</v>
      </c>
      <c r="D294" s="148" t="s">
        <v>1286</v>
      </c>
      <c r="E294" s="130">
        <v>3920.55</v>
      </c>
      <c r="F294" s="130">
        <v>3920.55</v>
      </c>
      <c r="G294" s="130">
        <v>6241.75</v>
      </c>
      <c r="H294" s="130">
        <v>3920.55</v>
      </c>
      <c r="I294" s="165">
        <v>2200</v>
      </c>
      <c r="J294" s="52"/>
      <c r="K294" s="49">
        <f t="shared" si="373"/>
        <v>47.05</v>
      </c>
      <c r="L294" s="49">
        <f t="shared" si="374"/>
        <v>627.29</v>
      </c>
      <c r="M294" s="130">
        <f t="shared" si="375"/>
        <v>499.34</v>
      </c>
      <c r="N294" s="49">
        <f t="shared" si="376"/>
        <v>27.44</v>
      </c>
      <c r="O294" s="130">
        <f t="shared" si="377"/>
        <v>110</v>
      </c>
      <c r="P294" s="130">
        <f t="shared" si="378"/>
        <v>0</v>
      </c>
      <c r="Q294" s="130">
        <f t="shared" si="379"/>
        <v>1311.12</v>
      </c>
      <c r="R294" s="49">
        <f t="shared" si="380"/>
        <v>0</v>
      </c>
      <c r="S294" s="49">
        <f t="shared" si="381"/>
        <v>313.64</v>
      </c>
      <c r="T294" s="130">
        <f t="shared" si="382"/>
        <v>124.84</v>
      </c>
      <c r="U294" s="49">
        <f t="shared" si="383"/>
        <v>11.76</v>
      </c>
      <c r="V294" s="130">
        <f t="shared" si="384"/>
        <v>110</v>
      </c>
      <c r="W294" s="130">
        <f t="shared" si="385"/>
        <v>0</v>
      </c>
      <c r="X294" s="49">
        <f t="shared" si="386"/>
        <v>560.24</v>
      </c>
      <c r="Y294" s="49">
        <f t="shared" si="387"/>
        <v>1871.36</v>
      </c>
      <c r="Z294" s="136"/>
      <c r="AA294" s="139" t="s">
        <v>84</v>
      </c>
      <c r="AB294" s="140">
        <f t="shared" ref="AB294:AH294" si="418">K294+R294</f>
        <v>47.05</v>
      </c>
      <c r="AC294" s="140">
        <f t="shared" si="418"/>
        <v>940.93</v>
      </c>
      <c r="AD294" s="140">
        <f t="shared" si="418"/>
        <v>624.18</v>
      </c>
      <c r="AE294" s="140">
        <f t="shared" si="418"/>
        <v>39.2</v>
      </c>
      <c r="AF294" s="140">
        <f t="shared" si="418"/>
        <v>220</v>
      </c>
      <c r="AG294" s="140">
        <f t="shared" si="418"/>
        <v>0</v>
      </c>
      <c r="AH294" s="140">
        <f t="shared" si="418"/>
        <v>1871.36</v>
      </c>
      <c r="AI294" s="139" t="s">
        <v>35</v>
      </c>
      <c r="AJ294" s="39"/>
    </row>
    <row r="295" ht="17" customHeight="1" spans="1:36">
      <c r="A295" s="129">
        <f t="shared" si="372"/>
        <v>292</v>
      </c>
      <c r="B295" s="49" t="s">
        <v>223</v>
      </c>
      <c r="C295" s="52" t="s">
        <v>1320</v>
      </c>
      <c r="D295" s="148" t="s">
        <v>1321</v>
      </c>
      <c r="E295" s="130">
        <v>3920.55</v>
      </c>
      <c r="F295" s="130">
        <v>3920.55</v>
      </c>
      <c r="G295" s="130">
        <v>6241.75</v>
      </c>
      <c r="H295" s="130">
        <v>3920.55</v>
      </c>
      <c r="I295" s="165">
        <v>3180</v>
      </c>
      <c r="J295" s="130"/>
      <c r="K295" s="49">
        <f t="shared" si="373"/>
        <v>47.05</v>
      </c>
      <c r="L295" s="49">
        <f t="shared" si="374"/>
        <v>627.29</v>
      </c>
      <c r="M295" s="130">
        <f t="shared" si="375"/>
        <v>499.34</v>
      </c>
      <c r="N295" s="49">
        <f t="shared" si="376"/>
        <v>27.44</v>
      </c>
      <c r="O295" s="130">
        <f t="shared" si="377"/>
        <v>159</v>
      </c>
      <c r="P295" s="130">
        <f t="shared" si="378"/>
        <v>0</v>
      </c>
      <c r="Q295" s="130">
        <f t="shared" si="379"/>
        <v>1360.12</v>
      </c>
      <c r="R295" s="49">
        <f t="shared" si="380"/>
        <v>0</v>
      </c>
      <c r="S295" s="49">
        <f t="shared" si="381"/>
        <v>313.64</v>
      </c>
      <c r="T295" s="130">
        <f t="shared" si="382"/>
        <v>124.84</v>
      </c>
      <c r="U295" s="49">
        <f t="shared" si="383"/>
        <v>11.76</v>
      </c>
      <c r="V295" s="130">
        <f t="shared" si="384"/>
        <v>159</v>
      </c>
      <c r="W295" s="130">
        <f t="shared" si="385"/>
        <v>0</v>
      </c>
      <c r="X295" s="49">
        <f t="shared" si="386"/>
        <v>609.24</v>
      </c>
      <c r="Y295" s="49">
        <f t="shared" si="387"/>
        <v>1969.36</v>
      </c>
      <c r="Z295" s="136"/>
      <c r="AA295" s="139" t="s">
        <v>80</v>
      </c>
      <c r="AB295" s="140">
        <f t="shared" ref="AB295:AH295" si="419">K295+R295</f>
        <v>47.05</v>
      </c>
      <c r="AC295" s="140">
        <f t="shared" si="419"/>
        <v>940.93</v>
      </c>
      <c r="AD295" s="140">
        <f t="shared" si="419"/>
        <v>624.18</v>
      </c>
      <c r="AE295" s="140">
        <f t="shared" si="419"/>
        <v>39.2</v>
      </c>
      <c r="AF295" s="140">
        <f t="shared" si="419"/>
        <v>318</v>
      </c>
      <c r="AG295" s="140">
        <f t="shared" si="419"/>
        <v>0</v>
      </c>
      <c r="AH295" s="140">
        <f t="shared" si="419"/>
        <v>1969.36</v>
      </c>
      <c r="AI295" s="139" t="s">
        <v>33</v>
      </c>
      <c r="AJ295" s="39"/>
    </row>
    <row r="296" ht="17" customHeight="1" spans="1:36">
      <c r="A296" s="129">
        <f t="shared" si="372"/>
        <v>293</v>
      </c>
      <c r="B296" s="49" t="s">
        <v>146</v>
      </c>
      <c r="C296" s="52" t="s">
        <v>1326</v>
      </c>
      <c r="D296" s="148" t="s">
        <v>1327</v>
      </c>
      <c r="E296" s="130">
        <v>3920.55</v>
      </c>
      <c r="F296" s="130">
        <v>3920.55</v>
      </c>
      <c r="G296" s="130">
        <v>6241.75</v>
      </c>
      <c r="H296" s="130">
        <v>3920.55</v>
      </c>
      <c r="I296" s="165">
        <v>2200</v>
      </c>
      <c r="J296" s="130"/>
      <c r="K296" s="49">
        <f t="shared" si="373"/>
        <v>47.05</v>
      </c>
      <c r="L296" s="49">
        <f t="shared" si="374"/>
        <v>627.29</v>
      </c>
      <c r="M296" s="130">
        <f t="shared" si="375"/>
        <v>499.34</v>
      </c>
      <c r="N296" s="49">
        <f t="shared" si="376"/>
        <v>27.44</v>
      </c>
      <c r="O296" s="130">
        <f t="shared" si="377"/>
        <v>110</v>
      </c>
      <c r="P296" s="130">
        <f t="shared" si="378"/>
        <v>0</v>
      </c>
      <c r="Q296" s="130">
        <f t="shared" si="379"/>
        <v>1311.12</v>
      </c>
      <c r="R296" s="49">
        <f t="shared" si="380"/>
        <v>0</v>
      </c>
      <c r="S296" s="49">
        <f t="shared" si="381"/>
        <v>313.64</v>
      </c>
      <c r="T296" s="130">
        <f t="shared" si="382"/>
        <v>124.84</v>
      </c>
      <c r="U296" s="49">
        <f t="shared" si="383"/>
        <v>11.76</v>
      </c>
      <c r="V296" s="130">
        <f t="shared" si="384"/>
        <v>110</v>
      </c>
      <c r="W296" s="130">
        <f t="shared" si="385"/>
        <v>0</v>
      </c>
      <c r="X296" s="49">
        <f t="shared" si="386"/>
        <v>560.24</v>
      </c>
      <c r="Y296" s="49">
        <f t="shared" si="387"/>
        <v>1871.36</v>
      </c>
      <c r="Z296" s="136"/>
      <c r="AA296" s="139" t="s">
        <v>64</v>
      </c>
      <c r="AB296" s="140">
        <f t="shared" ref="AB296:AH296" si="420">K296+R296</f>
        <v>47.05</v>
      </c>
      <c r="AC296" s="140">
        <f t="shared" si="420"/>
        <v>940.93</v>
      </c>
      <c r="AD296" s="140">
        <f t="shared" si="420"/>
        <v>624.18</v>
      </c>
      <c r="AE296" s="140">
        <f t="shared" si="420"/>
        <v>39.2</v>
      </c>
      <c r="AF296" s="140">
        <f t="shared" si="420"/>
        <v>220</v>
      </c>
      <c r="AG296" s="140">
        <f t="shared" si="420"/>
        <v>0</v>
      </c>
      <c r="AH296" s="140">
        <f t="shared" si="420"/>
        <v>1871.36</v>
      </c>
      <c r="AI296" s="139" t="s">
        <v>34</v>
      </c>
      <c r="AJ296" s="39"/>
    </row>
    <row r="297" ht="17" customHeight="1" spans="1:36">
      <c r="A297" s="129">
        <f t="shared" si="372"/>
        <v>294</v>
      </c>
      <c r="B297" s="49" t="s">
        <v>223</v>
      </c>
      <c r="C297" s="52" t="s">
        <v>1334</v>
      </c>
      <c r="D297" s="148" t="s">
        <v>1335</v>
      </c>
      <c r="E297" s="130">
        <v>3920.55</v>
      </c>
      <c r="F297" s="130">
        <v>3920.55</v>
      </c>
      <c r="G297" s="130">
        <v>6241.75</v>
      </c>
      <c r="H297" s="130">
        <v>3920.55</v>
      </c>
      <c r="I297" s="165">
        <v>3180</v>
      </c>
      <c r="J297" s="130"/>
      <c r="K297" s="49">
        <f t="shared" si="373"/>
        <v>47.05</v>
      </c>
      <c r="L297" s="49">
        <f t="shared" si="374"/>
        <v>627.29</v>
      </c>
      <c r="M297" s="130">
        <f t="shared" si="375"/>
        <v>499.34</v>
      </c>
      <c r="N297" s="49">
        <f t="shared" si="376"/>
        <v>27.44</v>
      </c>
      <c r="O297" s="130">
        <f t="shared" si="377"/>
        <v>159</v>
      </c>
      <c r="P297" s="130">
        <f t="shared" si="378"/>
        <v>0</v>
      </c>
      <c r="Q297" s="130">
        <f t="shared" si="379"/>
        <v>1360.12</v>
      </c>
      <c r="R297" s="49">
        <f t="shared" si="380"/>
        <v>0</v>
      </c>
      <c r="S297" s="49">
        <f t="shared" si="381"/>
        <v>313.64</v>
      </c>
      <c r="T297" s="130">
        <f t="shared" si="382"/>
        <v>124.84</v>
      </c>
      <c r="U297" s="49">
        <f t="shared" si="383"/>
        <v>11.76</v>
      </c>
      <c r="V297" s="130">
        <f t="shared" si="384"/>
        <v>159</v>
      </c>
      <c r="W297" s="130">
        <f t="shared" si="385"/>
        <v>0</v>
      </c>
      <c r="X297" s="49">
        <f t="shared" si="386"/>
        <v>609.24</v>
      </c>
      <c r="Y297" s="49">
        <f t="shared" si="387"/>
        <v>1969.36</v>
      </c>
      <c r="Z297" s="136"/>
      <c r="AA297" s="139" t="s">
        <v>59</v>
      </c>
      <c r="AB297" s="140">
        <f t="shared" ref="AB297:AH297" si="421">K297+R297</f>
        <v>47.05</v>
      </c>
      <c r="AC297" s="140">
        <f t="shared" si="421"/>
        <v>940.93</v>
      </c>
      <c r="AD297" s="140">
        <f t="shared" si="421"/>
        <v>624.18</v>
      </c>
      <c r="AE297" s="140">
        <f t="shared" si="421"/>
        <v>39.2</v>
      </c>
      <c r="AF297" s="140">
        <f t="shared" si="421"/>
        <v>318</v>
      </c>
      <c r="AG297" s="140">
        <f t="shared" si="421"/>
        <v>0</v>
      </c>
      <c r="AH297" s="140">
        <f t="shared" si="421"/>
        <v>1969.36</v>
      </c>
      <c r="AI297" s="139" t="s">
        <v>33</v>
      </c>
      <c r="AJ297" s="39"/>
    </row>
    <row r="298" ht="17" customHeight="1" spans="1:36">
      <c r="A298" s="129">
        <f t="shared" si="372"/>
        <v>295</v>
      </c>
      <c r="B298" s="49" t="s">
        <v>262</v>
      </c>
      <c r="C298" s="52" t="s">
        <v>1348</v>
      </c>
      <c r="D298" s="148" t="s">
        <v>1349</v>
      </c>
      <c r="E298" s="130">
        <v>3920.55</v>
      </c>
      <c r="F298" s="130">
        <v>3920.55</v>
      </c>
      <c r="G298" s="130">
        <v>6241.75</v>
      </c>
      <c r="H298" s="130">
        <v>3920.55</v>
      </c>
      <c r="I298" s="165">
        <v>2200</v>
      </c>
      <c r="J298" s="130"/>
      <c r="K298" s="49">
        <f t="shared" si="373"/>
        <v>47.05</v>
      </c>
      <c r="L298" s="49">
        <f t="shared" si="374"/>
        <v>627.29</v>
      </c>
      <c r="M298" s="130">
        <f t="shared" si="375"/>
        <v>499.34</v>
      </c>
      <c r="N298" s="49">
        <f t="shared" si="376"/>
        <v>27.44</v>
      </c>
      <c r="O298" s="130">
        <f t="shared" si="377"/>
        <v>110</v>
      </c>
      <c r="P298" s="130">
        <f t="shared" si="378"/>
        <v>0</v>
      </c>
      <c r="Q298" s="130">
        <f t="shared" si="379"/>
        <v>1311.12</v>
      </c>
      <c r="R298" s="49">
        <f t="shared" si="380"/>
        <v>0</v>
      </c>
      <c r="S298" s="49">
        <f t="shared" si="381"/>
        <v>313.64</v>
      </c>
      <c r="T298" s="130">
        <f t="shared" si="382"/>
        <v>124.84</v>
      </c>
      <c r="U298" s="49">
        <f t="shared" si="383"/>
        <v>11.76</v>
      </c>
      <c r="V298" s="130">
        <f t="shared" si="384"/>
        <v>110</v>
      </c>
      <c r="W298" s="130">
        <f t="shared" si="385"/>
        <v>0</v>
      </c>
      <c r="X298" s="49">
        <f t="shared" si="386"/>
        <v>560.24</v>
      </c>
      <c r="Y298" s="49">
        <f t="shared" si="387"/>
        <v>1871.36</v>
      </c>
      <c r="Z298" s="136"/>
      <c r="AA298" s="139" t="s">
        <v>68</v>
      </c>
      <c r="AB298" s="140">
        <f t="shared" ref="AB298:AH298" si="422">K298+R298</f>
        <v>47.05</v>
      </c>
      <c r="AC298" s="140">
        <f t="shared" si="422"/>
        <v>940.93</v>
      </c>
      <c r="AD298" s="140">
        <f t="shared" si="422"/>
        <v>624.18</v>
      </c>
      <c r="AE298" s="140">
        <f t="shared" si="422"/>
        <v>39.2</v>
      </c>
      <c r="AF298" s="140">
        <f t="shared" si="422"/>
        <v>220</v>
      </c>
      <c r="AG298" s="140">
        <f t="shared" si="422"/>
        <v>0</v>
      </c>
      <c r="AH298" s="140">
        <f t="shared" si="422"/>
        <v>1871.36</v>
      </c>
      <c r="AI298" s="139" t="s">
        <v>32</v>
      </c>
      <c r="AJ298" s="39"/>
    </row>
    <row r="299" ht="17" customHeight="1" spans="1:36">
      <c r="A299" s="129">
        <f t="shared" si="372"/>
        <v>296</v>
      </c>
      <c r="B299" s="164" t="s">
        <v>368</v>
      </c>
      <c r="C299" s="52" t="s">
        <v>1368</v>
      </c>
      <c r="D299" s="148" t="s">
        <v>1369</v>
      </c>
      <c r="E299" s="130">
        <v>4500</v>
      </c>
      <c r="F299" s="130">
        <v>4500</v>
      </c>
      <c r="G299" s="130">
        <v>6241.75</v>
      </c>
      <c r="H299" s="130">
        <v>4500</v>
      </c>
      <c r="I299" s="165">
        <v>4180</v>
      </c>
      <c r="J299" s="130"/>
      <c r="K299" s="49">
        <f t="shared" si="373"/>
        <v>54</v>
      </c>
      <c r="L299" s="49">
        <f t="shared" si="374"/>
        <v>720</v>
      </c>
      <c r="M299" s="130">
        <f t="shared" si="375"/>
        <v>499.34</v>
      </c>
      <c r="N299" s="49">
        <f t="shared" si="376"/>
        <v>31.5</v>
      </c>
      <c r="O299" s="130">
        <f t="shared" si="377"/>
        <v>209</v>
      </c>
      <c r="P299" s="130">
        <f t="shared" si="378"/>
        <v>0</v>
      </c>
      <c r="Q299" s="130">
        <f t="shared" si="379"/>
        <v>1513.84</v>
      </c>
      <c r="R299" s="49">
        <f t="shared" si="380"/>
        <v>0</v>
      </c>
      <c r="S299" s="49">
        <f t="shared" si="381"/>
        <v>360</v>
      </c>
      <c r="T299" s="130">
        <f t="shared" si="382"/>
        <v>124.84</v>
      </c>
      <c r="U299" s="49">
        <f t="shared" si="383"/>
        <v>13.5</v>
      </c>
      <c r="V299" s="130">
        <f t="shared" si="384"/>
        <v>209</v>
      </c>
      <c r="W299" s="130">
        <f t="shared" si="385"/>
        <v>0</v>
      </c>
      <c r="X299" s="49">
        <f t="shared" si="386"/>
        <v>707.34</v>
      </c>
      <c r="Y299" s="49">
        <f t="shared" si="387"/>
        <v>2221.18</v>
      </c>
      <c r="Z299" s="136"/>
      <c r="AA299" s="139" t="s">
        <v>81</v>
      </c>
      <c r="AB299" s="140">
        <f t="shared" ref="AB299:AH299" si="423">K299+R299</f>
        <v>54</v>
      </c>
      <c r="AC299" s="140">
        <f t="shared" si="423"/>
        <v>1080</v>
      </c>
      <c r="AD299" s="140">
        <f t="shared" si="423"/>
        <v>624.18</v>
      </c>
      <c r="AE299" s="140">
        <f t="shared" si="423"/>
        <v>45</v>
      </c>
      <c r="AF299" s="140">
        <f t="shared" si="423"/>
        <v>418</v>
      </c>
      <c r="AG299" s="140">
        <f t="shared" si="423"/>
        <v>0</v>
      </c>
      <c r="AH299" s="140">
        <f t="shared" si="423"/>
        <v>2221.18</v>
      </c>
      <c r="AI299" s="139" t="s">
        <v>34</v>
      </c>
      <c r="AJ299" s="39"/>
    </row>
    <row r="300" ht="17" customHeight="1" spans="1:36">
      <c r="A300" s="129">
        <f t="shared" si="372"/>
        <v>297</v>
      </c>
      <c r="B300" s="164" t="s">
        <v>1193</v>
      </c>
      <c r="C300" s="52" t="s">
        <v>1379</v>
      </c>
      <c r="D300" s="471" t="s">
        <v>1380</v>
      </c>
      <c r="E300" s="130">
        <v>3920.55</v>
      </c>
      <c r="F300" s="130">
        <v>3920.55</v>
      </c>
      <c r="G300" s="130">
        <v>6241.75</v>
      </c>
      <c r="H300" s="130">
        <v>3920.55</v>
      </c>
      <c r="I300" s="165">
        <v>0</v>
      </c>
      <c r="J300" s="130">
        <v>108</v>
      </c>
      <c r="K300" s="49">
        <f t="shared" si="373"/>
        <v>47.05</v>
      </c>
      <c r="L300" s="49">
        <f t="shared" si="374"/>
        <v>627.29</v>
      </c>
      <c r="M300" s="130">
        <f t="shared" si="375"/>
        <v>499.34</v>
      </c>
      <c r="N300" s="49">
        <f t="shared" si="376"/>
        <v>27.44</v>
      </c>
      <c r="O300" s="130">
        <f t="shared" si="377"/>
        <v>0</v>
      </c>
      <c r="P300" s="130">
        <f t="shared" si="378"/>
        <v>54</v>
      </c>
      <c r="Q300" s="130">
        <f t="shared" si="379"/>
        <v>1255.12</v>
      </c>
      <c r="R300" s="49">
        <f t="shared" si="380"/>
        <v>0</v>
      </c>
      <c r="S300" s="49">
        <f t="shared" si="381"/>
        <v>313.64</v>
      </c>
      <c r="T300" s="130">
        <f t="shared" si="382"/>
        <v>124.84</v>
      </c>
      <c r="U300" s="49">
        <f t="shared" si="383"/>
        <v>11.76</v>
      </c>
      <c r="V300" s="130">
        <f t="shared" si="384"/>
        <v>0</v>
      </c>
      <c r="W300" s="130">
        <f t="shared" si="385"/>
        <v>54</v>
      </c>
      <c r="X300" s="49">
        <f t="shared" si="386"/>
        <v>504.24</v>
      </c>
      <c r="Y300" s="49">
        <f t="shared" si="387"/>
        <v>1759.36</v>
      </c>
      <c r="Z300" s="136"/>
      <c r="AA300" s="139" t="s">
        <v>72</v>
      </c>
      <c r="AB300" s="140">
        <f t="shared" ref="AB300:AH300" si="424">K300+R300</f>
        <v>47.05</v>
      </c>
      <c r="AC300" s="140">
        <f t="shared" si="424"/>
        <v>940.93</v>
      </c>
      <c r="AD300" s="140">
        <f t="shared" si="424"/>
        <v>624.18</v>
      </c>
      <c r="AE300" s="140">
        <f t="shared" si="424"/>
        <v>39.2</v>
      </c>
      <c r="AF300" s="140">
        <f t="shared" si="424"/>
        <v>0</v>
      </c>
      <c r="AG300" s="140">
        <f t="shared" si="424"/>
        <v>108</v>
      </c>
      <c r="AH300" s="140">
        <f t="shared" si="424"/>
        <v>1759.36</v>
      </c>
      <c r="AI300" s="139" t="s">
        <v>35</v>
      </c>
      <c r="AJ300" s="39"/>
    </row>
    <row r="301" ht="21" customHeight="1" spans="1:36">
      <c r="A301" s="172" t="s">
        <v>10</v>
      </c>
      <c r="B301" s="172"/>
      <c r="C301" s="173"/>
      <c r="D301" s="174"/>
      <c r="E301" s="136">
        <f t="shared" ref="E301:Y301" si="425">SUM(E4:E299)</f>
        <v>1166574.55000001</v>
      </c>
      <c r="F301" s="136">
        <f t="shared" si="425"/>
        <v>1161874.55000001</v>
      </c>
      <c r="G301" s="136">
        <f t="shared" si="425"/>
        <v>1847558</v>
      </c>
      <c r="H301" s="136">
        <f t="shared" si="425"/>
        <v>1166574.55000001</v>
      </c>
      <c r="I301" s="136">
        <f t="shared" si="425"/>
        <v>795364</v>
      </c>
      <c r="J301" s="136">
        <f t="shared" si="425"/>
        <v>0</v>
      </c>
      <c r="K301" s="136">
        <f t="shared" si="425"/>
        <v>13999.8499999999</v>
      </c>
      <c r="L301" s="136">
        <f t="shared" si="425"/>
        <v>185900.49</v>
      </c>
      <c r="M301" s="136">
        <f t="shared" si="425"/>
        <v>147804.639999999</v>
      </c>
      <c r="N301" s="136">
        <f t="shared" si="425"/>
        <v>8164.93999999995</v>
      </c>
      <c r="O301" s="136">
        <f t="shared" si="425"/>
        <v>39768.2</v>
      </c>
      <c r="P301" s="136">
        <f t="shared" si="425"/>
        <v>0</v>
      </c>
      <c r="Q301" s="136">
        <f t="shared" si="425"/>
        <v>395638.119999999</v>
      </c>
      <c r="R301" s="136">
        <f t="shared" si="425"/>
        <v>0</v>
      </c>
      <c r="S301" s="136">
        <f t="shared" si="425"/>
        <v>92948.8399999999</v>
      </c>
      <c r="T301" s="136">
        <f t="shared" si="425"/>
        <v>36952.6399999999</v>
      </c>
      <c r="U301" s="136">
        <f t="shared" si="425"/>
        <v>3499.26000000002</v>
      </c>
      <c r="V301" s="136">
        <f t="shared" si="425"/>
        <v>39768.2</v>
      </c>
      <c r="W301" s="136">
        <f t="shared" si="425"/>
        <v>0</v>
      </c>
      <c r="X301" s="136">
        <f t="shared" si="425"/>
        <v>173168.94</v>
      </c>
      <c r="Y301" s="136">
        <f t="shared" si="425"/>
        <v>568807.059999997</v>
      </c>
      <c r="Z301" s="136"/>
      <c r="AA301" s="136"/>
      <c r="AB301" s="136">
        <f t="shared" ref="AB301:AH301" si="426">SUM(AB4:AB299)</f>
        <v>13999.8499999999</v>
      </c>
      <c r="AC301" s="136">
        <f t="shared" si="426"/>
        <v>278849.329999999</v>
      </c>
      <c r="AD301" s="136">
        <f t="shared" si="426"/>
        <v>184757.279999999</v>
      </c>
      <c r="AE301" s="136">
        <f t="shared" si="426"/>
        <v>11664.2</v>
      </c>
      <c r="AF301" s="136">
        <f t="shared" si="426"/>
        <v>79536.4</v>
      </c>
      <c r="AG301" s="136">
        <f t="shared" si="426"/>
        <v>0</v>
      </c>
      <c r="AH301" s="136">
        <f t="shared" si="426"/>
        <v>568807.059999997</v>
      </c>
      <c r="AI301" s="139"/>
      <c r="AJ301" s="39"/>
    </row>
    <row r="302" spans="1:27">
      <c r="A302" s="119"/>
      <c r="B302" s="119"/>
      <c r="E302" s="119"/>
      <c r="AA302" s="197"/>
    </row>
    <row r="303" ht="15" customHeight="1" spans="1:39">
      <c r="A303" s="15" t="s">
        <v>1063</v>
      </c>
      <c r="B303" s="15"/>
      <c r="C303" s="15" t="s">
        <v>1064</v>
      </c>
      <c r="D303" s="15"/>
      <c r="E303" s="15" t="s">
        <v>1065</v>
      </c>
      <c r="F303" s="15"/>
      <c r="G303" s="16" t="s">
        <v>1066</v>
      </c>
      <c r="H303" s="16"/>
      <c r="I303" s="15" t="s">
        <v>1067</v>
      </c>
      <c r="J303" s="23" t="s">
        <v>1068</v>
      </c>
      <c r="K303" s="23" t="s">
        <v>1069</v>
      </c>
      <c r="N303" s="194"/>
      <c r="X303" s="118"/>
      <c r="Y303" s="118"/>
      <c r="AC303" s="198"/>
      <c r="AI303" s="39"/>
      <c r="AJ303" s="39"/>
      <c r="AK303" s="39"/>
      <c r="AL303" s="39"/>
      <c r="AM303" s="121"/>
    </row>
    <row r="304" ht="15" customHeight="1" spans="1:39">
      <c r="A304" s="17" t="s">
        <v>1070</v>
      </c>
      <c r="B304" s="17"/>
      <c r="C304" s="18">
        <f>SUM(K4:K300)</f>
        <v>14046.8999999999</v>
      </c>
      <c r="D304" s="18"/>
      <c r="E304" s="19">
        <f>SUM(R4:R300)</f>
        <v>0</v>
      </c>
      <c r="F304" s="19"/>
      <c r="G304" s="20">
        <f t="shared" ref="G304:G310" si="427">C304+E304</f>
        <v>14046.8999999999</v>
      </c>
      <c r="H304" s="21"/>
      <c r="I304" s="15">
        <f>COUNTIFS(E4:E300,"&lt;&gt;",E4:E300,"&lt;&gt;0")</f>
        <v>297</v>
      </c>
      <c r="J304" s="31"/>
      <c r="K304" s="23">
        <f t="shared" ref="K304:K309" si="428">G304+J304</f>
        <v>14046.8999999999</v>
      </c>
      <c r="N304" s="194"/>
      <c r="X304" s="118"/>
      <c r="Y304" s="118"/>
      <c r="AB304" s="197"/>
      <c r="AI304" s="39"/>
      <c r="AJ304" s="39"/>
      <c r="AK304" s="39"/>
      <c r="AL304" s="39"/>
      <c r="AM304" s="121"/>
    </row>
    <row r="305" ht="15" customHeight="1" spans="1:39">
      <c r="A305" s="17" t="s">
        <v>1071</v>
      </c>
      <c r="B305" s="17"/>
      <c r="C305" s="18">
        <f>SUM(L4:L300)</f>
        <v>186527.78</v>
      </c>
      <c r="D305" s="18"/>
      <c r="E305" s="19">
        <f>SUM(S4:S300)</f>
        <v>93262.4799999999</v>
      </c>
      <c r="F305" s="19"/>
      <c r="G305" s="208">
        <f t="shared" si="427"/>
        <v>279790.26</v>
      </c>
      <c r="H305" s="209"/>
      <c r="I305" s="15">
        <f>COUNTIFS(F4:F300,"&lt;&gt;",F4:F300,"&lt;&gt;0")</f>
        <v>296</v>
      </c>
      <c r="J305" s="23"/>
      <c r="K305" s="23">
        <f t="shared" si="428"/>
        <v>279790.26</v>
      </c>
      <c r="N305" s="194"/>
      <c r="X305" s="118"/>
      <c r="Y305" s="118"/>
      <c r="AC305" s="197"/>
      <c r="AI305" s="39"/>
      <c r="AJ305" s="39"/>
      <c r="AK305" s="39"/>
      <c r="AL305" s="39"/>
      <c r="AM305" s="121"/>
    </row>
    <row r="306" ht="15" customHeight="1" spans="1:39">
      <c r="A306" s="17" t="s">
        <v>1072</v>
      </c>
      <c r="B306" s="17"/>
      <c r="C306" s="18">
        <f>SUM(N4:N300)</f>
        <v>8192.37999999995</v>
      </c>
      <c r="D306" s="18"/>
      <c r="E306" s="19">
        <f>SUM(U4:U300)</f>
        <v>3511.02000000002</v>
      </c>
      <c r="F306" s="19"/>
      <c r="G306" s="208">
        <f t="shared" si="427"/>
        <v>11703.4</v>
      </c>
      <c r="H306" s="209"/>
      <c r="I306" s="15">
        <f>COUNTIFS(H4:H300,"&lt;&gt;",H4:H300,"&lt;&gt;0")</f>
        <v>297</v>
      </c>
      <c r="J306" s="23"/>
      <c r="K306" s="23">
        <f t="shared" si="428"/>
        <v>11703.4</v>
      </c>
      <c r="N306" s="194"/>
      <c r="X306" s="118"/>
      <c r="Y306" s="118"/>
      <c r="AI306" s="39"/>
      <c r="AJ306" s="39"/>
      <c r="AK306" s="39"/>
      <c r="AL306" s="39"/>
      <c r="AM306" s="121"/>
    </row>
    <row r="307" ht="15" customHeight="1" spans="1:39">
      <c r="A307" s="22" t="s">
        <v>1073</v>
      </c>
      <c r="B307" s="22"/>
      <c r="C307" s="18">
        <f>SUM(M4:M300)</f>
        <v>148303.979999999</v>
      </c>
      <c r="D307" s="18"/>
      <c r="E307" s="19">
        <f>SUM(T4:T300)</f>
        <v>37077.4799999999</v>
      </c>
      <c r="F307" s="19"/>
      <c r="G307" s="208">
        <f t="shared" si="427"/>
        <v>185381.459999999</v>
      </c>
      <c r="H307" s="209"/>
      <c r="I307" s="15">
        <f>COUNTIFS(G4:G300,"&lt;&gt;",G4:G300,"&lt;&gt;0")</f>
        <v>297</v>
      </c>
      <c r="J307" s="23"/>
      <c r="K307" s="23">
        <f t="shared" si="428"/>
        <v>185381.459999999</v>
      </c>
      <c r="N307" s="194"/>
      <c r="X307" s="118"/>
      <c r="Y307" s="118"/>
      <c r="AI307" s="39"/>
      <c r="AJ307" s="39"/>
      <c r="AK307" s="39"/>
      <c r="AL307" s="39"/>
      <c r="AM307" s="121"/>
    </row>
    <row r="308" ht="15" customHeight="1" spans="1:39">
      <c r="A308" s="22" t="s">
        <v>1074</v>
      </c>
      <c r="B308" s="22"/>
      <c r="C308" s="18">
        <f>SUM(P4:P300)</f>
        <v>54</v>
      </c>
      <c r="D308" s="18"/>
      <c r="E308" s="19">
        <f>SUM(W4:W300)</f>
        <v>54</v>
      </c>
      <c r="F308" s="19"/>
      <c r="G308" s="208">
        <f t="shared" si="427"/>
        <v>108</v>
      </c>
      <c r="H308" s="209"/>
      <c r="I308" s="15">
        <f>COUNTIFS(J4:J300,"&lt;&gt;",J4:J300,"&lt;&gt;0")</f>
        <v>1</v>
      </c>
      <c r="J308" s="23"/>
      <c r="K308" s="23">
        <f t="shared" si="428"/>
        <v>108</v>
      </c>
      <c r="N308" s="194"/>
      <c r="X308" s="118"/>
      <c r="Y308" s="118"/>
      <c r="AI308" s="39"/>
      <c r="AJ308" s="39"/>
      <c r="AK308" s="39"/>
      <c r="AL308" s="39"/>
      <c r="AM308" s="121"/>
    </row>
    <row r="309" ht="21" customHeight="1" spans="1:39">
      <c r="A309" s="22" t="s">
        <v>1075</v>
      </c>
      <c r="B309" s="22"/>
      <c r="C309" s="18">
        <f>SUM(O4:O300)</f>
        <v>39768.2</v>
      </c>
      <c r="D309" s="18"/>
      <c r="E309" s="19">
        <f>SUM(V4:V300)</f>
        <v>39768.2</v>
      </c>
      <c r="F309" s="19"/>
      <c r="G309" s="20">
        <f t="shared" si="427"/>
        <v>79536.4</v>
      </c>
      <c r="H309" s="21"/>
      <c r="I309" s="15">
        <f>COUNTIFS(I4:I300,"&lt;&gt;",I4:I300,"&lt;&gt;0")</f>
        <v>284</v>
      </c>
      <c r="J309" s="23"/>
      <c r="K309" s="23">
        <f t="shared" si="428"/>
        <v>79536.4</v>
      </c>
      <c r="N309" s="194"/>
      <c r="X309" s="118"/>
      <c r="Y309" s="118"/>
      <c r="AI309" s="39"/>
      <c r="AJ309" s="39"/>
      <c r="AK309" s="39"/>
      <c r="AL309" s="39"/>
      <c r="AM309" s="121"/>
    </row>
    <row r="310" ht="17" customHeight="1" spans="1:39">
      <c r="A310" s="23" t="s">
        <v>46</v>
      </c>
      <c r="B310" s="23"/>
      <c r="C310" s="24">
        <f>SUM(C304:D309)</f>
        <v>396893.239999999</v>
      </c>
      <c r="D310" s="25"/>
      <c r="E310" s="26">
        <f>SUM(E304:F309)</f>
        <v>173673.18</v>
      </c>
      <c r="F310" s="27"/>
      <c r="G310" s="28">
        <f t="shared" si="427"/>
        <v>570566.419999999</v>
      </c>
      <c r="H310" s="29"/>
      <c r="I310" s="23"/>
      <c r="J310" s="23"/>
      <c r="K310" s="35">
        <f>SUM(K304:K309)</f>
        <v>570566.419999999</v>
      </c>
      <c r="N310" s="194"/>
      <c r="X310" s="118"/>
      <c r="Y310" s="118"/>
      <c r="AI310" s="39"/>
      <c r="AJ310" s="39"/>
      <c r="AK310" s="39"/>
      <c r="AL310" s="39"/>
      <c r="AM310" s="121"/>
    </row>
    <row r="311" spans="1:32">
      <c r="A311" s="175" t="s">
        <v>1076</v>
      </c>
      <c r="B311" s="175"/>
      <c r="C311" s="176"/>
      <c r="D311" s="175"/>
      <c r="E311" s="175"/>
      <c r="F311" s="175"/>
      <c r="G311" s="177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</row>
    <row r="312" spans="1:32">
      <c r="A312" s="175"/>
      <c r="B312" s="175"/>
      <c r="C312" s="176"/>
      <c r="D312" s="175"/>
      <c r="E312" s="175"/>
      <c r="F312" s="175"/>
      <c r="G312" s="177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</row>
    <row r="313" spans="1:32">
      <c r="A313" s="175"/>
      <c r="B313" s="175"/>
      <c r="C313" s="176"/>
      <c r="D313" s="175"/>
      <c r="E313" s="175"/>
      <c r="F313" s="175"/>
      <c r="G313" s="177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</row>
    <row r="314" spans="1:32">
      <c r="A314" s="175"/>
      <c r="B314" s="175"/>
      <c r="C314" s="176"/>
      <c r="D314" s="175"/>
      <c r="E314" s="175"/>
      <c r="F314" s="175"/>
      <c r="G314" s="177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</row>
    <row r="315" spans="1:32">
      <c r="A315" s="175"/>
      <c r="B315" s="175"/>
      <c r="C315" s="176"/>
      <c r="D315" s="175"/>
      <c r="E315" s="175"/>
      <c r="F315" s="175"/>
      <c r="G315" s="177"/>
      <c r="H315" s="175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</row>
    <row r="316" spans="1:23">
      <c r="A316" s="175"/>
      <c r="B316" s="177"/>
      <c r="C316" s="176"/>
      <c r="D316" s="178"/>
      <c r="E316" s="175"/>
      <c r="F316" s="175"/>
      <c r="G316" s="177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S316" s="39"/>
      <c r="T316" s="39"/>
      <c r="U316" s="39"/>
      <c r="V316" s="39"/>
      <c r="W316" s="39"/>
    </row>
    <row r="317" spans="1:23">
      <c r="A317" s="175"/>
      <c r="B317" s="177"/>
      <c r="C317" s="176"/>
      <c r="D317" s="178"/>
      <c r="E317" s="175"/>
      <c r="F317" s="175"/>
      <c r="G317" s="177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S317" s="39"/>
      <c r="T317" s="39"/>
      <c r="U317" s="39"/>
      <c r="V317" s="39"/>
      <c r="W317" s="39"/>
    </row>
    <row r="318" spans="1:23">
      <c r="A318" s="175"/>
      <c r="B318" s="177"/>
      <c r="C318" s="176"/>
      <c r="D318" s="178"/>
      <c r="E318" s="175"/>
      <c r="F318" s="175"/>
      <c r="G318" s="177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S318" s="39"/>
      <c r="T318" s="39"/>
      <c r="U318" s="39"/>
      <c r="V318" s="39"/>
      <c r="W318" s="39"/>
    </row>
    <row r="319" spans="1:23">
      <c r="A319" s="179" t="s">
        <v>1077</v>
      </c>
      <c r="B319" s="180"/>
      <c r="C319" s="181"/>
      <c r="D319" s="178"/>
      <c r="E319" s="175"/>
      <c r="F319" s="175"/>
      <c r="G319" s="177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W319" s="39"/>
    </row>
    <row r="320" spans="1:23">
      <c r="A320" s="179"/>
      <c r="B320" s="180"/>
      <c r="C320" s="181"/>
      <c r="W320" s="39"/>
    </row>
    <row r="321" s="206" customFormat="1" ht="17" customHeight="1" spans="1:36">
      <c r="A321" s="210">
        <f t="shared" ref="A321:A329" si="429">ROW()-3</f>
        <v>318</v>
      </c>
      <c r="B321" s="211" t="s">
        <v>411</v>
      </c>
      <c r="C321" s="212" t="s">
        <v>1186</v>
      </c>
      <c r="D321" s="213" t="s">
        <v>1187</v>
      </c>
      <c r="E321" s="214">
        <v>3920.55</v>
      </c>
      <c r="F321" s="214">
        <v>3920.55</v>
      </c>
      <c r="G321" s="214">
        <v>6241.75</v>
      </c>
      <c r="H321" s="214">
        <v>3920.55</v>
      </c>
      <c r="I321" s="218">
        <v>2200</v>
      </c>
      <c r="J321" s="219"/>
      <c r="K321" s="211">
        <f t="shared" ref="K321:K329" si="430">ROUND(E321*0.012,2)</f>
        <v>47.05</v>
      </c>
      <c r="L321" s="211">
        <f t="shared" ref="L321:L329" si="431">ROUND(F321*0.16,2)</f>
        <v>627.29</v>
      </c>
      <c r="M321" s="219">
        <f t="shared" ref="M321:M329" si="432">ROUND(G321*0.08,2)</f>
        <v>499.34</v>
      </c>
      <c r="N321" s="211">
        <f t="shared" ref="N321:N329" si="433">ROUND(H321*0.007,2)</f>
        <v>27.44</v>
      </c>
      <c r="O321" s="219">
        <f t="shared" ref="O321:O329" si="434">I321*5%</f>
        <v>110</v>
      </c>
      <c r="P321" s="219">
        <f t="shared" ref="P321:P329" si="435">J321*50%</f>
        <v>0</v>
      </c>
      <c r="Q321" s="219">
        <f t="shared" ref="Q321:Q329" si="436">SUM(K321:P321)</f>
        <v>1311.12</v>
      </c>
      <c r="R321" s="211">
        <f t="shared" ref="R321:R329" si="437">E321*0</f>
        <v>0</v>
      </c>
      <c r="S321" s="211">
        <f t="shared" ref="S321:S329" si="438">ROUND(F321*0.08,2)</f>
        <v>313.64</v>
      </c>
      <c r="T321" s="219">
        <f t="shared" ref="T321:T329" si="439">ROUND(G321*0.02,2)</f>
        <v>124.84</v>
      </c>
      <c r="U321" s="211">
        <f t="shared" ref="U321:U329" si="440">ROUND(H321*0.003,2)</f>
        <v>11.76</v>
      </c>
      <c r="V321" s="219">
        <f t="shared" ref="V321:V329" si="441">I321*5%</f>
        <v>110</v>
      </c>
      <c r="W321" s="219">
        <f t="shared" ref="W321:W329" si="442">J321*50%</f>
        <v>0</v>
      </c>
      <c r="X321" s="211">
        <f t="shared" ref="X321:X329" si="443">SUM(R321:W321)</f>
        <v>560.24</v>
      </c>
      <c r="Y321" s="211">
        <f t="shared" ref="Y321:Y329" si="444">Q321+X321</f>
        <v>1871.36</v>
      </c>
      <c r="Z321" s="221"/>
      <c r="AA321" s="222" t="s">
        <v>76</v>
      </c>
      <c r="AB321" s="223">
        <f t="shared" ref="AB321:AH321" si="445">K321+R321</f>
        <v>47.05</v>
      </c>
      <c r="AC321" s="223">
        <f t="shared" si="445"/>
        <v>940.93</v>
      </c>
      <c r="AD321" s="223">
        <f t="shared" si="445"/>
        <v>624.18</v>
      </c>
      <c r="AE321" s="223">
        <f t="shared" si="445"/>
        <v>39.2</v>
      </c>
      <c r="AF321" s="223">
        <f t="shared" si="445"/>
        <v>220</v>
      </c>
      <c r="AG321" s="223">
        <f t="shared" si="445"/>
        <v>0</v>
      </c>
      <c r="AH321" s="223">
        <f t="shared" si="445"/>
        <v>1871.36</v>
      </c>
      <c r="AI321" s="222" t="s">
        <v>32</v>
      </c>
      <c r="AJ321" s="224"/>
    </row>
    <row r="322" s="206" customFormat="1" ht="19" customHeight="1" spans="1:36">
      <c r="A322" s="210">
        <f t="shared" si="429"/>
        <v>319</v>
      </c>
      <c r="B322" s="211" t="s">
        <v>201</v>
      </c>
      <c r="C322" s="215" t="s">
        <v>902</v>
      </c>
      <c r="D322" s="216" t="s">
        <v>903</v>
      </c>
      <c r="E322" s="214">
        <v>3920.55</v>
      </c>
      <c r="F322" s="214">
        <v>3920.55</v>
      </c>
      <c r="G322" s="214">
        <v>6241.75</v>
      </c>
      <c r="H322" s="214">
        <v>3920.55</v>
      </c>
      <c r="I322" s="218">
        <v>2200</v>
      </c>
      <c r="J322" s="219"/>
      <c r="K322" s="211">
        <f t="shared" si="430"/>
        <v>47.05</v>
      </c>
      <c r="L322" s="211">
        <f t="shared" si="431"/>
        <v>627.29</v>
      </c>
      <c r="M322" s="219">
        <f t="shared" si="432"/>
        <v>499.34</v>
      </c>
      <c r="N322" s="211">
        <f t="shared" si="433"/>
        <v>27.44</v>
      </c>
      <c r="O322" s="219">
        <f t="shared" si="434"/>
        <v>110</v>
      </c>
      <c r="P322" s="219">
        <f t="shared" si="435"/>
        <v>0</v>
      </c>
      <c r="Q322" s="219">
        <f t="shared" si="436"/>
        <v>1311.12</v>
      </c>
      <c r="R322" s="211">
        <f t="shared" si="437"/>
        <v>0</v>
      </c>
      <c r="S322" s="211">
        <f t="shared" si="438"/>
        <v>313.64</v>
      </c>
      <c r="T322" s="219">
        <f t="shared" si="439"/>
        <v>124.84</v>
      </c>
      <c r="U322" s="211">
        <f t="shared" si="440"/>
        <v>11.76</v>
      </c>
      <c r="V322" s="219">
        <f t="shared" si="441"/>
        <v>110</v>
      </c>
      <c r="W322" s="219">
        <f t="shared" si="442"/>
        <v>0</v>
      </c>
      <c r="X322" s="211">
        <f t="shared" si="443"/>
        <v>560.24</v>
      </c>
      <c r="Y322" s="211">
        <f t="shared" si="444"/>
        <v>1871.36</v>
      </c>
      <c r="Z322" s="221"/>
      <c r="AA322" s="222" t="s">
        <v>66</v>
      </c>
      <c r="AB322" s="223">
        <f t="shared" ref="AB322:AH322" si="446">K322+R322</f>
        <v>47.05</v>
      </c>
      <c r="AC322" s="223">
        <f t="shared" si="446"/>
        <v>940.93</v>
      </c>
      <c r="AD322" s="223">
        <f t="shared" si="446"/>
        <v>624.18</v>
      </c>
      <c r="AE322" s="223">
        <f t="shared" si="446"/>
        <v>39.2</v>
      </c>
      <c r="AF322" s="223">
        <f t="shared" si="446"/>
        <v>220</v>
      </c>
      <c r="AG322" s="223">
        <f t="shared" si="446"/>
        <v>0</v>
      </c>
      <c r="AH322" s="223">
        <f t="shared" si="446"/>
        <v>1871.36</v>
      </c>
      <c r="AI322" s="222" t="s">
        <v>32</v>
      </c>
      <c r="AJ322" s="224"/>
    </row>
    <row r="323" s="116" customFormat="1" ht="19" customHeight="1" spans="1:36">
      <c r="A323" s="182">
        <f t="shared" si="429"/>
        <v>320</v>
      </c>
      <c r="B323" s="183" t="s">
        <v>209</v>
      </c>
      <c r="C323" s="184" t="s">
        <v>830</v>
      </c>
      <c r="D323" s="185" t="s">
        <v>831</v>
      </c>
      <c r="E323" s="186">
        <v>3920.55</v>
      </c>
      <c r="F323" s="187">
        <v>3920.55</v>
      </c>
      <c r="G323" s="187">
        <v>6241.75</v>
      </c>
      <c r="H323" s="187">
        <v>3920.55</v>
      </c>
      <c r="I323" s="220">
        <v>2200</v>
      </c>
      <c r="J323" s="188"/>
      <c r="K323" s="183">
        <f t="shared" si="430"/>
        <v>47.05</v>
      </c>
      <c r="L323" s="183">
        <f t="shared" si="431"/>
        <v>627.29</v>
      </c>
      <c r="M323" s="188">
        <f t="shared" si="432"/>
        <v>499.34</v>
      </c>
      <c r="N323" s="183">
        <f t="shared" si="433"/>
        <v>27.44</v>
      </c>
      <c r="O323" s="188">
        <f t="shared" si="434"/>
        <v>110</v>
      </c>
      <c r="P323" s="188">
        <f t="shared" si="435"/>
        <v>0</v>
      </c>
      <c r="Q323" s="188">
        <f t="shared" si="436"/>
        <v>1311.12</v>
      </c>
      <c r="R323" s="183">
        <f t="shared" si="437"/>
        <v>0</v>
      </c>
      <c r="S323" s="183">
        <f t="shared" si="438"/>
        <v>313.64</v>
      </c>
      <c r="T323" s="188">
        <f t="shared" si="439"/>
        <v>124.84</v>
      </c>
      <c r="U323" s="183">
        <f t="shared" si="440"/>
        <v>11.76</v>
      </c>
      <c r="V323" s="188">
        <f t="shared" si="441"/>
        <v>110</v>
      </c>
      <c r="W323" s="188">
        <f t="shared" si="442"/>
        <v>0</v>
      </c>
      <c r="X323" s="183">
        <f t="shared" si="443"/>
        <v>560.24</v>
      </c>
      <c r="Y323" s="183">
        <f t="shared" si="444"/>
        <v>1871.36</v>
      </c>
      <c r="Z323" s="199"/>
      <c r="AA323" s="200" t="s">
        <v>69</v>
      </c>
      <c r="AB323" s="201">
        <f t="shared" ref="AB323:AH323" si="447">K323+R323</f>
        <v>47.05</v>
      </c>
      <c r="AC323" s="201">
        <f t="shared" si="447"/>
        <v>940.93</v>
      </c>
      <c r="AD323" s="201">
        <f t="shared" si="447"/>
        <v>624.18</v>
      </c>
      <c r="AE323" s="201">
        <f t="shared" si="447"/>
        <v>39.2</v>
      </c>
      <c r="AF323" s="201">
        <f t="shared" si="447"/>
        <v>220</v>
      </c>
      <c r="AG323" s="201">
        <f t="shared" si="447"/>
        <v>0</v>
      </c>
      <c r="AH323" s="201">
        <f t="shared" si="447"/>
        <v>1871.36</v>
      </c>
      <c r="AI323" s="200" t="s">
        <v>32</v>
      </c>
      <c r="AJ323" s="117"/>
    </row>
    <row r="324" s="39" customFormat="1" ht="16" customHeight="1" spans="1:35">
      <c r="A324" s="129">
        <f t="shared" si="429"/>
        <v>321</v>
      </c>
      <c r="B324" s="49" t="s">
        <v>411</v>
      </c>
      <c r="C324" s="46" t="s">
        <v>502</v>
      </c>
      <c r="D324" s="46" t="s">
        <v>503</v>
      </c>
      <c r="E324" s="203">
        <v>3920.55</v>
      </c>
      <c r="F324" s="203">
        <v>3920.55</v>
      </c>
      <c r="G324" s="203">
        <v>6241.75</v>
      </c>
      <c r="H324" s="203">
        <v>3920.55</v>
      </c>
      <c r="I324" s="203">
        <v>2200</v>
      </c>
      <c r="J324" s="130"/>
      <c r="K324" s="49">
        <f t="shared" si="430"/>
        <v>47.05</v>
      </c>
      <c r="L324" s="49">
        <f t="shared" si="431"/>
        <v>627.29</v>
      </c>
      <c r="M324" s="130">
        <f t="shared" si="432"/>
        <v>499.34</v>
      </c>
      <c r="N324" s="49">
        <f t="shared" si="433"/>
        <v>27.44</v>
      </c>
      <c r="O324" s="130">
        <f t="shared" si="434"/>
        <v>110</v>
      </c>
      <c r="P324" s="130">
        <f t="shared" si="435"/>
        <v>0</v>
      </c>
      <c r="Q324" s="130">
        <f t="shared" si="436"/>
        <v>1311.12</v>
      </c>
      <c r="R324" s="49">
        <f t="shared" si="437"/>
        <v>0</v>
      </c>
      <c r="S324" s="49">
        <f t="shared" si="438"/>
        <v>313.64</v>
      </c>
      <c r="T324" s="130">
        <f t="shared" si="439"/>
        <v>124.84</v>
      </c>
      <c r="U324" s="49">
        <f t="shared" si="440"/>
        <v>11.76</v>
      </c>
      <c r="V324" s="130">
        <f t="shared" si="441"/>
        <v>110</v>
      </c>
      <c r="W324" s="130">
        <f t="shared" si="442"/>
        <v>0</v>
      </c>
      <c r="X324" s="49">
        <f t="shared" si="443"/>
        <v>560.24</v>
      </c>
      <c r="Y324" s="49">
        <f t="shared" si="444"/>
        <v>1871.36</v>
      </c>
      <c r="Z324" s="49"/>
      <c r="AA324" s="139" t="s">
        <v>76</v>
      </c>
      <c r="AB324" s="140">
        <f t="shared" ref="AB324:AH324" si="448">K324+R324</f>
        <v>47.05</v>
      </c>
      <c r="AC324" s="140">
        <f t="shared" si="448"/>
        <v>940.93</v>
      </c>
      <c r="AD324" s="140">
        <f t="shared" si="448"/>
        <v>624.18</v>
      </c>
      <c r="AE324" s="140">
        <f t="shared" si="448"/>
        <v>39.2</v>
      </c>
      <c r="AF324" s="140">
        <f t="shared" si="448"/>
        <v>220</v>
      </c>
      <c r="AG324" s="140">
        <f t="shared" si="448"/>
        <v>0</v>
      </c>
      <c r="AH324" s="140">
        <f t="shared" si="448"/>
        <v>1871.36</v>
      </c>
      <c r="AI324" s="139" t="s">
        <v>32</v>
      </c>
    </row>
    <row r="325" s="115" customFormat="1" ht="19" customHeight="1" spans="1:36">
      <c r="A325" s="129">
        <f t="shared" si="429"/>
        <v>322</v>
      </c>
      <c r="B325" s="49" t="s">
        <v>262</v>
      </c>
      <c r="C325" s="162" t="s">
        <v>932</v>
      </c>
      <c r="D325" s="217" t="s">
        <v>933</v>
      </c>
      <c r="E325" s="203">
        <v>3920.55</v>
      </c>
      <c r="F325" s="203">
        <v>3920.55</v>
      </c>
      <c r="G325" s="203">
        <v>6241.75</v>
      </c>
      <c r="H325" s="203">
        <v>3920.55</v>
      </c>
      <c r="I325" s="205">
        <v>2200</v>
      </c>
      <c r="J325" s="130"/>
      <c r="K325" s="49">
        <f t="shared" si="430"/>
        <v>47.05</v>
      </c>
      <c r="L325" s="49">
        <f t="shared" si="431"/>
        <v>627.29</v>
      </c>
      <c r="M325" s="130">
        <f t="shared" si="432"/>
        <v>499.34</v>
      </c>
      <c r="N325" s="49">
        <f t="shared" si="433"/>
        <v>27.44</v>
      </c>
      <c r="O325" s="130">
        <f t="shared" si="434"/>
        <v>110</v>
      </c>
      <c r="P325" s="130">
        <f t="shared" si="435"/>
        <v>0</v>
      </c>
      <c r="Q325" s="130">
        <f t="shared" si="436"/>
        <v>1311.12</v>
      </c>
      <c r="R325" s="49">
        <f t="shared" si="437"/>
        <v>0</v>
      </c>
      <c r="S325" s="49">
        <f t="shared" si="438"/>
        <v>313.64</v>
      </c>
      <c r="T325" s="130">
        <f t="shared" si="439"/>
        <v>124.84</v>
      </c>
      <c r="U325" s="49">
        <f t="shared" si="440"/>
        <v>11.76</v>
      </c>
      <c r="V325" s="130">
        <f t="shared" si="441"/>
        <v>110</v>
      </c>
      <c r="W325" s="130">
        <f t="shared" si="442"/>
        <v>0</v>
      </c>
      <c r="X325" s="49">
        <f t="shared" si="443"/>
        <v>560.24</v>
      </c>
      <c r="Y325" s="49">
        <f t="shared" si="444"/>
        <v>1871.36</v>
      </c>
      <c r="Z325" s="136"/>
      <c r="AA325" s="139" t="s">
        <v>68</v>
      </c>
      <c r="AB325" s="140">
        <f t="shared" ref="AB325:AH325" si="449">K325+R325</f>
        <v>47.05</v>
      </c>
      <c r="AC325" s="140">
        <f t="shared" si="449"/>
        <v>940.93</v>
      </c>
      <c r="AD325" s="140">
        <f t="shared" si="449"/>
        <v>624.18</v>
      </c>
      <c r="AE325" s="140">
        <f t="shared" si="449"/>
        <v>39.2</v>
      </c>
      <c r="AF325" s="140">
        <f t="shared" si="449"/>
        <v>220</v>
      </c>
      <c r="AG325" s="140">
        <f t="shared" si="449"/>
        <v>0</v>
      </c>
      <c r="AH325" s="140">
        <f t="shared" si="449"/>
        <v>1871.36</v>
      </c>
      <c r="AI325" s="139" t="s">
        <v>32</v>
      </c>
      <c r="AJ325" s="39"/>
    </row>
    <row r="326" s="115" customFormat="1" ht="19" customHeight="1" spans="1:36">
      <c r="A326" s="129">
        <f t="shared" si="429"/>
        <v>323</v>
      </c>
      <c r="B326" s="49" t="s">
        <v>262</v>
      </c>
      <c r="C326" s="162" t="s">
        <v>918</v>
      </c>
      <c r="D326" s="217" t="s">
        <v>919</v>
      </c>
      <c r="E326" s="203">
        <v>3920.55</v>
      </c>
      <c r="F326" s="203">
        <v>3920.55</v>
      </c>
      <c r="G326" s="203">
        <v>6241.75</v>
      </c>
      <c r="H326" s="203">
        <v>3920.55</v>
      </c>
      <c r="I326" s="205">
        <v>2200</v>
      </c>
      <c r="J326" s="130"/>
      <c r="K326" s="49">
        <f t="shared" si="430"/>
        <v>47.05</v>
      </c>
      <c r="L326" s="49">
        <f t="shared" si="431"/>
        <v>627.29</v>
      </c>
      <c r="M326" s="130">
        <f t="shared" si="432"/>
        <v>499.34</v>
      </c>
      <c r="N326" s="49">
        <f t="shared" si="433"/>
        <v>27.44</v>
      </c>
      <c r="O326" s="130">
        <f t="shared" si="434"/>
        <v>110</v>
      </c>
      <c r="P326" s="130">
        <f t="shared" si="435"/>
        <v>0</v>
      </c>
      <c r="Q326" s="130">
        <f t="shared" si="436"/>
        <v>1311.12</v>
      </c>
      <c r="R326" s="49">
        <f t="shared" si="437"/>
        <v>0</v>
      </c>
      <c r="S326" s="49">
        <f t="shared" si="438"/>
        <v>313.64</v>
      </c>
      <c r="T326" s="130">
        <f t="shared" si="439"/>
        <v>124.84</v>
      </c>
      <c r="U326" s="49">
        <f t="shared" si="440"/>
        <v>11.76</v>
      </c>
      <c r="V326" s="130">
        <f t="shared" si="441"/>
        <v>110</v>
      </c>
      <c r="W326" s="130">
        <f t="shared" si="442"/>
        <v>0</v>
      </c>
      <c r="X326" s="49">
        <f t="shared" si="443"/>
        <v>560.24</v>
      </c>
      <c r="Y326" s="49">
        <f t="shared" si="444"/>
        <v>1871.36</v>
      </c>
      <c r="Z326" s="136"/>
      <c r="AA326" s="139" t="s">
        <v>68</v>
      </c>
      <c r="AB326" s="140">
        <f t="shared" ref="AB326:AH326" si="450">K326+R326</f>
        <v>47.05</v>
      </c>
      <c r="AC326" s="140">
        <f t="shared" si="450"/>
        <v>940.93</v>
      </c>
      <c r="AD326" s="140">
        <f t="shared" si="450"/>
        <v>624.18</v>
      </c>
      <c r="AE326" s="140">
        <f t="shared" si="450"/>
        <v>39.2</v>
      </c>
      <c r="AF326" s="140">
        <f t="shared" si="450"/>
        <v>220</v>
      </c>
      <c r="AG326" s="140">
        <f t="shared" si="450"/>
        <v>0</v>
      </c>
      <c r="AH326" s="140">
        <f t="shared" si="450"/>
        <v>1871.36</v>
      </c>
      <c r="AI326" s="139" t="s">
        <v>32</v>
      </c>
      <c r="AJ326" s="39"/>
    </row>
    <row r="327" s="39" customFormat="1" ht="16" customHeight="1" spans="1:35">
      <c r="A327" s="129">
        <f t="shared" si="429"/>
        <v>324</v>
      </c>
      <c r="B327" s="49" t="s">
        <v>119</v>
      </c>
      <c r="C327" s="46" t="s">
        <v>506</v>
      </c>
      <c r="D327" s="202" t="s">
        <v>507</v>
      </c>
      <c r="E327" s="203">
        <v>3920.55</v>
      </c>
      <c r="F327" s="203">
        <v>3920.55</v>
      </c>
      <c r="G327" s="203">
        <v>6241.75</v>
      </c>
      <c r="H327" s="203">
        <v>3920.55</v>
      </c>
      <c r="I327" s="203">
        <v>2200</v>
      </c>
      <c r="J327" s="130"/>
      <c r="K327" s="49">
        <f t="shared" si="430"/>
        <v>47.05</v>
      </c>
      <c r="L327" s="49">
        <f t="shared" si="431"/>
        <v>627.29</v>
      </c>
      <c r="M327" s="130">
        <f t="shared" si="432"/>
        <v>499.34</v>
      </c>
      <c r="N327" s="49">
        <f t="shared" si="433"/>
        <v>27.44</v>
      </c>
      <c r="O327" s="130">
        <f t="shared" si="434"/>
        <v>110</v>
      </c>
      <c r="P327" s="130">
        <f t="shared" si="435"/>
        <v>0</v>
      </c>
      <c r="Q327" s="130">
        <f t="shared" si="436"/>
        <v>1311.12</v>
      </c>
      <c r="R327" s="49">
        <f t="shared" si="437"/>
        <v>0</v>
      </c>
      <c r="S327" s="49">
        <f t="shared" si="438"/>
        <v>313.64</v>
      </c>
      <c r="T327" s="130">
        <f t="shared" si="439"/>
        <v>124.84</v>
      </c>
      <c r="U327" s="49">
        <f t="shared" si="440"/>
        <v>11.76</v>
      </c>
      <c r="V327" s="130">
        <f t="shared" si="441"/>
        <v>110</v>
      </c>
      <c r="W327" s="130">
        <f t="shared" si="442"/>
        <v>0</v>
      </c>
      <c r="X327" s="49">
        <f t="shared" si="443"/>
        <v>560.24</v>
      </c>
      <c r="Y327" s="49">
        <f t="shared" si="444"/>
        <v>1871.36</v>
      </c>
      <c r="Z327" s="49"/>
      <c r="AA327" s="139" t="s">
        <v>78</v>
      </c>
      <c r="AB327" s="140">
        <f t="shared" ref="AB327:AH327" si="451">K327+R327</f>
        <v>47.05</v>
      </c>
      <c r="AC327" s="140">
        <f t="shared" si="451"/>
        <v>940.93</v>
      </c>
      <c r="AD327" s="140">
        <f t="shared" si="451"/>
        <v>624.18</v>
      </c>
      <c r="AE327" s="140">
        <f t="shared" si="451"/>
        <v>39.2</v>
      </c>
      <c r="AF327" s="140">
        <f t="shared" si="451"/>
        <v>220</v>
      </c>
      <c r="AG327" s="140">
        <f t="shared" si="451"/>
        <v>0</v>
      </c>
      <c r="AH327" s="140">
        <f t="shared" si="451"/>
        <v>1871.36</v>
      </c>
      <c r="AI327" s="139" t="s">
        <v>32</v>
      </c>
    </row>
    <row r="328" s="39" customFormat="1" ht="16" customHeight="1" spans="1:35">
      <c r="A328" s="129">
        <f t="shared" si="429"/>
        <v>325</v>
      </c>
      <c r="B328" s="49" t="s">
        <v>139</v>
      </c>
      <c r="C328" s="46" t="s">
        <v>748</v>
      </c>
      <c r="D328" s="202" t="s">
        <v>749</v>
      </c>
      <c r="E328" s="204">
        <v>3920.55</v>
      </c>
      <c r="F328" s="203">
        <v>3920.55</v>
      </c>
      <c r="G328" s="203">
        <v>6241.75</v>
      </c>
      <c r="H328" s="203">
        <v>3920.55</v>
      </c>
      <c r="I328" s="205">
        <v>2200</v>
      </c>
      <c r="J328" s="130"/>
      <c r="K328" s="49">
        <f t="shared" si="430"/>
        <v>47.05</v>
      </c>
      <c r="L328" s="49">
        <f t="shared" si="431"/>
        <v>627.29</v>
      </c>
      <c r="M328" s="130">
        <f t="shared" si="432"/>
        <v>499.34</v>
      </c>
      <c r="N328" s="49">
        <f t="shared" si="433"/>
        <v>27.44</v>
      </c>
      <c r="O328" s="130">
        <f t="shared" si="434"/>
        <v>110</v>
      </c>
      <c r="P328" s="130">
        <f t="shared" si="435"/>
        <v>0</v>
      </c>
      <c r="Q328" s="130">
        <f t="shared" si="436"/>
        <v>1311.12</v>
      </c>
      <c r="R328" s="49">
        <f t="shared" si="437"/>
        <v>0</v>
      </c>
      <c r="S328" s="49">
        <f t="shared" si="438"/>
        <v>313.64</v>
      </c>
      <c r="T328" s="130">
        <f t="shared" si="439"/>
        <v>124.84</v>
      </c>
      <c r="U328" s="49">
        <f t="shared" si="440"/>
        <v>11.76</v>
      </c>
      <c r="V328" s="130">
        <f t="shared" si="441"/>
        <v>110</v>
      </c>
      <c r="W328" s="130">
        <f t="shared" si="442"/>
        <v>0</v>
      </c>
      <c r="X328" s="49">
        <f t="shared" si="443"/>
        <v>560.24</v>
      </c>
      <c r="Y328" s="49">
        <f t="shared" si="444"/>
        <v>1871.36</v>
      </c>
      <c r="Z328" s="164"/>
      <c r="AA328" s="139" t="s">
        <v>77</v>
      </c>
      <c r="AB328" s="140">
        <f t="shared" ref="AB328:AH328" si="452">K328+R328</f>
        <v>47.05</v>
      </c>
      <c r="AC328" s="140">
        <f t="shared" si="452"/>
        <v>940.93</v>
      </c>
      <c r="AD328" s="140">
        <f t="shared" si="452"/>
        <v>624.18</v>
      </c>
      <c r="AE328" s="140">
        <f t="shared" si="452"/>
        <v>39.2</v>
      </c>
      <c r="AF328" s="140">
        <f t="shared" si="452"/>
        <v>220</v>
      </c>
      <c r="AG328" s="140">
        <f t="shared" si="452"/>
        <v>0</v>
      </c>
      <c r="AH328" s="140">
        <f t="shared" si="452"/>
        <v>1871.36</v>
      </c>
      <c r="AI328" s="139" t="s">
        <v>32</v>
      </c>
    </row>
    <row r="329" s="114" customFormat="1" ht="16" customHeight="1" spans="1:36">
      <c r="A329" s="129">
        <f t="shared" si="429"/>
        <v>326</v>
      </c>
      <c r="B329" s="49" t="s">
        <v>533</v>
      </c>
      <c r="C329" s="130" t="s">
        <v>534</v>
      </c>
      <c r="D329" s="131" t="s">
        <v>535</v>
      </c>
      <c r="E329" s="203">
        <v>4200</v>
      </c>
      <c r="F329" s="203">
        <v>4200</v>
      </c>
      <c r="G329" s="203">
        <v>6241.75</v>
      </c>
      <c r="H329" s="203">
        <v>4200</v>
      </c>
      <c r="I329" s="203">
        <v>4180</v>
      </c>
      <c r="J329" s="130"/>
      <c r="K329" s="49">
        <f t="shared" si="430"/>
        <v>50.4</v>
      </c>
      <c r="L329" s="49">
        <f t="shared" si="431"/>
        <v>672</v>
      </c>
      <c r="M329" s="130">
        <f t="shared" si="432"/>
        <v>499.34</v>
      </c>
      <c r="N329" s="49">
        <f t="shared" si="433"/>
        <v>29.4</v>
      </c>
      <c r="O329" s="130">
        <f t="shared" si="434"/>
        <v>209</v>
      </c>
      <c r="P329" s="130">
        <f t="shared" si="435"/>
        <v>0</v>
      </c>
      <c r="Q329" s="130">
        <f t="shared" si="436"/>
        <v>1460.14</v>
      </c>
      <c r="R329" s="49">
        <f t="shared" si="437"/>
        <v>0</v>
      </c>
      <c r="S329" s="49">
        <f t="shared" si="438"/>
        <v>336</v>
      </c>
      <c r="T329" s="130">
        <f t="shared" si="439"/>
        <v>124.84</v>
      </c>
      <c r="U329" s="49">
        <f t="shared" si="440"/>
        <v>12.6</v>
      </c>
      <c r="V329" s="130">
        <f t="shared" si="441"/>
        <v>209</v>
      </c>
      <c r="W329" s="130">
        <f t="shared" si="442"/>
        <v>0</v>
      </c>
      <c r="X329" s="49">
        <f t="shared" si="443"/>
        <v>682.44</v>
      </c>
      <c r="Y329" s="49">
        <f t="shared" si="444"/>
        <v>2142.58</v>
      </c>
      <c r="Z329" s="49"/>
      <c r="AA329" s="139" t="s">
        <v>60</v>
      </c>
      <c r="AB329" s="140">
        <f t="shared" ref="AB329:AH329" si="453">K329+R329</f>
        <v>50.4</v>
      </c>
      <c r="AC329" s="140">
        <f t="shared" si="453"/>
        <v>1008</v>
      </c>
      <c r="AD329" s="140">
        <f t="shared" si="453"/>
        <v>624.18</v>
      </c>
      <c r="AE329" s="140">
        <f t="shared" si="453"/>
        <v>42</v>
      </c>
      <c r="AF329" s="140">
        <f t="shared" si="453"/>
        <v>418</v>
      </c>
      <c r="AG329" s="140">
        <f t="shared" si="453"/>
        <v>0</v>
      </c>
      <c r="AH329" s="140">
        <f t="shared" si="453"/>
        <v>2142.58</v>
      </c>
      <c r="AI329" s="139" t="s">
        <v>34</v>
      </c>
      <c r="AJ329" s="39"/>
    </row>
    <row r="330" spans="4:35">
      <c r="D330" s="118"/>
      <c r="W330" s="39"/>
      <c r="AH330" s="121"/>
      <c r="AI330"/>
    </row>
    <row r="331" spans="4:35">
      <c r="D331" s="118"/>
      <c r="W331" s="39"/>
      <c r="AH331" s="121"/>
      <c r="AI331"/>
    </row>
    <row r="332" spans="4:35">
      <c r="D332" s="118"/>
      <c r="W332" s="39"/>
      <c r="AH332" s="121"/>
      <c r="AI332"/>
    </row>
    <row r="333" spans="4:35">
      <c r="D333" s="118"/>
      <c r="W333" s="39"/>
      <c r="AH333" s="121"/>
      <c r="AI333"/>
    </row>
    <row r="334" spans="4:35">
      <c r="D334" s="118"/>
      <c r="W334" s="39"/>
      <c r="AH334" s="121"/>
      <c r="AI334"/>
    </row>
    <row r="335" spans="4:35">
      <c r="D335" s="118"/>
      <c r="W335" s="39"/>
      <c r="AH335" s="121"/>
      <c r="AI335"/>
    </row>
    <row r="336" spans="4:35">
      <c r="D336" s="118"/>
      <c r="W336" s="39"/>
      <c r="AH336" s="121"/>
      <c r="AI336"/>
    </row>
    <row r="337" spans="4:35">
      <c r="D337" s="118"/>
      <c r="W337" s="39"/>
      <c r="AH337" s="121"/>
      <c r="AI337"/>
    </row>
    <row r="338" spans="4:35">
      <c r="D338" s="118"/>
      <c r="W338" s="39"/>
      <c r="AH338" s="121"/>
      <c r="AI338"/>
    </row>
    <row r="339" spans="4:35">
      <c r="D339" s="118"/>
      <c r="W339" s="39"/>
      <c r="AH339" s="121"/>
      <c r="AI339"/>
    </row>
    <row r="340" spans="4:35">
      <c r="D340" s="118"/>
      <c r="W340" s="39"/>
      <c r="AH340" s="121"/>
      <c r="AI340"/>
    </row>
    <row r="341" spans="4:35">
      <c r="D341" s="118"/>
      <c r="W341" s="39"/>
      <c r="AH341" s="121"/>
      <c r="AI341"/>
    </row>
    <row r="342" spans="4:35">
      <c r="D342" s="118"/>
      <c r="W342" s="39"/>
      <c r="AH342" s="121"/>
      <c r="AI342"/>
    </row>
    <row r="343" spans="4:35">
      <c r="D343" s="118"/>
      <c r="W343" s="39"/>
      <c r="AH343" s="121"/>
      <c r="AI343"/>
    </row>
  </sheetData>
  <sheetProtection sort="0" autoFilter="0" pivotTables="0"/>
  <autoFilter xmlns:etc="http://www.wps.cn/officeDocument/2017/etCustomData" ref="A3:AI301" etc:filterBottomFollowUsedRange="0">
    <sortState ref="A3:AI301">
      <sortCondition ref="A3:A309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2:B302"/>
    <mergeCell ref="C302:D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310:B310"/>
    <mergeCell ref="C310:D310"/>
    <mergeCell ref="E310:F310"/>
    <mergeCell ref="G310:H310"/>
    <mergeCell ref="A2:A3"/>
    <mergeCell ref="B2:B3"/>
    <mergeCell ref="C2:C3"/>
    <mergeCell ref="D2:D3"/>
    <mergeCell ref="A311:AF315"/>
    <mergeCell ref="A319:C320"/>
  </mergeCells>
  <conditionalFormatting sqref="D75">
    <cfRule type="duplicateValues" dxfId="124" priority="258"/>
  </conditionalFormatting>
  <conditionalFormatting sqref="C194">
    <cfRule type="duplicateValues" dxfId="125" priority="674"/>
  </conditionalFormatting>
  <conditionalFormatting sqref="C195">
    <cfRule type="duplicateValues" dxfId="125" priority="673"/>
  </conditionalFormatting>
  <conditionalFormatting sqref="C206">
    <cfRule type="duplicateValues" dxfId="125" priority="665"/>
  </conditionalFormatting>
  <conditionalFormatting sqref="C207">
    <cfRule type="duplicateValues" dxfId="125" priority="666"/>
  </conditionalFormatting>
  <conditionalFormatting sqref="C208">
    <cfRule type="duplicateValues" dxfId="125" priority="664"/>
  </conditionalFormatting>
  <conditionalFormatting sqref="C215">
    <cfRule type="duplicateValues" dxfId="124" priority="652"/>
    <cfRule type="duplicateValues" dxfId="124" priority="653"/>
    <cfRule type="duplicateValues" dxfId="124" priority="654"/>
    <cfRule type="duplicateValues" dxfId="124" priority="655"/>
    <cfRule type="duplicateValues" dxfId="124" priority="656"/>
    <cfRule type="duplicateValues" dxfId="124" priority="657"/>
    <cfRule type="duplicateValues" dxfId="124" priority="658"/>
    <cfRule type="duplicateValues" dxfId="124" priority="659"/>
    <cfRule type="duplicateValues" dxfId="125" priority="660"/>
  </conditionalFormatting>
  <conditionalFormatting sqref="C216">
    <cfRule type="duplicateValues" dxfId="124" priority="643"/>
    <cfRule type="duplicateValues" dxfId="124" priority="644"/>
    <cfRule type="duplicateValues" dxfId="124" priority="645"/>
    <cfRule type="duplicateValues" dxfId="124" priority="646"/>
    <cfRule type="duplicateValues" dxfId="124" priority="647"/>
    <cfRule type="duplicateValues" dxfId="124" priority="648"/>
    <cfRule type="duplicateValues" dxfId="124" priority="649"/>
    <cfRule type="duplicateValues" dxfId="124" priority="650"/>
    <cfRule type="duplicateValues" dxfId="125" priority="651"/>
  </conditionalFormatting>
  <conditionalFormatting sqref="C219">
    <cfRule type="duplicateValues" dxfId="124" priority="627"/>
  </conditionalFormatting>
  <conditionalFormatting sqref="C220">
    <cfRule type="duplicateValues" dxfId="124" priority="629"/>
    <cfRule type="duplicateValues" dxfId="124" priority="635"/>
  </conditionalFormatting>
  <conditionalFormatting sqref="D220">
    <cfRule type="duplicateValues" dxfId="124" priority="634"/>
  </conditionalFormatting>
  <conditionalFormatting sqref="C221">
    <cfRule type="duplicateValues" dxfId="124" priority="626"/>
  </conditionalFormatting>
  <conditionalFormatting sqref="D221">
    <cfRule type="duplicateValues" dxfId="124" priority="623"/>
  </conditionalFormatting>
  <conditionalFormatting sqref="D222">
    <cfRule type="duplicateValues" dxfId="124" priority="601"/>
    <cfRule type="duplicateValues" dxfId="124" priority="602"/>
    <cfRule type="duplicateValues" dxfId="124" priority="603"/>
  </conditionalFormatting>
  <conditionalFormatting sqref="C226">
    <cfRule type="duplicateValues" dxfId="124" priority="593"/>
    <cfRule type="duplicateValues" dxfId="124" priority="594"/>
    <cfRule type="duplicateValues" dxfId="124" priority="595"/>
    <cfRule type="duplicateValues" dxfId="124" priority="596"/>
    <cfRule type="duplicateValues" dxfId="124" priority="597"/>
  </conditionalFormatting>
  <conditionalFormatting sqref="C233">
    <cfRule type="duplicateValues" dxfId="124" priority="523"/>
    <cfRule type="duplicateValues" dxfId="124" priority="524"/>
    <cfRule type="duplicateValues" dxfId="124" priority="525"/>
    <cfRule type="duplicateValues" dxfId="124" priority="526"/>
    <cfRule type="duplicateValues" dxfId="124" priority="527"/>
    <cfRule type="duplicateValues" dxfId="124" priority="528"/>
    <cfRule type="duplicateValues" dxfId="124" priority="529"/>
    <cfRule type="duplicateValues" dxfId="124" priority="530"/>
    <cfRule type="duplicateValues" dxfId="124" priority="531"/>
    <cfRule type="duplicateValues" dxfId="124" priority="532"/>
    <cfRule type="duplicateValues" dxfId="124" priority="533"/>
    <cfRule type="duplicateValues" dxfId="124" priority="534"/>
    <cfRule type="duplicateValues" dxfId="124" priority="535"/>
    <cfRule type="duplicateValues" dxfId="124" priority="536"/>
    <cfRule type="duplicateValues" dxfId="124" priority="537"/>
    <cfRule type="duplicateValues" dxfId="124" priority="538"/>
    <cfRule type="duplicateValues" dxfId="124" priority="539"/>
    <cfRule type="duplicateValues" dxfId="124" priority="540"/>
    <cfRule type="duplicateValues" dxfId="124" priority="541"/>
    <cfRule type="duplicateValues" dxfId="124" priority="542"/>
    <cfRule type="duplicateValues" dxfId="124" priority="543"/>
    <cfRule type="duplicateValues" dxfId="124" priority="544"/>
    <cfRule type="duplicateValues" dxfId="124" priority="545"/>
    <cfRule type="duplicateValues" dxfId="124" priority="546"/>
    <cfRule type="duplicateValues" dxfId="124" priority="547"/>
    <cfRule type="duplicateValues" dxfId="124" priority="548"/>
    <cfRule type="duplicateValues" dxfId="124" priority="549"/>
    <cfRule type="duplicateValues" dxfId="124" priority="550"/>
    <cfRule type="duplicateValues" dxfId="124" priority="551"/>
    <cfRule type="duplicateValues" dxfId="124" priority="552"/>
  </conditionalFormatting>
  <conditionalFormatting sqref="C234"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  <cfRule type="duplicateValues" dxfId="124" priority="280"/>
    <cfRule type="duplicateValues" dxfId="124" priority="281"/>
    <cfRule type="duplicateValues" dxfId="124" priority="282"/>
    <cfRule type="duplicateValues" dxfId="124" priority="283"/>
    <cfRule type="duplicateValues" dxfId="124" priority="284"/>
    <cfRule type="duplicateValues" dxfId="124" priority="285"/>
    <cfRule type="duplicateValues" dxfId="124" priority="286"/>
    <cfRule type="duplicateValues" dxfId="124" priority="287"/>
    <cfRule type="duplicateValues" dxfId="124" priority="288"/>
    <cfRule type="duplicateValues" dxfId="124" priority="289"/>
    <cfRule type="duplicateValues" dxfId="124" priority="290"/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  <cfRule type="duplicateValues" dxfId="124" priority="305"/>
    <cfRule type="duplicateValues" dxfId="124" priority="306"/>
    <cfRule type="duplicateValues" dxfId="124" priority="307"/>
    <cfRule type="duplicateValues" dxfId="124" priority="308"/>
    <cfRule type="duplicateValues" dxfId="124" priority="309"/>
    <cfRule type="duplicateValues" dxfId="124" priority="310"/>
    <cfRule type="duplicateValues" dxfId="124" priority="311"/>
    <cfRule type="duplicateValues" dxfId="124" priority="312"/>
    <cfRule type="duplicateValues" dxfId="124" priority="313"/>
    <cfRule type="duplicateValues" dxfId="124" priority="314"/>
    <cfRule type="duplicateValues" dxfId="124" priority="315"/>
  </conditionalFormatting>
  <conditionalFormatting sqref="C238">
    <cfRule type="duplicateValues" dxfId="124" priority="419"/>
    <cfRule type="duplicateValues" dxfId="124" priority="421"/>
    <cfRule type="duplicateValues" dxfId="124" priority="423"/>
    <cfRule type="duplicateValues" dxfId="124" priority="425"/>
    <cfRule type="duplicateValues" dxfId="124" priority="427"/>
    <cfRule type="duplicateValues" dxfId="124" priority="429"/>
    <cfRule type="duplicateValues" dxfId="124" priority="431"/>
    <cfRule type="duplicateValues" dxfId="124" priority="433"/>
    <cfRule type="duplicateValues" dxfId="124" priority="435"/>
    <cfRule type="duplicateValues" dxfId="124" priority="437"/>
    <cfRule type="duplicateValues" dxfId="124" priority="439"/>
    <cfRule type="duplicateValues" dxfId="124" priority="441"/>
    <cfRule type="duplicateValues" dxfId="124" priority="443"/>
    <cfRule type="duplicateValues" dxfId="124" priority="445"/>
    <cfRule type="duplicateValues" dxfId="124" priority="447"/>
    <cfRule type="duplicateValues" dxfId="124" priority="449"/>
    <cfRule type="duplicateValues" dxfId="124" priority="451"/>
    <cfRule type="duplicateValues" dxfId="124" priority="453"/>
    <cfRule type="duplicateValues" dxfId="124" priority="455"/>
    <cfRule type="duplicateValues" dxfId="124" priority="457"/>
    <cfRule type="duplicateValues" dxfId="124" priority="459"/>
    <cfRule type="duplicateValues" dxfId="124" priority="461"/>
    <cfRule type="duplicateValues" dxfId="124" priority="463"/>
    <cfRule type="duplicateValues" dxfId="124" priority="465"/>
    <cfRule type="duplicateValues" dxfId="124" priority="467"/>
    <cfRule type="duplicateValues" dxfId="124" priority="469"/>
    <cfRule type="duplicateValues" dxfId="124" priority="471"/>
    <cfRule type="duplicateValues" dxfId="124" priority="473"/>
    <cfRule type="duplicateValues" dxfId="124" priority="475"/>
    <cfRule type="duplicateValues" dxfId="124" priority="477"/>
    <cfRule type="duplicateValues" dxfId="124" priority="479"/>
    <cfRule type="duplicateValues" dxfId="124" priority="481"/>
    <cfRule type="duplicateValues" dxfId="124" priority="483"/>
    <cfRule type="duplicateValues" dxfId="124" priority="485"/>
    <cfRule type="duplicateValues" dxfId="124" priority="487"/>
    <cfRule type="duplicateValues" dxfId="124" priority="489"/>
    <cfRule type="duplicateValues" dxfId="124" priority="491"/>
    <cfRule type="duplicateValues" dxfId="124" priority="493"/>
    <cfRule type="duplicateValues" dxfId="124" priority="495"/>
    <cfRule type="duplicateValues" dxfId="124" priority="497"/>
    <cfRule type="duplicateValues" dxfId="124" priority="499"/>
    <cfRule type="duplicateValues" dxfId="124" priority="501"/>
    <cfRule type="duplicateValues" dxfId="124" priority="503"/>
    <cfRule type="duplicateValues" dxfId="124" priority="505"/>
    <cfRule type="duplicateValues" dxfId="124" priority="507"/>
    <cfRule type="duplicateValues" dxfId="124" priority="509"/>
    <cfRule type="duplicateValues" dxfId="124" priority="511"/>
    <cfRule type="duplicateValues" dxfId="124" priority="513"/>
    <cfRule type="duplicateValues" dxfId="124" priority="515"/>
    <cfRule type="duplicateValues" dxfId="124" priority="517"/>
    <cfRule type="duplicateValues" dxfId="124" priority="519"/>
  </conditionalFormatting>
  <conditionalFormatting sqref="C241">
    <cfRule type="duplicateValues" dxfId="124" priority="316"/>
    <cfRule type="duplicateValues" dxfId="124" priority="318"/>
    <cfRule type="duplicateValues" dxfId="124" priority="320"/>
    <cfRule type="duplicateValues" dxfId="124" priority="322"/>
    <cfRule type="duplicateValues" dxfId="124" priority="324"/>
    <cfRule type="duplicateValues" dxfId="124" priority="326"/>
    <cfRule type="duplicateValues" dxfId="124" priority="328"/>
    <cfRule type="duplicateValues" dxfId="124" priority="330"/>
    <cfRule type="duplicateValues" dxfId="124" priority="332"/>
    <cfRule type="duplicateValues" dxfId="124" priority="334"/>
    <cfRule type="duplicateValues" dxfId="124" priority="336"/>
    <cfRule type="duplicateValues" dxfId="124" priority="338"/>
    <cfRule type="duplicateValues" dxfId="124" priority="340"/>
    <cfRule type="duplicateValues" dxfId="124" priority="342"/>
    <cfRule type="duplicateValues" dxfId="124" priority="344"/>
    <cfRule type="duplicateValues" dxfId="124" priority="346"/>
    <cfRule type="duplicateValues" dxfId="124" priority="348"/>
    <cfRule type="duplicateValues" dxfId="124" priority="350"/>
    <cfRule type="duplicateValues" dxfId="124" priority="352"/>
    <cfRule type="duplicateValues" dxfId="124" priority="354"/>
    <cfRule type="duplicateValues" dxfId="124" priority="356"/>
    <cfRule type="duplicateValues" dxfId="124" priority="358"/>
    <cfRule type="duplicateValues" dxfId="124" priority="360"/>
    <cfRule type="duplicateValues" dxfId="124" priority="362"/>
    <cfRule type="duplicateValues" dxfId="124" priority="364"/>
    <cfRule type="duplicateValues" dxfId="124" priority="366"/>
    <cfRule type="duplicateValues" dxfId="124" priority="368"/>
    <cfRule type="duplicateValues" dxfId="124" priority="370"/>
    <cfRule type="duplicateValues" dxfId="124" priority="372"/>
    <cfRule type="duplicateValues" dxfId="124" priority="374"/>
    <cfRule type="duplicateValues" dxfId="124" priority="376"/>
    <cfRule type="duplicateValues" dxfId="124" priority="378"/>
    <cfRule type="duplicateValues" dxfId="124" priority="380"/>
    <cfRule type="duplicateValues" dxfId="124" priority="382"/>
    <cfRule type="duplicateValues" dxfId="124" priority="384"/>
    <cfRule type="duplicateValues" dxfId="124" priority="386"/>
    <cfRule type="duplicateValues" dxfId="124" priority="388"/>
    <cfRule type="duplicateValues" dxfId="124" priority="390"/>
    <cfRule type="duplicateValues" dxfId="124" priority="392"/>
    <cfRule type="duplicateValues" dxfId="124" priority="394"/>
    <cfRule type="duplicateValues" dxfId="124" priority="396"/>
    <cfRule type="duplicateValues" dxfId="124" priority="398"/>
    <cfRule type="duplicateValues" dxfId="124" priority="400"/>
    <cfRule type="duplicateValues" dxfId="124" priority="402"/>
    <cfRule type="duplicateValues" dxfId="124" priority="404"/>
    <cfRule type="duplicateValues" dxfId="124" priority="406"/>
    <cfRule type="duplicateValues" dxfId="124" priority="408"/>
    <cfRule type="duplicateValues" dxfId="124" priority="410"/>
    <cfRule type="duplicateValues" dxfId="124" priority="412"/>
    <cfRule type="duplicateValues" dxfId="124" priority="414"/>
    <cfRule type="duplicateValues" dxfId="124" priority="416"/>
  </conditionalFormatting>
  <conditionalFormatting sqref="C261">
    <cfRule type="duplicateValues" dxfId="124" priority="239"/>
  </conditionalFormatting>
  <conditionalFormatting sqref="C262">
    <cfRule type="duplicateValues" dxfId="124" priority="1"/>
    <cfRule type="duplicateValues" dxfId="124" priority="2"/>
  </conditionalFormatting>
  <conditionalFormatting sqref="D274">
    <cfRule type="duplicateValues" dxfId="124" priority="175"/>
  </conditionalFormatting>
  <conditionalFormatting sqref="C275">
    <cfRule type="duplicateValues" dxfId="124" priority="176"/>
    <cfRule type="duplicateValues" dxfId="124" priority="177"/>
    <cfRule type="duplicateValues" dxfId="124" priority="178"/>
    <cfRule type="duplicateValues" dxfId="124" priority="179"/>
    <cfRule type="duplicateValues" dxfId="124" priority="180"/>
    <cfRule type="duplicateValues" dxfId="124" priority="181"/>
    <cfRule type="duplicateValues" dxfId="124" priority="182"/>
    <cfRule type="duplicateValues" dxfId="124" priority="183"/>
    <cfRule type="duplicateValues" dxfId="124" priority="184"/>
    <cfRule type="duplicateValues" dxfId="124" priority="185"/>
    <cfRule type="duplicateValues" dxfId="124" priority="186"/>
    <cfRule type="duplicateValues" dxfId="124" priority="187"/>
    <cfRule type="duplicateValues" dxfId="124" priority="188"/>
    <cfRule type="duplicateValues" dxfId="124" priority="189"/>
    <cfRule type="duplicateValues" dxfId="124" priority="190"/>
    <cfRule type="duplicateValues" dxfId="124" priority="191"/>
    <cfRule type="duplicateValues" dxfId="124" priority="192"/>
    <cfRule type="duplicateValues" dxfId="124" priority="193"/>
    <cfRule type="duplicateValues" dxfId="124" priority="194"/>
    <cfRule type="duplicateValues" dxfId="124" priority="195"/>
    <cfRule type="duplicateValues" dxfId="124" priority="196"/>
    <cfRule type="duplicateValues" dxfId="124" priority="197"/>
    <cfRule type="duplicateValues" dxfId="124" priority="198"/>
    <cfRule type="duplicateValues" dxfId="124" priority="199"/>
    <cfRule type="duplicateValues" dxfId="124" priority="200"/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  <cfRule type="duplicateValues" dxfId="124" priority="213"/>
    <cfRule type="duplicateValues" dxfId="124" priority="214"/>
    <cfRule type="duplicateValues" dxfId="124" priority="215"/>
    <cfRule type="duplicateValues" dxfId="124" priority="216"/>
    <cfRule type="duplicateValues" dxfId="124" priority="217"/>
    <cfRule type="duplicateValues" dxfId="124" priority="218"/>
    <cfRule type="duplicateValues" dxfId="124" priority="219"/>
    <cfRule type="duplicateValues" dxfId="124" priority="220"/>
    <cfRule type="duplicateValues" dxfId="124" priority="221"/>
    <cfRule type="duplicateValues" dxfId="124" priority="222"/>
    <cfRule type="duplicateValues" dxfId="124" priority="223"/>
    <cfRule type="duplicateValues" dxfId="124" priority="224"/>
    <cfRule type="duplicateValues" dxfId="124" priority="225"/>
    <cfRule type="duplicateValues" dxfId="124" priority="226"/>
  </conditionalFormatting>
  <conditionalFormatting sqref="D275">
    <cfRule type="duplicateValues" dxfId="124" priority="174"/>
  </conditionalFormatting>
  <conditionalFormatting sqref="C279">
    <cfRule type="duplicateValues" dxfId="124" priority="172"/>
    <cfRule type="duplicateValues" dxfId="124" priority="173"/>
  </conditionalFormatting>
  <conditionalFormatting sqref="J279">
    <cfRule type="duplicateValues" dxfId="124" priority="157"/>
    <cfRule type="duplicateValues" dxfId="124" priority="158"/>
  </conditionalFormatting>
  <conditionalFormatting sqref="J280">
    <cfRule type="duplicateValues" dxfId="124" priority="151"/>
    <cfRule type="duplicateValues" dxfId="124" priority="153"/>
    <cfRule type="duplicateValues" dxfId="124" priority="154"/>
    <cfRule type="duplicateValues" dxfId="124" priority="155"/>
  </conditionalFormatting>
  <conditionalFormatting sqref="J291">
    <cfRule type="duplicateValues" dxfId="124" priority="63"/>
    <cfRule type="duplicateValues" dxfId="124" priority="64"/>
    <cfRule type="duplicateValues" dxfId="124" priority="65"/>
    <cfRule type="duplicateValues" dxfId="124" priority="66"/>
    <cfRule type="duplicateValues" dxfId="124" priority="67"/>
  </conditionalFormatting>
  <conditionalFormatting sqref="J292">
    <cfRule type="duplicateValues" dxfId="124" priority="68"/>
    <cfRule type="duplicateValues" dxfId="124" priority="69"/>
    <cfRule type="duplicateValues" dxfId="124" priority="70"/>
    <cfRule type="duplicateValues" dxfId="124" priority="71"/>
    <cfRule type="duplicateValues" dxfId="124" priority="72"/>
  </conditionalFormatting>
  <conditionalFormatting sqref="J293">
    <cfRule type="duplicateValues" dxfId="124" priority="59"/>
    <cfRule type="duplicateValues" dxfId="124" priority="60"/>
    <cfRule type="duplicateValues" dxfId="124" priority="61"/>
  </conditionalFormatting>
  <conditionalFormatting sqref="C294">
    <cfRule type="duplicateValues" dxfId="124" priority="84"/>
    <cfRule type="duplicateValues" dxfId="124" priority="85"/>
    <cfRule type="duplicateValues" dxfId="124" priority="86"/>
    <cfRule type="duplicateValues" dxfId="124" priority="87"/>
  </conditionalFormatting>
  <conditionalFormatting sqref="J294">
    <cfRule type="duplicateValues" dxfId="124" priority="6"/>
    <cfRule type="duplicateValues" dxfId="124" priority="7"/>
    <cfRule type="duplicateValues" dxfId="124" priority="8"/>
    <cfRule type="duplicateValues" dxfId="124" priority="9"/>
    <cfRule type="duplicateValues" dxfId="124" priority="10"/>
    <cfRule type="duplicateValues" dxfId="124" priority="11"/>
    <cfRule type="duplicateValues" dxfId="124" priority="12"/>
    <cfRule type="duplicateValues" dxfId="124" priority="13"/>
    <cfRule type="duplicateValues" dxfId="124" priority="14"/>
    <cfRule type="duplicateValues" dxfId="124" priority="15"/>
    <cfRule type="duplicateValues" dxfId="124" priority="16"/>
    <cfRule type="duplicateValues" dxfId="124" priority="17"/>
    <cfRule type="duplicateValues" dxfId="124" priority="18"/>
    <cfRule type="duplicateValues" dxfId="124" priority="19"/>
    <cfRule type="duplicateValues" dxfId="124" priority="20"/>
    <cfRule type="duplicateValues" dxfId="124" priority="21"/>
    <cfRule type="duplicateValues" dxfId="124" priority="22"/>
    <cfRule type="duplicateValues" dxfId="124" priority="23"/>
    <cfRule type="duplicateValues" dxfId="124" priority="24"/>
    <cfRule type="duplicateValues" dxfId="124" priority="25"/>
    <cfRule type="duplicateValues" dxfId="124" priority="26"/>
    <cfRule type="duplicateValues" dxfId="124" priority="27"/>
    <cfRule type="duplicateValues" dxfId="124" priority="28"/>
    <cfRule type="duplicateValues" dxfId="124" priority="29"/>
    <cfRule type="duplicateValues" dxfId="124" priority="30"/>
    <cfRule type="duplicateValues" dxfId="124" priority="31"/>
    <cfRule type="duplicateValues" dxfId="124" priority="32"/>
    <cfRule type="duplicateValues" dxfId="124" priority="33"/>
    <cfRule type="duplicateValues" dxfId="124" priority="34"/>
    <cfRule type="duplicateValues" dxfId="124" priority="35"/>
    <cfRule type="duplicateValues" dxfId="124" priority="36"/>
    <cfRule type="duplicateValues" dxfId="124" priority="37"/>
    <cfRule type="duplicateValues" dxfId="124" priority="38"/>
    <cfRule type="duplicateValues" dxfId="124" priority="39"/>
    <cfRule type="duplicateValues" dxfId="124" priority="40"/>
    <cfRule type="duplicateValues" dxfId="124" priority="41"/>
    <cfRule type="duplicateValues" dxfId="124" priority="42"/>
    <cfRule type="duplicateValues" dxfId="124" priority="43"/>
    <cfRule type="duplicateValues" dxfId="124" priority="44"/>
    <cfRule type="duplicateValues" dxfId="124" priority="45"/>
    <cfRule type="duplicateValues" dxfId="124" priority="46"/>
    <cfRule type="duplicateValues" dxfId="124" priority="47"/>
    <cfRule type="duplicateValues" dxfId="124" priority="48"/>
    <cfRule type="duplicateValues" dxfId="124" priority="49"/>
    <cfRule type="duplicateValues" dxfId="124" priority="50"/>
    <cfRule type="duplicateValues" dxfId="124" priority="51"/>
    <cfRule type="duplicateValues" dxfId="124" priority="52"/>
    <cfRule type="duplicateValues" dxfId="124" priority="53"/>
    <cfRule type="duplicateValues" dxfId="124" priority="54"/>
    <cfRule type="duplicateValues" dxfId="124" priority="55"/>
    <cfRule type="duplicateValues" dxfId="124" priority="56"/>
    <cfRule type="duplicateValues" dxfId="124" priority="57"/>
    <cfRule type="duplicateValues" dxfId="124" priority="58"/>
  </conditionalFormatting>
  <conditionalFormatting sqref="C321">
    <cfRule type="duplicateValues" dxfId="124" priority="94"/>
    <cfRule type="duplicateValues" dxfId="124" priority="95"/>
    <cfRule type="duplicateValues" dxfId="124" priority="96"/>
    <cfRule type="duplicateValues" dxfId="124" priority="97"/>
    <cfRule type="duplicateValues" dxfId="124" priority="98"/>
    <cfRule type="duplicateValues" dxfId="124" priority="99"/>
    <cfRule type="duplicateValues" dxfId="124" priority="100"/>
    <cfRule type="duplicateValues" dxfId="124" priority="101"/>
    <cfRule type="duplicateValues" dxfId="124" priority="102"/>
    <cfRule type="duplicateValues" dxfId="124" priority="103"/>
    <cfRule type="duplicateValues" dxfId="124" priority="104"/>
    <cfRule type="duplicateValues" dxfId="124" priority="105"/>
    <cfRule type="duplicateValues" dxfId="124" priority="106"/>
    <cfRule type="duplicateValues" dxfId="124" priority="107"/>
    <cfRule type="duplicateValues" dxfId="124" priority="108"/>
    <cfRule type="duplicateValues" dxfId="124" priority="109"/>
    <cfRule type="duplicateValues" dxfId="124" priority="110"/>
    <cfRule type="duplicateValues" dxfId="124" priority="111"/>
    <cfRule type="duplicateValues" dxfId="124" priority="112"/>
    <cfRule type="duplicateValues" dxfId="124" priority="113"/>
    <cfRule type="duplicateValues" dxfId="124" priority="114"/>
    <cfRule type="duplicateValues" dxfId="124" priority="115"/>
    <cfRule type="duplicateValues" dxfId="124" priority="116"/>
    <cfRule type="duplicateValues" dxfId="124" priority="117"/>
    <cfRule type="duplicateValues" dxfId="124" priority="118"/>
    <cfRule type="duplicateValues" dxfId="124" priority="119"/>
    <cfRule type="duplicateValues" dxfId="124" priority="120"/>
    <cfRule type="duplicateValues" dxfId="124" priority="121"/>
    <cfRule type="duplicateValues" dxfId="124" priority="122"/>
    <cfRule type="duplicateValues" dxfId="124" priority="123"/>
    <cfRule type="duplicateValues" dxfId="124" priority="124"/>
    <cfRule type="duplicateValues" dxfId="124" priority="125"/>
    <cfRule type="duplicateValues" dxfId="124" priority="126"/>
    <cfRule type="duplicateValues" dxfId="124" priority="127"/>
    <cfRule type="duplicateValues" dxfId="124" priority="128"/>
    <cfRule type="duplicateValues" dxfId="124" priority="129"/>
    <cfRule type="duplicateValues" dxfId="124" priority="130"/>
    <cfRule type="duplicateValues" dxfId="124" priority="131"/>
    <cfRule type="duplicateValues" dxfId="124" priority="132"/>
    <cfRule type="duplicateValues" dxfId="124" priority="133"/>
    <cfRule type="duplicateValues" dxfId="124" priority="134"/>
    <cfRule type="duplicateValues" dxfId="124" priority="135"/>
    <cfRule type="duplicateValues" dxfId="124" priority="136"/>
    <cfRule type="duplicateValues" dxfId="124" priority="137"/>
    <cfRule type="duplicateValues" dxfId="124" priority="138"/>
    <cfRule type="duplicateValues" dxfId="124" priority="139"/>
    <cfRule type="duplicateValues" dxfId="124" priority="140"/>
    <cfRule type="duplicateValues" dxfId="124" priority="141"/>
    <cfRule type="duplicateValues" dxfId="124" priority="142"/>
    <cfRule type="duplicateValues" dxfId="124" priority="143"/>
    <cfRule type="duplicateValues" dxfId="124" priority="144"/>
    <cfRule type="duplicateValues" dxfId="124" priority="145"/>
    <cfRule type="duplicateValues" dxfId="124" priority="146"/>
  </conditionalFormatting>
  <conditionalFormatting sqref="D321">
    <cfRule type="duplicateValues" dxfId="124" priority="92"/>
  </conditionalFormatting>
  <conditionalFormatting sqref="D328">
    <cfRule type="duplicateValues" dxfId="124" priority="599"/>
  </conditionalFormatting>
  <conditionalFormatting sqref="C156:C160">
    <cfRule type="duplicateValues" dxfId="125" priority="677"/>
  </conditionalFormatting>
  <conditionalFormatting sqref="C196:C201">
    <cfRule type="duplicateValues" dxfId="125" priority="672"/>
  </conditionalFormatting>
  <conditionalFormatting sqref="C202:C204">
    <cfRule type="duplicateValues" dxfId="125" priority="668"/>
  </conditionalFormatting>
  <conditionalFormatting sqref="C227:C230">
    <cfRule type="duplicateValues" dxfId="124" priority="589"/>
    <cfRule type="duplicateValues" dxfId="124" priority="591"/>
    <cfRule type="duplicateValues" dxfId="124" priority="592"/>
  </conditionalFormatting>
  <conditionalFormatting sqref="C231:C232">
    <cfRule type="duplicateValues" dxfId="124" priority="553"/>
    <cfRule type="duplicateValues" dxfId="124" priority="554"/>
    <cfRule type="duplicateValues" dxfId="124" priority="555"/>
    <cfRule type="duplicateValues" dxfId="124" priority="556"/>
    <cfRule type="duplicateValues" dxfId="124" priority="557"/>
    <cfRule type="duplicateValues" dxfId="124" priority="558"/>
    <cfRule type="duplicateValues" dxfId="124" priority="559"/>
    <cfRule type="duplicateValues" dxfId="124" priority="560"/>
    <cfRule type="duplicateValues" dxfId="124" priority="561"/>
    <cfRule type="duplicateValues" dxfId="124" priority="562"/>
    <cfRule type="duplicateValues" dxfId="124" priority="563"/>
    <cfRule type="duplicateValues" dxfId="124" priority="564"/>
    <cfRule type="duplicateValues" dxfId="124" priority="565"/>
    <cfRule type="duplicateValues" dxfId="124" priority="566"/>
    <cfRule type="duplicateValues" dxfId="124" priority="567"/>
    <cfRule type="duplicateValues" dxfId="124" priority="568"/>
    <cfRule type="duplicateValues" dxfId="124" priority="569"/>
    <cfRule type="duplicateValues" dxfId="124" priority="570"/>
    <cfRule type="duplicateValues" dxfId="124" priority="571"/>
    <cfRule type="duplicateValues" dxfId="124" priority="572"/>
    <cfRule type="duplicateValues" dxfId="124" priority="573"/>
    <cfRule type="duplicateValues" dxfId="124" priority="574"/>
    <cfRule type="duplicateValues" dxfId="124" priority="575"/>
    <cfRule type="duplicateValues" dxfId="124" priority="576"/>
    <cfRule type="duplicateValues" dxfId="124" priority="577"/>
    <cfRule type="duplicateValues" dxfId="124" priority="578"/>
    <cfRule type="duplicateValues" dxfId="124" priority="579"/>
    <cfRule type="duplicateValues" dxfId="124" priority="580"/>
    <cfRule type="duplicateValues" dxfId="124" priority="581"/>
    <cfRule type="duplicateValues" dxfId="124" priority="582"/>
    <cfRule type="duplicateValues" dxfId="124" priority="583"/>
    <cfRule type="duplicateValues" dxfId="124" priority="584"/>
    <cfRule type="duplicateValues" dxfId="124" priority="585"/>
    <cfRule type="duplicateValues" dxfId="124" priority="586"/>
    <cfRule type="duplicateValues" dxfId="124" priority="587"/>
    <cfRule type="duplicateValues" dxfId="124" priority="588"/>
  </conditionalFormatting>
  <conditionalFormatting sqref="C239:C240">
    <cfRule type="duplicateValues" dxfId="124" priority="317"/>
    <cfRule type="duplicateValues" dxfId="124" priority="319"/>
    <cfRule type="duplicateValues" dxfId="124" priority="321"/>
    <cfRule type="duplicateValues" dxfId="124" priority="323"/>
    <cfRule type="duplicateValues" dxfId="124" priority="325"/>
    <cfRule type="duplicateValues" dxfId="124" priority="327"/>
    <cfRule type="duplicateValues" dxfId="124" priority="329"/>
    <cfRule type="duplicateValues" dxfId="124" priority="331"/>
    <cfRule type="duplicateValues" dxfId="124" priority="333"/>
    <cfRule type="duplicateValues" dxfId="124" priority="335"/>
    <cfRule type="duplicateValues" dxfId="124" priority="337"/>
    <cfRule type="duplicateValues" dxfId="124" priority="339"/>
    <cfRule type="duplicateValues" dxfId="124" priority="341"/>
    <cfRule type="duplicateValues" dxfId="124" priority="343"/>
    <cfRule type="duplicateValues" dxfId="124" priority="345"/>
    <cfRule type="duplicateValues" dxfId="124" priority="347"/>
    <cfRule type="duplicateValues" dxfId="124" priority="349"/>
    <cfRule type="duplicateValues" dxfId="124" priority="351"/>
    <cfRule type="duplicateValues" dxfId="124" priority="353"/>
    <cfRule type="duplicateValues" dxfId="124" priority="355"/>
    <cfRule type="duplicateValues" dxfId="124" priority="357"/>
    <cfRule type="duplicateValues" dxfId="124" priority="359"/>
    <cfRule type="duplicateValues" dxfId="124" priority="361"/>
    <cfRule type="duplicateValues" dxfId="124" priority="363"/>
    <cfRule type="duplicateValues" dxfId="124" priority="365"/>
    <cfRule type="duplicateValues" dxfId="124" priority="367"/>
    <cfRule type="duplicateValues" dxfId="124" priority="369"/>
    <cfRule type="duplicateValues" dxfId="124" priority="371"/>
    <cfRule type="duplicateValues" dxfId="124" priority="373"/>
    <cfRule type="duplicateValues" dxfId="124" priority="375"/>
    <cfRule type="duplicateValues" dxfId="124" priority="377"/>
    <cfRule type="duplicateValues" dxfId="124" priority="379"/>
    <cfRule type="duplicateValues" dxfId="124" priority="381"/>
    <cfRule type="duplicateValues" dxfId="124" priority="383"/>
    <cfRule type="duplicateValues" dxfId="124" priority="385"/>
    <cfRule type="duplicateValues" dxfId="124" priority="387"/>
    <cfRule type="duplicateValues" dxfId="124" priority="389"/>
    <cfRule type="duplicateValues" dxfId="124" priority="391"/>
    <cfRule type="duplicateValues" dxfId="124" priority="393"/>
    <cfRule type="duplicateValues" dxfId="124" priority="395"/>
    <cfRule type="duplicateValues" dxfId="124" priority="397"/>
    <cfRule type="duplicateValues" dxfId="124" priority="399"/>
    <cfRule type="duplicateValues" dxfId="124" priority="401"/>
    <cfRule type="duplicateValues" dxfId="124" priority="403"/>
    <cfRule type="duplicateValues" dxfId="124" priority="405"/>
    <cfRule type="duplicateValues" dxfId="124" priority="407"/>
    <cfRule type="duplicateValues" dxfId="124" priority="409"/>
    <cfRule type="duplicateValues" dxfId="124" priority="411"/>
    <cfRule type="duplicateValues" dxfId="124" priority="413"/>
    <cfRule type="duplicateValues" dxfId="124" priority="415"/>
    <cfRule type="duplicateValues" dxfId="124" priority="417"/>
  </conditionalFormatting>
  <conditionalFormatting sqref="C243:C247">
    <cfRule type="duplicateValues" dxfId="124" priority="255"/>
  </conditionalFormatting>
  <conditionalFormatting sqref="C248:C254">
    <cfRule type="duplicateValues" dxfId="124" priority="249"/>
    <cfRule type="duplicateValues" dxfId="124" priority="250"/>
    <cfRule type="duplicateValues" dxfId="124" priority="251"/>
    <cfRule type="duplicateValues" dxfId="124" priority="252"/>
    <cfRule type="duplicateValues" dxfId="124" priority="253"/>
  </conditionalFormatting>
  <conditionalFormatting sqref="C272:C273">
    <cfRule type="duplicateValues" dxfId="124" priority="233"/>
    <cfRule type="duplicateValues" dxfId="124" priority="234"/>
  </conditionalFormatting>
  <conditionalFormatting sqref="C274:C279">
    <cfRule type="duplicateValues" dxfId="124" priority="171"/>
  </conditionalFormatting>
  <conditionalFormatting sqref="C283:C286">
    <cfRule type="duplicateValues" dxfId="124" priority="161"/>
    <cfRule type="duplicateValues" dxfId="124" priority="162"/>
    <cfRule type="duplicateValues" dxfId="124" priority="163"/>
    <cfRule type="duplicateValues" dxfId="124" priority="164"/>
    <cfRule type="duplicateValues" dxfId="124" priority="165"/>
  </conditionalFormatting>
  <conditionalFormatting sqref="C287:C293">
    <cfRule type="duplicateValues" dxfId="124" priority="88"/>
    <cfRule type="duplicateValues" dxfId="124" priority="89"/>
    <cfRule type="duplicateValues" dxfId="124" priority="90"/>
    <cfRule type="duplicateValues" dxfId="124" priority="91"/>
  </conditionalFormatting>
  <conditionalFormatting sqref="C287:C294">
    <cfRule type="duplicateValues" dxfId="124" priority="83"/>
  </conditionalFormatting>
  <conditionalFormatting sqref="C295:C296">
    <cfRule type="duplicateValues" dxfId="124" priority="79"/>
    <cfRule type="duplicateValues" dxfId="124" priority="80"/>
    <cfRule type="duplicateValues" dxfId="124" priority="81"/>
    <cfRule type="duplicateValues" dxfId="124" priority="82"/>
  </conditionalFormatting>
  <conditionalFormatting sqref="C298:C300">
    <cfRule type="duplicateValues" dxfId="124" priority="73"/>
    <cfRule type="duplicateValues" dxfId="124" priority="74"/>
    <cfRule type="duplicateValues" dxfId="124" priority="75"/>
    <cfRule type="duplicateValues" dxfId="124" priority="76"/>
    <cfRule type="duplicateValues" dxfId="124" priority="77"/>
  </conditionalFormatting>
  <conditionalFormatting sqref="D222:D223">
    <cfRule type="duplicateValues" dxfId="124" priority="600"/>
  </conditionalFormatting>
  <conditionalFormatting sqref="D272:D273">
    <cfRule type="duplicateValues" dxfId="124" priority="231"/>
  </conditionalFormatting>
  <conditionalFormatting sqref="J276:J278">
    <cfRule type="duplicateValues" dxfId="124" priority="159"/>
    <cfRule type="duplicateValues" dxfId="124" priority="160"/>
  </conditionalFormatting>
  <conditionalFormatting sqref="J276:J279">
    <cfRule type="duplicateValues" dxfId="124" priority="156"/>
  </conditionalFormatting>
  <conditionalFormatting sqref="J276:J280">
    <cfRule type="duplicateValues" dxfId="124" priority="152"/>
  </conditionalFormatting>
  <conditionalFormatting sqref="J291:J292">
    <cfRule type="duplicateValues" dxfId="124" priority="62"/>
  </conditionalFormatting>
  <conditionalFormatting sqref="J291:J294">
    <cfRule type="duplicateValues" dxfId="124" priority="5"/>
  </conditionalFormatting>
  <conditionalFormatting sqref="C1:C16 C18:C27 C56:C204 C29:C54 C212:C257 C206:C210 C259:C269 C271:C273 C322:C329 C310:C320 E310 G303:G310 C302">
    <cfRule type="duplicateValues" dxfId="124" priority="230"/>
  </conditionalFormatting>
  <conditionalFormatting sqref="C1:C16 C29:C54 C18:C27 C56:C204 C271:C280 C282:C286 C259:C269 J276:J280 C206:C210 C212:C257 C302:C320 C322:C329">
    <cfRule type="duplicateValues" dxfId="124" priority="150"/>
  </conditionalFormatting>
  <conditionalFormatting sqref="C2:C16 C18:C27 C69:C192 C65:C67 C60:C63 C44:C54 C29:C42 C56:C58 C219 C329 C302 C316:C318 G303:G310 C324">
    <cfRule type="duplicateValues" dxfId="124" priority="676"/>
  </conditionalFormatting>
  <conditionalFormatting sqref="C2:C16 C18:C27 C69:C192 C65:C67 C56:C58 C60:C63 C29:C42 C44:C54 C219 C329 G303:G310 C316:C320 C302 C324">
    <cfRule type="duplicateValues" dxfId="124" priority="675"/>
  </conditionalFormatting>
  <conditionalFormatting sqref="C2:C16 C69:C201 C18:C27 C44:C54 C56:C58 C65:C67 C29:C42 C60:C63 C219 C329 G303:G310 C316:C320 C302 C324 C310 E310">
    <cfRule type="duplicateValues" dxfId="126" priority="670"/>
    <cfRule type="duplicateValues" dxfId="124" priority="671"/>
  </conditionalFormatting>
  <conditionalFormatting sqref="C2:C16 C56:C204 C29:C54 C18:C27 C219 C206:C208 C329 C316:C320 C310 C324 C327 C302 E310 G303:G310">
    <cfRule type="duplicateValues" dxfId="124" priority="661"/>
    <cfRule type="duplicateValues" dxfId="124" priority="662"/>
    <cfRule type="duplicateValues" dxfId="124" priority="663"/>
  </conditionalFormatting>
  <conditionalFormatting sqref="C2:C16 C56:C204 C29:C54 C18:C27 C219 C212:C216 C206:C210 C329 C302 C324 E310 C316:C320 C327 C310 G303:G310">
    <cfRule type="duplicateValues" dxfId="124" priority="639"/>
    <cfRule type="duplicateValues" dxfId="124" priority="641"/>
  </conditionalFormatting>
  <conditionalFormatting sqref="C2:C16 C56:C204 C29:C54 C18:C27 C212:C219 C206:C210 C329 C316:C320 E310 C324 C327 G303:G310 C302 C310">
    <cfRule type="duplicateValues" dxfId="124" priority="638"/>
  </conditionalFormatting>
  <conditionalFormatting sqref="C2:C16 C56:C204 C29:C54 C18:C27 C212:C220 C206:C210 C329 E310 C324 G303:G310 C327 C310:C320 C302">
    <cfRule type="duplicateValues" dxfId="124" priority="632"/>
  </conditionalFormatting>
  <conditionalFormatting sqref="C2:C16 C56:C204 C18:C27 C29:C54 C212:C233 C206:C210 C324 C302 G303:G310 E310 C327:C329 C310:C320">
    <cfRule type="duplicateValues" dxfId="124" priority="521"/>
  </conditionalFormatting>
  <conditionalFormatting sqref="C2:C16 C56:C204 C18:C27 C29:C54 C212:C233 C206:C210 C324 C310:C320 E310 C302 C327:C329 G303:G310">
    <cfRule type="duplicateValues" dxfId="124" priority="520"/>
  </conditionalFormatting>
  <conditionalFormatting sqref="C4:C16 C56:C58 C60:C63 C44:C54 C18:C27 C29:C42 C65:C67 C69:C201 C219 C329 C324">
    <cfRule type="duplicateValues" dxfId="124" priority="669"/>
  </conditionalFormatting>
  <conditionalFormatting sqref="C4:C16 C29:C54 C56:C204 C18:C27 C219 C206:C210 C212:C216 C329 C324 C327">
    <cfRule type="duplicateValues" dxfId="124" priority="640"/>
  </conditionalFormatting>
  <conditionalFormatting sqref="C4:C16 C29:C54 C18:C27 C56:C204 C206:C210 C212:C219 C329 C324 C327">
    <cfRule type="duplicateValues" dxfId="124" priority="636"/>
  </conditionalFormatting>
  <conditionalFormatting sqref="C4:C16 C29:C54 C56:C204 C18:C27 C206:C210 C212:C220 C329 C324 C327">
    <cfRule type="duplicateValues" dxfId="124" priority="630"/>
    <cfRule type="duplicateValues" dxfId="124" priority="631"/>
    <cfRule type="duplicateValues" dxfId="124" priority="633"/>
  </conditionalFormatting>
  <conditionalFormatting sqref="C4:C16 C29:C54 C56:C204 C18:C27 C212:C221 C206:C210 C329 C324 C327">
    <cfRule type="duplicateValues" dxfId="124" priority="614"/>
    <cfRule type="duplicateValues" dxfId="124" priority="615"/>
    <cfRule type="duplicateValues" dxfId="124" priority="616"/>
    <cfRule type="duplicateValues" dxfId="124" priority="617"/>
  </conditionalFormatting>
  <conditionalFormatting sqref="C4:C16 C29:C54 C56:C204 C18:C27 C212:C225 C206:C210 C327:C329 C324">
    <cfRule type="duplicateValues" dxfId="124" priority="598"/>
  </conditionalFormatting>
  <conditionalFormatting sqref="C4:C16 C29:C54 C56:C204 C18:C27 C212:C230 C206:C210 C327:C329 C324">
    <cfRule type="duplicateValues" dxfId="124" priority="590"/>
  </conditionalFormatting>
  <conditionalFormatting sqref="C4 C26:C27 C56:C204 C29:C54 C212:C233 C206:C210 C327:C329 C324">
    <cfRule type="duplicateValues" dxfId="124" priority="522"/>
  </conditionalFormatting>
  <conditionalFormatting sqref="C4:C16 C29:C54 C56:C204 C18:C27 C262 C206:C210 C212:C242 C327:C329 C324">
    <cfRule type="duplicateValues" dxfId="124" priority="260"/>
    <cfRule type="duplicateValues" dxfId="124" priority="261"/>
    <cfRule type="duplicateValues" dxfId="124" priority="262"/>
  </conditionalFormatting>
  <conditionalFormatting sqref="C4:C16 C18:C27 C56:C204 C29:C54 C259:C263 C269 C206:C210 C212:C257 C322:C329">
    <cfRule type="duplicateValues" dxfId="124" priority="238"/>
  </conditionalFormatting>
  <conditionalFormatting sqref="C4:C16 C18:C27 C29:C54 C56:C204 C271:C280 C282 C259:C269 C212:C257 C206:C210 C322:C329">
    <cfRule type="duplicateValues" dxfId="124" priority="167"/>
  </conditionalFormatting>
  <conditionalFormatting sqref="C4:C297 C321:C329">
    <cfRule type="duplicateValues" dxfId="124" priority="78"/>
  </conditionalFormatting>
  <conditionalFormatting sqref="C4:C300 C321:C329">
    <cfRule type="duplicateValues" dxfId="124" priority="3"/>
  </conditionalFormatting>
  <conditionalFormatting sqref="C4:C300 J291:J294 C321:C329">
    <cfRule type="duplicateValues" dxfId="124" priority="4"/>
  </conditionalFormatting>
  <conditionalFormatting sqref="D4:D16 D76:D204 D29:D54 D18:D27 D56:D74 D220 D212:D218 D206:D210 D329 D324 D327">
    <cfRule type="duplicateValues" dxfId="124" priority="628"/>
  </conditionalFormatting>
  <conditionalFormatting sqref="C197:C204 C212:C218 C206:C210">
    <cfRule type="duplicateValues" dxfId="124" priority="637"/>
  </conditionalFormatting>
  <conditionalFormatting sqref="C206:C210 C262 C212:C247 C328 C323">
    <cfRule type="duplicateValues" dxfId="124" priority="257"/>
  </conditionalFormatting>
  <conditionalFormatting sqref="C209:C210 C212:C216">
    <cfRule type="duplicateValues" dxfId="124" priority="642"/>
  </conditionalFormatting>
  <conditionalFormatting sqref="C234:C241 C262">
    <cfRule type="duplicateValues" dxfId="124" priority="264"/>
  </conditionalFormatting>
  <conditionalFormatting sqref="C234:C242 C262">
    <cfRule type="duplicateValues" dxfId="124" priority="256"/>
  </conditionalFormatting>
  <conditionalFormatting sqref="D234:D237 D262">
    <cfRule type="duplicateValues" dxfId="124" priority="263"/>
  </conditionalFormatting>
  <conditionalFormatting sqref="C235:C237 C262">
    <cfRule type="duplicateValues" dxfId="124" priority="418"/>
    <cfRule type="duplicateValues" dxfId="124" priority="420"/>
    <cfRule type="duplicateValues" dxfId="124" priority="422"/>
    <cfRule type="duplicateValues" dxfId="124" priority="424"/>
    <cfRule type="duplicateValues" dxfId="124" priority="426"/>
    <cfRule type="duplicateValues" dxfId="124" priority="428"/>
    <cfRule type="duplicateValues" dxfId="124" priority="430"/>
    <cfRule type="duplicateValues" dxfId="124" priority="432"/>
    <cfRule type="duplicateValues" dxfId="124" priority="434"/>
    <cfRule type="duplicateValues" dxfId="124" priority="436"/>
    <cfRule type="duplicateValues" dxfId="124" priority="438"/>
    <cfRule type="duplicateValues" dxfId="124" priority="440"/>
    <cfRule type="duplicateValues" dxfId="124" priority="442"/>
    <cfRule type="duplicateValues" dxfId="124" priority="444"/>
    <cfRule type="duplicateValues" dxfId="124" priority="446"/>
    <cfRule type="duplicateValues" dxfId="124" priority="448"/>
    <cfRule type="duplicateValues" dxfId="124" priority="450"/>
    <cfRule type="duplicateValues" dxfId="124" priority="452"/>
    <cfRule type="duplicateValues" dxfId="124" priority="454"/>
    <cfRule type="duplicateValues" dxfId="124" priority="456"/>
    <cfRule type="duplicateValues" dxfId="124" priority="458"/>
    <cfRule type="duplicateValues" dxfId="124" priority="460"/>
    <cfRule type="duplicateValues" dxfId="124" priority="462"/>
    <cfRule type="duplicateValues" dxfId="124" priority="464"/>
    <cfRule type="duplicateValues" dxfId="124" priority="466"/>
    <cfRule type="duplicateValues" dxfId="124" priority="468"/>
    <cfRule type="duplicateValues" dxfId="124" priority="470"/>
    <cfRule type="duplicateValues" dxfId="124" priority="472"/>
    <cfRule type="duplicateValues" dxfId="124" priority="474"/>
    <cfRule type="duplicateValues" dxfId="124" priority="476"/>
    <cfRule type="duplicateValues" dxfId="124" priority="478"/>
    <cfRule type="duplicateValues" dxfId="124" priority="480"/>
    <cfRule type="duplicateValues" dxfId="124" priority="482"/>
    <cfRule type="duplicateValues" dxfId="124" priority="484"/>
    <cfRule type="duplicateValues" dxfId="124" priority="486"/>
    <cfRule type="duplicateValues" dxfId="124" priority="488"/>
    <cfRule type="duplicateValues" dxfId="124" priority="490"/>
    <cfRule type="duplicateValues" dxfId="124" priority="492"/>
    <cfRule type="duplicateValues" dxfId="124" priority="494"/>
    <cfRule type="duplicateValues" dxfId="124" priority="496"/>
    <cfRule type="duplicateValues" dxfId="124" priority="498"/>
    <cfRule type="duplicateValues" dxfId="124" priority="500"/>
    <cfRule type="duplicateValues" dxfId="124" priority="502"/>
    <cfRule type="duplicateValues" dxfId="124" priority="504"/>
    <cfRule type="duplicateValues" dxfId="124" priority="506"/>
    <cfRule type="duplicateValues" dxfId="124" priority="508"/>
    <cfRule type="duplicateValues" dxfId="124" priority="510"/>
    <cfRule type="duplicateValues" dxfId="124" priority="512"/>
    <cfRule type="duplicateValues" dxfId="124" priority="514"/>
    <cfRule type="duplicateValues" dxfId="124" priority="516"/>
    <cfRule type="duplicateValues" dxfId="124" priority="518"/>
  </conditionalFormatting>
  <conditionalFormatting sqref="C243:C247 C323">
    <cfRule type="duplicateValues" dxfId="124" priority="254"/>
    <cfRule type="duplicateValues" dxfId="124" priority="259"/>
  </conditionalFormatting>
  <conditionalFormatting sqref="C255:C257 C269 C322">
    <cfRule type="duplicateValues" dxfId="124" priority="242"/>
    <cfRule type="duplicateValues" dxfId="124" priority="244"/>
    <cfRule type="duplicateValues" dxfId="124" priority="245"/>
    <cfRule type="duplicateValues" dxfId="124" priority="246"/>
    <cfRule type="duplicateValues" dxfId="124" priority="247"/>
    <cfRule type="duplicateValues" dxfId="124" priority="248"/>
  </conditionalFormatting>
  <conditionalFormatting sqref="D255:D257 D263 D259:D261 D269 D325:D326 D322">
    <cfRule type="duplicateValues" dxfId="124" priority="243"/>
  </conditionalFormatting>
  <conditionalFormatting sqref="C259:C260 C326">
    <cfRule type="duplicateValues" dxfId="124" priority="240"/>
    <cfRule type="duplicateValues" dxfId="124" priority="241"/>
  </conditionalFormatting>
  <conditionalFormatting sqref="C259:C261 C263 C325:C326">
    <cfRule type="duplicateValues" dxfId="124" priority="237"/>
  </conditionalFormatting>
  <conditionalFormatting sqref="C271 C264:C268">
    <cfRule type="duplicateValues" dxfId="124" priority="235"/>
    <cfRule type="duplicateValues" dxfId="124" priority="236"/>
  </conditionalFormatting>
  <conditionalFormatting sqref="C271:C273 C264:C268">
    <cfRule type="duplicateValues" dxfId="124" priority="229"/>
  </conditionalFormatting>
  <conditionalFormatting sqref="D271 D264:D268">
    <cfRule type="duplicateValues" dxfId="124" priority="232"/>
  </conditionalFormatting>
  <conditionalFormatting sqref="C274 C276:C278">
    <cfRule type="duplicateValues" dxfId="124" priority="227"/>
    <cfRule type="duplicateValues" dxfId="124" priority="228"/>
  </conditionalFormatting>
  <conditionalFormatting sqref="C280 C282">
    <cfRule type="duplicateValues" dxfId="124" priority="166"/>
    <cfRule type="duplicateValues" dxfId="124" priority="168"/>
    <cfRule type="duplicateValues" dxfId="124" priority="169"/>
    <cfRule type="duplicateValues" dxfId="124" priority="170"/>
  </conditionalFormatting>
  <dataValidations count="1">
    <dataValidation type="custom" allowBlank="1" showInputMessage="1" showErrorMessage="1" sqref="D262 D234:D241">
      <formula1>COUNTIF(D:D,D234&amp;"*")=1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2" manualBreakCount="12">
    <brk id="73" max="25" man="1"/>
    <brk id="144" max="25" man="1"/>
    <brk id="215" max="25" man="1"/>
    <brk id="279" max="25" man="1"/>
    <brk id="316" max="16383" man="1"/>
    <brk id="318" max="16383" man="1"/>
    <brk id="318" max="16383" man="1"/>
    <brk id="318" max="16383" man="1"/>
    <brk id="318" max="16383" man="1"/>
    <brk id="318" max="16383" man="1"/>
    <brk id="318" max="16383" man="1"/>
    <brk id="322" max="25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7"/>
  <sheetViews>
    <sheetView workbookViewId="0">
      <pane xSplit="3" ySplit="3" topLeftCell="D288" activePane="bottomRight" state="frozen"/>
      <selection/>
      <selection pane="topRight"/>
      <selection pane="bottomLeft"/>
      <selection pane="bottomRight" activeCell="A306" sqref="A306:AF310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2" width="11.5" style="118" customWidth="1"/>
    <col min="23" max="23" width="8.37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14" style="121" customWidth="1"/>
    <col min="36" max="36" width="16.125" customWidth="1"/>
    <col min="37" max="16376" width="4.75" customWidth="1"/>
  </cols>
  <sheetData>
    <row r="1" s="39" customFormat="1" ht="18.75" spans="1:35">
      <c r="A1" s="122" t="s">
        <v>1381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39" customFormat="1" ht="16" customHeight="1" spans="1:35">
      <c r="A4" s="129">
        <f t="shared" ref="A4:A67" si="0">ROW()-3</f>
        <v>1</v>
      </c>
      <c r="B4" s="49" t="s">
        <v>262</v>
      </c>
      <c r="C4" s="130" t="s">
        <v>123</v>
      </c>
      <c r="D4" s="449" t="s">
        <v>124</v>
      </c>
      <c r="E4" s="49">
        <v>4200</v>
      </c>
      <c r="F4" s="49">
        <v>4200</v>
      </c>
      <c r="G4" s="130">
        <v>6241.75</v>
      </c>
      <c r="H4" s="49">
        <v>4200</v>
      </c>
      <c r="I4" s="130">
        <v>4180</v>
      </c>
      <c r="J4" s="130"/>
      <c r="K4" s="49">
        <f t="shared" ref="K4:K67" si="1">ROUND(E4*0.012,2)</f>
        <v>50.4</v>
      </c>
      <c r="L4" s="49">
        <f t="shared" ref="L4:L67" si="2">ROUND(F4*0.16,2)</f>
        <v>672</v>
      </c>
      <c r="M4" s="130">
        <f t="shared" ref="M4:M67" si="3">ROUND(G4*0.08,2)</f>
        <v>499.34</v>
      </c>
      <c r="N4" s="49">
        <f t="shared" ref="N4:N67" si="4">ROUND(H4*0.007,2)</f>
        <v>29.4</v>
      </c>
      <c r="O4" s="130">
        <f t="shared" ref="O4:O67" si="5">I4*5%</f>
        <v>209</v>
      </c>
      <c r="P4" s="130">
        <f t="shared" ref="P4:P67" si="6">J4*50%</f>
        <v>0</v>
      </c>
      <c r="Q4" s="130">
        <f t="shared" ref="Q4:Q67" si="7">SUM(K4:P4)</f>
        <v>1460.14</v>
      </c>
      <c r="R4" s="49">
        <f t="shared" ref="R4:R67" si="8">E4*0</f>
        <v>0</v>
      </c>
      <c r="S4" s="49">
        <f t="shared" ref="S4:S67" si="9">ROUND(F4*0.08,2)</f>
        <v>336</v>
      </c>
      <c r="T4" s="130">
        <f t="shared" ref="T4:T67" si="10">ROUND(G4*0.02,2)</f>
        <v>124.84</v>
      </c>
      <c r="U4" s="49">
        <f t="shared" ref="U4:U67" si="11">ROUND(H4*0.003,2)</f>
        <v>12.6</v>
      </c>
      <c r="V4" s="130">
        <f t="shared" ref="V4:V67" si="12">I4*5%</f>
        <v>209</v>
      </c>
      <c r="W4" s="130">
        <f t="shared" ref="W4:W67" si="13">J4*50%</f>
        <v>0</v>
      </c>
      <c r="X4" s="49">
        <f t="shared" ref="X4:X67" si="14">SUM(R4:W4)</f>
        <v>682.44</v>
      </c>
      <c r="Y4" s="49">
        <f t="shared" ref="Y4:Y67" si="15">Q4+X4</f>
        <v>2142.58</v>
      </c>
      <c r="Z4" s="49"/>
      <c r="AA4" s="139" t="s">
        <v>64</v>
      </c>
      <c r="AB4" s="140">
        <f t="shared" ref="AB4:AH4" si="16">K4+R4</f>
        <v>50.4</v>
      </c>
      <c r="AC4" s="140">
        <f t="shared" si="16"/>
        <v>1008</v>
      </c>
      <c r="AD4" s="140">
        <f t="shared" si="16"/>
        <v>624.18</v>
      </c>
      <c r="AE4" s="140">
        <f t="shared" si="16"/>
        <v>42</v>
      </c>
      <c r="AF4" s="140">
        <f t="shared" si="16"/>
        <v>418</v>
      </c>
      <c r="AG4" s="140">
        <f t="shared" si="16"/>
        <v>0</v>
      </c>
      <c r="AH4" s="140">
        <f t="shared" si="16"/>
        <v>2142.58</v>
      </c>
      <c r="AI4" s="139" t="s">
        <v>34</v>
      </c>
    </row>
    <row r="5" s="39" customFormat="1" ht="16" customHeight="1" spans="1:35">
      <c r="A5" s="129">
        <f t="shared" si="0"/>
        <v>2</v>
      </c>
      <c r="B5" s="49" t="s">
        <v>132</v>
      </c>
      <c r="C5" s="49" t="s">
        <v>133</v>
      </c>
      <c r="D5" s="131" t="s">
        <v>134</v>
      </c>
      <c r="E5" s="49">
        <v>3920.55</v>
      </c>
      <c r="F5" s="49">
        <v>3920.55</v>
      </c>
      <c r="G5" s="130">
        <v>6241.75</v>
      </c>
      <c r="H5" s="49">
        <v>3920.55</v>
      </c>
      <c r="I5" s="130">
        <v>3180</v>
      </c>
      <c r="J5" s="130"/>
      <c r="K5" s="49">
        <f t="shared" si="1"/>
        <v>47.05</v>
      </c>
      <c r="L5" s="49">
        <f t="shared" si="2"/>
        <v>627.29</v>
      </c>
      <c r="M5" s="130">
        <f t="shared" si="3"/>
        <v>499.34</v>
      </c>
      <c r="N5" s="49">
        <f t="shared" si="4"/>
        <v>27.44</v>
      </c>
      <c r="O5" s="130">
        <f t="shared" si="5"/>
        <v>159</v>
      </c>
      <c r="P5" s="130">
        <f t="shared" si="6"/>
        <v>0</v>
      </c>
      <c r="Q5" s="130">
        <f t="shared" si="7"/>
        <v>1360.12</v>
      </c>
      <c r="R5" s="49">
        <f t="shared" si="8"/>
        <v>0</v>
      </c>
      <c r="S5" s="49">
        <f t="shared" si="9"/>
        <v>313.64</v>
      </c>
      <c r="T5" s="130">
        <f t="shared" si="10"/>
        <v>124.84</v>
      </c>
      <c r="U5" s="49">
        <f t="shared" si="11"/>
        <v>11.76</v>
      </c>
      <c r="V5" s="130">
        <f t="shared" si="12"/>
        <v>159</v>
      </c>
      <c r="W5" s="130">
        <f t="shared" si="13"/>
        <v>0</v>
      </c>
      <c r="X5" s="49">
        <f t="shared" si="14"/>
        <v>609.24</v>
      </c>
      <c r="Y5" s="49">
        <f t="shared" si="15"/>
        <v>1969.36</v>
      </c>
      <c r="Z5" s="49"/>
      <c r="AA5" s="139" t="s">
        <v>81</v>
      </c>
      <c r="AB5" s="140">
        <f t="shared" ref="AB5:AH5" si="17">K5+R5</f>
        <v>47.05</v>
      </c>
      <c r="AC5" s="140">
        <f t="shared" si="17"/>
        <v>940.93</v>
      </c>
      <c r="AD5" s="140">
        <f t="shared" si="17"/>
        <v>624.18</v>
      </c>
      <c r="AE5" s="140">
        <f t="shared" si="17"/>
        <v>39.2</v>
      </c>
      <c r="AF5" s="140">
        <f t="shared" si="17"/>
        <v>318</v>
      </c>
      <c r="AG5" s="140">
        <f t="shared" si="17"/>
        <v>0</v>
      </c>
      <c r="AH5" s="140">
        <f t="shared" si="17"/>
        <v>1969.36</v>
      </c>
      <c r="AI5" s="139" t="s">
        <v>34</v>
      </c>
    </row>
    <row r="6" s="39" customFormat="1" ht="16" customHeight="1" spans="1:35">
      <c r="A6" s="129">
        <f t="shared" si="0"/>
        <v>3</v>
      </c>
      <c r="B6" s="49" t="s">
        <v>119</v>
      </c>
      <c r="C6" s="49" t="s">
        <v>135</v>
      </c>
      <c r="D6" s="449" t="s">
        <v>136</v>
      </c>
      <c r="E6" s="49">
        <v>4200</v>
      </c>
      <c r="F6" s="49">
        <v>4200</v>
      </c>
      <c r="G6" s="130">
        <v>6241.75</v>
      </c>
      <c r="H6" s="49">
        <v>4200</v>
      </c>
      <c r="I6" s="130">
        <v>4180</v>
      </c>
      <c r="J6" s="130"/>
      <c r="K6" s="49">
        <f t="shared" si="1"/>
        <v>50.4</v>
      </c>
      <c r="L6" s="49">
        <f t="shared" si="2"/>
        <v>672</v>
      </c>
      <c r="M6" s="130">
        <f t="shared" si="3"/>
        <v>499.34</v>
      </c>
      <c r="N6" s="49">
        <f t="shared" si="4"/>
        <v>29.4</v>
      </c>
      <c r="O6" s="130">
        <f t="shared" si="5"/>
        <v>209</v>
      </c>
      <c r="P6" s="130">
        <f t="shared" si="6"/>
        <v>0</v>
      </c>
      <c r="Q6" s="130">
        <f t="shared" si="7"/>
        <v>1460.14</v>
      </c>
      <c r="R6" s="49">
        <f t="shared" si="8"/>
        <v>0</v>
      </c>
      <c r="S6" s="49">
        <f t="shared" si="9"/>
        <v>336</v>
      </c>
      <c r="T6" s="130">
        <f t="shared" si="10"/>
        <v>124.84</v>
      </c>
      <c r="U6" s="49">
        <f t="shared" si="11"/>
        <v>12.6</v>
      </c>
      <c r="V6" s="130">
        <f t="shared" si="12"/>
        <v>209</v>
      </c>
      <c r="W6" s="130">
        <f t="shared" si="13"/>
        <v>0</v>
      </c>
      <c r="X6" s="49">
        <f t="shared" si="14"/>
        <v>682.44</v>
      </c>
      <c r="Y6" s="49">
        <f t="shared" si="15"/>
        <v>2142.58</v>
      </c>
      <c r="Z6" s="49"/>
      <c r="AA6" s="139" t="s">
        <v>81</v>
      </c>
      <c r="AB6" s="140">
        <f t="shared" ref="AB6:AH6" si="18">K6+R6</f>
        <v>50.4</v>
      </c>
      <c r="AC6" s="140">
        <f t="shared" si="18"/>
        <v>1008</v>
      </c>
      <c r="AD6" s="140">
        <f t="shared" si="18"/>
        <v>624.18</v>
      </c>
      <c r="AE6" s="140">
        <f t="shared" si="18"/>
        <v>42</v>
      </c>
      <c r="AF6" s="140">
        <f t="shared" si="18"/>
        <v>418</v>
      </c>
      <c r="AG6" s="140">
        <f t="shared" si="18"/>
        <v>0</v>
      </c>
      <c r="AH6" s="140">
        <f t="shared" si="18"/>
        <v>2142.58</v>
      </c>
      <c r="AI6" s="139" t="s">
        <v>34</v>
      </c>
    </row>
    <row r="7" s="39" customFormat="1" ht="16" customHeight="1" spans="1:35">
      <c r="A7" s="129">
        <f t="shared" si="0"/>
        <v>4</v>
      </c>
      <c r="B7" s="49" t="s">
        <v>368</v>
      </c>
      <c r="C7" s="49" t="s">
        <v>137</v>
      </c>
      <c r="D7" s="131" t="s">
        <v>138</v>
      </c>
      <c r="E7" s="49">
        <v>3920.55</v>
      </c>
      <c r="F7" s="49">
        <v>3920.55</v>
      </c>
      <c r="G7" s="130">
        <v>6241.75</v>
      </c>
      <c r="H7" s="49">
        <v>3920.55</v>
      </c>
      <c r="I7" s="130">
        <v>3180</v>
      </c>
      <c r="J7" s="130"/>
      <c r="K7" s="49">
        <f t="shared" si="1"/>
        <v>47.05</v>
      </c>
      <c r="L7" s="49">
        <f t="shared" si="2"/>
        <v>627.29</v>
      </c>
      <c r="M7" s="130">
        <f t="shared" si="3"/>
        <v>499.34</v>
      </c>
      <c r="N7" s="49">
        <f t="shared" si="4"/>
        <v>27.44</v>
      </c>
      <c r="O7" s="130">
        <f t="shared" si="5"/>
        <v>159</v>
      </c>
      <c r="P7" s="130">
        <f t="shared" si="6"/>
        <v>0</v>
      </c>
      <c r="Q7" s="130">
        <f t="shared" si="7"/>
        <v>1360.12</v>
      </c>
      <c r="R7" s="49">
        <f t="shared" si="8"/>
        <v>0</v>
      </c>
      <c r="S7" s="49">
        <f t="shared" si="9"/>
        <v>313.64</v>
      </c>
      <c r="T7" s="130">
        <f t="shared" si="10"/>
        <v>124.84</v>
      </c>
      <c r="U7" s="49">
        <f t="shared" si="11"/>
        <v>11.76</v>
      </c>
      <c r="V7" s="130">
        <f t="shared" si="12"/>
        <v>159</v>
      </c>
      <c r="W7" s="130">
        <f t="shared" si="13"/>
        <v>0</v>
      </c>
      <c r="X7" s="49">
        <f t="shared" si="14"/>
        <v>609.24</v>
      </c>
      <c r="Y7" s="49">
        <f t="shared" si="15"/>
        <v>1969.36</v>
      </c>
      <c r="Z7" s="49"/>
      <c r="AA7" s="139" t="s">
        <v>81</v>
      </c>
      <c r="AB7" s="140">
        <f t="shared" ref="AB7:AH7" si="19">K7+R7</f>
        <v>47.05</v>
      </c>
      <c r="AC7" s="140">
        <f t="shared" si="19"/>
        <v>940.93</v>
      </c>
      <c r="AD7" s="140">
        <f t="shared" si="19"/>
        <v>624.18</v>
      </c>
      <c r="AE7" s="140">
        <f t="shared" si="19"/>
        <v>39.2</v>
      </c>
      <c r="AF7" s="140">
        <f t="shared" si="19"/>
        <v>318</v>
      </c>
      <c r="AG7" s="140">
        <f t="shared" si="19"/>
        <v>0</v>
      </c>
      <c r="AH7" s="140">
        <f t="shared" si="19"/>
        <v>1969.36</v>
      </c>
      <c r="AI7" s="139" t="s">
        <v>34</v>
      </c>
    </row>
    <row r="8" s="39" customFormat="1" ht="16" customHeight="1" spans="1:35">
      <c r="A8" s="129">
        <f t="shared" si="0"/>
        <v>5</v>
      </c>
      <c r="B8" s="49" t="s">
        <v>1193</v>
      </c>
      <c r="C8" s="49" t="s">
        <v>140</v>
      </c>
      <c r="D8" s="449" t="s">
        <v>141</v>
      </c>
      <c r="E8" s="49">
        <v>3920.55</v>
      </c>
      <c r="F8" s="49">
        <v>3920.55</v>
      </c>
      <c r="G8" s="130">
        <v>6241.75</v>
      </c>
      <c r="H8" s="49">
        <v>3920.55</v>
      </c>
      <c r="I8" s="130">
        <v>3180</v>
      </c>
      <c r="J8" s="130"/>
      <c r="K8" s="49">
        <f t="shared" si="1"/>
        <v>47.05</v>
      </c>
      <c r="L8" s="49">
        <f t="shared" si="2"/>
        <v>627.29</v>
      </c>
      <c r="M8" s="130">
        <f t="shared" si="3"/>
        <v>499.34</v>
      </c>
      <c r="N8" s="49">
        <f t="shared" si="4"/>
        <v>27.44</v>
      </c>
      <c r="O8" s="130">
        <f t="shared" si="5"/>
        <v>159</v>
      </c>
      <c r="P8" s="130">
        <f t="shared" si="6"/>
        <v>0</v>
      </c>
      <c r="Q8" s="130">
        <f t="shared" si="7"/>
        <v>1360.12</v>
      </c>
      <c r="R8" s="49">
        <f t="shared" si="8"/>
        <v>0</v>
      </c>
      <c r="S8" s="49">
        <f t="shared" si="9"/>
        <v>313.64</v>
      </c>
      <c r="T8" s="130">
        <f t="shared" si="10"/>
        <v>124.84</v>
      </c>
      <c r="U8" s="49">
        <f t="shared" si="11"/>
        <v>11.76</v>
      </c>
      <c r="V8" s="130">
        <f t="shared" si="12"/>
        <v>159</v>
      </c>
      <c r="W8" s="130">
        <f t="shared" si="13"/>
        <v>0</v>
      </c>
      <c r="X8" s="49">
        <f t="shared" si="14"/>
        <v>609.24</v>
      </c>
      <c r="Y8" s="49">
        <f t="shared" si="15"/>
        <v>1969.36</v>
      </c>
      <c r="Z8" s="49"/>
      <c r="AA8" s="139" t="s">
        <v>81</v>
      </c>
      <c r="AB8" s="140">
        <f t="shared" ref="AB8:AH8" si="20">K8+R8</f>
        <v>47.05</v>
      </c>
      <c r="AC8" s="140">
        <f t="shared" si="20"/>
        <v>940.93</v>
      </c>
      <c r="AD8" s="140">
        <f t="shared" si="20"/>
        <v>624.18</v>
      </c>
      <c r="AE8" s="140">
        <f t="shared" si="20"/>
        <v>39.2</v>
      </c>
      <c r="AF8" s="140">
        <f t="shared" si="20"/>
        <v>318</v>
      </c>
      <c r="AG8" s="140">
        <f t="shared" si="20"/>
        <v>0</v>
      </c>
      <c r="AH8" s="140">
        <f t="shared" si="20"/>
        <v>1969.36</v>
      </c>
      <c r="AI8" s="139" t="s">
        <v>34</v>
      </c>
    </row>
    <row r="9" s="39" customFormat="1" ht="16" customHeight="1" spans="1:35">
      <c r="A9" s="129">
        <f t="shared" si="0"/>
        <v>6</v>
      </c>
      <c r="B9" s="49" t="s">
        <v>1193</v>
      </c>
      <c r="C9" s="49" t="s">
        <v>142</v>
      </c>
      <c r="D9" s="131" t="s">
        <v>143</v>
      </c>
      <c r="E9" s="49">
        <v>3920.55</v>
      </c>
      <c r="F9" s="49">
        <v>3920.55</v>
      </c>
      <c r="G9" s="130">
        <v>6241.75</v>
      </c>
      <c r="H9" s="49">
        <v>3920.55</v>
      </c>
      <c r="I9" s="130">
        <v>4180</v>
      </c>
      <c r="J9" s="130"/>
      <c r="K9" s="49">
        <f t="shared" si="1"/>
        <v>47.05</v>
      </c>
      <c r="L9" s="49">
        <f t="shared" si="2"/>
        <v>627.29</v>
      </c>
      <c r="M9" s="130">
        <f t="shared" si="3"/>
        <v>499.34</v>
      </c>
      <c r="N9" s="49">
        <f t="shared" si="4"/>
        <v>27.44</v>
      </c>
      <c r="O9" s="130">
        <f t="shared" si="5"/>
        <v>209</v>
      </c>
      <c r="P9" s="130">
        <f t="shared" si="6"/>
        <v>0</v>
      </c>
      <c r="Q9" s="130">
        <f t="shared" si="7"/>
        <v>1410.12</v>
      </c>
      <c r="R9" s="49">
        <f t="shared" si="8"/>
        <v>0</v>
      </c>
      <c r="S9" s="49">
        <f t="shared" si="9"/>
        <v>313.64</v>
      </c>
      <c r="T9" s="130">
        <f t="shared" si="10"/>
        <v>124.84</v>
      </c>
      <c r="U9" s="49">
        <f t="shared" si="11"/>
        <v>11.76</v>
      </c>
      <c r="V9" s="130">
        <f t="shared" si="12"/>
        <v>209</v>
      </c>
      <c r="W9" s="130">
        <f t="shared" si="13"/>
        <v>0</v>
      </c>
      <c r="X9" s="49">
        <f t="shared" si="14"/>
        <v>659.24</v>
      </c>
      <c r="Y9" s="49">
        <f t="shared" si="15"/>
        <v>2069.36</v>
      </c>
      <c r="Z9" s="49"/>
      <c r="AA9" s="139" t="s">
        <v>81</v>
      </c>
      <c r="AB9" s="140">
        <f t="shared" ref="AB9:AH9" si="21">K9+R9</f>
        <v>47.05</v>
      </c>
      <c r="AC9" s="140">
        <f t="shared" si="21"/>
        <v>940.93</v>
      </c>
      <c r="AD9" s="140">
        <f t="shared" si="21"/>
        <v>624.18</v>
      </c>
      <c r="AE9" s="140">
        <f t="shared" si="21"/>
        <v>39.2</v>
      </c>
      <c r="AF9" s="140">
        <f t="shared" si="21"/>
        <v>418</v>
      </c>
      <c r="AG9" s="140">
        <f t="shared" si="21"/>
        <v>0</v>
      </c>
      <c r="AH9" s="140">
        <f t="shared" si="21"/>
        <v>2069.36</v>
      </c>
      <c r="AI9" s="139" t="s">
        <v>34</v>
      </c>
    </row>
    <row r="10" s="39" customFormat="1" ht="16" customHeight="1" spans="1:35">
      <c r="A10" s="129">
        <f t="shared" si="0"/>
        <v>7</v>
      </c>
      <c r="B10" s="49" t="e">
        <v>#N/A</v>
      </c>
      <c r="C10" s="132" t="s">
        <v>144</v>
      </c>
      <c r="D10" s="131" t="s">
        <v>145</v>
      </c>
      <c r="E10" s="49">
        <v>3920.55</v>
      </c>
      <c r="F10" s="49">
        <v>3920.55</v>
      </c>
      <c r="G10" s="130">
        <v>6241.75</v>
      </c>
      <c r="H10" s="49">
        <v>3920.55</v>
      </c>
      <c r="I10" s="130">
        <v>4180</v>
      </c>
      <c r="J10" s="130"/>
      <c r="K10" s="49">
        <f t="shared" si="1"/>
        <v>47.05</v>
      </c>
      <c r="L10" s="49">
        <f t="shared" si="2"/>
        <v>627.29</v>
      </c>
      <c r="M10" s="130">
        <f t="shared" si="3"/>
        <v>499.34</v>
      </c>
      <c r="N10" s="49">
        <f t="shared" si="4"/>
        <v>27.44</v>
      </c>
      <c r="O10" s="130">
        <f t="shared" si="5"/>
        <v>209</v>
      </c>
      <c r="P10" s="130">
        <f t="shared" si="6"/>
        <v>0</v>
      </c>
      <c r="Q10" s="130">
        <f t="shared" si="7"/>
        <v>1410.12</v>
      </c>
      <c r="R10" s="49">
        <f t="shared" si="8"/>
        <v>0</v>
      </c>
      <c r="S10" s="49">
        <f t="shared" si="9"/>
        <v>313.64</v>
      </c>
      <c r="T10" s="130">
        <f t="shared" si="10"/>
        <v>124.84</v>
      </c>
      <c r="U10" s="49">
        <f t="shared" si="11"/>
        <v>11.76</v>
      </c>
      <c r="V10" s="130">
        <f t="shared" si="12"/>
        <v>209</v>
      </c>
      <c r="W10" s="130">
        <f t="shared" si="13"/>
        <v>0</v>
      </c>
      <c r="X10" s="49">
        <f t="shared" si="14"/>
        <v>659.24</v>
      </c>
      <c r="Y10" s="49">
        <f t="shared" si="15"/>
        <v>2069.36</v>
      </c>
      <c r="Z10" s="49"/>
      <c r="AA10" s="139" t="s">
        <v>81</v>
      </c>
      <c r="AB10" s="140">
        <f t="shared" ref="AB10:AH10" si="22">K10+R10</f>
        <v>47.05</v>
      </c>
      <c r="AC10" s="140">
        <f t="shared" si="22"/>
        <v>940.93</v>
      </c>
      <c r="AD10" s="140">
        <f t="shared" si="22"/>
        <v>624.18</v>
      </c>
      <c r="AE10" s="140">
        <f t="shared" si="22"/>
        <v>39.2</v>
      </c>
      <c r="AF10" s="140">
        <f t="shared" si="22"/>
        <v>418</v>
      </c>
      <c r="AG10" s="140">
        <f t="shared" si="22"/>
        <v>0</v>
      </c>
      <c r="AH10" s="140">
        <f t="shared" si="22"/>
        <v>2069.36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147</v>
      </c>
      <c r="D11" s="131" t="s">
        <v>148</v>
      </c>
      <c r="E11" s="49">
        <v>3920.55</v>
      </c>
      <c r="F11" s="49">
        <v>3920.55</v>
      </c>
      <c r="G11" s="130">
        <v>6241.75</v>
      </c>
      <c r="H11" s="49">
        <v>3920.55</v>
      </c>
      <c r="I11" s="130">
        <v>2200</v>
      </c>
      <c r="J11" s="130"/>
      <c r="K11" s="49">
        <f t="shared" si="1"/>
        <v>47.05</v>
      </c>
      <c r="L11" s="49">
        <f t="shared" si="2"/>
        <v>627.29</v>
      </c>
      <c r="M11" s="130">
        <f t="shared" si="3"/>
        <v>499.34</v>
      </c>
      <c r="N11" s="49">
        <f t="shared" si="4"/>
        <v>27.44</v>
      </c>
      <c r="O11" s="130">
        <f t="shared" si="5"/>
        <v>110</v>
      </c>
      <c r="P11" s="130">
        <f t="shared" si="6"/>
        <v>0</v>
      </c>
      <c r="Q11" s="130">
        <f t="shared" si="7"/>
        <v>1311.12</v>
      </c>
      <c r="R11" s="49">
        <f t="shared" si="8"/>
        <v>0</v>
      </c>
      <c r="S11" s="49">
        <f t="shared" si="9"/>
        <v>313.64</v>
      </c>
      <c r="T11" s="130">
        <f t="shared" si="10"/>
        <v>124.84</v>
      </c>
      <c r="U11" s="49">
        <f t="shared" si="11"/>
        <v>11.76</v>
      </c>
      <c r="V11" s="130">
        <f t="shared" si="12"/>
        <v>110</v>
      </c>
      <c r="W11" s="130">
        <f t="shared" si="13"/>
        <v>0</v>
      </c>
      <c r="X11" s="49">
        <f t="shared" si="14"/>
        <v>560.24</v>
      </c>
      <c r="Y11" s="49">
        <f t="shared" si="15"/>
        <v>1871.36</v>
      </c>
      <c r="Z11" s="49"/>
      <c r="AA11" s="139" t="s">
        <v>64</v>
      </c>
      <c r="AB11" s="140">
        <f t="shared" ref="AB11:AH11" si="23">K11+R11</f>
        <v>47.05</v>
      </c>
      <c r="AC11" s="140">
        <f t="shared" si="23"/>
        <v>940.93</v>
      </c>
      <c r="AD11" s="140">
        <f t="shared" si="23"/>
        <v>624.18</v>
      </c>
      <c r="AE11" s="140">
        <f t="shared" si="23"/>
        <v>39.2</v>
      </c>
      <c r="AF11" s="140">
        <f t="shared" si="23"/>
        <v>220</v>
      </c>
      <c r="AG11" s="140">
        <f t="shared" si="23"/>
        <v>0</v>
      </c>
      <c r="AH11" s="140">
        <f t="shared" si="23"/>
        <v>1871.36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146</v>
      </c>
      <c r="C12" s="49" t="s">
        <v>149</v>
      </c>
      <c r="D12" s="131" t="s">
        <v>150</v>
      </c>
      <c r="E12" s="49">
        <v>3920.55</v>
      </c>
      <c r="F12" s="49">
        <v>3920.55</v>
      </c>
      <c r="G12" s="130">
        <v>6241.75</v>
      </c>
      <c r="H12" s="49">
        <v>3920.55</v>
      </c>
      <c r="I12" s="130">
        <v>2200</v>
      </c>
      <c r="J12" s="130"/>
      <c r="K12" s="49">
        <f t="shared" si="1"/>
        <v>47.05</v>
      </c>
      <c r="L12" s="49">
        <f t="shared" si="2"/>
        <v>627.29</v>
      </c>
      <c r="M12" s="130">
        <f t="shared" si="3"/>
        <v>499.34</v>
      </c>
      <c r="N12" s="49">
        <f t="shared" si="4"/>
        <v>27.44</v>
      </c>
      <c r="O12" s="130">
        <f t="shared" si="5"/>
        <v>110</v>
      </c>
      <c r="P12" s="130">
        <f t="shared" si="6"/>
        <v>0</v>
      </c>
      <c r="Q12" s="130">
        <f t="shared" si="7"/>
        <v>1311.12</v>
      </c>
      <c r="R12" s="49">
        <f t="shared" si="8"/>
        <v>0</v>
      </c>
      <c r="S12" s="49">
        <f t="shared" si="9"/>
        <v>313.64</v>
      </c>
      <c r="T12" s="130">
        <f t="shared" si="10"/>
        <v>124.84</v>
      </c>
      <c r="U12" s="49">
        <f t="shared" si="11"/>
        <v>11.76</v>
      </c>
      <c r="V12" s="130">
        <f t="shared" si="12"/>
        <v>110</v>
      </c>
      <c r="W12" s="130">
        <f t="shared" si="13"/>
        <v>0</v>
      </c>
      <c r="X12" s="49">
        <f t="shared" si="14"/>
        <v>560.24</v>
      </c>
      <c r="Y12" s="49">
        <f t="shared" si="15"/>
        <v>1871.36</v>
      </c>
      <c r="Z12" s="49"/>
      <c r="AA12" s="139" t="s">
        <v>64</v>
      </c>
      <c r="AB12" s="140">
        <f t="shared" ref="AB12:AH12" si="24">K12+R12</f>
        <v>47.05</v>
      </c>
      <c r="AC12" s="140">
        <f t="shared" si="24"/>
        <v>940.93</v>
      </c>
      <c r="AD12" s="140">
        <f t="shared" si="24"/>
        <v>624.18</v>
      </c>
      <c r="AE12" s="140">
        <f t="shared" si="24"/>
        <v>39.2</v>
      </c>
      <c r="AF12" s="140">
        <f t="shared" si="24"/>
        <v>220</v>
      </c>
      <c r="AG12" s="140">
        <f t="shared" si="24"/>
        <v>0</v>
      </c>
      <c r="AH12" s="140">
        <f t="shared" si="24"/>
        <v>1871.36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146</v>
      </c>
      <c r="C13" s="49" t="s">
        <v>151</v>
      </c>
      <c r="D13" s="449" t="s">
        <v>152</v>
      </c>
      <c r="E13" s="49">
        <v>3920.55</v>
      </c>
      <c r="F13" s="49">
        <v>3920.55</v>
      </c>
      <c r="G13" s="130">
        <v>6241.75</v>
      </c>
      <c r="H13" s="49">
        <v>3920.55</v>
      </c>
      <c r="I13" s="130">
        <v>2200</v>
      </c>
      <c r="J13" s="130"/>
      <c r="K13" s="49">
        <f t="shared" si="1"/>
        <v>47.05</v>
      </c>
      <c r="L13" s="49">
        <f t="shared" si="2"/>
        <v>627.29</v>
      </c>
      <c r="M13" s="130">
        <f t="shared" si="3"/>
        <v>499.34</v>
      </c>
      <c r="N13" s="49">
        <f t="shared" si="4"/>
        <v>27.44</v>
      </c>
      <c r="O13" s="130">
        <f t="shared" si="5"/>
        <v>110</v>
      </c>
      <c r="P13" s="130">
        <f t="shared" si="6"/>
        <v>0</v>
      </c>
      <c r="Q13" s="130">
        <f t="shared" si="7"/>
        <v>1311.12</v>
      </c>
      <c r="R13" s="49">
        <f t="shared" si="8"/>
        <v>0</v>
      </c>
      <c r="S13" s="49">
        <f t="shared" si="9"/>
        <v>313.64</v>
      </c>
      <c r="T13" s="130">
        <f t="shared" si="10"/>
        <v>124.84</v>
      </c>
      <c r="U13" s="49">
        <f t="shared" si="11"/>
        <v>11.76</v>
      </c>
      <c r="V13" s="130">
        <f t="shared" si="12"/>
        <v>110</v>
      </c>
      <c r="W13" s="130">
        <f t="shared" si="13"/>
        <v>0</v>
      </c>
      <c r="X13" s="49">
        <f t="shared" si="14"/>
        <v>560.24</v>
      </c>
      <c r="Y13" s="49">
        <f t="shared" si="15"/>
        <v>1871.36</v>
      </c>
      <c r="Z13" s="49"/>
      <c r="AA13" s="139" t="s">
        <v>64</v>
      </c>
      <c r="AB13" s="140">
        <f t="shared" ref="AB13:AH13" si="25">K13+R13</f>
        <v>47.05</v>
      </c>
      <c r="AC13" s="140">
        <f t="shared" si="25"/>
        <v>940.93</v>
      </c>
      <c r="AD13" s="140">
        <f t="shared" si="25"/>
        <v>624.18</v>
      </c>
      <c r="AE13" s="140">
        <f t="shared" si="25"/>
        <v>39.2</v>
      </c>
      <c r="AF13" s="140">
        <f t="shared" si="25"/>
        <v>220</v>
      </c>
      <c r="AG13" s="140">
        <f t="shared" si="25"/>
        <v>0</v>
      </c>
      <c r="AH13" s="140">
        <f t="shared" si="25"/>
        <v>1871.36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s">
        <v>146</v>
      </c>
      <c r="C14" s="49" t="s">
        <v>153</v>
      </c>
      <c r="D14" s="131" t="s">
        <v>154</v>
      </c>
      <c r="E14" s="49">
        <v>3920.55</v>
      </c>
      <c r="F14" s="49">
        <v>3920.55</v>
      </c>
      <c r="G14" s="130">
        <v>6241.75</v>
      </c>
      <c r="H14" s="49">
        <v>3920.55</v>
      </c>
      <c r="I14" s="130">
        <v>2200</v>
      </c>
      <c r="J14" s="130"/>
      <c r="K14" s="49">
        <f t="shared" si="1"/>
        <v>47.05</v>
      </c>
      <c r="L14" s="49">
        <f t="shared" si="2"/>
        <v>627.29</v>
      </c>
      <c r="M14" s="130">
        <f t="shared" si="3"/>
        <v>499.34</v>
      </c>
      <c r="N14" s="49">
        <f t="shared" si="4"/>
        <v>27.44</v>
      </c>
      <c r="O14" s="130">
        <f t="shared" si="5"/>
        <v>110</v>
      </c>
      <c r="P14" s="130">
        <f t="shared" si="6"/>
        <v>0</v>
      </c>
      <c r="Q14" s="130">
        <f t="shared" si="7"/>
        <v>1311.12</v>
      </c>
      <c r="R14" s="49">
        <f t="shared" si="8"/>
        <v>0</v>
      </c>
      <c r="S14" s="49">
        <f t="shared" si="9"/>
        <v>313.64</v>
      </c>
      <c r="T14" s="130">
        <f t="shared" si="10"/>
        <v>124.84</v>
      </c>
      <c r="U14" s="49">
        <f t="shared" si="11"/>
        <v>11.76</v>
      </c>
      <c r="V14" s="130">
        <f t="shared" si="12"/>
        <v>110</v>
      </c>
      <c r="W14" s="130">
        <f t="shared" si="13"/>
        <v>0</v>
      </c>
      <c r="X14" s="49">
        <f t="shared" si="14"/>
        <v>560.24</v>
      </c>
      <c r="Y14" s="49">
        <f t="shared" si="15"/>
        <v>1871.36</v>
      </c>
      <c r="Z14" s="49"/>
      <c r="AA14" s="139" t="s">
        <v>64</v>
      </c>
      <c r="AB14" s="140">
        <f t="shared" ref="AB14:AH14" si="26">K14+R14</f>
        <v>47.05</v>
      </c>
      <c r="AC14" s="140">
        <f t="shared" si="26"/>
        <v>940.93</v>
      </c>
      <c r="AD14" s="140">
        <f t="shared" si="26"/>
        <v>624.18</v>
      </c>
      <c r="AE14" s="140">
        <f t="shared" si="26"/>
        <v>39.2</v>
      </c>
      <c r="AF14" s="140">
        <f t="shared" si="26"/>
        <v>220</v>
      </c>
      <c r="AG14" s="140">
        <f t="shared" si="26"/>
        <v>0</v>
      </c>
      <c r="AH14" s="140">
        <f t="shared" si="26"/>
        <v>1871.36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155</v>
      </c>
      <c r="D15" s="131" t="s">
        <v>156</v>
      </c>
      <c r="E15" s="49">
        <v>3920.55</v>
      </c>
      <c r="F15" s="49">
        <v>3920.55</v>
      </c>
      <c r="G15" s="130">
        <v>6241.75</v>
      </c>
      <c r="H15" s="49">
        <v>3920.55</v>
      </c>
      <c r="I15" s="130">
        <v>4180</v>
      </c>
      <c r="J15" s="130"/>
      <c r="K15" s="49">
        <f t="shared" si="1"/>
        <v>47.05</v>
      </c>
      <c r="L15" s="49">
        <f t="shared" si="2"/>
        <v>627.29</v>
      </c>
      <c r="M15" s="130">
        <f t="shared" si="3"/>
        <v>499.34</v>
      </c>
      <c r="N15" s="49">
        <f t="shared" si="4"/>
        <v>27.44</v>
      </c>
      <c r="O15" s="130">
        <f t="shared" si="5"/>
        <v>209</v>
      </c>
      <c r="P15" s="130">
        <f t="shared" si="6"/>
        <v>0</v>
      </c>
      <c r="Q15" s="130">
        <f t="shared" si="7"/>
        <v>1410.12</v>
      </c>
      <c r="R15" s="49">
        <f t="shared" si="8"/>
        <v>0</v>
      </c>
      <c r="S15" s="49">
        <f t="shared" si="9"/>
        <v>313.64</v>
      </c>
      <c r="T15" s="130">
        <f t="shared" si="10"/>
        <v>124.84</v>
      </c>
      <c r="U15" s="49">
        <f t="shared" si="11"/>
        <v>11.76</v>
      </c>
      <c r="V15" s="130">
        <f t="shared" si="12"/>
        <v>209</v>
      </c>
      <c r="W15" s="130">
        <f t="shared" si="13"/>
        <v>0</v>
      </c>
      <c r="X15" s="49">
        <f t="shared" si="14"/>
        <v>659.24</v>
      </c>
      <c r="Y15" s="49">
        <f t="shared" si="15"/>
        <v>2069.36</v>
      </c>
      <c r="Z15" s="49"/>
      <c r="AA15" s="139" t="s">
        <v>64</v>
      </c>
      <c r="AB15" s="140">
        <f t="shared" ref="AB15:AH15" si="27">K15+R15</f>
        <v>47.05</v>
      </c>
      <c r="AC15" s="140">
        <f t="shared" si="27"/>
        <v>940.93</v>
      </c>
      <c r="AD15" s="140">
        <f t="shared" si="27"/>
        <v>624.18</v>
      </c>
      <c r="AE15" s="140">
        <f t="shared" si="27"/>
        <v>39.2</v>
      </c>
      <c r="AF15" s="140">
        <f t="shared" si="27"/>
        <v>418</v>
      </c>
      <c r="AG15" s="140">
        <f t="shared" si="27"/>
        <v>0</v>
      </c>
      <c r="AH15" s="140">
        <f t="shared" si="27"/>
        <v>2069.36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157</v>
      </c>
      <c r="C16" s="49" t="s">
        <v>158</v>
      </c>
      <c r="D16" s="131" t="s">
        <v>159</v>
      </c>
      <c r="E16" s="49">
        <v>3920.55</v>
      </c>
      <c r="F16" s="49">
        <v>3920.55</v>
      </c>
      <c r="G16" s="130">
        <v>6241.75</v>
      </c>
      <c r="H16" s="49">
        <v>3920.55</v>
      </c>
      <c r="I16" s="130">
        <v>3180</v>
      </c>
      <c r="J16" s="130"/>
      <c r="K16" s="49">
        <f t="shared" si="1"/>
        <v>47.05</v>
      </c>
      <c r="L16" s="49">
        <f t="shared" si="2"/>
        <v>627.29</v>
      </c>
      <c r="M16" s="130">
        <f t="shared" si="3"/>
        <v>499.34</v>
      </c>
      <c r="N16" s="49">
        <f t="shared" si="4"/>
        <v>27.44</v>
      </c>
      <c r="O16" s="130">
        <f t="shared" si="5"/>
        <v>159</v>
      </c>
      <c r="P16" s="130">
        <f t="shared" si="6"/>
        <v>0</v>
      </c>
      <c r="Q16" s="130">
        <f t="shared" si="7"/>
        <v>1360.12</v>
      </c>
      <c r="R16" s="49">
        <f t="shared" si="8"/>
        <v>0</v>
      </c>
      <c r="S16" s="49">
        <f t="shared" si="9"/>
        <v>313.64</v>
      </c>
      <c r="T16" s="130">
        <f t="shared" si="10"/>
        <v>124.84</v>
      </c>
      <c r="U16" s="49">
        <f t="shared" si="11"/>
        <v>11.76</v>
      </c>
      <c r="V16" s="130">
        <f t="shared" si="12"/>
        <v>159</v>
      </c>
      <c r="W16" s="130">
        <f t="shared" si="13"/>
        <v>0</v>
      </c>
      <c r="X16" s="49">
        <f t="shared" si="14"/>
        <v>609.24</v>
      </c>
      <c r="Y16" s="49">
        <f t="shared" si="15"/>
        <v>1969.36</v>
      </c>
      <c r="Z16" s="49"/>
      <c r="AA16" s="139" t="s">
        <v>81</v>
      </c>
      <c r="AB16" s="140">
        <f t="shared" ref="AB16:AH16" si="28">K16+R16</f>
        <v>47.05</v>
      </c>
      <c r="AC16" s="140">
        <f t="shared" si="28"/>
        <v>940.93</v>
      </c>
      <c r="AD16" s="140">
        <f t="shared" si="28"/>
        <v>624.18</v>
      </c>
      <c r="AE16" s="140">
        <f t="shared" si="28"/>
        <v>39.2</v>
      </c>
      <c r="AF16" s="140">
        <f t="shared" si="28"/>
        <v>318</v>
      </c>
      <c r="AG16" s="140">
        <f t="shared" si="28"/>
        <v>0</v>
      </c>
      <c r="AH16" s="140">
        <f t="shared" si="28"/>
        <v>1969.36</v>
      </c>
      <c r="AI16" s="139" t="s">
        <v>34</v>
      </c>
    </row>
    <row r="17" spans="1:36">
      <c r="A17" s="129">
        <f t="shared" si="0"/>
        <v>14</v>
      </c>
      <c r="B17" s="49" t="s">
        <v>146</v>
      </c>
      <c r="C17" s="49" t="s">
        <v>162</v>
      </c>
      <c r="D17" s="131" t="s">
        <v>163</v>
      </c>
      <c r="E17" s="49">
        <v>3920.55</v>
      </c>
      <c r="F17" s="49">
        <v>3920.55</v>
      </c>
      <c r="G17" s="130">
        <v>6241.75</v>
      </c>
      <c r="H17" s="49">
        <v>3920.55</v>
      </c>
      <c r="I17" s="130">
        <v>3180</v>
      </c>
      <c r="J17" s="130"/>
      <c r="K17" s="49">
        <f t="shared" si="1"/>
        <v>47.05</v>
      </c>
      <c r="L17" s="49">
        <f t="shared" si="2"/>
        <v>627.29</v>
      </c>
      <c r="M17" s="130">
        <f t="shared" si="3"/>
        <v>499.34</v>
      </c>
      <c r="N17" s="49">
        <f t="shared" si="4"/>
        <v>27.44</v>
      </c>
      <c r="O17" s="130">
        <f t="shared" si="5"/>
        <v>159</v>
      </c>
      <c r="P17" s="130">
        <f t="shared" si="6"/>
        <v>0</v>
      </c>
      <c r="Q17" s="130">
        <f t="shared" si="7"/>
        <v>1360.12</v>
      </c>
      <c r="R17" s="49">
        <f t="shared" si="8"/>
        <v>0</v>
      </c>
      <c r="S17" s="49">
        <f t="shared" si="9"/>
        <v>313.64</v>
      </c>
      <c r="T17" s="130">
        <f t="shared" si="10"/>
        <v>124.84</v>
      </c>
      <c r="U17" s="49">
        <f t="shared" si="11"/>
        <v>11.76</v>
      </c>
      <c r="V17" s="130">
        <f t="shared" si="12"/>
        <v>159</v>
      </c>
      <c r="W17" s="130">
        <f t="shared" si="13"/>
        <v>0</v>
      </c>
      <c r="X17" s="49">
        <f t="shared" si="14"/>
        <v>609.24</v>
      </c>
      <c r="Y17" s="49">
        <f t="shared" si="15"/>
        <v>1969.36</v>
      </c>
      <c r="Z17" s="49"/>
      <c r="AA17" s="139" t="s">
        <v>64</v>
      </c>
      <c r="AB17" s="140">
        <f t="shared" ref="AB17:AH17" si="29">K17+R17</f>
        <v>47.05</v>
      </c>
      <c r="AC17" s="140">
        <f t="shared" si="29"/>
        <v>940.93</v>
      </c>
      <c r="AD17" s="140">
        <f t="shared" si="29"/>
        <v>624.18</v>
      </c>
      <c r="AE17" s="140">
        <f t="shared" si="29"/>
        <v>39.2</v>
      </c>
      <c r="AF17" s="140">
        <f t="shared" si="29"/>
        <v>318</v>
      </c>
      <c r="AG17" s="140">
        <f t="shared" si="29"/>
        <v>0</v>
      </c>
      <c r="AH17" s="140">
        <f t="shared" si="29"/>
        <v>1969.36</v>
      </c>
      <c r="AI17" s="139" t="s">
        <v>34</v>
      </c>
      <c r="AJ17" s="39"/>
    </row>
    <row r="18" s="39" customFormat="1" ht="16" customHeight="1" spans="1:35">
      <c r="A18" s="129">
        <f t="shared" si="0"/>
        <v>15</v>
      </c>
      <c r="B18" s="49" t="s">
        <v>164</v>
      </c>
      <c r="C18" s="49" t="s">
        <v>165</v>
      </c>
      <c r="D18" s="131" t="s">
        <v>166</v>
      </c>
      <c r="E18" s="49">
        <v>4500</v>
      </c>
      <c r="F18" s="49">
        <v>4500</v>
      </c>
      <c r="G18" s="130">
        <v>6241.75</v>
      </c>
      <c r="H18" s="49">
        <v>4500</v>
      </c>
      <c r="I18" s="130">
        <v>4180</v>
      </c>
      <c r="J18" s="130"/>
      <c r="K18" s="49">
        <f t="shared" si="1"/>
        <v>54</v>
      </c>
      <c r="L18" s="49">
        <f t="shared" si="2"/>
        <v>720</v>
      </c>
      <c r="M18" s="130">
        <f t="shared" si="3"/>
        <v>499.34</v>
      </c>
      <c r="N18" s="49">
        <f t="shared" si="4"/>
        <v>31.5</v>
      </c>
      <c r="O18" s="130">
        <f t="shared" si="5"/>
        <v>209</v>
      </c>
      <c r="P18" s="130">
        <f t="shared" si="6"/>
        <v>0</v>
      </c>
      <c r="Q18" s="130">
        <f t="shared" si="7"/>
        <v>1513.84</v>
      </c>
      <c r="R18" s="49">
        <f t="shared" si="8"/>
        <v>0</v>
      </c>
      <c r="S18" s="49">
        <f t="shared" si="9"/>
        <v>360</v>
      </c>
      <c r="T18" s="130">
        <f t="shared" si="10"/>
        <v>124.84</v>
      </c>
      <c r="U18" s="49">
        <f t="shared" si="11"/>
        <v>13.5</v>
      </c>
      <c r="V18" s="130">
        <f t="shared" si="12"/>
        <v>209</v>
      </c>
      <c r="W18" s="130">
        <f t="shared" si="13"/>
        <v>0</v>
      </c>
      <c r="X18" s="49">
        <f t="shared" si="14"/>
        <v>707.34</v>
      </c>
      <c r="Y18" s="49">
        <f t="shared" si="15"/>
        <v>2221.18</v>
      </c>
      <c r="Z18" s="49"/>
      <c r="AA18" s="139" t="s">
        <v>91</v>
      </c>
      <c r="AB18" s="140">
        <f t="shared" ref="AB18:AH18" si="30">K18+R18</f>
        <v>54</v>
      </c>
      <c r="AC18" s="140">
        <f t="shared" si="30"/>
        <v>1080</v>
      </c>
      <c r="AD18" s="140">
        <f t="shared" si="30"/>
        <v>624.18</v>
      </c>
      <c r="AE18" s="140">
        <f t="shared" si="30"/>
        <v>45</v>
      </c>
      <c r="AF18" s="140">
        <f t="shared" si="30"/>
        <v>418</v>
      </c>
      <c r="AG18" s="140">
        <f t="shared" si="30"/>
        <v>0</v>
      </c>
      <c r="AH18" s="140">
        <f t="shared" si="30"/>
        <v>2221.18</v>
      </c>
      <c r="AI18" s="139" t="s">
        <v>31</v>
      </c>
    </row>
    <row r="19" s="39" customFormat="1" ht="16" customHeight="1" spans="1:35">
      <c r="A19" s="129">
        <f t="shared" si="0"/>
        <v>16</v>
      </c>
      <c r="B19" s="49" t="s">
        <v>164</v>
      </c>
      <c r="C19" s="49" t="s">
        <v>167</v>
      </c>
      <c r="D19" s="131" t="s">
        <v>168</v>
      </c>
      <c r="E19" s="49">
        <v>3920.55</v>
      </c>
      <c r="F19" s="49">
        <v>3920.55</v>
      </c>
      <c r="G19" s="130">
        <v>6241.75</v>
      </c>
      <c r="H19" s="49">
        <v>3920.55</v>
      </c>
      <c r="I19" s="130">
        <v>4180</v>
      </c>
      <c r="J19" s="130"/>
      <c r="K19" s="49">
        <f t="shared" si="1"/>
        <v>47.05</v>
      </c>
      <c r="L19" s="49">
        <f t="shared" si="2"/>
        <v>627.29</v>
      </c>
      <c r="M19" s="130">
        <f t="shared" si="3"/>
        <v>499.34</v>
      </c>
      <c r="N19" s="49">
        <f t="shared" si="4"/>
        <v>27.44</v>
      </c>
      <c r="O19" s="130">
        <f t="shared" si="5"/>
        <v>209</v>
      </c>
      <c r="P19" s="130">
        <f t="shared" si="6"/>
        <v>0</v>
      </c>
      <c r="Q19" s="130">
        <f t="shared" si="7"/>
        <v>1410.12</v>
      </c>
      <c r="R19" s="49">
        <f t="shared" si="8"/>
        <v>0</v>
      </c>
      <c r="S19" s="49">
        <f t="shared" si="9"/>
        <v>313.64</v>
      </c>
      <c r="T19" s="130">
        <f t="shared" si="10"/>
        <v>124.84</v>
      </c>
      <c r="U19" s="49">
        <f t="shared" si="11"/>
        <v>11.76</v>
      </c>
      <c r="V19" s="130">
        <f t="shared" si="12"/>
        <v>209</v>
      </c>
      <c r="W19" s="130">
        <f t="shared" si="13"/>
        <v>0</v>
      </c>
      <c r="X19" s="49">
        <f t="shared" si="14"/>
        <v>659.24</v>
      </c>
      <c r="Y19" s="49">
        <f t="shared" si="15"/>
        <v>2069.36</v>
      </c>
      <c r="Z19" s="49"/>
      <c r="AA19" s="139" t="s">
        <v>91</v>
      </c>
      <c r="AB19" s="140">
        <f t="shared" ref="AB19:AH19" si="31">K19+R19</f>
        <v>47.05</v>
      </c>
      <c r="AC19" s="140">
        <f t="shared" si="31"/>
        <v>940.93</v>
      </c>
      <c r="AD19" s="140">
        <f t="shared" si="31"/>
        <v>624.18</v>
      </c>
      <c r="AE19" s="140">
        <f t="shared" si="31"/>
        <v>39.2</v>
      </c>
      <c r="AF19" s="140">
        <f t="shared" si="31"/>
        <v>418</v>
      </c>
      <c r="AG19" s="140">
        <f t="shared" si="31"/>
        <v>0</v>
      </c>
      <c r="AH19" s="140">
        <f t="shared" si="31"/>
        <v>2069.36</v>
      </c>
      <c r="AI19" s="139" t="s">
        <v>31</v>
      </c>
    </row>
    <row r="20" s="39" customFormat="1" ht="16" customHeight="1" spans="1:35">
      <c r="A20" s="129">
        <f t="shared" si="0"/>
        <v>17</v>
      </c>
      <c r="B20" s="49" t="s">
        <v>169</v>
      </c>
      <c r="C20" s="49" t="s">
        <v>170</v>
      </c>
      <c r="D20" s="131" t="s">
        <v>171</v>
      </c>
      <c r="E20" s="49">
        <v>3920.55</v>
      </c>
      <c r="F20" s="49">
        <v>3920.55</v>
      </c>
      <c r="G20" s="130">
        <v>6241.75</v>
      </c>
      <c r="H20" s="49">
        <v>3920.55</v>
      </c>
      <c r="I20" s="130">
        <v>3180</v>
      </c>
      <c r="J20" s="130"/>
      <c r="K20" s="49">
        <f t="shared" si="1"/>
        <v>47.05</v>
      </c>
      <c r="L20" s="49">
        <f t="shared" si="2"/>
        <v>627.29</v>
      </c>
      <c r="M20" s="130">
        <f t="shared" si="3"/>
        <v>499.34</v>
      </c>
      <c r="N20" s="49">
        <f t="shared" si="4"/>
        <v>27.44</v>
      </c>
      <c r="O20" s="130">
        <f t="shared" si="5"/>
        <v>159</v>
      </c>
      <c r="P20" s="130">
        <f t="shared" si="6"/>
        <v>0</v>
      </c>
      <c r="Q20" s="130">
        <f t="shared" si="7"/>
        <v>1360.12</v>
      </c>
      <c r="R20" s="49">
        <f t="shared" si="8"/>
        <v>0</v>
      </c>
      <c r="S20" s="49">
        <f t="shared" si="9"/>
        <v>313.64</v>
      </c>
      <c r="T20" s="130">
        <f t="shared" si="10"/>
        <v>124.84</v>
      </c>
      <c r="U20" s="49">
        <f t="shared" si="11"/>
        <v>11.76</v>
      </c>
      <c r="V20" s="130">
        <f t="shared" si="12"/>
        <v>159</v>
      </c>
      <c r="W20" s="130">
        <f t="shared" si="13"/>
        <v>0</v>
      </c>
      <c r="X20" s="49">
        <f t="shared" si="14"/>
        <v>609.24</v>
      </c>
      <c r="Y20" s="49">
        <f t="shared" si="15"/>
        <v>1969.36</v>
      </c>
      <c r="Z20" s="49"/>
      <c r="AA20" s="139" t="s">
        <v>91</v>
      </c>
      <c r="AB20" s="140">
        <f t="shared" ref="AB20:AH20" si="32">K20+R20</f>
        <v>47.05</v>
      </c>
      <c r="AC20" s="140">
        <f t="shared" si="32"/>
        <v>940.93</v>
      </c>
      <c r="AD20" s="140">
        <f t="shared" si="32"/>
        <v>624.18</v>
      </c>
      <c r="AE20" s="140">
        <f t="shared" si="32"/>
        <v>39.2</v>
      </c>
      <c r="AF20" s="140">
        <f t="shared" si="32"/>
        <v>318</v>
      </c>
      <c r="AG20" s="140">
        <f t="shared" si="32"/>
        <v>0</v>
      </c>
      <c r="AH20" s="140">
        <f t="shared" si="32"/>
        <v>1969.36</v>
      </c>
      <c r="AI20" s="139" t="s">
        <v>31</v>
      </c>
    </row>
    <row r="21" s="39" customFormat="1" ht="16" customHeight="1" spans="1:35">
      <c r="A21" s="129">
        <f t="shared" si="0"/>
        <v>18</v>
      </c>
      <c r="B21" s="49" t="s">
        <v>169</v>
      </c>
      <c r="C21" s="46" t="s">
        <v>174</v>
      </c>
      <c r="D21" s="133" t="s">
        <v>175</v>
      </c>
      <c r="E21" s="49">
        <v>3920.55</v>
      </c>
      <c r="F21" s="49">
        <v>3920.55</v>
      </c>
      <c r="G21" s="130">
        <v>6241.75</v>
      </c>
      <c r="H21" s="49">
        <v>3920.55</v>
      </c>
      <c r="I21" s="130">
        <v>3180</v>
      </c>
      <c r="J21" s="130"/>
      <c r="K21" s="49">
        <f t="shared" si="1"/>
        <v>47.05</v>
      </c>
      <c r="L21" s="49">
        <f t="shared" si="2"/>
        <v>627.29</v>
      </c>
      <c r="M21" s="130">
        <f t="shared" si="3"/>
        <v>499.34</v>
      </c>
      <c r="N21" s="49">
        <f t="shared" si="4"/>
        <v>27.44</v>
      </c>
      <c r="O21" s="130">
        <f t="shared" si="5"/>
        <v>159</v>
      </c>
      <c r="P21" s="130">
        <f t="shared" si="6"/>
        <v>0</v>
      </c>
      <c r="Q21" s="130">
        <f t="shared" si="7"/>
        <v>1360.12</v>
      </c>
      <c r="R21" s="49">
        <f t="shared" si="8"/>
        <v>0</v>
      </c>
      <c r="S21" s="49">
        <f t="shared" si="9"/>
        <v>313.64</v>
      </c>
      <c r="T21" s="130">
        <f t="shared" si="10"/>
        <v>124.84</v>
      </c>
      <c r="U21" s="49">
        <f t="shared" si="11"/>
        <v>11.76</v>
      </c>
      <c r="V21" s="130">
        <f t="shared" si="12"/>
        <v>159</v>
      </c>
      <c r="W21" s="130">
        <f t="shared" si="13"/>
        <v>0</v>
      </c>
      <c r="X21" s="49">
        <f t="shared" si="14"/>
        <v>609.24</v>
      </c>
      <c r="Y21" s="49">
        <f t="shared" si="15"/>
        <v>1969.36</v>
      </c>
      <c r="Z21" s="49"/>
      <c r="AA21" s="139" t="s">
        <v>92</v>
      </c>
      <c r="AB21" s="140">
        <f t="shared" ref="AB21:AH21" si="33">K21+R21</f>
        <v>47.05</v>
      </c>
      <c r="AC21" s="140">
        <f t="shared" si="33"/>
        <v>940.93</v>
      </c>
      <c r="AD21" s="140">
        <f t="shared" si="33"/>
        <v>624.18</v>
      </c>
      <c r="AE21" s="140">
        <f t="shared" si="33"/>
        <v>39.2</v>
      </c>
      <c r="AF21" s="140">
        <f t="shared" si="33"/>
        <v>318</v>
      </c>
      <c r="AG21" s="140">
        <f t="shared" si="33"/>
        <v>0</v>
      </c>
      <c r="AH21" s="140">
        <f t="shared" si="33"/>
        <v>1969.36</v>
      </c>
      <c r="AI21" s="139" t="s">
        <v>43</v>
      </c>
    </row>
    <row r="22" s="39" customFormat="1" ht="16" customHeight="1" spans="1:35">
      <c r="A22" s="129">
        <f t="shared" si="0"/>
        <v>19</v>
      </c>
      <c r="B22" s="49" t="s">
        <v>129</v>
      </c>
      <c r="C22" s="46" t="s">
        <v>176</v>
      </c>
      <c r="D22" s="453" t="s">
        <v>177</v>
      </c>
      <c r="E22" s="49">
        <v>3920.55</v>
      </c>
      <c r="F22" s="49">
        <v>3920.55</v>
      </c>
      <c r="G22" s="130">
        <v>6241.75</v>
      </c>
      <c r="H22" s="49">
        <v>3920.55</v>
      </c>
      <c r="I22" s="130">
        <v>3180</v>
      </c>
      <c r="J22" s="130"/>
      <c r="K22" s="49">
        <f t="shared" si="1"/>
        <v>47.05</v>
      </c>
      <c r="L22" s="49">
        <f t="shared" si="2"/>
        <v>627.29</v>
      </c>
      <c r="M22" s="130">
        <f t="shared" si="3"/>
        <v>499.34</v>
      </c>
      <c r="N22" s="49">
        <f t="shared" si="4"/>
        <v>27.44</v>
      </c>
      <c r="O22" s="130">
        <f t="shared" si="5"/>
        <v>159</v>
      </c>
      <c r="P22" s="130">
        <f t="shared" si="6"/>
        <v>0</v>
      </c>
      <c r="Q22" s="130">
        <f t="shared" si="7"/>
        <v>1360.12</v>
      </c>
      <c r="R22" s="49">
        <f t="shared" si="8"/>
        <v>0</v>
      </c>
      <c r="S22" s="49">
        <f t="shared" si="9"/>
        <v>313.64</v>
      </c>
      <c r="T22" s="130">
        <f t="shared" si="10"/>
        <v>124.84</v>
      </c>
      <c r="U22" s="49">
        <f t="shared" si="11"/>
        <v>11.76</v>
      </c>
      <c r="V22" s="130">
        <f t="shared" si="12"/>
        <v>159</v>
      </c>
      <c r="W22" s="130">
        <f t="shared" si="13"/>
        <v>0</v>
      </c>
      <c r="X22" s="49">
        <f t="shared" si="14"/>
        <v>609.24</v>
      </c>
      <c r="Y22" s="49">
        <f t="shared" si="15"/>
        <v>1969.36</v>
      </c>
      <c r="Z22" s="49"/>
      <c r="AA22" s="139" t="s">
        <v>64</v>
      </c>
      <c r="AB22" s="140">
        <f t="shared" ref="AB22:AH22" si="34">K22+R22</f>
        <v>47.05</v>
      </c>
      <c r="AC22" s="140">
        <f t="shared" si="34"/>
        <v>940.93</v>
      </c>
      <c r="AD22" s="140">
        <f t="shared" si="34"/>
        <v>624.18</v>
      </c>
      <c r="AE22" s="140">
        <f t="shared" si="34"/>
        <v>39.2</v>
      </c>
      <c r="AF22" s="140">
        <f t="shared" si="34"/>
        <v>318</v>
      </c>
      <c r="AG22" s="140">
        <f t="shared" si="34"/>
        <v>0</v>
      </c>
      <c r="AH22" s="140">
        <f t="shared" si="34"/>
        <v>1969.36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129</v>
      </c>
      <c r="C23" s="49" t="s">
        <v>178</v>
      </c>
      <c r="D23" s="131" t="s">
        <v>179</v>
      </c>
      <c r="E23" s="49">
        <v>3920.55</v>
      </c>
      <c r="F23" s="49">
        <v>3920.55</v>
      </c>
      <c r="G23" s="130">
        <v>6241.75</v>
      </c>
      <c r="H23" s="49">
        <v>3920.55</v>
      </c>
      <c r="I23" s="130">
        <v>4180</v>
      </c>
      <c r="J23" s="130"/>
      <c r="K23" s="49">
        <f t="shared" si="1"/>
        <v>47.05</v>
      </c>
      <c r="L23" s="49">
        <f t="shared" si="2"/>
        <v>627.29</v>
      </c>
      <c r="M23" s="130">
        <f t="shared" si="3"/>
        <v>499.34</v>
      </c>
      <c r="N23" s="49">
        <f t="shared" si="4"/>
        <v>27.44</v>
      </c>
      <c r="O23" s="130">
        <f t="shared" si="5"/>
        <v>209</v>
      </c>
      <c r="P23" s="130">
        <f t="shared" si="6"/>
        <v>0</v>
      </c>
      <c r="Q23" s="130">
        <f t="shared" si="7"/>
        <v>1410.12</v>
      </c>
      <c r="R23" s="49">
        <f t="shared" si="8"/>
        <v>0</v>
      </c>
      <c r="S23" s="49">
        <f t="shared" si="9"/>
        <v>313.64</v>
      </c>
      <c r="T23" s="130">
        <f t="shared" si="10"/>
        <v>124.84</v>
      </c>
      <c r="U23" s="49">
        <f t="shared" si="11"/>
        <v>11.76</v>
      </c>
      <c r="V23" s="130">
        <f t="shared" si="12"/>
        <v>209</v>
      </c>
      <c r="W23" s="130">
        <f t="shared" si="13"/>
        <v>0</v>
      </c>
      <c r="X23" s="49">
        <f t="shared" si="14"/>
        <v>659.24</v>
      </c>
      <c r="Y23" s="49">
        <f t="shared" si="15"/>
        <v>2069.36</v>
      </c>
      <c r="Z23" s="49"/>
      <c r="AA23" s="139" t="s">
        <v>71</v>
      </c>
      <c r="AB23" s="140">
        <f t="shared" ref="AB23:AH23" si="35">K23+R23</f>
        <v>47.05</v>
      </c>
      <c r="AC23" s="140">
        <f t="shared" si="35"/>
        <v>940.93</v>
      </c>
      <c r="AD23" s="140">
        <f t="shared" si="35"/>
        <v>624.18</v>
      </c>
      <c r="AE23" s="140">
        <f t="shared" si="35"/>
        <v>39.2</v>
      </c>
      <c r="AF23" s="140">
        <f t="shared" si="35"/>
        <v>418</v>
      </c>
      <c r="AG23" s="140">
        <f t="shared" si="35"/>
        <v>0</v>
      </c>
      <c r="AH23" s="140">
        <f t="shared" si="35"/>
        <v>2069.36</v>
      </c>
      <c r="AI23" s="139" t="s">
        <v>35</v>
      </c>
    </row>
    <row r="24" s="39" customFormat="1" ht="16" customHeight="1" spans="1:35">
      <c r="A24" s="129">
        <f t="shared" si="0"/>
        <v>21</v>
      </c>
      <c r="B24" s="49" t="s">
        <v>132</v>
      </c>
      <c r="C24" s="49" t="s">
        <v>180</v>
      </c>
      <c r="D24" s="131" t="s">
        <v>181</v>
      </c>
      <c r="E24" s="49">
        <v>3920.55</v>
      </c>
      <c r="F24" s="49">
        <v>3920.55</v>
      </c>
      <c r="G24" s="130">
        <v>6241.75</v>
      </c>
      <c r="H24" s="49">
        <v>3920.55</v>
      </c>
      <c r="I24" s="130">
        <v>3180</v>
      </c>
      <c r="J24" s="130"/>
      <c r="K24" s="49">
        <f t="shared" si="1"/>
        <v>47.05</v>
      </c>
      <c r="L24" s="49">
        <f t="shared" si="2"/>
        <v>627.29</v>
      </c>
      <c r="M24" s="130">
        <f t="shared" si="3"/>
        <v>499.34</v>
      </c>
      <c r="N24" s="49">
        <f t="shared" si="4"/>
        <v>27.44</v>
      </c>
      <c r="O24" s="130">
        <f t="shared" si="5"/>
        <v>159</v>
      </c>
      <c r="P24" s="130">
        <f t="shared" si="6"/>
        <v>0</v>
      </c>
      <c r="Q24" s="130">
        <f t="shared" si="7"/>
        <v>1360.12</v>
      </c>
      <c r="R24" s="49">
        <f t="shared" si="8"/>
        <v>0</v>
      </c>
      <c r="S24" s="49">
        <f t="shared" si="9"/>
        <v>313.64</v>
      </c>
      <c r="T24" s="130">
        <f t="shared" si="10"/>
        <v>124.84</v>
      </c>
      <c r="U24" s="49">
        <f t="shared" si="11"/>
        <v>11.76</v>
      </c>
      <c r="V24" s="130">
        <f t="shared" si="12"/>
        <v>159</v>
      </c>
      <c r="W24" s="130">
        <f t="shared" si="13"/>
        <v>0</v>
      </c>
      <c r="X24" s="49">
        <f t="shared" si="14"/>
        <v>609.24</v>
      </c>
      <c r="Y24" s="49">
        <f t="shared" si="15"/>
        <v>1969.36</v>
      </c>
      <c r="Z24" s="49"/>
      <c r="AA24" s="139" t="s">
        <v>81</v>
      </c>
      <c r="AB24" s="140">
        <f t="shared" ref="AB24:AH24" si="36">K24+R24</f>
        <v>47.05</v>
      </c>
      <c r="AC24" s="140">
        <f t="shared" si="36"/>
        <v>940.93</v>
      </c>
      <c r="AD24" s="140">
        <f t="shared" si="36"/>
        <v>624.18</v>
      </c>
      <c r="AE24" s="140">
        <f t="shared" si="36"/>
        <v>39.2</v>
      </c>
      <c r="AF24" s="140">
        <f t="shared" si="36"/>
        <v>318</v>
      </c>
      <c r="AG24" s="140">
        <f t="shared" si="36"/>
        <v>0</v>
      </c>
      <c r="AH24" s="140">
        <f t="shared" si="36"/>
        <v>1969.36</v>
      </c>
      <c r="AI24" s="139" t="s">
        <v>34</v>
      </c>
    </row>
    <row r="25" s="39" customFormat="1" ht="16" customHeight="1" spans="1:35">
      <c r="A25" s="129">
        <f t="shared" si="0"/>
        <v>22</v>
      </c>
      <c r="B25" s="49" t="s">
        <v>50</v>
      </c>
      <c r="C25" s="134" t="s">
        <v>182</v>
      </c>
      <c r="D25" s="131" t="s">
        <v>183</v>
      </c>
      <c r="E25" s="49">
        <v>3920.55</v>
      </c>
      <c r="F25" s="49">
        <v>3920.55</v>
      </c>
      <c r="G25" s="130">
        <v>6241.75</v>
      </c>
      <c r="H25" s="49">
        <v>3920.55</v>
      </c>
      <c r="I25" s="130">
        <v>0</v>
      </c>
      <c r="J25" s="130"/>
      <c r="K25" s="49">
        <f t="shared" si="1"/>
        <v>47.05</v>
      </c>
      <c r="L25" s="49">
        <f t="shared" si="2"/>
        <v>627.29</v>
      </c>
      <c r="M25" s="130">
        <f t="shared" si="3"/>
        <v>499.34</v>
      </c>
      <c r="N25" s="49">
        <f t="shared" si="4"/>
        <v>27.44</v>
      </c>
      <c r="O25" s="130">
        <f t="shared" si="5"/>
        <v>0</v>
      </c>
      <c r="P25" s="130">
        <f t="shared" si="6"/>
        <v>0</v>
      </c>
      <c r="Q25" s="130">
        <f t="shared" si="7"/>
        <v>1201.12</v>
      </c>
      <c r="R25" s="49">
        <f t="shared" si="8"/>
        <v>0</v>
      </c>
      <c r="S25" s="49">
        <f t="shared" si="9"/>
        <v>313.64</v>
      </c>
      <c r="T25" s="130">
        <f t="shared" si="10"/>
        <v>124.84</v>
      </c>
      <c r="U25" s="49">
        <f t="shared" si="11"/>
        <v>11.76</v>
      </c>
      <c r="V25" s="130">
        <f t="shared" si="12"/>
        <v>0</v>
      </c>
      <c r="W25" s="130">
        <f t="shared" si="13"/>
        <v>0</v>
      </c>
      <c r="X25" s="49">
        <f t="shared" si="14"/>
        <v>450.24</v>
      </c>
      <c r="Y25" s="49">
        <f t="shared" si="15"/>
        <v>1651.36</v>
      </c>
      <c r="Z25" s="49"/>
      <c r="AA25" s="139" t="s">
        <v>50</v>
      </c>
      <c r="AB25" s="140">
        <f t="shared" ref="AB25:AH25" si="37">K25+R25</f>
        <v>47.05</v>
      </c>
      <c r="AC25" s="140">
        <f t="shared" si="37"/>
        <v>940.93</v>
      </c>
      <c r="AD25" s="140">
        <f t="shared" si="37"/>
        <v>624.18</v>
      </c>
      <c r="AE25" s="140">
        <f t="shared" si="37"/>
        <v>39.2</v>
      </c>
      <c r="AF25" s="140">
        <f t="shared" si="37"/>
        <v>0</v>
      </c>
      <c r="AG25" s="140">
        <f t="shared" si="37"/>
        <v>0</v>
      </c>
      <c r="AH25" s="140">
        <f t="shared" si="37"/>
        <v>1651.36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50</v>
      </c>
      <c r="C26" s="49" t="s">
        <v>185</v>
      </c>
      <c r="D26" s="131" t="s">
        <v>186</v>
      </c>
      <c r="E26" s="49">
        <v>3920.55</v>
      </c>
      <c r="F26" s="49">
        <v>3920.55</v>
      </c>
      <c r="G26" s="130">
        <v>6241.75</v>
      </c>
      <c r="H26" s="49">
        <v>3920.55</v>
      </c>
      <c r="I26" s="130">
        <v>3180</v>
      </c>
      <c r="J26" s="130"/>
      <c r="K26" s="49">
        <f t="shared" si="1"/>
        <v>47.05</v>
      </c>
      <c r="L26" s="49">
        <f t="shared" si="2"/>
        <v>627.29</v>
      </c>
      <c r="M26" s="130">
        <f t="shared" si="3"/>
        <v>499.34</v>
      </c>
      <c r="N26" s="49">
        <f t="shared" si="4"/>
        <v>27.44</v>
      </c>
      <c r="O26" s="130">
        <f t="shared" si="5"/>
        <v>159</v>
      </c>
      <c r="P26" s="130">
        <f t="shared" si="6"/>
        <v>0</v>
      </c>
      <c r="Q26" s="130">
        <f t="shared" si="7"/>
        <v>1360.12</v>
      </c>
      <c r="R26" s="49">
        <f t="shared" si="8"/>
        <v>0</v>
      </c>
      <c r="S26" s="49">
        <f t="shared" si="9"/>
        <v>313.64</v>
      </c>
      <c r="T26" s="130">
        <f t="shared" si="10"/>
        <v>124.84</v>
      </c>
      <c r="U26" s="49">
        <f t="shared" si="11"/>
        <v>11.76</v>
      </c>
      <c r="V26" s="130">
        <f t="shared" si="12"/>
        <v>159</v>
      </c>
      <c r="W26" s="130">
        <f t="shared" si="13"/>
        <v>0</v>
      </c>
      <c r="X26" s="49">
        <f t="shared" si="14"/>
        <v>609.24</v>
      </c>
      <c r="Y26" s="49">
        <f t="shared" si="15"/>
        <v>1969.36</v>
      </c>
      <c r="Z26" s="49"/>
      <c r="AA26" s="139" t="s">
        <v>50</v>
      </c>
      <c r="AB26" s="140">
        <f t="shared" ref="AB26:AH26" si="38">K26+R26</f>
        <v>47.05</v>
      </c>
      <c r="AC26" s="140">
        <f t="shared" si="38"/>
        <v>940.93</v>
      </c>
      <c r="AD26" s="140">
        <f t="shared" si="38"/>
        <v>624.18</v>
      </c>
      <c r="AE26" s="140">
        <f t="shared" si="38"/>
        <v>39.2</v>
      </c>
      <c r="AF26" s="140">
        <f t="shared" si="38"/>
        <v>318</v>
      </c>
      <c r="AG26" s="140">
        <f t="shared" si="38"/>
        <v>0</v>
      </c>
      <c r="AH26" s="140">
        <f t="shared" si="38"/>
        <v>1969.36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50</v>
      </c>
      <c r="C27" s="49" t="s">
        <v>187</v>
      </c>
      <c r="D27" s="131" t="s">
        <v>188</v>
      </c>
      <c r="E27" s="49">
        <v>3920.55</v>
      </c>
      <c r="F27" s="49">
        <v>3920.55</v>
      </c>
      <c r="G27" s="130">
        <v>6241.75</v>
      </c>
      <c r="H27" s="49">
        <v>3920.55</v>
      </c>
      <c r="I27" s="130">
        <v>3180</v>
      </c>
      <c r="J27" s="130"/>
      <c r="K27" s="49">
        <f t="shared" si="1"/>
        <v>47.05</v>
      </c>
      <c r="L27" s="49">
        <f t="shared" si="2"/>
        <v>627.29</v>
      </c>
      <c r="M27" s="130">
        <f t="shared" si="3"/>
        <v>499.34</v>
      </c>
      <c r="N27" s="49">
        <f t="shared" si="4"/>
        <v>27.44</v>
      </c>
      <c r="O27" s="130">
        <f t="shared" si="5"/>
        <v>159</v>
      </c>
      <c r="P27" s="130">
        <f t="shared" si="6"/>
        <v>0</v>
      </c>
      <c r="Q27" s="130">
        <f t="shared" si="7"/>
        <v>1360.12</v>
      </c>
      <c r="R27" s="49">
        <f t="shared" si="8"/>
        <v>0</v>
      </c>
      <c r="S27" s="49">
        <f t="shared" si="9"/>
        <v>313.64</v>
      </c>
      <c r="T27" s="130">
        <f t="shared" si="10"/>
        <v>124.84</v>
      </c>
      <c r="U27" s="49">
        <f t="shared" si="11"/>
        <v>11.76</v>
      </c>
      <c r="V27" s="130">
        <f t="shared" si="12"/>
        <v>159</v>
      </c>
      <c r="W27" s="130">
        <f t="shared" si="13"/>
        <v>0</v>
      </c>
      <c r="X27" s="49">
        <f t="shared" si="14"/>
        <v>609.24</v>
      </c>
      <c r="Y27" s="49">
        <f t="shared" si="15"/>
        <v>1969.36</v>
      </c>
      <c r="Z27" s="49"/>
      <c r="AA27" s="139" t="s">
        <v>50</v>
      </c>
      <c r="AB27" s="140">
        <f t="shared" ref="AB27:AH27" si="39">K27+R27</f>
        <v>47.05</v>
      </c>
      <c r="AC27" s="140">
        <f t="shared" si="39"/>
        <v>940.93</v>
      </c>
      <c r="AD27" s="140">
        <f t="shared" si="39"/>
        <v>624.18</v>
      </c>
      <c r="AE27" s="140">
        <f t="shared" si="39"/>
        <v>39.2</v>
      </c>
      <c r="AF27" s="140">
        <f t="shared" si="39"/>
        <v>318</v>
      </c>
      <c r="AG27" s="140">
        <f t="shared" si="39"/>
        <v>0</v>
      </c>
      <c r="AH27" s="140">
        <f t="shared" si="39"/>
        <v>1969.36</v>
      </c>
      <c r="AI27" s="139" t="s">
        <v>31</v>
      </c>
    </row>
    <row r="28" spans="1:36">
      <c r="A28" s="129">
        <f t="shared" si="0"/>
        <v>25</v>
      </c>
      <c r="B28" s="49" t="s">
        <v>1194</v>
      </c>
      <c r="C28" s="49" t="s">
        <v>191</v>
      </c>
      <c r="D28" s="131" t="s">
        <v>192</v>
      </c>
      <c r="E28" s="49">
        <v>3920.55</v>
      </c>
      <c r="F28" s="49">
        <v>3920.55</v>
      </c>
      <c r="G28" s="130">
        <v>6241.75</v>
      </c>
      <c r="H28" s="49">
        <v>3920.55</v>
      </c>
      <c r="I28" s="130">
        <v>3180</v>
      </c>
      <c r="J28" s="130"/>
      <c r="K28" s="49">
        <f t="shared" si="1"/>
        <v>47.05</v>
      </c>
      <c r="L28" s="49">
        <f t="shared" si="2"/>
        <v>627.29</v>
      </c>
      <c r="M28" s="130">
        <f t="shared" si="3"/>
        <v>499.34</v>
      </c>
      <c r="N28" s="49">
        <f t="shared" si="4"/>
        <v>27.44</v>
      </c>
      <c r="O28" s="130">
        <f t="shared" si="5"/>
        <v>159</v>
      </c>
      <c r="P28" s="130">
        <f t="shared" si="6"/>
        <v>0</v>
      </c>
      <c r="Q28" s="130">
        <f t="shared" si="7"/>
        <v>1360.12</v>
      </c>
      <c r="R28" s="49">
        <f t="shared" si="8"/>
        <v>0</v>
      </c>
      <c r="S28" s="49">
        <f t="shared" si="9"/>
        <v>313.64</v>
      </c>
      <c r="T28" s="130">
        <f t="shared" si="10"/>
        <v>124.84</v>
      </c>
      <c r="U28" s="49">
        <f t="shared" si="11"/>
        <v>11.76</v>
      </c>
      <c r="V28" s="130">
        <f t="shared" si="12"/>
        <v>159</v>
      </c>
      <c r="W28" s="130">
        <f t="shared" si="13"/>
        <v>0</v>
      </c>
      <c r="X28" s="49">
        <f t="shared" si="14"/>
        <v>609.24</v>
      </c>
      <c r="Y28" s="49">
        <f t="shared" si="15"/>
        <v>1969.36</v>
      </c>
      <c r="Z28" s="49"/>
      <c r="AA28" s="139" t="s">
        <v>81</v>
      </c>
      <c r="AB28" s="140">
        <f t="shared" ref="AB28:AH28" si="40">K28+R28</f>
        <v>47.05</v>
      </c>
      <c r="AC28" s="140">
        <f t="shared" si="40"/>
        <v>940.93</v>
      </c>
      <c r="AD28" s="140">
        <f t="shared" si="40"/>
        <v>624.18</v>
      </c>
      <c r="AE28" s="140">
        <f t="shared" si="40"/>
        <v>39.2</v>
      </c>
      <c r="AF28" s="140">
        <f t="shared" si="40"/>
        <v>318</v>
      </c>
      <c r="AG28" s="140">
        <f t="shared" si="40"/>
        <v>0</v>
      </c>
      <c r="AH28" s="140">
        <f t="shared" si="40"/>
        <v>1969.36</v>
      </c>
      <c r="AI28" s="139" t="s">
        <v>34</v>
      </c>
      <c r="AJ28" s="39"/>
    </row>
    <row r="29" s="39" customFormat="1" ht="16" customHeight="1" spans="1:35">
      <c r="A29" s="129">
        <f t="shared" si="0"/>
        <v>26</v>
      </c>
      <c r="B29" s="49" t="s">
        <v>193</v>
      </c>
      <c r="C29" s="49" t="s">
        <v>194</v>
      </c>
      <c r="D29" s="131" t="s">
        <v>195</v>
      </c>
      <c r="E29" s="49">
        <v>3920.55</v>
      </c>
      <c r="F29" s="49">
        <v>3920.55</v>
      </c>
      <c r="G29" s="130">
        <v>6241.75</v>
      </c>
      <c r="H29" s="49">
        <v>3920.55</v>
      </c>
      <c r="I29" s="130">
        <v>3180</v>
      </c>
      <c r="J29" s="130"/>
      <c r="K29" s="49">
        <f t="shared" si="1"/>
        <v>47.05</v>
      </c>
      <c r="L29" s="49">
        <f t="shared" si="2"/>
        <v>627.29</v>
      </c>
      <c r="M29" s="130">
        <f t="shared" si="3"/>
        <v>499.34</v>
      </c>
      <c r="N29" s="49">
        <f t="shared" si="4"/>
        <v>27.44</v>
      </c>
      <c r="O29" s="130">
        <f t="shared" si="5"/>
        <v>159</v>
      </c>
      <c r="P29" s="130">
        <f t="shared" si="6"/>
        <v>0</v>
      </c>
      <c r="Q29" s="130">
        <f t="shared" si="7"/>
        <v>1360.12</v>
      </c>
      <c r="R29" s="49">
        <f t="shared" si="8"/>
        <v>0</v>
      </c>
      <c r="S29" s="49">
        <f t="shared" si="9"/>
        <v>313.64</v>
      </c>
      <c r="T29" s="130">
        <f t="shared" si="10"/>
        <v>124.84</v>
      </c>
      <c r="U29" s="49">
        <f t="shared" si="11"/>
        <v>11.76</v>
      </c>
      <c r="V29" s="130">
        <f t="shared" si="12"/>
        <v>159</v>
      </c>
      <c r="W29" s="130">
        <f t="shared" si="13"/>
        <v>0</v>
      </c>
      <c r="X29" s="49">
        <f t="shared" si="14"/>
        <v>609.24</v>
      </c>
      <c r="Y29" s="49">
        <f t="shared" si="15"/>
        <v>1969.36</v>
      </c>
      <c r="Z29" s="49"/>
      <c r="AA29" s="139" t="s">
        <v>80</v>
      </c>
      <c r="AB29" s="140">
        <f t="shared" ref="AB29:AH29" si="41">K29+R29</f>
        <v>47.05</v>
      </c>
      <c r="AC29" s="140">
        <f t="shared" si="41"/>
        <v>940.93</v>
      </c>
      <c r="AD29" s="140">
        <f t="shared" si="41"/>
        <v>624.18</v>
      </c>
      <c r="AE29" s="140">
        <f t="shared" si="41"/>
        <v>39.2</v>
      </c>
      <c r="AF29" s="140">
        <f t="shared" si="41"/>
        <v>318</v>
      </c>
      <c r="AG29" s="140">
        <f t="shared" si="41"/>
        <v>0</v>
      </c>
      <c r="AH29" s="140">
        <f t="shared" si="41"/>
        <v>1969.36</v>
      </c>
      <c r="AI29" s="139" t="s">
        <v>33</v>
      </c>
    </row>
    <row r="30" s="39" customFormat="1" ht="16" customHeight="1" spans="1:35">
      <c r="A30" s="129">
        <f t="shared" si="0"/>
        <v>27</v>
      </c>
      <c r="B30" s="49" t="s">
        <v>1195</v>
      </c>
      <c r="C30" s="49" t="s">
        <v>197</v>
      </c>
      <c r="D30" s="131" t="s">
        <v>198</v>
      </c>
      <c r="E30" s="49">
        <v>3920.55</v>
      </c>
      <c r="F30" s="49">
        <v>3920.55</v>
      </c>
      <c r="G30" s="130">
        <v>6241.75</v>
      </c>
      <c r="H30" s="49">
        <v>3920.55</v>
      </c>
      <c r="I30" s="130">
        <v>3180</v>
      </c>
      <c r="J30" s="130"/>
      <c r="K30" s="49">
        <f t="shared" si="1"/>
        <v>47.05</v>
      </c>
      <c r="L30" s="49">
        <f t="shared" si="2"/>
        <v>627.29</v>
      </c>
      <c r="M30" s="130">
        <f t="shared" si="3"/>
        <v>499.34</v>
      </c>
      <c r="N30" s="49">
        <f t="shared" si="4"/>
        <v>27.44</v>
      </c>
      <c r="O30" s="130">
        <f t="shared" si="5"/>
        <v>159</v>
      </c>
      <c r="P30" s="130">
        <f t="shared" si="6"/>
        <v>0</v>
      </c>
      <c r="Q30" s="130">
        <f t="shared" si="7"/>
        <v>1360.12</v>
      </c>
      <c r="R30" s="49">
        <f t="shared" si="8"/>
        <v>0</v>
      </c>
      <c r="S30" s="49">
        <f t="shared" si="9"/>
        <v>313.64</v>
      </c>
      <c r="T30" s="130">
        <f t="shared" si="10"/>
        <v>124.84</v>
      </c>
      <c r="U30" s="49">
        <f t="shared" si="11"/>
        <v>11.76</v>
      </c>
      <c r="V30" s="130">
        <f t="shared" si="12"/>
        <v>159</v>
      </c>
      <c r="W30" s="130">
        <f t="shared" si="13"/>
        <v>0</v>
      </c>
      <c r="X30" s="49">
        <f t="shared" si="14"/>
        <v>609.24</v>
      </c>
      <c r="Y30" s="49">
        <f t="shared" si="15"/>
        <v>1969.36</v>
      </c>
      <c r="Z30" s="49"/>
      <c r="AA30" s="139" t="s">
        <v>64</v>
      </c>
      <c r="AB30" s="140">
        <f t="shared" ref="AB30:AH30" si="42">K30+R30</f>
        <v>47.05</v>
      </c>
      <c r="AC30" s="140">
        <f t="shared" si="42"/>
        <v>940.93</v>
      </c>
      <c r="AD30" s="140">
        <f t="shared" si="42"/>
        <v>624.18</v>
      </c>
      <c r="AE30" s="140">
        <f t="shared" si="42"/>
        <v>39.2</v>
      </c>
      <c r="AF30" s="140">
        <f t="shared" si="42"/>
        <v>318</v>
      </c>
      <c r="AG30" s="140">
        <f t="shared" si="42"/>
        <v>0</v>
      </c>
      <c r="AH30" s="140">
        <f t="shared" si="42"/>
        <v>1969.36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s">
        <v>1195</v>
      </c>
      <c r="C31" s="49" t="s">
        <v>199</v>
      </c>
      <c r="D31" s="131" t="s">
        <v>200</v>
      </c>
      <c r="E31" s="49">
        <v>3920.55</v>
      </c>
      <c r="F31" s="49">
        <v>3920.55</v>
      </c>
      <c r="G31" s="130">
        <v>6241.75</v>
      </c>
      <c r="H31" s="49">
        <v>3920.55</v>
      </c>
      <c r="I31" s="130">
        <v>3180</v>
      </c>
      <c r="J31" s="130"/>
      <c r="K31" s="49">
        <f t="shared" si="1"/>
        <v>47.05</v>
      </c>
      <c r="L31" s="49">
        <f t="shared" si="2"/>
        <v>627.29</v>
      </c>
      <c r="M31" s="130">
        <f t="shared" si="3"/>
        <v>499.34</v>
      </c>
      <c r="N31" s="49">
        <f t="shared" si="4"/>
        <v>27.44</v>
      </c>
      <c r="O31" s="130">
        <f t="shared" si="5"/>
        <v>159</v>
      </c>
      <c r="P31" s="130">
        <f t="shared" si="6"/>
        <v>0</v>
      </c>
      <c r="Q31" s="130">
        <f t="shared" si="7"/>
        <v>1360.12</v>
      </c>
      <c r="R31" s="49">
        <f t="shared" si="8"/>
        <v>0</v>
      </c>
      <c r="S31" s="49">
        <f t="shared" si="9"/>
        <v>313.64</v>
      </c>
      <c r="T31" s="130">
        <f t="shared" si="10"/>
        <v>124.84</v>
      </c>
      <c r="U31" s="49">
        <f t="shared" si="11"/>
        <v>11.76</v>
      </c>
      <c r="V31" s="130">
        <f t="shared" si="12"/>
        <v>159</v>
      </c>
      <c r="W31" s="130">
        <f t="shared" si="13"/>
        <v>0</v>
      </c>
      <c r="X31" s="49">
        <f t="shared" si="14"/>
        <v>609.24</v>
      </c>
      <c r="Y31" s="49">
        <f t="shared" si="15"/>
        <v>1969.36</v>
      </c>
      <c r="Z31" s="49"/>
      <c r="AA31" s="139" t="s">
        <v>83</v>
      </c>
      <c r="AB31" s="140">
        <f t="shared" ref="AB31:AH31" si="43">K31+R31</f>
        <v>47.05</v>
      </c>
      <c r="AC31" s="140">
        <f t="shared" si="43"/>
        <v>940.93</v>
      </c>
      <c r="AD31" s="140">
        <f t="shared" si="43"/>
        <v>624.18</v>
      </c>
      <c r="AE31" s="140">
        <f t="shared" si="43"/>
        <v>39.2</v>
      </c>
      <c r="AF31" s="140">
        <f t="shared" si="43"/>
        <v>318</v>
      </c>
      <c r="AG31" s="140">
        <f t="shared" si="43"/>
        <v>0</v>
      </c>
      <c r="AH31" s="140">
        <f t="shared" si="43"/>
        <v>1969.36</v>
      </c>
      <c r="AI31" s="139" t="s">
        <v>35</v>
      </c>
    </row>
    <row r="32" s="39" customFormat="1" ht="16" customHeight="1" spans="1:35">
      <c r="A32" s="129">
        <f t="shared" si="0"/>
        <v>29</v>
      </c>
      <c r="B32" s="49" t="s">
        <v>1193</v>
      </c>
      <c r="C32" s="130" t="s">
        <v>202</v>
      </c>
      <c r="D32" s="131" t="s">
        <v>203</v>
      </c>
      <c r="E32" s="49">
        <v>3920.55</v>
      </c>
      <c r="F32" s="49">
        <v>3920.55</v>
      </c>
      <c r="G32" s="130">
        <v>6241.75</v>
      </c>
      <c r="H32" s="49">
        <v>3920.55</v>
      </c>
      <c r="I32" s="130">
        <v>4180</v>
      </c>
      <c r="J32" s="130"/>
      <c r="K32" s="49">
        <f t="shared" si="1"/>
        <v>47.05</v>
      </c>
      <c r="L32" s="49">
        <f t="shared" si="2"/>
        <v>627.29</v>
      </c>
      <c r="M32" s="130">
        <f t="shared" si="3"/>
        <v>499.34</v>
      </c>
      <c r="N32" s="49">
        <f t="shared" si="4"/>
        <v>27.44</v>
      </c>
      <c r="O32" s="130">
        <f t="shared" si="5"/>
        <v>209</v>
      </c>
      <c r="P32" s="130">
        <f t="shared" si="6"/>
        <v>0</v>
      </c>
      <c r="Q32" s="130">
        <f t="shared" si="7"/>
        <v>1410.12</v>
      </c>
      <c r="R32" s="49">
        <f t="shared" si="8"/>
        <v>0</v>
      </c>
      <c r="S32" s="49">
        <f t="shared" si="9"/>
        <v>313.64</v>
      </c>
      <c r="T32" s="130">
        <f t="shared" si="10"/>
        <v>124.84</v>
      </c>
      <c r="U32" s="49">
        <f t="shared" si="11"/>
        <v>11.76</v>
      </c>
      <c r="V32" s="130">
        <f t="shared" si="12"/>
        <v>209</v>
      </c>
      <c r="W32" s="130">
        <f t="shared" si="13"/>
        <v>0</v>
      </c>
      <c r="X32" s="49">
        <f t="shared" si="14"/>
        <v>659.24</v>
      </c>
      <c r="Y32" s="49">
        <f t="shared" si="15"/>
        <v>2069.36</v>
      </c>
      <c r="Z32" s="49"/>
      <c r="AA32" s="139" t="s">
        <v>64</v>
      </c>
      <c r="AB32" s="140">
        <f t="shared" ref="AB32:AH32" si="44">K32+R32</f>
        <v>47.05</v>
      </c>
      <c r="AC32" s="140">
        <f t="shared" si="44"/>
        <v>940.93</v>
      </c>
      <c r="AD32" s="140">
        <f t="shared" si="44"/>
        <v>624.18</v>
      </c>
      <c r="AE32" s="140">
        <f t="shared" si="44"/>
        <v>39.2</v>
      </c>
      <c r="AF32" s="140">
        <f t="shared" si="44"/>
        <v>418</v>
      </c>
      <c r="AG32" s="140">
        <f t="shared" si="44"/>
        <v>0</v>
      </c>
      <c r="AH32" s="140">
        <f t="shared" si="44"/>
        <v>2069.36</v>
      </c>
      <c r="AI32" s="139" t="s">
        <v>34</v>
      </c>
    </row>
    <row r="33" s="39" customFormat="1" ht="16" customHeight="1" spans="1:35">
      <c r="A33" s="129">
        <f t="shared" si="0"/>
        <v>30</v>
      </c>
      <c r="B33" s="49" t="s">
        <v>1195</v>
      </c>
      <c r="C33" s="46" t="s">
        <v>204</v>
      </c>
      <c r="D33" s="133" t="s">
        <v>205</v>
      </c>
      <c r="E33" s="49">
        <v>3920.55</v>
      </c>
      <c r="F33" s="49">
        <v>3920.55</v>
      </c>
      <c r="G33" s="130">
        <v>6241.75</v>
      </c>
      <c r="H33" s="49">
        <v>3920.55</v>
      </c>
      <c r="I33" s="130">
        <v>3180</v>
      </c>
      <c r="J33" s="130"/>
      <c r="K33" s="49">
        <f t="shared" si="1"/>
        <v>47.05</v>
      </c>
      <c r="L33" s="49">
        <f t="shared" si="2"/>
        <v>627.29</v>
      </c>
      <c r="M33" s="130">
        <f t="shared" si="3"/>
        <v>499.34</v>
      </c>
      <c r="N33" s="49">
        <f t="shared" si="4"/>
        <v>27.44</v>
      </c>
      <c r="O33" s="130">
        <f t="shared" si="5"/>
        <v>159</v>
      </c>
      <c r="P33" s="130">
        <f t="shared" si="6"/>
        <v>0</v>
      </c>
      <c r="Q33" s="130">
        <f t="shared" si="7"/>
        <v>1360.12</v>
      </c>
      <c r="R33" s="49">
        <f t="shared" si="8"/>
        <v>0</v>
      </c>
      <c r="S33" s="49">
        <f t="shared" si="9"/>
        <v>313.64</v>
      </c>
      <c r="T33" s="130">
        <f t="shared" si="10"/>
        <v>124.84</v>
      </c>
      <c r="U33" s="49">
        <f t="shared" si="11"/>
        <v>11.76</v>
      </c>
      <c r="V33" s="130">
        <f t="shared" si="12"/>
        <v>159</v>
      </c>
      <c r="W33" s="130">
        <f t="shared" si="13"/>
        <v>0</v>
      </c>
      <c r="X33" s="49">
        <f t="shared" si="14"/>
        <v>609.24</v>
      </c>
      <c r="Y33" s="49">
        <f t="shared" si="15"/>
        <v>1969.36</v>
      </c>
      <c r="Z33" s="49"/>
      <c r="AA33" s="139" t="s">
        <v>81</v>
      </c>
      <c r="AB33" s="140">
        <f t="shared" ref="AB33:AH33" si="45">K33+R33</f>
        <v>47.05</v>
      </c>
      <c r="AC33" s="140">
        <f t="shared" si="45"/>
        <v>940.93</v>
      </c>
      <c r="AD33" s="140">
        <f t="shared" si="45"/>
        <v>624.18</v>
      </c>
      <c r="AE33" s="140">
        <f t="shared" si="45"/>
        <v>39.2</v>
      </c>
      <c r="AF33" s="140">
        <f t="shared" si="45"/>
        <v>318</v>
      </c>
      <c r="AG33" s="140">
        <f t="shared" si="45"/>
        <v>0</v>
      </c>
      <c r="AH33" s="140">
        <f t="shared" si="45"/>
        <v>1969.36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206</v>
      </c>
      <c r="C34" s="49" t="s">
        <v>207</v>
      </c>
      <c r="D34" s="131" t="s">
        <v>208</v>
      </c>
      <c r="E34" s="49">
        <v>3920.55</v>
      </c>
      <c r="F34" s="49">
        <v>3920.55</v>
      </c>
      <c r="G34" s="130">
        <v>6241.75</v>
      </c>
      <c r="H34" s="49">
        <v>3920.55</v>
      </c>
      <c r="I34" s="130">
        <v>3180</v>
      </c>
      <c r="J34" s="130"/>
      <c r="K34" s="49">
        <f t="shared" si="1"/>
        <v>47.05</v>
      </c>
      <c r="L34" s="49">
        <f t="shared" si="2"/>
        <v>627.29</v>
      </c>
      <c r="M34" s="130">
        <f t="shared" si="3"/>
        <v>499.34</v>
      </c>
      <c r="N34" s="49">
        <f t="shared" si="4"/>
        <v>27.44</v>
      </c>
      <c r="O34" s="130">
        <f t="shared" si="5"/>
        <v>159</v>
      </c>
      <c r="P34" s="130">
        <f t="shared" si="6"/>
        <v>0</v>
      </c>
      <c r="Q34" s="130">
        <f t="shared" si="7"/>
        <v>1360.12</v>
      </c>
      <c r="R34" s="49">
        <f t="shared" si="8"/>
        <v>0</v>
      </c>
      <c r="S34" s="49">
        <f t="shared" si="9"/>
        <v>313.64</v>
      </c>
      <c r="T34" s="130">
        <f t="shared" si="10"/>
        <v>124.84</v>
      </c>
      <c r="U34" s="49">
        <f t="shared" si="11"/>
        <v>11.76</v>
      </c>
      <c r="V34" s="130">
        <f t="shared" si="12"/>
        <v>159</v>
      </c>
      <c r="W34" s="130">
        <f t="shared" si="13"/>
        <v>0</v>
      </c>
      <c r="X34" s="49">
        <f t="shared" si="14"/>
        <v>609.24</v>
      </c>
      <c r="Y34" s="49">
        <f t="shared" si="15"/>
        <v>1969.36</v>
      </c>
      <c r="Z34" s="49"/>
      <c r="AA34" s="139" t="s">
        <v>90</v>
      </c>
      <c r="AB34" s="140">
        <f t="shared" ref="AB34:AH34" si="46">K34+R34</f>
        <v>47.05</v>
      </c>
      <c r="AC34" s="140">
        <f t="shared" si="46"/>
        <v>940.93</v>
      </c>
      <c r="AD34" s="140">
        <f t="shared" si="46"/>
        <v>624.18</v>
      </c>
      <c r="AE34" s="140">
        <f t="shared" si="46"/>
        <v>39.2</v>
      </c>
      <c r="AF34" s="140">
        <f t="shared" si="46"/>
        <v>318</v>
      </c>
      <c r="AG34" s="140">
        <f t="shared" si="46"/>
        <v>0</v>
      </c>
      <c r="AH34" s="140">
        <f t="shared" si="46"/>
        <v>1969.36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1193</v>
      </c>
      <c r="C35" s="49" t="s">
        <v>210</v>
      </c>
      <c r="D35" s="131" t="s">
        <v>211</v>
      </c>
      <c r="E35" s="49">
        <v>3920.55</v>
      </c>
      <c r="F35" s="49">
        <v>3920.55</v>
      </c>
      <c r="G35" s="130">
        <v>6241.75</v>
      </c>
      <c r="H35" s="49">
        <v>3920.55</v>
      </c>
      <c r="I35" s="130">
        <v>4180</v>
      </c>
      <c r="J35" s="130"/>
      <c r="K35" s="49">
        <f t="shared" si="1"/>
        <v>47.05</v>
      </c>
      <c r="L35" s="49">
        <f t="shared" si="2"/>
        <v>627.29</v>
      </c>
      <c r="M35" s="130">
        <f t="shared" si="3"/>
        <v>499.34</v>
      </c>
      <c r="N35" s="49">
        <f t="shared" si="4"/>
        <v>27.44</v>
      </c>
      <c r="O35" s="130">
        <f t="shared" si="5"/>
        <v>209</v>
      </c>
      <c r="P35" s="130">
        <f t="shared" si="6"/>
        <v>0</v>
      </c>
      <c r="Q35" s="130">
        <f t="shared" si="7"/>
        <v>1410.12</v>
      </c>
      <c r="R35" s="49">
        <f t="shared" si="8"/>
        <v>0</v>
      </c>
      <c r="S35" s="49">
        <f t="shared" si="9"/>
        <v>313.64</v>
      </c>
      <c r="T35" s="130">
        <f t="shared" si="10"/>
        <v>124.84</v>
      </c>
      <c r="U35" s="49">
        <f t="shared" si="11"/>
        <v>11.76</v>
      </c>
      <c r="V35" s="130">
        <f t="shared" si="12"/>
        <v>209</v>
      </c>
      <c r="W35" s="130">
        <f t="shared" si="13"/>
        <v>0</v>
      </c>
      <c r="X35" s="49">
        <f t="shared" si="14"/>
        <v>659.24</v>
      </c>
      <c r="Y35" s="49">
        <f t="shared" si="15"/>
        <v>2069.36</v>
      </c>
      <c r="Z35" s="49"/>
      <c r="AA35" s="139" t="s">
        <v>64</v>
      </c>
      <c r="AB35" s="140">
        <f t="shared" ref="AB35:AH35" si="47">K35+R35</f>
        <v>47.05</v>
      </c>
      <c r="AC35" s="140">
        <f t="shared" si="47"/>
        <v>940.93</v>
      </c>
      <c r="AD35" s="140">
        <f t="shared" si="47"/>
        <v>624.18</v>
      </c>
      <c r="AE35" s="140">
        <f t="shared" si="47"/>
        <v>39.2</v>
      </c>
      <c r="AF35" s="140">
        <f t="shared" si="47"/>
        <v>418</v>
      </c>
      <c r="AG35" s="140">
        <f t="shared" si="47"/>
        <v>0</v>
      </c>
      <c r="AH35" s="140">
        <f t="shared" si="47"/>
        <v>2069.36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1196</v>
      </c>
      <c r="C36" s="49" t="s">
        <v>215</v>
      </c>
      <c r="D36" s="131" t="s">
        <v>216</v>
      </c>
      <c r="E36" s="49">
        <v>3920.55</v>
      </c>
      <c r="F36" s="49">
        <v>3920.55</v>
      </c>
      <c r="G36" s="130">
        <v>6241.75</v>
      </c>
      <c r="H36" s="49">
        <v>3920.55</v>
      </c>
      <c r="I36" s="130">
        <v>2544</v>
      </c>
      <c r="J36" s="130"/>
      <c r="K36" s="49">
        <f t="shared" si="1"/>
        <v>47.05</v>
      </c>
      <c r="L36" s="49">
        <f t="shared" si="2"/>
        <v>627.29</v>
      </c>
      <c r="M36" s="130">
        <f t="shared" si="3"/>
        <v>499.34</v>
      </c>
      <c r="N36" s="49">
        <f t="shared" si="4"/>
        <v>27.44</v>
      </c>
      <c r="O36" s="130">
        <f t="shared" si="5"/>
        <v>127.2</v>
      </c>
      <c r="P36" s="130">
        <f t="shared" si="6"/>
        <v>0</v>
      </c>
      <c r="Q36" s="130">
        <f t="shared" si="7"/>
        <v>1328.32</v>
      </c>
      <c r="R36" s="49">
        <f t="shared" si="8"/>
        <v>0</v>
      </c>
      <c r="S36" s="49">
        <f t="shared" si="9"/>
        <v>313.64</v>
      </c>
      <c r="T36" s="130">
        <f t="shared" si="10"/>
        <v>124.84</v>
      </c>
      <c r="U36" s="49">
        <f t="shared" si="11"/>
        <v>11.76</v>
      </c>
      <c r="V36" s="130">
        <f t="shared" si="12"/>
        <v>127.2</v>
      </c>
      <c r="W36" s="130">
        <f t="shared" si="13"/>
        <v>0</v>
      </c>
      <c r="X36" s="49">
        <f t="shared" si="14"/>
        <v>577.44</v>
      </c>
      <c r="Y36" s="49">
        <f t="shared" si="15"/>
        <v>1905.76</v>
      </c>
      <c r="Z36" s="49"/>
      <c r="AA36" s="139" t="s">
        <v>74</v>
      </c>
      <c r="AB36" s="140">
        <f t="shared" ref="AB36:AH36" si="48">K36+R36</f>
        <v>47.05</v>
      </c>
      <c r="AC36" s="140">
        <f t="shared" si="48"/>
        <v>940.93</v>
      </c>
      <c r="AD36" s="140">
        <f t="shared" si="48"/>
        <v>624.18</v>
      </c>
      <c r="AE36" s="140">
        <f t="shared" si="48"/>
        <v>39.2</v>
      </c>
      <c r="AF36" s="140">
        <f t="shared" si="48"/>
        <v>254.4</v>
      </c>
      <c r="AG36" s="140">
        <f t="shared" si="48"/>
        <v>0</v>
      </c>
      <c r="AH36" s="140">
        <f t="shared" si="48"/>
        <v>1905.76</v>
      </c>
      <c r="AI36" s="139" t="s">
        <v>35</v>
      </c>
    </row>
    <row r="37" s="39" customFormat="1" ht="16" customHeight="1" spans="1:35">
      <c r="A37" s="129">
        <f t="shared" si="0"/>
        <v>34</v>
      </c>
      <c r="B37" s="49" t="s">
        <v>217</v>
      </c>
      <c r="C37" s="49" t="s">
        <v>218</v>
      </c>
      <c r="D37" s="131" t="s">
        <v>219</v>
      </c>
      <c r="E37" s="49">
        <v>3920.55</v>
      </c>
      <c r="F37" s="49">
        <v>3920.55</v>
      </c>
      <c r="G37" s="130">
        <v>6241.75</v>
      </c>
      <c r="H37" s="49">
        <v>3920.55</v>
      </c>
      <c r="I37" s="130">
        <v>3180</v>
      </c>
      <c r="J37" s="130"/>
      <c r="K37" s="49">
        <f t="shared" si="1"/>
        <v>47.05</v>
      </c>
      <c r="L37" s="49">
        <f t="shared" si="2"/>
        <v>627.29</v>
      </c>
      <c r="M37" s="130">
        <f t="shared" si="3"/>
        <v>499.34</v>
      </c>
      <c r="N37" s="49">
        <f t="shared" si="4"/>
        <v>27.44</v>
      </c>
      <c r="O37" s="130">
        <f t="shared" si="5"/>
        <v>159</v>
      </c>
      <c r="P37" s="130">
        <f t="shared" si="6"/>
        <v>0</v>
      </c>
      <c r="Q37" s="130">
        <f t="shared" si="7"/>
        <v>1360.12</v>
      </c>
      <c r="R37" s="49">
        <f t="shared" si="8"/>
        <v>0</v>
      </c>
      <c r="S37" s="49">
        <f t="shared" si="9"/>
        <v>313.64</v>
      </c>
      <c r="T37" s="130">
        <f t="shared" si="10"/>
        <v>124.84</v>
      </c>
      <c r="U37" s="49">
        <f t="shared" si="11"/>
        <v>11.76</v>
      </c>
      <c r="V37" s="130">
        <f t="shared" si="12"/>
        <v>159</v>
      </c>
      <c r="W37" s="130">
        <f t="shared" si="13"/>
        <v>0</v>
      </c>
      <c r="X37" s="49">
        <f t="shared" si="14"/>
        <v>609.24</v>
      </c>
      <c r="Y37" s="49">
        <f t="shared" si="15"/>
        <v>1969.36</v>
      </c>
      <c r="Z37" s="49"/>
      <c r="AA37" s="139" t="s">
        <v>57</v>
      </c>
      <c r="AB37" s="140">
        <f t="shared" ref="AB37:AH37" si="49">K37+R37</f>
        <v>47.05</v>
      </c>
      <c r="AC37" s="140">
        <f t="shared" si="49"/>
        <v>940.93</v>
      </c>
      <c r="AD37" s="140">
        <f t="shared" si="49"/>
        <v>624.18</v>
      </c>
      <c r="AE37" s="140">
        <f t="shared" si="49"/>
        <v>39.2</v>
      </c>
      <c r="AF37" s="140">
        <f t="shared" si="49"/>
        <v>318</v>
      </c>
      <c r="AG37" s="140">
        <f t="shared" si="49"/>
        <v>0</v>
      </c>
      <c r="AH37" s="140">
        <f t="shared" si="49"/>
        <v>1969.36</v>
      </c>
      <c r="AI37" s="139" t="s">
        <v>35</v>
      </c>
    </row>
    <row r="38" s="39" customFormat="1" ht="16" customHeight="1" spans="1:35">
      <c r="A38" s="129">
        <f t="shared" si="0"/>
        <v>35</v>
      </c>
      <c r="B38" s="49" t="s">
        <v>220</v>
      </c>
      <c r="C38" s="49" t="s">
        <v>221</v>
      </c>
      <c r="D38" s="131" t="s">
        <v>222</v>
      </c>
      <c r="E38" s="49">
        <v>4500</v>
      </c>
      <c r="F38" s="49">
        <v>4500</v>
      </c>
      <c r="G38" s="130">
        <v>6241.75</v>
      </c>
      <c r="H38" s="49">
        <v>4500</v>
      </c>
      <c r="I38" s="130">
        <v>4180</v>
      </c>
      <c r="J38" s="130"/>
      <c r="K38" s="49">
        <f t="shared" si="1"/>
        <v>54</v>
      </c>
      <c r="L38" s="49">
        <f t="shared" si="2"/>
        <v>720</v>
      </c>
      <c r="M38" s="130">
        <f t="shared" si="3"/>
        <v>499.34</v>
      </c>
      <c r="N38" s="49">
        <f t="shared" si="4"/>
        <v>31.5</v>
      </c>
      <c r="O38" s="130">
        <f t="shared" si="5"/>
        <v>209</v>
      </c>
      <c r="P38" s="130">
        <f t="shared" si="6"/>
        <v>0</v>
      </c>
      <c r="Q38" s="130">
        <f t="shared" si="7"/>
        <v>1513.84</v>
      </c>
      <c r="R38" s="49">
        <f t="shared" si="8"/>
        <v>0</v>
      </c>
      <c r="S38" s="49">
        <f t="shared" si="9"/>
        <v>360</v>
      </c>
      <c r="T38" s="130">
        <f t="shared" si="10"/>
        <v>124.84</v>
      </c>
      <c r="U38" s="49">
        <f t="shared" si="11"/>
        <v>13.5</v>
      </c>
      <c r="V38" s="130">
        <f t="shared" si="12"/>
        <v>209</v>
      </c>
      <c r="W38" s="130">
        <f t="shared" si="13"/>
        <v>0</v>
      </c>
      <c r="X38" s="49">
        <f t="shared" si="14"/>
        <v>707.34</v>
      </c>
      <c r="Y38" s="49">
        <f t="shared" si="15"/>
        <v>2221.18</v>
      </c>
      <c r="Z38" s="49"/>
      <c r="AA38" s="139" t="s">
        <v>90</v>
      </c>
      <c r="AB38" s="140">
        <f t="shared" ref="AB38:AH38" si="50">K38+R38</f>
        <v>54</v>
      </c>
      <c r="AC38" s="140">
        <f t="shared" si="50"/>
        <v>1080</v>
      </c>
      <c r="AD38" s="140">
        <f t="shared" si="50"/>
        <v>624.18</v>
      </c>
      <c r="AE38" s="140">
        <f t="shared" si="50"/>
        <v>45</v>
      </c>
      <c r="AF38" s="140">
        <f t="shared" si="50"/>
        <v>418</v>
      </c>
      <c r="AG38" s="140">
        <f t="shared" si="50"/>
        <v>0</v>
      </c>
      <c r="AH38" s="140">
        <f t="shared" si="50"/>
        <v>2221.18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223</v>
      </c>
      <c r="C39" s="49" t="s">
        <v>224</v>
      </c>
      <c r="D39" s="131" t="s">
        <v>225</v>
      </c>
      <c r="E39" s="49">
        <v>3920.55</v>
      </c>
      <c r="F39" s="49">
        <v>3920.55</v>
      </c>
      <c r="G39" s="130">
        <v>6241.75</v>
      </c>
      <c r="H39" s="49">
        <v>3920.55</v>
      </c>
      <c r="I39" s="130">
        <v>3180</v>
      </c>
      <c r="J39" s="130"/>
      <c r="K39" s="49">
        <f t="shared" si="1"/>
        <v>47.05</v>
      </c>
      <c r="L39" s="49">
        <f t="shared" si="2"/>
        <v>627.29</v>
      </c>
      <c r="M39" s="130">
        <f t="shared" si="3"/>
        <v>499.34</v>
      </c>
      <c r="N39" s="49">
        <f t="shared" si="4"/>
        <v>27.44</v>
      </c>
      <c r="O39" s="130">
        <f t="shared" si="5"/>
        <v>159</v>
      </c>
      <c r="P39" s="130">
        <f t="shared" si="6"/>
        <v>0</v>
      </c>
      <c r="Q39" s="130">
        <f t="shared" si="7"/>
        <v>1360.12</v>
      </c>
      <c r="R39" s="49">
        <f t="shared" si="8"/>
        <v>0</v>
      </c>
      <c r="S39" s="49">
        <f t="shared" si="9"/>
        <v>313.64</v>
      </c>
      <c r="T39" s="130">
        <f t="shared" si="10"/>
        <v>124.84</v>
      </c>
      <c r="U39" s="49">
        <f t="shared" si="11"/>
        <v>11.76</v>
      </c>
      <c r="V39" s="130">
        <f t="shared" si="12"/>
        <v>159</v>
      </c>
      <c r="W39" s="130">
        <f t="shared" si="13"/>
        <v>0</v>
      </c>
      <c r="X39" s="49">
        <f t="shared" si="14"/>
        <v>609.24</v>
      </c>
      <c r="Y39" s="49">
        <f t="shared" si="15"/>
        <v>1969.36</v>
      </c>
      <c r="Z39" s="49"/>
      <c r="AA39" s="139" t="s">
        <v>80</v>
      </c>
      <c r="AB39" s="140">
        <f t="shared" ref="AB39:AH39" si="51">K39+R39</f>
        <v>47.05</v>
      </c>
      <c r="AC39" s="140">
        <f t="shared" si="51"/>
        <v>940.93</v>
      </c>
      <c r="AD39" s="140">
        <f t="shared" si="51"/>
        <v>624.18</v>
      </c>
      <c r="AE39" s="140">
        <f t="shared" si="51"/>
        <v>39.2</v>
      </c>
      <c r="AF39" s="140">
        <f t="shared" si="51"/>
        <v>318</v>
      </c>
      <c r="AG39" s="140">
        <f t="shared" si="51"/>
        <v>0</v>
      </c>
      <c r="AH39" s="140">
        <f t="shared" si="51"/>
        <v>1969.36</v>
      </c>
      <c r="AI39" s="139" t="s">
        <v>33</v>
      </c>
    </row>
    <row r="40" s="39" customFormat="1" ht="16" customHeight="1" spans="1:35">
      <c r="A40" s="129">
        <f t="shared" si="0"/>
        <v>37</v>
      </c>
      <c r="B40" s="49" t="s">
        <v>129</v>
      </c>
      <c r="C40" s="49" t="s">
        <v>228</v>
      </c>
      <c r="D40" s="131" t="s">
        <v>229</v>
      </c>
      <c r="E40" s="49">
        <v>3920.55</v>
      </c>
      <c r="F40" s="49">
        <v>3920.55</v>
      </c>
      <c r="G40" s="130">
        <v>6241.75</v>
      </c>
      <c r="H40" s="49">
        <v>3920.55</v>
      </c>
      <c r="I40" s="130">
        <v>3180</v>
      </c>
      <c r="J40" s="130"/>
      <c r="K40" s="49">
        <f t="shared" si="1"/>
        <v>47.05</v>
      </c>
      <c r="L40" s="49">
        <f t="shared" si="2"/>
        <v>627.29</v>
      </c>
      <c r="M40" s="130">
        <f t="shared" si="3"/>
        <v>499.34</v>
      </c>
      <c r="N40" s="49">
        <f t="shared" si="4"/>
        <v>27.44</v>
      </c>
      <c r="O40" s="130">
        <f t="shared" si="5"/>
        <v>159</v>
      </c>
      <c r="P40" s="130">
        <f t="shared" si="6"/>
        <v>0</v>
      </c>
      <c r="Q40" s="130">
        <f t="shared" si="7"/>
        <v>1360.12</v>
      </c>
      <c r="R40" s="49">
        <f t="shared" si="8"/>
        <v>0</v>
      </c>
      <c r="S40" s="49">
        <f t="shared" si="9"/>
        <v>313.64</v>
      </c>
      <c r="T40" s="130">
        <f t="shared" si="10"/>
        <v>124.84</v>
      </c>
      <c r="U40" s="49">
        <f t="shared" si="11"/>
        <v>11.76</v>
      </c>
      <c r="V40" s="130">
        <f t="shared" si="12"/>
        <v>159</v>
      </c>
      <c r="W40" s="130">
        <f t="shared" si="13"/>
        <v>0</v>
      </c>
      <c r="X40" s="49">
        <f t="shared" si="14"/>
        <v>609.24</v>
      </c>
      <c r="Y40" s="49">
        <f t="shared" si="15"/>
        <v>1969.36</v>
      </c>
      <c r="Z40" s="49"/>
      <c r="AA40" s="139" t="s">
        <v>82</v>
      </c>
      <c r="AB40" s="140">
        <f t="shared" ref="AB40:AH40" si="52">K40+R40</f>
        <v>47.05</v>
      </c>
      <c r="AC40" s="140">
        <f t="shared" si="52"/>
        <v>940.93</v>
      </c>
      <c r="AD40" s="140">
        <f t="shared" si="52"/>
        <v>624.18</v>
      </c>
      <c r="AE40" s="140">
        <f t="shared" si="52"/>
        <v>39.2</v>
      </c>
      <c r="AF40" s="140">
        <f t="shared" si="52"/>
        <v>318</v>
      </c>
      <c r="AG40" s="140">
        <f t="shared" si="52"/>
        <v>0</v>
      </c>
      <c r="AH40" s="140">
        <f t="shared" si="52"/>
        <v>1969.36</v>
      </c>
      <c r="AI40" s="139" t="s">
        <v>35</v>
      </c>
    </row>
    <row r="41" s="39" customFormat="1" ht="16" customHeight="1" spans="1:35">
      <c r="A41" s="129">
        <f t="shared" si="0"/>
        <v>38</v>
      </c>
      <c r="B41" s="49" t="s">
        <v>223</v>
      </c>
      <c r="C41" s="49" t="s">
        <v>230</v>
      </c>
      <c r="D41" s="131" t="s">
        <v>231</v>
      </c>
      <c r="E41" s="49">
        <v>3920.55</v>
      </c>
      <c r="F41" s="49">
        <v>3920.55</v>
      </c>
      <c r="G41" s="130">
        <v>6241.75</v>
      </c>
      <c r="H41" s="49">
        <v>3920.55</v>
      </c>
      <c r="I41" s="130">
        <v>3180</v>
      </c>
      <c r="J41" s="130"/>
      <c r="K41" s="49">
        <f t="shared" si="1"/>
        <v>47.05</v>
      </c>
      <c r="L41" s="49">
        <f t="shared" si="2"/>
        <v>627.29</v>
      </c>
      <c r="M41" s="130">
        <f t="shared" si="3"/>
        <v>499.34</v>
      </c>
      <c r="N41" s="49">
        <f t="shared" si="4"/>
        <v>27.44</v>
      </c>
      <c r="O41" s="130">
        <f t="shared" si="5"/>
        <v>159</v>
      </c>
      <c r="P41" s="130">
        <f t="shared" si="6"/>
        <v>0</v>
      </c>
      <c r="Q41" s="130">
        <f t="shared" si="7"/>
        <v>1360.12</v>
      </c>
      <c r="R41" s="49">
        <f t="shared" si="8"/>
        <v>0</v>
      </c>
      <c r="S41" s="49">
        <f t="shared" si="9"/>
        <v>313.64</v>
      </c>
      <c r="T41" s="130">
        <f t="shared" si="10"/>
        <v>124.84</v>
      </c>
      <c r="U41" s="49">
        <f t="shared" si="11"/>
        <v>11.76</v>
      </c>
      <c r="V41" s="130">
        <f t="shared" si="12"/>
        <v>159</v>
      </c>
      <c r="W41" s="130">
        <f t="shared" si="13"/>
        <v>0</v>
      </c>
      <c r="X41" s="49">
        <f t="shared" si="14"/>
        <v>609.24</v>
      </c>
      <c r="Y41" s="49">
        <f t="shared" si="15"/>
        <v>1969.36</v>
      </c>
      <c r="Z41" s="49"/>
      <c r="AA41" s="139" t="s">
        <v>59</v>
      </c>
      <c r="AB41" s="140">
        <f t="shared" ref="AB41:AH41" si="53">K41+R41</f>
        <v>47.05</v>
      </c>
      <c r="AC41" s="140">
        <f t="shared" si="53"/>
        <v>940.93</v>
      </c>
      <c r="AD41" s="140">
        <f t="shared" si="53"/>
        <v>624.18</v>
      </c>
      <c r="AE41" s="140">
        <f t="shared" si="53"/>
        <v>39.2</v>
      </c>
      <c r="AF41" s="140">
        <f t="shared" si="53"/>
        <v>318</v>
      </c>
      <c r="AG41" s="140">
        <f t="shared" si="53"/>
        <v>0</v>
      </c>
      <c r="AH41" s="140">
        <f t="shared" si="53"/>
        <v>1969.36</v>
      </c>
      <c r="AI41" s="139" t="s">
        <v>33</v>
      </c>
    </row>
    <row r="42" s="39" customFormat="1" ht="16" customHeight="1" spans="1:35">
      <c r="A42" s="129">
        <f t="shared" si="0"/>
        <v>39</v>
      </c>
      <c r="B42" s="49" t="s">
        <v>132</v>
      </c>
      <c r="C42" s="49" t="s">
        <v>232</v>
      </c>
      <c r="D42" s="131" t="s">
        <v>233</v>
      </c>
      <c r="E42" s="49">
        <v>3920.55</v>
      </c>
      <c r="F42" s="49">
        <v>3920.55</v>
      </c>
      <c r="G42" s="130">
        <v>6241.75</v>
      </c>
      <c r="H42" s="49">
        <v>3920.55</v>
      </c>
      <c r="I42" s="130">
        <v>4180</v>
      </c>
      <c r="J42" s="130"/>
      <c r="K42" s="49">
        <f t="shared" si="1"/>
        <v>47.05</v>
      </c>
      <c r="L42" s="49">
        <f t="shared" si="2"/>
        <v>627.29</v>
      </c>
      <c r="M42" s="130">
        <f t="shared" si="3"/>
        <v>499.34</v>
      </c>
      <c r="N42" s="49">
        <f t="shared" si="4"/>
        <v>27.44</v>
      </c>
      <c r="O42" s="130">
        <f t="shared" si="5"/>
        <v>209</v>
      </c>
      <c r="P42" s="130">
        <f t="shared" si="6"/>
        <v>0</v>
      </c>
      <c r="Q42" s="130">
        <f t="shared" si="7"/>
        <v>1410.12</v>
      </c>
      <c r="R42" s="49">
        <f t="shared" si="8"/>
        <v>0</v>
      </c>
      <c r="S42" s="49">
        <f t="shared" si="9"/>
        <v>313.64</v>
      </c>
      <c r="T42" s="130">
        <f t="shared" si="10"/>
        <v>124.84</v>
      </c>
      <c r="U42" s="49">
        <f t="shared" si="11"/>
        <v>11.76</v>
      </c>
      <c r="V42" s="130">
        <f t="shared" si="12"/>
        <v>209</v>
      </c>
      <c r="W42" s="130">
        <f t="shared" si="13"/>
        <v>0</v>
      </c>
      <c r="X42" s="49">
        <f t="shared" si="14"/>
        <v>659.24</v>
      </c>
      <c r="Y42" s="49">
        <f t="shared" si="15"/>
        <v>2069.36</v>
      </c>
      <c r="Z42" s="49"/>
      <c r="AA42" s="139" t="s">
        <v>64</v>
      </c>
      <c r="AB42" s="140">
        <f t="shared" ref="AB42:AH42" si="54">K42+R42</f>
        <v>47.05</v>
      </c>
      <c r="AC42" s="140">
        <f t="shared" si="54"/>
        <v>940.93</v>
      </c>
      <c r="AD42" s="140">
        <f t="shared" si="54"/>
        <v>624.18</v>
      </c>
      <c r="AE42" s="140">
        <f t="shared" si="54"/>
        <v>39.2</v>
      </c>
      <c r="AF42" s="140">
        <f t="shared" si="54"/>
        <v>418</v>
      </c>
      <c r="AG42" s="140">
        <f t="shared" si="54"/>
        <v>0</v>
      </c>
      <c r="AH42" s="140">
        <f t="shared" si="54"/>
        <v>2069.36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169</v>
      </c>
      <c r="C43" s="49" t="s">
        <v>234</v>
      </c>
      <c r="D43" s="131" t="s">
        <v>235</v>
      </c>
      <c r="E43" s="49">
        <v>3920.55</v>
      </c>
      <c r="F43" s="49">
        <v>3920.55</v>
      </c>
      <c r="G43" s="130">
        <v>6241.75</v>
      </c>
      <c r="H43" s="49">
        <v>3920.55</v>
      </c>
      <c r="I43" s="130">
        <v>3180</v>
      </c>
      <c r="J43" s="130"/>
      <c r="K43" s="49">
        <f t="shared" si="1"/>
        <v>47.05</v>
      </c>
      <c r="L43" s="49">
        <f t="shared" si="2"/>
        <v>627.29</v>
      </c>
      <c r="M43" s="130">
        <f t="shared" si="3"/>
        <v>499.34</v>
      </c>
      <c r="N43" s="49">
        <f t="shared" si="4"/>
        <v>27.44</v>
      </c>
      <c r="O43" s="130">
        <f t="shared" si="5"/>
        <v>159</v>
      </c>
      <c r="P43" s="130">
        <f t="shared" si="6"/>
        <v>0</v>
      </c>
      <c r="Q43" s="130">
        <f t="shared" si="7"/>
        <v>1360.12</v>
      </c>
      <c r="R43" s="49">
        <f t="shared" si="8"/>
        <v>0</v>
      </c>
      <c r="S43" s="49">
        <f t="shared" si="9"/>
        <v>313.64</v>
      </c>
      <c r="T43" s="130">
        <f t="shared" si="10"/>
        <v>124.84</v>
      </c>
      <c r="U43" s="49">
        <f t="shared" si="11"/>
        <v>11.76</v>
      </c>
      <c r="V43" s="130">
        <f t="shared" si="12"/>
        <v>159</v>
      </c>
      <c r="W43" s="130">
        <f t="shared" si="13"/>
        <v>0</v>
      </c>
      <c r="X43" s="49">
        <f t="shared" si="14"/>
        <v>609.24</v>
      </c>
      <c r="Y43" s="49">
        <f t="shared" si="15"/>
        <v>1969.36</v>
      </c>
      <c r="Z43" s="49"/>
      <c r="AA43" s="139" t="s">
        <v>91</v>
      </c>
      <c r="AB43" s="140">
        <f t="shared" ref="AB43:AH43" si="55">K43+R43</f>
        <v>47.05</v>
      </c>
      <c r="AC43" s="140">
        <f t="shared" si="55"/>
        <v>940.93</v>
      </c>
      <c r="AD43" s="140">
        <f t="shared" si="55"/>
        <v>624.18</v>
      </c>
      <c r="AE43" s="140">
        <f t="shared" si="55"/>
        <v>39.2</v>
      </c>
      <c r="AF43" s="140">
        <f t="shared" si="55"/>
        <v>318</v>
      </c>
      <c r="AG43" s="140">
        <f t="shared" si="55"/>
        <v>0</v>
      </c>
      <c r="AH43" s="140">
        <f t="shared" si="55"/>
        <v>1969.36</v>
      </c>
      <c r="AI43" s="139" t="s">
        <v>31</v>
      </c>
    </row>
    <row r="44" s="39" customFormat="1" ht="16" customHeight="1" spans="1:35">
      <c r="A44" s="129">
        <f t="shared" si="0"/>
        <v>41</v>
      </c>
      <c r="B44" s="49" t="s">
        <v>223</v>
      </c>
      <c r="C44" s="49" t="s">
        <v>236</v>
      </c>
      <c r="D44" s="131" t="s">
        <v>237</v>
      </c>
      <c r="E44" s="49">
        <v>3920.55</v>
      </c>
      <c r="F44" s="49">
        <v>3920.55</v>
      </c>
      <c r="G44" s="130">
        <v>6241.75</v>
      </c>
      <c r="H44" s="49">
        <v>3920.55</v>
      </c>
      <c r="I44" s="130">
        <v>3180</v>
      </c>
      <c r="J44" s="130"/>
      <c r="K44" s="49">
        <f t="shared" si="1"/>
        <v>47.05</v>
      </c>
      <c r="L44" s="49">
        <f t="shared" si="2"/>
        <v>627.29</v>
      </c>
      <c r="M44" s="130">
        <f t="shared" si="3"/>
        <v>499.34</v>
      </c>
      <c r="N44" s="49">
        <f t="shared" si="4"/>
        <v>27.44</v>
      </c>
      <c r="O44" s="130">
        <f t="shared" si="5"/>
        <v>159</v>
      </c>
      <c r="P44" s="130">
        <f t="shared" si="6"/>
        <v>0</v>
      </c>
      <c r="Q44" s="130">
        <f t="shared" si="7"/>
        <v>1360.12</v>
      </c>
      <c r="R44" s="49">
        <f t="shared" si="8"/>
        <v>0</v>
      </c>
      <c r="S44" s="49">
        <f t="shared" si="9"/>
        <v>313.64</v>
      </c>
      <c r="T44" s="130">
        <f t="shared" si="10"/>
        <v>124.84</v>
      </c>
      <c r="U44" s="49">
        <f t="shared" si="11"/>
        <v>11.76</v>
      </c>
      <c r="V44" s="130">
        <f t="shared" si="12"/>
        <v>159</v>
      </c>
      <c r="W44" s="130">
        <f t="shared" si="13"/>
        <v>0</v>
      </c>
      <c r="X44" s="49">
        <f t="shared" si="14"/>
        <v>609.24</v>
      </c>
      <c r="Y44" s="49">
        <f t="shared" si="15"/>
        <v>1969.36</v>
      </c>
      <c r="Z44" s="49"/>
      <c r="AA44" s="139" t="s">
        <v>71</v>
      </c>
      <c r="AB44" s="140">
        <f t="shared" ref="AB44:AH44" si="56">K44+R44</f>
        <v>47.05</v>
      </c>
      <c r="AC44" s="140">
        <f t="shared" si="56"/>
        <v>940.93</v>
      </c>
      <c r="AD44" s="140">
        <f t="shared" si="56"/>
        <v>624.18</v>
      </c>
      <c r="AE44" s="140">
        <f t="shared" si="56"/>
        <v>39.2</v>
      </c>
      <c r="AF44" s="140">
        <f t="shared" si="56"/>
        <v>318</v>
      </c>
      <c r="AG44" s="140">
        <f t="shared" si="56"/>
        <v>0</v>
      </c>
      <c r="AH44" s="140">
        <f t="shared" si="56"/>
        <v>1969.36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238</v>
      </c>
      <c r="D45" s="131" t="s">
        <v>239</v>
      </c>
      <c r="E45" s="49">
        <v>3920.55</v>
      </c>
      <c r="F45" s="49">
        <v>3920.55</v>
      </c>
      <c r="G45" s="130">
        <v>6241.75</v>
      </c>
      <c r="H45" s="49">
        <v>3920.55</v>
      </c>
      <c r="I45" s="130">
        <v>3180</v>
      </c>
      <c r="J45" s="130"/>
      <c r="K45" s="49">
        <f t="shared" si="1"/>
        <v>47.05</v>
      </c>
      <c r="L45" s="49">
        <f t="shared" si="2"/>
        <v>627.29</v>
      </c>
      <c r="M45" s="130">
        <f t="shared" si="3"/>
        <v>499.34</v>
      </c>
      <c r="N45" s="49">
        <f t="shared" si="4"/>
        <v>27.44</v>
      </c>
      <c r="O45" s="130">
        <f t="shared" si="5"/>
        <v>159</v>
      </c>
      <c r="P45" s="130">
        <f t="shared" si="6"/>
        <v>0</v>
      </c>
      <c r="Q45" s="130">
        <f t="shared" si="7"/>
        <v>1360.12</v>
      </c>
      <c r="R45" s="49">
        <f t="shared" si="8"/>
        <v>0</v>
      </c>
      <c r="S45" s="49">
        <f t="shared" si="9"/>
        <v>313.64</v>
      </c>
      <c r="T45" s="130">
        <f t="shared" si="10"/>
        <v>124.84</v>
      </c>
      <c r="U45" s="49">
        <f t="shared" si="11"/>
        <v>11.76</v>
      </c>
      <c r="V45" s="130">
        <f t="shared" si="12"/>
        <v>159</v>
      </c>
      <c r="W45" s="130">
        <f t="shared" si="13"/>
        <v>0</v>
      </c>
      <c r="X45" s="49">
        <f t="shared" si="14"/>
        <v>609.24</v>
      </c>
      <c r="Y45" s="49">
        <f t="shared" si="15"/>
        <v>1969.36</v>
      </c>
      <c r="Z45" s="49"/>
      <c r="AA45" s="139" t="s">
        <v>80</v>
      </c>
      <c r="AB45" s="140">
        <f t="shared" ref="AB45:AH45" si="57">K45+R45</f>
        <v>47.05</v>
      </c>
      <c r="AC45" s="140">
        <f t="shared" si="57"/>
        <v>940.93</v>
      </c>
      <c r="AD45" s="140">
        <f t="shared" si="57"/>
        <v>624.18</v>
      </c>
      <c r="AE45" s="140">
        <f t="shared" si="57"/>
        <v>39.2</v>
      </c>
      <c r="AF45" s="140">
        <f t="shared" si="57"/>
        <v>318</v>
      </c>
      <c r="AG45" s="140">
        <f t="shared" si="57"/>
        <v>0</v>
      </c>
      <c r="AH45" s="140">
        <f t="shared" si="57"/>
        <v>1969.36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129</v>
      </c>
      <c r="C46" s="49" t="s">
        <v>240</v>
      </c>
      <c r="D46" s="131" t="s">
        <v>241</v>
      </c>
      <c r="E46" s="49">
        <v>4200</v>
      </c>
      <c r="F46" s="49">
        <v>4200</v>
      </c>
      <c r="G46" s="130">
        <v>6241.75</v>
      </c>
      <c r="H46" s="49">
        <v>4200</v>
      </c>
      <c r="I46" s="130">
        <v>4180</v>
      </c>
      <c r="J46" s="130"/>
      <c r="K46" s="49">
        <f t="shared" si="1"/>
        <v>50.4</v>
      </c>
      <c r="L46" s="49">
        <f t="shared" si="2"/>
        <v>672</v>
      </c>
      <c r="M46" s="130">
        <f t="shared" si="3"/>
        <v>499.34</v>
      </c>
      <c r="N46" s="49">
        <f t="shared" si="4"/>
        <v>29.4</v>
      </c>
      <c r="O46" s="130">
        <f t="shared" si="5"/>
        <v>209</v>
      </c>
      <c r="P46" s="130">
        <f t="shared" si="6"/>
        <v>0</v>
      </c>
      <c r="Q46" s="130">
        <f t="shared" si="7"/>
        <v>1460.14</v>
      </c>
      <c r="R46" s="49">
        <f t="shared" si="8"/>
        <v>0</v>
      </c>
      <c r="S46" s="49">
        <f t="shared" si="9"/>
        <v>336</v>
      </c>
      <c r="T46" s="130">
        <f t="shared" si="10"/>
        <v>124.84</v>
      </c>
      <c r="U46" s="49">
        <f t="shared" si="11"/>
        <v>12.6</v>
      </c>
      <c r="V46" s="130">
        <f t="shared" si="12"/>
        <v>209</v>
      </c>
      <c r="W46" s="130">
        <f t="shared" si="13"/>
        <v>0</v>
      </c>
      <c r="X46" s="49">
        <f t="shared" si="14"/>
        <v>682.44</v>
      </c>
      <c r="Y46" s="49">
        <f t="shared" si="15"/>
        <v>2142.58</v>
      </c>
      <c r="Z46" s="49"/>
      <c r="AA46" s="139" t="s">
        <v>82</v>
      </c>
      <c r="AB46" s="140">
        <f t="shared" ref="AB46:AH46" si="58">K46+R46</f>
        <v>50.4</v>
      </c>
      <c r="AC46" s="140">
        <f t="shared" si="58"/>
        <v>1008</v>
      </c>
      <c r="AD46" s="140">
        <f t="shared" si="58"/>
        <v>624.18</v>
      </c>
      <c r="AE46" s="140">
        <f t="shared" si="58"/>
        <v>42</v>
      </c>
      <c r="AF46" s="140">
        <f t="shared" si="58"/>
        <v>418</v>
      </c>
      <c r="AG46" s="140">
        <f t="shared" si="58"/>
        <v>0</v>
      </c>
      <c r="AH46" s="140">
        <f t="shared" si="58"/>
        <v>2142.58</v>
      </c>
      <c r="AI46" s="139" t="s">
        <v>35</v>
      </c>
    </row>
    <row r="47" s="39" customFormat="1" ht="16" customHeight="1" spans="1:35">
      <c r="A47" s="129">
        <f t="shared" si="0"/>
        <v>44</v>
      </c>
      <c r="B47" s="49" t="s">
        <v>223</v>
      </c>
      <c r="C47" s="49" t="s">
        <v>242</v>
      </c>
      <c r="D47" s="131" t="s">
        <v>243</v>
      </c>
      <c r="E47" s="49">
        <v>3920.55</v>
      </c>
      <c r="F47" s="49">
        <v>3920.55</v>
      </c>
      <c r="G47" s="130">
        <v>6241.75</v>
      </c>
      <c r="H47" s="49">
        <v>3920.55</v>
      </c>
      <c r="I47" s="130">
        <v>4180</v>
      </c>
      <c r="J47" s="130"/>
      <c r="K47" s="49">
        <f t="shared" si="1"/>
        <v>47.05</v>
      </c>
      <c r="L47" s="49">
        <f t="shared" si="2"/>
        <v>627.29</v>
      </c>
      <c r="M47" s="130">
        <f t="shared" si="3"/>
        <v>499.34</v>
      </c>
      <c r="N47" s="49">
        <f t="shared" si="4"/>
        <v>27.44</v>
      </c>
      <c r="O47" s="130">
        <f t="shared" si="5"/>
        <v>209</v>
      </c>
      <c r="P47" s="130">
        <f t="shared" si="6"/>
        <v>0</v>
      </c>
      <c r="Q47" s="130">
        <f t="shared" si="7"/>
        <v>1410.12</v>
      </c>
      <c r="R47" s="49">
        <f t="shared" si="8"/>
        <v>0</v>
      </c>
      <c r="S47" s="49">
        <f t="shared" si="9"/>
        <v>313.64</v>
      </c>
      <c r="T47" s="130">
        <f t="shared" si="10"/>
        <v>124.84</v>
      </c>
      <c r="U47" s="49">
        <f t="shared" si="11"/>
        <v>11.76</v>
      </c>
      <c r="V47" s="130">
        <f t="shared" si="12"/>
        <v>209</v>
      </c>
      <c r="W47" s="130">
        <f t="shared" si="13"/>
        <v>0</v>
      </c>
      <c r="X47" s="49">
        <f t="shared" si="14"/>
        <v>659.24</v>
      </c>
      <c r="Y47" s="49">
        <f t="shared" si="15"/>
        <v>2069.36</v>
      </c>
      <c r="Z47" s="49"/>
      <c r="AA47" s="139" t="s">
        <v>80</v>
      </c>
      <c r="AB47" s="140">
        <f t="shared" ref="AB47:AH47" si="59">K47+R47</f>
        <v>47.05</v>
      </c>
      <c r="AC47" s="140">
        <f t="shared" si="59"/>
        <v>940.93</v>
      </c>
      <c r="AD47" s="140">
        <f t="shared" si="59"/>
        <v>624.18</v>
      </c>
      <c r="AE47" s="140">
        <f t="shared" si="59"/>
        <v>39.2</v>
      </c>
      <c r="AF47" s="140">
        <f t="shared" si="59"/>
        <v>418</v>
      </c>
      <c r="AG47" s="140">
        <f t="shared" si="59"/>
        <v>0</v>
      </c>
      <c r="AH47" s="140">
        <f t="shared" si="59"/>
        <v>2069.36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244</v>
      </c>
      <c r="D48" s="131" t="s">
        <v>245</v>
      </c>
      <c r="E48" s="49">
        <v>3920.55</v>
      </c>
      <c r="F48" s="49">
        <v>3920.55</v>
      </c>
      <c r="G48" s="130">
        <v>6241.75</v>
      </c>
      <c r="H48" s="49">
        <v>3920.55</v>
      </c>
      <c r="I48" s="130">
        <v>3180</v>
      </c>
      <c r="J48" s="130"/>
      <c r="K48" s="49">
        <f t="shared" si="1"/>
        <v>47.05</v>
      </c>
      <c r="L48" s="49">
        <f t="shared" si="2"/>
        <v>627.29</v>
      </c>
      <c r="M48" s="130">
        <f t="shared" si="3"/>
        <v>499.34</v>
      </c>
      <c r="N48" s="49">
        <f t="shared" si="4"/>
        <v>27.44</v>
      </c>
      <c r="O48" s="130">
        <f t="shared" si="5"/>
        <v>159</v>
      </c>
      <c r="P48" s="130">
        <f t="shared" si="6"/>
        <v>0</v>
      </c>
      <c r="Q48" s="130">
        <f t="shared" si="7"/>
        <v>1360.12</v>
      </c>
      <c r="R48" s="49">
        <f t="shared" si="8"/>
        <v>0</v>
      </c>
      <c r="S48" s="49">
        <f t="shared" si="9"/>
        <v>313.64</v>
      </c>
      <c r="T48" s="130">
        <f t="shared" si="10"/>
        <v>124.84</v>
      </c>
      <c r="U48" s="49">
        <f t="shared" si="11"/>
        <v>11.76</v>
      </c>
      <c r="V48" s="130">
        <f t="shared" si="12"/>
        <v>159</v>
      </c>
      <c r="W48" s="130">
        <f t="shared" si="13"/>
        <v>0</v>
      </c>
      <c r="X48" s="49">
        <f t="shared" si="14"/>
        <v>609.24</v>
      </c>
      <c r="Y48" s="49">
        <f t="shared" si="15"/>
        <v>1969.36</v>
      </c>
      <c r="Z48" s="49"/>
      <c r="AA48" s="139" t="s">
        <v>80</v>
      </c>
      <c r="AB48" s="140">
        <f t="shared" ref="AB48:AH48" si="60">K48+R48</f>
        <v>47.05</v>
      </c>
      <c r="AC48" s="140">
        <f t="shared" si="60"/>
        <v>940.93</v>
      </c>
      <c r="AD48" s="140">
        <f t="shared" si="60"/>
        <v>624.18</v>
      </c>
      <c r="AE48" s="140">
        <f t="shared" si="60"/>
        <v>39.2</v>
      </c>
      <c r="AF48" s="140">
        <f t="shared" si="60"/>
        <v>318</v>
      </c>
      <c r="AG48" s="140">
        <f t="shared" si="60"/>
        <v>0</v>
      </c>
      <c r="AH48" s="140">
        <f t="shared" si="60"/>
        <v>1969.36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223</v>
      </c>
      <c r="C49" s="49" t="s">
        <v>246</v>
      </c>
      <c r="D49" s="131" t="s">
        <v>247</v>
      </c>
      <c r="E49" s="49">
        <v>3920.55</v>
      </c>
      <c r="F49" s="49">
        <v>3920.55</v>
      </c>
      <c r="G49" s="130">
        <v>6241.75</v>
      </c>
      <c r="H49" s="49">
        <v>3920.55</v>
      </c>
      <c r="I49" s="130">
        <v>3180</v>
      </c>
      <c r="J49" s="130"/>
      <c r="K49" s="49">
        <f t="shared" si="1"/>
        <v>47.05</v>
      </c>
      <c r="L49" s="49">
        <f t="shared" si="2"/>
        <v>627.29</v>
      </c>
      <c r="M49" s="130">
        <f t="shared" si="3"/>
        <v>499.34</v>
      </c>
      <c r="N49" s="49">
        <f t="shared" si="4"/>
        <v>27.44</v>
      </c>
      <c r="O49" s="130">
        <f t="shared" si="5"/>
        <v>159</v>
      </c>
      <c r="P49" s="130">
        <f t="shared" si="6"/>
        <v>0</v>
      </c>
      <c r="Q49" s="130">
        <f t="shared" si="7"/>
        <v>1360.12</v>
      </c>
      <c r="R49" s="49">
        <f t="shared" si="8"/>
        <v>0</v>
      </c>
      <c r="S49" s="49">
        <f t="shared" si="9"/>
        <v>313.64</v>
      </c>
      <c r="T49" s="130">
        <f t="shared" si="10"/>
        <v>124.84</v>
      </c>
      <c r="U49" s="49">
        <f t="shared" si="11"/>
        <v>11.76</v>
      </c>
      <c r="V49" s="130">
        <f t="shared" si="12"/>
        <v>159</v>
      </c>
      <c r="W49" s="130">
        <f t="shared" si="13"/>
        <v>0</v>
      </c>
      <c r="X49" s="49">
        <f t="shared" si="14"/>
        <v>609.24</v>
      </c>
      <c r="Y49" s="49">
        <f t="shared" si="15"/>
        <v>1969.36</v>
      </c>
      <c r="Z49" s="49"/>
      <c r="AA49" s="139" t="s">
        <v>71</v>
      </c>
      <c r="AB49" s="140">
        <f t="shared" ref="AB49:AH49" si="61">K49+R49</f>
        <v>47.05</v>
      </c>
      <c r="AC49" s="140">
        <f t="shared" si="61"/>
        <v>940.93</v>
      </c>
      <c r="AD49" s="140">
        <f t="shared" si="61"/>
        <v>624.18</v>
      </c>
      <c r="AE49" s="140">
        <f t="shared" si="61"/>
        <v>39.2</v>
      </c>
      <c r="AF49" s="140">
        <f t="shared" si="61"/>
        <v>318</v>
      </c>
      <c r="AG49" s="140">
        <f t="shared" si="61"/>
        <v>0</v>
      </c>
      <c r="AH49" s="140">
        <f t="shared" si="61"/>
        <v>1969.36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49" t="s">
        <v>248</v>
      </c>
      <c r="D50" s="131" t="s">
        <v>249</v>
      </c>
      <c r="E50" s="49">
        <v>3920.55</v>
      </c>
      <c r="F50" s="49">
        <v>3920.55</v>
      </c>
      <c r="G50" s="130">
        <v>6241.75</v>
      </c>
      <c r="H50" s="49">
        <v>3920.55</v>
      </c>
      <c r="I50" s="130">
        <v>3180</v>
      </c>
      <c r="J50" s="130"/>
      <c r="K50" s="49">
        <f t="shared" si="1"/>
        <v>47.05</v>
      </c>
      <c r="L50" s="49">
        <f t="shared" si="2"/>
        <v>627.29</v>
      </c>
      <c r="M50" s="130">
        <f t="shared" si="3"/>
        <v>499.34</v>
      </c>
      <c r="N50" s="49">
        <f t="shared" si="4"/>
        <v>27.44</v>
      </c>
      <c r="O50" s="130">
        <f t="shared" si="5"/>
        <v>159</v>
      </c>
      <c r="P50" s="130">
        <f t="shared" si="6"/>
        <v>0</v>
      </c>
      <c r="Q50" s="130">
        <f t="shared" si="7"/>
        <v>1360.12</v>
      </c>
      <c r="R50" s="49">
        <f t="shared" si="8"/>
        <v>0</v>
      </c>
      <c r="S50" s="49">
        <f t="shared" si="9"/>
        <v>313.64</v>
      </c>
      <c r="T50" s="130">
        <f t="shared" si="10"/>
        <v>124.84</v>
      </c>
      <c r="U50" s="49">
        <f t="shared" si="11"/>
        <v>11.76</v>
      </c>
      <c r="V50" s="130">
        <f t="shared" si="12"/>
        <v>159</v>
      </c>
      <c r="W50" s="130">
        <f t="shared" si="13"/>
        <v>0</v>
      </c>
      <c r="X50" s="49">
        <f t="shared" si="14"/>
        <v>609.24</v>
      </c>
      <c r="Y50" s="49">
        <f t="shared" si="15"/>
        <v>1969.36</v>
      </c>
      <c r="Z50" s="49"/>
      <c r="AA50" s="139" t="s">
        <v>80</v>
      </c>
      <c r="AB50" s="140">
        <f t="shared" ref="AB50:AH50" si="62">K50+R50</f>
        <v>47.05</v>
      </c>
      <c r="AC50" s="140">
        <f t="shared" si="62"/>
        <v>940.93</v>
      </c>
      <c r="AD50" s="140">
        <f t="shared" si="62"/>
        <v>624.18</v>
      </c>
      <c r="AE50" s="140">
        <f t="shared" si="62"/>
        <v>39.2</v>
      </c>
      <c r="AF50" s="140">
        <f t="shared" si="62"/>
        <v>318</v>
      </c>
      <c r="AG50" s="140">
        <f t="shared" si="62"/>
        <v>0</v>
      </c>
      <c r="AH50" s="140">
        <f t="shared" si="62"/>
        <v>1969.36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129</v>
      </c>
      <c r="C51" s="49" t="s">
        <v>250</v>
      </c>
      <c r="D51" s="131" t="s">
        <v>251</v>
      </c>
      <c r="E51" s="49">
        <v>4200</v>
      </c>
      <c r="F51" s="49">
        <v>4200</v>
      </c>
      <c r="G51" s="130">
        <v>6241.75</v>
      </c>
      <c r="H51" s="49">
        <v>4200</v>
      </c>
      <c r="I51" s="130">
        <v>4180</v>
      </c>
      <c r="J51" s="130"/>
      <c r="K51" s="49">
        <f t="shared" si="1"/>
        <v>50.4</v>
      </c>
      <c r="L51" s="49">
        <f t="shared" si="2"/>
        <v>672</v>
      </c>
      <c r="M51" s="130">
        <f t="shared" si="3"/>
        <v>499.34</v>
      </c>
      <c r="N51" s="49">
        <f t="shared" si="4"/>
        <v>29.4</v>
      </c>
      <c r="O51" s="130">
        <f t="shared" si="5"/>
        <v>209</v>
      </c>
      <c r="P51" s="130">
        <f t="shared" si="6"/>
        <v>0</v>
      </c>
      <c r="Q51" s="130">
        <f t="shared" si="7"/>
        <v>1460.14</v>
      </c>
      <c r="R51" s="49">
        <f t="shared" si="8"/>
        <v>0</v>
      </c>
      <c r="S51" s="49">
        <f t="shared" si="9"/>
        <v>336</v>
      </c>
      <c r="T51" s="130">
        <f t="shared" si="10"/>
        <v>124.84</v>
      </c>
      <c r="U51" s="49">
        <f t="shared" si="11"/>
        <v>12.6</v>
      </c>
      <c r="V51" s="130">
        <f t="shared" si="12"/>
        <v>209</v>
      </c>
      <c r="W51" s="130">
        <f t="shared" si="13"/>
        <v>0</v>
      </c>
      <c r="X51" s="49">
        <f t="shared" si="14"/>
        <v>682.44</v>
      </c>
      <c r="Y51" s="49">
        <f t="shared" si="15"/>
        <v>2142.58</v>
      </c>
      <c r="Z51" s="49"/>
      <c r="AA51" s="139" t="s">
        <v>71</v>
      </c>
      <c r="AB51" s="140">
        <f t="shared" ref="AB51:AH51" si="63">K51+R51</f>
        <v>50.4</v>
      </c>
      <c r="AC51" s="140">
        <f t="shared" si="63"/>
        <v>1008</v>
      </c>
      <c r="AD51" s="140">
        <f t="shared" si="63"/>
        <v>624.18</v>
      </c>
      <c r="AE51" s="140">
        <f t="shared" si="63"/>
        <v>42</v>
      </c>
      <c r="AF51" s="140">
        <f t="shared" si="63"/>
        <v>418</v>
      </c>
      <c r="AG51" s="140">
        <f t="shared" si="63"/>
        <v>0</v>
      </c>
      <c r="AH51" s="140">
        <f t="shared" si="63"/>
        <v>2142.58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129</v>
      </c>
      <c r="C52" s="49" t="s">
        <v>252</v>
      </c>
      <c r="D52" s="131" t="s">
        <v>253</v>
      </c>
      <c r="E52" s="49">
        <v>3920.55</v>
      </c>
      <c r="F52" s="49">
        <v>3920.55</v>
      </c>
      <c r="G52" s="130">
        <v>6241.75</v>
      </c>
      <c r="H52" s="49">
        <v>3920.55</v>
      </c>
      <c r="I52" s="130">
        <v>4180</v>
      </c>
      <c r="J52" s="130"/>
      <c r="K52" s="49">
        <f t="shared" si="1"/>
        <v>47.05</v>
      </c>
      <c r="L52" s="49">
        <f t="shared" si="2"/>
        <v>627.29</v>
      </c>
      <c r="M52" s="130">
        <f t="shared" si="3"/>
        <v>499.34</v>
      </c>
      <c r="N52" s="49">
        <f t="shared" si="4"/>
        <v>27.44</v>
      </c>
      <c r="O52" s="130">
        <f t="shared" si="5"/>
        <v>209</v>
      </c>
      <c r="P52" s="130">
        <f t="shared" si="6"/>
        <v>0</v>
      </c>
      <c r="Q52" s="130">
        <f t="shared" si="7"/>
        <v>1410.12</v>
      </c>
      <c r="R52" s="49">
        <f t="shared" si="8"/>
        <v>0</v>
      </c>
      <c r="S52" s="49">
        <f t="shared" si="9"/>
        <v>313.64</v>
      </c>
      <c r="T52" s="130">
        <f t="shared" si="10"/>
        <v>124.84</v>
      </c>
      <c r="U52" s="49">
        <f t="shared" si="11"/>
        <v>11.76</v>
      </c>
      <c r="V52" s="130">
        <f t="shared" si="12"/>
        <v>209</v>
      </c>
      <c r="W52" s="130">
        <f t="shared" si="13"/>
        <v>0</v>
      </c>
      <c r="X52" s="49">
        <f t="shared" si="14"/>
        <v>659.24</v>
      </c>
      <c r="Y52" s="49">
        <f t="shared" si="15"/>
        <v>2069.36</v>
      </c>
      <c r="Z52" s="49"/>
      <c r="AA52" s="139" t="s">
        <v>82</v>
      </c>
      <c r="AB52" s="140">
        <f t="shared" ref="AB52:AH52" si="64">K52+R52</f>
        <v>47.05</v>
      </c>
      <c r="AC52" s="140">
        <f t="shared" si="64"/>
        <v>940.93</v>
      </c>
      <c r="AD52" s="140">
        <f t="shared" si="64"/>
        <v>624.18</v>
      </c>
      <c r="AE52" s="140">
        <f t="shared" si="64"/>
        <v>39.2</v>
      </c>
      <c r="AF52" s="140">
        <f t="shared" si="64"/>
        <v>418</v>
      </c>
      <c r="AG52" s="140">
        <f t="shared" si="64"/>
        <v>0</v>
      </c>
      <c r="AH52" s="140">
        <f t="shared" si="64"/>
        <v>2069.36</v>
      </c>
      <c r="AI52" s="139" t="s">
        <v>35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254</v>
      </c>
      <c r="D53" s="131" t="s">
        <v>255</v>
      </c>
      <c r="E53" s="49">
        <v>3920.55</v>
      </c>
      <c r="F53" s="49">
        <v>3920.55</v>
      </c>
      <c r="G53" s="130">
        <v>6241.75</v>
      </c>
      <c r="H53" s="49">
        <v>3920.55</v>
      </c>
      <c r="I53" s="130">
        <v>4180</v>
      </c>
      <c r="J53" s="130"/>
      <c r="K53" s="49">
        <f t="shared" si="1"/>
        <v>47.05</v>
      </c>
      <c r="L53" s="49">
        <f t="shared" si="2"/>
        <v>627.29</v>
      </c>
      <c r="M53" s="130">
        <f t="shared" si="3"/>
        <v>499.34</v>
      </c>
      <c r="N53" s="49">
        <f t="shared" si="4"/>
        <v>27.44</v>
      </c>
      <c r="O53" s="130">
        <f t="shared" si="5"/>
        <v>209</v>
      </c>
      <c r="P53" s="130">
        <f t="shared" si="6"/>
        <v>0</v>
      </c>
      <c r="Q53" s="130">
        <f t="shared" si="7"/>
        <v>1410.12</v>
      </c>
      <c r="R53" s="49">
        <f t="shared" si="8"/>
        <v>0</v>
      </c>
      <c r="S53" s="49">
        <f t="shared" si="9"/>
        <v>313.64</v>
      </c>
      <c r="T53" s="130">
        <f t="shared" si="10"/>
        <v>124.84</v>
      </c>
      <c r="U53" s="49">
        <f t="shared" si="11"/>
        <v>11.76</v>
      </c>
      <c r="V53" s="130">
        <f t="shared" si="12"/>
        <v>209</v>
      </c>
      <c r="W53" s="130">
        <f t="shared" si="13"/>
        <v>0</v>
      </c>
      <c r="X53" s="49">
        <f t="shared" si="14"/>
        <v>659.24</v>
      </c>
      <c r="Y53" s="49">
        <f t="shared" si="15"/>
        <v>2069.36</v>
      </c>
      <c r="Z53" s="49"/>
      <c r="AA53" s="139" t="s">
        <v>82</v>
      </c>
      <c r="AB53" s="140">
        <f t="shared" ref="AB53:AH53" si="65">K53+R53</f>
        <v>47.05</v>
      </c>
      <c r="AC53" s="140">
        <f t="shared" si="65"/>
        <v>940.93</v>
      </c>
      <c r="AD53" s="140">
        <f t="shared" si="65"/>
        <v>624.18</v>
      </c>
      <c r="AE53" s="140">
        <f t="shared" si="65"/>
        <v>39.2</v>
      </c>
      <c r="AF53" s="140">
        <f t="shared" si="65"/>
        <v>418</v>
      </c>
      <c r="AG53" s="140">
        <f t="shared" si="65"/>
        <v>0</v>
      </c>
      <c r="AH53" s="140">
        <f t="shared" si="65"/>
        <v>2069.36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129</v>
      </c>
      <c r="C54" s="49" t="s">
        <v>258</v>
      </c>
      <c r="D54" s="131" t="s">
        <v>259</v>
      </c>
      <c r="E54" s="49">
        <v>3920.55</v>
      </c>
      <c r="F54" s="49">
        <v>3920.55</v>
      </c>
      <c r="G54" s="130">
        <v>6241.75</v>
      </c>
      <c r="H54" s="49">
        <v>3920.55</v>
      </c>
      <c r="I54" s="130">
        <v>3180</v>
      </c>
      <c r="J54" s="130"/>
      <c r="K54" s="49">
        <f t="shared" si="1"/>
        <v>47.05</v>
      </c>
      <c r="L54" s="49">
        <f t="shared" si="2"/>
        <v>627.29</v>
      </c>
      <c r="M54" s="130">
        <f t="shared" si="3"/>
        <v>499.34</v>
      </c>
      <c r="N54" s="49">
        <f t="shared" si="4"/>
        <v>27.44</v>
      </c>
      <c r="O54" s="130">
        <f t="shared" si="5"/>
        <v>159</v>
      </c>
      <c r="P54" s="130">
        <f t="shared" si="6"/>
        <v>0</v>
      </c>
      <c r="Q54" s="130">
        <f t="shared" si="7"/>
        <v>1360.12</v>
      </c>
      <c r="R54" s="49">
        <f t="shared" si="8"/>
        <v>0</v>
      </c>
      <c r="S54" s="49">
        <f t="shared" si="9"/>
        <v>313.64</v>
      </c>
      <c r="T54" s="130">
        <f t="shared" si="10"/>
        <v>124.84</v>
      </c>
      <c r="U54" s="49">
        <f t="shared" si="11"/>
        <v>11.76</v>
      </c>
      <c r="V54" s="130">
        <f t="shared" si="12"/>
        <v>159</v>
      </c>
      <c r="W54" s="130">
        <f t="shared" si="13"/>
        <v>0</v>
      </c>
      <c r="X54" s="49">
        <f t="shared" si="14"/>
        <v>609.24</v>
      </c>
      <c r="Y54" s="49">
        <f t="shared" si="15"/>
        <v>1969.36</v>
      </c>
      <c r="Z54" s="49"/>
      <c r="AA54" s="139" t="s">
        <v>81</v>
      </c>
      <c r="AB54" s="140">
        <f t="shared" ref="AB54:AH54" si="66">K54+R54</f>
        <v>47.05</v>
      </c>
      <c r="AC54" s="140">
        <f t="shared" si="66"/>
        <v>940.93</v>
      </c>
      <c r="AD54" s="140">
        <f t="shared" si="66"/>
        <v>624.18</v>
      </c>
      <c r="AE54" s="140">
        <f t="shared" si="66"/>
        <v>39.2</v>
      </c>
      <c r="AF54" s="140">
        <f t="shared" si="66"/>
        <v>318</v>
      </c>
      <c r="AG54" s="140">
        <f t="shared" si="66"/>
        <v>0</v>
      </c>
      <c r="AH54" s="140">
        <f t="shared" si="66"/>
        <v>1969.36</v>
      </c>
      <c r="AI54" s="139" t="s">
        <v>34</v>
      </c>
    </row>
    <row r="55" spans="1:36">
      <c r="A55" s="129">
        <f t="shared" si="0"/>
        <v>52</v>
      </c>
      <c r="B55" s="49" t="s">
        <v>223</v>
      </c>
      <c r="C55" s="49" t="s">
        <v>260</v>
      </c>
      <c r="D55" s="131" t="s">
        <v>261</v>
      </c>
      <c r="E55" s="49">
        <v>3920.55</v>
      </c>
      <c r="F55" s="49">
        <v>3920.55</v>
      </c>
      <c r="G55" s="130">
        <v>6241.75</v>
      </c>
      <c r="H55" s="49">
        <v>3920.55</v>
      </c>
      <c r="I55" s="130">
        <v>3180</v>
      </c>
      <c r="J55" s="130"/>
      <c r="K55" s="49">
        <f t="shared" si="1"/>
        <v>47.05</v>
      </c>
      <c r="L55" s="49">
        <f t="shared" si="2"/>
        <v>627.29</v>
      </c>
      <c r="M55" s="130">
        <f t="shared" si="3"/>
        <v>499.34</v>
      </c>
      <c r="N55" s="49">
        <f t="shared" si="4"/>
        <v>27.44</v>
      </c>
      <c r="O55" s="130">
        <f t="shared" si="5"/>
        <v>159</v>
      </c>
      <c r="P55" s="130">
        <f t="shared" si="6"/>
        <v>0</v>
      </c>
      <c r="Q55" s="130">
        <f t="shared" si="7"/>
        <v>1360.12</v>
      </c>
      <c r="R55" s="49">
        <f t="shared" si="8"/>
        <v>0</v>
      </c>
      <c r="S55" s="49">
        <f t="shared" si="9"/>
        <v>313.64</v>
      </c>
      <c r="T55" s="130">
        <f t="shared" si="10"/>
        <v>124.84</v>
      </c>
      <c r="U55" s="49">
        <f t="shared" si="11"/>
        <v>11.76</v>
      </c>
      <c r="V55" s="130">
        <f t="shared" si="12"/>
        <v>159</v>
      </c>
      <c r="W55" s="130">
        <f t="shared" si="13"/>
        <v>0</v>
      </c>
      <c r="X55" s="49">
        <f t="shared" si="14"/>
        <v>609.24</v>
      </c>
      <c r="Y55" s="49">
        <f t="shared" si="15"/>
        <v>1969.36</v>
      </c>
      <c r="Z55" s="49"/>
      <c r="AA55" s="139" t="s">
        <v>71</v>
      </c>
      <c r="AB55" s="140">
        <f t="shared" ref="AB55:AH55" si="67">K55+R55</f>
        <v>47.05</v>
      </c>
      <c r="AC55" s="140">
        <f t="shared" si="67"/>
        <v>940.93</v>
      </c>
      <c r="AD55" s="140">
        <f t="shared" si="67"/>
        <v>624.18</v>
      </c>
      <c r="AE55" s="140">
        <f t="shared" si="67"/>
        <v>39.2</v>
      </c>
      <c r="AF55" s="140">
        <f t="shared" si="67"/>
        <v>318</v>
      </c>
      <c r="AG55" s="140">
        <f t="shared" si="67"/>
        <v>0</v>
      </c>
      <c r="AH55" s="140">
        <f t="shared" si="67"/>
        <v>1969.36</v>
      </c>
      <c r="AI55" s="139" t="s">
        <v>35</v>
      </c>
      <c r="AJ55" s="39"/>
    </row>
    <row r="56" s="39" customFormat="1" ht="16" customHeight="1" spans="1:35">
      <c r="A56" s="129">
        <f t="shared" si="0"/>
        <v>53</v>
      </c>
      <c r="B56" s="49" t="s">
        <v>262</v>
      </c>
      <c r="C56" s="46" t="s">
        <v>263</v>
      </c>
      <c r="D56" s="133" t="s">
        <v>264</v>
      </c>
      <c r="E56" s="49">
        <v>3920.55</v>
      </c>
      <c r="F56" s="49">
        <v>3920.55</v>
      </c>
      <c r="G56" s="130">
        <v>6241.75</v>
      </c>
      <c r="H56" s="49">
        <v>3920.55</v>
      </c>
      <c r="I56" s="130">
        <v>2200</v>
      </c>
      <c r="J56" s="130"/>
      <c r="K56" s="49">
        <f t="shared" si="1"/>
        <v>47.05</v>
      </c>
      <c r="L56" s="49">
        <f t="shared" si="2"/>
        <v>627.29</v>
      </c>
      <c r="M56" s="130">
        <f t="shared" si="3"/>
        <v>499.34</v>
      </c>
      <c r="N56" s="49">
        <f t="shared" si="4"/>
        <v>27.44</v>
      </c>
      <c r="O56" s="130">
        <f t="shared" si="5"/>
        <v>110</v>
      </c>
      <c r="P56" s="130">
        <f t="shared" si="6"/>
        <v>0</v>
      </c>
      <c r="Q56" s="130">
        <f t="shared" si="7"/>
        <v>1311.12</v>
      </c>
      <c r="R56" s="49">
        <f t="shared" si="8"/>
        <v>0</v>
      </c>
      <c r="S56" s="49">
        <f t="shared" si="9"/>
        <v>313.64</v>
      </c>
      <c r="T56" s="130">
        <f t="shared" si="10"/>
        <v>124.84</v>
      </c>
      <c r="U56" s="49">
        <f t="shared" si="11"/>
        <v>11.76</v>
      </c>
      <c r="V56" s="130">
        <f t="shared" si="12"/>
        <v>110</v>
      </c>
      <c r="W56" s="130">
        <f t="shared" si="13"/>
        <v>0</v>
      </c>
      <c r="X56" s="49">
        <f t="shared" si="14"/>
        <v>560.24</v>
      </c>
      <c r="Y56" s="49">
        <f t="shared" si="15"/>
        <v>1871.36</v>
      </c>
      <c r="Z56" s="49"/>
      <c r="AA56" s="139" t="s">
        <v>68</v>
      </c>
      <c r="AB56" s="140">
        <f t="shared" ref="AB56:AH56" si="68">K56+R56</f>
        <v>47.05</v>
      </c>
      <c r="AC56" s="140">
        <f t="shared" si="68"/>
        <v>940.93</v>
      </c>
      <c r="AD56" s="140">
        <f t="shared" si="68"/>
        <v>624.18</v>
      </c>
      <c r="AE56" s="140">
        <f t="shared" si="68"/>
        <v>39.2</v>
      </c>
      <c r="AF56" s="140">
        <f t="shared" si="68"/>
        <v>220</v>
      </c>
      <c r="AG56" s="140">
        <f t="shared" si="68"/>
        <v>0</v>
      </c>
      <c r="AH56" s="140">
        <f t="shared" si="68"/>
        <v>1871.36</v>
      </c>
      <c r="AI56" s="139" t="s">
        <v>32</v>
      </c>
    </row>
    <row r="57" s="39" customFormat="1" ht="16" customHeight="1" spans="1:35">
      <c r="A57" s="129">
        <f t="shared" si="0"/>
        <v>54</v>
      </c>
      <c r="B57" s="49" t="s">
        <v>223</v>
      </c>
      <c r="C57" s="46" t="s">
        <v>265</v>
      </c>
      <c r="D57" s="133" t="s">
        <v>266</v>
      </c>
      <c r="E57" s="49">
        <v>3920.55</v>
      </c>
      <c r="F57" s="49">
        <v>3920.55</v>
      </c>
      <c r="G57" s="130">
        <v>6241.75</v>
      </c>
      <c r="H57" s="49">
        <v>3920.55</v>
      </c>
      <c r="I57" s="130">
        <v>3180</v>
      </c>
      <c r="J57" s="130"/>
      <c r="K57" s="49">
        <f t="shared" si="1"/>
        <v>47.05</v>
      </c>
      <c r="L57" s="49">
        <f t="shared" si="2"/>
        <v>627.29</v>
      </c>
      <c r="M57" s="130">
        <f t="shared" si="3"/>
        <v>499.34</v>
      </c>
      <c r="N57" s="49">
        <f t="shared" si="4"/>
        <v>27.44</v>
      </c>
      <c r="O57" s="130">
        <f t="shared" si="5"/>
        <v>159</v>
      </c>
      <c r="P57" s="130">
        <f t="shared" si="6"/>
        <v>0</v>
      </c>
      <c r="Q57" s="130">
        <f t="shared" si="7"/>
        <v>1360.12</v>
      </c>
      <c r="R57" s="49">
        <f t="shared" si="8"/>
        <v>0</v>
      </c>
      <c r="S57" s="49">
        <f t="shared" si="9"/>
        <v>313.64</v>
      </c>
      <c r="T57" s="130">
        <f t="shared" si="10"/>
        <v>124.84</v>
      </c>
      <c r="U57" s="49">
        <f t="shared" si="11"/>
        <v>11.76</v>
      </c>
      <c r="V57" s="130">
        <f t="shared" si="12"/>
        <v>159</v>
      </c>
      <c r="W57" s="130">
        <f t="shared" si="13"/>
        <v>0</v>
      </c>
      <c r="X57" s="49">
        <f t="shared" si="14"/>
        <v>609.24</v>
      </c>
      <c r="Y57" s="49">
        <f t="shared" si="15"/>
        <v>1969.36</v>
      </c>
      <c r="Z57" s="49"/>
      <c r="AA57" s="139" t="s">
        <v>71</v>
      </c>
      <c r="AB57" s="140">
        <f t="shared" ref="AB57:AH57" si="69">K57+R57</f>
        <v>47.05</v>
      </c>
      <c r="AC57" s="140">
        <f t="shared" si="69"/>
        <v>940.93</v>
      </c>
      <c r="AD57" s="140">
        <f t="shared" si="69"/>
        <v>624.18</v>
      </c>
      <c r="AE57" s="140">
        <f t="shared" si="69"/>
        <v>39.2</v>
      </c>
      <c r="AF57" s="140">
        <f t="shared" si="69"/>
        <v>318</v>
      </c>
      <c r="AG57" s="140">
        <f t="shared" si="69"/>
        <v>0</v>
      </c>
      <c r="AH57" s="140">
        <f t="shared" si="69"/>
        <v>1969.36</v>
      </c>
      <c r="AI57" s="139" t="s">
        <v>35</v>
      </c>
    </row>
    <row r="58" s="39" customFormat="1" ht="16" customHeight="1" spans="1:35">
      <c r="A58" s="129">
        <f t="shared" si="0"/>
        <v>55</v>
      </c>
      <c r="B58" s="49" t="s">
        <v>223</v>
      </c>
      <c r="C58" s="46" t="s">
        <v>267</v>
      </c>
      <c r="D58" s="133" t="s">
        <v>268</v>
      </c>
      <c r="E58" s="49">
        <v>3920.55</v>
      </c>
      <c r="F58" s="49">
        <v>3920.55</v>
      </c>
      <c r="G58" s="130">
        <v>6241.75</v>
      </c>
      <c r="H58" s="49">
        <v>3920.55</v>
      </c>
      <c r="I58" s="130">
        <v>2200</v>
      </c>
      <c r="J58" s="130"/>
      <c r="K58" s="49">
        <f t="shared" si="1"/>
        <v>47.05</v>
      </c>
      <c r="L58" s="49">
        <f t="shared" si="2"/>
        <v>627.29</v>
      </c>
      <c r="M58" s="130">
        <f t="shared" si="3"/>
        <v>499.34</v>
      </c>
      <c r="N58" s="49">
        <f t="shared" si="4"/>
        <v>27.44</v>
      </c>
      <c r="O58" s="130">
        <f t="shared" si="5"/>
        <v>110</v>
      </c>
      <c r="P58" s="130">
        <f t="shared" si="6"/>
        <v>0</v>
      </c>
      <c r="Q58" s="130">
        <f t="shared" si="7"/>
        <v>1311.12</v>
      </c>
      <c r="R58" s="49">
        <f t="shared" si="8"/>
        <v>0</v>
      </c>
      <c r="S58" s="49">
        <f t="shared" si="9"/>
        <v>313.64</v>
      </c>
      <c r="T58" s="130">
        <f t="shared" si="10"/>
        <v>124.84</v>
      </c>
      <c r="U58" s="49">
        <f t="shared" si="11"/>
        <v>11.76</v>
      </c>
      <c r="V58" s="130">
        <f t="shared" si="12"/>
        <v>110</v>
      </c>
      <c r="W58" s="130">
        <f t="shared" si="13"/>
        <v>0</v>
      </c>
      <c r="X58" s="49">
        <f t="shared" si="14"/>
        <v>560.24</v>
      </c>
      <c r="Y58" s="49">
        <f t="shared" si="15"/>
        <v>1871.36</v>
      </c>
      <c r="Z58" s="49"/>
      <c r="AA58" s="139" t="s">
        <v>71</v>
      </c>
      <c r="AB58" s="140">
        <f t="shared" ref="AB58:AH58" si="70">K58+R58</f>
        <v>47.05</v>
      </c>
      <c r="AC58" s="140">
        <f t="shared" si="70"/>
        <v>940.93</v>
      </c>
      <c r="AD58" s="140">
        <f t="shared" si="70"/>
        <v>624.18</v>
      </c>
      <c r="AE58" s="140">
        <f t="shared" si="70"/>
        <v>39.2</v>
      </c>
      <c r="AF58" s="140">
        <f t="shared" si="70"/>
        <v>220</v>
      </c>
      <c r="AG58" s="140">
        <f t="shared" si="70"/>
        <v>0</v>
      </c>
      <c r="AH58" s="140">
        <f t="shared" si="70"/>
        <v>1871.36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223</v>
      </c>
      <c r="C59" s="46" t="s">
        <v>269</v>
      </c>
      <c r="D59" s="453" t="s">
        <v>270</v>
      </c>
      <c r="E59" s="49">
        <v>3920.55</v>
      </c>
      <c r="F59" s="49">
        <v>3920.55</v>
      </c>
      <c r="G59" s="130">
        <v>6241.75</v>
      </c>
      <c r="H59" s="49">
        <v>3920.55</v>
      </c>
      <c r="I59" s="130">
        <v>3180</v>
      </c>
      <c r="J59" s="130"/>
      <c r="K59" s="49">
        <f t="shared" si="1"/>
        <v>47.05</v>
      </c>
      <c r="L59" s="49">
        <f t="shared" si="2"/>
        <v>627.29</v>
      </c>
      <c r="M59" s="130">
        <f t="shared" si="3"/>
        <v>499.34</v>
      </c>
      <c r="N59" s="49">
        <f t="shared" si="4"/>
        <v>27.44</v>
      </c>
      <c r="O59" s="130">
        <f t="shared" si="5"/>
        <v>159</v>
      </c>
      <c r="P59" s="130">
        <f t="shared" si="6"/>
        <v>0</v>
      </c>
      <c r="Q59" s="130">
        <f t="shared" si="7"/>
        <v>1360.12</v>
      </c>
      <c r="R59" s="49">
        <f t="shared" si="8"/>
        <v>0</v>
      </c>
      <c r="S59" s="49">
        <f t="shared" si="9"/>
        <v>313.64</v>
      </c>
      <c r="T59" s="130">
        <f t="shared" si="10"/>
        <v>124.84</v>
      </c>
      <c r="U59" s="49">
        <f t="shared" si="11"/>
        <v>11.76</v>
      </c>
      <c r="V59" s="130">
        <f t="shared" si="12"/>
        <v>159</v>
      </c>
      <c r="W59" s="130">
        <f t="shared" si="13"/>
        <v>0</v>
      </c>
      <c r="X59" s="49">
        <f t="shared" si="14"/>
        <v>609.24</v>
      </c>
      <c r="Y59" s="49">
        <f t="shared" si="15"/>
        <v>1969.36</v>
      </c>
      <c r="Z59" s="49"/>
      <c r="AA59" s="139" t="s">
        <v>80</v>
      </c>
      <c r="AB59" s="140">
        <f t="shared" ref="AB59:AH59" si="71">K59+R59</f>
        <v>47.05</v>
      </c>
      <c r="AC59" s="140">
        <f t="shared" si="71"/>
        <v>940.93</v>
      </c>
      <c r="AD59" s="140">
        <f t="shared" si="71"/>
        <v>624.18</v>
      </c>
      <c r="AE59" s="140">
        <f t="shared" si="71"/>
        <v>39.2</v>
      </c>
      <c r="AF59" s="140">
        <f t="shared" si="71"/>
        <v>318</v>
      </c>
      <c r="AG59" s="140">
        <f t="shared" si="71"/>
        <v>0</v>
      </c>
      <c r="AH59" s="140">
        <f t="shared" si="71"/>
        <v>1969.36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201</v>
      </c>
      <c r="C60" s="49" t="s">
        <v>271</v>
      </c>
      <c r="D60" s="131" t="s">
        <v>272</v>
      </c>
      <c r="E60" s="49">
        <v>4200</v>
      </c>
      <c r="F60" s="49">
        <v>4200</v>
      </c>
      <c r="G60" s="130">
        <v>6241.75</v>
      </c>
      <c r="H60" s="49">
        <v>4200</v>
      </c>
      <c r="I60" s="130">
        <v>4180</v>
      </c>
      <c r="J60" s="130"/>
      <c r="K60" s="49">
        <f t="shared" si="1"/>
        <v>50.4</v>
      </c>
      <c r="L60" s="49">
        <f t="shared" si="2"/>
        <v>672</v>
      </c>
      <c r="M60" s="130">
        <f t="shared" si="3"/>
        <v>499.34</v>
      </c>
      <c r="N60" s="49">
        <f t="shared" si="4"/>
        <v>29.4</v>
      </c>
      <c r="O60" s="130">
        <f t="shared" si="5"/>
        <v>209</v>
      </c>
      <c r="P60" s="130">
        <f t="shared" si="6"/>
        <v>0</v>
      </c>
      <c r="Q60" s="130">
        <f t="shared" si="7"/>
        <v>1460.14</v>
      </c>
      <c r="R60" s="49">
        <f t="shared" si="8"/>
        <v>0</v>
      </c>
      <c r="S60" s="49">
        <f t="shared" si="9"/>
        <v>336</v>
      </c>
      <c r="T60" s="130">
        <f t="shared" si="10"/>
        <v>124.84</v>
      </c>
      <c r="U60" s="49">
        <f t="shared" si="11"/>
        <v>12.6</v>
      </c>
      <c r="V60" s="130">
        <f t="shared" si="12"/>
        <v>209</v>
      </c>
      <c r="W60" s="130">
        <f t="shared" si="13"/>
        <v>0</v>
      </c>
      <c r="X60" s="49">
        <f t="shared" si="14"/>
        <v>682.44</v>
      </c>
      <c r="Y60" s="49">
        <f t="shared" si="15"/>
        <v>2142.58</v>
      </c>
      <c r="Z60" s="49"/>
      <c r="AA60" s="139" t="s">
        <v>64</v>
      </c>
      <c r="AB60" s="140">
        <f t="shared" ref="AB60:AH60" si="72">K60+R60</f>
        <v>50.4</v>
      </c>
      <c r="AC60" s="140">
        <f t="shared" si="72"/>
        <v>1008</v>
      </c>
      <c r="AD60" s="140">
        <f t="shared" si="72"/>
        <v>624.18</v>
      </c>
      <c r="AE60" s="140">
        <f t="shared" si="72"/>
        <v>42</v>
      </c>
      <c r="AF60" s="140">
        <f t="shared" si="72"/>
        <v>418</v>
      </c>
      <c r="AG60" s="140">
        <f t="shared" si="72"/>
        <v>0</v>
      </c>
      <c r="AH60" s="140">
        <f t="shared" si="72"/>
        <v>2142.58</v>
      </c>
      <c r="AI60" s="139" t="s">
        <v>34</v>
      </c>
    </row>
    <row r="61" s="39" customFormat="1" ht="16" customHeight="1" spans="1:35">
      <c r="A61" s="129">
        <f t="shared" si="0"/>
        <v>58</v>
      </c>
      <c r="B61" s="49" t="s">
        <v>1196</v>
      </c>
      <c r="C61" s="49" t="s">
        <v>273</v>
      </c>
      <c r="D61" s="131" t="s">
        <v>274</v>
      </c>
      <c r="E61" s="49">
        <v>3920.55</v>
      </c>
      <c r="F61" s="49">
        <v>3920.55</v>
      </c>
      <c r="G61" s="130">
        <v>6241.75</v>
      </c>
      <c r="H61" s="49">
        <v>3920.55</v>
      </c>
      <c r="I61" s="130">
        <v>3180</v>
      </c>
      <c r="J61" s="130"/>
      <c r="K61" s="49">
        <f t="shared" si="1"/>
        <v>47.05</v>
      </c>
      <c r="L61" s="49">
        <f t="shared" si="2"/>
        <v>627.29</v>
      </c>
      <c r="M61" s="130">
        <f t="shared" si="3"/>
        <v>499.34</v>
      </c>
      <c r="N61" s="49">
        <f t="shared" si="4"/>
        <v>27.44</v>
      </c>
      <c r="O61" s="130">
        <f t="shared" si="5"/>
        <v>159</v>
      </c>
      <c r="P61" s="130">
        <f t="shared" si="6"/>
        <v>0</v>
      </c>
      <c r="Q61" s="130">
        <f t="shared" si="7"/>
        <v>1360.12</v>
      </c>
      <c r="R61" s="49">
        <f t="shared" si="8"/>
        <v>0</v>
      </c>
      <c r="S61" s="49">
        <f t="shared" si="9"/>
        <v>313.64</v>
      </c>
      <c r="T61" s="130">
        <f t="shared" si="10"/>
        <v>124.84</v>
      </c>
      <c r="U61" s="49">
        <f t="shared" si="11"/>
        <v>11.76</v>
      </c>
      <c r="V61" s="130">
        <f t="shared" si="12"/>
        <v>159</v>
      </c>
      <c r="W61" s="130">
        <f t="shared" si="13"/>
        <v>0</v>
      </c>
      <c r="X61" s="49">
        <f t="shared" si="14"/>
        <v>609.24</v>
      </c>
      <c r="Y61" s="49">
        <f t="shared" si="15"/>
        <v>1969.36</v>
      </c>
      <c r="Z61" s="49"/>
      <c r="AA61" s="139" t="s">
        <v>69</v>
      </c>
      <c r="AB61" s="140">
        <f t="shared" ref="AB61:AH61" si="73">K61+R61</f>
        <v>47.05</v>
      </c>
      <c r="AC61" s="140">
        <f t="shared" si="73"/>
        <v>940.93</v>
      </c>
      <c r="AD61" s="140">
        <f t="shared" si="73"/>
        <v>624.18</v>
      </c>
      <c r="AE61" s="140">
        <f t="shared" si="73"/>
        <v>39.2</v>
      </c>
      <c r="AF61" s="140">
        <f t="shared" si="73"/>
        <v>318</v>
      </c>
      <c r="AG61" s="140">
        <f t="shared" si="73"/>
        <v>0</v>
      </c>
      <c r="AH61" s="140">
        <f t="shared" si="73"/>
        <v>1969.36</v>
      </c>
      <c r="AI61" s="139" t="s">
        <v>32</v>
      </c>
    </row>
    <row r="62" s="39" customFormat="1" ht="16" customHeight="1" spans="1:35">
      <c r="A62" s="129">
        <f t="shared" si="0"/>
        <v>59</v>
      </c>
      <c r="B62" s="49" t="s">
        <v>1195</v>
      </c>
      <c r="C62" s="49" t="s">
        <v>275</v>
      </c>
      <c r="D62" s="131" t="s">
        <v>276</v>
      </c>
      <c r="E62" s="49">
        <v>4200</v>
      </c>
      <c r="F62" s="49">
        <v>4200</v>
      </c>
      <c r="G62" s="130">
        <v>6241.75</v>
      </c>
      <c r="H62" s="49">
        <v>4200</v>
      </c>
      <c r="I62" s="130">
        <v>4180</v>
      </c>
      <c r="J62" s="130"/>
      <c r="K62" s="49">
        <f t="shared" si="1"/>
        <v>50.4</v>
      </c>
      <c r="L62" s="49">
        <f t="shared" si="2"/>
        <v>672</v>
      </c>
      <c r="M62" s="130">
        <f t="shared" si="3"/>
        <v>499.34</v>
      </c>
      <c r="N62" s="49">
        <f t="shared" si="4"/>
        <v>29.4</v>
      </c>
      <c r="O62" s="130">
        <f t="shared" si="5"/>
        <v>209</v>
      </c>
      <c r="P62" s="130">
        <f t="shared" si="6"/>
        <v>0</v>
      </c>
      <c r="Q62" s="130">
        <f t="shared" si="7"/>
        <v>1460.14</v>
      </c>
      <c r="R62" s="49">
        <f t="shared" si="8"/>
        <v>0</v>
      </c>
      <c r="S62" s="49">
        <f t="shared" si="9"/>
        <v>336</v>
      </c>
      <c r="T62" s="130">
        <f t="shared" si="10"/>
        <v>124.84</v>
      </c>
      <c r="U62" s="49">
        <f t="shared" si="11"/>
        <v>12.6</v>
      </c>
      <c r="V62" s="130">
        <f t="shared" si="12"/>
        <v>209</v>
      </c>
      <c r="W62" s="130">
        <f t="shared" si="13"/>
        <v>0</v>
      </c>
      <c r="X62" s="49">
        <f t="shared" si="14"/>
        <v>682.44</v>
      </c>
      <c r="Y62" s="49">
        <f t="shared" si="15"/>
        <v>2142.58</v>
      </c>
      <c r="Z62" s="49"/>
      <c r="AA62" s="139" t="s">
        <v>64</v>
      </c>
      <c r="AB62" s="140">
        <f t="shared" ref="AB62:AH62" si="74">K62+R62</f>
        <v>50.4</v>
      </c>
      <c r="AC62" s="140">
        <f t="shared" si="74"/>
        <v>1008</v>
      </c>
      <c r="AD62" s="140">
        <f t="shared" si="74"/>
        <v>624.18</v>
      </c>
      <c r="AE62" s="140">
        <f t="shared" si="74"/>
        <v>42</v>
      </c>
      <c r="AF62" s="140">
        <f t="shared" si="74"/>
        <v>418</v>
      </c>
      <c r="AG62" s="140">
        <f t="shared" si="74"/>
        <v>0</v>
      </c>
      <c r="AH62" s="140">
        <f t="shared" si="74"/>
        <v>2142.58</v>
      </c>
      <c r="AI62" s="139" t="s">
        <v>34</v>
      </c>
    </row>
    <row r="63" s="39" customFormat="1" ht="16" customHeight="1" spans="1:35">
      <c r="A63" s="129">
        <f t="shared" si="0"/>
        <v>60</v>
      </c>
      <c r="B63" s="49" t="s">
        <v>750</v>
      </c>
      <c r="C63" s="49" t="s">
        <v>282</v>
      </c>
      <c r="D63" s="131" t="s">
        <v>283</v>
      </c>
      <c r="E63" s="49">
        <v>4700</v>
      </c>
      <c r="F63" s="49">
        <v>4700</v>
      </c>
      <c r="G63" s="130">
        <v>6241.75</v>
      </c>
      <c r="H63" s="49">
        <v>4700</v>
      </c>
      <c r="I63" s="130">
        <v>4180</v>
      </c>
      <c r="J63" s="130"/>
      <c r="K63" s="49">
        <f t="shared" si="1"/>
        <v>56.4</v>
      </c>
      <c r="L63" s="49">
        <f t="shared" si="2"/>
        <v>752</v>
      </c>
      <c r="M63" s="130">
        <f t="shared" si="3"/>
        <v>499.34</v>
      </c>
      <c r="N63" s="49">
        <f t="shared" si="4"/>
        <v>32.9</v>
      </c>
      <c r="O63" s="130">
        <f t="shared" si="5"/>
        <v>209</v>
      </c>
      <c r="P63" s="130">
        <f t="shared" si="6"/>
        <v>0</v>
      </c>
      <c r="Q63" s="130">
        <f t="shared" si="7"/>
        <v>1549.64</v>
      </c>
      <c r="R63" s="49">
        <f t="shared" si="8"/>
        <v>0</v>
      </c>
      <c r="S63" s="49">
        <f t="shared" si="9"/>
        <v>376</v>
      </c>
      <c r="T63" s="130">
        <f t="shared" si="10"/>
        <v>124.84</v>
      </c>
      <c r="U63" s="49">
        <f t="shared" si="11"/>
        <v>14.1</v>
      </c>
      <c r="V63" s="130">
        <f t="shared" si="12"/>
        <v>209</v>
      </c>
      <c r="W63" s="130">
        <f t="shared" si="13"/>
        <v>0</v>
      </c>
      <c r="X63" s="49">
        <f t="shared" si="14"/>
        <v>723.94</v>
      </c>
      <c r="Y63" s="49">
        <f t="shared" si="15"/>
        <v>2273.58</v>
      </c>
      <c r="Z63" s="49"/>
      <c r="AA63" s="139" t="s">
        <v>81</v>
      </c>
      <c r="AB63" s="140">
        <f t="shared" ref="AB63:AH63" si="75">K63+R63</f>
        <v>56.4</v>
      </c>
      <c r="AC63" s="140">
        <f t="shared" si="75"/>
        <v>1128</v>
      </c>
      <c r="AD63" s="140">
        <f t="shared" si="75"/>
        <v>624.18</v>
      </c>
      <c r="AE63" s="140">
        <f t="shared" si="75"/>
        <v>47</v>
      </c>
      <c r="AF63" s="140">
        <f t="shared" si="75"/>
        <v>418</v>
      </c>
      <c r="AG63" s="140">
        <f t="shared" si="75"/>
        <v>0</v>
      </c>
      <c r="AH63" s="140">
        <f t="shared" si="75"/>
        <v>2273.58</v>
      </c>
      <c r="AI63" s="139" t="s">
        <v>34</v>
      </c>
    </row>
    <row r="64" s="39" customFormat="1" ht="16" customHeight="1" spans="1:35">
      <c r="A64" s="129">
        <f t="shared" si="0"/>
        <v>61</v>
      </c>
      <c r="B64" s="49" t="s">
        <v>139</v>
      </c>
      <c r="C64" s="49" t="s">
        <v>284</v>
      </c>
      <c r="D64" s="131" t="s">
        <v>285</v>
      </c>
      <c r="E64" s="49">
        <v>4200</v>
      </c>
      <c r="F64" s="49">
        <v>4200</v>
      </c>
      <c r="G64" s="130">
        <v>6241.75</v>
      </c>
      <c r="H64" s="49">
        <v>4200</v>
      </c>
      <c r="I64" s="130">
        <v>4180</v>
      </c>
      <c r="J64" s="130"/>
      <c r="K64" s="49">
        <f t="shared" si="1"/>
        <v>50.4</v>
      </c>
      <c r="L64" s="49">
        <f t="shared" si="2"/>
        <v>672</v>
      </c>
      <c r="M64" s="130">
        <f t="shared" si="3"/>
        <v>499.34</v>
      </c>
      <c r="N64" s="49">
        <f t="shared" si="4"/>
        <v>29.4</v>
      </c>
      <c r="O64" s="130">
        <f t="shared" si="5"/>
        <v>209</v>
      </c>
      <c r="P64" s="130">
        <f t="shared" si="6"/>
        <v>0</v>
      </c>
      <c r="Q64" s="130">
        <f t="shared" si="7"/>
        <v>1460.14</v>
      </c>
      <c r="R64" s="49">
        <f t="shared" si="8"/>
        <v>0</v>
      </c>
      <c r="S64" s="49">
        <f t="shared" si="9"/>
        <v>336</v>
      </c>
      <c r="T64" s="130">
        <f t="shared" si="10"/>
        <v>124.84</v>
      </c>
      <c r="U64" s="49">
        <f t="shared" si="11"/>
        <v>12.6</v>
      </c>
      <c r="V64" s="130">
        <f t="shared" si="12"/>
        <v>209</v>
      </c>
      <c r="W64" s="130">
        <f t="shared" si="13"/>
        <v>0</v>
      </c>
      <c r="X64" s="49">
        <f t="shared" si="14"/>
        <v>682.44</v>
      </c>
      <c r="Y64" s="49">
        <f t="shared" si="15"/>
        <v>2142.58</v>
      </c>
      <c r="Z64" s="49"/>
      <c r="AA64" s="139" t="s">
        <v>81</v>
      </c>
      <c r="AB64" s="140">
        <f t="shared" ref="AB64:AH64" si="76">K64+R64</f>
        <v>50.4</v>
      </c>
      <c r="AC64" s="140">
        <f t="shared" si="76"/>
        <v>1008</v>
      </c>
      <c r="AD64" s="140">
        <f t="shared" si="76"/>
        <v>624.18</v>
      </c>
      <c r="AE64" s="140">
        <f t="shared" si="76"/>
        <v>42</v>
      </c>
      <c r="AF64" s="140">
        <f t="shared" si="76"/>
        <v>418</v>
      </c>
      <c r="AG64" s="140">
        <f t="shared" si="76"/>
        <v>0</v>
      </c>
      <c r="AH64" s="140">
        <f t="shared" si="76"/>
        <v>2142.58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129</v>
      </c>
      <c r="C65" s="46" t="s">
        <v>286</v>
      </c>
      <c r="D65" s="133" t="s">
        <v>287</v>
      </c>
      <c r="E65" s="49">
        <v>3920.55</v>
      </c>
      <c r="F65" s="49">
        <v>3920.55</v>
      </c>
      <c r="G65" s="130">
        <v>6241.75</v>
      </c>
      <c r="H65" s="49">
        <v>3920.55</v>
      </c>
      <c r="I65" s="130">
        <v>2200</v>
      </c>
      <c r="J65" s="130"/>
      <c r="K65" s="49">
        <f t="shared" si="1"/>
        <v>47.05</v>
      </c>
      <c r="L65" s="49">
        <f t="shared" si="2"/>
        <v>627.29</v>
      </c>
      <c r="M65" s="130">
        <f t="shared" si="3"/>
        <v>499.34</v>
      </c>
      <c r="N65" s="49">
        <f t="shared" si="4"/>
        <v>27.44</v>
      </c>
      <c r="O65" s="130">
        <f t="shared" si="5"/>
        <v>110</v>
      </c>
      <c r="P65" s="130">
        <f t="shared" si="6"/>
        <v>0</v>
      </c>
      <c r="Q65" s="130">
        <f t="shared" si="7"/>
        <v>1311.12</v>
      </c>
      <c r="R65" s="49">
        <f t="shared" si="8"/>
        <v>0</v>
      </c>
      <c r="S65" s="49">
        <f t="shared" si="9"/>
        <v>313.64</v>
      </c>
      <c r="T65" s="130">
        <f t="shared" si="10"/>
        <v>124.84</v>
      </c>
      <c r="U65" s="49">
        <f t="shared" si="11"/>
        <v>11.76</v>
      </c>
      <c r="V65" s="130">
        <f t="shared" si="12"/>
        <v>110</v>
      </c>
      <c r="W65" s="130">
        <f t="shared" si="13"/>
        <v>0</v>
      </c>
      <c r="X65" s="49">
        <f t="shared" si="14"/>
        <v>560.24</v>
      </c>
      <c r="Y65" s="49">
        <f t="shared" si="15"/>
        <v>1871.36</v>
      </c>
      <c r="Z65" s="49"/>
      <c r="AA65" s="139" t="s">
        <v>82</v>
      </c>
      <c r="AB65" s="140">
        <f t="shared" ref="AB65:AH65" si="77">K65+R65</f>
        <v>47.05</v>
      </c>
      <c r="AC65" s="140">
        <f t="shared" si="77"/>
        <v>940.93</v>
      </c>
      <c r="AD65" s="140">
        <f t="shared" si="77"/>
        <v>624.18</v>
      </c>
      <c r="AE65" s="140">
        <f t="shared" si="77"/>
        <v>39.2</v>
      </c>
      <c r="AF65" s="140">
        <f t="shared" si="77"/>
        <v>220</v>
      </c>
      <c r="AG65" s="140">
        <f t="shared" si="77"/>
        <v>0</v>
      </c>
      <c r="AH65" s="140">
        <f t="shared" si="77"/>
        <v>1871.36</v>
      </c>
      <c r="AI65" s="139" t="s">
        <v>35</v>
      </c>
    </row>
    <row r="66" s="39" customFormat="1" ht="16" customHeight="1" spans="1:35">
      <c r="A66" s="129">
        <f t="shared" si="0"/>
        <v>63</v>
      </c>
      <c r="B66" s="49" t="s">
        <v>201</v>
      </c>
      <c r="C66" s="49" t="s">
        <v>288</v>
      </c>
      <c r="D66" s="131" t="s">
        <v>289</v>
      </c>
      <c r="E66" s="49">
        <v>3920.55</v>
      </c>
      <c r="F66" s="49">
        <v>3920.55</v>
      </c>
      <c r="G66" s="130">
        <v>6241.75</v>
      </c>
      <c r="H66" s="49">
        <v>3920.55</v>
      </c>
      <c r="I66" s="130">
        <v>2200</v>
      </c>
      <c r="J66" s="130"/>
      <c r="K66" s="49">
        <f t="shared" si="1"/>
        <v>47.05</v>
      </c>
      <c r="L66" s="49">
        <f t="shared" si="2"/>
        <v>627.29</v>
      </c>
      <c r="M66" s="130">
        <f t="shared" si="3"/>
        <v>499.34</v>
      </c>
      <c r="N66" s="49">
        <f t="shared" si="4"/>
        <v>27.44</v>
      </c>
      <c r="O66" s="130">
        <f t="shared" si="5"/>
        <v>110</v>
      </c>
      <c r="P66" s="130">
        <f t="shared" si="6"/>
        <v>0</v>
      </c>
      <c r="Q66" s="130">
        <f t="shared" si="7"/>
        <v>1311.12</v>
      </c>
      <c r="R66" s="49">
        <f t="shared" si="8"/>
        <v>0</v>
      </c>
      <c r="S66" s="49">
        <f t="shared" si="9"/>
        <v>313.64</v>
      </c>
      <c r="T66" s="130">
        <f t="shared" si="10"/>
        <v>124.84</v>
      </c>
      <c r="U66" s="49">
        <f t="shared" si="11"/>
        <v>11.76</v>
      </c>
      <c r="V66" s="130">
        <f t="shared" si="12"/>
        <v>110</v>
      </c>
      <c r="W66" s="130">
        <f t="shared" si="13"/>
        <v>0</v>
      </c>
      <c r="X66" s="49">
        <f t="shared" si="14"/>
        <v>560.24</v>
      </c>
      <c r="Y66" s="49">
        <f t="shared" si="15"/>
        <v>1871.36</v>
      </c>
      <c r="Z66" s="49"/>
      <c r="AA66" s="139" t="s">
        <v>66</v>
      </c>
      <c r="AB66" s="140">
        <f t="shared" ref="AB66:AH66" si="78">K66+R66</f>
        <v>47.05</v>
      </c>
      <c r="AC66" s="140">
        <f t="shared" si="78"/>
        <v>940.93</v>
      </c>
      <c r="AD66" s="140">
        <f t="shared" si="78"/>
        <v>624.18</v>
      </c>
      <c r="AE66" s="140">
        <f t="shared" si="78"/>
        <v>39.2</v>
      </c>
      <c r="AF66" s="140">
        <f t="shared" si="78"/>
        <v>220</v>
      </c>
      <c r="AG66" s="140">
        <f t="shared" si="78"/>
        <v>0</v>
      </c>
      <c r="AH66" s="140">
        <f t="shared" si="78"/>
        <v>1871.36</v>
      </c>
      <c r="AI66" s="139" t="s">
        <v>32</v>
      </c>
    </row>
    <row r="67" s="39" customFormat="1" ht="16" customHeight="1" spans="1:35">
      <c r="A67" s="129">
        <f t="shared" ref="A67:A130" si="79">ROW()-3</f>
        <v>64</v>
      </c>
      <c r="B67" s="49" t="s">
        <v>201</v>
      </c>
      <c r="C67" s="49" t="s">
        <v>290</v>
      </c>
      <c r="D67" s="131" t="s">
        <v>291</v>
      </c>
      <c r="E67" s="49">
        <v>3920.55</v>
      </c>
      <c r="F67" s="49">
        <v>3920.55</v>
      </c>
      <c r="G67" s="130">
        <v>6241.75</v>
      </c>
      <c r="H67" s="49">
        <v>3920.55</v>
      </c>
      <c r="I67" s="130">
        <v>2200</v>
      </c>
      <c r="J67" s="130"/>
      <c r="K67" s="49">
        <f t="shared" ref="K67:K130" si="80">ROUND(E67*0.012,2)</f>
        <v>47.05</v>
      </c>
      <c r="L67" s="49">
        <f t="shared" ref="L67:L130" si="81">ROUND(F67*0.16,2)</f>
        <v>627.29</v>
      </c>
      <c r="M67" s="130">
        <f t="shared" ref="M67:M130" si="82">ROUND(G67*0.08,2)</f>
        <v>499.34</v>
      </c>
      <c r="N67" s="49">
        <f t="shared" ref="N67:N130" si="83">ROUND(H67*0.007,2)</f>
        <v>27.44</v>
      </c>
      <c r="O67" s="130">
        <f t="shared" ref="O67:O130" si="84">I67*5%</f>
        <v>110</v>
      </c>
      <c r="P67" s="130">
        <f t="shared" ref="P67:P130" si="85">J67*50%</f>
        <v>0</v>
      </c>
      <c r="Q67" s="130">
        <f t="shared" ref="Q67:Q130" si="86">SUM(K67:P67)</f>
        <v>1311.12</v>
      </c>
      <c r="R67" s="49">
        <f t="shared" ref="R67:R130" si="87">E67*0</f>
        <v>0</v>
      </c>
      <c r="S67" s="49">
        <f t="shared" ref="S67:S130" si="88">ROUND(F67*0.08,2)</f>
        <v>313.64</v>
      </c>
      <c r="T67" s="130">
        <f t="shared" ref="T67:T130" si="89">ROUND(G67*0.02,2)</f>
        <v>124.84</v>
      </c>
      <c r="U67" s="49">
        <f t="shared" ref="U67:U130" si="90">ROUND(H67*0.003,2)</f>
        <v>11.76</v>
      </c>
      <c r="V67" s="130">
        <f t="shared" ref="V67:V130" si="91">I67*5%</f>
        <v>110</v>
      </c>
      <c r="W67" s="130">
        <f t="shared" ref="W67:W130" si="92">J67*50%</f>
        <v>0</v>
      </c>
      <c r="X67" s="49">
        <f t="shared" ref="X67:X130" si="93">SUM(R67:W67)</f>
        <v>560.24</v>
      </c>
      <c r="Y67" s="49">
        <f t="shared" ref="Y67:Y130" si="94">Q67+X67</f>
        <v>1871.36</v>
      </c>
      <c r="Z67" s="49"/>
      <c r="AA67" s="139" t="s">
        <v>66</v>
      </c>
      <c r="AB67" s="140">
        <f t="shared" ref="AB67:AH67" si="95">K67+R67</f>
        <v>47.05</v>
      </c>
      <c r="AC67" s="140">
        <f t="shared" si="95"/>
        <v>940.93</v>
      </c>
      <c r="AD67" s="140">
        <f t="shared" si="95"/>
        <v>624.18</v>
      </c>
      <c r="AE67" s="140">
        <f t="shared" si="95"/>
        <v>39.2</v>
      </c>
      <c r="AF67" s="140">
        <f t="shared" si="95"/>
        <v>220</v>
      </c>
      <c r="AG67" s="140">
        <f t="shared" si="95"/>
        <v>0</v>
      </c>
      <c r="AH67" s="140">
        <f t="shared" si="95"/>
        <v>1871.36</v>
      </c>
      <c r="AI67" s="139" t="s">
        <v>32</v>
      </c>
    </row>
    <row r="68" s="39" customFormat="1" ht="16" customHeight="1" spans="1:35">
      <c r="A68" s="129">
        <f t="shared" si="79"/>
        <v>65</v>
      </c>
      <c r="B68" s="49" t="s">
        <v>201</v>
      </c>
      <c r="C68" s="49" t="s">
        <v>294</v>
      </c>
      <c r="D68" s="131" t="s">
        <v>295</v>
      </c>
      <c r="E68" s="49">
        <v>3920.55</v>
      </c>
      <c r="F68" s="49">
        <v>3920.55</v>
      </c>
      <c r="G68" s="130">
        <v>6241.75</v>
      </c>
      <c r="H68" s="49">
        <v>3920.55</v>
      </c>
      <c r="I68" s="130">
        <v>2200</v>
      </c>
      <c r="J68" s="130"/>
      <c r="K68" s="49">
        <f t="shared" si="80"/>
        <v>47.05</v>
      </c>
      <c r="L68" s="49">
        <f t="shared" si="81"/>
        <v>627.29</v>
      </c>
      <c r="M68" s="130">
        <f t="shared" si="82"/>
        <v>499.34</v>
      </c>
      <c r="N68" s="49">
        <f t="shared" si="83"/>
        <v>27.44</v>
      </c>
      <c r="O68" s="130">
        <f t="shared" si="84"/>
        <v>110</v>
      </c>
      <c r="P68" s="130">
        <f t="shared" si="85"/>
        <v>0</v>
      </c>
      <c r="Q68" s="130">
        <f t="shared" si="86"/>
        <v>1311.12</v>
      </c>
      <c r="R68" s="49">
        <f t="shared" si="87"/>
        <v>0</v>
      </c>
      <c r="S68" s="49">
        <f t="shared" si="88"/>
        <v>313.64</v>
      </c>
      <c r="T68" s="130">
        <f t="shared" si="89"/>
        <v>124.84</v>
      </c>
      <c r="U68" s="49">
        <f t="shared" si="90"/>
        <v>11.76</v>
      </c>
      <c r="V68" s="130">
        <f t="shared" si="91"/>
        <v>110</v>
      </c>
      <c r="W68" s="130">
        <f t="shared" si="92"/>
        <v>0</v>
      </c>
      <c r="X68" s="49">
        <f t="shared" si="93"/>
        <v>560.24</v>
      </c>
      <c r="Y68" s="49">
        <f t="shared" si="94"/>
        <v>1871.36</v>
      </c>
      <c r="Z68" s="49"/>
      <c r="AA68" s="139" t="s">
        <v>70</v>
      </c>
      <c r="AB68" s="140">
        <f t="shared" ref="AB68:AH68" si="96">K68+R68</f>
        <v>47.05</v>
      </c>
      <c r="AC68" s="140">
        <f t="shared" si="96"/>
        <v>940.93</v>
      </c>
      <c r="AD68" s="140">
        <f t="shared" si="96"/>
        <v>624.18</v>
      </c>
      <c r="AE68" s="140">
        <f t="shared" si="96"/>
        <v>39.2</v>
      </c>
      <c r="AF68" s="140">
        <f t="shared" si="96"/>
        <v>220</v>
      </c>
      <c r="AG68" s="140">
        <f t="shared" si="96"/>
        <v>0</v>
      </c>
      <c r="AH68" s="140">
        <f t="shared" si="96"/>
        <v>1871.36</v>
      </c>
      <c r="AI68" s="139" t="s">
        <v>32</v>
      </c>
    </row>
    <row r="69" s="39" customFormat="1" ht="16" customHeight="1" spans="1:35">
      <c r="A69" s="129">
        <f t="shared" si="79"/>
        <v>66</v>
      </c>
      <c r="B69" s="49" t="s">
        <v>201</v>
      </c>
      <c r="C69" s="49" t="s">
        <v>296</v>
      </c>
      <c r="D69" s="131" t="s">
        <v>297</v>
      </c>
      <c r="E69" s="49">
        <v>3920.55</v>
      </c>
      <c r="F69" s="49">
        <v>3920.55</v>
      </c>
      <c r="G69" s="130">
        <v>6241.75</v>
      </c>
      <c r="H69" s="49">
        <v>3920.55</v>
      </c>
      <c r="I69" s="130">
        <v>2200</v>
      </c>
      <c r="J69" s="130"/>
      <c r="K69" s="49">
        <f t="shared" si="80"/>
        <v>47.05</v>
      </c>
      <c r="L69" s="49">
        <f t="shared" si="81"/>
        <v>627.29</v>
      </c>
      <c r="M69" s="130">
        <f t="shared" si="82"/>
        <v>499.34</v>
      </c>
      <c r="N69" s="49">
        <f t="shared" si="83"/>
        <v>27.44</v>
      </c>
      <c r="O69" s="130">
        <f t="shared" si="84"/>
        <v>110</v>
      </c>
      <c r="P69" s="130">
        <f t="shared" si="85"/>
        <v>0</v>
      </c>
      <c r="Q69" s="130">
        <f t="shared" si="86"/>
        <v>1311.12</v>
      </c>
      <c r="R69" s="49">
        <f t="shared" si="87"/>
        <v>0</v>
      </c>
      <c r="S69" s="49">
        <f t="shared" si="88"/>
        <v>313.64</v>
      </c>
      <c r="T69" s="130">
        <f t="shared" si="89"/>
        <v>124.84</v>
      </c>
      <c r="U69" s="49">
        <f t="shared" si="90"/>
        <v>11.76</v>
      </c>
      <c r="V69" s="130">
        <f t="shared" si="91"/>
        <v>110</v>
      </c>
      <c r="W69" s="130">
        <f t="shared" si="92"/>
        <v>0</v>
      </c>
      <c r="X69" s="49">
        <f t="shared" si="93"/>
        <v>560.24</v>
      </c>
      <c r="Y69" s="49">
        <f t="shared" si="94"/>
        <v>1871.36</v>
      </c>
      <c r="Z69" s="49"/>
      <c r="AA69" s="139" t="s">
        <v>66</v>
      </c>
      <c r="AB69" s="140">
        <f t="shared" ref="AB69:AH69" si="97">K69+R69</f>
        <v>47.05</v>
      </c>
      <c r="AC69" s="140">
        <f t="shared" si="97"/>
        <v>940.93</v>
      </c>
      <c r="AD69" s="140">
        <f t="shared" si="97"/>
        <v>624.18</v>
      </c>
      <c r="AE69" s="140">
        <f t="shared" si="97"/>
        <v>39.2</v>
      </c>
      <c r="AF69" s="140">
        <f t="shared" si="97"/>
        <v>220</v>
      </c>
      <c r="AG69" s="140">
        <f t="shared" si="97"/>
        <v>0</v>
      </c>
      <c r="AH69" s="140">
        <f t="shared" si="97"/>
        <v>1871.36</v>
      </c>
      <c r="AI69" s="139" t="s">
        <v>32</v>
      </c>
    </row>
    <row r="70" s="39" customFormat="1" ht="16" customHeight="1" spans="1:35">
      <c r="A70" s="129">
        <f t="shared" si="79"/>
        <v>67</v>
      </c>
      <c r="B70" s="49" t="s">
        <v>212</v>
      </c>
      <c r="C70" s="49" t="s">
        <v>298</v>
      </c>
      <c r="D70" s="131" t="s">
        <v>299</v>
      </c>
      <c r="E70" s="49">
        <v>3920.55</v>
      </c>
      <c r="F70" s="49">
        <v>3920.55</v>
      </c>
      <c r="G70" s="130">
        <v>6241.75</v>
      </c>
      <c r="H70" s="49">
        <v>3920.55</v>
      </c>
      <c r="I70" s="130">
        <v>3180</v>
      </c>
      <c r="J70" s="130"/>
      <c r="K70" s="49">
        <f t="shared" si="80"/>
        <v>47.05</v>
      </c>
      <c r="L70" s="49">
        <f t="shared" si="81"/>
        <v>627.29</v>
      </c>
      <c r="M70" s="130">
        <f t="shared" si="82"/>
        <v>499.34</v>
      </c>
      <c r="N70" s="49">
        <f t="shared" si="83"/>
        <v>27.44</v>
      </c>
      <c r="O70" s="130">
        <f t="shared" si="84"/>
        <v>159</v>
      </c>
      <c r="P70" s="130">
        <f t="shared" si="85"/>
        <v>0</v>
      </c>
      <c r="Q70" s="130">
        <f t="shared" si="86"/>
        <v>1360.12</v>
      </c>
      <c r="R70" s="49">
        <f t="shared" si="87"/>
        <v>0</v>
      </c>
      <c r="S70" s="49">
        <f t="shared" si="88"/>
        <v>313.64</v>
      </c>
      <c r="T70" s="130">
        <f t="shared" si="89"/>
        <v>124.84</v>
      </c>
      <c r="U70" s="49">
        <f t="shared" si="90"/>
        <v>11.76</v>
      </c>
      <c r="V70" s="130">
        <f t="shared" si="91"/>
        <v>159</v>
      </c>
      <c r="W70" s="130">
        <f t="shared" si="92"/>
        <v>0</v>
      </c>
      <c r="X70" s="49">
        <f t="shared" si="93"/>
        <v>609.24</v>
      </c>
      <c r="Y70" s="49">
        <f t="shared" si="94"/>
        <v>1969.36</v>
      </c>
      <c r="Z70" s="49"/>
      <c r="AA70" s="139" t="s">
        <v>67</v>
      </c>
      <c r="AB70" s="140">
        <f t="shared" ref="AB70:AH70" si="98">K70+R70</f>
        <v>47.05</v>
      </c>
      <c r="AC70" s="140">
        <f t="shared" si="98"/>
        <v>940.93</v>
      </c>
      <c r="AD70" s="140">
        <f t="shared" si="98"/>
        <v>624.18</v>
      </c>
      <c r="AE70" s="140">
        <f t="shared" si="98"/>
        <v>39.2</v>
      </c>
      <c r="AF70" s="140">
        <f t="shared" si="98"/>
        <v>318</v>
      </c>
      <c r="AG70" s="140">
        <f t="shared" si="98"/>
        <v>0</v>
      </c>
      <c r="AH70" s="140">
        <f t="shared" si="98"/>
        <v>1969.36</v>
      </c>
      <c r="AI70" s="139" t="s">
        <v>35</v>
      </c>
    </row>
    <row r="71" s="39" customFormat="1" ht="16" customHeight="1" spans="1:35">
      <c r="A71" s="129">
        <f t="shared" si="79"/>
        <v>68</v>
      </c>
      <c r="B71" s="49" t="s">
        <v>201</v>
      </c>
      <c r="C71" s="134" t="s">
        <v>300</v>
      </c>
      <c r="D71" s="131" t="s">
        <v>301</v>
      </c>
      <c r="E71" s="49">
        <v>3920.55</v>
      </c>
      <c r="F71" s="49">
        <v>3920.55</v>
      </c>
      <c r="G71" s="130">
        <v>6241.75</v>
      </c>
      <c r="H71" s="49">
        <v>3920.55</v>
      </c>
      <c r="I71" s="130">
        <v>0</v>
      </c>
      <c r="J71" s="130"/>
      <c r="K71" s="49">
        <f t="shared" si="80"/>
        <v>47.05</v>
      </c>
      <c r="L71" s="49">
        <f t="shared" si="81"/>
        <v>627.29</v>
      </c>
      <c r="M71" s="130">
        <f t="shared" si="82"/>
        <v>499.34</v>
      </c>
      <c r="N71" s="49">
        <f t="shared" si="83"/>
        <v>27.44</v>
      </c>
      <c r="O71" s="130">
        <f t="shared" si="84"/>
        <v>0</v>
      </c>
      <c r="P71" s="130">
        <f t="shared" si="85"/>
        <v>0</v>
      </c>
      <c r="Q71" s="130">
        <f t="shared" si="86"/>
        <v>1201.12</v>
      </c>
      <c r="R71" s="49">
        <f t="shared" si="87"/>
        <v>0</v>
      </c>
      <c r="S71" s="49">
        <f t="shared" si="88"/>
        <v>313.64</v>
      </c>
      <c r="T71" s="130">
        <f t="shared" si="89"/>
        <v>124.84</v>
      </c>
      <c r="U71" s="49">
        <f t="shared" si="90"/>
        <v>11.76</v>
      </c>
      <c r="V71" s="130">
        <f t="shared" si="91"/>
        <v>0</v>
      </c>
      <c r="W71" s="130">
        <f t="shared" si="92"/>
        <v>0</v>
      </c>
      <c r="X71" s="49">
        <f t="shared" si="93"/>
        <v>450.24</v>
      </c>
      <c r="Y71" s="49">
        <f t="shared" si="94"/>
        <v>1651.36</v>
      </c>
      <c r="Z71" s="49"/>
      <c r="AA71" s="139" t="s">
        <v>66</v>
      </c>
      <c r="AB71" s="140">
        <f t="shared" ref="AB71:AH71" si="99">K71+R71</f>
        <v>47.05</v>
      </c>
      <c r="AC71" s="140">
        <f t="shared" si="99"/>
        <v>940.93</v>
      </c>
      <c r="AD71" s="140">
        <f t="shared" si="99"/>
        <v>624.18</v>
      </c>
      <c r="AE71" s="140">
        <f t="shared" si="99"/>
        <v>39.2</v>
      </c>
      <c r="AF71" s="140">
        <f t="shared" si="99"/>
        <v>0</v>
      </c>
      <c r="AG71" s="140">
        <f t="shared" si="99"/>
        <v>0</v>
      </c>
      <c r="AH71" s="140">
        <f t="shared" si="99"/>
        <v>1651.36</v>
      </c>
      <c r="AI71" s="139" t="s">
        <v>32</v>
      </c>
    </row>
    <row r="72" s="39" customFormat="1" ht="16" customHeight="1" spans="1:35">
      <c r="A72" s="129">
        <f t="shared" si="79"/>
        <v>69</v>
      </c>
      <c r="B72" s="49" t="s">
        <v>201</v>
      </c>
      <c r="C72" s="49" t="s">
        <v>302</v>
      </c>
      <c r="D72" s="131" t="s">
        <v>303</v>
      </c>
      <c r="E72" s="49">
        <v>3920.55</v>
      </c>
      <c r="F72" s="49">
        <v>3920.55</v>
      </c>
      <c r="G72" s="130">
        <v>6241.75</v>
      </c>
      <c r="H72" s="49">
        <v>3920.55</v>
      </c>
      <c r="I72" s="130">
        <v>2200</v>
      </c>
      <c r="J72" s="130"/>
      <c r="K72" s="49">
        <f t="shared" si="80"/>
        <v>47.05</v>
      </c>
      <c r="L72" s="49">
        <f t="shared" si="81"/>
        <v>627.29</v>
      </c>
      <c r="M72" s="130">
        <f t="shared" si="82"/>
        <v>499.34</v>
      </c>
      <c r="N72" s="49">
        <f t="shared" si="83"/>
        <v>27.44</v>
      </c>
      <c r="O72" s="130">
        <f t="shared" si="84"/>
        <v>110</v>
      </c>
      <c r="P72" s="130">
        <f t="shared" si="85"/>
        <v>0</v>
      </c>
      <c r="Q72" s="130">
        <f t="shared" si="86"/>
        <v>1311.12</v>
      </c>
      <c r="R72" s="49">
        <f t="shared" si="87"/>
        <v>0</v>
      </c>
      <c r="S72" s="49">
        <f t="shared" si="88"/>
        <v>313.64</v>
      </c>
      <c r="T72" s="130">
        <f t="shared" si="89"/>
        <v>124.84</v>
      </c>
      <c r="U72" s="49">
        <f t="shared" si="90"/>
        <v>11.76</v>
      </c>
      <c r="V72" s="130">
        <f t="shared" si="91"/>
        <v>110</v>
      </c>
      <c r="W72" s="130">
        <f t="shared" si="92"/>
        <v>0</v>
      </c>
      <c r="X72" s="49">
        <f t="shared" si="93"/>
        <v>560.24</v>
      </c>
      <c r="Y72" s="49">
        <f t="shared" si="94"/>
        <v>1871.36</v>
      </c>
      <c r="Z72" s="49"/>
      <c r="AA72" s="139" t="s">
        <v>70</v>
      </c>
      <c r="AB72" s="140">
        <f t="shared" ref="AB72:AH72" si="100">K72+R72</f>
        <v>47.05</v>
      </c>
      <c r="AC72" s="140">
        <f t="shared" si="100"/>
        <v>940.93</v>
      </c>
      <c r="AD72" s="140">
        <f t="shared" si="100"/>
        <v>624.18</v>
      </c>
      <c r="AE72" s="140">
        <f t="shared" si="100"/>
        <v>39.2</v>
      </c>
      <c r="AF72" s="140">
        <f t="shared" si="100"/>
        <v>220</v>
      </c>
      <c r="AG72" s="140">
        <f t="shared" si="100"/>
        <v>0</v>
      </c>
      <c r="AH72" s="140">
        <f t="shared" si="100"/>
        <v>1871.36</v>
      </c>
      <c r="AI72" s="139" t="s">
        <v>32</v>
      </c>
    </row>
    <row r="73" s="39" customFormat="1" ht="16" customHeight="1" spans="1:35">
      <c r="A73" s="129">
        <f t="shared" si="79"/>
        <v>70</v>
      </c>
      <c r="B73" s="49" t="s">
        <v>201</v>
      </c>
      <c r="C73" s="49" t="s">
        <v>304</v>
      </c>
      <c r="D73" s="131" t="s">
        <v>305</v>
      </c>
      <c r="E73" s="49">
        <v>3920.55</v>
      </c>
      <c r="F73" s="49">
        <v>3920.55</v>
      </c>
      <c r="G73" s="130">
        <v>6241.75</v>
      </c>
      <c r="H73" s="49">
        <v>3920.55</v>
      </c>
      <c r="I73" s="130">
        <v>2200</v>
      </c>
      <c r="J73" s="130"/>
      <c r="K73" s="49">
        <f t="shared" si="80"/>
        <v>47.05</v>
      </c>
      <c r="L73" s="49">
        <f t="shared" si="81"/>
        <v>627.29</v>
      </c>
      <c r="M73" s="130">
        <f t="shared" si="82"/>
        <v>499.34</v>
      </c>
      <c r="N73" s="49">
        <f t="shared" si="83"/>
        <v>27.44</v>
      </c>
      <c r="O73" s="130">
        <f t="shared" si="84"/>
        <v>110</v>
      </c>
      <c r="P73" s="130">
        <f t="shared" si="85"/>
        <v>0</v>
      </c>
      <c r="Q73" s="130">
        <f t="shared" si="86"/>
        <v>1311.12</v>
      </c>
      <c r="R73" s="49">
        <f t="shared" si="87"/>
        <v>0</v>
      </c>
      <c r="S73" s="49">
        <f t="shared" si="88"/>
        <v>313.64</v>
      </c>
      <c r="T73" s="130">
        <f t="shared" si="89"/>
        <v>124.84</v>
      </c>
      <c r="U73" s="49">
        <f t="shared" si="90"/>
        <v>11.76</v>
      </c>
      <c r="V73" s="130">
        <f t="shared" si="91"/>
        <v>110</v>
      </c>
      <c r="W73" s="130">
        <f t="shared" si="92"/>
        <v>0</v>
      </c>
      <c r="X73" s="49">
        <f t="shared" si="93"/>
        <v>560.24</v>
      </c>
      <c r="Y73" s="49">
        <f t="shared" si="94"/>
        <v>1871.36</v>
      </c>
      <c r="Z73" s="49"/>
      <c r="AA73" s="139" t="s">
        <v>70</v>
      </c>
      <c r="AB73" s="140">
        <f t="shared" ref="AB73:AH73" si="101">K73+R73</f>
        <v>47.05</v>
      </c>
      <c r="AC73" s="140">
        <f t="shared" si="101"/>
        <v>940.93</v>
      </c>
      <c r="AD73" s="140">
        <f t="shared" si="101"/>
        <v>624.18</v>
      </c>
      <c r="AE73" s="140">
        <f t="shared" si="101"/>
        <v>39.2</v>
      </c>
      <c r="AF73" s="140">
        <f t="shared" si="101"/>
        <v>220</v>
      </c>
      <c r="AG73" s="140">
        <f t="shared" si="101"/>
        <v>0</v>
      </c>
      <c r="AH73" s="140">
        <f t="shared" si="101"/>
        <v>1871.36</v>
      </c>
      <c r="AI73" s="139" t="s">
        <v>32</v>
      </c>
    </row>
    <row r="74" s="39" customFormat="1" ht="16" customHeight="1" spans="1:35">
      <c r="A74" s="129">
        <f t="shared" si="79"/>
        <v>71</v>
      </c>
      <c r="B74" s="49" t="s">
        <v>209</v>
      </c>
      <c r="C74" s="49" t="s">
        <v>306</v>
      </c>
      <c r="D74" s="131" t="s">
        <v>307</v>
      </c>
      <c r="E74" s="49">
        <v>3920.55</v>
      </c>
      <c r="F74" s="49">
        <v>3920.55</v>
      </c>
      <c r="G74" s="130">
        <v>6241.75</v>
      </c>
      <c r="H74" s="49">
        <v>3920.55</v>
      </c>
      <c r="I74" s="130">
        <v>2544</v>
      </c>
      <c r="J74" s="130"/>
      <c r="K74" s="49">
        <f t="shared" si="80"/>
        <v>47.05</v>
      </c>
      <c r="L74" s="49">
        <f t="shared" si="81"/>
        <v>627.29</v>
      </c>
      <c r="M74" s="130">
        <f t="shared" si="82"/>
        <v>499.34</v>
      </c>
      <c r="N74" s="49">
        <f t="shared" si="83"/>
        <v>27.44</v>
      </c>
      <c r="O74" s="130">
        <f t="shared" si="84"/>
        <v>127.2</v>
      </c>
      <c r="P74" s="130">
        <f t="shared" si="85"/>
        <v>0</v>
      </c>
      <c r="Q74" s="130">
        <f t="shared" si="86"/>
        <v>1328.32</v>
      </c>
      <c r="R74" s="49">
        <f t="shared" si="87"/>
        <v>0</v>
      </c>
      <c r="S74" s="49">
        <f t="shared" si="88"/>
        <v>313.64</v>
      </c>
      <c r="T74" s="130">
        <f t="shared" si="89"/>
        <v>124.84</v>
      </c>
      <c r="U74" s="49">
        <f t="shared" si="90"/>
        <v>11.76</v>
      </c>
      <c r="V74" s="130">
        <f t="shared" si="91"/>
        <v>127.2</v>
      </c>
      <c r="W74" s="130">
        <f t="shared" si="92"/>
        <v>0</v>
      </c>
      <c r="X74" s="49">
        <f t="shared" si="93"/>
        <v>577.44</v>
      </c>
      <c r="Y74" s="49">
        <f t="shared" si="94"/>
        <v>1905.76</v>
      </c>
      <c r="Z74" s="49"/>
      <c r="AA74" s="139" t="s">
        <v>69</v>
      </c>
      <c r="AB74" s="140">
        <f t="shared" ref="AB74:AH74" si="102">K74+R74</f>
        <v>47.05</v>
      </c>
      <c r="AC74" s="140">
        <f t="shared" si="102"/>
        <v>940.93</v>
      </c>
      <c r="AD74" s="140">
        <f t="shared" si="102"/>
        <v>624.18</v>
      </c>
      <c r="AE74" s="140">
        <f t="shared" si="102"/>
        <v>39.2</v>
      </c>
      <c r="AF74" s="140">
        <f t="shared" si="102"/>
        <v>254.4</v>
      </c>
      <c r="AG74" s="140">
        <f t="shared" si="102"/>
        <v>0</v>
      </c>
      <c r="AH74" s="140">
        <f t="shared" si="102"/>
        <v>1905.76</v>
      </c>
      <c r="AI74" s="139" t="s">
        <v>32</v>
      </c>
    </row>
    <row r="75" s="39" customFormat="1" ht="16" customHeight="1" spans="1:35">
      <c r="A75" s="129">
        <f t="shared" si="79"/>
        <v>72</v>
      </c>
      <c r="B75" s="49" t="s">
        <v>209</v>
      </c>
      <c r="C75" s="49" t="s">
        <v>308</v>
      </c>
      <c r="D75" s="131" t="s">
        <v>309</v>
      </c>
      <c r="E75" s="49">
        <v>3920.55</v>
      </c>
      <c r="F75" s="49">
        <v>3920.55</v>
      </c>
      <c r="G75" s="130">
        <v>6241.75</v>
      </c>
      <c r="H75" s="49">
        <v>3920.55</v>
      </c>
      <c r="I75" s="130">
        <v>2200</v>
      </c>
      <c r="J75" s="130"/>
      <c r="K75" s="49">
        <f t="shared" si="80"/>
        <v>47.05</v>
      </c>
      <c r="L75" s="49">
        <f t="shared" si="81"/>
        <v>627.29</v>
      </c>
      <c r="M75" s="130">
        <f t="shared" si="82"/>
        <v>499.34</v>
      </c>
      <c r="N75" s="49">
        <f t="shared" si="83"/>
        <v>27.44</v>
      </c>
      <c r="O75" s="130">
        <f t="shared" si="84"/>
        <v>110</v>
      </c>
      <c r="P75" s="130">
        <f t="shared" si="85"/>
        <v>0</v>
      </c>
      <c r="Q75" s="130">
        <f t="shared" si="86"/>
        <v>1311.12</v>
      </c>
      <c r="R75" s="49">
        <f t="shared" si="87"/>
        <v>0</v>
      </c>
      <c r="S75" s="49">
        <f t="shared" si="88"/>
        <v>313.64</v>
      </c>
      <c r="T75" s="130">
        <f t="shared" si="89"/>
        <v>124.84</v>
      </c>
      <c r="U75" s="49">
        <f t="shared" si="90"/>
        <v>11.76</v>
      </c>
      <c r="V75" s="130">
        <f t="shared" si="91"/>
        <v>110</v>
      </c>
      <c r="W75" s="130">
        <f t="shared" si="92"/>
        <v>0</v>
      </c>
      <c r="X75" s="49">
        <f t="shared" si="93"/>
        <v>560.24</v>
      </c>
      <c r="Y75" s="49">
        <f t="shared" si="94"/>
        <v>1871.36</v>
      </c>
      <c r="Z75" s="49"/>
      <c r="AA75" s="139" t="s">
        <v>69</v>
      </c>
      <c r="AB75" s="140">
        <f t="shared" ref="AB75:AH75" si="103">K75+R75</f>
        <v>47.05</v>
      </c>
      <c r="AC75" s="140">
        <f t="shared" si="103"/>
        <v>940.93</v>
      </c>
      <c r="AD75" s="140">
        <f t="shared" si="103"/>
        <v>624.18</v>
      </c>
      <c r="AE75" s="140">
        <f t="shared" si="103"/>
        <v>39.2</v>
      </c>
      <c r="AF75" s="140">
        <f t="shared" si="103"/>
        <v>220</v>
      </c>
      <c r="AG75" s="140">
        <f t="shared" si="103"/>
        <v>0</v>
      </c>
      <c r="AH75" s="140">
        <f t="shared" si="103"/>
        <v>1871.36</v>
      </c>
      <c r="AI75" s="139" t="s">
        <v>32</v>
      </c>
    </row>
    <row r="76" s="39" customFormat="1" ht="16" customHeight="1" spans="1:35">
      <c r="A76" s="129">
        <f t="shared" si="79"/>
        <v>73</v>
      </c>
      <c r="B76" s="49" t="s">
        <v>209</v>
      </c>
      <c r="C76" s="49" t="s">
        <v>312</v>
      </c>
      <c r="D76" s="131" t="s">
        <v>313</v>
      </c>
      <c r="E76" s="49">
        <v>3920.55</v>
      </c>
      <c r="F76" s="49">
        <v>3920.55</v>
      </c>
      <c r="G76" s="130">
        <v>6241.75</v>
      </c>
      <c r="H76" s="49">
        <v>3920.55</v>
      </c>
      <c r="I76" s="130">
        <v>2200</v>
      </c>
      <c r="J76" s="130"/>
      <c r="K76" s="49">
        <f t="shared" si="80"/>
        <v>47.05</v>
      </c>
      <c r="L76" s="49">
        <f t="shared" si="81"/>
        <v>627.29</v>
      </c>
      <c r="M76" s="130">
        <f t="shared" si="82"/>
        <v>499.34</v>
      </c>
      <c r="N76" s="49">
        <f t="shared" si="83"/>
        <v>27.44</v>
      </c>
      <c r="O76" s="130">
        <f t="shared" si="84"/>
        <v>110</v>
      </c>
      <c r="P76" s="130">
        <f t="shared" si="85"/>
        <v>0</v>
      </c>
      <c r="Q76" s="130">
        <f t="shared" si="86"/>
        <v>1311.12</v>
      </c>
      <c r="R76" s="49">
        <f t="shared" si="87"/>
        <v>0</v>
      </c>
      <c r="S76" s="49">
        <f t="shared" si="88"/>
        <v>313.64</v>
      </c>
      <c r="T76" s="130">
        <f t="shared" si="89"/>
        <v>124.84</v>
      </c>
      <c r="U76" s="49">
        <f t="shared" si="90"/>
        <v>11.76</v>
      </c>
      <c r="V76" s="130">
        <f t="shared" si="91"/>
        <v>110</v>
      </c>
      <c r="W76" s="130">
        <f t="shared" si="92"/>
        <v>0</v>
      </c>
      <c r="X76" s="49">
        <f t="shared" si="93"/>
        <v>560.24</v>
      </c>
      <c r="Y76" s="49">
        <f t="shared" si="94"/>
        <v>1871.36</v>
      </c>
      <c r="Z76" s="49"/>
      <c r="AA76" s="139" t="s">
        <v>69</v>
      </c>
      <c r="AB76" s="140">
        <f t="shared" ref="AB76:AH76" si="104">K76+R76</f>
        <v>47.05</v>
      </c>
      <c r="AC76" s="140">
        <f t="shared" si="104"/>
        <v>940.93</v>
      </c>
      <c r="AD76" s="140">
        <f t="shared" si="104"/>
        <v>624.18</v>
      </c>
      <c r="AE76" s="140">
        <f t="shared" si="104"/>
        <v>39.2</v>
      </c>
      <c r="AF76" s="140">
        <f t="shared" si="104"/>
        <v>220</v>
      </c>
      <c r="AG76" s="140">
        <f t="shared" si="104"/>
        <v>0</v>
      </c>
      <c r="AH76" s="140">
        <f t="shared" si="104"/>
        <v>1871.36</v>
      </c>
      <c r="AI76" s="139" t="s">
        <v>32</v>
      </c>
    </row>
    <row r="77" s="39" customFormat="1" ht="16" customHeight="1" spans="1:35">
      <c r="A77" s="129">
        <f t="shared" si="79"/>
        <v>74</v>
      </c>
      <c r="B77" s="49" t="s">
        <v>209</v>
      </c>
      <c r="C77" s="49" t="s">
        <v>314</v>
      </c>
      <c r="D77" s="131" t="s">
        <v>315</v>
      </c>
      <c r="E77" s="49">
        <v>3920.55</v>
      </c>
      <c r="F77" s="49">
        <v>3920.55</v>
      </c>
      <c r="G77" s="130">
        <v>6241.75</v>
      </c>
      <c r="H77" s="49">
        <v>3920.55</v>
      </c>
      <c r="I77" s="130">
        <v>2544</v>
      </c>
      <c r="J77" s="130"/>
      <c r="K77" s="49">
        <f t="shared" si="80"/>
        <v>47.05</v>
      </c>
      <c r="L77" s="49">
        <f t="shared" si="81"/>
        <v>627.29</v>
      </c>
      <c r="M77" s="130">
        <f t="shared" si="82"/>
        <v>499.34</v>
      </c>
      <c r="N77" s="49">
        <f t="shared" si="83"/>
        <v>27.44</v>
      </c>
      <c r="O77" s="130">
        <f t="shared" si="84"/>
        <v>127.2</v>
      </c>
      <c r="P77" s="130">
        <f t="shared" si="85"/>
        <v>0</v>
      </c>
      <c r="Q77" s="130">
        <f t="shared" si="86"/>
        <v>1328.32</v>
      </c>
      <c r="R77" s="49">
        <f t="shared" si="87"/>
        <v>0</v>
      </c>
      <c r="S77" s="49">
        <f t="shared" si="88"/>
        <v>313.64</v>
      </c>
      <c r="T77" s="130">
        <f t="shared" si="89"/>
        <v>124.84</v>
      </c>
      <c r="U77" s="49">
        <f t="shared" si="90"/>
        <v>11.76</v>
      </c>
      <c r="V77" s="130">
        <f t="shared" si="91"/>
        <v>127.2</v>
      </c>
      <c r="W77" s="130">
        <f t="shared" si="92"/>
        <v>0</v>
      </c>
      <c r="X77" s="49">
        <f t="shared" si="93"/>
        <v>577.44</v>
      </c>
      <c r="Y77" s="49">
        <f t="shared" si="94"/>
        <v>1905.76</v>
      </c>
      <c r="Z77" s="49"/>
      <c r="AA77" s="139" t="s">
        <v>69</v>
      </c>
      <c r="AB77" s="140">
        <f t="shared" ref="AB77:AH77" si="105">K77+R77</f>
        <v>47.05</v>
      </c>
      <c r="AC77" s="140">
        <f t="shared" si="105"/>
        <v>940.93</v>
      </c>
      <c r="AD77" s="140">
        <f t="shared" si="105"/>
        <v>624.18</v>
      </c>
      <c r="AE77" s="140">
        <f t="shared" si="105"/>
        <v>39.2</v>
      </c>
      <c r="AF77" s="140">
        <f t="shared" si="105"/>
        <v>254.4</v>
      </c>
      <c r="AG77" s="140">
        <f t="shared" si="105"/>
        <v>0</v>
      </c>
      <c r="AH77" s="140">
        <f t="shared" si="105"/>
        <v>1905.76</v>
      </c>
      <c r="AI77" s="139" t="s">
        <v>32</v>
      </c>
    </row>
    <row r="78" s="39" customFormat="1" ht="16" customHeight="1" spans="1:35">
      <c r="A78" s="129">
        <f t="shared" si="79"/>
        <v>75</v>
      </c>
      <c r="B78" s="49" t="s">
        <v>209</v>
      </c>
      <c r="C78" s="49" t="s">
        <v>318</v>
      </c>
      <c r="D78" s="131" t="s">
        <v>319</v>
      </c>
      <c r="E78" s="49">
        <v>3920.55</v>
      </c>
      <c r="F78" s="49">
        <v>3920.55</v>
      </c>
      <c r="G78" s="130">
        <v>6241.75</v>
      </c>
      <c r="H78" s="49">
        <v>3920.55</v>
      </c>
      <c r="I78" s="130">
        <v>2200</v>
      </c>
      <c r="J78" s="130"/>
      <c r="K78" s="49">
        <f t="shared" si="80"/>
        <v>47.05</v>
      </c>
      <c r="L78" s="49">
        <f t="shared" si="81"/>
        <v>627.29</v>
      </c>
      <c r="M78" s="130">
        <f t="shared" si="82"/>
        <v>499.34</v>
      </c>
      <c r="N78" s="49">
        <f t="shared" si="83"/>
        <v>27.44</v>
      </c>
      <c r="O78" s="130">
        <f t="shared" si="84"/>
        <v>110</v>
      </c>
      <c r="P78" s="130">
        <f t="shared" si="85"/>
        <v>0</v>
      </c>
      <c r="Q78" s="130">
        <f t="shared" si="86"/>
        <v>1311.12</v>
      </c>
      <c r="R78" s="49">
        <f t="shared" si="87"/>
        <v>0</v>
      </c>
      <c r="S78" s="49">
        <f t="shared" si="88"/>
        <v>313.64</v>
      </c>
      <c r="T78" s="130">
        <f t="shared" si="89"/>
        <v>124.84</v>
      </c>
      <c r="U78" s="49">
        <f t="shared" si="90"/>
        <v>11.76</v>
      </c>
      <c r="V78" s="130">
        <f t="shared" si="91"/>
        <v>110</v>
      </c>
      <c r="W78" s="130">
        <f t="shared" si="92"/>
        <v>0</v>
      </c>
      <c r="X78" s="49">
        <f t="shared" si="93"/>
        <v>560.24</v>
      </c>
      <c r="Y78" s="49">
        <f t="shared" si="94"/>
        <v>1871.36</v>
      </c>
      <c r="Z78" s="49"/>
      <c r="AA78" s="139" t="s">
        <v>69</v>
      </c>
      <c r="AB78" s="140">
        <f t="shared" ref="AB78:AH78" si="106">K78+R78</f>
        <v>47.05</v>
      </c>
      <c r="AC78" s="140">
        <f t="shared" si="106"/>
        <v>940.93</v>
      </c>
      <c r="AD78" s="140">
        <f t="shared" si="106"/>
        <v>624.18</v>
      </c>
      <c r="AE78" s="140">
        <f t="shared" si="106"/>
        <v>39.2</v>
      </c>
      <c r="AF78" s="140">
        <f t="shared" si="106"/>
        <v>220</v>
      </c>
      <c r="AG78" s="140">
        <f t="shared" si="106"/>
        <v>0</v>
      </c>
      <c r="AH78" s="140">
        <f t="shared" si="106"/>
        <v>1871.36</v>
      </c>
      <c r="AI78" s="139" t="s">
        <v>32</v>
      </c>
    </row>
    <row r="79" s="39" customFormat="1" ht="16" customHeight="1" spans="1:35">
      <c r="A79" s="129">
        <f t="shared" si="79"/>
        <v>76</v>
      </c>
      <c r="B79" s="49" t="s">
        <v>209</v>
      </c>
      <c r="C79" s="49" t="s">
        <v>320</v>
      </c>
      <c r="D79" s="131" t="s">
        <v>321</v>
      </c>
      <c r="E79" s="49">
        <v>3920.55</v>
      </c>
      <c r="F79" s="49">
        <v>3920.55</v>
      </c>
      <c r="G79" s="130">
        <v>6241.75</v>
      </c>
      <c r="H79" s="49">
        <v>3920.55</v>
      </c>
      <c r="I79" s="130">
        <v>2544</v>
      </c>
      <c r="J79" s="130"/>
      <c r="K79" s="49">
        <f t="shared" si="80"/>
        <v>47.05</v>
      </c>
      <c r="L79" s="49">
        <f t="shared" si="81"/>
        <v>627.29</v>
      </c>
      <c r="M79" s="130">
        <f t="shared" si="82"/>
        <v>499.34</v>
      </c>
      <c r="N79" s="49">
        <f t="shared" si="83"/>
        <v>27.44</v>
      </c>
      <c r="O79" s="130">
        <f t="shared" si="84"/>
        <v>127.2</v>
      </c>
      <c r="P79" s="130">
        <f t="shared" si="85"/>
        <v>0</v>
      </c>
      <c r="Q79" s="130">
        <f t="shared" si="86"/>
        <v>1328.32</v>
      </c>
      <c r="R79" s="49">
        <f t="shared" si="87"/>
        <v>0</v>
      </c>
      <c r="S79" s="49">
        <f t="shared" si="88"/>
        <v>313.64</v>
      </c>
      <c r="T79" s="130">
        <f t="shared" si="89"/>
        <v>124.84</v>
      </c>
      <c r="U79" s="49">
        <f t="shared" si="90"/>
        <v>11.76</v>
      </c>
      <c r="V79" s="130">
        <f t="shared" si="91"/>
        <v>127.2</v>
      </c>
      <c r="W79" s="130">
        <f t="shared" si="92"/>
        <v>0</v>
      </c>
      <c r="X79" s="49">
        <f t="shared" si="93"/>
        <v>577.44</v>
      </c>
      <c r="Y79" s="49">
        <f t="shared" si="94"/>
        <v>1905.76</v>
      </c>
      <c r="Z79" s="49"/>
      <c r="AA79" s="139" t="s">
        <v>69</v>
      </c>
      <c r="AB79" s="140">
        <f t="shared" ref="AB79:AH79" si="107">K79+R79</f>
        <v>47.05</v>
      </c>
      <c r="AC79" s="140">
        <f t="shared" si="107"/>
        <v>940.93</v>
      </c>
      <c r="AD79" s="140">
        <f t="shared" si="107"/>
        <v>624.18</v>
      </c>
      <c r="AE79" s="140">
        <f t="shared" si="107"/>
        <v>39.2</v>
      </c>
      <c r="AF79" s="140">
        <f t="shared" si="107"/>
        <v>254.4</v>
      </c>
      <c r="AG79" s="140">
        <f t="shared" si="107"/>
        <v>0</v>
      </c>
      <c r="AH79" s="140">
        <f t="shared" si="107"/>
        <v>1905.76</v>
      </c>
      <c r="AI79" s="139" t="s">
        <v>32</v>
      </c>
    </row>
    <row r="80" s="39" customFormat="1" ht="16" customHeight="1" spans="1:35">
      <c r="A80" s="129">
        <f t="shared" si="79"/>
        <v>77</v>
      </c>
      <c r="B80" s="49" t="s">
        <v>209</v>
      </c>
      <c r="C80" s="49" t="s">
        <v>322</v>
      </c>
      <c r="D80" s="131" t="s">
        <v>323</v>
      </c>
      <c r="E80" s="49">
        <v>3920.55</v>
      </c>
      <c r="F80" s="49">
        <v>3920.55</v>
      </c>
      <c r="G80" s="130">
        <v>6241.75</v>
      </c>
      <c r="H80" s="49">
        <v>3920.55</v>
      </c>
      <c r="I80" s="130">
        <v>2200</v>
      </c>
      <c r="J80" s="130"/>
      <c r="K80" s="49">
        <f t="shared" si="80"/>
        <v>47.05</v>
      </c>
      <c r="L80" s="49">
        <f t="shared" si="81"/>
        <v>627.29</v>
      </c>
      <c r="M80" s="130">
        <f t="shared" si="82"/>
        <v>499.34</v>
      </c>
      <c r="N80" s="49">
        <f t="shared" si="83"/>
        <v>27.44</v>
      </c>
      <c r="O80" s="130">
        <f t="shared" si="84"/>
        <v>110</v>
      </c>
      <c r="P80" s="130">
        <f t="shared" si="85"/>
        <v>0</v>
      </c>
      <c r="Q80" s="130">
        <f t="shared" si="86"/>
        <v>1311.12</v>
      </c>
      <c r="R80" s="49">
        <f t="shared" si="87"/>
        <v>0</v>
      </c>
      <c r="S80" s="49">
        <f t="shared" si="88"/>
        <v>313.64</v>
      </c>
      <c r="T80" s="130">
        <f t="shared" si="89"/>
        <v>124.84</v>
      </c>
      <c r="U80" s="49">
        <f t="shared" si="90"/>
        <v>11.76</v>
      </c>
      <c r="V80" s="130">
        <f t="shared" si="91"/>
        <v>110</v>
      </c>
      <c r="W80" s="130">
        <f t="shared" si="92"/>
        <v>0</v>
      </c>
      <c r="X80" s="49">
        <f t="shared" si="93"/>
        <v>560.24</v>
      </c>
      <c r="Y80" s="49">
        <f t="shared" si="94"/>
        <v>1871.36</v>
      </c>
      <c r="Z80" s="49"/>
      <c r="AA80" s="139" t="s">
        <v>69</v>
      </c>
      <c r="AB80" s="140">
        <f t="shared" ref="AB80:AH80" si="108">K80+R80</f>
        <v>47.05</v>
      </c>
      <c r="AC80" s="140">
        <f t="shared" si="108"/>
        <v>940.93</v>
      </c>
      <c r="AD80" s="140">
        <f t="shared" si="108"/>
        <v>624.18</v>
      </c>
      <c r="AE80" s="140">
        <f t="shared" si="108"/>
        <v>39.2</v>
      </c>
      <c r="AF80" s="140">
        <f t="shared" si="108"/>
        <v>220</v>
      </c>
      <c r="AG80" s="140">
        <f t="shared" si="108"/>
        <v>0</v>
      </c>
      <c r="AH80" s="140">
        <f t="shared" si="108"/>
        <v>1871.36</v>
      </c>
      <c r="AI80" s="139" t="s">
        <v>32</v>
      </c>
    </row>
    <row r="81" s="39" customFormat="1" ht="16" customHeight="1" spans="1:35">
      <c r="A81" s="129">
        <f t="shared" si="79"/>
        <v>78</v>
      </c>
      <c r="B81" s="49" t="s">
        <v>209</v>
      </c>
      <c r="C81" s="49" t="s">
        <v>324</v>
      </c>
      <c r="D81" s="131" t="s">
        <v>325</v>
      </c>
      <c r="E81" s="49">
        <v>3920.55</v>
      </c>
      <c r="F81" s="49">
        <v>3920.55</v>
      </c>
      <c r="G81" s="130">
        <v>6241.75</v>
      </c>
      <c r="H81" s="49">
        <v>3920.55</v>
      </c>
      <c r="I81" s="130">
        <v>2200</v>
      </c>
      <c r="J81" s="130"/>
      <c r="K81" s="49">
        <f t="shared" si="80"/>
        <v>47.05</v>
      </c>
      <c r="L81" s="49">
        <f t="shared" si="81"/>
        <v>627.29</v>
      </c>
      <c r="M81" s="130">
        <f t="shared" si="82"/>
        <v>499.34</v>
      </c>
      <c r="N81" s="49">
        <f t="shared" si="83"/>
        <v>27.44</v>
      </c>
      <c r="O81" s="130">
        <f t="shared" si="84"/>
        <v>110</v>
      </c>
      <c r="P81" s="130">
        <f t="shared" si="85"/>
        <v>0</v>
      </c>
      <c r="Q81" s="130">
        <f t="shared" si="86"/>
        <v>1311.12</v>
      </c>
      <c r="R81" s="49">
        <f t="shared" si="87"/>
        <v>0</v>
      </c>
      <c r="S81" s="49">
        <f t="shared" si="88"/>
        <v>313.64</v>
      </c>
      <c r="T81" s="130">
        <f t="shared" si="89"/>
        <v>124.84</v>
      </c>
      <c r="U81" s="49">
        <f t="shared" si="90"/>
        <v>11.76</v>
      </c>
      <c r="V81" s="130">
        <f t="shared" si="91"/>
        <v>110</v>
      </c>
      <c r="W81" s="130">
        <f t="shared" si="92"/>
        <v>0</v>
      </c>
      <c r="X81" s="49">
        <f t="shared" si="93"/>
        <v>560.24</v>
      </c>
      <c r="Y81" s="49">
        <f t="shared" si="94"/>
        <v>1871.36</v>
      </c>
      <c r="Z81" s="49"/>
      <c r="AA81" s="139" t="s">
        <v>69</v>
      </c>
      <c r="AB81" s="140">
        <f t="shared" ref="AB81:AH81" si="109">K81+R81</f>
        <v>47.05</v>
      </c>
      <c r="AC81" s="140">
        <f t="shared" si="109"/>
        <v>940.93</v>
      </c>
      <c r="AD81" s="140">
        <f t="shared" si="109"/>
        <v>624.18</v>
      </c>
      <c r="AE81" s="140">
        <f t="shared" si="109"/>
        <v>39.2</v>
      </c>
      <c r="AF81" s="140">
        <f t="shared" si="109"/>
        <v>220</v>
      </c>
      <c r="AG81" s="140">
        <f t="shared" si="109"/>
        <v>0</v>
      </c>
      <c r="AH81" s="140">
        <f t="shared" si="109"/>
        <v>1871.36</v>
      </c>
      <c r="AI81" s="139" t="s">
        <v>32</v>
      </c>
    </row>
    <row r="82" s="39" customFormat="1" ht="16" customHeight="1" spans="1:35">
      <c r="A82" s="129">
        <f t="shared" si="79"/>
        <v>79</v>
      </c>
      <c r="B82" s="49" t="s">
        <v>209</v>
      </c>
      <c r="C82" s="49" t="s">
        <v>326</v>
      </c>
      <c r="D82" s="131" t="s">
        <v>327</v>
      </c>
      <c r="E82" s="49">
        <v>3920.55</v>
      </c>
      <c r="F82" s="49">
        <v>3920.55</v>
      </c>
      <c r="G82" s="130">
        <v>6241.75</v>
      </c>
      <c r="H82" s="49">
        <v>3920.55</v>
      </c>
      <c r="I82" s="130">
        <v>2200</v>
      </c>
      <c r="J82" s="130"/>
      <c r="K82" s="49">
        <f t="shared" si="80"/>
        <v>47.05</v>
      </c>
      <c r="L82" s="49">
        <f t="shared" si="81"/>
        <v>627.29</v>
      </c>
      <c r="M82" s="130">
        <f t="shared" si="82"/>
        <v>499.34</v>
      </c>
      <c r="N82" s="49">
        <f t="shared" si="83"/>
        <v>27.44</v>
      </c>
      <c r="O82" s="130">
        <f t="shared" si="84"/>
        <v>110</v>
      </c>
      <c r="P82" s="130">
        <f t="shared" si="85"/>
        <v>0</v>
      </c>
      <c r="Q82" s="130">
        <f t="shared" si="86"/>
        <v>1311.12</v>
      </c>
      <c r="R82" s="49">
        <f t="shared" si="87"/>
        <v>0</v>
      </c>
      <c r="S82" s="49">
        <f t="shared" si="88"/>
        <v>313.64</v>
      </c>
      <c r="T82" s="130">
        <f t="shared" si="89"/>
        <v>124.84</v>
      </c>
      <c r="U82" s="49">
        <f t="shared" si="90"/>
        <v>11.76</v>
      </c>
      <c r="V82" s="130">
        <f t="shared" si="91"/>
        <v>110</v>
      </c>
      <c r="W82" s="130">
        <f t="shared" si="92"/>
        <v>0</v>
      </c>
      <c r="X82" s="49">
        <f t="shared" si="93"/>
        <v>560.24</v>
      </c>
      <c r="Y82" s="49">
        <f t="shared" si="94"/>
        <v>1871.36</v>
      </c>
      <c r="Z82" s="49"/>
      <c r="AA82" s="139" t="s">
        <v>69</v>
      </c>
      <c r="AB82" s="140">
        <f t="shared" ref="AB82:AH82" si="110">K82+R82</f>
        <v>47.05</v>
      </c>
      <c r="AC82" s="140">
        <f t="shared" si="110"/>
        <v>940.93</v>
      </c>
      <c r="AD82" s="140">
        <f t="shared" si="110"/>
        <v>624.18</v>
      </c>
      <c r="AE82" s="140">
        <f t="shared" si="110"/>
        <v>39.2</v>
      </c>
      <c r="AF82" s="140">
        <f t="shared" si="110"/>
        <v>220</v>
      </c>
      <c r="AG82" s="140">
        <f t="shared" si="110"/>
        <v>0</v>
      </c>
      <c r="AH82" s="140">
        <f t="shared" si="110"/>
        <v>1871.36</v>
      </c>
      <c r="AI82" s="139" t="s">
        <v>32</v>
      </c>
    </row>
    <row r="83" s="39" customFormat="1" ht="16" customHeight="1" spans="1:35">
      <c r="A83" s="129">
        <f t="shared" si="79"/>
        <v>80</v>
      </c>
      <c r="B83" s="49" t="s">
        <v>209</v>
      </c>
      <c r="C83" s="49" t="s">
        <v>328</v>
      </c>
      <c r="D83" s="131" t="s">
        <v>329</v>
      </c>
      <c r="E83" s="49">
        <v>3920.55</v>
      </c>
      <c r="F83" s="49">
        <v>3920.55</v>
      </c>
      <c r="G83" s="130">
        <v>6241.75</v>
      </c>
      <c r="H83" s="49">
        <v>3920.55</v>
      </c>
      <c r="I83" s="130">
        <v>2200</v>
      </c>
      <c r="J83" s="130"/>
      <c r="K83" s="49">
        <f t="shared" si="80"/>
        <v>47.05</v>
      </c>
      <c r="L83" s="49">
        <f t="shared" si="81"/>
        <v>627.29</v>
      </c>
      <c r="M83" s="130">
        <f t="shared" si="82"/>
        <v>499.34</v>
      </c>
      <c r="N83" s="49">
        <f t="shared" si="83"/>
        <v>27.44</v>
      </c>
      <c r="O83" s="130">
        <f t="shared" si="84"/>
        <v>110</v>
      </c>
      <c r="P83" s="130">
        <f t="shared" si="85"/>
        <v>0</v>
      </c>
      <c r="Q83" s="130">
        <f t="shared" si="86"/>
        <v>1311.12</v>
      </c>
      <c r="R83" s="49">
        <f t="shared" si="87"/>
        <v>0</v>
      </c>
      <c r="S83" s="49">
        <f t="shared" si="88"/>
        <v>313.64</v>
      </c>
      <c r="T83" s="130">
        <f t="shared" si="89"/>
        <v>124.84</v>
      </c>
      <c r="U83" s="49">
        <f t="shared" si="90"/>
        <v>11.76</v>
      </c>
      <c r="V83" s="130">
        <f t="shared" si="91"/>
        <v>110</v>
      </c>
      <c r="W83" s="130">
        <f t="shared" si="92"/>
        <v>0</v>
      </c>
      <c r="X83" s="49">
        <f t="shared" si="93"/>
        <v>560.24</v>
      </c>
      <c r="Y83" s="49">
        <f t="shared" si="94"/>
        <v>1871.36</v>
      </c>
      <c r="Z83" s="49"/>
      <c r="AA83" s="139" t="s">
        <v>69</v>
      </c>
      <c r="AB83" s="140">
        <f t="shared" ref="AB83:AH83" si="111">K83+R83</f>
        <v>47.05</v>
      </c>
      <c r="AC83" s="140">
        <f t="shared" si="111"/>
        <v>940.93</v>
      </c>
      <c r="AD83" s="140">
        <f t="shared" si="111"/>
        <v>624.18</v>
      </c>
      <c r="AE83" s="140">
        <f t="shared" si="111"/>
        <v>39.2</v>
      </c>
      <c r="AF83" s="140">
        <f t="shared" si="111"/>
        <v>220</v>
      </c>
      <c r="AG83" s="140">
        <f t="shared" si="111"/>
        <v>0</v>
      </c>
      <c r="AH83" s="140">
        <f t="shared" si="111"/>
        <v>1871.36</v>
      </c>
      <c r="AI83" s="139" t="s">
        <v>32</v>
      </c>
    </row>
    <row r="84" s="39" customFormat="1" ht="16" customHeight="1" spans="1:35">
      <c r="A84" s="129">
        <f t="shared" si="79"/>
        <v>81</v>
      </c>
      <c r="B84" s="49" t="s">
        <v>209</v>
      </c>
      <c r="C84" s="49" t="s">
        <v>330</v>
      </c>
      <c r="D84" s="131" t="s">
        <v>331</v>
      </c>
      <c r="E84" s="49">
        <v>3920.55</v>
      </c>
      <c r="F84" s="49">
        <v>3920.55</v>
      </c>
      <c r="G84" s="130">
        <v>6241.75</v>
      </c>
      <c r="H84" s="49">
        <v>3920.55</v>
      </c>
      <c r="I84" s="130">
        <v>2200</v>
      </c>
      <c r="J84" s="130"/>
      <c r="K84" s="49">
        <f t="shared" si="80"/>
        <v>47.05</v>
      </c>
      <c r="L84" s="49">
        <f t="shared" si="81"/>
        <v>627.29</v>
      </c>
      <c r="M84" s="130">
        <f t="shared" si="82"/>
        <v>499.34</v>
      </c>
      <c r="N84" s="49">
        <f t="shared" si="83"/>
        <v>27.44</v>
      </c>
      <c r="O84" s="130">
        <f t="shared" si="84"/>
        <v>110</v>
      </c>
      <c r="P84" s="130">
        <f t="shared" si="85"/>
        <v>0</v>
      </c>
      <c r="Q84" s="130">
        <f t="shared" si="86"/>
        <v>1311.12</v>
      </c>
      <c r="R84" s="49">
        <f t="shared" si="87"/>
        <v>0</v>
      </c>
      <c r="S84" s="49">
        <f t="shared" si="88"/>
        <v>313.64</v>
      </c>
      <c r="T84" s="130">
        <f t="shared" si="89"/>
        <v>124.84</v>
      </c>
      <c r="U84" s="49">
        <f t="shared" si="90"/>
        <v>11.76</v>
      </c>
      <c r="V84" s="130">
        <f t="shared" si="91"/>
        <v>110</v>
      </c>
      <c r="W84" s="130">
        <f t="shared" si="92"/>
        <v>0</v>
      </c>
      <c r="X84" s="49">
        <f t="shared" si="93"/>
        <v>560.24</v>
      </c>
      <c r="Y84" s="49">
        <f t="shared" si="94"/>
        <v>1871.36</v>
      </c>
      <c r="Z84" s="49"/>
      <c r="AA84" s="139" t="s">
        <v>69</v>
      </c>
      <c r="AB84" s="140">
        <f t="shared" ref="AB84:AH84" si="112">K84+R84</f>
        <v>47.05</v>
      </c>
      <c r="AC84" s="140">
        <f t="shared" si="112"/>
        <v>940.93</v>
      </c>
      <c r="AD84" s="140">
        <f t="shared" si="112"/>
        <v>624.18</v>
      </c>
      <c r="AE84" s="140">
        <f t="shared" si="112"/>
        <v>39.2</v>
      </c>
      <c r="AF84" s="140">
        <f t="shared" si="112"/>
        <v>220</v>
      </c>
      <c r="AG84" s="140">
        <f t="shared" si="112"/>
        <v>0</v>
      </c>
      <c r="AH84" s="140">
        <f t="shared" si="112"/>
        <v>1871.36</v>
      </c>
      <c r="AI84" s="139" t="s">
        <v>32</v>
      </c>
    </row>
    <row r="85" s="39" customFormat="1" ht="16" customHeight="1" spans="1:35">
      <c r="A85" s="129">
        <f t="shared" si="79"/>
        <v>82</v>
      </c>
      <c r="B85" s="49" t="s">
        <v>209</v>
      </c>
      <c r="C85" s="49" t="s">
        <v>332</v>
      </c>
      <c r="D85" s="131" t="s">
        <v>333</v>
      </c>
      <c r="E85" s="49">
        <v>3920.55</v>
      </c>
      <c r="F85" s="49">
        <v>3920.55</v>
      </c>
      <c r="G85" s="130">
        <v>6241.75</v>
      </c>
      <c r="H85" s="49">
        <v>3920.55</v>
      </c>
      <c r="I85" s="130">
        <v>2200</v>
      </c>
      <c r="J85" s="130"/>
      <c r="K85" s="49">
        <f t="shared" si="80"/>
        <v>47.05</v>
      </c>
      <c r="L85" s="49">
        <f t="shared" si="81"/>
        <v>627.29</v>
      </c>
      <c r="M85" s="130">
        <f t="shared" si="82"/>
        <v>499.34</v>
      </c>
      <c r="N85" s="49">
        <f t="shared" si="83"/>
        <v>27.44</v>
      </c>
      <c r="O85" s="130">
        <f t="shared" si="84"/>
        <v>110</v>
      </c>
      <c r="P85" s="130">
        <f t="shared" si="85"/>
        <v>0</v>
      </c>
      <c r="Q85" s="130">
        <f t="shared" si="86"/>
        <v>1311.12</v>
      </c>
      <c r="R85" s="49">
        <f t="shared" si="87"/>
        <v>0</v>
      </c>
      <c r="S85" s="49">
        <f t="shared" si="88"/>
        <v>313.64</v>
      </c>
      <c r="T85" s="130">
        <f t="shared" si="89"/>
        <v>124.84</v>
      </c>
      <c r="U85" s="49">
        <f t="shared" si="90"/>
        <v>11.76</v>
      </c>
      <c r="V85" s="130">
        <f t="shared" si="91"/>
        <v>110</v>
      </c>
      <c r="W85" s="130">
        <f t="shared" si="92"/>
        <v>0</v>
      </c>
      <c r="X85" s="49">
        <f t="shared" si="93"/>
        <v>560.24</v>
      </c>
      <c r="Y85" s="49">
        <f t="shared" si="94"/>
        <v>1871.36</v>
      </c>
      <c r="Z85" s="49"/>
      <c r="AA85" s="139" t="s">
        <v>69</v>
      </c>
      <c r="AB85" s="140">
        <f t="shared" ref="AB85:AH85" si="113">K85+R85</f>
        <v>47.05</v>
      </c>
      <c r="AC85" s="140">
        <f t="shared" si="113"/>
        <v>940.93</v>
      </c>
      <c r="AD85" s="140">
        <f t="shared" si="113"/>
        <v>624.18</v>
      </c>
      <c r="AE85" s="140">
        <f t="shared" si="113"/>
        <v>39.2</v>
      </c>
      <c r="AF85" s="140">
        <f t="shared" si="113"/>
        <v>220</v>
      </c>
      <c r="AG85" s="140">
        <f t="shared" si="113"/>
        <v>0</v>
      </c>
      <c r="AH85" s="140">
        <f t="shared" si="113"/>
        <v>1871.36</v>
      </c>
      <c r="AI85" s="139" t="s">
        <v>32</v>
      </c>
    </row>
    <row r="86" s="39" customFormat="1" ht="16" customHeight="1" spans="1:35">
      <c r="A86" s="129">
        <f t="shared" si="79"/>
        <v>83</v>
      </c>
      <c r="B86" s="49" t="s">
        <v>209</v>
      </c>
      <c r="C86" s="49" t="s">
        <v>336</v>
      </c>
      <c r="D86" s="131" t="s">
        <v>337</v>
      </c>
      <c r="E86" s="49">
        <v>3920.55</v>
      </c>
      <c r="F86" s="49">
        <v>3920.55</v>
      </c>
      <c r="G86" s="130">
        <v>6241.75</v>
      </c>
      <c r="H86" s="49">
        <v>3920.55</v>
      </c>
      <c r="I86" s="130">
        <v>2200</v>
      </c>
      <c r="J86" s="130"/>
      <c r="K86" s="49">
        <f t="shared" si="80"/>
        <v>47.05</v>
      </c>
      <c r="L86" s="49">
        <f t="shared" si="81"/>
        <v>627.29</v>
      </c>
      <c r="M86" s="130">
        <f t="shared" si="82"/>
        <v>499.34</v>
      </c>
      <c r="N86" s="49">
        <f t="shared" si="83"/>
        <v>27.44</v>
      </c>
      <c r="O86" s="130">
        <f t="shared" si="84"/>
        <v>110</v>
      </c>
      <c r="P86" s="130">
        <f t="shared" si="85"/>
        <v>0</v>
      </c>
      <c r="Q86" s="130">
        <f t="shared" si="86"/>
        <v>1311.12</v>
      </c>
      <c r="R86" s="49">
        <f t="shared" si="87"/>
        <v>0</v>
      </c>
      <c r="S86" s="49">
        <f t="shared" si="88"/>
        <v>313.64</v>
      </c>
      <c r="T86" s="130">
        <f t="shared" si="89"/>
        <v>124.84</v>
      </c>
      <c r="U86" s="49">
        <f t="shared" si="90"/>
        <v>11.76</v>
      </c>
      <c r="V86" s="130">
        <f t="shared" si="91"/>
        <v>110</v>
      </c>
      <c r="W86" s="130">
        <f t="shared" si="92"/>
        <v>0</v>
      </c>
      <c r="X86" s="49">
        <f t="shared" si="93"/>
        <v>560.24</v>
      </c>
      <c r="Y86" s="49">
        <f t="shared" si="94"/>
        <v>1871.36</v>
      </c>
      <c r="Z86" s="49"/>
      <c r="AA86" s="139" t="s">
        <v>69</v>
      </c>
      <c r="AB86" s="140">
        <f t="shared" ref="AB86:AH86" si="114">K86+R86</f>
        <v>47.05</v>
      </c>
      <c r="AC86" s="140">
        <f t="shared" si="114"/>
        <v>940.93</v>
      </c>
      <c r="AD86" s="140">
        <f t="shared" si="114"/>
        <v>624.18</v>
      </c>
      <c r="AE86" s="140">
        <f t="shared" si="114"/>
        <v>39.2</v>
      </c>
      <c r="AF86" s="140">
        <f t="shared" si="114"/>
        <v>220</v>
      </c>
      <c r="AG86" s="140">
        <f t="shared" si="114"/>
        <v>0</v>
      </c>
      <c r="AH86" s="140">
        <f t="shared" si="114"/>
        <v>1871.36</v>
      </c>
      <c r="AI86" s="139" t="s">
        <v>32</v>
      </c>
    </row>
    <row r="87" s="39" customFormat="1" ht="16" customHeight="1" spans="1:35">
      <c r="A87" s="129">
        <f t="shared" si="79"/>
        <v>84</v>
      </c>
      <c r="B87" s="49" t="s">
        <v>209</v>
      </c>
      <c r="C87" s="49" t="s">
        <v>338</v>
      </c>
      <c r="D87" s="131" t="s">
        <v>339</v>
      </c>
      <c r="E87" s="49">
        <v>3920.55</v>
      </c>
      <c r="F87" s="49">
        <v>3920.55</v>
      </c>
      <c r="G87" s="130">
        <v>6241.75</v>
      </c>
      <c r="H87" s="49">
        <v>3920.55</v>
      </c>
      <c r="I87" s="130">
        <v>2200</v>
      </c>
      <c r="J87" s="130"/>
      <c r="K87" s="49">
        <f t="shared" si="80"/>
        <v>47.05</v>
      </c>
      <c r="L87" s="49">
        <f t="shared" si="81"/>
        <v>627.29</v>
      </c>
      <c r="M87" s="130">
        <f t="shared" si="82"/>
        <v>499.34</v>
      </c>
      <c r="N87" s="49">
        <f t="shared" si="83"/>
        <v>27.44</v>
      </c>
      <c r="O87" s="130">
        <f t="shared" si="84"/>
        <v>110</v>
      </c>
      <c r="P87" s="130">
        <f t="shared" si="85"/>
        <v>0</v>
      </c>
      <c r="Q87" s="130">
        <f t="shared" si="86"/>
        <v>1311.12</v>
      </c>
      <c r="R87" s="49">
        <f t="shared" si="87"/>
        <v>0</v>
      </c>
      <c r="S87" s="49">
        <f t="shared" si="88"/>
        <v>313.64</v>
      </c>
      <c r="T87" s="130">
        <f t="shared" si="89"/>
        <v>124.84</v>
      </c>
      <c r="U87" s="49">
        <f t="shared" si="90"/>
        <v>11.76</v>
      </c>
      <c r="V87" s="130">
        <f t="shared" si="91"/>
        <v>110</v>
      </c>
      <c r="W87" s="130">
        <f t="shared" si="92"/>
        <v>0</v>
      </c>
      <c r="X87" s="49">
        <f t="shared" si="93"/>
        <v>560.24</v>
      </c>
      <c r="Y87" s="49">
        <f t="shared" si="94"/>
        <v>1871.36</v>
      </c>
      <c r="Z87" s="49"/>
      <c r="AA87" s="139" t="s">
        <v>64</v>
      </c>
      <c r="AB87" s="140">
        <f t="shared" ref="AB87:AH87" si="115">K87+R87</f>
        <v>47.05</v>
      </c>
      <c r="AC87" s="140">
        <f t="shared" si="115"/>
        <v>940.93</v>
      </c>
      <c r="AD87" s="140">
        <f t="shared" si="115"/>
        <v>624.18</v>
      </c>
      <c r="AE87" s="140">
        <f t="shared" si="115"/>
        <v>39.2</v>
      </c>
      <c r="AF87" s="140">
        <f t="shared" si="115"/>
        <v>220</v>
      </c>
      <c r="AG87" s="140">
        <f t="shared" si="115"/>
        <v>0</v>
      </c>
      <c r="AH87" s="140">
        <f t="shared" si="115"/>
        <v>1871.36</v>
      </c>
      <c r="AI87" s="139" t="s">
        <v>34</v>
      </c>
    </row>
    <row r="88" s="39" customFormat="1" ht="16" customHeight="1" spans="1:35">
      <c r="A88" s="129">
        <f t="shared" si="79"/>
        <v>85</v>
      </c>
      <c r="B88" s="49" t="s">
        <v>209</v>
      </c>
      <c r="C88" s="49" t="s">
        <v>340</v>
      </c>
      <c r="D88" s="131" t="s">
        <v>341</v>
      </c>
      <c r="E88" s="49">
        <v>3920.55</v>
      </c>
      <c r="F88" s="49">
        <v>3920.55</v>
      </c>
      <c r="G88" s="130">
        <v>6241.75</v>
      </c>
      <c r="H88" s="49">
        <v>3920.55</v>
      </c>
      <c r="I88" s="130">
        <v>2200</v>
      </c>
      <c r="J88" s="130"/>
      <c r="K88" s="49">
        <f t="shared" si="80"/>
        <v>47.05</v>
      </c>
      <c r="L88" s="49">
        <f t="shared" si="81"/>
        <v>627.29</v>
      </c>
      <c r="M88" s="130">
        <f t="shared" si="82"/>
        <v>499.34</v>
      </c>
      <c r="N88" s="49">
        <f t="shared" si="83"/>
        <v>27.44</v>
      </c>
      <c r="O88" s="130">
        <f t="shared" si="84"/>
        <v>110</v>
      </c>
      <c r="P88" s="130">
        <f t="shared" si="85"/>
        <v>0</v>
      </c>
      <c r="Q88" s="130">
        <f t="shared" si="86"/>
        <v>1311.12</v>
      </c>
      <c r="R88" s="49">
        <f t="shared" si="87"/>
        <v>0</v>
      </c>
      <c r="S88" s="49">
        <f t="shared" si="88"/>
        <v>313.64</v>
      </c>
      <c r="T88" s="130">
        <f t="shared" si="89"/>
        <v>124.84</v>
      </c>
      <c r="U88" s="49">
        <f t="shared" si="90"/>
        <v>11.76</v>
      </c>
      <c r="V88" s="130">
        <f t="shared" si="91"/>
        <v>110</v>
      </c>
      <c r="W88" s="130">
        <f t="shared" si="92"/>
        <v>0</v>
      </c>
      <c r="X88" s="49">
        <f t="shared" si="93"/>
        <v>560.24</v>
      </c>
      <c r="Y88" s="49">
        <f t="shared" si="94"/>
        <v>1871.36</v>
      </c>
      <c r="Z88" s="49"/>
      <c r="AA88" s="139" t="s">
        <v>69</v>
      </c>
      <c r="AB88" s="140">
        <f t="shared" ref="AB88:AH88" si="116">K88+R88</f>
        <v>47.05</v>
      </c>
      <c r="AC88" s="140">
        <f t="shared" si="116"/>
        <v>940.93</v>
      </c>
      <c r="AD88" s="140">
        <f t="shared" si="116"/>
        <v>624.18</v>
      </c>
      <c r="AE88" s="140">
        <f t="shared" si="116"/>
        <v>39.2</v>
      </c>
      <c r="AF88" s="140">
        <f t="shared" si="116"/>
        <v>220</v>
      </c>
      <c r="AG88" s="140">
        <f t="shared" si="116"/>
        <v>0</v>
      </c>
      <c r="AH88" s="140">
        <f t="shared" si="116"/>
        <v>1871.36</v>
      </c>
      <c r="AI88" s="139" t="s">
        <v>32</v>
      </c>
    </row>
    <row r="89" s="39" customFormat="1" ht="16" customHeight="1" spans="1:35">
      <c r="A89" s="129">
        <f t="shared" si="79"/>
        <v>86</v>
      </c>
      <c r="B89" s="49" t="s">
        <v>209</v>
      </c>
      <c r="C89" s="49" t="s">
        <v>342</v>
      </c>
      <c r="D89" s="449" t="s">
        <v>343</v>
      </c>
      <c r="E89" s="49">
        <v>3920.55</v>
      </c>
      <c r="F89" s="49">
        <v>3920.55</v>
      </c>
      <c r="G89" s="130">
        <v>6241.75</v>
      </c>
      <c r="H89" s="49">
        <v>3920.55</v>
      </c>
      <c r="I89" s="130">
        <v>2200</v>
      </c>
      <c r="J89" s="130"/>
      <c r="K89" s="49">
        <f t="shared" si="80"/>
        <v>47.05</v>
      </c>
      <c r="L89" s="49">
        <f t="shared" si="81"/>
        <v>627.29</v>
      </c>
      <c r="M89" s="130">
        <f t="shared" si="82"/>
        <v>499.34</v>
      </c>
      <c r="N89" s="49">
        <f t="shared" si="83"/>
        <v>27.44</v>
      </c>
      <c r="O89" s="130">
        <f t="shared" si="84"/>
        <v>110</v>
      </c>
      <c r="P89" s="130">
        <f t="shared" si="85"/>
        <v>0</v>
      </c>
      <c r="Q89" s="130">
        <f t="shared" si="86"/>
        <v>1311.12</v>
      </c>
      <c r="R89" s="49">
        <f t="shared" si="87"/>
        <v>0</v>
      </c>
      <c r="S89" s="49">
        <f t="shared" si="88"/>
        <v>313.64</v>
      </c>
      <c r="T89" s="130">
        <f t="shared" si="89"/>
        <v>124.84</v>
      </c>
      <c r="U89" s="49">
        <f t="shared" si="90"/>
        <v>11.76</v>
      </c>
      <c r="V89" s="130">
        <f t="shared" si="91"/>
        <v>110</v>
      </c>
      <c r="W89" s="130">
        <f t="shared" si="92"/>
        <v>0</v>
      </c>
      <c r="X89" s="49">
        <f t="shared" si="93"/>
        <v>560.24</v>
      </c>
      <c r="Y89" s="49">
        <f t="shared" si="94"/>
        <v>1871.36</v>
      </c>
      <c r="Z89" s="49"/>
      <c r="AA89" s="139" t="s">
        <v>69</v>
      </c>
      <c r="AB89" s="140">
        <f t="shared" ref="AB89:AH89" si="117">K89+R89</f>
        <v>47.05</v>
      </c>
      <c r="AC89" s="140">
        <f t="shared" si="117"/>
        <v>940.93</v>
      </c>
      <c r="AD89" s="140">
        <f t="shared" si="117"/>
        <v>624.18</v>
      </c>
      <c r="AE89" s="140">
        <f t="shared" si="117"/>
        <v>39.2</v>
      </c>
      <c r="AF89" s="140">
        <f t="shared" si="117"/>
        <v>220</v>
      </c>
      <c r="AG89" s="140">
        <f t="shared" si="117"/>
        <v>0</v>
      </c>
      <c r="AH89" s="140">
        <f t="shared" si="117"/>
        <v>1871.36</v>
      </c>
      <c r="AI89" s="139" t="s">
        <v>32</v>
      </c>
    </row>
    <row r="90" s="39" customFormat="1" ht="16" customHeight="1" spans="1:35">
      <c r="A90" s="129">
        <f t="shared" si="79"/>
        <v>87</v>
      </c>
      <c r="B90" s="49" t="s">
        <v>209</v>
      </c>
      <c r="C90" s="49" t="s">
        <v>344</v>
      </c>
      <c r="D90" s="131" t="s">
        <v>345</v>
      </c>
      <c r="E90" s="49">
        <v>3920.55</v>
      </c>
      <c r="F90" s="49">
        <v>3920.55</v>
      </c>
      <c r="G90" s="130">
        <v>6241.75</v>
      </c>
      <c r="H90" s="49">
        <v>3920.55</v>
      </c>
      <c r="I90" s="130">
        <v>2544</v>
      </c>
      <c r="J90" s="130"/>
      <c r="K90" s="49">
        <f t="shared" si="80"/>
        <v>47.05</v>
      </c>
      <c r="L90" s="49">
        <f t="shared" si="81"/>
        <v>627.29</v>
      </c>
      <c r="M90" s="130">
        <f t="shared" si="82"/>
        <v>499.34</v>
      </c>
      <c r="N90" s="49">
        <f t="shared" si="83"/>
        <v>27.44</v>
      </c>
      <c r="O90" s="130">
        <f t="shared" si="84"/>
        <v>127.2</v>
      </c>
      <c r="P90" s="130">
        <f t="shared" si="85"/>
        <v>0</v>
      </c>
      <c r="Q90" s="130">
        <f t="shared" si="86"/>
        <v>1328.32</v>
      </c>
      <c r="R90" s="49">
        <f t="shared" si="87"/>
        <v>0</v>
      </c>
      <c r="S90" s="49">
        <f t="shared" si="88"/>
        <v>313.64</v>
      </c>
      <c r="T90" s="130">
        <f t="shared" si="89"/>
        <v>124.84</v>
      </c>
      <c r="U90" s="49">
        <f t="shared" si="90"/>
        <v>11.76</v>
      </c>
      <c r="V90" s="130">
        <f t="shared" si="91"/>
        <v>127.2</v>
      </c>
      <c r="W90" s="130">
        <f t="shared" si="92"/>
        <v>0</v>
      </c>
      <c r="X90" s="49">
        <f t="shared" si="93"/>
        <v>577.44</v>
      </c>
      <c r="Y90" s="49">
        <f t="shared" si="94"/>
        <v>1905.76</v>
      </c>
      <c r="Z90" s="49"/>
      <c r="AA90" s="139" t="s">
        <v>69</v>
      </c>
      <c r="AB90" s="140">
        <f t="shared" ref="AB90:AH90" si="118">K90+R90</f>
        <v>47.05</v>
      </c>
      <c r="AC90" s="140">
        <f t="shared" si="118"/>
        <v>940.93</v>
      </c>
      <c r="AD90" s="140">
        <f t="shared" si="118"/>
        <v>624.18</v>
      </c>
      <c r="AE90" s="140">
        <f t="shared" si="118"/>
        <v>39.2</v>
      </c>
      <c r="AF90" s="140">
        <f t="shared" si="118"/>
        <v>254.4</v>
      </c>
      <c r="AG90" s="140">
        <f t="shared" si="118"/>
        <v>0</v>
      </c>
      <c r="AH90" s="140">
        <f t="shared" si="118"/>
        <v>1905.76</v>
      </c>
      <c r="AI90" s="139" t="s">
        <v>32</v>
      </c>
    </row>
    <row r="91" s="39" customFormat="1" ht="16" customHeight="1" spans="1:35">
      <c r="A91" s="129">
        <f t="shared" si="79"/>
        <v>88</v>
      </c>
      <c r="B91" s="49" t="s">
        <v>209</v>
      </c>
      <c r="C91" s="49" t="s">
        <v>348</v>
      </c>
      <c r="D91" s="131" t="s">
        <v>349</v>
      </c>
      <c r="E91" s="49">
        <v>3920.55</v>
      </c>
      <c r="F91" s="49">
        <v>3920.55</v>
      </c>
      <c r="G91" s="130">
        <v>6241.75</v>
      </c>
      <c r="H91" s="49">
        <v>3920.55</v>
      </c>
      <c r="I91" s="130">
        <v>2544</v>
      </c>
      <c r="J91" s="130"/>
      <c r="K91" s="49">
        <f t="shared" si="80"/>
        <v>47.05</v>
      </c>
      <c r="L91" s="49">
        <f t="shared" si="81"/>
        <v>627.29</v>
      </c>
      <c r="M91" s="130">
        <f t="shared" si="82"/>
        <v>499.34</v>
      </c>
      <c r="N91" s="49">
        <f t="shared" si="83"/>
        <v>27.44</v>
      </c>
      <c r="O91" s="130">
        <f t="shared" si="84"/>
        <v>127.2</v>
      </c>
      <c r="P91" s="130">
        <f t="shared" si="85"/>
        <v>0</v>
      </c>
      <c r="Q91" s="130">
        <f t="shared" si="86"/>
        <v>1328.32</v>
      </c>
      <c r="R91" s="49">
        <f t="shared" si="87"/>
        <v>0</v>
      </c>
      <c r="S91" s="49">
        <f t="shared" si="88"/>
        <v>313.64</v>
      </c>
      <c r="T91" s="130">
        <f t="shared" si="89"/>
        <v>124.84</v>
      </c>
      <c r="U91" s="49">
        <f t="shared" si="90"/>
        <v>11.76</v>
      </c>
      <c r="V91" s="130">
        <f t="shared" si="91"/>
        <v>127.2</v>
      </c>
      <c r="W91" s="130">
        <f t="shared" si="92"/>
        <v>0</v>
      </c>
      <c r="X91" s="49">
        <f t="shared" si="93"/>
        <v>577.44</v>
      </c>
      <c r="Y91" s="49">
        <f t="shared" si="94"/>
        <v>1905.76</v>
      </c>
      <c r="Z91" s="49"/>
      <c r="AA91" s="139" t="s">
        <v>69</v>
      </c>
      <c r="AB91" s="140">
        <f t="shared" ref="AB91:AH91" si="119">K91+R91</f>
        <v>47.05</v>
      </c>
      <c r="AC91" s="140">
        <f t="shared" si="119"/>
        <v>940.93</v>
      </c>
      <c r="AD91" s="140">
        <f t="shared" si="119"/>
        <v>624.18</v>
      </c>
      <c r="AE91" s="140">
        <f t="shared" si="119"/>
        <v>39.2</v>
      </c>
      <c r="AF91" s="140">
        <f t="shared" si="119"/>
        <v>254.4</v>
      </c>
      <c r="AG91" s="140">
        <f t="shared" si="119"/>
        <v>0</v>
      </c>
      <c r="AH91" s="140">
        <f t="shared" si="119"/>
        <v>1905.76</v>
      </c>
      <c r="AI91" s="139" t="s">
        <v>32</v>
      </c>
    </row>
    <row r="92" s="39" customFormat="1" ht="16" customHeight="1" spans="1:35">
      <c r="A92" s="129">
        <f t="shared" si="79"/>
        <v>89</v>
      </c>
      <c r="B92" s="49" t="s">
        <v>209</v>
      </c>
      <c r="C92" s="49" t="s">
        <v>350</v>
      </c>
      <c r="D92" s="131" t="s">
        <v>351</v>
      </c>
      <c r="E92" s="49">
        <v>3920.55</v>
      </c>
      <c r="F92" s="49">
        <v>3920.55</v>
      </c>
      <c r="G92" s="130">
        <v>6241.75</v>
      </c>
      <c r="H92" s="49">
        <v>3920.55</v>
      </c>
      <c r="I92" s="130">
        <v>2544</v>
      </c>
      <c r="J92" s="130"/>
      <c r="K92" s="49">
        <f t="shared" si="80"/>
        <v>47.05</v>
      </c>
      <c r="L92" s="49">
        <f t="shared" si="81"/>
        <v>627.29</v>
      </c>
      <c r="M92" s="130">
        <f t="shared" si="82"/>
        <v>499.34</v>
      </c>
      <c r="N92" s="49">
        <f t="shared" si="83"/>
        <v>27.44</v>
      </c>
      <c r="O92" s="130">
        <f t="shared" si="84"/>
        <v>127.2</v>
      </c>
      <c r="P92" s="130">
        <f t="shared" si="85"/>
        <v>0</v>
      </c>
      <c r="Q92" s="130">
        <f t="shared" si="86"/>
        <v>1328.32</v>
      </c>
      <c r="R92" s="49">
        <f t="shared" si="87"/>
        <v>0</v>
      </c>
      <c r="S92" s="49">
        <f t="shared" si="88"/>
        <v>313.64</v>
      </c>
      <c r="T92" s="130">
        <f t="shared" si="89"/>
        <v>124.84</v>
      </c>
      <c r="U92" s="49">
        <f t="shared" si="90"/>
        <v>11.76</v>
      </c>
      <c r="V92" s="130">
        <f t="shared" si="91"/>
        <v>127.2</v>
      </c>
      <c r="W92" s="130">
        <f t="shared" si="92"/>
        <v>0</v>
      </c>
      <c r="X92" s="49">
        <f t="shared" si="93"/>
        <v>577.44</v>
      </c>
      <c r="Y92" s="49">
        <f t="shared" si="94"/>
        <v>1905.76</v>
      </c>
      <c r="Z92" s="49"/>
      <c r="AA92" s="139" t="s">
        <v>69</v>
      </c>
      <c r="AB92" s="140">
        <f t="shared" ref="AB92:AH92" si="120">K92+R92</f>
        <v>47.05</v>
      </c>
      <c r="AC92" s="140">
        <f t="shared" si="120"/>
        <v>940.93</v>
      </c>
      <c r="AD92" s="140">
        <f t="shared" si="120"/>
        <v>624.18</v>
      </c>
      <c r="AE92" s="140">
        <f t="shared" si="120"/>
        <v>39.2</v>
      </c>
      <c r="AF92" s="140">
        <f t="shared" si="120"/>
        <v>254.4</v>
      </c>
      <c r="AG92" s="140">
        <f t="shared" si="120"/>
        <v>0</v>
      </c>
      <c r="AH92" s="140">
        <f t="shared" si="120"/>
        <v>1905.76</v>
      </c>
      <c r="AI92" s="139" t="s">
        <v>32</v>
      </c>
    </row>
    <row r="93" s="39" customFormat="1" ht="16" customHeight="1" spans="1:35">
      <c r="A93" s="129">
        <f t="shared" si="79"/>
        <v>90</v>
      </c>
      <c r="B93" s="49" t="s">
        <v>201</v>
      </c>
      <c r="C93" s="49" t="s">
        <v>352</v>
      </c>
      <c r="D93" s="131" t="s">
        <v>353</v>
      </c>
      <c r="E93" s="49">
        <v>3920.55</v>
      </c>
      <c r="F93" s="49">
        <v>3920.55</v>
      </c>
      <c r="G93" s="130">
        <v>6241.75</v>
      </c>
      <c r="H93" s="49">
        <v>3920.55</v>
      </c>
      <c r="I93" s="130">
        <v>2544</v>
      </c>
      <c r="J93" s="130"/>
      <c r="K93" s="49">
        <f t="shared" si="80"/>
        <v>47.05</v>
      </c>
      <c r="L93" s="49">
        <f t="shared" si="81"/>
        <v>627.29</v>
      </c>
      <c r="M93" s="130">
        <f t="shared" si="82"/>
        <v>499.34</v>
      </c>
      <c r="N93" s="49">
        <f t="shared" si="83"/>
        <v>27.44</v>
      </c>
      <c r="O93" s="130">
        <f t="shared" si="84"/>
        <v>127.2</v>
      </c>
      <c r="P93" s="130">
        <f t="shared" si="85"/>
        <v>0</v>
      </c>
      <c r="Q93" s="130">
        <f t="shared" si="86"/>
        <v>1328.32</v>
      </c>
      <c r="R93" s="49">
        <f t="shared" si="87"/>
        <v>0</v>
      </c>
      <c r="S93" s="49">
        <f t="shared" si="88"/>
        <v>313.64</v>
      </c>
      <c r="T93" s="130">
        <f t="shared" si="89"/>
        <v>124.84</v>
      </c>
      <c r="U93" s="49">
        <f t="shared" si="90"/>
        <v>11.76</v>
      </c>
      <c r="V93" s="130">
        <f t="shared" si="91"/>
        <v>127.2</v>
      </c>
      <c r="W93" s="130">
        <f t="shared" si="92"/>
        <v>0</v>
      </c>
      <c r="X93" s="49">
        <f t="shared" si="93"/>
        <v>577.44</v>
      </c>
      <c r="Y93" s="49">
        <f t="shared" si="94"/>
        <v>1905.76</v>
      </c>
      <c r="Z93" s="49"/>
      <c r="AA93" s="139" t="s">
        <v>66</v>
      </c>
      <c r="AB93" s="140">
        <f t="shared" ref="AB93:AH93" si="121">K93+R93</f>
        <v>47.05</v>
      </c>
      <c r="AC93" s="140">
        <f t="shared" si="121"/>
        <v>940.93</v>
      </c>
      <c r="AD93" s="140">
        <f t="shared" si="121"/>
        <v>624.18</v>
      </c>
      <c r="AE93" s="140">
        <f t="shared" si="121"/>
        <v>39.2</v>
      </c>
      <c r="AF93" s="140">
        <f t="shared" si="121"/>
        <v>254.4</v>
      </c>
      <c r="AG93" s="140">
        <f t="shared" si="121"/>
        <v>0</v>
      </c>
      <c r="AH93" s="140">
        <f t="shared" si="121"/>
        <v>1905.76</v>
      </c>
      <c r="AI93" s="139" t="s">
        <v>32</v>
      </c>
    </row>
    <row r="94" s="113" customFormat="1" ht="16" customHeight="1" spans="1:36">
      <c r="A94" s="141">
        <f t="shared" si="79"/>
        <v>91</v>
      </c>
      <c r="B94" s="142" t="s">
        <v>209</v>
      </c>
      <c r="C94" s="142" t="s">
        <v>354</v>
      </c>
      <c r="D94" s="143" t="s">
        <v>355</v>
      </c>
      <c r="E94" s="142">
        <v>3920.55</v>
      </c>
      <c r="F94" s="142">
        <v>3920.55</v>
      </c>
      <c r="G94" s="144">
        <v>6241.75</v>
      </c>
      <c r="H94" s="142">
        <v>3920.55</v>
      </c>
      <c r="I94" s="144">
        <v>2544</v>
      </c>
      <c r="J94" s="144"/>
      <c r="K94" s="142">
        <f t="shared" si="80"/>
        <v>47.05</v>
      </c>
      <c r="L94" s="142">
        <f t="shared" si="81"/>
        <v>627.29</v>
      </c>
      <c r="M94" s="144">
        <f t="shared" si="82"/>
        <v>499.34</v>
      </c>
      <c r="N94" s="142">
        <f t="shared" si="83"/>
        <v>27.44</v>
      </c>
      <c r="O94" s="144">
        <f t="shared" si="84"/>
        <v>127.2</v>
      </c>
      <c r="P94" s="144">
        <f t="shared" si="85"/>
        <v>0</v>
      </c>
      <c r="Q94" s="144">
        <f t="shared" si="86"/>
        <v>1328.32</v>
      </c>
      <c r="R94" s="142">
        <f t="shared" si="87"/>
        <v>0</v>
      </c>
      <c r="S94" s="142">
        <f t="shared" si="88"/>
        <v>313.64</v>
      </c>
      <c r="T94" s="144">
        <f t="shared" si="89"/>
        <v>124.84</v>
      </c>
      <c r="U94" s="142">
        <f t="shared" si="90"/>
        <v>11.76</v>
      </c>
      <c r="V94" s="144">
        <f t="shared" si="91"/>
        <v>127.2</v>
      </c>
      <c r="W94" s="144">
        <f t="shared" si="92"/>
        <v>0</v>
      </c>
      <c r="X94" s="142">
        <f t="shared" si="93"/>
        <v>577.44</v>
      </c>
      <c r="Y94" s="142">
        <f t="shared" si="94"/>
        <v>1905.76</v>
      </c>
      <c r="Z94" s="142"/>
      <c r="AA94" s="145" t="s">
        <v>69</v>
      </c>
      <c r="AB94" s="146">
        <f t="shared" ref="AB94:AH94" si="122">K94+R94</f>
        <v>47.05</v>
      </c>
      <c r="AC94" s="146">
        <f t="shared" si="122"/>
        <v>940.93</v>
      </c>
      <c r="AD94" s="146">
        <f t="shared" si="122"/>
        <v>624.18</v>
      </c>
      <c r="AE94" s="146">
        <f t="shared" si="122"/>
        <v>39.2</v>
      </c>
      <c r="AF94" s="146">
        <f t="shared" si="122"/>
        <v>254.4</v>
      </c>
      <c r="AG94" s="146">
        <f t="shared" si="122"/>
        <v>0</v>
      </c>
      <c r="AH94" s="146">
        <f t="shared" si="122"/>
        <v>1905.76</v>
      </c>
      <c r="AI94" s="145" t="s">
        <v>32</v>
      </c>
      <c r="AJ94" s="39"/>
    </row>
    <row r="95" s="39" customFormat="1" ht="16" customHeight="1" spans="1:35">
      <c r="A95" s="129">
        <f t="shared" si="79"/>
        <v>92</v>
      </c>
      <c r="B95" s="49" t="s">
        <v>209</v>
      </c>
      <c r="C95" s="49" t="s">
        <v>334</v>
      </c>
      <c r="D95" s="131" t="s">
        <v>335</v>
      </c>
      <c r="E95" s="49">
        <v>3920.55</v>
      </c>
      <c r="F95" s="49">
        <v>3920.55</v>
      </c>
      <c r="G95" s="130">
        <v>6241.75</v>
      </c>
      <c r="H95" s="49">
        <v>3920.55</v>
      </c>
      <c r="I95" s="130">
        <v>2200</v>
      </c>
      <c r="J95" s="130"/>
      <c r="K95" s="49">
        <f t="shared" si="80"/>
        <v>47.05</v>
      </c>
      <c r="L95" s="49">
        <f t="shared" si="81"/>
        <v>627.29</v>
      </c>
      <c r="M95" s="130">
        <f t="shared" si="82"/>
        <v>499.34</v>
      </c>
      <c r="N95" s="49">
        <f t="shared" si="83"/>
        <v>27.44</v>
      </c>
      <c r="O95" s="130">
        <f t="shared" si="84"/>
        <v>110</v>
      </c>
      <c r="P95" s="130">
        <f t="shared" si="85"/>
        <v>0</v>
      </c>
      <c r="Q95" s="130">
        <f t="shared" si="86"/>
        <v>1311.12</v>
      </c>
      <c r="R95" s="49">
        <f t="shared" si="87"/>
        <v>0</v>
      </c>
      <c r="S95" s="49">
        <f t="shared" si="88"/>
        <v>313.64</v>
      </c>
      <c r="T95" s="130">
        <f t="shared" si="89"/>
        <v>124.84</v>
      </c>
      <c r="U95" s="49">
        <f t="shared" si="90"/>
        <v>11.76</v>
      </c>
      <c r="V95" s="130">
        <f t="shared" si="91"/>
        <v>110</v>
      </c>
      <c r="W95" s="130">
        <f t="shared" si="92"/>
        <v>0</v>
      </c>
      <c r="X95" s="49">
        <f t="shared" si="93"/>
        <v>560.24</v>
      </c>
      <c r="Y95" s="49">
        <f t="shared" si="94"/>
        <v>1871.36</v>
      </c>
      <c r="Z95" s="49"/>
      <c r="AA95" s="139" t="s">
        <v>69</v>
      </c>
      <c r="AB95" s="140">
        <f t="shared" ref="AB95:AH95" si="123">K95+R95</f>
        <v>47.05</v>
      </c>
      <c r="AC95" s="140">
        <f t="shared" si="123"/>
        <v>940.93</v>
      </c>
      <c r="AD95" s="140">
        <f t="shared" si="123"/>
        <v>624.18</v>
      </c>
      <c r="AE95" s="140">
        <f t="shared" si="123"/>
        <v>39.2</v>
      </c>
      <c r="AF95" s="140">
        <f t="shared" si="123"/>
        <v>220</v>
      </c>
      <c r="AG95" s="140">
        <f t="shared" si="123"/>
        <v>0</v>
      </c>
      <c r="AH95" s="140">
        <f t="shared" si="123"/>
        <v>1871.36</v>
      </c>
      <c r="AI95" s="139" t="s">
        <v>32</v>
      </c>
    </row>
    <row r="96" s="39" customFormat="1" ht="16" customHeight="1" spans="1:35">
      <c r="A96" s="129">
        <f t="shared" si="79"/>
        <v>93</v>
      </c>
      <c r="B96" s="49" t="s">
        <v>209</v>
      </c>
      <c r="C96" s="134" t="s">
        <v>360</v>
      </c>
      <c r="D96" s="453" t="s">
        <v>361</v>
      </c>
      <c r="E96" s="49">
        <v>3920.55</v>
      </c>
      <c r="F96" s="49">
        <v>3920.55</v>
      </c>
      <c r="G96" s="130">
        <v>6241.75</v>
      </c>
      <c r="H96" s="49">
        <v>3920.55</v>
      </c>
      <c r="I96" s="130">
        <v>0</v>
      </c>
      <c r="J96" s="130"/>
      <c r="K96" s="49">
        <f t="shared" si="80"/>
        <v>47.05</v>
      </c>
      <c r="L96" s="49">
        <f t="shared" si="81"/>
        <v>627.29</v>
      </c>
      <c r="M96" s="130">
        <f t="shared" si="82"/>
        <v>499.34</v>
      </c>
      <c r="N96" s="49">
        <f t="shared" si="83"/>
        <v>27.44</v>
      </c>
      <c r="O96" s="130">
        <f t="shared" si="84"/>
        <v>0</v>
      </c>
      <c r="P96" s="130">
        <f t="shared" si="85"/>
        <v>0</v>
      </c>
      <c r="Q96" s="130">
        <f t="shared" si="86"/>
        <v>1201.12</v>
      </c>
      <c r="R96" s="49">
        <f t="shared" si="87"/>
        <v>0</v>
      </c>
      <c r="S96" s="49">
        <f t="shared" si="88"/>
        <v>313.64</v>
      </c>
      <c r="T96" s="130">
        <f t="shared" si="89"/>
        <v>124.84</v>
      </c>
      <c r="U96" s="49">
        <f t="shared" si="90"/>
        <v>11.76</v>
      </c>
      <c r="V96" s="130">
        <f t="shared" si="91"/>
        <v>0</v>
      </c>
      <c r="W96" s="130">
        <f t="shared" si="92"/>
        <v>0</v>
      </c>
      <c r="X96" s="49">
        <f t="shared" si="93"/>
        <v>450.24</v>
      </c>
      <c r="Y96" s="49">
        <f t="shared" si="94"/>
        <v>1651.36</v>
      </c>
      <c r="Z96" s="49"/>
      <c r="AA96" s="139" t="s">
        <v>69</v>
      </c>
      <c r="AB96" s="140">
        <f t="shared" ref="AB96:AH96" si="124">K96+R96</f>
        <v>47.05</v>
      </c>
      <c r="AC96" s="140">
        <f t="shared" si="124"/>
        <v>940.93</v>
      </c>
      <c r="AD96" s="140">
        <f t="shared" si="124"/>
        <v>624.18</v>
      </c>
      <c r="AE96" s="140">
        <f t="shared" si="124"/>
        <v>39.2</v>
      </c>
      <c r="AF96" s="140">
        <f t="shared" si="124"/>
        <v>0</v>
      </c>
      <c r="AG96" s="140">
        <f t="shared" si="124"/>
        <v>0</v>
      </c>
      <c r="AH96" s="140">
        <f t="shared" si="124"/>
        <v>1651.36</v>
      </c>
      <c r="AI96" s="139" t="s">
        <v>32</v>
      </c>
    </row>
    <row r="97" s="39" customFormat="1" ht="16" customHeight="1" spans="1:35">
      <c r="A97" s="129">
        <f t="shared" si="79"/>
        <v>94</v>
      </c>
      <c r="B97" s="49" t="s">
        <v>209</v>
      </c>
      <c r="C97" s="49" t="s">
        <v>362</v>
      </c>
      <c r="D97" s="133" t="s">
        <v>363</v>
      </c>
      <c r="E97" s="49">
        <v>3920.55</v>
      </c>
      <c r="F97" s="49">
        <v>3920.55</v>
      </c>
      <c r="G97" s="130">
        <v>6241.75</v>
      </c>
      <c r="H97" s="49">
        <v>3920.55</v>
      </c>
      <c r="I97" s="130">
        <v>2200</v>
      </c>
      <c r="J97" s="130"/>
      <c r="K97" s="49">
        <f t="shared" si="80"/>
        <v>47.05</v>
      </c>
      <c r="L97" s="49">
        <f t="shared" si="81"/>
        <v>627.29</v>
      </c>
      <c r="M97" s="130">
        <f t="shared" si="82"/>
        <v>499.34</v>
      </c>
      <c r="N97" s="49">
        <f t="shared" si="83"/>
        <v>27.44</v>
      </c>
      <c r="O97" s="130">
        <f t="shared" si="84"/>
        <v>110</v>
      </c>
      <c r="P97" s="130">
        <f t="shared" si="85"/>
        <v>0</v>
      </c>
      <c r="Q97" s="130">
        <f t="shared" si="86"/>
        <v>1311.12</v>
      </c>
      <c r="R97" s="49">
        <f t="shared" si="87"/>
        <v>0</v>
      </c>
      <c r="S97" s="49">
        <f t="shared" si="88"/>
        <v>313.64</v>
      </c>
      <c r="T97" s="130">
        <f t="shared" si="89"/>
        <v>124.84</v>
      </c>
      <c r="U97" s="49">
        <f t="shared" si="90"/>
        <v>11.76</v>
      </c>
      <c r="V97" s="130">
        <f t="shared" si="91"/>
        <v>110</v>
      </c>
      <c r="W97" s="130">
        <f t="shared" si="92"/>
        <v>0</v>
      </c>
      <c r="X97" s="49">
        <f t="shared" si="93"/>
        <v>560.24</v>
      </c>
      <c r="Y97" s="49">
        <f t="shared" si="94"/>
        <v>1871.36</v>
      </c>
      <c r="Z97" s="49"/>
      <c r="AA97" s="139" t="s">
        <v>69</v>
      </c>
      <c r="AB97" s="140">
        <f t="shared" ref="AB97:AH97" si="125">K97+R97</f>
        <v>47.05</v>
      </c>
      <c r="AC97" s="140">
        <f t="shared" si="125"/>
        <v>940.93</v>
      </c>
      <c r="AD97" s="140">
        <f t="shared" si="125"/>
        <v>624.18</v>
      </c>
      <c r="AE97" s="140">
        <f t="shared" si="125"/>
        <v>39.2</v>
      </c>
      <c r="AF97" s="140">
        <f t="shared" si="125"/>
        <v>220</v>
      </c>
      <c r="AG97" s="140">
        <f t="shared" si="125"/>
        <v>0</v>
      </c>
      <c r="AH97" s="140">
        <f t="shared" si="125"/>
        <v>1871.36</v>
      </c>
      <c r="AI97" s="139" t="s">
        <v>32</v>
      </c>
    </row>
    <row r="98" s="39" customFormat="1" ht="16" customHeight="1" spans="1:35">
      <c r="A98" s="129">
        <f t="shared" si="79"/>
        <v>95</v>
      </c>
      <c r="B98" s="49" t="s">
        <v>201</v>
      </c>
      <c r="C98" s="49" t="s">
        <v>364</v>
      </c>
      <c r="D98" s="133" t="s">
        <v>365</v>
      </c>
      <c r="E98" s="49">
        <v>3920.55</v>
      </c>
      <c r="F98" s="49">
        <v>3920.55</v>
      </c>
      <c r="G98" s="130">
        <v>6241.75</v>
      </c>
      <c r="H98" s="49">
        <v>3920.55</v>
      </c>
      <c r="I98" s="130">
        <v>2544</v>
      </c>
      <c r="J98" s="130"/>
      <c r="K98" s="49">
        <f t="shared" si="80"/>
        <v>47.05</v>
      </c>
      <c r="L98" s="49">
        <f t="shared" si="81"/>
        <v>627.29</v>
      </c>
      <c r="M98" s="130">
        <f t="shared" si="82"/>
        <v>499.34</v>
      </c>
      <c r="N98" s="49">
        <f t="shared" si="83"/>
        <v>27.44</v>
      </c>
      <c r="O98" s="130">
        <f t="shared" si="84"/>
        <v>127.2</v>
      </c>
      <c r="P98" s="130">
        <f t="shared" si="85"/>
        <v>0</v>
      </c>
      <c r="Q98" s="130">
        <f t="shared" si="86"/>
        <v>1328.32</v>
      </c>
      <c r="R98" s="49">
        <f t="shared" si="87"/>
        <v>0</v>
      </c>
      <c r="S98" s="49">
        <f t="shared" si="88"/>
        <v>313.64</v>
      </c>
      <c r="T98" s="130">
        <f t="shared" si="89"/>
        <v>124.84</v>
      </c>
      <c r="U98" s="49">
        <f t="shared" si="90"/>
        <v>11.76</v>
      </c>
      <c r="V98" s="130">
        <f t="shared" si="91"/>
        <v>127.2</v>
      </c>
      <c r="W98" s="130">
        <f t="shared" si="92"/>
        <v>0</v>
      </c>
      <c r="X98" s="49">
        <f t="shared" si="93"/>
        <v>577.44</v>
      </c>
      <c r="Y98" s="49">
        <f t="shared" si="94"/>
        <v>1905.76</v>
      </c>
      <c r="Z98" s="49"/>
      <c r="AA98" s="139" t="s">
        <v>66</v>
      </c>
      <c r="AB98" s="140">
        <f t="shared" ref="AB98:AH98" si="126">K98+R98</f>
        <v>47.05</v>
      </c>
      <c r="AC98" s="140">
        <f t="shared" si="126"/>
        <v>940.93</v>
      </c>
      <c r="AD98" s="140">
        <f t="shared" si="126"/>
        <v>624.18</v>
      </c>
      <c r="AE98" s="140">
        <f t="shared" si="126"/>
        <v>39.2</v>
      </c>
      <c r="AF98" s="140">
        <f t="shared" si="126"/>
        <v>254.4</v>
      </c>
      <c r="AG98" s="140">
        <f t="shared" si="126"/>
        <v>0</v>
      </c>
      <c r="AH98" s="140">
        <f t="shared" si="126"/>
        <v>1905.76</v>
      </c>
      <c r="AI98" s="139" t="s">
        <v>32</v>
      </c>
    </row>
    <row r="99" s="39" customFormat="1" ht="16" customHeight="1" spans="1:35">
      <c r="A99" s="129">
        <f t="shared" si="79"/>
        <v>96</v>
      </c>
      <c r="B99" s="49" t="s">
        <v>209</v>
      </c>
      <c r="C99" s="49" t="s">
        <v>366</v>
      </c>
      <c r="D99" s="133" t="s">
        <v>367</v>
      </c>
      <c r="E99" s="49">
        <v>3920.55</v>
      </c>
      <c r="F99" s="49">
        <v>3920.55</v>
      </c>
      <c r="G99" s="130">
        <v>6241.75</v>
      </c>
      <c r="H99" s="49">
        <v>3920.55</v>
      </c>
      <c r="I99" s="130">
        <v>2544</v>
      </c>
      <c r="J99" s="130"/>
      <c r="K99" s="49">
        <f t="shared" si="80"/>
        <v>47.05</v>
      </c>
      <c r="L99" s="49">
        <f t="shared" si="81"/>
        <v>627.29</v>
      </c>
      <c r="M99" s="130">
        <f t="shared" si="82"/>
        <v>499.34</v>
      </c>
      <c r="N99" s="49">
        <f t="shared" si="83"/>
        <v>27.44</v>
      </c>
      <c r="O99" s="130">
        <f t="shared" si="84"/>
        <v>127.2</v>
      </c>
      <c r="P99" s="130">
        <f t="shared" si="85"/>
        <v>0</v>
      </c>
      <c r="Q99" s="130">
        <f t="shared" si="86"/>
        <v>1328.32</v>
      </c>
      <c r="R99" s="49">
        <f t="shared" si="87"/>
        <v>0</v>
      </c>
      <c r="S99" s="49">
        <f t="shared" si="88"/>
        <v>313.64</v>
      </c>
      <c r="T99" s="130">
        <f t="shared" si="89"/>
        <v>124.84</v>
      </c>
      <c r="U99" s="49">
        <f t="shared" si="90"/>
        <v>11.76</v>
      </c>
      <c r="V99" s="130">
        <f t="shared" si="91"/>
        <v>127.2</v>
      </c>
      <c r="W99" s="130">
        <f t="shared" si="92"/>
        <v>0</v>
      </c>
      <c r="X99" s="49">
        <f t="shared" si="93"/>
        <v>577.44</v>
      </c>
      <c r="Y99" s="49">
        <f t="shared" si="94"/>
        <v>1905.76</v>
      </c>
      <c r="Z99" s="49"/>
      <c r="AA99" s="139" t="s">
        <v>69</v>
      </c>
      <c r="AB99" s="140">
        <f t="shared" ref="AB99:AH99" si="127">K99+R99</f>
        <v>47.05</v>
      </c>
      <c r="AC99" s="140">
        <f t="shared" si="127"/>
        <v>940.93</v>
      </c>
      <c r="AD99" s="140">
        <f t="shared" si="127"/>
        <v>624.18</v>
      </c>
      <c r="AE99" s="140">
        <f t="shared" si="127"/>
        <v>39.2</v>
      </c>
      <c r="AF99" s="140">
        <f t="shared" si="127"/>
        <v>254.4</v>
      </c>
      <c r="AG99" s="140">
        <f t="shared" si="127"/>
        <v>0</v>
      </c>
      <c r="AH99" s="140">
        <f t="shared" si="127"/>
        <v>1905.76</v>
      </c>
      <c r="AI99" s="139" t="s">
        <v>32</v>
      </c>
    </row>
    <row r="100" s="39" customFormat="1" ht="16" customHeight="1" spans="1:35">
      <c r="A100" s="129">
        <f t="shared" si="79"/>
        <v>97</v>
      </c>
      <c r="B100" s="49" t="s">
        <v>209</v>
      </c>
      <c r="C100" s="46" t="s">
        <v>371</v>
      </c>
      <c r="D100" s="133" t="s">
        <v>372</v>
      </c>
      <c r="E100" s="49">
        <v>3920.55</v>
      </c>
      <c r="F100" s="49">
        <v>3920.55</v>
      </c>
      <c r="G100" s="130">
        <v>6241.75</v>
      </c>
      <c r="H100" s="49">
        <v>3920.55</v>
      </c>
      <c r="I100" s="130">
        <v>2200</v>
      </c>
      <c r="J100" s="130"/>
      <c r="K100" s="49">
        <f t="shared" si="80"/>
        <v>47.05</v>
      </c>
      <c r="L100" s="49">
        <f t="shared" si="81"/>
        <v>627.29</v>
      </c>
      <c r="M100" s="130">
        <f t="shared" si="82"/>
        <v>499.34</v>
      </c>
      <c r="N100" s="49">
        <f t="shared" si="83"/>
        <v>27.44</v>
      </c>
      <c r="O100" s="130">
        <f t="shared" si="84"/>
        <v>110</v>
      </c>
      <c r="P100" s="130">
        <f t="shared" si="85"/>
        <v>0</v>
      </c>
      <c r="Q100" s="130">
        <f t="shared" si="86"/>
        <v>1311.12</v>
      </c>
      <c r="R100" s="49">
        <f t="shared" si="87"/>
        <v>0</v>
      </c>
      <c r="S100" s="49">
        <f t="shared" si="88"/>
        <v>313.64</v>
      </c>
      <c r="T100" s="130">
        <f t="shared" si="89"/>
        <v>124.84</v>
      </c>
      <c r="U100" s="49">
        <f t="shared" si="90"/>
        <v>11.76</v>
      </c>
      <c r="V100" s="130">
        <f t="shared" si="91"/>
        <v>110</v>
      </c>
      <c r="W100" s="130">
        <f t="shared" si="92"/>
        <v>0</v>
      </c>
      <c r="X100" s="49">
        <f t="shared" si="93"/>
        <v>560.24</v>
      </c>
      <c r="Y100" s="49">
        <f t="shared" si="94"/>
        <v>1871.36</v>
      </c>
      <c r="Z100" s="49"/>
      <c r="AA100" s="139" t="s">
        <v>69</v>
      </c>
      <c r="AB100" s="140">
        <f t="shared" ref="AB100:AH100" si="128">K100+R100</f>
        <v>47.05</v>
      </c>
      <c r="AC100" s="140">
        <f t="shared" si="128"/>
        <v>940.93</v>
      </c>
      <c r="AD100" s="140">
        <f t="shared" si="128"/>
        <v>624.18</v>
      </c>
      <c r="AE100" s="140">
        <f t="shared" si="128"/>
        <v>39.2</v>
      </c>
      <c r="AF100" s="140">
        <f t="shared" si="128"/>
        <v>220</v>
      </c>
      <c r="AG100" s="140">
        <f t="shared" si="128"/>
        <v>0</v>
      </c>
      <c r="AH100" s="140">
        <f t="shared" si="128"/>
        <v>1871.36</v>
      </c>
      <c r="AI100" s="139" t="s">
        <v>32</v>
      </c>
    </row>
    <row r="101" s="39" customFormat="1" ht="16" customHeight="1" spans="1:35">
      <c r="A101" s="129">
        <f t="shared" si="79"/>
        <v>98</v>
      </c>
      <c r="B101" s="49" t="s">
        <v>201</v>
      </c>
      <c r="C101" s="46" t="s">
        <v>373</v>
      </c>
      <c r="D101" s="133" t="s">
        <v>374</v>
      </c>
      <c r="E101" s="49">
        <v>3920.55</v>
      </c>
      <c r="F101" s="49">
        <v>3920.55</v>
      </c>
      <c r="G101" s="130">
        <v>6241.75</v>
      </c>
      <c r="H101" s="49">
        <v>3920.55</v>
      </c>
      <c r="I101" s="130">
        <v>2200</v>
      </c>
      <c r="J101" s="130"/>
      <c r="K101" s="49">
        <f t="shared" si="80"/>
        <v>47.05</v>
      </c>
      <c r="L101" s="49">
        <f t="shared" si="81"/>
        <v>627.29</v>
      </c>
      <c r="M101" s="130">
        <f t="shared" si="82"/>
        <v>499.34</v>
      </c>
      <c r="N101" s="49">
        <f t="shared" si="83"/>
        <v>27.44</v>
      </c>
      <c r="O101" s="130">
        <f t="shared" si="84"/>
        <v>110</v>
      </c>
      <c r="P101" s="130">
        <f t="shared" si="85"/>
        <v>0</v>
      </c>
      <c r="Q101" s="130">
        <f t="shared" si="86"/>
        <v>1311.12</v>
      </c>
      <c r="R101" s="49">
        <f t="shared" si="87"/>
        <v>0</v>
      </c>
      <c r="S101" s="49">
        <f t="shared" si="88"/>
        <v>313.64</v>
      </c>
      <c r="T101" s="130">
        <f t="shared" si="89"/>
        <v>124.84</v>
      </c>
      <c r="U101" s="49">
        <f t="shared" si="90"/>
        <v>11.76</v>
      </c>
      <c r="V101" s="130">
        <f t="shared" si="91"/>
        <v>110</v>
      </c>
      <c r="W101" s="130">
        <f t="shared" si="92"/>
        <v>0</v>
      </c>
      <c r="X101" s="49">
        <f t="shared" si="93"/>
        <v>560.24</v>
      </c>
      <c r="Y101" s="49">
        <f t="shared" si="94"/>
        <v>1871.36</v>
      </c>
      <c r="Z101" s="49"/>
      <c r="AA101" s="139" t="s">
        <v>70</v>
      </c>
      <c r="AB101" s="140">
        <f t="shared" ref="AB101:AH101" si="129">K101+R101</f>
        <v>47.05</v>
      </c>
      <c r="AC101" s="140">
        <f t="shared" si="129"/>
        <v>940.93</v>
      </c>
      <c r="AD101" s="140">
        <f t="shared" si="129"/>
        <v>624.18</v>
      </c>
      <c r="AE101" s="140">
        <f t="shared" si="129"/>
        <v>39.2</v>
      </c>
      <c r="AF101" s="140">
        <f t="shared" si="129"/>
        <v>220</v>
      </c>
      <c r="AG101" s="140">
        <f t="shared" si="129"/>
        <v>0</v>
      </c>
      <c r="AH101" s="140">
        <f t="shared" si="129"/>
        <v>1871.36</v>
      </c>
      <c r="AI101" s="139" t="s">
        <v>32</v>
      </c>
    </row>
    <row r="102" s="39" customFormat="1" ht="16" customHeight="1" spans="1:35">
      <c r="A102" s="129">
        <f t="shared" si="79"/>
        <v>99</v>
      </c>
      <c r="B102" s="49" t="s">
        <v>209</v>
      </c>
      <c r="C102" s="46" t="s">
        <v>375</v>
      </c>
      <c r="D102" s="133" t="s">
        <v>376</v>
      </c>
      <c r="E102" s="49">
        <v>3920.55</v>
      </c>
      <c r="F102" s="49">
        <v>3920.55</v>
      </c>
      <c r="G102" s="130">
        <v>6241.75</v>
      </c>
      <c r="H102" s="49">
        <v>3920.55</v>
      </c>
      <c r="I102" s="130">
        <v>2200</v>
      </c>
      <c r="J102" s="130"/>
      <c r="K102" s="49">
        <f t="shared" si="80"/>
        <v>47.05</v>
      </c>
      <c r="L102" s="49">
        <f t="shared" si="81"/>
        <v>627.29</v>
      </c>
      <c r="M102" s="130">
        <f t="shared" si="82"/>
        <v>499.34</v>
      </c>
      <c r="N102" s="49">
        <f t="shared" si="83"/>
        <v>27.44</v>
      </c>
      <c r="O102" s="130">
        <f t="shared" si="84"/>
        <v>110</v>
      </c>
      <c r="P102" s="130">
        <f t="shared" si="85"/>
        <v>0</v>
      </c>
      <c r="Q102" s="130">
        <f t="shared" si="86"/>
        <v>1311.12</v>
      </c>
      <c r="R102" s="49">
        <f t="shared" si="87"/>
        <v>0</v>
      </c>
      <c r="S102" s="49">
        <f t="shared" si="88"/>
        <v>313.64</v>
      </c>
      <c r="T102" s="130">
        <f t="shared" si="89"/>
        <v>124.84</v>
      </c>
      <c r="U102" s="49">
        <f t="shared" si="90"/>
        <v>11.76</v>
      </c>
      <c r="V102" s="130">
        <f t="shared" si="91"/>
        <v>110</v>
      </c>
      <c r="W102" s="130">
        <f t="shared" si="92"/>
        <v>0</v>
      </c>
      <c r="X102" s="49">
        <f t="shared" si="93"/>
        <v>560.24</v>
      </c>
      <c r="Y102" s="49">
        <f t="shared" si="94"/>
        <v>1871.36</v>
      </c>
      <c r="Z102" s="49"/>
      <c r="AA102" s="139" t="s">
        <v>69</v>
      </c>
      <c r="AB102" s="140">
        <f t="shared" ref="AB102:AH102" si="130">K102+R102</f>
        <v>47.05</v>
      </c>
      <c r="AC102" s="140">
        <f t="shared" si="130"/>
        <v>940.93</v>
      </c>
      <c r="AD102" s="140">
        <f t="shared" si="130"/>
        <v>624.18</v>
      </c>
      <c r="AE102" s="140">
        <f t="shared" si="130"/>
        <v>39.2</v>
      </c>
      <c r="AF102" s="140">
        <f t="shared" si="130"/>
        <v>220</v>
      </c>
      <c r="AG102" s="140">
        <f t="shared" si="130"/>
        <v>0</v>
      </c>
      <c r="AH102" s="140">
        <f t="shared" si="130"/>
        <v>1871.36</v>
      </c>
      <c r="AI102" s="139" t="s">
        <v>32</v>
      </c>
    </row>
    <row r="103" s="39" customFormat="1" ht="16" customHeight="1" spans="1:35">
      <c r="A103" s="129">
        <f t="shared" si="79"/>
        <v>100</v>
      </c>
      <c r="B103" s="49" t="s">
        <v>201</v>
      </c>
      <c r="C103" s="49" t="s">
        <v>377</v>
      </c>
      <c r="D103" s="131" t="s">
        <v>378</v>
      </c>
      <c r="E103" s="49">
        <v>3920.55</v>
      </c>
      <c r="F103" s="49">
        <v>3920.55</v>
      </c>
      <c r="G103" s="130">
        <v>6241.75</v>
      </c>
      <c r="H103" s="49">
        <v>3920.55</v>
      </c>
      <c r="I103" s="130">
        <v>2200</v>
      </c>
      <c r="J103" s="130"/>
      <c r="K103" s="49">
        <f t="shared" si="80"/>
        <v>47.05</v>
      </c>
      <c r="L103" s="49">
        <f t="shared" si="81"/>
        <v>627.29</v>
      </c>
      <c r="M103" s="130">
        <f t="shared" si="82"/>
        <v>499.34</v>
      </c>
      <c r="N103" s="49">
        <f t="shared" si="83"/>
        <v>27.44</v>
      </c>
      <c r="O103" s="130">
        <f t="shared" si="84"/>
        <v>110</v>
      </c>
      <c r="P103" s="130">
        <f t="shared" si="85"/>
        <v>0</v>
      </c>
      <c r="Q103" s="130">
        <f t="shared" si="86"/>
        <v>1311.12</v>
      </c>
      <c r="R103" s="49">
        <f t="shared" si="87"/>
        <v>0</v>
      </c>
      <c r="S103" s="49">
        <f t="shared" si="88"/>
        <v>313.64</v>
      </c>
      <c r="T103" s="130">
        <f t="shared" si="89"/>
        <v>124.84</v>
      </c>
      <c r="U103" s="49">
        <f t="shared" si="90"/>
        <v>11.76</v>
      </c>
      <c r="V103" s="130">
        <f t="shared" si="91"/>
        <v>110</v>
      </c>
      <c r="W103" s="130">
        <f t="shared" si="92"/>
        <v>0</v>
      </c>
      <c r="X103" s="49">
        <f t="shared" si="93"/>
        <v>560.24</v>
      </c>
      <c r="Y103" s="49">
        <f t="shared" si="94"/>
        <v>1871.36</v>
      </c>
      <c r="Z103" s="49"/>
      <c r="AA103" s="139" t="s">
        <v>66</v>
      </c>
      <c r="AB103" s="140">
        <f t="shared" ref="AB103:AH103" si="131">K103+R103</f>
        <v>47.05</v>
      </c>
      <c r="AC103" s="140">
        <f t="shared" si="131"/>
        <v>940.93</v>
      </c>
      <c r="AD103" s="140">
        <f t="shared" si="131"/>
        <v>624.18</v>
      </c>
      <c r="AE103" s="140">
        <f t="shared" si="131"/>
        <v>39.2</v>
      </c>
      <c r="AF103" s="140">
        <f t="shared" si="131"/>
        <v>220</v>
      </c>
      <c r="AG103" s="140">
        <f t="shared" si="131"/>
        <v>0</v>
      </c>
      <c r="AH103" s="140">
        <f t="shared" si="131"/>
        <v>1871.36</v>
      </c>
      <c r="AI103" s="139" t="s">
        <v>32</v>
      </c>
    </row>
    <row r="104" s="39" customFormat="1" ht="16" customHeight="1" spans="1:35">
      <c r="A104" s="129">
        <f t="shared" si="79"/>
        <v>101</v>
      </c>
      <c r="B104" s="49" t="s">
        <v>262</v>
      </c>
      <c r="C104" s="49" t="s">
        <v>379</v>
      </c>
      <c r="D104" s="131" t="s">
        <v>380</v>
      </c>
      <c r="E104" s="49">
        <v>3920.55</v>
      </c>
      <c r="F104" s="49">
        <v>3920.55</v>
      </c>
      <c r="G104" s="130">
        <v>6241.75</v>
      </c>
      <c r="H104" s="49">
        <v>3920.55</v>
      </c>
      <c r="I104" s="130">
        <v>2200</v>
      </c>
      <c r="J104" s="130"/>
      <c r="K104" s="49">
        <f t="shared" si="80"/>
        <v>47.05</v>
      </c>
      <c r="L104" s="49">
        <f t="shared" si="81"/>
        <v>627.29</v>
      </c>
      <c r="M104" s="130">
        <f t="shared" si="82"/>
        <v>499.34</v>
      </c>
      <c r="N104" s="49">
        <f t="shared" si="83"/>
        <v>27.44</v>
      </c>
      <c r="O104" s="130">
        <f t="shared" si="84"/>
        <v>110</v>
      </c>
      <c r="P104" s="130">
        <f t="shared" si="85"/>
        <v>0</v>
      </c>
      <c r="Q104" s="130">
        <f t="shared" si="86"/>
        <v>1311.12</v>
      </c>
      <c r="R104" s="49">
        <f t="shared" si="87"/>
        <v>0</v>
      </c>
      <c r="S104" s="49">
        <f t="shared" si="88"/>
        <v>313.64</v>
      </c>
      <c r="T104" s="130">
        <f t="shared" si="89"/>
        <v>124.84</v>
      </c>
      <c r="U104" s="49">
        <f t="shared" si="90"/>
        <v>11.76</v>
      </c>
      <c r="V104" s="130">
        <f t="shared" si="91"/>
        <v>110</v>
      </c>
      <c r="W104" s="130">
        <f t="shared" si="92"/>
        <v>0</v>
      </c>
      <c r="X104" s="49">
        <f t="shared" si="93"/>
        <v>560.24</v>
      </c>
      <c r="Y104" s="49">
        <f t="shared" si="94"/>
        <v>1871.36</v>
      </c>
      <c r="Z104" s="49"/>
      <c r="AA104" s="139" t="s">
        <v>68</v>
      </c>
      <c r="AB104" s="140">
        <f t="shared" ref="AB104:AH104" si="132">K104+R104</f>
        <v>47.05</v>
      </c>
      <c r="AC104" s="140">
        <f t="shared" si="132"/>
        <v>940.93</v>
      </c>
      <c r="AD104" s="140">
        <f t="shared" si="132"/>
        <v>624.18</v>
      </c>
      <c r="AE104" s="140">
        <f t="shared" si="132"/>
        <v>39.2</v>
      </c>
      <c r="AF104" s="140">
        <f t="shared" si="132"/>
        <v>220</v>
      </c>
      <c r="AG104" s="140">
        <f t="shared" si="132"/>
        <v>0</v>
      </c>
      <c r="AH104" s="140">
        <f t="shared" si="132"/>
        <v>1871.36</v>
      </c>
      <c r="AI104" s="139" t="s">
        <v>32</v>
      </c>
    </row>
    <row r="105" s="39" customFormat="1" ht="16" customHeight="1" spans="1:35">
      <c r="A105" s="129">
        <f t="shared" si="79"/>
        <v>102</v>
      </c>
      <c r="B105" s="49" t="s">
        <v>262</v>
      </c>
      <c r="C105" s="49" t="s">
        <v>381</v>
      </c>
      <c r="D105" s="131" t="s">
        <v>382</v>
      </c>
      <c r="E105" s="49">
        <v>3920.55</v>
      </c>
      <c r="F105" s="49">
        <v>3920.55</v>
      </c>
      <c r="G105" s="130">
        <v>6241.75</v>
      </c>
      <c r="H105" s="49">
        <v>3920.55</v>
      </c>
      <c r="I105" s="130">
        <v>2200</v>
      </c>
      <c r="J105" s="130"/>
      <c r="K105" s="49">
        <f t="shared" si="80"/>
        <v>47.05</v>
      </c>
      <c r="L105" s="49">
        <f t="shared" si="81"/>
        <v>627.29</v>
      </c>
      <c r="M105" s="130">
        <f t="shared" si="82"/>
        <v>499.34</v>
      </c>
      <c r="N105" s="49">
        <f t="shared" si="83"/>
        <v>27.44</v>
      </c>
      <c r="O105" s="130">
        <f t="shared" si="84"/>
        <v>110</v>
      </c>
      <c r="P105" s="130">
        <f t="shared" si="85"/>
        <v>0</v>
      </c>
      <c r="Q105" s="130">
        <f t="shared" si="86"/>
        <v>1311.12</v>
      </c>
      <c r="R105" s="49">
        <f t="shared" si="87"/>
        <v>0</v>
      </c>
      <c r="S105" s="49">
        <f t="shared" si="88"/>
        <v>313.64</v>
      </c>
      <c r="T105" s="130">
        <f t="shared" si="89"/>
        <v>124.84</v>
      </c>
      <c r="U105" s="49">
        <f t="shared" si="90"/>
        <v>11.76</v>
      </c>
      <c r="V105" s="130">
        <f t="shared" si="91"/>
        <v>110</v>
      </c>
      <c r="W105" s="130">
        <f t="shared" si="92"/>
        <v>0</v>
      </c>
      <c r="X105" s="49">
        <f t="shared" si="93"/>
        <v>560.24</v>
      </c>
      <c r="Y105" s="49">
        <f t="shared" si="94"/>
        <v>1871.36</v>
      </c>
      <c r="Z105" s="49"/>
      <c r="AA105" s="139" t="s">
        <v>68</v>
      </c>
      <c r="AB105" s="140">
        <f t="shared" ref="AB105:AH105" si="133">K105+R105</f>
        <v>47.05</v>
      </c>
      <c r="AC105" s="140">
        <f t="shared" si="133"/>
        <v>940.93</v>
      </c>
      <c r="AD105" s="140">
        <f t="shared" si="133"/>
        <v>624.18</v>
      </c>
      <c r="AE105" s="140">
        <f t="shared" si="133"/>
        <v>39.2</v>
      </c>
      <c r="AF105" s="140">
        <f t="shared" si="133"/>
        <v>220</v>
      </c>
      <c r="AG105" s="140">
        <f t="shared" si="133"/>
        <v>0</v>
      </c>
      <c r="AH105" s="140">
        <f t="shared" si="133"/>
        <v>1871.36</v>
      </c>
      <c r="AI105" s="139" t="s">
        <v>32</v>
      </c>
    </row>
    <row r="106" s="39" customFormat="1" ht="16" customHeight="1" spans="1:35">
      <c r="A106" s="129">
        <f t="shared" si="79"/>
        <v>103</v>
      </c>
      <c r="B106" s="49" t="s">
        <v>262</v>
      </c>
      <c r="C106" s="49" t="s">
        <v>385</v>
      </c>
      <c r="D106" s="131" t="s">
        <v>386</v>
      </c>
      <c r="E106" s="49">
        <v>3920.55</v>
      </c>
      <c r="F106" s="49">
        <v>3920.55</v>
      </c>
      <c r="G106" s="130">
        <v>6241.75</v>
      </c>
      <c r="H106" s="49">
        <v>3920.55</v>
      </c>
      <c r="I106" s="130">
        <v>2200</v>
      </c>
      <c r="J106" s="130"/>
      <c r="K106" s="49">
        <f t="shared" si="80"/>
        <v>47.05</v>
      </c>
      <c r="L106" s="49">
        <f t="shared" si="81"/>
        <v>627.29</v>
      </c>
      <c r="M106" s="130">
        <f t="shared" si="82"/>
        <v>499.34</v>
      </c>
      <c r="N106" s="49">
        <f t="shared" si="83"/>
        <v>27.44</v>
      </c>
      <c r="O106" s="130">
        <f t="shared" si="84"/>
        <v>110</v>
      </c>
      <c r="P106" s="130">
        <f t="shared" si="85"/>
        <v>0</v>
      </c>
      <c r="Q106" s="130">
        <f t="shared" si="86"/>
        <v>1311.12</v>
      </c>
      <c r="R106" s="49">
        <f t="shared" si="87"/>
        <v>0</v>
      </c>
      <c r="S106" s="49">
        <f t="shared" si="88"/>
        <v>313.64</v>
      </c>
      <c r="T106" s="130">
        <f t="shared" si="89"/>
        <v>124.84</v>
      </c>
      <c r="U106" s="49">
        <f t="shared" si="90"/>
        <v>11.76</v>
      </c>
      <c r="V106" s="130">
        <f t="shared" si="91"/>
        <v>110</v>
      </c>
      <c r="W106" s="130">
        <f t="shared" si="92"/>
        <v>0</v>
      </c>
      <c r="X106" s="49">
        <f t="shared" si="93"/>
        <v>560.24</v>
      </c>
      <c r="Y106" s="49">
        <f t="shared" si="94"/>
        <v>1871.36</v>
      </c>
      <c r="Z106" s="49"/>
      <c r="AA106" s="139" t="s">
        <v>68</v>
      </c>
      <c r="AB106" s="140">
        <f t="shared" ref="AB106:AH106" si="134">K106+R106</f>
        <v>47.05</v>
      </c>
      <c r="AC106" s="140">
        <f t="shared" si="134"/>
        <v>940.93</v>
      </c>
      <c r="AD106" s="140">
        <f t="shared" si="134"/>
        <v>624.18</v>
      </c>
      <c r="AE106" s="140">
        <f t="shared" si="134"/>
        <v>39.2</v>
      </c>
      <c r="AF106" s="140">
        <f t="shared" si="134"/>
        <v>220</v>
      </c>
      <c r="AG106" s="140">
        <f t="shared" si="134"/>
        <v>0</v>
      </c>
      <c r="AH106" s="140">
        <f t="shared" si="134"/>
        <v>1871.36</v>
      </c>
      <c r="AI106" s="139" t="s">
        <v>32</v>
      </c>
    </row>
    <row r="107" s="39" customFormat="1" ht="16" customHeight="1" spans="1:35">
      <c r="A107" s="129">
        <f t="shared" si="79"/>
        <v>104</v>
      </c>
      <c r="B107" s="49" t="s">
        <v>262</v>
      </c>
      <c r="C107" s="49" t="s">
        <v>387</v>
      </c>
      <c r="D107" s="131" t="s">
        <v>388</v>
      </c>
      <c r="E107" s="49">
        <v>3920.55</v>
      </c>
      <c r="F107" s="49">
        <v>3920.55</v>
      </c>
      <c r="G107" s="130">
        <v>6241.75</v>
      </c>
      <c r="H107" s="49">
        <v>3920.55</v>
      </c>
      <c r="I107" s="130">
        <v>2200</v>
      </c>
      <c r="J107" s="130"/>
      <c r="K107" s="49">
        <f t="shared" si="80"/>
        <v>47.05</v>
      </c>
      <c r="L107" s="49">
        <f t="shared" si="81"/>
        <v>627.29</v>
      </c>
      <c r="M107" s="130">
        <f t="shared" si="82"/>
        <v>499.34</v>
      </c>
      <c r="N107" s="49">
        <f t="shared" si="83"/>
        <v>27.44</v>
      </c>
      <c r="O107" s="130">
        <f t="shared" si="84"/>
        <v>110</v>
      </c>
      <c r="P107" s="130">
        <f t="shared" si="85"/>
        <v>0</v>
      </c>
      <c r="Q107" s="130">
        <f t="shared" si="86"/>
        <v>1311.12</v>
      </c>
      <c r="R107" s="49">
        <f t="shared" si="87"/>
        <v>0</v>
      </c>
      <c r="S107" s="49">
        <f t="shared" si="88"/>
        <v>313.64</v>
      </c>
      <c r="T107" s="130">
        <f t="shared" si="89"/>
        <v>124.84</v>
      </c>
      <c r="U107" s="49">
        <f t="shared" si="90"/>
        <v>11.76</v>
      </c>
      <c r="V107" s="130">
        <f t="shared" si="91"/>
        <v>110</v>
      </c>
      <c r="W107" s="130">
        <f t="shared" si="92"/>
        <v>0</v>
      </c>
      <c r="X107" s="49">
        <f t="shared" si="93"/>
        <v>560.24</v>
      </c>
      <c r="Y107" s="49">
        <f t="shared" si="94"/>
        <v>1871.36</v>
      </c>
      <c r="Z107" s="49"/>
      <c r="AA107" s="139" t="s">
        <v>65</v>
      </c>
      <c r="AB107" s="140">
        <f t="shared" ref="AB107:AH107" si="135">K107+R107</f>
        <v>47.05</v>
      </c>
      <c r="AC107" s="140">
        <f t="shared" si="135"/>
        <v>940.93</v>
      </c>
      <c r="AD107" s="140">
        <f t="shared" si="135"/>
        <v>624.18</v>
      </c>
      <c r="AE107" s="140">
        <f t="shared" si="135"/>
        <v>39.2</v>
      </c>
      <c r="AF107" s="140">
        <f t="shared" si="135"/>
        <v>220</v>
      </c>
      <c r="AG107" s="140">
        <f t="shared" si="135"/>
        <v>0</v>
      </c>
      <c r="AH107" s="140">
        <f t="shared" si="135"/>
        <v>1871.36</v>
      </c>
      <c r="AI107" s="139" t="s">
        <v>32</v>
      </c>
    </row>
    <row r="108" s="39" customFormat="1" ht="16" customHeight="1" spans="1:35">
      <c r="A108" s="129">
        <f t="shared" si="79"/>
        <v>105</v>
      </c>
      <c r="B108" s="49" t="s">
        <v>262</v>
      </c>
      <c r="C108" s="49" t="s">
        <v>389</v>
      </c>
      <c r="D108" s="131" t="s">
        <v>390</v>
      </c>
      <c r="E108" s="49">
        <v>3920.55</v>
      </c>
      <c r="F108" s="49">
        <v>3920.55</v>
      </c>
      <c r="G108" s="130">
        <v>6241.75</v>
      </c>
      <c r="H108" s="49">
        <v>3920.55</v>
      </c>
      <c r="I108" s="130">
        <v>2200</v>
      </c>
      <c r="J108" s="130"/>
      <c r="K108" s="49">
        <f t="shared" si="80"/>
        <v>47.05</v>
      </c>
      <c r="L108" s="49">
        <f t="shared" si="81"/>
        <v>627.29</v>
      </c>
      <c r="M108" s="130">
        <f t="shared" si="82"/>
        <v>499.34</v>
      </c>
      <c r="N108" s="49">
        <f t="shared" si="83"/>
        <v>27.44</v>
      </c>
      <c r="O108" s="130">
        <f t="shared" si="84"/>
        <v>110</v>
      </c>
      <c r="P108" s="130">
        <f t="shared" si="85"/>
        <v>0</v>
      </c>
      <c r="Q108" s="130">
        <f t="shared" si="86"/>
        <v>1311.12</v>
      </c>
      <c r="R108" s="49">
        <f t="shared" si="87"/>
        <v>0</v>
      </c>
      <c r="S108" s="49">
        <f t="shared" si="88"/>
        <v>313.64</v>
      </c>
      <c r="T108" s="130">
        <f t="shared" si="89"/>
        <v>124.84</v>
      </c>
      <c r="U108" s="49">
        <f t="shared" si="90"/>
        <v>11.76</v>
      </c>
      <c r="V108" s="130">
        <f t="shared" si="91"/>
        <v>110</v>
      </c>
      <c r="W108" s="130">
        <f t="shared" si="92"/>
        <v>0</v>
      </c>
      <c r="X108" s="49">
        <f t="shared" si="93"/>
        <v>560.24</v>
      </c>
      <c r="Y108" s="49">
        <f t="shared" si="94"/>
        <v>1871.36</v>
      </c>
      <c r="Z108" s="49"/>
      <c r="AA108" s="139" t="s">
        <v>68</v>
      </c>
      <c r="AB108" s="140">
        <f t="shared" ref="AB108:AH108" si="136">K108+R108</f>
        <v>47.05</v>
      </c>
      <c r="AC108" s="140">
        <f t="shared" si="136"/>
        <v>940.93</v>
      </c>
      <c r="AD108" s="140">
        <f t="shared" si="136"/>
        <v>624.18</v>
      </c>
      <c r="AE108" s="140">
        <f t="shared" si="136"/>
        <v>39.2</v>
      </c>
      <c r="AF108" s="140">
        <f t="shared" si="136"/>
        <v>220</v>
      </c>
      <c r="AG108" s="140">
        <f t="shared" si="136"/>
        <v>0</v>
      </c>
      <c r="AH108" s="140">
        <f t="shared" si="136"/>
        <v>1871.36</v>
      </c>
      <c r="AI108" s="139" t="s">
        <v>32</v>
      </c>
    </row>
    <row r="109" s="39" customFormat="1" ht="16" customHeight="1" spans="1:35">
      <c r="A109" s="129">
        <f t="shared" si="79"/>
        <v>106</v>
      </c>
      <c r="B109" s="49" t="s">
        <v>262</v>
      </c>
      <c r="C109" s="49" t="s">
        <v>391</v>
      </c>
      <c r="D109" s="131" t="s">
        <v>392</v>
      </c>
      <c r="E109" s="49">
        <v>3920.55</v>
      </c>
      <c r="F109" s="49">
        <v>3920.55</v>
      </c>
      <c r="G109" s="130">
        <v>6241.75</v>
      </c>
      <c r="H109" s="49">
        <v>3920.55</v>
      </c>
      <c r="I109" s="130">
        <v>2200</v>
      </c>
      <c r="J109" s="130"/>
      <c r="K109" s="49">
        <f t="shared" si="80"/>
        <v>47.05</v>
      </c>
      <c r="L109" s="49">
        <f t="shared" si="81"/>
        <v>627.29</v>
      </c>
      <c r="M109" s="130">
        <f t="shared" si="82"/>
        <v>499.34</v>
      </c>
      <c r="N109" s="49">
        <f t="shared" si="83"/>
        <v>27.44</v>
      </c>
      <c r="O109" s="130">
        <f t="shared" si="84"/>
        <v>110</v>
      </c>
      <c r="P109" s="130">
        <f t="shared" si="85"/>
        <v>0</v>
      </c>
      <c r="Q109" s="130">
        <f t="shared" si="86"/>
        <v>1311.12</v>
      </c>
      <c r="R109" s="49">
        <f t="shared" si="87"/>
        <v>0</v>
      </c>
      <c r="S109" s="49">
        <f t="shared" si="88"/>
        <v>313.64</v>
      </c>
      <c r="T109" s="130">
        <f t="shared" si="89"/>
        <v>124.84</v>
      </c>
      <c r="U109" s="49">
        <f t="shared" si="90"/>
        <v>11.76</v>
      </c>
      <c r="V109" s="130">
        <f t="shared" si="91"/>
        <v>110</v>
      </c>
      <c r="W109" s="130">
        <f t="shared" si="92"/>
        <v>0</v>
      </c>
      <c r="X109" s="49">
        <f t="shared" si="93"/>
        <v>560.24</v>
      </c>
      <c r="Y109" s="49">
        <f t="shared" si="94"/>
        <v>1871.36</v>
      </c>
      <c r="Z109" s="49"/>
      <c r="AA109" s="139" t="s">
        <v>68</v>
      </c>
      <c r="AB109" s="140">
        <f t="shared" ref="AB109:AH109" si="137">K109+R109</f>
        <v>47.05</v>
      </c>
      <c r="AC109" s="140">
        <f t="shared" si="137"/>
        <v>940.93</v>
      </c>
      <c r="AD109" s="140">
        <f t="shared" si="137"/>
        <v>624.18</v>
      </c>
      <c r="AE109" s="140">
        <f t="shared" si="137"/>
        <v>39.2</v>
      </c>
      <c r="AF109" s="140">
        <f t="shared" si="137"/>
        <v>220</v>
      </c>
      <c r="AG109" s="140">
        <f t="shared" si="137"/>
        <v>0</v>
      </c>
      <c r="AH109" s="140">
        <f t="shared" si="137"/>
        <v>1871.36</v>
      </c>
      <c r="AI109" s="139" t="s">
        <v>32</v>
      </c>
    </row>
    <row r="110" s="39" customFormat="1" ht="16" customHeight="1" spans="1:35">
      <c r="A110" s="129">
        <f t="shared" si="79"/>
        <v>107</v>
      </c>
      <c r="B110" s="49" t="s">
        <v>262</v>
      </c>
      <c r="C110" s="49" t="s">
        <v>395</v>
      </c>
      <c r="D110" s="131" t="s">
        <v>396</v>
      </c>
      <c r="E110" s="49">
        <v>3920.55</v>
      </c>
      <c r="F110" s="49">
        <v>3920.55</v>
      </c>
      <c r="G110" s="130">
        <v>6241.75</v>
      </c>
      <c r="H110" s="49">
        <v>3920.55</v>
      </c>
      <c r="I110" s="130">
        <v>2200</v>
      </c>
      <c r="J110" s="130"/>
      <c r="K110" s="49">
        <f t="shared" si="80"/>
        <v>47.05</v>
      </c>
      <c r="L110" s="49">
        <f t="shared" si="81"/>
        <v>627.29</v>
      </c>
      <c r="M110" s="130">
        <f t="shared" si="82"/>
        <v>499.34</v>
      </c>
      <c r="N110" s="49">
        <f t="shared" si="83"/>
        <v>27.44</v>
      </c>
      <c r="O110" s="130">
        <f t="shared" si="84"/>
        <v>110</v>
      </c>
      <c r="P110" s="130">
        <f t="shared" si="85"/>
        <v>0</v>
      </c>
      <c r="Q110" s="130">
        <f t="shared" si="86"/>
        <v>1311.12</v>
      </c>
      <c r="R110" s="49">
        <f t="shared" si="87"/>
        <v>0</v>
      </c>
      <c r="S110" s="49">
        <f t="shared" si="88"/>
        <v>313.64</v>
      </c>
      <c r="T110" s="130">
        <f t="shared" si="89"/>
        <v>124.84</v>
      </c>
      <c r="U110" s="49">
        <f t="shared" si="90"/>
        <v>11.76</v>
      </c>
      <c r="V110" s="130">
        <f t="shared" si="91"/>
        <v>110</v>
      </c>
      <c r="W110" s="130">
        <f t="shared" si="92"/>
        <v>0</v>
      </c>
      <c r="X110" s="49">
        <f t="shared" si="93"/>
        <v>560.24</v>
      </c>
      <c r="Y110" s="49">
        <f t="shared" si="94"/>
        <v>1871.36</v>
      </c>
      <c r="Z110" s="49"/>
      <c r="AA110" s="139" t="s">
        <v>68</v>
      </c>
      <c r="AB110" s="140">
        <f t="shared" ref="AB110:AH110" si="138">K110+R110</f>
        <v>47.05</v>
      </c>
      <c r="AC110" s="140">
        <f t="shared" si="138"/>
        <v>940.93</v>
      </c>
      <c r="AD110" s="140">
        <f t="shared" si="138"/>
        <v>624.18</v>
      </c>
      <c r="AE110" s="140">
        <f t="shared" si="138"/>
        <v>39.2</v>
      </c>
      <c r="AF110" s="140">
        <f t="shared" si="138"/>
        <v>220</v>
      </c>
      <c r="AG110" s="140">
        <f t="shared" si="138"/>
        <v>0</v>
      </c>
      <c r="AH110" s="140">
        <f t="shared" si="138"/>
        <v>1871.36</v>
      </c>
      <c r="AI110" s="139" t="s">
        <v>32</v>
      </c>
    </row>
    <row r="111" s="39" customFormat="1" ht="16" customHeight="1" spans="1:35">
      <c r="A111" s="129">
        <f t="shared" si="79"/>
        <v>108</v>
      </c>
      <c r="B111" s="49" t="s">
        <v>212</v>
      </c>
      <c r="C111" s="49" t="s">
        <v>403</v>
      </c>
      <c r="D111" s="131" t="s">
        <v>404</v>
      </c>
      <c r="E111" s="49">
        <v>3920.55</v>
      </c>
      <c r="F111" s="49">
        <v>3920.55</v>
      </c>
      <c r="G111" s="130">
        <v>6241.75</v>
      </c>
      <c r="H111" s="49">
        <v>3920.55</v>
      </c>
      <c r="I111" s="130">
        <v>2200</v>
      </c>
      <c r="J111" s="130"/>
      <c r="K111" s="49">
        <f t="shared" si="80"/>
        <v>47.05</v>
      </c>
      <c r="L111" s="49">
        <f t="shared" si="81"/>
        <v>627.29</v>
      </c>
      <c r="M111" s="130">
        <f t="shared" si="82"/>
        <v>499.34</v>
      </c>
      <c r="N111" s="49">
        <f t="shared" si="83"/>
        <v>27.44</v>
      </c>
      <c r="O111" s="130">
        <f t="shared" si="84"/>
        <v>110</v>
      </c>
      <c r="P111" s="130">
        <f t="shared" si="85"/>
        <v>0</v>
      </c>
      <c r="Q111" s="130">
        <f t="shared" si="86"/>
        <v>1311.12</v>
      </c>
      <c r="R111" s="49">
        <f t="shared" si="87"/>
        <v>0</v>
      </c>
      <c r="S111" s="49">
        <f t="shared" si="88"/>
        <v>313.64</v>
      </c>
      <c r="T111" s="130">
        <f t="shared" si="89"/>
        <v>124.84</v>
      </c>
      <c r="U111" s="49">
        <f t="shared" si="90"/>
        <v>11.76</v>
      </c>
      <c r="V111" s="130">
        <f t="shared" si="91"/>
        <v>110</v>
      </c>
      <c r="W111" s="130">
        <f t="shared" si="92"/>
        <v>0</v>
      </c>
      <c r="X111" s="49">
        <f t="shared" si="93"/>
        <v>560.24</v>
      </c>
      <c r="Y111" s="49">
        <f t="shared" si="94"/>
        <v>1871.36</v>
      </c>
      <c r="Z111" s="49"/>
      <c r="AA111" s="139" t="s">
        <v>67</v>
      </c>
      <c r="AB111" s="140">
        <f t="shared" ref="AB111:AH111" si="139">K111+R111</f>
        <v>47.05</v>
      </c>
      <c r="AC111" s="140">
        <f t="shared" si="139"/>
        <v>940.93</v>
      </c>
      <c r="AD111" s="140">
        <f t="shared" si="139"/>
        <v>624.18</v>
      </c>
      <c r="AE111" s="140">
        <f t="shared" si="139"/>
        <v>39.2</v>
      </c>
      <c r="AF111" s="140">
        <f t="shared" si="139"/>
        <v>220</v>
      </c>
      <c r="AG111" s="140">
        <f t="shared" si="139"/>
        <v>0</v>
      </c>
      <c r="AH111" s="140">
        <f t="shared" si="139"/>
        <v>1871.36</v>
      </c>
      <c r="AI111" s="139" t="s">
        <v>32</v>
      </c>
    </row>
    <row r="112" s="39" customFormat="1" ht="16" customHeight="1" spans="1:35">
      <c r="A112" s="129">
        <f t="shared" si="79"/>
        <v>109</v>
      </c>
      <c r="B112" s="49" t="s">
        <v>212</v>
      </c>
      <c r="C112" s="49" t="s">
        <v>407</v>
      </c>
      <c r="D112" s="131" t="s">
        <v>408</v>
      </c>
      <c r="E112" s="49">
        <v>3920.55</v>
      </c>
      <c r="F112" s="49">
        <v>3920.55</v>
      </c>
      <c r="G112" s="130">
        <v>6241.75</v>
      </c>
      <c r="H112" s="49">
        <v>3920.55</v>
      </c>
      <c r="I112" s="130">
        <v>2200</v>
      </c>
      <c r="J112" s="130"/>
      <c r="K112" s="49">
        <f t="shared" si="80"/>
        <v>47.05</v>
      </c>
      <c r="L112" s="49">
        <f t="shared" si="81"/>
        <v>627.29</v>
      </c>
      <c r="M112" s="130">
        <f t="shared" si="82"/>
        <v>499.34</v>
      </c>
      <c r="N112" s="49">
        <f t="shared" si="83"/>
        <v>27.44</v>
      </c>
      <c r="O112" s="130">
        <f t="shared" si="84"/>
        <v>110</v>
      </c>
      <c r="P112" s="130">
        <f t="shared" si="85"/>
        <v>0</v>
      </c>
      <c r="Q112" s="130">
        <f t="shared" si="86"/>
        <v>1311.12</v>
      </c>
      <c r="R112" s="49">
        <f t="shared" si="87"/>
        <v>0</v>
      </c>
      <c r="S112" s="49">
        <f t="shared" si="88"/>
        <v>313.64</v>
      </c>
      <c r="T112" s="130">
        <f t="shared" si="89"/>
        <v>124.84</v>
      </c>
      <c r="U112" s="49">
        <f t="shared" si="90"/>
        <v>11.76</v>
      </c>
      <c r="V112" s="130">
        <f t="shared" si="91"/>
        <v>110</v>
      </c>
      <c r="W112" s="130">
        <f t="shared" si="92"/>
        <v>0</v>
      </c>
      <c r="X112" s="49">
        <f t="shared" si="93"/>
        <v>560.24</v>
      </c>
      <c r="Y112" s="49">
        <f t="shared" si="94"/>
        <v>1871.36</v>
      </c>
      <c r="Z112" s="49"/>
      <c r="AA112" s="139" t="s">
        <v>67</v>
      </c>
      <c r="AB112" s="140">
        <f t="shared" ref="AB112:AH112" si="140">K112+R112</f>
        <v>47.05</v>
      </c>
      <c r="AC112" s="140">
        <f t="shared" si="140"/>
        <v>940.93</v>
      </c>
      <c r="AD112" s="140">
        <f t="shared" si="140"/>
        <v>624.18</v>
      </c>
      <c r="AE112" s="140">
        <f t="shared" si="140"/>
        <v>39.2</v>
      </c>
      <c r="AF112" s="140">
        <f t="shared" si="140"/>
        <v>220</v>
      </c>
      <c r="AG112" s="140">
        <f t="shared" si="140"/>
        <v>0</v>
      </c>
      <c r="AH112" s="140">
        <f t="shared" si="140"/>
        <v>1871.36</v>
      </c>
      <c r="AI112" s="139" t="s">
        <v>32</v>
      </c>
    </row>
    <row r="113" s="39" customFormat="1" ht="16" customHeight="1" spans="1:35">
      <c r="A113" s="129">
        <f t="shared" si="79"/>
        <v>110</v>
      </c>
      <c r="B113" s="49" t="s">
        <v>212</v>
      </c>
      <c r="C113" s="49" t="s">
        <v>409</v>
      </c>
      <c r="D113" s="131" t="s">
        <v>410</v>
      </c>
      <c r="E113" s="49">
        <v>3920.55</v>
      </c>
      <c r="F113" s="49">
        <v>3920.55</v>
      </c>
      <c r="G113" s="130">
        <v>6241.75</v>
      </c>
      <c r="H113" s="49">
        <v>3920.55</v>
      </c>
      <c r="I113" s="130">
        <v>2200</v>
      </c>
      <c r="J113" s="130"/>
      <c r="K113" s="49">
        <f t="shared" si="80"/>
        <v>47.05</v>
      </c>
      <c r="L113" s="49">
        <f t="shared" si="81"/>
        <v>627.29</v>
      </c>
      <c r="M113" s="130">
        <f t="shared" si="82"/>
        <v>499.34</v>
      </c>
      <c r="N113" s="49">
        <f t="shared" si="83"/>
        <v>27.44</v>
      </c>
      <c r="O113" s="130">
        <f t="shared" si="84"/>
        <v>110</v>
      </c>
      <c r="P113" s="130">
        <f t="shared" si="85"/>
        <v>0</v>
      </c>
      <c r="Q113" s="130">
        <f t="shared" si="86"/>
        <v>1311.12</v>
      </c>
      <c r="R113" s="49">
        <f t="shared" si="87"/>
        <v>0</v>
      </c>
      <c r="S113" s="49">
        <f t="shared" si="88"/>
        <v>313.64</v>
      </c>
      <c r="T113" s="130">
        <f t="shared" si="89"/>
        <v>124.84</v>
      </c>
      <c r="U113" s="49">
        <f t="shared" si="90"/>
        <v>11.76</v>
      </c>
      <c r="V113" s="130">
        <f t="shared" si="91"/>
        <v>110</v>
      </c>
      <c r="W113" s="130">
        <f t="shared" si="92"/>
        <v>0</v>
      </c>
      <c r="X113" s="49">
        <f t="shared" si="93"/>
        <v>560.24</v>
      </c>
      <c r="Y113" s="49">
        <f t="shared" si="94"/>
        <v>1871.36</v>
      </c>
      <c r="Z113" s="49"/>
      <c r="AA113" s="139" t="s">
        <v>67</v>
      </c>
      <c r="AB113" s="140">
        <f t="shared" ref="AB113:AH113" si="141">K113+R113</f>
        <v>47.05</v>
      </c>
      <c r="AC113" s="140">
        <f t="shared" si="141"/>
        <v>940.93</v>
      </c>
      <c r="AD113" s="140">
        <f t="shared" si="141"/>
        <v>624.18</v>
      </c>
      <c r="AE113" s="140">
        <f t="shared" si="141"/>
        <v>39.2</v>
      </c>
      <c r="AF113" s="140">
        <f t="shared" si="141"/>
        <v>220</v>
      </c>
      <c r="AG113" s="140">
        <f t="shared" si="141"/>
        <v>0</v>
      </c>
      <c r="AH113" s="140">
        <f t="shared" si="141"/>
        <v>1871.36</v>
      </c>
      <c r="AI113" s="139" t="s">
        <v>32</v>
      </c>
    </row>
    <row r="114" s="39" customFormat="1" ht="16" customHeight="1" spans="1:35">
      <c r="A114" s="129">
        <f t="shared" si="79"/>
        <v>111</v>
      </c>
      <c r="B114" s="49" t="s">
        <v>411</v>
      </c>
      <c r="C114" s="49" t="s">
        <v>414</v>
      </c>
      <c r="D114" s="131" t="s">
        <v>415</v>
      </c>
      <c r="E114" s="49">
        <v>3920.55</v>
      </c>
      <c r="F114" s="49">
        <v>3920.55</v>
      </c>
      <c r="G114" s="130">
        <v>6241.75</v>
      </c>
      <c r="H114" s="49">
        <v>3920.55</v>
      </c>
      <c r="I114" s="130">
        <v>2200</v>
      </c>
      <c r="J114" s="130"/>
      <c r="K114" s="49">
        <f t="shared" si="80"/>
        <v>47.05</v>
      </c>
      <c r="L114" s="49">
        <f t="shared" si="81"/>
        <v>627.29</v>
      </c>
      <c r="M114" s="130">
        <f t="shared" si="82"/>
        <v>499.34</v>
      </c>
      <c r="N114" s="49">
        <f t="shared" si="83"/>
        <v>27.44</v>
      </c>
      <c r="O114" s="130">
        <f t="shared" si="84"/>
        <v>110</v>
      </c>
      <c r="P114" s="130">
        <f t="shared" si="85"/>
        <v>0</v>
      </c>
      <c r="Q114" s="130">
        <f t="shared" si="86"/>
        <v>1311.12</v>
      </c>
      <c r="R114" s="49">
        <f t="shared" si="87"/>
        <v>0</v>
      </c>
      <c r="S114" s="49">
        <f t="shared" si="88"/>
        <v>313.64</v>
      </c>
      <c r="T114" s="130">
        <f t="shared" si="89"/>
        <v>124.84</v>
      </c>
      <c r="U114" s="49">
        <f t="shared" si="90"/>
        <v>11.76</v>
      </c>
      <c r="V114" s="130">
        <f t="shared" si="91"/>
        <v>110</v>
      </c>
      <c r="W114" s="130">
        <f t="shared" si="92"/>
        <v>0</v>
      </c>
      <c r="X114" s="49">
        <f t="shared" si="93"/>
        <v>560.24</v>
      </c>
      <c r="Y114" s="49">
        <f t="shared" si="94"/>
        <v>1871.36</v>
      </c>
      <c r="Z114" s="49"/>
      <c r="AA114" s="139" t="s">
        <v>76</v>
      </c>
      <c r="AB114" s="140">
        <f t="shared" ref="AB114:AH114" si="142">K114+R114</f>
        <v>47.05</v>
      </c>
      <c r="AC114" s="140">
        <f t="shared" si="142"/>
        <v>940.93</v>
      </c>
      <c r="AD114" s="140">
        <f t="shared" si="142"/>
        <v>624.18</v>
      </c>
      <c r="AE114" s="140">
        <f t="shared" si="142"/>
        <v>39.2</v>
      </c>
      <c r="AF114" s="140">
        <f t="shared" si="142"/>
        <v>220</v>
      </c>
      <c r="AG114" s="140">
        <f t="shared" si="142"/>
        <v>0</v>
      </c>
      <c r="AH114" s="140">
        <f t="shared" si="142"/>
        <v>1871.36</v>
      </c>
      <c r="AI114" s="139" t="s">
        <v>32</v>
      </c>
    </row>
    <row r="115" s="39" customFormat="1" ht="16" customHeight="1" spans="1:35">
      <c r="A115" s="129">
        <f t="shared" si="79"/>
        <v>112</v>
      </c>
      <c r="B115" s="49" t="s">
        <v>411</v>
      </c>
      <c r="C115" s="49" t="s">
        <v>418</v>
      </c>
      <c r="D115" s="131" t="s">
        <v>419</v>
      </c>
      <c r="E115" s="49">
        <v>3920.55</v>
      </c>
      <c r="F115" s="49">
        <v>3920.55</v>
      </c>
      <c r="G115" s="130">
        <v>6241.75</v>
      </c>
      <c r="H115" s="49">
        <v>3920.55</v>
      </c>
      <c r="I115" s="130">
        <v>2200</v>
      </c>
      <c r="J115" s="130"/>
      <c r="K115" s="49">
        <f t="shared" si="80"/>
        <v>47.05</v>
      </c>
      <c r="L115" s="49">
        <f t="shared" si="81"/>
        <v>627.29</v>
      </c>
      <c r="M115" s="130">
        <f t="shared" si="82"/>
        <v>499.34</v>
      </c>
      <c r="N115" s="49">
        <f t="shared" si="83"/>
        <v>27.44</v>
      </c>
      <c r="O115" s="130">
        <f t="shared" si="84"/>
        <v>110</v>
      </c>
      <c r="P115" s="130">
        <f t="shared" si="85"/>
        <v>0</v>
      </c>
      <c r="Q115" s="130">
        <f t="shared" si="86"/>
        <v>1311.12</v>
      </c>
      <c r="R115" s="49">
        <f t="shared" si="87"/>
        <v>0</v>
      </c>
      <c r="S115" s="49">
        <f t="shared" si="88"/>
        <v>313.64</v>
      </c>
      <c r="T115" s="130">
        <f t="shared" si="89"/>
        <v>124.84</v>
      </c>
      <c r="U115" s="49">
        <f t="shared" si="90"/>
        <v>11.76</v>
      </c>
      <c r="V115" s="130">
        <f t="shared" si="91"/>
        <v>110</v>
      </c>
      <c r="W115" s="130">
        <f t="shared" si="92"/>
        <v>0</v>
      </c>
      <c r="X115" s="49">
        <f t="shared" si="93"/>
        <v>560.24</v>
      </c>
      <c r="Y115" s="49">
        <f t="shared" si="94"/>
        <v>1871.36</v>
      </c>
      <c r="Z115" s="49"/>
      <c r="AA115" s="139" t="s">
        <v>76</v>
      </c>
      <c r="AB115" s="140">
        <f t="shared" ref="AB115:AH115" si="143">K115+R115</f>
        <v>47.05</v>
      </c>
      <c r="AC115" s="140">
        <f t="shared" si="143"/>
        <v>940.93</v>
      </c>
      <c r="AD115" s="140">
        <f t="shared" si="143"/>
        <v>624.18</v>
      </c>
      <c r="AE115" s="140">
        <f t="shared" si="143"/>
        <v>39.2</v>
      </c>
      <c r="AF115" s="140">
        <f t="shared" si="143"/>
        <v>220</v>
      </c>
      <c r="AG115" s="140">
        <f t="shared" si="143"/>
        <v>0</v>
      </c>
      <c r="AH115" s="140">
        <f t="shared" si="143"/>
        <v>1871.36</v>
      </c>
      <c r="AI115" s="139" t="s">
        <v>32</v>
      </c>
    </row>
    <row r="116" s="39" customFormat="1" ht="16" customHeight="1" spans="1:35">
      <c r="A116" s="129">
        <f t="shared" si="79"/>
        <v>113</v>
      </c>
      <c r="B116" s="49" t="s">
        <v>139</v>
      </c>
      <c r="C116" s="49" t="s">
        <v>422</v>
      </c>
      <c r="D116" s="131" t="s">
        <v>423</v>
      </c>
      <c r="E116" s="49">
        <v>3920.55</v>
      </c>
      <c r="F116" s="49">
        <v>3920.55</v>
      </c>
      <c r="G116" s="130">
        <v>6241.75</v>
      </c>
      <c r="H116" s="49">
        <v>3920.55</v>
      </c>
      <c r="I116" s="130">
        <v>2200</v>
      </c>
      <c r="J116" s="130"/>
      <c r="K116" s="49">
        <f t="shared" si="80"/>
        <v>47.05</v>
      </c>
      <c r="L116" s="49">
        <f t="shared" si="81"/>
        <v>627.29</v>
      </c>
      <c r="M116" s="130">
        <f t="shared" si="82"/>
        <v>499.34</v>
      </c>
      <c r="N116" s="49">
        <f t="shared" si="83"/>
        <v>27.44</v>
      </c>
      <c r="O116" s="130">
        <f t="shared" si="84"/>
        <v>110</v>
      </c>
      <c r="P116" s="130">
        <f t="shared" si="85"/>
        <v>0</v>
      </c>
      <c r="Q116" s="130">
        <f t="shared" si="86"/>
        <v>1311.12</v>
      </c>
      <c r="R116" s="49">
        <f t="shared" si="87"/>
        <v>0</v>
      </c>
      <c r="S116" s="49">
        <f t="shared" si="88"/>
        <v>313.64</v>
      </c>
      <c r="T116" s="130">
        <f t="shared" si="89"/>
        <v>124.84</v>
      </c>
      <c r="U116" s="49">
        <f t="shared" si="90"/>
        <v>11.76</v>
      </c>
      <c r="V116" s="130">
        <f t="shared" si="91"/>
        <v>110</v>
      </c>
      <c r="W116" s="130">
        <f t="shared" si="92"/>
        <v>0</v>
      </c>
      <c r="X116" s="49">
        <f t="shared" si="93"/>
        <v>560.24</v>
      </c>
      <c r="Y116" s="49">
        <f t="shared" si="94"/>
        <v>1871.36</v>
      </c>
      <c r="Z116" s="49"/>
      <c r="AA116" s="139" t="s">
        <v>77</v>
      </c>
      <c r="AB116" s="140">
        <f t="shared" ref="AB116:AH116" si="144">K116+R116</f>
        <v>47.05</v>
      </c>
      <c r="AC116" s="140">
        <f t="shared" si="144"/>
        <v>940.93</v>
      </c>
      <c r="AD116" s="140">
        <f t="shared" si="144"/>
        <v>624.18</v>
      </c>
      <c r="AE116" s="140">
        <f t="shared" si="144"/>
        <v>39.2</v>
      </c>
      <c r="AF116" s="140">
        <f t="shared" si="144"/>
        <v>220</v>
      </c>
      <c r="AG116" s="140">
        <f t="shared" si="144"/>
        <v>0</v>
      </c>
      <c r="AH116" s="140">
        <f t="shared" si="144"/>
        <v>1871.36</v>
      </c>
      <c r="AI116" s="139" t="s">
        <v>32</v>
      </c>
    </row>
    <row r="117" s="39" customFormat="1" ht="16" customHeight="1" spans="1:35">
      <c r="A117" s="129">
        <f t="shared" si="79"/>
        <v>114</v>
      </c>
      <c r="B117" s="49" t="s">
        <v>139</v>
      </c>
      <c r="C117" s="49" t="s">
        <v>426</v>
      </c>
      <c r="D117" s="131" t="s">
        <v>427</v>
      </c>
      <c r="E117" s="49">
        <v>3920.55</v>
      </c>
      <c r="F117" s="49">
        <v>3920.55</v>
      </c>
      <c r="G117" s="130">
        <v>6241.75</v>
      </c>
      <c r="H117" s="49">
        <v>3920.55</v>
      </c>
      <c r="I117" s="130">
        <v>2200</v>
      </c>
      <c r="J117" s="130"/>
      <c r="K117" s="49">
        <f t="shared" si="80"/>
        <v>47.05</v>
      </c>
      <c r="L117" s="49">
        <f t="shared" si="81"/>
        <v>627.29</v>
      </c>
      <c r="M117" s="130">
        <f t="shared" si="82"/>
        <v>499.34</v>
      </c>
      <c r="N117" s="49">
        <f t="shared" si="83"/>
        <v>27.44</v>
      </c>
      <c r="O117" s="130">
        <f t="shared" si="84"/>
        <v>110</v>
      </c>
      <c r="P117" s="130">
        <f t="shared" si="85"/>
        <v>0</v>
      </c>
      <c r="Q117" s="130">
        <f t="shared" si="86"/>
        <v>1311.12</v>
      </c>
      <c r="R117" s="49">
        <f t="shared" si="87"/>
        <v>0</v>
      </c>
      <c r="S117" s="49">
        <f t="shared" si="88"/>
        <v>313.64</v>
      </c>
      <c r="T117" s="130">
        <f t="shared" si="89"/>
        <v>124.84</v>
      </c>
      <c r="U117" s="49">
        <f t="shared" si="90"/>
        <v>11.76</v>
      </c>
      <c r="V117" s="130">
        <f t="shared" si="91"/>
        <v>110</v>
      </c>
      <c r="W117" s="130">
        <f t="shared" si="92"/>
        <v>0</v>
      </c>
      <c r="X117" s="49">
        <f t="shared" si="93"/>
        <v>560.24</v>
      </c>
      <c r="Y117" s="49">
        <f t="shared" si="94"/>
        <v>1871.36</v>
      </c>
      <c r="Z117" s="49"/>
      <c r="AA117" s="139" t="s">
        <v>77</v>
      </c>
      <c r="AB117" s="140">
        <f t="shared" ref="AB117:AH117" si="145">K117+R117</f>
        <v>47.05</v>
      </c>
      <c r="AC117" s="140">
        <f t="shared" si="145"/>
        <v>940.93</v>
      </c>
      <c r="AD117" s="140">
        <f t="shared" si="145"/>
        <v>624.18</v>
      </c>
      <c r="AE117" s="140">
        <f t="shared" si="145"/>
        <v>39.2</v>
      </c>
      <c r="AF117" s="140">
        <f t="shared" si="145"/>
        <v>220</v>
      </c>
      <c r="AG117" s="140">
        <f t="shared" si="145"/>
        <v>0</v>
      </c>
      <c r="AH117" s="140">
        <f t="shared" si="145"/>
        <v>1871.36</v>
      </c>
      <c r="AI117" s="139" t="s">
        <v>32</v>
      </c>
    </row>
    <row r="118" s="39" customFormat="1" ht="16" customHeight="1" spans="1:35">
      <c r="A118" s="129">
        <f t="shared" si="79"/>
        <v>115</v>
      </c>
      <c r="B118" s="49" t="s">
        <v>139</v>
      </c>
      <c r="C118" s="49" t="s">
        <v>428</v>
      </c>
      <c r="D118" s="131" t="s">
        <v>429</v>
      </c>
      <c r="E118" s="49">
        <v>3920.55</v>
      </c>
      <c r="F118" s="49">
        <v>3920.55</v>
      </c>
      <c r="G118" s="130">
        <v>6241.75</v>
      </c>
      <c r="H118" s="49">
        <v>3920.55</v>
      </c>
      <c r="I118" s="130">
        <v>2200</v>
      </c>
      <c r="J118" s="130"/>
      <c r="K118" s="49">
        <f t="shared" si="80"/>
        <v>47.05</v>
      </c>
      <c r="L118" s="49">
        <f t="shared" si="81"/>
        <v>627.29</v>
      </c>
      <c r="M118" s="130">
        <f t="shared" si="82"/>
        <v>499.34</v>
      </c>
      <c r="N118" s="49">
        <f t="shared" si="83"/>
        <v>27.44</v>
      </c>
      <c r="O118" s="130">
        <f t="shared" si="84"/>
        <v>110</v>
      </c>
      <c r="P118" s="130">
        <f t="shared" si="85"/>
        <v>0</v>
      </c>
      <c r="Q118" s="130">
        <f t="shared" si="86"/>
        <v>1311.12</v>
      </c>
      <c r="R118" s="49">
        <f t="shared" si="87"/>
        <v>0</v>
      </c>
      <c r="S118" s="49">
        <f t="shared" si="88"/>
        <v>313.64</v>
      </c>
      <c r="T118" s="130">
        <f t="shared" si="89"/>
        <v>124.84</v>
      </c>
      <c r="U118" s="49">
        <f t="shared" si="90"/>
        <v>11.76</v>
      </c>
      <c r="V118" s="130">
        <f t="shared" si="91"/>
        <v>110</v>
      </c>
      <c r="W118" s="130">
        <f t="shared" si="92"/>
        <v>0</v>
      </c>
      <c r="X118" s="49">
        <f t="shared" si="93"/>
        <v>560.24</v>
      </c>
      <c r="Y118" s="49">
        <f t="shared" si="94"/>
        <v>1871.36</v>
      </c>
      <c r="Z118" s="49"/>
      <c r="AA118" s="139" t="s">
        <v>77</v>
      </c>
      <c r="AB118" s="140">
        <f t="shared" ref="AB118:AH118" si="146">K118+R118</f>
        <v>47.05</v>
      </c>
      <c r="AC118" s="140">
        <f t="shared" si="146"/>
        <v>940.93</v>
      </c>
      <c r="AD118" s="140">
        <f t="shared" si="146"/>
        <v>624.18</v>
      </c>
      <c r="AE118" s="140">
        <f t="shared" si="146"/>
        <v>39.2</v>
      </c>
      <c r="AF118" s="140">
        <f t="shared" si="146"/>
        <v>220</v>
      </c>
      <c r="AG118" s="140">
        <f t="shared" si="146"/>
        <v>0</v>
      </c>
      <c r="AH118" s="140">
        <f t="shared" si="146"/>
        <v>1871.36</v>
      </c>
      <c r="AI118" s="139" t="s">
        <v>32</v>
      </c>
    </row>
    <row r="119" s="39" customFormat="1" ht="16" customHeight="1" spans="1:35">
      <c r="A119" s="129">
        <f t="shared" si="79"/>
        <v>116</v>
      </c>
      <c r="B119" s="49" t="s">
        <v>139</v>
      </c>
      <c r="C119" s="49" t="s">
        <v>432</v>
      </c>
      <c r="D119" s="131" t="s">
        <v>433</v>
      </c>
      <c r="E119" s="49">
        <v>3920.55</v>
      </c>
      <c r="F119" s="49">
        <v>3920.55</v>
      </c>
      <c r="G119" s="130">
        <v>6241.75</v>
      </c>
      <c r="H119" s="49">
        <v>3920.55</v>
      </c>
      <c r="I119" s="130">
        <v>2200</v>
      </c>
      <c r="J119" s="130"/>
      <c r="K119" s="49">
        <f t="shared" si="80"/>
        <v>47.05</v>
      </c>
      <c r="L119" s="49">
        <f t="shared" si="81"/>
        <v>627.29</v>
      </c>
      <c r="M119" s="130">
        <f t="shared" si="82"/>
        <v>499.34</v>
      </c>
      <c r="N119" s="49">
        <f t="shared" si="83"/>
        <v>27.44</v>
      </c>
      <c r="O119" s="130">
        <f t="shared" si="84"/>
        <v>110</v>
      </c>
      <c r="P119" s="130">
        <f t="shared" si="85"/>
        <v>0</v>
      </c>
      <c r="Q119" s="130">
        <f t="shared" si="86"/>
        <v>1311.12</v>
      </c>
      <c r="R119" s="49">
        <f t="shared" si="87"/>
        <v>0</v>
      </c>
      <c r="S119" s="49">
        <f t="shared" si="88"/>
        <v>313.64</v>
      </c>
      <c r="T119" s="130">
        <f t="shared" si="89"/>
        <v>124.84</v>
      </c>
      <c r="U119" s="49">
        <f t="shared" si="90"/>
        <v>11.76</v>
      </c>
      <c r="V119" s="130">
        <f t="shared" si="91"/>
        <v>110</v>
      </c>
      <c r="W119" s="130">
        <f t="shared" si="92"/>
        <v>0</v>
      </c>
      <c r="X119" s="49">
        <f t="shared" si="93"/>
        <v>560.24</v>
      </c>
      <c r="Y119" s="49">
        <f t="shared" si="94"/>
        <v>1871.36</v>
      </c>
      <c r="Z119" s="49"/>
      <c r="AA119" s="139" t="s">
        <v>77</v>
      </c>
      <c r="AB119" s="140">
        <f t="shared" ref="AB119:AH119" si="147">K119+R119</f>
        <v>47.05</v>
      </c>
      <c r="AC119" s="140">
        <f t="shared" si="147"/>
        <v>940.93</v>
      </c>
      <c r="AD119" s="140">
        <f t="shared" si="147"/>
        <v>624.18</v>
      </c>
      <c r="AE119" s="140">
        <f t="shared" si="147"/>
        <v>39.2</v>
      </c>
      <c r="AF119" s="140">
        <f t="shared" si="147"/>
        <v>220</v>
      </c>
      <c r="AG119" s="140">
        <f t="shared" si="147"/>
        <v>0</v>
      </c>
      <c r="AH119" s="140">
        <f t="shared" si="147"/>
        <v>1871.36</v>
      </c>
      <c r="AI119" s="139" t="s">
        <v>32</v>
      </c>
    </row>
    <row r="120" s="39" customFormat="1" ht="16" customHeight="1" spans="1:35">
      <c r="A120" s="129">
        <f t="shared" si="79"/>
        <v>117</v>
      </c>
      <c r="B120" s="49" t="s">
        <v>139</v>
      </c>
      <c r="C120" s="49" t="s">
        <v>434</v>
      </c>
      <c r="D120" s="131" t="s">
        <v>435</v>
      </c>
      <c r="E120" s="49">
        <v>3920.55</v>
      </c>
      <c r="F120" s="49">
        <v>3920.55</v>
      </c>
      <c r="G120" s="130">
        <v>6241.75</v>
      </c>
      <c r="H120" s="49">
        <v>3920.55</v>
      </c>
      <c r="I120" s="130">
        <v>2200</v>
      </c>
      <c r="J120" s="130"/>
      <c r="K120" s="49">
        <f t="shared" si="80"/>
        <v>47.05</v>
      </c>
      <c r="L120" s="49">
        <f t="shared" si="81"/>
        <v>627.29</v>
      </c>
      <c r="M120" s="130">
        <f t="shared" si="82"/>
        <v>499.34</v>
      </c>
      <c r="N120" s="49">
        <f t="shared" si="83"/>
        <v>27.44</v>
      </c>
      <c r="O120" s="130">
        <f t="shared" si="84"/>
        <v>110</v>
      </c>
      <c r="P120" s="130">
        <f t="shared" si="85"/>
        <v>0</v>
      </c>
      <c r="Q120" s="130">
        <f t="shared" si="86"/>
        <v>1311.12</v>
      </c>
      <c r="R120" s="49">
        <f t="shared" si="87"/>
        <v>0</v>
      </c>
      <c r="S120" s="49">
        <f t="shared" si="88"/>
        <v>313.64</v>
      </c>
      <c r="T120" s="130">
        <f t="shared" si="89"/>
        <v>124.84</v>
      </c>
      <c r="U120" s="49">
        <f t="shared" si="90"/>
        <v>11.76</v>
      </c>
      <c r="V120" s="130">
        <f t="shared" si="91"/>
        <v>110</v>
      </c>
      <c r="W120" s="130">
        <f t="shared" si="92"/>
        <v>0</v>
      </c>
      <c r="X120" s="49">
        <f t="shared" si="93"/>
        <v>560.24</v>
      </c>
      <c r="Y120" s="49">
        <f t="shared" si="94"/>
        <v>1871.36</v>
      </c>
      <c r="Z120" s="49"/>
      <c r="AA120" s="139" t="s">
        <v>77</v>
      </c>
      <c r="AB120" s="140">
        <f t="shared" ref="AB120:AH120" si="148">K120+R120</f>
        <v>47.05</v>
      </c>
      <c r="AC120" s="140">
        <f t="shared" si="148"/>
        <v>940.93</v>
      </c>
      <c r="AD120" s="140">
        <f t="shared" si="148"/>
        <v>624.18</v>
      </c>
      <c r="AE120" s="140">
        <f t="shared" si="148"/>
        <v>39.2</v>
      </c>
      <c r="AF120" s="140">
        <f t="shared" si="148"/>
        <v>220</v>
      </c>
      <c r="AG120" s="140">
        <f t="shared" si="148"/>
        <v>0</v>
      </c>
      <c r="AH120" s="140">
        <f t="shared" si="148"/>
        <v>1871.36</v>
      </c>
      <c r="AI120" s="139" t="s">
        <v>32</v>
      </c>
    </row>
    <row r="121" s="39" customFormat="1" ht="16" customHeight="1" spans="1:35">
      <c r="A121" s="129">
        <f t="shared" si="79"/>
        <v>118</v>
      </c>
      <c r="B121" s="49" t="s">
        <v>139</v>
      </c>
      <c r="C121" s="49" t="s">
        <v>436</v>
      </c>
      <c r="D121" s="131" t="s">
        <v>437</v>
      </c>
      <c r="E121" s="49">
        <v>3920.55</v>
      </c>
      <c r="F121" s="49">
        <v>3920.55</v>
      </c>
      <c r="G121" s="130">
        <v>6241.75</v>
      </c>
      <c r="H121" s="49">
        <v>3920.55</v>
      </c>
      <c r="I121" s="130">
        <v>2200</v>
      </c>
      <c r="J121" s="130"/>
      <c r="K121" s="49">
        <f t="shared" si="80"/>
        <v>47.05</v>
      </c>
      <c r="L121" s="49">
        <f t="shared" si="81"/>
        <v>627.29</v>
      </c>
      <c r="M121" s="130">
        <f t="shared" si="82"/>
        <v>499.34</v>
      </c>
      <c r="N121" s="49">
        <f t="shared" si="83"/>
        <v>27.44</v>
      </c>
      <c r="O121" s="130">
        <f t="shared" si="84"/>
        <v>110</v>
      </c>
      <c r="P121" s="130">
        <f t="shared" si="85"/>
        <v>0</v>
      </c>
      <c r="Q121" s="130">
        <f t="shared" si="86"/>
        <v>1311.12</v>
      </c>
      <c r="R121" s="49">
        <f t="shared" si="87"/>
        <v>0</v>
      </c>
      <c r="S121" s="49">
        <f t="shared" si="88"/>
        <v>313.64</v>
      </c>
      <c r="T121" s="130">
        <f t="shared" si="89"/>
        <v>124.84</v>
      </c>
      <c r="U121" s="49">
        <f t="shared" si="90"/>
        <v>11.76</v>
      </c>
      <c r="V121" s="130">
        <f t="shared" si="91"/>
        <v>110</v>
      </c>
      <c r="W121" s="130">
        <f t="shared" si="92"/>
        <v>0</v>
      </c>
      <c r="X121" s="49">
        <f t="shared" si="93"/>
        <v>560.24</v>
      </c>
      <c r="Y121" s="49">
        <f t="shared" si="94"/>
        <v>1871.36</v>
      </c>
      <c r="Z121" s="49"/>
      <c r="AA121" s="139" t="s">
        <v>77</v>
      </c>
      <c r="AB121" s="140">
        <f t="shared" ref="AB121:AH121" si="149">K121+R121</f>
        <v>47.05</v>
      </c>
      <c r="AC121" s="140">
        <f t="shared" si="149"/>
        <v>940.93</v>
      </c>
      <c r="AD121" s="140">
        <f t="shared" si="149"/>
        <v>624.18</v>
      </c>
      <c r="AE121" s="140">
        <f t="shared" si="149"/>
        <v>39.2</v>
      </c>
      <c r="AF121" s="140">
        <f t="shared" si="149"/>
        <v>220</v>
      </c>
      <c r="AG121" s="140">
        <f t="shared" si="149"/>
        <v>0</v>
      </c>
      <c r="AH121" s="140">
        <f t="shared" si="149"/>
        <v>1871.36</v>
      </c>
      <c r="AI121" s="139" t="s">
        <v>32</v>
      </c>
    </row>
    <row r="122" s="39" customFormat="1" ht="16" customHeight="1" spans="1:35">
      <c r="A122" s="129">
        <f t="shared" si="79"/>
        <v>119</v>
      </c>
      <c r="B122" s="49" t="s">
        <v>139</v>
      </c>
      <c r="C122" s="49" t="s">
        <v>438</v>
      </c>
      <c r="D122" s="131" t="s">
        <v>439</v>
      </c>
      <c r="E122" s="49">
        <v>3920.55</v>
      </c>
      <c r="F122" s="49">
        <v>3920.55</v>
      </c>
      <c r="G122" s="130">
        <v>6241.75</v>
      </c>
      <c r="H122" s="49">
        <v>3920.55</v>
      </c>
      <c r="I122" s="130">
        <v>2200</v>
      </c>
      <c r="J122" s="130"/>
      <c r="K122" s="49">
        <f t="shared" si="80"/>
        <v>47.05</v>
      </c>
      <c r="L122" s="49">
        <f t="shared" si="81"/>
        <v>627.29</v>
      </c>
      <c r="M122" s="130">
        <f t="shared" si="82"/>
        <v>499.34</v>
      </c>
      <c r="N122" s="49">
        <f t="shared" si="83"/>
        <v>27.44</v>
      </c>
      <c r="O122" s="130">
        <f t="shared" si="84"/>
        <v>110</v>
      </c>
      <c r="P122" s="130">
        <f t="shared" si="85"/>
        <v>0</v>
      </c>
      <c r="Q122" s="130">
        <f t="shared" si="86"/>
        <v>1311.12</v>
      </c>
      <c r="R122" s="49">
        <f t="shared" si="87"/>
        <v>0</v>
      </c>
      <c r="S122" s="49">
        <f t="shared" si="88"/>
        <v>313.64</v>
      </c>
      <c r="T122" s="130">
        <f t="shared" si="89"/>
        <v>124.84</v>
      </c>
      <c r="U122" s="49">
        <f t="shared" si="90"/>
        <v>11.76</v>
      </c>
      <c r="V122" s="130">
        <f t="shared" si="91"/>
        <v>110</v>
      </c>
      <c r="W122" s="130">
        <f t="shared" si="92"/>
        <v>0</v>
      </c>
      <c r="X122" s="49">
        <f t="shared" si="93"/>
        <v>560.24</v>
      </c>
      <c r="Y122" s="49">
        <f t="shared" si="94"/>
        <v>1871.36</v>
      </c>
      <c r="Z122" s="49"/>
      <c r="AA122" s="139" t="s">
        <v>77</v>
      </c>
      <c r="AB122" s="140">
        <f t="shared" ref="AB122:AH122" si="150">K122+R122</f>
        <v>47.05</v>
      </c>
      <c r="AC122" s="140">
        <f t="shared" si="150"/>
        <v>940.93</v>
      </c>
      <c r="AD122" s="140">
        <f t="shared" si="150"/>
        <v>624.18</v>
      </c>
      <c r="AE122" s="140">
        <f t="shared" si="150"/>
        <v>39.2</v>
      </c>
      <c r="AF122" s="140">
        <f t="shared" si="150"/>
        <v>220</v>
      </c>
      <c r="AG122" s="140">
        <f t="shared" si="150"/>
        <v>0</v>
      </c>
      <c r="AH122" s="140">
        <f t="shared" si="150"/>
        <v>1871.36</v>
      </c>
      <c r="AI122" s="139" t="s">
        <v>32</v>
      </c>
    </row>
    <row r="123" s="39" customFormat="1" ht="16" customHeight="1" spans="1:35">
      <c r="A123" s="129">
        <f t="shared" si="79"/>
        <v>120</v>
      </c>
      <c r="B123" s="49" t="s">
        <v>139</v>
      </c>
      <c r="C123" s="49" t="s">
        <v>440</v>
      </c>
      <c r="D123" s="131" t="s">
        <v>441</v>
      </c>
      <c r="E123" s="49">
        <v>3920.55</v>
      </c>
      <c r="F123" s="49">
        <v>3920.55</v>
      </c>
      <c r="G123" s="130">
        <v>6241.75</v>
      </c>
      <c r="H123" s="49">
        <v>3920.55</v>
      </c>
      <c r="I123" s="130">
        <v>2200</v>
      </c>
      <c r="J123" s="130"/>
      <c r="K123" s="49">
        <f t="shared" si="80"/>
        <v>47.05</v>
      </c>
      <c r="L123" s="49">
        <f t="shared" si="81"/>
        <v>627.29</v>
      </c>
      <c r="M123" s="130">
        <f t="shared" si="82"/>
        <v>499.34</v>
      </c>
      <c r="N123" s="49">
        <f t="shared" si="83"/>
        <v>27.44</v>
      </c>
      <c r="O123" s="130">
        <f t="shared" si="84"/>
        <v>110</v>
      </c>
      <c r="P123" s="130">
        <f t="shared" si="85"/>
        <v>0</v>
      </c>
      <c r="Q123" s="130">
        <f t="shared" si="86"/>
        <v>1311.12</v>
      </c>
      <c r="R123" s="49">
        <f t="shared" si="87"/>
        <v>0</v>
      </c>
      <c r="S123" s="49">
        <f t="shared" si="88"/>
        <v>313.64</v>
      </c>
      <c r="T123" s="130">
        <f t="shared" si="89"/>
        <v>124.84</v>
      </c>
      <c r="U123" s="49">
        <f t="shared" si="90"/>
        <v>11.76</v>
      </c>
      <c r="V123" s="130">
        <f t="shared" si="91"/>
        <v>110</v>
      </c>
      <c r="W123" s="130">
        <f t="shared" si="92"/>
        <v>0</v>
      </c>
      <c r="X123" s="49">
        <f t="shared" si="93"/>
        <v>560.24</v>
      </c>
      <c r="Y123" s="49">
        <f t="shared" si="94"/>
        <v>1871.36</v>
      </c>
      <c r="Z123" s="49"/>
      <c r="AA123" s="139" t="s">
        <v>77</v>
      </c>
      <c r="AB123" s="140">
        <f t="shared" ref="AB123:AH123" si="151">K123+R123</f>
        <v>47.05</v>
      </c>
      <c r="AC123" s="140">
        <f t="shared" si="151"/>
        <v>940.93</v>
      </c>
      <c r="AD123" s="140">
        <f t="shared" si="151"/>
        <v>624.18</v>
      </c>
      <c r="AE123" s="140">
        <f t="shared" si="151"/>
        <v>39.2</v>
      </c>
      <c r="AF123" s="140">
        <f t="shared" si="151"/>
        <v>220</v>
      </c>
      <c r="AG123" s="140">
        <f t="shared" si="151"/>
        <v>0</v>
      </c>
      <c r="AH123" s="140">
        <f t="shared" si="151"/>
        <v>1871.36</v>
      </c>
      <c r="AI123" s="139" t="s">
        <v>32</v>
      </c>
    </row>
    <row r="124" s="39" customFormat="1" ht="16" customHeight="1" spans="1:35">
      <c r="A124" s="129">
        <f t="shared" si="79"/>
        <v>121</v>
      </c>
      <c r="B124" s="49" t="s">
        <v>139</v>
      </c>
      <c r="C124" s="49" t="s">
        <v>444</v>
      </c>
      <c r="D124" s="131" t="s">
        <v>445</v>
      </c>
      <c r="E124" s="49">
        <v>3920.55</v>
      </c>
      <c r="F124" s="49">
        <v>3920.55</v>
      </c>
      <c r="G124" s="130">
        <v>6241.75</v>
      </c>
      <c r="H124" s="49">
        <v>3920.55</v>
      </c>
      <c r="I124" s="130">
        <v>2200</v>
      </c>
      <c r="J124" s="130"/>
      <c r="K124" s="49">
        <f t="shared" si="80"/>
        <v>47.05</v>
      </c>
      <c r="L124" s="49">
        <f t="shared" si="81"/>
        <v>627.29</v>
      </c>
      <c r="M124" s="130">
        <f t="shared" si="82"/>
        <v>499.34</v>
      </c>
      <c r="N124" s="49">
        <f t="shared" si="83"/>
        <v>27.44</v>
      </c>
      <c r="O124" s="130">
        <f t="shared" si="84"/>
        <v>110</v>
      </c>
      <c r="P124" s="130">
        <f t="shared" si="85"/>
        <v>0</v>
      </c>
      <c r="Q124" s="130">
        <f t="shared" si="86"/>
        <v>1311.12</v>
      </c>
      <c r="R124" s="49">
        <f t="shared" si="87"/>
        <v>0</v>
      </c>
      <c r="S124" s="49">
        <f t="shared" si="88"/>
        <v>313.64</v>
      </c>
      <c r="T124" s="130">
        <f t="shared" si="89"/>
        <v>124.84</v>
      </c>
      <c r="U124" s="49">
        <f t="shared" si="90"/>
        <v>11.76</v>
      </c>
      <c r="V124" s="130">
        <f t="shared" si="91"/>
        <v>110</v>
      </c>
      <c r="W124" s="130">
        <f t="shared" si="92"/>
        <v>0</v>
      </c>
      <c r="X124" s="49">
        <f t="shared" si="93"/>
        <v>560.24</v>
      </c>
      <c r="Y124" s="49">
        <f t="shared" si="94"/>
        <v>1871.36</v>
      </c>
      <c r="Z124" s="49"/>
      <c r="AA124" s="139" t="s">
        <v>77</v>
      </c>
      <c r="AB124" s="140">
        <f t="shared" ref="AB124:AH124" si="152">K124+R124</f>
        <v>47.05</v>
      </c>
      <c r="AC124" s="140">
        <f t="shared" si="152"/>
        <v>940.93</v>
      </c>
      <c r="AD124" s="140">
        <f t="shared" si="152"/>
        <v>624.18</v>
      </c>
      <c r="AE124" s="140">
        <f t="shared" si="152"/>
        <v>39.2</v>
      </c>
      <c r="AF124" s="140">
        <f t="shared" si="152"/>
        <v>220</v>
      </c>
      <c r="AG124" s="140">
        <f t="shared" si="152"/>
        <v>0</v>
      </c>
      <c r="AH124" s="140">
        <f t="shared" si="152"/>
        <v>1871.36</v>
      </c>
      <c r="AI124" s="139" t="s">
        <v>32</v>
      </c>
    </row>
    <row r="125" s="39" customFormat="1" ht="16" customHeight="1" spans="1:35">
      <c r="A125" s="129">
        <f t="shared" si="79"/>
        <v>122</v>
      </c>
      <c r="B125" s="49" t="s">
        <v>139</v>
      </c>
      <c r="C125" s="49" t="s">
        <v>446</v>
      </c>
      <c r="D125" s="131" t="s">
        <v>447</v>
      </c>
      <c r="E125" s="49">
        <v>3920.55</v>
      </c>
      <c r="F125" s="49">
        <v>3920.55</v>
      </c>
      <c r="G125" s="130">
        <v>6241.75</v>
      </c>
      <c r="H125" s="49">
        <v>3920.55</v>
      </c>
      <c r="I125" s="130">
        <v>2200</v>
      </c>
      <c r="J125" s="130"/>
      <c r="K125" s="49">
        <f t="shared" si="80"/>
        <v>47.05</v>
      </c>
      <c r="L125" s="49">
        <f t="shared" si="81"/>
        <v>627.29</v>
      </c>
      <c r="M125" s="130">
        <f t="shared" si="82"/>
        <v>499.34</v>
      </c>
      <c r="N125" s="49">
        <f t="shared" si="83"/>
        <v>27.44</v>
      </c>
      <c r="O125" s="130">
        <f t="shared" si="84"/>
        <v>110</v>
      </c>
      <c r="P125" s="130">
        <f t="shared" si="85"/>
        <v>0</v>
      </c>
      <c r="Q125" s="130">
        <f t="shared" si="86"/>
        <v>1311.12</v>
      </c>
      <c r="R125" s="49">
        <f t="shared" si="87"/>
        <v>0</v>
      </c>
      <c r="S125" s="49">
        <f t="shared" si="88"/>
        <v>313.64</v>
      </c>
      <c r="T125" s="130">
        <f t="shared" si="89"/>
        <v>124.84</v>
      </c>
      <c r="U125" s="49">
        <f t="shared" si="90"/>
        <v>11.76</v>
      </c>
      <c r="V125" s="130">
        <f t="shared" si="91"/>
        <v>110</v>
      </c>
      <c r="W125" s="130">
        <f t="shared" si="92"/>
        <v>0</v>
      </c>
      <c r="X125" s="49">
        <f t="shared" si="93"/>
        <v>560.24</v>
      </c>
      <c r="Y125" s="49">
        <f t="shared" si="94"/>
        <v>1871.36</v>
      </c>
      <c r="Z125" s="49"/>
      <c r="AA125" s="139" t="s">
        <v>77</v>
      </c>
      <c r="AB125" s="140">
        <f t="shared" ref="AB125:AH125" si="153">K125+R125</f>
        <v>47.05</v>
      </c>
      <c r="AC125" s="140">
        <f t="shared" si="153"/>
        <v>940.93</v>
      </c>
      <c r="AD125" s="140">
        <f t="shared" si="153"/>
        <v>624.18</v>
      </c>
      <c r="AE125" s="140">
        <f t="shared" si="153"/>
        <v>39.2</v>
      </c>
      <c r="AF125" s="140">
        <f t="shared" si="153"/>
        <v>220</v>
      </c>
      <c r="AG125" s="140">
        <f t="shared" si="153"/>
        <v>0</v>
      </c>
      <c r="AH125" s="140">
        <f t="shared" si="153"/>
        <v>1871.36</v>
      </c>
      <c r="AI125" s="139" t="s">
        <v>32</v>
      </c>
    </row>
    <row r="126" s="39" customFormat="1" ht="16" customHeight="1" spans="1:35">
      <c r="A126" s="129">
        <f t="shared" si="79"/>
        <v>123</v>
      </c>
      <c r="B126" s="49" t="s">
        <v>139</v>
      </c>
      <c r="C126" s="49" t="s">
        <v>448</v>
      </c>
      <c r="D126" s="131" t="s">
        <v>449</v>
      </c>
      <c r="E126" s="49">
        <v>3920.55</v>
      </c>
      <c r="F126" s="49">
        <v>3920.55</v>
      </c>
      <c r="G126" s="130">
        <v>6241.75</v>
      </c>
      <c r="H126" s="49">
        <v>3920.55</v>
      </c>
      <c r="I126" s="130">
        <v>2200</v>
      </c>
      <c r="J126" s="130"/>
      <c r="K126" s="49">
        <f t="shared" si="80"/>
        <v>47.05</v>
      </c>
      <c r="L126" s="49">
        <f t="shared" si="81"/>
        <v>627.29</v>
      </c>
      <c r="M126" s="130">
        <f t="shared" si="82"/>
        <v>499.34</v>
      </c>
      <c r="N126" s="49">
        <f t="shared" si="83"/>
        <v>27.44</v>
      </c>
      <c r="O126" s="130">
        <f t="shared" si="84"/>
        <v>110</v>
      </c>
      <c r="P126" s="130">
        <f t="shared" si="85"/>
        <v>0</v>
      </c>
      <c r="Q126" s="130">
        <f t="shared" si="86"/>
        <v>1311.12</v>
      </c>
      <c r="R126" s="49">
        <f t="shared" si="87"/>
        <v>0</v>
      </c>
      <c r="S126" s="49">
        <f t="shared" si="88"/>
        <v>313.64</v>
      </c>
      <c r="T126" s="130">
        <f t="shared" si="89"/>
        <v>124.84</v>
      </c>
      <c r="U126" s="49">
        <f t="shared" si="90"/>
        <v>11.76</v>
      </c>
      <c r="V126" s="130">
        <f t="shared" si="91"/>
        <v>110</v>
      </c>
      <c r="W126" s="130">
        <f t="shared" si="92"/>
        <v>0</v>
      </c>
      <c r="X126" s="49">
        <f t="shared" si="93"/>
        <v>560.24</v>
      </c>
      <c r="Y126" s="49">
        <f t="shared" si="94"/>
        <v>1871.36</v>
      </c>
      <c r="Z126" s="49"/>
      <c r="AA126" s="139" t="s">
        <v>77</v>
      </c>
      <c r="AB126" s="140">
        <f t="shared" ref="AB126:AH126" si="154">K126+R126</f>
        <v>47.05</v>
      </c>
      <c r="AC126" s="140">
        <f t="shared" si="154"/>
        <v>940.93</v>
      </c>
      <c r="AD126" s="140">
        <f t="shared" si="154"/>
        <v>624.18</v>
      </c>
      <c r="AE126" s="140">
        <f t="shared" si="154"/>
        <v>39.2</v>
      </c>
      <c r="AF126" s="140">
        <f t="shared" si="154"/>
        <v>220</v>
      </c>
      <c r="AG126" s="140">
        <f t="shared" si="154"/>
        <v>0</v>
      </c>
      <c r="AH126" s="140">
        <f t="shared" si="154"/>
        <v>1871.36</v>
      </c>
      <c r="AI126" s="139" t="s">
        <v>32</v>
      </c>
    </row>
    <row r="127" s="39" customFormat="1" ht="16" customHeight="1" spans="1:35">
      <c r="A127" s="129">
        <f t="shared" si="79"/>
        <v>124</v>
      </c>
      <c r="B127" s="49" t="s">
        <v>119</v>
      </c>
      <c r="C127" s="49" t="s">
        <v>450</v>
      </c>
      <c r="D127" s="131" t="s">
        <v>451</v>
      </c>
      <c r="E127" s="49">
        <v>3920.55</v>
      </c>
      <c r="F127" s="49">
        <v>3920.55</v>
      </c>
      <c r="G127" s="130">
        <v>6241.75</v>
      </c>
      <c r="H127" s="49">
        <v>3920.55</v>
      </c>
      <c r="I127" s="130">
        <v>2200</v>
      </c>
      <c r="J127" s="130"/>
      <c r="K127" s="49">
        <f t="shared" si="80"/>
        <v>47.05</v>
      </c>
      <c r="L127" s="49">
        <f t="shared" si="81"/>
        <v>627.29</v>
      </c>
      <c r="M127" s="130">
        <f t="shared" si="82"/>
        <v>499.34</v>
      </c>
      <c r="N127" s="49">
        <f t="shared" si="83"/>
        <v>27.44</v>
      </c>
      <c r="O127" s="130">
        <f t="shared" si="84"/>
        <v>110</v>
      </c>
      <c r="P127" s="130">
        <f t="shared" si="85"/>
        <v>0</v>
      </c>
      <c r="Q127" s="130">
        <f t="shared" si="86"/>
        <v>1311.12</v>
      </c>
      <c r="R127" s="49">
        <f t="shared" si="87"/>
        <v>0</v>
      </c>
      <c r="S127" s="49">
        <f t="shared" si="88"/>
        <v>313.64</v>
      </c>
      <c r="T127" s="130">
        <f t="shared" si="89"/>
        <v>124.84</v>
      </c>
      <c r="U127" s="49">
        <f t="shared" si="90"/>
        <v>11.76</v>
      </c>
      <c r="V127" s="130">
        <f t="shared" si="91"/>
        <v>110</v>
      </c>
      <c r="W127" s="130">
        <f t="shared" si="92"/>
        <v>0</v>
      </c>
      <c r="X127" s="49">
        <f t="shared" si="93"/>
        <v>560.24</v>
      </c>
      <c r="Y127" s="49">
        <f t="shared" si="94"/>
        <v>1871.36</v>
      </c>
      <c r="Z127" s="49"/>
      <c r="AA127" s="139" t="s">
        <v>75</v>
      </c>
      <c r="AB127" s="140">
        <f t="shared" ref="AB127:AH127" si="155">K127+R127</f>
        <v>47.05</v>
      </c>
      <c r="AC127" s="140">
        <f t="shared" si="155"/>
        <v>940.93</v>
      </c>
      <c r="AD127" s="140">
        <f t="shared" si="155"/>
        <v>624.18</v>
      </c>
      <c r="AE127" s="140">
        <f t="shared" si="155"/>
        <v>39.2</v>
      </c>
      <c r="AF127" s="140">
        <f t="shared" si="155"/>
        <v>220</v>
      </c>
      <c r="AG127" s="140">
        <f t="shared" si="155"/>
        <v>0</v>
      </c>
      <c r="AH127" s="140">
        <f t="shared" si="155"/>
        <v>1871.36</v>
      </c>
      <c r="AI127" s="139" t="s">
        <v>32</v>
      </c>
    </row>
    <row r="128" s="39" customFormat="1" ht="16" customHeight="1" spans="1:35">
      <c r="A128" s="129">
        <f t="shared" si="79"/>
        <v>125</v>
      </c>
      <c r="B128" s="49" t="s">
        <v>139</v>
      </c>
      <c r="C128" s="49" t="s">
        <v>454</v>
      </c>
      <c r="D128" s="131" t="s">
        <v>455</v>
      </c>
      <c r="E128" s="49">
        <v>3920.55</v>
      </c>
      <c r="F128" s="49">
        <v>3920.55</v>
      </c>
      <c r="G128" s="130">
        <v>6241.75</v>
      </c>
      <c r="H128" s="49">
        <v>3920.55</v>
      </c>
      <c r="I128" s="130">
        <v>2200</v>
      </c>
      <c r="J128" s="130"/>
      <c r="K128" s="49">
        <f t="shared" si="80"/>
        <v>47.05</v>
      </c>
      <c r="L128" s="49">
        <f t="shared" si="81"/>
        <v>627.29</v>
      </c>
      <c r="M128" s="130">
        <f t="shared" si="82"/>
        <v>499.34</v>
      </c>
      <c r="N128" s="49">
        <f t="shared" si="83"/>
        <v>27.44</v>
      </c>
      <c r="O128" s="130">
        <f t="shared" si="84"/>
        <v>110</v>
      </c>
      <c r="P128" s="130">
        <f t="shared" si="85"/>
        <v>0</v>
      </c>
      <c r="Q128" s="130">
        <f t="shared" si="86"/>
        <v>1311.12</v>
      </c>
      <c r="R128" s="49">
        <f t="shared" si="87"/>
        <v>0</v>
      </c>
      <c r="S128" s="49">
        <f t="shared" si="88"/>
        <v>313.64</v>
      </c>
      <c r="T128" s="130">
        <f t="shared" si="89"/>
        <v>124.84</v>
      </c>
      <c r="U128" s="49">
        <f t="shared" si="90"/>
        <v>11.76</v>
      </c>
      <c r="V128" s="130">
        <f t="shared" si="91"/>
        <v>110</v>
      </c>
      <c r="W128" s="130">
        <f t="shared" si="92"/>
        <v>0</v>
      </c>
      <c r="X128" s="49">
        <f t="shared" si="93"/>
        <v>560.24</v>
      </c>
      <c r="Y128" s="49">
        <f t="shared" si="94"/>
        <v>1871.36</v>
      </c>
      <c r="Z128" s="49"/>
      <c r="AA128" s="139" t="s">
        <v>77</v>
      </c>
      <c r="AB128" s="140">
        <f t="shared" ref="AB128:AH128" si="156">K128+R128</f>
        <v>47.05</v>
      </c>
      <c r="AC128" s="140">
        <f t="shared" si="156"/>
        <v>940.93</v>
      </c>
      <c r="AD128" s="140">
        <f t="shared" si="156"/>
        <v>624.18</v>
      </c>
      <c r="AE128" s="140">
        <f t="shared" si="156"/>
        <v>39.2</v>
      </c>
      <c r="AF128" s="140">
        <f t="shared" si="156"/>
        <v>220</v>
      </c>
      <c r="AG128" s="140">
        <f t="shared" si="156"/>
        <v>0</v>
      </c>
      <c r="AH128" s="140">
        <f t="shared" si="156"/>
        <v>1871.36</v>
      </c>
      <c r="AI128" s="139" t="s">
        <v>32</v>
      </c>
    </row>
    <row r="129" s="39" customFormat="1" ht="16" customHeight="1" spans="1:35">
      <c r="A129" s="129">
        <f t="shared" si="79"/>
        <v>126</v>
      </c>
      <c r="B129" s="49" t="s">
        <v>139</v>
      </c>
      <c r="C129" s="49" t="s">
        <v>456</v>
      </c>
      <c r="D129" s="131" t="s">
        <v>457</v>
      </c>
      <c r="E129" s="49">
        <v>3920.55</v>
      </c>
      <c r="F129" s="49">
        <v>3920.55</v>
      </c>
      <c r="G129" s="130">
        <v>6241.75</v>
      </c>
      <c r="H129" s="49">
        <v>3920.55</v>
      </c>
      <c r="I129" s="130">
        <v>2200</v>
      </c>
      <c r="J129" s="130"/>
      <c r="K129" s="49">
        <f t="shared" si="80"/>
        <v>47.05</v>
      </c>
      <c r="L129" s="49">
        <f t="shared" si="81"/>
        <v>627.29</v>
      </c>
      <c r="M129" s="130">
        <f t="shared" si="82"/>
        <v>499.34</v>
      </c>
      <c r="N129" s="49">
        <f t="shared" si="83"/>
        <v>27.44</v>
      </c>
      <c r="O129" s="130">
        <f t="shared" si="84"/>
        <v>110</v>
      </c>
      <c r="P129" s="130">
        <f t="shared" si="85"/>
        <v>0</v>
      </c>
      <c r="Q129" s="130">
        <f t="shared" si="86"/>
        <v>1311.12</v>
      </c>
      <c r="R129" s="49">
        <f t="shared" si="87"/>
        <v>0</v>
      </c>
      <c r="S129" s="49">
        <f t="shared" si="88"/>
        <v>313.64</v>
      </c>
      <c r="T129" s="130">
        <f t="shared" si="89"/>
        <v>124.84</v>
      </c>
      <c r="U129" s="49">
        <f t="shared" si="90"/>
        <v>11.76</v>
      </c>
      <c r="V129" s="130">
        <f t="shared" si="91"/>
        <v>110</v>
      </c>
      <c r="W129" s="130">
        <f t="shared" si="92"/>
        <v>0</v>
      </c>
      <c r="X129" s="49">
        <f t="shared" si="93"/>
        <v>560.24</v>
      </c>
      <c r="Y129" s="49">
        <f t="shared" si="94"/>
        <v>1871.36</v>
      </c>
      <c r="Z129" s="49"/>
      <c r="AA129" s="139" t="s">
        <v>77</v>
      </c>
      <c r="AB129" s="140">
        <f t="shared" ref="AB129:AH129" si="157">K129+R129</f>
        <v>47.05</v>
      </c>
      <c r="AC129" s="140">
        <f t="shared" si="157"/>
        <v>940.93</v>
      </c>
      <c r="AD129" s="140">
        <f t="shared" si="157"/>
        <v>624.18</v>
      </c>
      <c r="AE129" s="140">
        <f t="shared" si="157"/>
        <v>39.2</v>
      </c>
      <c r="AF129" s="140">
        <f t="shared" si="157"/>
        <v>220</v>
      </c>
      <c r="AG129" s="140">
        <f t="shared" si="157"/>
        <v>0</v>
      </c>
      <c r="AH129" s="140">
        <f t="shared" si="157"/>
        <v>1871.36</v>
      </c>
      <c r="AI129" s="139" t="s">
        <v>32</v>
      </c>
    </row>
    <row r="130" s="39" customFormat="1" ht="16" customHeight="1" spans="1:35">
      <c r="A130" s="129">
        <f t="shared" si="79"/>
        <v>127</v>
      </c>
      <c r="B130" s="49" t="s">
        <v>139</v>
      </c>
      <c r="C130" s="49" t="s">
        <v>458</v>
      </c>
      <c r="D130" s="131" t="s">
        <v>459</v>
      </c>
      <c r="E130" s="49">
        <v>3920.55</v>
      </c>
      <c r="F130" s="49">
        <v>3920.55</v>
      </c>
      <c r="G130" s="130">
        <v>6241.75</v>
      </c>
      <c r="H130" s="49">
        <v>3920.55</v>
      </c>
      <c r="I130" s="130">
        <v>2200</v>
      </c>
      <c r="J130" s="130"/>
      <c r="K130" s="49">
        <f t="shared" si="80"/>
        <v>47.05</v>
      </c>
      <c r="L130" s="49">
        <f t="shared" si="81"/>
        <v>627.29</v>
      </c>
      <c r="M130" s="130">
        <f t="shared" si="82"/>
        <v>499.34</v>
      </c>
      <c r="N130" s="49">
        <f t="shared" si="83"/>
        <v>27.44</v>
      </c>
      <c r="O130" s="130">
        <f t="shared" si="84"/>
        <v>110</v>
      </c>
      <c r="P130" s="130">
        <f t="shared" si="85"/>
        <v>0</v>
      </c>
      <c r="Q130" s="130">
        <f t="shared" si="86"/>
        <v>1311.12</v>
      </c>
      <c r="R130" s="49">
        <f t="shared" si="87"/>
        <v>0</v>
      </c>
      <c r="S130" s="49">
        <f t="shared" si="88"/>
        <v>313.64</v>
      </c>
      <c r="T130" s="130">
        <f t="shared" si="89"/>
        <v>124.84</v>
      </c>
      <c r="U130" s="49">
        <f t="shared" si="90"/>
        <v>11.76</v>
      </c>
      <c r="V130" s="130">
        <f t="shared" si="91"/>
        <v>110</v>
      </c>
      <c r="W130" s="130">
        <f t="shared" si="92"/>
        <v>0</v>
      </c>
      <c r="X130" s="49">
        <f t="shared" si="93"/>
        <v>560.24</v>
      </c>
      <c r="Y130" s="49">
        <f t="shared" si="94"/>
        <v>1871.36</v>
      </c>
      <c r="Z130" s="49"/>
      <c r="AA130" s="139" t="s">
        <v>77</v>
      </c>
      <c r="AB130" s="140">
        <f t="shared" ref="AB130:AH130" si="158">K130+R130</f>
        <v>47.05</v>
      </c>
      <c r="AC130" s="140">
        <f t="shared" si="158"/>
        <v>940.93</v>
      </c>
      <c r="AD130" s="140">
        <f t="shared" si="158"/>
        <v>624.18</v>
      </c>
      <c r="AE130" s="140">
        <f t="shared" si="158"/>
        <v>39.2</v>
      </c>
      <c r="AF130" s="140">
        <f t="shared" si="158"/>
        <v>220</v>
      </c>
      <c r="AG130" s="140">
        <f t="shared" si="158"/>
        <v>0</v>
      </c>
      <c r="AH130" s="140">
        <f t="shared" si="158"/>
        <v>1871.36</v>
      </c>
      <c r="AI130" s="139" t="s">
        <v>32</v>
      </c>
    </row>
    <row r="131" s="39" customFormat="1" ht="16" customHeight="1" spans="1:35">
      <c r="A131" s="129">
        <f t="shared" ref="A131:A193" si="159">ROW()-3</f>
        <v>128</v>
      </c>
      <c r="B131" s="49" t="s">
        <v>139</v>
      </c>
      <c r="C131" s="49" t="s">
        <v>462</v>
      </c>
      <c r="D131" s="131" t="s">
        <v>463</v>
      </c>
      <c r="E131" s="49">
        <v>3920.55</v>
      </c>
      <c r="F131" s="49">
        <v>3920.55</v>
      </c>
      <c r="G131" s="130">
        <v>6241.75</v>
      </c>
      <c r="H131" s="49">
        <v>3920.55</v>
      </c>
      <c r="I131" s="130">
        <v>2200</v>
      </c>
      <c r="J131" s="130"/>
      <c r="K131" s="49">
        <f t="shared" ref="K131:K193" si="160">ROUND(E131*0.012,2)</f>
        <v>47.05</v>
      </c>
      <c r="L131" s="49">
        <f t="shared" ref="L131:L193" si="161">ROUND(F131*0.16,2)</f>
        <v>627.29</v>
      </c>
      <c r="M131" s="130">
        <f t="shared" ref="M131:M193" si="162">ROUND(G131*0.08,2)</f>
        <v>499.34</v>
      </c>
      <c r="N131" s="49">
        <f t="shared" ref="N131:N193" si="163">ROUND(H131*0.007,2)</f>
        <v>27.44</v>
      </c>
      <c r="O131" s="130">
        <f t="shared" ref="O131:O193" si="164">I131*5%</f>
        <v>110</v>
      </c>
      <c r="P131" s="130">
        <f t="shared" ref="P131:P193" si="165">J131*50%</f>
        <v>0</v>
      </c>
      <c r="Q131" s="130">
        <f t="shared" ref="Q131:Q193" si="166">SUM(K131:P131)</f>
        <v>1311.12</v>
      </c>
      <c r="R131" s="49">
        <f t="shared" ref="R131:R193" si="167">E131*0</f>
        <v>0</v>
      </c>
      <c r="S131" s="49">
        <f t="shared" ref="S131:S193" si="168">ROUND(F131*0.08,2)</f>
        <v>313.64</v>
      </c>
      <c r="T131" s="130">
        <f t="shared" ref="T131:T193" si="169">ROUND(G131*0.02,2)</f>
        <v>124.84</v>
      </c>
      <c r="U131" s="49">
        <f t="shared" ref="U131:U193" si="170">ROUND(H131*0.003,2)</f>
        <v>11.76</v>
      </c>
      <c r="V131" s="130">
        <f t="shared" ref="V131:V193" si="171">I131*5%</f>
        <v>110</v>
      </c>
      <c r="W131" s="130">
        <f t="shared" ref="W131:W193" si="172">J131*50%</f>
        <v>0</v>
      </c>
      <c r="X131" s="49">
        <f t="shared" ref="X131:X193" si="173">SUM(R131:W131)</f>
        <v>560.24</v>
      </c>
      <c r="Y131" s="49">
        <f t="shared" ref="Y131:Y193" si="174">Q131+X131</f>
        <v>1871.36</v>
      </c>
      <c r="Z131" s="49"/>
      <c r="AA131" s="139" t="s">
        <v>77</v>
      </c>
      <c r="AB131" s="140">
        <f t="shared" ref="AB131:AH131" si="175">K131+R131</f>
        <v>47.05</v>
      </c>
      <c r="AC131" s="140">
        <f t="shared" si="175"/>
        <v>940.93</v>
      </c>
      <c r="AD131" s="140">
        <f t="shared" si="175"/>
        <v>624.18</v>
      </c>
      <c r="AE131" s="140">
        <f t="shared" si="175"/>
        <v>39.2</v>
      </c>
      <c r="AF131" s="140">
        <f t="shared" si="175"/>
        <v>220</v>
      </c>
      <c r="AG131" s="140">
        <f t="shared" si="175"/>
        <v>0</v>
      </c>
      <c r="AH131" s="140">
        <f t="shared" si="175"/>
        <v>1871.36</v>
      </c>
      <c r="AI131" s="139" t="s">
        <v>32</v>
      </c>
    </row>
    <row r="132" s="39" customFormat="1" ht="16" customHeight="1" spans="1:35">
      <c r="A132" s="129">
        <f t="shared" si="159"/>
        <v>129</v>
      </c>
      <c r="B132" s="49" t="s">
        <v>139</v>
      </c>
      <c r="C132" s="46" t="s">
        <v>466</v>
      </c>
      <c r="D132" s="133" t="s">
        <v>467</v>
      </c>
      <c r="E132" s="49">
        <v>3920.55</v>
      </c>
      <c r="F132" s="49">
        <v>3920.55</v>
      </c>
      <c r="G132" s="130">
        <v>6241.75</v>
      </c>
      <c r="H132" s="49">
        <v>3920.55</v>
      </c>
      <c r="I132" s="130">
        <v>2200</v>
      </c>
      <c r="J132" s="130"/>
      <c r="K132" s="49">
        <f t="shared" si="160"/>
        <v>47.05</v>
      </c>
      <c r="L132" s="49">
        <f t="shared" si="161"/>
        <v>627.29</v>
      </c>
      <c r="M132" s="130">
        <f t="shared" si="162"/>
        <v>499.34</v>
      </c>
      <c r="N132" s="49">
        <f t="shared" si="163"/>
        <v>27.44</v>
      </c>
      <c r="O132" s="130">
        <f t="shared" si="164"/>
        <v>110</v>
      </c>
      <c r="P132" s="130">
        <f t="shared" si="165"/>
        <v>0</v>
      </c>
      <c r="Q132" s="130">
        <f t="shared" si="166"/>
        <v>1311.12</v>
      </c>
      <c r="R132" s="49">
        <f t="shared" si="167"/>
        <v>0</v>
      </c>
      <c r="S132" s="49">
        <f t="shared" si="168"/>
        <v>313.64</v>
      </c>
      <c r="T132" s="130">
        <f t="shared" si="169"/>
        <v>124.84</v>
      </c>
      <c r="U132" s="49">
        <f t="shared" si="170"/>
        <v>11.76</v>
      </c>
      <c r="V132" s="130">
        <f t="shared" si="171"/>
        <v>110</v>
      </c>
      <c r="W132" s="130">
        <f t="shared" si="172"/>
        <v>0</v>
      </c>
      <c r="X132" s="49">
        <f t="shared" si="173"/>
        <v>560.24</v>
      </c>
      <c r="Y132" s="49">
        <f t="shared" si="174"/>
        <v>1871.36</v>
      </c>
      <c r="Z132" s="49"/>
      <c r="AA132" s="139" t="s">
        <v>77</v>
      </c>
      <c r="AB132" s="140">
        <f t="shared" ref="AB132:AH132" si="176">K132+R132</f>
        <v>47.05</v>
      </c>
      <c r="AC132" s="140">
        <f t="shared" si="176"/>
        <v>940.93</v>
      </c>
      <c r="AD132" s="140">
        <f t="shared" si="176"/>
        <v>624.18</v>
      </c>
      <c r="AE132" s="140">
        <f t="shared" si="176"/>
        <v>39.2</v>
      </c>
      <c r="AF132" s="140">
        <f t="shared" si="176"/>
        <v>220</v>
      </c>
      <c r="AG132" s="140">
        <f t="shared" si="176"/>
        <v>0</v>
      </c>
      <c r="AH132" s="140">
        <f t="shared" si="176"/>
        <v>1871.36</v>
      </c>
      <c r="AI132" s="139" t="s">
        <v>32</v>
      </c>
    </row>
    <row r="133" s="39" customFormat="1" ht="16" customHeight="1" spans="1:35">
      <c r="A133" s="129">
        <f t="shared" si="159"/>
        <v>130</v>
      </c>
      <c r="B133" s="49" t="s">
        <v>119</v>
      </c>
      <c r="C133" s="49" t="s">
        <v>470</v>
      </c>
      <c r="D133" s="131" t="s">
        <v>471</v>
      </c>
      <c r="E133" s="49">
        <v>3920.55</v>
      </c>
      <c r="F133" s="49">
        <v>3920.55</v>
      </c>
      <c r="G133" s="130">
        <v>6241.75</v>
      </c>
      <c r="H133" s="49">
        <v>3920.55</v>
      </c>
      <c r="I133" s="130">
        <v>2200</v>
      </c>
      <c r="J133" s="130"/>
      <c r="K133" s="49">
        <f t="shared" si="160"/>
        <v>47.05</v>
      </c>
      <c r="L133" s="49">
        <f t="shared" si="161"/>
        <v>627.29</v>
      </c>
      <c r="M133" s="130">
        <f t="shared" si="162"/>
        <v>499.34</v>
      </c>
      <c r="N133" s="49">
        <f t="shared" si="163"/>
        <v>27.44</v>
      </c>
      <c r="O133" s="130">
        <f t="shared" si="164"/>
        <v>110</v>
      </c>
      <c r="P133" s="130">
        <f t="shared" si="165"/>
        <v>0</v>
      </c>
      <c r="Q133" s="130">
        <f t="shared" si="166"/>
        <v>1311.12</v>
      </c>
      <c r="R133" s="49">
        <f t="shared" si="167"/>
        <v>0</v>
      </c>
      <c r="S133" s="49">
        <f t="shared" si="168"/>
        <v>313.64</v>
      </c>
      <c r="T133" s="130">
        <f t="shared" si="169"/>
        <v>124.84</v>
      </c>
      <c r="U133" s="49">
        <f t="shared" si="170"/>
        <v>11.76</v>
      </c>
      <c r="V133" s="130">
        <f t="shared" si="171"/>
        <v>110</v>
      </c>
      <c r="W133" s="130">
        <f t="shared" si="172"/>
        <v>0</v>
      </c>
      <c r="X133" s="49">
        <f t="shared" si="173"/>
        <v>560.24</v>
      </c>
      <c r="Y133" s="49">
        <f t="shared" si="174"/>
        <v>1871.36</v>
      </c>
      <c r="Z133" s="49"/>
      <c r="AA133" s="139" t="s">
        <v>89</v>
      </c>
      <c r="AB133" s="140">
        <f t="shared" ref="AB133:AH133" si="177">K133+R133</f>
        <v>47.05</v>
      </c>
      <c r="AC133" s="140">
        <f t="shared" si="177"/>
        <v>940.93</v>
      </c>
      <c r="AD133" s="140">
        <f t="shared" si="177"/>
        <v>624.18</v>
      </c>
      <c r="AE133" s="140">
        <f t="shared" si="177"/>
        <v>39.2</v>
      </c>
      <c r="AF133" s="140">
        <f t="shared" si="177"/>
        <v>220</v>
      </c>
      <c r="AG133" s="140">
        <f t="shared" si="177"/>
        <v>0</v>
      </c>
      <c r="AH133" s="140">
        <f t="shared" si="177"/>
        <v>1871.36</v>
      </c>
      <c r="AI133" s="139" t="s">
        <v>32</v>
      </c>
    </row>
    <row r="134" s="39" customFormat="1" ht="16" customHeight="1" spans="1:35">
      <c r="A134" s="129">
        <f t="shared" si="159"/>
        <v>131</v>
      </c>
      <c r="B134" s="49" t="s">
        <v>119</v>
      </c>
      <c r="C134" s="49" t="s">
        <v>472</v>
      </c>
      <c r="D134" s="131" t="s">
        <v>473</v>
      </c>
      <c r="E134" s="49">
        <v>3920.55</v>
      </c>
      <c r="F134" s="49">
        <v>3920.55</v>
      </c>
      <c r="G134" s="130">
        <v>6241.75</v>
      </c>
      <c r="H134" s="49">
        <v>3920.55</v>
      </c>
      <c r="I134" s="130">
        <v>2200</v>
      </c>
      <c r="J134" s="130"/>
      <c r="K134" s="49">
        <f t="shared" si="160"/>
        <v>47.05</v>
      </c>
      <c r="L134" s="49">
        <f t="shared" si="161"/>
        <v>627.29</v>
      </c>
      <c r="M134" s="130">
        <f t="shared" si="162"/>
        <v>499.34</v>
      </c>
      <c r="N134" s="49">
        <f t="shared" si="163"/>
        <v>27.44</v>
      </c>
      <c r="O134" s="130">
        <f t="shared" si="164"/>
        <v>110</v>
      </c>
      <c r="P134" s="130">
        <f t="shared" si="165"/>
        <v>0</v>
      </c>
      <c r="Q134" s="130">
        <f t="shared" si="166"/>
        <v>1311.12</v>
      </c>
      <c r="R134" s="49">
        <f t="shared" si="167"/>
        <v>0</v>
      </c>
      <c r="S134" s="49">
        <f t="shared" si="168"/>
        <v>313.64</v>
      </c>
      <c r="T134" s="130">
        <f t="shared" si="169"/>
        <v>124.84</v>
      </c>
      <c r="U134" s="49">
        <f t="shared" si="170"/>
        <v>11.76</v>
      </c>
      <c r="V134" s="130">
        <f t="shared" si="171"/>
        <v>110</v>
      </c>
      <c r="W134" s="130">
        <f t="shared" si="172"/>
        <v>0</v>
      </c>
      <c r="X134" s="49">
        <f t="shared" si="173"/>
        <v>560.24</v>
      </c>
      <c r="Y134" s="49">
        <f t="shared" si="174"/>
        <v>1871.36</v>
      </c>
      <c r="Z134" s="49"/>
      <c r="AA134" s="139" t="s">
        <v>78</v>
      </c>
      <c r="AB134" s="140">
        <f t="shared" ref="AB134:AH134" si="178">K134+R134</f>
        <v>47.05</v>
      </c>
      <c r="AC134" s="140">
        <f t="shared" si="178"/>
        <v>940.93</v>
      </c>
      <c r="AD134" s="140">
        <f t="shared" si="178"/>
        <v>624.18</v>
      </c>
      <c r="AE134" s="140">
        <f t="shared" si="178"/>
        <v>39.2</v>
      </c>
      <c r="AF134" s="140">
        <f t="shared" si="178"/>
        <v>220</v>
      </c>
      <c r="AG134" s="140">
        <f t="shared" si="178"/>
        <v>0</v>
      </c>
      <c r="AH134" s="140">
        <f t="shared" si="178"/>
        <v>1871.36</v>
      </c>
      <c r="AI134" s="139" t="s">
        <v>32</v>
      </c>
    </row>
    <row r="135" s="39" customFormat="1" ht="16" customHeight="1" spans="1:35">
      <c r="A135" s="129">
        <f t="shared" si="159"/>
        <v>132</v>
      </c>
      <c r="B135" s="49" t="s">
        <v>119</v>
      </c>
      <c r="C135" s="49" t="s">
        <v>474</v>
      </c>
      <c r="D135" s="131" t="s">
        <v>475</v>
      </c>
      <c r="E135" s="49">
        <v>3920.55</v>
      </c>
      <c r="F135" s="49">
        <v>3920.55</v>
      </c>
      <c r="G135" s="130">
        <v>6241.75</v>
      </c>
      <c r="H135" s="49">
        <v>3920.55</v>
      </c>
      <c r="I135" s="130">
        <v>4180</v>
      </c>
      <c r="J135" s="130"/>
      <c r="K135" s="49">
        <f t="shared" si="160"/>
        <v>47.05</v>
      </c>
      <c r="L135" s="49">
        <f t="shared" si="161"/>
        <v>627.29</v>
      </c>
      <c r="M135" s="130">
        <f t="shared" si="162"/>
        <v>499.34</v>
      </c>
      <c r="N135" s="49">
        <f t="shared" si="163"/>
        <v>27.44</v>
      </c>
      <c r="O135" s="130">
        <f t="shared" si="164"/>
        <v>209</v>
      </c>
      <c r="P135" s="130">
        <f t="shared" si="165"/>
        <v>0</v>
      </c>
      <c r="Q135" s="130">
        <f t="shared" si="166"/>
        <v>1410.12</v>
      </c>
      <c r="R135" s="49">
        <f t="shared" si="167"/>
        <v>0</v>
      </c>
      <c r="S135" s="49">
        <f t="shared" si="168"/>
        <v>313.64</v>
      </c>
      <c r="T135" s="130">
        <f t="shared" si="169"/>
        <v>124.84</v>
      </c>
      <c r="U135" s="49">
        <f t="shared" si="170"/>
        <v>11.76</v>
      </c>
      <c r="V135" s="130">
        <f t="shared" si="171"/>
        <v>209</v>
      </c>
      <c r="W135" s="130">
        <f t="shared" si="172"/>
        <v>0</v>
      </c>
      <c r="X135" s="49">
        <f t="shared" si="173"/>
        <v>659.24</v>
      </c>
      <c r="Y135" s="49">
        <f t="shared" si="174"/>
        <v>2069.36</v>
      </c>
      <c r="Z135" s="49"/>
      <c r="AA135" s="139" t="s">
        <v>51</v>
      </c>
      <c r="AB135" s="140">
        <f t="shared" ref="AB135:AH135" si="179">K135+R135</f>
        <v>47.05</v>
      </c>
      <c r="AC135" s="140">
        <f t="shared" si="179"/>
        <v>940.93</v>
      </c>
      <c r="AD135" s="140">
        <f t="shared" si="179"/>
        <v>624.18</v>
      </c>
      <c r="AE135" s="140">
        <f t="shared" si="179"/>
        <v>39.2</v>
      </c>
      <c r="AF135" s="140">
        <f t="shared" si="179"/>
        <v>418</v>
      </c>
      <c r="AG135" s="140">
        <f t="shared" si="179"/>
        <v>0</v>
      </c>
      <c r="AH135" s="140">
        <f t="shared" si="179"/>
        <v>2069.36</v>
      </c>
      <c r="AI135" s="139" t="s">
        <v>32</v>
      </c>
    </row>
    <row r="136" s="39" customFormat="1" ht="16" customHeight="1" spans="1:35">
      <c r="A136" s="129">
        <f t="shared" si="159"/>
        <v>133</v>
      </c>
      <c r="B136" s="49" t="s">
        <v>119</v>
      </c>
      <c r="C136" s="49" t="s">
        <v>476</v>
      </c>
      <c r="D136" s="131" t="s">
        <v>477</v>
      </c>
      <c r="E136" s="49">
        <v>3920.55</v>
      </c>
      <c r="F136" s="49">
        <v>3920.55</v>
      </c>
      <c r="G136" s="130">
        <v>6241.75</v>
      </c>
      <c r="H136" s="49">
        <v>3920.55</v>
      </c>
      <c r="I136" s="130">
        <v>4180</v>
      </c>
      <c r="J136" s="130"/>
      <c r="K136" s="49">
        <f t="shared" si="160"/>
        <v>47.05</v>
      </c>
      <c r="L136" s="49">
        <f t="shared" si="161"/>
        <v>627.29</v>
      </c>
      <c r="M136" s="130">
        <f t="shared" si="162"/>
        <v>499.34</v>
      </c>
      <c r="N136" s="49">
        <f t="shared" si="163"/>
        <v>27.44</v>
      </c>
      <c r="O136" s="130">
        <f t="shared" si="164"/>
        <v>209</v>
      </c>
      <c r="P136" s="130">
        <f t="shared" si="165"/>
        <v>0</v>
      </c>
      <c r="Q136" s="130">
        <f t="shared" si="166"/>
        <v>1410.12</v>
      </c>
      <c r="R136" s="49">
        <f t="shared" si="167"/>
        <v>0</v>
      </c>
      <c r="S136" s="49">
        <f t="shared" si="168"/>
        <v>313.64</v>
      </c>
      <c r="T136" s="130">
        <f t="shared" si="169"/>
        <v>124.84</v>
      </c>
      <c r="U136" s="49">
        <f t="shared" si="170"/>
        <v>11.76</v>
      </c>
      <c r="V136" s="130">
        <f t="shared" si="171"/>
        <v>209</v>
      </c>
      <c r="W136" s="130">
        <f t="shared" si="172"/>
        <v>0</v>
      </c>
      <c r="X136" s="49">
        <f t="shared" si="173"/>
        <v>659.24</v>
      </c>
      <c r="Y136" s="49">
        <f t="shared" si="174"/>
        <v>2069.36</v>
      </c>
      <c r="Z136" s="49"/>
      <c r="AA136" s="139" t="s">
        <v>75</v>
      </c>
      <c r="AB136" s="140">
        <f t="shared" ref="AB136:AH136" si="180">K136+R136</f>
        <v>47.05</v>
      </c>
      <c r="AC136" s="140">
        <f t="shared" si="180"/>
        <v>940.93</v>
      </c>
      <c r="AD136" s="140">
        <f t="shared" si="180"/>
        <v>624.18</v>
      </c>
      <c r="AE136" s="140">
        <f t="shared" si="180"/>
        <v>39.2</v>
      </c>
      <c r="AF136" s="140">
        <f t="shared" si="180"/>
        <v>418</v>
      </c>
      <c r="AG136" s="140">
        <f t="shared" si="180"/>
        <v>0</v>
      </c>
      <c r="AH136" s="140">
        <f t="shared" si="180"/>
        <v>2069.36</v>
      </c>
      <c r="AI136" s="139" t="s">
        <v>32</v>
      </c>
    </row>
    <row r="137" s="39" customFormat="1" ht="16" customHeight="1" spans="1:35">
      <c r="A137" s="129">
        <f t="shared" si="159"/>
        <v>134</v>
      </c>
      <c r="B137" s="49" t="s">
        <v>119</v>
      </c>
      <c r="C137" s="49" t="s">
        <v>478</v>
      </c>
      <c r="D137" s="131" t="s">
        <v>479</v>
      </c>
      <c r="E137" s="49">
        <v>3920.55</v>
      </c>
      <c r="F137" s="49">
        <v>3920.55</v>
      </c>
      <c r="G137" s="130">
        <v>6241.75</v>
      </c>
      <c r="H137" s="49">
        <v>3920.55</v>
      </c>
      <c r="I137" s="130">
        <v>4180</v>
      </c>
      <c r="J137" s="130"/>
      <c r="K137" s="49">
        <f t="shared" si="160"/>
        <v>47.05</v>
      </c>
      <c r="L137" s="49">
        <f t="shared" si="161"/>
        <v>627.29</v>
      </c>
      <c r="M137" s="130">
        <f t="shared" si="162"/>
        <v>499.34</v>
      </c>
      <c r="N137" s="49">
        <f t="shared" si="163"/>
        <v>27.44</v>
      </c>
      <c r="O137" s="130">
        <f t="shared" si="164"/>
        <v>209</v>
      </c>
      <c r="P137" s="130">
        <f t="shared" si="165"/>
        <v>0</v>
      </c>
      <c r="Q137" s="130">
        <f t="shared" si="166"/>
        <v>1410.12</v>
      </c>
      <c r="R137" s="49">
        <f t="shared" si="167"/>
        <v>0</v>
      </c>
      <c r="S137" s="49">
        <f t="shared" si="168"/>
        <v>313.64</v>
      </c>
      <c r="T137" s="130">
        <f t="shared" si="169"/>
        <v>124.84</v>
      </c>
      <c r="U137" s="49">
        <f t="shared" si="170"/>
        <v>11.76</v>
      </c>
      <c r="V137" s="130">
        <f t="shared" si="171"/>
        <v>209</v>
      </c>
      <c r="W137" s="130">
        <f t="shared" si="172"/>
        <v>0</v>
      </c>
      <c r="X137" s="49">
        <f t="shared" si="173"/>
        <v>659.24</v>
      </c>
      <c r="Y137" s="49">
        <f t="shared" si="174"/>
        <v>2069.36</v>
      </c>
      <c r="Z137" s="49"/>
      <c r="AA137" s="139" t="s">
        <v>51</v>
      </c>
      <c r="AB137" s="140">
        <f t="shared" ref="AB137:AH137" si="181">K137+R137</f>
        <v>47.05</v>
      </c>
      <c r="AC137" s="140">
        <f t="shared" si="181"/>
        <v>940.93</v>
      </c>
      <c r="AD137" s="140">
        <f t="shared" si="181"/>
        <v>624.18</v>
      </c>
      <c r="AE137" s="140">
        <f t="shared" si="181"/>
        <v>39.2</v>
      </c>
      <c r="AF137" s="140">
        <f t="shared" si="181"/>
        <v>418</v>
      </c>
      <c r="AG137" s="140">
        <f t="shared" si="181"/>
        <v>0</v>
      </c>
      <c r="AH137" s="140">
        <f t="shared" si="181"/>
        <v>2069.36</v>
      </c>
      <c r="AI137" s="139" t="s">
        <v>32</v>
      </c>
    </row>
    <row r="138" s="39" customFormat="1" ht="16" customHeight="1" spans="1:35">
      <c r="A138" s="129">
        <f t="shared" si="159"/>
        <v>135</v>
      </c>
      <c r="B138" s="49" t="s">
        <v>223</v>
      </c>
      <c r="C138" s="49" t="s">
        <v>480</v>
      </c>
      <c r="D138" s="131" t="s">
        <v>481</v>
      </c>
      <c r="E138" s="49">
        <v>3920.55</v>
      </c>
      <c r="F138" s="49">
        <v>3920.55</v>
      </c>
      <c r="G138" s="130">
        <v>6241.75</v>
      </c>
      <c r="H138" s="49">
        <v>3920.55</v>
      </c>
      <c r="I138" s="130">
        <v>4180</v>
      </c>
      <c r="J138" s="130"/>
      <c r="K138" s="49">
        <f t="shared" si="160"/>
        <v>47.05</v>
      </c>
      <c r="L138" s="49">
        <f t="shared" si="161"/>
        <v>627.29</v>
      </c>
      <c r="M138" s="130">
        <f t="shared" si="162"/>
        <v>499.34</v>
      </c>
      <c r="N138" s="49">
        <f t="shared" si="163"/>
        <v>27.44</v>
      </c>
      <c r="O138" s="130">
        <f t="shared" si="164"/>
        <v>209</v>
      </c>
      <c r="P138" s="130">
        <f t="shared" si="165"/>
        <v>0</v>
      </c>
      <c r="Q138" s="130">
        <f t="shared" si="166"/>
        <v>1410.12</v>
      </c>
      <c r="R138" s="49">
        <f t="shared" si="167"/>
        <v>0</v>
      </c>
      <c r="S138" s="49">
        <f t="shared" si="168"/>
        <v>313.64</v>
      </c>
      <c r="T138" s="130">
        <f t="shared" si="169"/>
        <v>124.84</v>
      </c>
      <c r="U138" s="49">
        <f t="shared" si="170"/>
        <v>11.76</v>
      </c>
      <c r="V138" s="130">
        <f t="shared" si="171"/>
        <v>209</v>
      </c>
      <c r="W138" s="130">
        <f t="shared" si="172"/>
        <v>0</v>
      </c>
      <c r="X138" s="49">
        <f t="shared" si="173"/>
        <v>659.24</v>
      </c>
      <c r="Y138" s="49">
        <f t="shared" si="174"/>
        <v>2069.36</v>
      </c>
      <c r="Z138" s="49"/>
      <c r="AA138" s="139" t="s">
        <v>79</v>
      </c>
      <c r="AB138" s="140">
        <f t="shared" ref="AB138:AH138" si="182">K138+R138</f>
        <v>47.05</v>
      </c>
      <c r="AC138" s="140">
        <f t="shared" si="182"/>
        <v>940.93</v>
      </c>
      <c r="AD138" s="140">
        <f t="shared" si="182"/>
        <v>624.18</v>
      </c>
      <c r="AE138" s="140">
        <f t="shared" si="182"/>
        <v>39.2</v>
      </c>
      <c r="AF138" s="140">
        <f t="shared" si="182"/>
        <v>418</v>
      </c>
      <c r="AG138" s="140">
        <f t="shared" si="182"/>
        <v>0</v>
      </c>
      <c r="AH138" s="140">
        <f t="shared" si="182"/>
        <v>2069.36</v>
      </c>
      <c r="AI138" s="139" t="s">
        <v>33</v>
      </c>
    </row>
    <row r="139" s="39" customFormat="1" ht="16" customHeight="1" spans="1:35">
      <c r="A139" s="129">
        <f t="shared" si="159"/>
        <v>136</v>
      </c>
      <c r="B139" s="49" t="s">
        <v>119</v>
      </c>
      <c r="C139" s="49" t="s">
        <v>488</v>
      </c>
      <c r="D139" s="449" t="s">
        <v>489</v>
      </c>
      <c r="E139" s="49">
        <v>3920.55</v>
      </c>
      <c r="F139" s="49">
        <v>3920.55</v>
      </c>
      <c r="G139" s="130">
        <v>6241.75</v>
      </c>
      <c r="H139" s="49">
        <v>3920.55</v>
      </c>
      <c r="I139" s="130">
        <v>2200</v>
      </c>
      <c r="J139" s="130"/>
      <c r="K139" s="49">
        <f t="shared" si="160"/>
        <v>47.05</v>
      </c>
      <c r="L139" s="49">
        <f t="shared" si="161"/>
        <v>627.29</v>
      </c>
      <c r="M139" s="130">
        <f t="shared" si="162"/>
        <v>499.34</v>
      </c>
      <c r="N139" s="49">
        <f t="shared" si="163"/>
        <v>27.44</v>
      </c>
      <c r="O139" s="130">
        <f t="shared" si="164"/>
        <v>110</v>
      </c>
      <c r="P139" s="130">
        <f t="shared" si="165"/>
        <v>0</v>
      </c>
      <c r="Q139" s="130">
        <f t="shared" si="166"/>
        <v>1311.12</v>
      </c>
      <c r="R139" s="49">
        <f t="shared" si="167"/>
        <v>0</v>
      </c>
      <c r="S139" s="49">
        <f t="shared" si="168"/>
        <v>313.64</v>
      </c>
      <c r="T139" s="130">
        <f t="shared" si="169"/>
        <v>124.84</v>
      </c>
      <c r="U139" s="49">
        <f t="shared" si="170"/>
        <v>11.76</v>
      </c>
      <c r="V139" s="130">
        <f t="shared" si="171"/>
        <v>110</v>
      </c>
      <c r="W139" s="130">
        <f t="shared" si="172"/>
        <v>0</v>
      </c>
      <c r="X139" s="49">
        <f t="shared" si="173"/>
        <v>560.24</v>
      </c>
      <c r="Y139" s="49">
        <f t="shared" si="174"/>
        <v>1871.36</v>
      </c>
      <c r="Z139" s="49"/>
      <c r="AA139" s="139" t="s">
        <v>89</v>
      </c>
      <c r="AB139" s="140">
        <f t="shared" ref="AB139:AH139" si="183">K139+R139</f>
        <v>47.05</v>
      </c>
      <c r="AC139" s="140">
        <f t="shared" si="183"/>
        <v>940.93</v>
      </c>
      <c r="AD139" s="140">
        <f t="shared" si="183"/>
        <v>624.18</v>
      </c>
      <c r="AE139" s="140">
        <f t="shared" si="183"/>
        <v>39.2</v>
      </c>
      <c r="AF139" s="140">
        <f t="shared" si="183"/>
        <v>220</v>
      </c>
      <c r="AG139" s="140">
        <f t="shared" si="183"/>
        <v>0</v>
      </c>
      <c r="AH139" s="140">
        <f t="shared" si="183"/>
        <v>1871.36</v>
      </c>
      <c r="AI139" s="139" t="s">
        <v>32</v>
      </c>
    </row>
    <row r="140" s="39" customFormat="1" ht="16" customHeight="1" spans="1:35">
      <c r="A140" s="129">
        <f t="shared" si="159"/>
        <v>137</v>
      </c>
      <c r="B140" s="49" t="s">
        <v>119</v>
      </c>
      <c r="C140" s="49" t="s">
        <v>490</v>
      </c>
      <c r="D140" s="131" t="s">
        <v>491</v>
      </c>
      <c r="E140" s="49">
        <v>3920.55</v>
      </c>
      <c r="F140" s="49">
        <v>3920.55</v>
      </c>
      <c r="G140" s="130">
        <v>6241.75</v>
      </c>
      <c r="H140" s="49">
        <v>3920.55</v>
      </c>
      <c r="I140" s="130">
        <v>3180</v>
      </c>
      <c r="J140" s="130"/>
      <c r="K140" s="49">
        <f t="shared" si="160"/>
        <v>47.05</v>
      </c>
      <c r="L140" s="49">
        <f t="shared" si="161"/>
        <v>627.29</v>
      </c>
      <c r="M140" s="130">
        <f t="shared" si="162"/>
        <v>499.34</v>
      </c>
      <c r="N140" s="49">
        <f t="shared" si="163"/>
        <v>27.44</v>
      </c>
      <c r="O140" s="130">
        <f t="shared" si="164"/>
        <v>159</v>
      </c>
      <c r="P140" s="130">
        <f t="shared" si="165"/>
        <v>0</v>
      </c>
      <c r="Q140" s="130">
        <f t="shared" si="166"/>
        <v>1360.12</v>
      </c>
      <c r="R140" s="49">
        <f t="shared" si="167"/>
        <v>0</v>
      </c>
      <c r="S140" s="49">
        <f t="shared" si="168"/>
        <v>313.64</v>
      </c>
      <c r="T140" s="130">
        <f t="shared" si="169"/>
        <v>124.84</v>
      </c>
      <c r="U140" s="49">
        <f t="shared" si="170"/>
        <v>11.76</v>
      </c>
      <c r="V140" s="130">
        <f t="shared" si="171"/>
        <v>159</v>
      </c>
      <c r="W140" s="130">
        <f t="shared" si="172"/>
        <v>0</v>
      </c>
      <c r="X140" s="49">
        <f t="shared" si="173"/>
        <v>609.24</v>
      </c>
      <c r="Y140" s="49">
        <f t="shared" si="174"/>
        <v>1969.36</v>
      </c>
      <c r="Z140" s="49"/>
      <c r="AA140" s="139" t="s">
        <v>75</v>
      </c>
      <c r="AB140" s="140">
        <f t="shared" ref="AB140:AH140" si="184">K140+R140</f>
        <v>47.05</v>
      </c>
      <c r="AC140" s="140">
        <f t="shared" si="184"/>
        <v>940.93</v>
      </c>
      <c r="AD140" s="140">
        <f t="shared" si="184"/>
        <v>624.18</v>
      </c>
      <c r="AE140" s="140">
        <f t="shared" si="184"/>
        <v>39.2</v>
      </c>
      <c r="AF140" s="140">
        <f t="shared" si="184"/>
        <v>318</v>
      </c>
      <c r="AG140" s="140">
        <f t="shared" si="184"/>
        <v>0</v>
      </c>
      <c r="AH140" s="140">
        <f t="shared" si="184"/>
        <v>1969.36</v>
      </c>
      <c r="AI140" s="139" t="s">
        <v>32</v>
      </c>
    </row>
    <row r="141" s="39" customFormat="1" ht="16" customHeight="1" spans="1:35">
      <c r="A141" s="129">
        <f t="shared" si="159"/>
        <v>138</v>
      </c>
      <c r="B141" s="49" t="s">
        <v>119</v>
      </c>
      <c r="C141" s="49" t="s">
        <v>492</v>
      </c>
      <c r="D141" s="481" t="s">
        <v>493</v>
      </c>
      <c r="E141" s="49">
        <v>3920.55</v>
      </c>
      <c r="F141" s="49">
        <v>3920.55</v>
      </c>
      <c r="G141" s="130">
        <v>6241.75</v>
      </c>
      <c r="H141" s="49">
        <v>3920.55</v>
      </c>
      <c r="I141" s="130">
        <v>2200</v>
      </c>
      <c r="J141" s="130"/>
      <c r="K141" s="49">
        <f t="shared" si="160"/>
        <v>47.05</v>
      </c>
      <c r="L141" s="49">
        <f t="shared" si="161"/>
        <v>627.29</v>
      </c>
      <c r="M141" s="130">
        <f t="shared" si="162"/>
        <v>499.34</v>
      </c>
      <c r="N141" s="49">
        <f t="shared" si="163"/>
        <v>27.44</v>
      </c>
      <c r="O141" s="130">
        <f t="shared" si="164"/>
        <v>110</v>
      </c>
      <c r="P141" s="130">
        <f t="shared" si="165"/>
        <v>0</v>
      </c>
      <c r="Q141" s="130">
        <f t="shared" si="166"/>
        <v>1311.12</v>
      </c>
      <c r="R141" s="49">
        <f t="shared" si="167"/>
        <v>0</v>
      </c>
      <c r="S141" s="49">
        <f t="shared" si="168"/>
        <v>313.64</v>
      </c>
      <c r="T141" s="130">
        <f t="shared" si="169"/>
        <v>124.84</v>
      </c>
      <c r="U141" s="49">
        <f t="shared" si="170"/>
        <v>11.76</v>
      </c>
      <c r="V141" s="130">
        <f t="shared" si="171"/>
        <v>110</v>
      </c>
      <c r="W141" s="130">
        <f t="shared" si="172"/>
        <v>0</v>
      </c>
      <c r="X141" s="49">
        <f t="shared" si="173"/>
        <v>560.24</v>
      </c>
      <c r="Y141" s="49">
        <f t="shared" si="174"/>
        <v>1871.36</v>
      </c>
      <c r="Z141" s="49"/>
      <c r="AA141" s="139" t="s">
        <v>75</v>
      </c>
      <c r="AB141" s="140">
        <f t="shared" ref="AB141:AH141" si="185">K141+R141</f>
        <v>47.05</v>
      </c>
      <c r="AC141" s="140">
        <f t="shared" si="185"/>
        <v>940.93</v>
      </c>
      <c r="AD141" s="140">
        <f t="shared" si="185"/>
        <v>624.18</v>
      </c>
      <c r="AE141" s="140">
        <f t="shared" si="185"/>
        <v>39.2</v>
      </c>
      <c r="AF141" s="140">
        <f t="shared" si="185"/>
        <v>220</v>
      </c>
      <c r="AG141" s="140">
        <f t="shared" si="185"/>
        <v>0</v>
      </c>
      <c r="AH141" s="140">
        <f t="shared" si="185"/>
        <v>1871.36</v>
      </c>
      <c r="AI141" s="139" t="s">
        <v>32</v>
      </c>
    </row>
    <row r="142" s="39" customFormat="1" ht="16" customHeight="1" spans="1:35">
      <c r="A142" s="129">
        <f t="shared" si="159"/>
        <v>139</v>
      </c>
      <c r="B142" s="49" t="s">
        <v>119</v>
      </c>
      <c r="C142" s="46" t="s">
        <v>496</v>
      </c>
      <c r="D142" s="133" t="s">
        <v>497</v>
      </c>
      <c r="E142" s="49">
        <v>3920.55</v>
      </c>
      <c r="F142" s="49">
        <v>3920.55</v>
      </c>
      <c r="G142" s="130">
        <v>6241.75</v>
      </c>
      <c r="H142" s="49">
        <v>3920.55</v>
      </c>
      <c r="I142" s="130">
        <v>2200</v>
      </c>
      <c r="J142" s="130"/>
      <c r="K142" s="49">
        <f t="shared" si="160"/>
        <v>47.05</v>
      </c>
      <c r="L142" s="49">
        <f t="shared" si="161"/>
        <v>627.29</v>
      </c>
      <c r="M142" s="130">
        <f t="shared" si="162"/>
        <v>499.34</v>
      </c>
      <c r="N142" s="49">
        <f t="shared" si="163"/>
        <v>27.44</v>
      </c>
      <c r="O142" s="130">
        <f t="shared" si="164"/>
        <v>110</v>
      </c>
      <c r="P142" s="130">
        <f t="shared" si="165"/>
        <v>0</v>
      </c>
      <c r="Q142" s="130">
        <f t="shared" si="166"/>
        <v>1311.12</v>
      </c>
      <c r="R142" s="49">
        <f t="shared" si="167"/>
        <v>0</v>
      </c>
      <c r="S142" s="49">
        <f t="shared" si="168"/>
        <v>313.64</v>
      </c>
      <c r="T142" s="130">
        <f t="shared" si="169"/>
        <v>124.84</v>
      </c>
      <c r="U142" s="49">
        <f t="shared" si="170"/>
        <v>11.76</v>
      </c>
      <c r="V142" s="130">
        <f t="shared" si="171"/>
        <v>110</v>
      </c>
      <c r="W142" s="130">
        <f t="shared" si="172"/>
        <v>0</v>
      </c>
      <c r="X142" s="49">
        <f t="shared" si="173"/>
        <v>560.24</v>
      </c>
      <c r="Y142" s="49">
        <f t="shared" si="174"/>
        <v>1871.36</v>
      </c>
      <c r="Z142" s="49"/>
      <c r="AA142" s="139" t="s">
        <v>75</v>
      </c>
      <c r="AB142" s="140">
        <f t="shared" ref="AB142:AH142" si="186">K142+R142</f>
        <v>47.05</v>
      </c>
      <c r="AC142" s="140">
        <f t="shared" si="186"/>
        <v>940.93</v>
      </c>
      <c r="AD142" s="140">
        <f t="shared" si="186"/>
        <v>624.18</v>
      </c>
      <c r="AE142" s="140">
        <f t="shared" si="186"/>
        <v>39.2</v>
      </c>
      <c r="AF142" s="140">
        <f t="shared" si="186"/>
        <v>220</v>
      </c>
      <c r="AG142" s="140">
        <f t="shared" si="186"/>
        <v>0</v>
      </c>
      <c r="AH142" s="140">
        <f t="shared" si="186"/>
        <v>1871.36</v>
      </c>
      <c r="AI142" s="139" t="s">
        <v>32</v>
      </c>
    </row>
    <row r="143" s="39" customFormat="1" ht="16" customHeight="1" spans="1:35">
      <c r="A143" s="129">
        <f t="shared" si="159"/>
        <v>140</v>
      </c>
      <c r="B143" s="49" t="s">
        <v>119</v>
      </c>
      <c r="C143" s="46" t="s">
        <v>498</v>
      </c>
      <c r="D143" s="133" t="s">
        <v>499</v>
      </c>
      <c r="E143" s="49">
        <v>3920.55</v>
      </c>
      <c r="F143" s="49">
        <v>3920.55</v>
      </c>
      <c r="G143" s="130">
        <v>6241.75</v>
      </c>
      <c r="H143" s="49">
        <v>3920.55</v>
      </c>
      <c r="I143" s="130">
        <v>2200</v>
      </c>
      <c r="J143" s="130"/>
      <c r="K143" s="49">
        <f t="shared" si="160"/>
        <v>47.05</v>
      </c>
      <c r="L143" s="49">
        <f t="shared" si="161"/>
        <v>627.29</v>
      </c>
      <c r="M143" s="130">
        <f t="shared" si="162"/>
        <v>499.34</v>
      </c>
      <c r="N143" s="49">
        <f t="shared" si="163"/>
        <v>27.44</v>
      </c>
      <c r="O143" s="130">
        <f t="shared" si="164"/>
        <v>110</v>
      </c>
      <c r="P143" s="130">
        <f t="shared" si="165"/>
        <v>0</v>
      </c>
      <c r="Q143" s="130">
        <f t="shared" si="166"/>
        <v>1311.12</v>
      </c>
      <c r="R143" s="49">
        <f t="shared" si="167"/>
        <v>0</v>
      </c>
      <c r="S143" s="49">
        <f t="shared" si="168"/>
        <v>313.64</v>
      </c>
      <c r="T143" s="130">
        <f t="shared" si="169"/>
        <v>124.84</v>
      </c>
      <c r="U143" s="49">
        <f t="shared" si="170"/>
        <v>11.76</v>
      </c>
      <c r="V143" s="130">
        <f t="shared" si="171"/>
        <v>110</v>
      </c>
      <c r="W143" s="130">
        <f t="shared" si="172"/>
        <v>0</v>
      </c>
      <c r="X143" s="49">
        <f t="shared" si="173"/>
        <v>560.24</v>
      </c>
      <c r="Y143" s="49">
        <f t="shared" si="174"/>
        <v>1871.36</v>
      </c>
      <c r="Z143" s="49"/>
      <c r="AA143" s="139" t="s">
        <v>78</v>
      </c>
      <c r="AB143" s="140">
        <f t="shared" ref="AB143:AH143" si="187">K143+R143</f>
        <v>47.05</v>
      </c>
      <c r="AC143" s="140">
        <f t="shared" si="187"/>
        <v>940.93</v>
      </c>
      <c r="AD143" s="140">
        <f t="shared" si="187"/>
        <v>624.18</v>
      </c>
      <c r="AE143" s="140">
        <f t="shared" si="187"/>
        <v>39.2</v>
      </c>
      <c r="AF143" s="140">
        <f t="shared" si="187"/>
        <v>220</v>
      </c>
      <c r="AG143" s="140">
        <f t="shared" si="187"/>
        <v>0</v>
      </c>
      <c r="AH143" s="140">
        <f t="shared" si="187"/>
        <v>1871.36</v>
      </c>
      <c r="AI143" s="139" t="s">
        <v>35</v>
      </c>
    </row>
    <row r="144" s="39" customFormat="1" ht="16" customHeight="1" spans="1:35">
      <c r="A144" s="129">
        <f t="shared" si="159"/>
        <v>141</v>
      </c>
      <c r="B144" s="49" t="s">
        <v>119</v>
      </c>
      <c r="C144" s="46" t="s">
        <v>500</v>
      </c>
      <c r="D144" s="133" t="s">
        <v>501</v>
      </c>
      <c r="E144" s="49">
        <v>3920.55</v>
      </c>
      <c r="F144" s="49">
        <v>3920.55</v>
      </c>
      <c r="G144" s="130">
        <v>6241.75</v>
      </c>
      <c r="H144" s="49">
        <v>3920.55</v>
      </c>
      <c r="I144" s="130">
        <v>2200</v>
      </c>
      <c r="J144" s="130"/>
      <c r="K144" s="49">
        <f t="shared" si="160"/>
        <v>47.05</v>
      </c>
      <c r="L144" s="49">
        <f t="shared" si="161"/>
        <v>627.29</v>
      </c>
      <c r="M144" s="130">
        <f t="shared" si="162"/>
        <v>499.34</v>
      </c>
      <c r="N144" s="49">
        <f t="shared" si="163"/>
        <v>27.44</v>
      </c>
      <c r="O144" s="130">
        <f t="shared" si="164"/>
        <v>110</v>
      </c>
      <c r="P144" s="130">
        <f t="shared" si="165"/>
        <v>0</v>
      </c>
      <c r="Q144" s="130">
        <f t="shared" si="166"/>
        <v>1311.12</v>
      </c>
      <c r="R144" s="49">
        <f t="shared" si="167"/>
        <v>0</v>
      </c>
      <c r="S144" s="49">
        <f t="shared" si="168"/>
        <v>313.64</v>
      </c>
      <c r="T144" s="130">
        <f t="shared" si="169"/>
        <v>124.84</v>
      </c>
      <c r="U144" s="49">
        <f t="shared" si="170"/>
        <v>11.76</v>
      </c>
      <c r="V144" s="130">
        <f t="shared" si="171"/>
        <v>110</v>
      </c>
      <c r="W144" s="130">
        <f t="shared" si="172"/>
        <v>0</v>
      </c>
      <c r="X144" s="49">
        <f t="shared" si="173"/>
        <v>560.24</v>
      </c>
      <c r="Y144" s="49">
        <f t="shared" si="174"/>
        <v>1871.36</v>
      </c>
      <c r="Z144" s="49"/>
      <c r="AA144" s="139" t="s">
        <v>89</v>
      </c>
      <c r="AB144" s="140">
        <f t="shared" ref="AB144:AH144" si="188">K144+R144</f>
        <v>47.05</v>
      </c>
      <c r="AC144" s="140">
        <f t="shared" si="188"/>
        <v>940.93</v>
      </c>
      <c r="AD144" s="140">
        <f t="shared" si="188"/>
        <v>624.18</v>
      </c>
      <c r="AE144" s="140">
        <f t="shared" si="188"/>
        <v>39.2</v>
      </c>
      <c r="AF144" s="140">
        <f t="shared" si="188"/>
        <v>220</v>
      </c>
      <c r="AG144" s="140">
        <f t="shared" si="188"/>
        <v>0</v>
      </c>
      <c r="AH144" s="140">
        <f t="shared" si="188"/>
        <v>1871.36</v>
      </c>
      <c r="AI144" s="139" t="s">
        <v>32</v>
      </c>
    </row>
    <row r="145" s="39" customFormat="1" ht="16" customHeight="1" spans="1:35">
      <c r="A145" s="129">
        <f t="shared" si="159"/>
        <v>142</v>
      </c>
      <c r="B145" s="49" t="s">
        <v>119</v>
      </c>
      <c r="C145" s="46" t="s">
        <v>504</v>
      </c>
      <c r="D145" s="133" t="s">
        <v>505</v>
      </c>
      <c r="E145" s="49">
        <v>3920.55</v>
      </c>
      <c r="F145" s="49">
        <v>3920.55</v>
      </c>
      <c r="G145" s="130">
        <v>6241.75</v>
      </c>
      <c r="H145" s="49">
        <v>3920.55</v>
      </c>
      <c r="I145" s="130">
        <v>2200</v>
      </c>
      <c r="J145" s="130"/>
      <c r="K145" s="49">
        <f t="shared" si="160"/>
        <v>47.05</v>
      </c>
      <c r="L145" s="49">
        <f t="shared" si="161"/>
        <v>627.29</v>
      </c>
      <c r="M145" s="130">
        <f t="shared" si="162"/>
        <v>499.34</v>
      </c>
      <c r="N145" s="49">
        <f t="shared" si="163"/>
        <v>27.44</v>
      </c>
      <c r="O145" s="130">
        <f t="shared" si="164"/>
        <v>110</v>
      </c>
      <c r="P145" s="130">
        <f t="shared" si="165"/>
        <v>0</v>
      </c>
      <c r="Q145" s="130">
        <f t="shared" si="166"/>
        <v>1311.12</v>
      </c>
      <c r="R145" s="49">
        <f t="shared" si="167"/>
        <v>0</v>
      </c>
      <c r="S145" s="49">
        <f t="shared" si="168"/>
        <v>313.64</v>
      </c>
      <c r="T145" s="130">
        <f t="shared" si="169"/>
        <v>124.84</v>
      </c>
      <c r="U145" s="49">
        <f t="shared" si="170"/>
        <v>11.76</v>
      </c>
      <c r="V145" s="130">
        <f t="shared" si="171"/>
        <v>110</v>
      </c>
      <c r="W145" s="130">
        <f t="shared" si="172"/>
        <v>0</v>
      </c>
      <c r="X145" s="49">
        <f t="shared" si="173"/>
        <v>560.24</v>
      </c>
      <c r="Y145" s="49">
        <f t="shared" si="174"/>
        <v>1871.36</v>
      </c>
      <c r="Z145" s="49"/>
      <c r="AA145" s="139" t="s">
        <v>89</v>
      </c>
      <c r="AB145" s="140">
        <f t="shared" ref="AB145:AH145" si="189">K145+R145</f>
        <v>47.05</v>
      </c>
      <c r="AC145" s="140">
        <f t="shared" si="189"/>
        <v>940.93</v>
      </c>
      <c r="AD145" s="140">
        <f t="shared" si="189"/>
        <v>624.18</v>
      </c>
      <c r="AE145" s="140">
        <f t="shared" si="189"/>
        <v>39.2</v>
      </c>
      <c r="AF145" s="140">
        <f t="shared" si="189"/>
        <v>220</v>
      </c>
      <c r="AG145" s="140">
        <f t="shared" si="189"/>
        <v>0</v>
      </c>
      <c r="AH145" s="140">
        <f t="shared" si="189"/>
        <v>1871.36</v>
      </c>
      <c r="AI145" s="139" t="s">
        <v>32</v>
      </c>
    </row>
    <row r="146" s="39" customFormat="1" ht="16" customHeight="1" spans="1:35">
      <c r="A146" s="129">
        <f t="shared" si="159"/>
        <v>143</v>
      </c>
      <c r="B146" s="49" t="s">
        <v>201</v>
      </c>
      <c r="C146" s="52" t="s">
        <v>511</v>
      </c>
      <c r="D146" s="148" t="s">
        <v>512</v>
      </c>
      <c r="E146" s="130">
        <v>3920.55</v>
      </c>
      <c r="F146" s="49">
        <v>3920.55</v>
      </c>
      <c r="G146" s="130">
        <v>6241.75</v>
      </c>
      <c r="H146" s="130">
        <v>3920.55</v>
      </c>
      <c r="I146" s="130">
        <v>2200</v>
      </c>
      <c r="J146" s="130"/>
      <c r="K146" s="49">
        <f t="shared" si="160"/>
        <v>47.05</v>
      </c>
      <c r="L146" s="49">
        <f t="shared" si="161"/>
        <v>627.29</v>
      </c>
      <c r="M146" s="130">
        <f t="shared" si="162"/>
        <v>499.34</v>
      </c>
      <c r="N146" s="49">
        <f t="shared" si="163"/>
        <v>27.44</v>
      </c>
      <c r="O146" s="130">
        <f t="shared" si="164"/>
        <v>110</v>
      </c>
      <c r="P146" s="130">
        <f t="shared" si="165"/>
        <v>0</v>
      </c>
      <c r="Q146" s="130">
        <f t="shared" si="166"/>
        <v>1311.12</v>
      </c>
      <c r="R146" s="49">
        <f t="shared" si="167"/>
        <v>0</v>
      </c>
      <c r="S146" s="130">
        <f t="shared" si="168"/>
        <v>313.64</v>
      </c>
      <c r="T146" s="130">
        <f t="shared" si="169"/>
        <v>124.84</v>
      </c>
      <c r="U146" s="130">
        <f t="shared" si="170"/>
        <v>11.76</v>
      </c>
      <c r="V146" s="130">
        <f t="shared" si="171"/>
        <v>110</v>
      </c>
      <c r="W146" s="130">
        <f t="shared" si="172"/>
        <v>0</v>
      </c>
      <c r="X146" s="49">
        <f t="shared" si="173"/>
        <v>560.24</v>
      </c>
      <c r="Y146" s="130">
        <f t="shared" si="174"/>
        <v>1871.36</v>
      </c>
      <c r="Z146" s="130"/>
      <c r="AA146" s="139" t="s">
        <v>70</v>
      </c>
      <c r="AB146" s="140">
        <f t="shared" ref="AB146:AH146" si="190">K146+R146</f>
        <v>47.05</v>
      </c>
      <c r="AC146" s="140">
        <f t="shared" si="190"/>
        <v>940.93</v>
      </c>
      <c r="AD146" s="140">
        <f t="shared" si="190"/>
        <v>624.18</v>
      </c>
      <c r="AE146" s="140">
        <f t="shared" si="190"/>
        <v>39.2</v>
      </c>
      <c r="AF146" s="140">
        <f t="shared" si="190"/>
        <v>220</v>
      </c>
      <c r="AG146" s="140">
        <f t="shared" si="190"/>
        <v>0</v>
      </c>
      <c r="AH146" s="140">
        <f t="shared" si="190"/>
        <v>1871.36</v>
      </c>
      <c r="AI146" s="139" t="s">
        <v>32</v>
      </c>
    </row>
    <row r="147" s="39" customFormat="1" ht="16" customHeight="1" spans="1:35">
      <c r="A147" s="129">
        <f t="shared" si="159"/>
        <v>144</v>
      </c>
      <c r="B147" s="49" t="s">
        <v>129</v>
      </c>
      <c r="C147" s="52" t="s">
        <v>518</v>
      </c>
      <c r="D147" s="148" t="s">
        <v>519</v>
      </c>
      <c r="E147" s="130">
        <v>3920.55</v>
      </c>
      <c r="F147" s="49">
        <v>3920.55</v>
      </c>
      <c r="G147" s="130">
        <v>6241.75</v>
      </c>
      <c r="H147" s="130">
        <v>3920.55</v>
      </c>
      <c r="I147" s="130">
        <v>3180</v>
      </c>
      <c r="J147" s="130"/>
      <c r="K147" s="49">
        <f t="shared" si="160"/>
        <v>47.05</v>
      </c>
      <c r="L147" s="49">
        <f t="shared" si="161"/>
        <v>627.29</v>
      </c>
      <c r="M147" s="130">
        <f t="shared" si="162"/>
        <v>499.34</v>
      </c>
      <c r="N147" s="49">
        <f t="shared" si="163"/>
        <v>27.44</v>
      </c>
      <c r="O147" s="130">
        <f t="shared" si="164"/>
        <v>159</v>
      </c>
      <c r="P147" s="130">
        <f t="shared" si="165"/>
        <v>0</v>
      </c>
      <c r="Q147" s="130">
        <f t="shared" si="166"/>
        <v>1360.12</v>
      </c>
      <c r="R147" s="49">
        <f t="shared" si="167"/>
        <v>0</v>
      </c>
      <c r="S147" s="130">
        <f t="shared" si="168"/>
        <v>313.64</v>
      </c>
      <c r="T147" s="130">
        <f t="shared" si="169"/>
        <v>124.84</v>
      </c>
      <c r="U147" s="130">
        <f t="shared" si="170"/>
        <v>11.76</v>
      </c>
      <c r="V147" s="130">
        <f t="shared" si="171"/>
        <v>159</v>
      </c>
      <c r="W147" s="130">
        <f t="shared" si="172"/>
        <v>0</v>
      </c>
      <c r="X147" s="49">
        <f t="shared" si="173"/>
        <v>609.24</v>
      </c>
      <c r="Y147" s="130">
        <f t="shared" si="174"/>
        <v>1969.36</v>
      </c>
      <c r="Z147" s="130"/>
      <c r="AA147" s="139" t="s">
        <v>82</v>
      </c>
      <c r="AB147" s="140">
        <f t="shared" ref="AB147:AH147" si="191">K147+R147</f>
        <v>47.05</v>
      </c>
      <c r="AC147" s="140">
        <f t="shared" si="191"/>
        <v>940.93</v>
      </c>
      <c r="AD147" s="140">
        <f t="shared" si="191"/>
        <v>624.18</v>
      </c>
      <c r="AE147" s="140">
        <f t="shared" si="191"/>
        <v>39.2</v>
      </c>
      <c r="AF147" s="140">
        <f t="shared" si="191"/>
        <v>318</v>
      </c>
      <c r="AG147" s="140">
        <f t="shared" si="191"/>
        <v>0</v>
      </c>
      <c r="AH147" s="140">
        <f t="shared" si="191"/>
        <v>1969.36</v>
      </c>
      <c r="AI147" s="139" t="s">
        <v>35</v>
      </c>
    </row>
    <row r="148" s="39" customFormat="1" ht="16" customHeight="1" spans="1:35">
      <c r="A148" s="129">
        <f t="shared" si="159"/>
        <v>145</v>
      </c>
      <c r="B148" s="49" t="s">
        <v>132</v>
      </c>
      <c r="C148" s="52" t="s">
        <v>520</v>
      </c>
      <c r="D148" s="148" t="s">
        <v>521</v>
      </c>
      <c r="E148" s="130">
        <v>3920.55</v>
      </c>
      <c r="F148" s="49">
        <v>3920.55</v>
      </c>
      <c r="G148" s="130">
        <v>6241.75</v>
      </c>
      <c r="H148" s="130">
        <v>3920.55</v>
      </c>
      <c r="I148" s="130">
        <v>4180</v>
      </c>
      <c r="J148" s="130"/>
      <c r="K148" s="49">
        <f t="shared" si="160"/>
        <v>47.05</v>
      </c>
      <c r="L148" s="49">
        <f t="shared" si="161"/>
        <v>627.29</v>
      </c>
      <c r="M148" s="130">
        <f t="shared" si="162"/>
        <v>499.34</v>
      </c>
      <c r="N148" s="49">
        <f t="shared" si="163"/>
        <v>27.44</v>
      </c>
      <c r="O148" s="130">
        <f t="shared" si="164"/>
        <v>209</v>
      </c>
      <c r="P148" s="130">
        <f t="shared" si="165"/>
        <v>0</v>
      </c>
      <c r="Q148" s="130">
        <f t="shared" si="166"/>
        <v>1410.12</v>
      </c>
      <c r="R148" s="49">
        <f t="shared" si="167"/>
        <v>0</v>
      </c>
      <c r="S148" s="130">
        <f t="shared" si="168"/>
        <v>313.64</v>
      </c>
      <c r="T148" s="130">
        <f t="shared" si="169"/>
        <v>124.84</v>
      </c>
      <c r="U148" s="130">
        <f t="shared" si="170"/>
        <v>11.76</v>
      </c>
      <c r="V148" s="130">
        <f t="shared" si="171"/>
        <v>209</v>
      </c>
      <c r="W148" s="130">
        <f t="shared" si="172"/>
        <v>0</v>
      </c>
      <c r="X148" s="49">
        <f t="shared" si="173"/>
        <v>659.24</v>
      </c>
      <c r="Y148" s="130">
        <f t="shared" si="174"/>
        <v>2069.36</v>
      </c>
      <c r="Z148" s="130"/>
      <c r="AA148" s="139" t="s">
        <v>64</v>
      </c>
      <c r="AB148" s="140">
        <f t="shared" ref="AB148:AH148" si="192">K148+R148</f>
        <v>47.05</v>
      </c>
      <c r="AC148" s="140">
        <f t="shared" si="192"/>
        <v>940.93</v>
      </c>
      <c r="AD148" s="140">
        <f t="shared" si="192"/>
        <v>624.18</v>
      </c>
      <c r="AE148" s="140">
        <f t="shared" si="192"/>
        <v>39.2</v>
      </c>
      <c r="AF148" s="140">
        <f t="shared" si="192"/>
        <v>418</v>
      </c>
      <c r="AG148" s="140">
        <f t="shared" si="192"/>
        <v>0</v>
      </c>
      <c r="AH148" s="140">
        <f t="shared" si="192"/>
        <v>2069.36</v>
      </c>
      <c r="AI148" s="139" t="s">
        <v>34</v>
      </c>
    </row>
    <row r="149" s="114" customFormat="1" ht="16" customHeight="1" spans="1:36">
      <c r="A149" s="129">
        <f t="shared" si="159"/>
        <v>146</v>
      </c>
      <c r="B149" s="49" t="s">
        <v>50</v>
      </c>
      <c r="C149" s="149" t="s">
        <v>523</v>
      </c>
      <c r="D149" s="131" t="s">
        <v>524</v>
      </c>
      <c r="E149" s="49">
        <v>3920.55</v>
      </c>
      <c r="F149" s="49">
        <v>3920.55</v>
      </c>
      <c r="G149" s="130">
        <v>6241.75</v>
      </c>
      <c r="H149" s="49">
        <v>3920.55</v>
      </c>
      <c r="I149" s="130">
        <v>4180</v>
      </c>
      <c r="J149" s="130"/>
      <c r="K149" s="49">
        <f t="shared" si="160"/>
        <v>47.05</v>
      </c>
      <c r="L149" s="49">
        <f t="shared" si="161"/>
        <v>627.29</v>
      </c>
      <c r="M149" s="130">
        <f t="shared" si="162"/>
        <v>499.34</v>
      </c>
      <c r="N149" s="49">
        <f t="shared" si="163"/>
        <v>27.44</v>
      </c>
      <c r="O149" s="130">
        <f t="shared" si="164"/>
        <v>209</v>
      </c>
      <c r="P149" s="130">
        <f t="shared" si="165"/>
        <v>0</v>
      </c>
      <c r="Q149" s="130">
        <f t="shared" si="166"/>
        <v>1410.12</v>
      </c>
      <c r="R149" s="49">
        <f t="shared" si="167"/>
        <v>0</v>
      </c>
      <c r="S149" s="49">
        <f t="shared" si="168"/>
        <v>313.64</v>
      </c>
      <c r="T149" s="130">
        <f t="shared" si="169"/>
        <v>124.84</v>
      </c>
      <c r="U149" s="49">
        <f t="shared" si="170"/>
        <v>11.76</v>
      </c>
      <c r="V149" s="130">
        <f t="shared" si="171"/>
        <v>209</v>
      </c>
      <c r="W149" s="130">
        <f t="shared" si="172"/>
        <v>0</v>
      </c>
      <c r="X149" s="49">
        <f t="shared" si="173"/>
        <v>659.24</v>
      </c>
      <c r="Y149" s="49">
        <f t="shared" si="174"/>
        <v>2069.36</v>
      </c>
      <c r="Z149" s="49"/>
      <c r="AA149" s="139" t="s">
        <v>50</v>
      </c>
      <c r="AB149" s="140">
        <f t="shared" ref="AB149:AH149" si="193">K149+R149</f>
        <v>47.05</v>
      </c>
      <c r="AC149" s="140">
        <f t="shared" si="193"/>
        <v>940.93</v>
      </c>
      <c r="AD149" s="140">
        <f t="shared" si="193"/>
        <v>624.18</v>
      </c>
      <c r="AE149" s="140">
        <f t="shared" si="193"/>
        <v>39.2</v>
      </c>
      <c r="AF149" s="140">
        <f t="shared" si="193"/>
        <v>418</v>
      </c>
      <c r="AG149" s="140">
        <f t="shared" si="193"/>
        <v>0</v>
      </c>
      <c r="AH149" s="140">
        <f t="shared" si="193"/>
        <v>2069.36</v>
      </c>
      <c r="AI149" s="139" t="s">
        <v>31</v>
      </c>
      <c r="AJ149" s="39"/>
    </row>
    <row r="150" s="114" customFormat="1" ht="16" customHeight="1" spans="1:36">
      <c r="A150" s="129">
        <f t="shared" si="159"/>
        <v>147</v>
      </c>
      <c r="B150" s="49" t="s">
        <v>164</v>
      </c>
      <c r="C150" s="149" t="s">
        <v>525</v>
      </c>
      <c r="D150" s="131" t="s">
        <v>526</v>
      </c>
      <c r="E150" s="49">
        <v>3920.55</v>
      </c>
      <c r="F150" s="49">
        <v>3920.55</v>
      </c>
      <c r="G150" s="130">
        <v>6241.75</v>
      </c>
      <c r="H150" s="49">
        <v>3920.55</v>
      </c>
      <c r="I150" s="130">
        <v>4180</v>
      </c>
      <c r="J150" s="130"/>
      <c r="K150" s="49">
        <f t="shared" si="160"/>
        <v>47.05</v>
      </c>
      <c r="L150" s="49">
        <f t="shared" si="161"/>
        <v>627.29</v>
      </c>
      <c r="M150" s="130">
        <f t="shared" si="162"/>
        <v>499.34</v>
      </c>
      <c r="N150" s="49">
        <f t="shared" si="163"/>
        <v>27.44</v>
      </c>
      <c r="O150" s="130">
        <f t="shared" si="164"/>
        <v>209</v>
      </c>
      <c r="P150" s="130">
        <f t="shared" si="165"/>
        <v>0</v>
      </c>
      <c r="Q150" s="130">
        <f t="shared" si="166"/>
        <v>1410.12</v>
      </c>
      <c r="R150" s="49">
        <f t="shared" si="167"/>
        <v>0</v>
      </c>
      <c r="S150" s="49">
        <f t="shared" si="168"/>
        <v>313.64</v>
      </c>
      <c r="T150" s="130">
        <f t="shared" si="169"/>
        <v>124.84</v>
      </c>
      <c r="U150" s="49">
        <f t="shared" si="170"/>
        <v>11.76</v>
      </c>
      <c r="V150" s="130">
        <f t="shared" si="171"/>
        <v>209</v>
      </c>
      <c r="W150" s="130">
        <f t="shared" si="172"/>
        <v>0</v>
      </c>
      <c r="X150" s="49">
        <f t="shared" si="173"/>
        <v>659.24</v>
      </c>
      <c r="Y150" s="49">
        <f t="shared" si="174"/>
        <v>2069.36</v>
      </c>
      <c r="Z150" s="49"/>
      <c r="AA150" s="139" t="s">
        <v>91</v>
      </c>
      <c r="AB150" s="140">
        <f t="shared" ref="AB150:AH150" si="194">K150+R150</f>
        <v>47.05</v>
      </c>
      <c r="AC150" s="140">
        <f t="shared" si="194"/>
        <v>940.93</v>
      </c>
      <c r="AD150" s="140">
        <f t="shared" si="194"/>
        <v>624.18</v>
      </c>
      <c r="AE150" s="140">
        <f t="shared" si="194"/>
        <v>39.2</v>
      </c>
      <c r="AF150" s="140">
        <f t="shared" si="194"/>
        <v>418</v>
      </c>
      <c r="AG150" s="140">
        <f t="shared" si="194"/>
        <v>0</v>
      </c>
      <c r="AH150" s="140">
        <f t="shared" si="194"/>
        <v>2069.36</v>
      </c>
      <c r="AI150" s="139" t="s">
        <v>31</v>
      </c>
      <c r="AJ150" s="39"/>
    </row>
    <row r="151" s="114" customFormat="1" ht="16" customHeight="1" spans="1:36">
      <c r="A151" s="129">
        <f t="shared" si="159"/>
        <v>148</v>
      </c>
      <c r="B151" s="49" t="s">
        <v>196</v>
      </c>
      <c r="C151" s="130" t="s">
        <v>527</v>
      </c>
      <c r="D151" s="131" t="s">
        <v>528</v>
      </c>
      <c r="E151" s="49">
        <v>3920.55</v>
      </c>
      <c r="F151" s="49">
        <v>3920.55</v>
      </c>
      <c r="G151" s="130">
        <v>6241.75</v>
      </c>
      <c r="H151" s="49">
        <v>3920.55</v>
      </c>
      <c r="I151" s="130">
        <v>3180</v>
      </c>
      <c r="J151" s="130"/>
      <c r="K151" s="49">
        <f t="shared" si="160"/>
        <v>47.05</v>
      </c>
      <c r="L151" s="49">
        <f t="shared" si="161"/>
        <v>627.29</v>
      </c>
      <c r="M151" s="130">
        <f t="shared" si="162"/>
        <v>499.34</v>
      </c>
      <c r="N151" s="49">
        <f t="shared" si="163"/>
        <v>27.44</v>
      </c>
      <c r="O151" s="130">
        <f t="shared" si="164"/>
        <v>159</v>
      </c>
      <c r="P151" s="130">
        <f t="shared" si="165"/>
        <v>0</v>
      </c>
      <c r="Q151" s="130">
        <f t="shared" si="166"/>
        <v>1360.12</v>
      </c>
      <c r="R151" s="49">
        <f t="shared" si="167"/>
        <v>0</v>
      </c>
      <c r="S151" s="49">
        <f t="shared" si="168"/>
        <v>313.64</v>
      </c>
      <c r="T151" s="130">
        <f t="shared" si="169"/>
        <v>124.84</v>
      </c>
      <c r="U151" s="49">
        <f t="shared" si="170"/>
        <v>11.76</v>
      </c>
      <c r="V151" s="130">
        <f t="shared" si="171"/>
        <v>159</v>
      </c>
      <c r="W151" s="130">
        <f t="shared" si="172"/>
        <v>0</v>
      </c>
      <c r="X151" s="49">
        <f t="shared" si="173"/>
        <v>609.24</v>
      </c>
      <c r="Y151" s="49">
        <f t="shared" si="174"/>
        <v>1969.36</v>
      </c>
      <c r="Z151" s="49"/>
      <c r="AA151" s="139" t="s">
        <v>60</v>
      </c>
      <c r="AB151" s="140">
        <f t="shared" ref="AB151:AH151" si="195">K151+R151</f>
        <v>47.05</v>
      </c>
      <c r="AC151" s="140">
        <f t="shared" si="195"/>
        <v>940.93</v>
      </c>
      <c r="AD151" s="140">
        <f t="shared" si="195"/>
        <v>624.18</v>
      </c>
      <c r="AE151" s="140">
        <f t="shared" si="195"/>
        <v>39.2</v>
      </c>
      <c r="AF151" s="140">
        <f t="shared" si="195"/>
        <v>318</v>
      </c>
      <c r="AG151" s="140">
        <f t="shared" si="195"/>
        <v>0</v>
      </c>
      <c r="AH151" s="140">
        <f t="shared" si="195"/>
        <v>1969.36</v>
      </c>
      <c r="AI151" s="139" t="s">
        <v>34</v>
      </c>
      <c r="AJ151" s="39"/>
    </row>
    <row r="152" s="114" customFormat="1" ht="16" customHeight="1" spans="1:36">
      <c r="A152" s="129">
        <f t="shared" si="159"/>
        <v>149</v>
      </c>
      <c r="B152" s="49" t="s">
        <v>196</v>
      </c>
      <c r="C152" s="130" t="s">
        <v>529</v>
      </c>
      <c r="D152" s="131" t="s">
        <v>530</v>
      </c>
      <c r="E152" s="49">
        <v>3920.55</v>
      </c>
      <c r="F152" s="49">
        <v>3920.55</v>
      </c>
      <c r="G152" s="130">
        <v>6241.75</v>
      </c>
      <c r="H152" s="49">
        <v>3920.55</v>
      </c>
      <c r="I152" s="130">
        <v>3180</v>
      </c>
      <c r="J152" s="130"/>
      <c r="K152" s="49">
        <f t="shared" si="160"/>
        <v>47.05</v>
      </c>
      <c r="L152" s="49">
        <f t="shared" si="161"/>
        <v>627.29</v>
      </c>
      <c r="M152" s="130">
        <f t="shared" si="162"/>
        <v>499.34</v>
      </c>
      <c r="N152" s="49">
        <f t="shared" si="163"/>
        <v>27.44</v>
      </c>
      <c r="O152" s="130">
        <f t="shared" si="164"/>
        <v>159</v>
      </c>
      <c r="P152" s="130">
        <f t="shared" si="165"/>
        <v>0</v>
      </c>
      <c r="Q152" s="130">
        <f t="shared" si="166"/>
        <v>1360.12</v>
      </c>
      <c r="R152" s="49">
        <f t="shared" si="167"/>
        <v>0</v>
      </c>
      <c r="S152" s="49">
        <f t="shared" si="168"/>
        <v>313.64</v>
      </c>
      <c r="T152" s="130">
        <f t="shared" si="169"/>
        <v>124.84</v>
      </c>
      <c r="U152" s="49">
        <f t="shared" si="170"/>
        <v>11.76</v>
      </c>
      <c r="V152" s="130">
        <f t="shared" si="171"/>
        <v>159</v>
      </c>
      <c r="W152" s="130">
        <f t="shared" si="172"/>
        <v>0</v>
      </c>
      <c r="X152" s="49">
        <f t="shared" si="173"/>
        <v>609.24</v>
      </c>
      <c r="Y152" s="49">
        <f t="shared" si="174"/>
        <v>1969.36</v>
      </c>
      <c r="Z152" s="49"/>
      <c r="AA152" s="139" t="s">
        <v>60</v>
      </c>
      <c r="AB152" s="140">
        <f t="shared" ref="AB152:AH152" si="196">K152+R152</f>
        <v>47.05</v>
      </c>
      <c r="AC152" s="140">
        <f t="shared" si="196"/>
        <v>940.93</v>
      </c>
      <c r="AD152" s="140">
        <f t="shared" si="196"/>
        <v>624.18</v>
      </c>
      <c r="AE152" s="140">
        <f t="shared" si="196"/>
        <v>39.2</v>
      </c>
      <c r="AF152" s="140">
        <f t="shared" si="196"/>
        <v>318</v>
      </c>
      <c r="AG152" s="140">
        <f t="shared" si="196"/>
        <v>0</v>
      </c>
      <c r="AH152" s="140">
        <f t="shared" si="196"/>
        <v>1969.36</v>
      </c>
      <c r="AI152" s="139" t="s">
        <v>34</v>
      </c>
      <c r="AJ152" s="39"/>
    </row>
    <row r="153" s="114" customFormat="1" ht="16" customHeight="1" spans="1:36">
      <c r="A153" s="129">
        <f t="shared" si="159"/>
        <v>150</v>
      </c>
      <c r="B153" s="49" t="s">
        <v>217</v>
      </c>
      <c r="C153" s="130" t="s">
        <v>531</v>
      </c>
      <c r="D153" s="131" t="s">
        <v>532</v>
      </c>
      <c r="E153" s="49">
        <v>3920.55</v>
      </c>
      <c r="F153" s="49">
        <v>3920.55</v>
      </c>
      <c r="G153" s="130">
        <v>6241.75</v>
      </c>
      <c r="H153" s="49">
        <v>3920.55</v>
      </c>
      <c r="I153" s="130">
        <v>3180</v>
      </c>
      <c r="J153" s="130"/>
      <c r="K153" s="49">
        <f t="shared" si="160"/>
        <v>47.05</v>
      </c>
      <c r="L153" s="49">
        <f t="shared" si="161"/>
        <v>627.29</v>
      </c>
      <c r="M153" s="130">
        <f t="shared" si="162"/>
        <v>499.34</v>
      </c>
      <c r="N153" s="49">
        <f t="shared" si="163"/>
        <v>27.44</v>
      </c>
      <c r="O153" s="130">
        <f t="shared" si="164"/>
        <v>159</v>
      </c>
      <c r="P153" s="130">
        <f t="shared" si="165"/>
        <v>0</v>
      </c>
      <c r="Q153" s="130">
        <f t="shared" si="166"/>
        <v>1360.12</v>
      </c>
      <c r="R153" s="49">
        <f t="shared" si="167"/>
        <v>0</v>
      </c>
      <c r="S153" s="49">
        <f t="shared" si="168"/>
        <v>313.64</v>
      </c>
      <c r="T153" s="130">
        <f t="shared" si="169"/>
        <v>124.84</v>
      </c>
      <c r="U153" s="49">
        <f t="shared" si="170"/>
        <v>11.76</v>
      </c>
      <c r="V153" s="130">
        <f t="shared" si="171"/>
        <v>159</v>
      </c>
      <c r="W153" s="130">
        <f t="shared" si="172"/>
        <v>0</v>
      </c>
      <c r="X153" s="49">
        <f t="shared" si="173"/>
        <v>609.24</v>
      </c>
      <c r="Y153" s="49">
        <f t="shared" si="174"/>
        <v>1969.36</v>
      </c>
      <c r="Z153" s="49"/>
      <c r="AA153" s="139" t="s">
        <v>57</v>
      </c>
      <c r="AB153" s="140">
        <f t="shared" ref="AB153:AH153" si="197">K153+R153</f>
        <v>47.05</v>
      </c>
      <c r="AC153" s="140">
        <f t="shared" si="197"/>
        <v>940.93</v>
      </c>
      <c r="AD153" s="140">
        <f t="shared" si="197"/>
        <v>624.18</v>
      </c>
      <c r="AE153" s="140">
        <f t="shared" si="197"/>
        <v>39.2</v>
      </c>
      <c r="AF153" s="140">
        <f t="shared" si="197"/>
        <v>318</v>
      </c>
      <c r="AG153" s="140">
        <f t="shared" si="197"/>
        <v>0</v>
      </c>
      <c r="AH153" s="140">
        <f t="shared" si="197"/>
        <v>1969.36</v>
      </c>
      <c r="AI153" s="139" t="s">
        <v>32</v>
      </c>
      <c r="AJ153" s="39"/>
    </row>
    <row r="154" s="114" customFormat="1" ht="16" customHeight="1" spans="1:36">
      <c r="A154" s="129">
        <f t="shared" si="159"/>
        <v>151</v>
      </c>
      <c r="B154" s="49" t="s">
        <v>129</v>
      </c>
      <c r="C154" s="130" t="s">
        <v>536</v>
      </c>
      <c r="D154" s="131" t="s">
        <v>537</v>
      </c>
      <c r="E154" s="49">
        <v>3920.55</v>
      </c>
      <c r="F154" s="49">
        <v>3920.55</v>
      </c>
      <c r="G154" s="130">
        <v>6241.75</v>
      </c>
      <c r="H154" s="49">
        <v>3920.55</v>
      </c>
      <c r="I154" s="130">
        <v>2200</v>
      </c>
      <c r="J154" s="130"/>
      <c r="K154" s="49">
        <f t="shared" si="160"/>
        <v>47.05</v>
      </c>
      <c r="L154" s="49">
        <f t="shared" si="161"/>
        <v>627.29</v>
      </c>
      <c r="M154" s="130">
        <f t="shared" si="162"/>
        <v>499.34</v>
      </c>
      <c r="N154" s="49">
        <f t="shared" si="163"/>
        <v>27.44</v>
      </c>
      <c r="O154" s="130">
        <f t="shared" si="164"/>
        <v>110</v>
      </c>
      <c r="P154" s="130">
        <f t="shared" si="165"/>
        <v>0</v>
      </c>
      <c r="Q154" s="130">
        <f t="shared" si="166"/>
        <v>1311.12</v>
      </c>
      <c r="R154" s="49">
        <f t="shared" si="167"/>
        <v>0</v>
      </c>
      <c r="S154" s="49">
        <f t="shared" si="168"/>
        <v>313.64</v>
      </c>
      <c r="T154" s="130">
        <f t="shared" si="169"/>
        <v>124.84</v>
      </c>
      <c r="U154" s="49">
        <f t="shared" si="170"/>
        <v>11.76</v>
      </c>
      <c r="V154" s="130">
        <f t="shared" si="171"/>
        <v>110</v>
      </c>
      <c r="W154" s="130">
        <f t="shared" si="172"/>
        <v>0</v>
      </c>
      <c r="X154" s="49">
        <f t="shared" si="173"/>
        <v>560.24</v>
      </c>
      <c r="Y154" s="49">
        <f t="shared" si="174"/>
        <v>1871.36</v>
      </c>
      <c r="Z154" s="49"/>
      <c r="AA154" s="139" t="s">
        <v>82</v>
      </c>
      <c r="AB154" s="140">
        <f t="shared" ref="AB154:AH154" si="198">K154+R154</f>
        <v>47.05</v>
      </c>
      <c r="AC154" s="140">
        <f t="shared" si="198"/>
        <v>940.93</v>
      </c>
      <c r="AD154" s="140">
        <f t="shared" si="198"/>
        <v>624.18</v>
      </c>
      <c r="AE154" s="140">
        <f t="shared" si="198"/>
        <v>39.2</v>
      </c>
      <c r="AF154" s="140">
        <f t="shared" si="198"/>
        <v>220</v>
      </c>
      <c r="AG154" s="140">
        <f t="shared" si="198"/>
        <v>0</v>
      </c>
      <c r="AH154" s="140">
        <f t="shared" si="198"/>
        <v>1871.36</v>
      </c>
      <c r="AI154" s="139" t="s">
        <v>35</v>
      </c>
      <c r="AJ154" s="39"/>
    </row>
    <row r="155" s="114" customFormat="1" ht="16" customHeight="1" spans="1:36">
      <c r="A155" s="129">
        <f t="shared" si="159"/>
        <v>152</v>
      </c>
      <c r="B155" s="49" t="s">
        <v>129</v>
      </c>
      <c r="C155" s="130" t="s">
        <v>538</v>
      </c>
      <c r="D155" s="131" t="s">
        <v>539</v>
      </c>
      <c r="E155" s="49">
        <v>3920.55</v>
      </c>
      <c r="F155" s="49">
        <v>3920.55</v>
      </c>
      <c r="G155" s="130">
        <v>6241.75</v>
      </c>
      <c r="H155" s="49">
        <v>3920.55</v>
      </c>
      <c r="I155" s="130">
        <v>3180</v>
      </c>
      <c r="J155" s="130"/>
      <c r="K155" s="49">
        <f t="shared" si="160"/>
        <v>47.05</v>
      </c>
      <c r="L155" s="49">
        <f t="shared" si="161"/>
        <v>627.29</v>
      </c>
      <c r="M155" s="130">
        <f t="shared" si="162"/>
        <v>499.34</v>
      </c>
      <c r="N155" s="49">
        <f t="shared" si="163"/>
        <v>27.44</v>
      </c>
      <c r="O155" s="130">
        <f t="shared" si="164"/>
        <v>159</v>
      </c>
      <c r="P155" s="130">
        <f t="shared" si="165"/>
        <v>0</v>
      </c>
      <c r="Q155" s="130">
        <f t="shared" si="166"/>
        <v>1360.12</v>
      </c>
      <c r="R155" s="49">
        <f t="shared" si="167"/>
        <v>0</v>
      </c>
      <c r="S155" s="49">
        <f t="shared" si="168"/>
        <v>313.64</v>
      </c>
      <c r="T155" s="130">
        <f t="shared" si="169"/>
        <v>124.84</v>
      </c>
      <c r="U155" s="49">
        <f t="shared" si="170"/>
        <v>11.76</v>
      </c>
      <c r="V155" s="130">
        <f t="shared" si="171"/>
        <v>159</v>
      </c>
      <c r="W155" s="130">
        <f t="shared" si="172"/>
        <v>0</v>
      </c>
      <c r="X155" s="49">
        <f t="shared" si="173"/>
        <v>609.24</v>
      </c>
      <c r="Y155" s="49">
        <f t="shared" si="174"/>
        <v>1969.36</v>
      </c>
      <c r="Z155" s="49"/>
      <c r="AA155" s="139" t="s">
        <v>61</v>
      </c>
      <c r="AB155" s="140">
        <f t="shared" ref="AB155:AH155" si="199">K155+R155</f>
        <v>47.05</v>
      </c>
      <c r="AC155" s="140">
        <f t="shared" si="199"/>
        <v>940.93</v>
      </c>
      <c r="AD155" s="140">
        <f t="shared" si="199"/>
        <v>624.18</v>
      </c>
      <c r="AE155" s="140">
        <f t="shared" si="199"/>
        <v>39.2</v>
      </c>
      <c r="AF155" s="140">
        <f t="shared" si="199"/>
        <v>318</v>
      </c>
      <c r="AG155" s="140">
        <f t="shared" si="199"/>
        <v>0</v>
      </c>
      <c r="AH155" s="140">
        <f t="shared" si="199"/>
        <v>1969.36</v>
      </c>
      <c r="AI155" s="139" t="s">
        <v>35</v>
      </c>
      <c r="AJ155" s="39"/>
    </row>
    <row r="156" s="114" customFormat="1" ht="16" customHeight="1" spans="1:36">
      <c r="A156" s="129">
        <f t="shared" si="159"/>
        <v>153</v>
      </c>
      <c r="B156" s="49" t="s">
        <v>129</v>
      </c>
      <c r="C156" s="130" t="s">
        <v>540</v>
      </c>
      <c r="D156" s="131" t="s">
        <v>541</v>
      </c>
      <c r="E156" s="49">
        <v>3920.55</v>
      </c>
      <c r="F156" s="49">
        <v>3920.55</v>
      </c>
      <c r="G156" s="130">
        <v>6241.75</v>
      </c>
      <c r="H156" s="49">
        <v>3920.55</v>
      </c>
      <c r="I156" s="130">
        <v>3180</v>
      </c>
      <c r="J156" s="130"/>
      <c r="K156" s="49">
        <f t="shared" si="160"/>
        <v>47.05</v>
      </c>
      <c r="L156" s="49">
        <f t="shared" si="161"/>
        <v>627.29</v>
      </c>
      <c r="M156" s="130">
        <f t="shared" si="162"/>
        <v>499.34</v>
      </c>
      <c r="N156" s="49">
        <f t="shared" si="163"/>
        <v>27.44</v>
      </c>
      <c r="O156" s="130">
        <f t="shared" si="164"/>
        <v>159</v>
      </c>
      <c r="P156" s="130">
        <f t="shared" si="165"/>
        <v>0</v>
      </c>
      <c r="Q156" s="130">
        <f t="shared" si="166"/>
        <v>1360.12</v>
      </c>
      <c r="R156" s="49">
        <f t="shared" si="167"/>
        <v>0</v>
      </c>
      <c r="S156" s="49">
        <f t="shared" si="168"/>
        <v>313.64</v>
      </c>
      <c r="T156" s="130">
        <f t="shared" si="169"/>
        <v>124.84</v>
      </c>
      <c r="U156" s="49">
        <f t="shared" si="170"/>
        <v>11.76</v>
      </c>
      <c r="V156" s="130">
        <f t="shared" si="171"/>
        <v>159</v>
      </c>
      <c r="W156" s="130">
        <f t="shared" si="172"/>
        <v>0</v>
      </c>
      <c r="X156" s="49">
        <f t="shared" si="173"/>
        <v>609.24</v>
      </c>
      <c r="Y156" s="49">
        <f t="shared" si="174"/>
        <v>1969.36</v>
      </c>
      <c r="Z156" s="49"/>
      <c r="AA156" s="139" t="s">
        <v>62</v>
      </c>
      <c r="AB156" s="140">
        <f t="shared" ref="AB156:AH156" si="200">K156+R156</f>
        <v>47.05</v>
      </c>
      <c r="AC156" s="140">
        <f t="shared" si="200"/>
        <v>940.93</v>
      </c>
      <c r="AD156" s="140">
        <f t="shared" si="200"/>
        <v>624.18</v>
      </c>
      <c r="AE156" s="140">
        <f t="shared" si="200"/>
        <v>39.2</v>
      </c>
      <c r="AF156" s="140">
        <f t="shared" si="200"/>
        <v>318</v>
      </c>
      <c r="AG156" s="140">
        <f t="shared" si="200"/>
        <v>0</v>
      </c>
      <c r="AH156" s="140">
        <f t="shared" si="200"/>
        <v>1969.36</v>
      </c>
      <c r="AI156" s="139" t="s">
        <v>35</v>
      </c>
      <c r="AJ156" s="39"/>
    </row>
    <row r="157" s="114" customFormat="1" ht="16" customHeight="1" spans="1:36">
      <c r="A157" s="129">
        <f t="shared" si="159"/>
        <v>154</v>
      </c>
      <c r="B157" s="49" t="s">
        <v>129</v>
      </c>
      <c r="C157" s="130" t="s">
        <v>542</v>
      </c>
      <c r="D157" s="131" t="s">
        <v>543</v>
      </c>
      <c r="E157" s="49">
        <v>3920.55</v>
      </c>
      <c r="F157" s="49">
        <v>3920.55</v>
      </c>
      <c r="G157" s="130">
        <v>6241.75</v>
      </c>
      <c r="H157" s="49">
        <v>3920.55</v>
      </c>
      <c r="I157" s="130">
        <v>3180</v>
      </c>
      <c r="J157" s="130"/>
      <c r="K157" s="49">
        <f t="shared" si="160"/>
        <v>47.05</v>
      </c>
      <c r="L157" s="49">
        <f t="shared" si="161"/>
        <v>627.29</v>
      </c>
      <c r="M157" s="130">
        <f t="shared" si="162"/>
        <v>499.34</v>
      </c>
      <c r="N157" s="49">
        <f t="shared" si="163"/>
        <v>27.44</v>
      </c>
      <c r="O157" s="130">
        <f t="shared" si="164"/>
        <v>159</v>
      </c>
      <c r="P157" s="130">
        <f t="shared" si="165"/>
        <v>0</v>
      </c>
      <c r="Q157" s="130">
        <f t="shared" si="166"/>
        <v>1360.12</v>
      </c>
      <c r="R157" s="49">
        <f t="shared" si="167"/>
        <v>0</v>
      </c>
      <c r="S157" s="49">
        <f t="shared" si="168"/>
        <v>313.64</v>
      </c>
      <c r="T157" s="130">
        <f t="shared" si="169"/>
        <v>124.84</v>
      </c>
      <c r="U157" s="49">
        <f t="shared" si="170"/>
        <v>11.76</v>
      </c>
      <c r="V157" s="130">
        <f t="shared" si="171"/>
        <v>159</v>
      </c>
      <c r="W157" s="130">
        <f t="shared" si="172"/>
        <v>0</v>
      </c>
      <c r="X157" s="49">
        <f t="shared" si="173"/>
        <v>609.24</v>
      </c>
      <c r="Y157" s="49">
        <f t="shared" si="174"/>
        <v>1969.36</v>
      </c>
      <c r="Z157" s="49"/>
      <c r="AA157" s="139" t="s">
        <v>61</v>
      </c>
      <c r="AB157" s="140">
        <f t="shared" ref="AB157:AH157" si="201">K157+R157</f>
        <v>47.05</v>
      </c>
      <c r="AC157" s="140">
        <f t="shared" si="201"/>
        <v>940.93</v>
      </c>
      <c r="AD157" s="140">
        <f t="shared" si="201"/>
        <v>624.18</v>
      </c>
      <c r="AE157" s="140">
        <f t="shared" si="201"/>
        <v>39.2</v>
      </c>
      <c r="AF157" s="140">
        <f t="shared" si="201"/>
        <v>318</v>
      </c>
      <c r="AG157" s="140">
        <f t="shared" si="201"/>
        <v>0</v>
      </c>
      <c r="AH157" s="140">
        <f t="shared" si="201"/>
        <v>1969.36</v>
      </c>
      <c r="AI157" s="139" t="s">
        <v>35</v>
      </c>
      <c r="AJ157" s="39"/>
    </row>
    <row r="158" s="114" customFormat="1" ht="16" customHeight="1" spans="1:36">
      <c r="A158" s="129">
        <f t="shared" si="159"/>
        <v>155</v>
      </c>
      <c r="B158" s="49" t="s">
        <v>50</v>
      </c>
      <c r="C158" s="130" t="s">
        <v>544</v>
      </c>
      <c r="D158" s="131" t="s">
        <v>545</v>
      </c>
      <c r="E158" s="49">
        <v>3920.55</v>
      </c>
      <c r="F158" s="49">
        <v>3920.55</v>
      </c>
      <c r="G158" s="130">
        <v>6241.75</v>
      </c>
      <c r="H158" s="49">
        <v>3920.55</v>
      </c>
      <c r="I158" s="130">
        <v>4180</v>
      </c>
      <c r="J158" s="130"/>
      <c r="K158" s="49">
        <f t="shared" si="160"/>
        <v>47.05</v>
      </c>
      <c r="L158" s="49">
        <f t="shared" si="161"/>
        <v>627.29</v>
      </c>
      <c r="M158" s="130">
        <f t="shared" si="162"/>
        <v>499.34</v>
      </c>
      <c r="N158" s="49">
        <f t="shared" si="163"/>
        <v>27.44</v>
      </c>
      <c r="O158" s="130">
        <f t="shared" si="164"/>
        <v>209</v>
      </c>
      <c r="P158" s="130">
        <f t="shared" si="165"/>
        <v>0</v>
      </c>
      <c r="Q158" s="130">
        <f t="shared" si="166"/>
        <v>1410.12</v>
      </c>
      <c r="R158" s="49">
        <f t="shared" si="167"/>
        <v>0</v>
      </c>
      <c r="S158" s="49">
        <f t="shared" si="168"/>
        <v>313.64</v>
      </c>
      <c r="T158" s="130">
        <f t="shared" si="169"/>
        <v>124.84</v>
      </c>
      <c r="U158" s="49">
        <f t="shared" si="170"/>
        <v>11.76</v>
      </c>
      <c r="V158" s="130">
        <f t="shared" si="171"/>
        <v>209</v>
      </c>
      <c r="W158" s="130">
        <f t="shared" si="172"/>
        <v>0</v>
      </c>
      <c r="X158" s="49">
        <f t="shared" si="173"/>
        <v>659.24</v>
      </c>
      <c r="Y158" s="49">
        <f t="shared" si="174"/>
        <v>2069.36</v>
      </c>
      <c r="Z158" s="49"/>
      <c r="AA158" s="139" t="s">
        <v>50</v>
      </c>
      <c r="AB158" s="140">
        <f t="shared" ref="AB158:AH158" si="202">K158+R158</f>
        <v>47.05</v>
      </c>
      <c r="AC158" s="140">
        <f t="shared" si="202"/>
        <v>940.93</v>
      </c>
      <c r="AD158" s="140">
        <f t="shared" si="202"/>
        <v>624.18</v>
      </c>
      <c r="AE158" s="140">
        <f t="shared" si="202"/>
        <v>39.2</v>
      </c>
      <c r="AF158" s="140">
        <f t="shared" si="202"/>
        <v>418</v>
      </c>
      <c r="AG158" s="140">
        <f t="shared" si="202"/>
        <v>0</v>
      </c>
      <c r="AH158" s="140">
        <f t="shared" si="202"/>
        <v>2069.36</v>
      </c>
      <c r="AI158" s="139" t="s">
        <v>31</v>
      </c>
      <c r="AJ158" s="39"/>
    </row>
    <row r="159" s="39" customFormat="1" ht="16" customHeight="1" spans="1:35">
      <c r="A159" s="129">
        <f t="shared" si="159"/>
        <v>156</v>
      </c>
      <c r="B159" s="49" t="s">
        <v>517</v>
      </c>
      <c r="C159" s="130" t="s">
        <v>546</v>
      </c>
      <c r="D159" s="131" t="s">
        <v>547</v>
      </c>
      <c r="E159" s="49">
        <v>3920.55</v>
      </c>
      <c r="F159" s="49">
        <v>3920.55</v>
      </c>
      <c r="G159" s="130">
        <v>6241.75</v>
      </c>
      <c r="H159" s="49">
        <v>3920.55</v>
      </c>
      <c r="I159" s="130">
        <v>4180</v>
      </c>
      <c r="J159" s="130"/>
      <c r="K159" s="49">
        <f t="shared" si="160"/>
        <v>47.05</v>
      </c>
      <c r="L159" s="49">
        <f t="shared" si="161"/>
        <v>627.29</v>
      </c>
      <c r="M159" s="130">
        <f t="shared" si="162"/>
        <v>499.34</v>
      </c>
      <c r="N159" s="49">
        <f t="shared" si="163"/>
        <v>27.44</v>
      </c>
      <c r="O159" s="130">
        <f t="shared" si="164"/>
        <v>209</v>
      </c>
      <c r="P159" s="130">
        <f t="shared" si="165"/>
        <v>0</v>
      </c>
      <c r="Q159" s="130">
        <f t="shared" si="166"/>
        <v>1410.12</v>
      </c>
      <c r="R159" s="49">
        <f t="shared" si="167"/>
        <v>0</v>
      </c>
      <c r="S159" s="49">
        <f t="shared" si="168"/>
        <v>313.64</v>
      </c>
      <c r="T159" s="130">
        <f t="shared" si="169"/>
        <v>124.84</v>
      </c>
      <c r="U159" s="49">
        <f t="shared" si="170"/>
        <v>11.76</v>
      </c>
      <c r="V159" s="130">
        <f t="shared" si="171"/>
        <v>209</v>
      </c>
      <c r="W159" s="130">
        <f t="shared" si="172"/>
        <v>0</v>
      </c>
      <c r="X159" s="49">
        <f t="shared" si="173"/>
        <v>659.24</v>
      </c>
      <c r="Y159" s="49">
        <f t="shared" si="174"/>
        <v>2069.36</v>
      </c>
      <c r="Z159" s="49"/>
      <c r="AA159" s="139" t="s">
        <v>82</v>
      </c>
      <c r="AB159" s="140">
        <f t="shared" ref="AB159:AH159" si="203">K159+R159</f>
        <v>47.05</v>
      </c>
      <c r="AC159" s="140">
        <f t="shared" si="203"/>
        <v>940.93</v>
      </c>
      <c r="AD159" s="140">
        <f t="shared" si="203"/>
        <v>624.18</v>
      </c>
      <c r="AE159" s="140">
        <f t="shared" si="203"/>
        <v>39.2</v>
      </c>
      <c r="AF159" s="140">
        <f t="shared" si="203"/>
        <v>418</v>
      </c>
      <c r="AG159" s="140">
        <f t="shared" si="203"/>
        <v>0</v>
      </c>
      <c r="AH159" s="140">
        <f t="shared" si="203"/>
        <v>2069.36</v>
      </c>
      <c r="AI159" s="139" t="s">
        <v>35</v>
      </c>
    </row>
    <row r="160" s="39" customFormat="1" ht="16" customHeight="1" spans="1:35">
      <c r="A160" s="129">
        <f t="shared" si="159"/>
        <v>157</v>
      </c>
      <c r="B160" s="49" t="s">
        <v>223</v>
      </c>
      <c r="C160" s="130" t="s">
        <v>548</v>
      </c>
      <c r="D160" s="131" t="s">
        <v>549</v>
      </c>
      <c r="E160" s="49">
        <v>3920.55</v>
      </c>
      <c r="F160" s="49">
        <v>3920.55</v>
      </c>
      <c r="G160" s="130">
        <v>6241.75</v>
      </c>
      <c r="H160" s="49">
        <v>3920.55</v>
      </c>
      <c r="I160" s="130">
        <v>3180</v>
      </c>
      <c r="J160" s="130"/>
      <c r="K160" s="49">
        <f t="shared" si="160"/>
        <v>47.05</v>
      </c>
      <c r="L160" s="49">
        <f t="shared" si="161"/>
        <v>627.29</v>
      </c>
      <c r="M160" s="130">
        <f t="shared" si="162"/>
        <v>499.34</v>
      </c>
      <c r="N160" s="49">
        <f t="shared" si="163"/>
        <v>27.44</v>
      </c>
      <c r="O160" s="130">
        <f t="shared" si="164"/>
        <v>159</v>
      </c>
      <c r="P160" s="130">
        <f t="shared" si="165"/>
        <v>0</v>
      </c>
      <c r="Q160" s="130">
        <f t="shared" si="166"/>
        <v>1360.12</v>
      </c>
      <c r="R160" s="49">
        <f t="shared" si="167"/>
        <v>0</v>
      </c>
      <c r="S160" s="49">
        <f t="shared" si="168"/>
        <v>313.64</v>
      </c>
      <c r="T160" s="130">
        <f t="shared" si="169"/>
        <v>124.84</v>
      </c>
      <c r="U160" s="49">
        <f t="shared" si="170"/>
        <v>11.76</v>
      </c>
      <c r="V160" s="130">
        <f t="shared" si="171"/>
        <v>159</v>
      </c>
      <c r="W160" s="130">
        <f t="shared" si="172"/>
        <v>0</v>
      </c>
      <c r="X160" s="49">
        <f t="shared" si="173"/>
        <v>609.24</v>
      </c>
      <c r="Y160" s="49">
        <f t="shared" si="174"/>
        <v>1969.36</v>
      </c>
      <c r="Z160" s="49"/>
      <c r="AA160" s="139" t="s">
        <v>58</v>
      </c>
      <c r="AB160" s="140">
        <f t="shared" ref="AB160:AH160" si="204">K160+R160</f>
        <v>47.05</v>
      </c>
      <c r="AC160" s="140">
        <f t="shared" si="204"/>
        <v>940.93</v>
      </c>
      <c r="AD160" s="140">
        <f t="shared" si="204"/>
        <v>624.18</v>
      </c>
      <c r="AE160" s="140">
        <f t="shared" si="204"/>
        <v>39.2</v>
      </c>
      <c r="AF160" s="140">
        <f t="shared" si="204"/>
        <v>318</v>
      </c>
      <c r="AG160" s="140">
        <f t="shared" si="204"/>
        <v>0</v>
      </c>
      <c r="AH160" s="140">
        <f t="shared" si="204"/>
        <v>1969.36</v>
      </c>
      <c r="AI160" s="139" t="s">
        <v>33</v>
      </c>
    </row>
    <row r="161" s="39" customFormat="1" ht="16" customHeight="1" spans="1:35">
      <c r="A161" s="129">
        <f t="shared" si="159"/>
        <v>158</v>
      </c>
      <c r="B161" s="49" t="s">
        <v>223</v>
      </c>
      <c r="C161" s="130" t="s">
        <v>550</v>
      </c>
      <c r="D161" s="131" t="s">
        <v>551</v>
      </c>
      <c r="E161" s="49">
        <v>3920.55</v>
      </c>
      <c r="F161" s="49">
        <v>3920.55</v>
      </c>
      <c r="G161" s="130">
        <v>6241.75</v>
      </c>
      <c r="H161" s="49">
        <v>3920.55</v>
      </c>
      <c r="I161" s="130">
        <v>3180</v>
      </c>
      <c r="J161" s="130"/>
      <c r="K161" s="49">
        <f t="shared" si="160"/>
        <v>47.05</v>
      </c>
      <c r="L161" s="49">
        <f t="shared" si="161"/>
        <v>627.29</v>
      </c>
      <c r="M161" s="130">
        <f t="shared" si="162"/>
        <v>499.34</v>
      </c>
      <c r="N161" s="49">
        <f t="shared" si="163"/>
        <v>27.44</v>
      </c>
      <c r="O161" s="130">
        <f t="shared" si="164"/>
        <v>159</v>
      </c>
      <c r="P161" s="130">
        <f t="shared" si="165"/>
        <v>0</v>
      </c>
      <c r="Q161" s="130">
        <f t="shared" si="166"/>
        <v>1360.12</v>
      </c>
      <c r="R161" s="49">
        <f t="shared" si="167"/>
        <v>0</v>
      </c>
      <c r="S161" s="49">
        <f t="shared" si="168"/>
        <v>313.64</v>
      </c>
      <c r="T161" s="130">
        <f t="shared" si="169"/>
        <v>124.84</v>
      </c>
      <c r="U161" s="49">
        <f t="shared" si="170"/>
        <v>11.76</v>
      </c>
      <c r="V161" s="130">
        <f t="shared" si="171"/>
        <v>159</v>
      </c>
      <c r="W161" s="130">
        <f t="shared" si="172"/>
        <v>0</v>
      </c>
      <c r="X161" s="49">
        <f t="shared" si="173"/>
        <v>609.24</v>
      </c>
      <c r="Y161" s="49">
        <f t="shared" si="174"/>
        <v>1969.36</v>
      </c>
      <c r="Z161" s="49"/>
      <c r="AA161" s="139" t="s">
        <v>59</v>
      </c>
      <c r="AB161" s="140">
        <f t="shared" ref="AB161:AH161" si="205">K161+R161</f>
        <v>47.05</v>
      </c>
      <c r="AC161" s="140">
        <f t="shared" si="205"/>
        <v>940.93</v>
      </c>
      <c r="AD161" s="140">
        <f t="shared" si="205"/>
        <v>624.18</v>
      </c>
      <c r="AE161" s="140">
        <f t="shared" si="205"/>
        <v>39.2</v>
      </c>
      <c r="AF161" s="140">
        <f t="shared" si="205"/>
        <v>318</v>
      </c>
      <c r="AG161" s="140">
        <f t="shared" si="205"/>
        <v>0</v>
      </c>
      <c r="AH161" s="140">
        <f t="shared" si="205"/>
        <v>1969.36</v>
      </c>
      <c r="AI161" s="139" t="s">
        <v>33</v>
      </c>
    </row>
    <row r="162" s="39" customFormat="1" ht="16" customHeight="1" spans="1:35">
      <c r="A162" s="129">
        <f t="shared" si="159"/>
        <v>159</v>
      </c>
      <c r="B162" s="49" t="s">
        <v>533</v>
      </c>
      <c r="C162" s="130" t="s">
        <v>552</v>
      </c>
      <c r="D162" s="131" t="s">
        <v>553</v>
      </c>
      <c r="E162" s="49">
        <v>3920.55</v>
      </c>
      <c r="F162" s="49">
        <v>3920.55</v>
      </c>
      <c r="G162" s="130">
        <v>6241.75</v>
      </c>
      <c r="H162" s="49">
        <v>3920.55</v>
      </c>
      <c r="I162" s="130">
        <v>3180</v>
      </c>
      <c r="J162" s="130"/>
      <c r="K162" s="49">
        <f t="shared" si="160"/>
        <v>47.05</v>
      </c>
      <c r="L162" s="49">
        <f t="shared" si="161"/>
        <v>627.29</v>
      </c>
      <c r="M162" s="130">
        <f t="shared" si="162"/>
        <v>499.34</v>
      </c>
      <c r="N162" s="49">
        <f t="shared" si="163"/>
        <v>27.44</v>
      </c>
      <c r="O162" s="130">
        <f t="shared" si="164"/>
        <v>159</v>
      </c>
      <c r="P162" s="130">
        <f t="shared" si="165"/>
        <v>0</v>
      </c>
      <c r="Q162" s="130">
        <f t="shared" si="166"/>
        <v>1360.12</v>
      </c>
      <c r="R162" s="49">
        <f t="shared" si="167"/>
        <v>0</v>
      </c>
      <c r="S162" s="49">
        <f t="shared" si="168"/>
        <v>313.64</v>
      </c>
      <c r="T162" s="130">
        <f t="shared" si="169"/>
        <v>124.84</v>
      </c>
      <c r="U162" s="49">
        <f t="shared" si="170"/>
        <v>11.76</v>
      </c>
      <c r="V162" s="130">
        <f t="shared" si="171"/>
        <v>159</v>
      </c>
      <c r="W162" s="130">
        <f t="shared" si="172"/>
        <v>0</v>
      </c>
      <c r="X162" s="49">
        <f t="shared" si="173"/>
        <v>609.24</v>
      </c>
      <c r="Y162" s="49">
        <f t="shared" si="174"/>
        <v>1969.36</v>
      </c>
      <c r="Z162" s="49"/>
      <c r="AA162" s="139" t="s">
        <v>60</v>
      </c>
      <c r="AB162" s="140">
        <f t="shared" ref="AB162:AH162" si="206">K162+R162</f>
        <v>47.05</v>
      </c>
      <c r="AC162" s="140">
        <f t="shared" si="206"/>
        <v>940.93</v>
      </c>
      <c r="AD162" s="140">
        <f t="shared" si="206"/>
        <v>624.18</v>
      </c>
      <c r="AE162" s="140">
        <f t="shared" si="206"/>
        <v>39.2</v>
      </c>
      <c r="AF162" s="140">
        <f t="shared" si="206"/>
        <v>318</v>
      </c>
      <c r="AG162" s="140">
        <f t="shared" si="206"/>
        <v>0</v>
      </c>
      <c r="AH162" s="140">
        <f t="shared" si="206"/>
        <v>1969.36</v>
      </c>
      <c r="AI162" s="139" t="s">
        <v>34</v>
      </c>
    </row>
    <row r="163" s="39" customFormat="1" ht="16" customHeight="1" spans="1:35">
      <c r="A163" s="129">
        <f t="shared" si="159"/>
        <v>160</v>
      </c>
      <c r="B163" s="49" t="s">
        <v>217</v>
      </c>
      <c r="C163" s="130" t="s">
        <v>554</v>
      </c>
      <c r="D163" s="449" t="s">
        <v>555</v>
      </c>
      <c r="E163" s="49">
        <v>4200</v>
      </c>
      <c r="F163" s="49">
        <v>4200</v>
      </c>
      <c r="G163" s="130">
        <v>6241.75</v>
      </c>
      <c r="H163" s="49">
        <v>4200</v>
      </c>
      <c r="I163" s="130">
        <v>4180</v>
      </c>
      <c r="J163" s="130"/>
      <c r="K163" s="49">
        <f t="shared" si="160"/>
        <v>50.4</v>
      </c>
      <c r="L163" s="49">
        <f t="shared" si="161"/>
        <v>672</v>
      </c>
      <c r="M163" s="130">
        <f t="shared" si="162"/>
        <v>499.34</v>
      </c>
      <c r="N163" s="49">
        <f t="shared" si="163"/>
        <v>29.4</v>
      </c>
      <c r="O163" s="130">
        <f t="shared" si="164"/>
        <v>209</v>
      </c>
      <c r="P163" s="130">
        <f t="shared" si="165"/>
        <v>0</v>
      </c>
      <c r="Q163" s="130">
        <f t="shared" si="166"/>
        <v>1460.14</v>
      </c>
      <c r="R163" s="49">
        <f t="shared" si="167"/>
        <v>0</v>
      </c>
      <c r="S163" s="49">
        <f t="shared" si="168"/>
        <v>336</v>
      </c>
      <c r="T163" s="130">
        <f t="shared" si="169"/>
        <v>124.84</v>
      </c>
      <c r="U163" s="49">
        <f t="shared" si="170"/>
        <v>12.6</v>
      </c>
      <c r="V163" s="130">
        <f t="shared" si="171"/>
        <v>209</v>
      </c>
      <c r="W163" s="130">
        <f t="shared" si="172"/>
        <v>0</v>
      </c>
      <c r="X163" s="49">
        <f t="shared" si="173"/>
        <v>682.44</v>
      </c>
      <c r="Y163" s="49">
        <f t="shared" si="174"/>
        <v>2142.58</v>
      </c>
      <c r="Z163" s="49"/>
      <c r="AA163" s="139" t="s">
        <v>60</v>
      </c>
      <c r="AB163" s="140">
        <f t="shared" ref="AB163:AH163" si="207">K163+R163</f>
        <v>50.4</v>
      </c>
      <c r="AC163" s="140">
        <f t="shared" si="207"/>
        <v>1008</v>
      </c>
      <c r="AD163" s="140">
        <f t="shared" si="207"/>
        <v>624.18</v>
      </c>
      <c r="AE163" s="140">
        <f t="shared" si="207"/>
        <v>42</v>
      </c>
      <c r="AF163" s="140">
        <f t="shared" si="207"/>
        <v>418</v>
      </c>
      <c r="AG163" s="140">
        <f t="shared" si="207"/>
        <v>0</v>
      </c>
      <c r="AH163" s="140">
        <f t="shared" si="207"/>
        <v>2142.58</v>
      </c>
      <c r="AI163" s="139" t="s">
        <v>34</v>
      </c>
    </row>
    <row r="164" s="39" customFormat="1" ht="16" customHeight="1" spans="1:35">
      <c r="A164" s="129">
        <f t="shared" si="159"/>
        <v>161</v>
      </c>
      <c r="B164" s="49" t="s">
        <v>533</v>
      </c>
      <c r="C164" s="130" t="s">
        <v>556</v>
      </c>
      <c r="D164" s="131" t="s">
        <v>557</v>
      </c>
      <c r="E164" s="49">
        <v>3920.55</v>
      </c>
      <c r="F164" s="49">
        <v>3920.55</v>
      </c>
      <c r="G164" s="130">
        <v>6241.75</v>
      </c>
      <c r="H164" s="49">
        <v>3920.55</v>
      </c>
      <c r="I164" s="130">
        <v>2200</v>
      </c>
      <c r="J164" s="130"/>
      <c r="K164" s="49">
        <f t="shared" si="160"/>
        <v>47.05</v>
      </c>
      <c r="L164" s="49">
        <f t="shared" si="161"/>
        <v>627.29</v>
      </c>
      <c r="M164" s="130">
        <f t="shared" si="162"/>
        <v>499.34</v>
      </c>
      <c r="N164" s="49">
        <f t="shared" si="163"/>
        <v>27.44</v>
      </c>
      <c r="O164" s="130">
        <f t="shared" si="164"/>
        <v>110</v>
      </c>
      <c r="P164" s="130">
        <f t="shared" si="165"/>
        <v>0</v>
      </c>
      <c r="Q164" s="130">
        <f t="shared" si="166"/>
        <v>1311.12</v>
      </c>
      <c r="R164" s="49">
        <f t="shared" si="167"/>
        <v>0</v>
      </c>
      <c r="S164" s="49">
        <f t="shared" si="168"/>
        <v>313.64</v>
      </c>
      <c r="T164" s="130">
        <f t="shared" si="169"/>
        <v>124.84</v>
      </c>
      <c r="U164" s="49">
        <f t="shared" si="170"/>
        <v>11.76</v>
      </c>
      <c r="V164" s="130">
        <f t="shared" si="171"/>
        <v>110</v>
      </c>
      <c r="W164" s="130">
        <f t="shared" si="172"/>
        <v>0</v>
      </c>
      <c r="X164" s="49">
        <f t="shared" si="173"/>
        <v>560.24</v>
      </c>
      <c r="Y164" s="49">
        <f t="shared" si="174"/>
        <v>1871.36</v>
      </c>
      <c r="Z164" s="49"/>
      <c r="AA164" s="139" t="s">
        <v>55</v>
      </c>
      <c r="AB164" s="140">
        <f t="shared" ref="AB164:AH164" si="208">K164+R164</f>
        <v>47.05</v>
      </c>
      <c r="AC164" s="140">
        <f t="shared" si="208"/>
        <v>940.93</v>
      </c>
      <c r="AD164" s="140">
        <f t="shared" si="208"/>
        <v>624.18</v>
      </c>
      <c r="AE164" s="140">
        <f t="shared" si="208"/>
        <v>39.2</v>
      </c>
      <c r="AF164" s="140">
        <f t="shared" si="208"/>
        <v>220</v>
      </c>
      <c r="AG164" s="140">
        <f t="shared" si="208"/>
        <v>0</v>
      </c>
      <c r="AH164" s="140">
        <f t="shared" si="208"/>
        <v>1871.36</v>
      </c>
      <c r="AI164" s="139" t="s">
        <v>32</v>
      </c>
    </row>
    <row r="165" s="39" customFormat="1" ht="16" customHeight="1" spans="1:35">
      <c r="A165" s="129">
        <f t="shared" si="159"/>
        <v>162</v>
      </c>
      <c r="B165" s="49" t="s">
        <v>533</v>
      </c>
      <c r="C165" s="130" t="s">
        <v>558</v>
      </c>
      <c r="D165" s="131" t="s">
        <v>559</v>
      </c>
      <c r="E165" s="49">
        <v>3920.55</v>
      </c>
      <c r="F165" s="49">
        <v>3920.55</v>
      </c>
      <c r="G165" s="130">
        <v>6241.75</v>
      </c>
      <c r="H165" s="49">
        <v>3920.55</v>
      </c>
      <c r="I165" s="130">
        <v>2200</v>
      </c>
      <c r="J165" s="130"/>
      <c r="K165" s="49">
        <f t="shared" si="160"/>
        <v>47.05</v>
      </c>
      <c r="L165" s="49">
        <f t="shared" si="161"/>
        <v>627.29</v>
      </c>
      <c r="M165" s="130">
        <f t="shared" si="162"/>
        <v>499.34</v>
      </c>
      <c r="N165" s="49">
        <f t="shared" si="163"/>
        <v>27.44</v>
      </c>
      <c r="O165" s="130">
        <f t="shared" si="164"/>
        <v>110</v>
      </c>
      <c r="P165" s="130">
        <f t="shared" si="165"/>
        <v>0</v>
      </c>
      <c r="Q165" s="130">
        <f t="shared" si="166"/>
        <v>1311.12</v>
      </c>
      <c r="R165" s="49">
        <f t="shared" si="167"/>
        <v>0</v>
      </c>
      <c r="S165" s="49">
        <f t="shared" si="168"/>
        <v>313.64</v>
      </c>
      <c r="T165" s="130">
        <f t="shared" si="169"/>
        <v>124.84</v>
      </c>
      <c r="U165" s="49">
        <f t="shared" si="170"/>
        <v>11.76</v>
      </c>
      <c r="V165" s="130">
        <f t="shared" si="171"/>
        <v>110</v>
      </c>
      <c r="W165" s="130">
        <f t="shared" si="172"/>
        <v>0</v>
      </c>
      <c r="X165" s="49">
        <f t="shared" si="173"/>
        <v>560.24</v>
      </c>
      <c r="Y165" s="49">
        <f t="shared" si="174"/>
        <v>1871.36</v>
      </c>
      <c r="Z165" s="49"/>
      <c r="AA165" s="139" t="s">
        <v>55</v>
      </c>
      <c r="AB165" s="140">
        <f t="shared" ref="AB165:AH165" si="209">K165+R165</f>
        <v>47.05</v>
      </c>
      <c r="AC165" s="140">
        <f t="shared" si="209"/>
        <v>940.93</v>
      </c>
      <c r="AD165" s="140">
        <f t="shared" si="209"/>
        <v>624.18</v>
      </c>
      <c r="AE165" s="140">
        <f t="shared" si="209"/>
        <v>39.2</v>
      </c>
      <c r="AF165" s="140">
        <f t="shared" si="209"/>
        <v>220</v>
      </c>
      <c r="AG165" s="140">
        <f t="shared" si="209"/>
        <v>0</v>
      </c>
      <c r="AH165" s="140">
        <f t="shared" si="209"/>
        <v>1871.36</v>
      </c>
      <c r="AI165" s="139" t="s">
        <v>32</v>
      </c>
    </row>
    <row r="166" s="39" customFormat="1" ht="16" customHeight="1" spans="1:35">
      <c r="A166" s="129">
        <f t="shared" si="159"/>
        <v>163</v>
      </c>
      <c r="B166" s="49" t="s">
        <v>533</v>
      </c>
      <c r="C166" s="130" t="s">
        <v>560</v>
      </c>
      <c r="D166" s="131" t="s">
        <v>561</v>
      </c>
      <c r="E166" s="49">
        <v>3920.55</v>
      </c>
      <c r="F166" s="49">
        <v>3920.55</v>
      </c>
      <c r="G166" s="130">
        <v>6241.75</v>
      </c>
      <c r="H166" s="49">
        <v>3920.55</v>
      </c>
      <c r="I166" s="130">
        <v>3180</v>
      </c>
      <c r="J166" s="130"/>
      <c r="K166" s="49">
        <f t="shared" si="160"/>
        <v>47.05</v>
      </c>
      <c r="L166" s="49">
        <f t="shared" si="161"/>
        <v>627.29</v>
      </c>
      <c r="M166" s="130">
        <f t="shared" si="162"/>
        <v>499.34</v>
      </c>
      <c r="N166" s="49">
        <f t="shared" si="163"/>
        <v>27.44</v>
      </c>
      <c r="O166" s="130">
        <f t="shared" si="164"/>
        <v>159</v>
      </c>
      <c r="P166" s="130">
        <f t="shared" si="165"/>
        <v>0</v>
      </c>
      <c r="Q166" s="130">
        <f t="shared" si="166"/>
        <v>1360.12</v>
      </c>
      <c r="R166" s="49">
        <f t="shared" si="167"/>
        <v>0</v>
      </c>
      <c r="S166" s="49">
        <f t="shared" si="168"/>
        <v>313.64</v>
      </c>
      <c r="T166" s="130">
        <f t="shared" si="169"/>
        <v>124.84</v>
      </c>
      <c r="U166" s="49">
        <f t="shared" si="170"/>
        <v>11.76</v>
      </c>
      <c r="V166" s="130">
        <f t="shared" si="171"/>
        <v>159</v>
      </c>
      <c r="W166" s="130">
        <f t="shared" si="172"/>
        <v>0</v>
      </c>
      <c r="X166" s="49">
        <f t="shared" si="173"/>
        <v>609.24</v>
      </c>
      <c r="Y166" s="49">
        <f t="shared" si="174"/>
        <v>1969.36</v>
      </c>
      <c r="Z166" s="49"/>
      <c r="AA166" s="139" t="s">
        <v>55</v>
      </c>
      <c r="AB166" s="140">
        <f t="shared" ref="AB166:AH166" si="210">K166+R166</f>
        <v>47.05</v>
      </c>
      <c r="AC166" s="140">
        <f t="shared" si="210"/>
        <v>940.93</v>
      </c>
      <c r="AD166" s="140">
        <f t="shared" si="210"/>
        <v>624.18</v>
      </c>
      <c r="AE166" s="140">
        <f t="shared" si="210"/>
        <v>39.2</v>
      </c>
      <c r="AF166" s="140">
        <f t="shared" si="210"/>
        <v>318</v>
      </c>
      <c r="AG166" s="140">
        <f t="shared" si="210"/>
        <v>0</v>
      </c>
      <c r="AH166" s="140">
        <f t="shared" si="210"/>
        <v>1969.36</v>
      </c>
      <c r="AI166" s="139" t="s">
        <v>35</v>
      </c>
    </row>
    <row r="167" s="39" customFormat="1" ht="16" customHeight="1" spans="1:35">
      <c r="A167" s="129">
        <f t="shared" si="159"/>
        <v>164</v>
      </c>
      <c r="B167" s="49" t="s">
        <v>533</v>
      </c>
      <c r="C167" s="130" t="s">
        <v>564</v>
      </c>
      <c r="D167" s="131" t="s">
        <v>565</v>
      </c>
      <c r="E167" s="49">
        <v>3920.55</v>
      </c>
      <c r="F167" s="49">
        <v>3920.55</v>
      </c>
      <c r="G167" s="130">
        <v>6241.75</v>
      </c>
      <c r="H167" s="49">
        <v>3920.55</v>
      </c>
      <c r="I167" s="130">
        <v>3180</v>
      </c>
      <c r="J167" s="130"/>
      <c r="K167" s="49">
        <f t="shared" si="160"/>
        <v>47.05</v>
      </c>
      <c r="L167" s="49">
        <f t="shared" si="161"/>
        <v>627.29</v>
      </c>
      <c r="M167" s="130">
        <f t="shared" si="162"/>
        <v>499.34</v>
      </c>
      <c r="N167" s="49">
        <f t="shared" si="163"/>
        <v>27.44</v>
      </c>
      <c r="O167" s="130">
        <f t="shared" si="164"/>
        <v>159</v>
      </c>
      <c r="P167" s="130">
        <f t="shared" si="165"/>
        <v>0</v>
      </c>
      <c r="Q167" s="130">
        <f t="shared" si="166"/>
        <v>1360.12</v>
      </c>
      <c r="R167" s="49">
        <f t="shared" si="167"/>
        <v>0</v>
      </c>
      <c r="S167" s="49">
        <f t="shared" si="168"/>
        <v>313.64</v>
      </c>
      <c r="T167" s="130">
        <f t="shared" si="169"/>
        <v>124.84</v>
      </c>
      <c r="U167" s="49">
        <f t="shared" si="170"/>
        <v>11.76</v>
      </c>
      <c r="V167" s="130">
        <f t="shared" si="171"/>
        <v>159</v>
      </c>
      <c r="W167" s="130">
        <f t="shared" si="172"/>
        <v>0</v>
      </c>
      <c r="X167" s="49">
        <f t="shared" si="173"/>
        <v>609.24</v>
      </c>
      <c r="Y167" s="49">
        <f t="shared" si="174"/>
        <v>1969.36</v>
      </c>
      <c r="Z167" s="49"/>
      <c r="AA167" s="139" t="s">
        <v>55</v>
      </c>
      <c r="AB167" s="140">
        <f t="shared" ref="AB167:AH167" si="211">K167+R167</f>
        <v>47.05</v>
      </c>
      <c r="AC167" s="140">
        <f t="shared" si="211"/>
        <v>940.93</v>
      </c>
      <c r="AD167" s="140">
        <f t="shared" si="211"/>
        <v>624.18</v>
      </c>
      <c r="AE167" s="140">
        <f t="shared" si="211"/>
        <v>39.2</v>
      </c>
      <c r="AF167" s="140">
        <f t="shared" si="211"/>
        <v>318</v>
      </c>
      <c r="AG167" s="140">
        <f t="shared" si="211"/>
        <v>0</v>
      </c>
      <c r="AH167" s="140">
        <f t="shared" si="211"/>
        <v>1969.36</v>
      </c>
      <c r="AI167" s="139" t="s">
        <v>35</v>
      </c>
    </row>
    <row r="168" s="39" customFormat="1" ht="16" customHeight="1" spans="1:35">
      <c r="A168" s="129">
        <f t="shared" si="159"/>
        <v>165</v>
      </c>
      <c r="B168" s="49" t="s">
        <v>568</v>
      </c>
      <c r="C168" s="130" t="s">
        <v>569</v>
      </c>
      <c r="D168" s="131" t="s">
        <v>570</v>
      </c>
      <c r="E168" s="49">
        <v>3920.55</v>
      </c>
      <c r="F168" s="49">
        <v>3920.55</v>
      </c>
      <c r="G168" s="130">
        <v>6241.75</v>
      </c>
      <c r="H168" s="49">
        <v>3920.55</v>
      </c>
      <c r="I168" s="130">
        <v>2200</v>
      </c>
      <c r="J168" s="130"/>
      <c r="K168" s="49">
        <f t="shared" si="160"/>
        <v>47.05</v>
      </c>
      <c r="L168" s="49">
        <f t="shared" si="161"/>
        <v>627.29</v>
      </c>
      <c r="M168" s="130">
        <f t="shared" si="162"/>
        <v>499.34</v>
      </c>
      <c r="N168" s="49">
        <f t="shared" si="163"/>
        <v>27.44</v>
      </c>
      <c r="O168" s="130">
        <f t="shared" si="164"/>
        <v>110</v>
      </c>
      <c r="P168" s="130">
        <f t="shared" si="165"/>
        <v>0</v>
      </c>
      <c r="Q168" s="130">
        <f t="shared" si="166"/>
        <v>1311.12</v>
      </c>
      <c r="R168" s="49">
        <f t="shared" si="167"/>
        <v>0</v>
      </c>
      <c r="S168" s="49">
        <f t="shared" si="168"/>
        <v>313.64</v>
      </c>
      <c r="T168" s="130">
        <f t="shared" si="169"/>
        <v>124.84</v>
      </c>
      <c r="U168" s="49">
        <f t="shared" si="170"/>
        <v>11.76</v>
      </c>
      <c r="V168" s="130">
        <f t="shared" si="171"/>
        <v>110</v>
      </c>
      <c r="W168" s="130">
        <f t="shared" si="172"/>
        <v>0</v>
      </c>
      <c r="X168" s="49">
        <f t="shared" si="173"/>
        <v>560.24</v>
      </c>
      <c r="Y168" s="49">
        <f t="shared" si="174"/>
        <v>1871.36</v>
      </c>
      <c r="Z168" s="49"/>
      <c r="AA168" s="139" t="s">
        <v>56</v>
      </c>
      <c r="AB168" s="140">
        <f t="shared" ref="AB168:AH168" si="212">K168+R168</f>
        <v>47.05</v>
      </c>
      <c r="AC168" s="140">
        <f t="shared" si="212"/>
        <v>940.93</v>
      </c>
      <c r="AD168" s="140">
        <f t="shared" si="212"/>
        <v>624.18</v>
      </c>
      <c r="AE168" s="140">
        <f t="shared" si="212"/>
        <v>39.2</v>
      </c>
      <c r="AF168" s="140">
        <f t="shared" si="212"/>
        <v>220</v>
      </c>
      <c r="AG168" s="140">
        <f t="shared" si="212"/>
        <v>0</v>
      </c>
      <c r="AH168" s="140">
        <f t="shared" si="212"/>
        <v>1871.36</v>
      </c>
      <c r="AI168" s="139" t="s">
        <v>32</v>
      </c>
    </row>
    <row r="169" s="39" customFormat="1" ht="16" customHeight="1" spans="1:35">
      <c r="A169" s="129">
        <f t="shared" si="159"/>
        <v>166</v>
      </c>
      <c r="B169" s="49" t="s">
        <v>568</v>
      </c>
      <c r="C169" s="130" t="s">
        <v>571</v>
      </c>
      <c r="D169" s="131" t="s">
        <v>572</v>
      </c>
      <c r="E169" s="49">
        <v>3920.55</v>
      </c>
      <c r="F169" s="49">
        <v>3920.55</v>
      </c>
      <c r="G169" s="130">
        <v>6241.75</v>
      </c>
      <c r="H169" s="49">
        <v>3920.55</v>
      </c>
      <c r="I169" s="130">
        <v>2200</v>
      </c>
      <c r="J169" s="130"/>
      <c r="K169" s="49">
        <f t="shared" si="160"/>
        <v>47.05</v>
      </c>
      <c r="L169" s="49">
        <f t="shared" si="161"/>
        <v>627.29</v>
      </c>
      <c r="M169" s="130">
        <f t="shared" si="162"/>
        <v>499.34</v>
      </c>
      <c r="N169" s="49">
        <f t="shared" si="163"/>
        <v>27.44</v>
      </c>
      <c r="O169" s="130">
        <f t="shared" si="164"/>
        <v>110</v>
      </c>
      <c r="P169" s="130">
        <f t="shared" si="165"/>
        <v>0</v>
      </c>
      <c r="Q169" s="130">
        <f t="shared" si="166"/>
        <v>1311.12</v>
      </c>
      <c r="R169" s="49">
        <f t="shared" si="167"/>
        <v>0</v>
      </c>
      <c r="S169" s="49">
        <f t="shared" si="168"/>
        <v>313.64</v>
      </c>
      <c r="T169" s="130">
        <f t="shared" si="169"/>
        <v>124.84</v>
      </c>
      <c r="U169" s="49">
        <f t="shared" si="170"/>
        <v>11.76</v>
      </c>
      <c r="V169" s="130">
        <f t="shared" si="171"/>
        <v>110</v>
      </c>
      <c r="W169" s="130">
        <f t="shared" si="172"/>
        <v>0</v>
      </c>
      <c r="X169" s="49">
        <f t="shared" si="173"/>
        <v>560.24</v>
      </c>
      <c r="Y169" s="49">
        <f t="shared" si="174"/>
        <v>1871.36</v>
      </c>
      <c r="Z169" s="49"/>
      <c r="AA169" s="139" t="s">
        <v>52</v>
      </c>
      <c r="AB169" s="140">
        <f t="shared" ref="AB169:AH169" si="213">K169+R169</f>
        <v>47.05</v>
      </c>
      <c r="AC169" s="140">
        <f t="shared" si="213"/>
        <v>940.93</v>
      </c>
      <c r="AD169" s="140">
        <f t="shared" si="213"/>
        <v>624.18</v>
      </c>
      <c r="AE169" s="140">
        <f t="shared" si="213"/>
        <v>39.2</v>
      </c>
      <c r="AF169" s="140">
        <f t="shared" si="213"/>
        <v>220</v>
      </c>
      <c r="AG169" s="140">
        <f t="shared" si="213"/>
        <v>0</v>
      </c>
      <c r="AH169" s="140">
        <f t="shared" si="213"/>
        <v>1871.36</v>
      </c>
      <c r="AI169" s="139" t="s">
        <v>32</v>
      </c>
    </row>
    <row r="170" s="39" customFormat="1" ht="16" customHeight="1" spans="1:35">
      <c r="A170" s="129">
        <f t="shared" si="159"/>
        <v>167</v>
      </c>
      <c r="B170" s="49" t="s">
        <v>119</v>
      </c>
      <c r="C170" s="130" t="s">
        <v>573</v>
      </c>
      <c r="D170" s="131" t="s">
        <v>574</v>
      </c>
      <c r="E170" s="49">
        <v>3920.55</v>
      </c>
      <c r="F170" s="49">
        <v>3920.55</v>
      </c>
      <c r="G170" s="130">
        <v>6241.75</v>
      </c>
      <c r="H170" s="49">
        <v>3920.55</v>
      </c>
      <c r="I170" s="130">
        <v>2200</v>
      </c>
      <c r="J170" s="130"/>
      <c r="K170" s="49">
        <f t="shared" si="160"/>
        <v>47.05</v>
      </c>
      <c r="L170" s="49">
        <f t="shared" si="161"/>
        <v>627.29</v>
      </c>
      <c r="M170" s="130">
        <f t="shared" si="162"/>
        <v>499.34</v>
      </c>
      <c r="N170" s="49">
        <f t="shared" si="163"/>
        <v>27.44</v>
      </c>
      <c r="O170" s="130">
        <f t="shared" si="164"/>
        <v>110</v>
      </c>
      <c r="P170" s="130">
        <f t="shared" si="165"/>
        <v>0</v>
      </c>
      <c r="Q170" s="130">
        <f t="shared" si="166"/>
        <v>1311.12</v>
      </c>
      <c r="R170" s="49">
        <f t="shared" si="167"/>
        <v>0</v>
      </c>
      <c r="S170" s="49">
        <f t="shared" si="168"/>
        <v>313.64</v>
      </c>
      <c r="T170" s="130">
        <f t="shared" si="169"/>
        <v>124.84</v>
      </c>
      <c r="U170" s="49">
        <f t="shared" si="170"/>
        <v>11.76</v>
      </c>
      <c r="V170" s="130">
        <f t="shared" si="171"/>
        <v>110</v>
      </c>
      <c r="W170" s="130">
        <f t="shared" si="172"/>
        <v>0</v>
      </c>
      <c r="X170" s="49">
        <f t="shared" si="173"/>
        <v>560.24</v>
      </c>
      <c r="Y170" s="49">
        <f t="shared" si="174"/>
        <v>1871.36</v>
      </c>
      <c r="Z170" s="49"/>
      <c r="AA170" s="139" t="s">
        <v>51</v>
      </c>
      <c r="AB170" s="140">
        <f t="shared" ref="AB170:AH170" si="214">K170+R170</f>
        <v>47.05</v>
      </c>
      <c r="AC170" s="140">
        <f t="shared" si="214"/>
        <v>940.93</v>
      </c>
      <c r="AD170" s="140">
        <f t="shared" si="214"/>
        <v>624.18</v>
      </c>
      <c r="AE170" s="140">
        <f t="shared" si="214"/>
        <v>39.2</v>
      </c>
      <c r="AF170" s="140">
        <f t="shared" si="214"/>
        <v>220</v>
      </c>
      <c r="AG170" s="140">
        <f t="shared" si="214"/>
        <v>0</v>
      </c>
      <c r="AH170" s="140">
        <f t="shared" si="214"/>
        <v>1871.36</v>
      </c>
      <c r="AI170" s="139" t="s">
        <v>32</v>
      </c>
    </row>
    <row r="171" s="39" customFormat="1" ht="16" customHeight="1" spans="1:35">
      <c r="A171" s="129">
        <f t="shared" si="159"/>
        <v>168</v>
      </c>
      <c r="B171" s="49" t="s">
        <v>568</v>
      </c>
      <c r="C171" s="130" t="s">
        <v>575</v>
      </c>
      <c r="D171" s="131" t="s">
        <v>576</v>
      </c>
      <c r="E171" s="49">
        <v>3920.55</v>
      </c>
      <c r="F171" s="49">
        <v>3920.55</v>
      </c>
      <c r="G171" s="130">
        <v>6241.75</v>
      </c>
      <c r="H171" s="49">
        <v>3920.55</v>
      </c>
      <c r="I171" s="130">
        <v>2200</v>
      </c>
      <c r="J171" s="130"/>
      <c r="K171" s="49">
        <f t="shared" si="160"/>
        <v>47.05</v>
      </c>
      <c r="L171" s="49">
        <f t="shared" si="161"/>
        <v>627.29</v>
      </c>
      <c r="M171" s="130">
        <f t="shared" si="162"/>
        <v>499.34</v>
      </c>
      <c r="N171" s="49">
        <f t="shared" si="163"/>
        <v>27.44</v>
      </c>
      <c r="O171" s="130">
        <f t="shared" si="164"/>
        <v>110</v>
      </c>
      <c r="P171" s="130">
        <f t="shared" si="165"/>
        <v>0</v>
      </c>
      <c r="Q171" s="130">
        <f t="shared" si="166"/>
        <v>1311.12</v>
      </c>
      <c r="R171" s="49">
        <f t="shared" si="167"/>
        <v>0</v>
      </c>
      <c r="S171" s="49">
        <f t="shared" si="168"/>
        <v>313.64</v>
      </c>
      <c r="T171" s="130">
        <f t="shared" si="169"/>
        <v>124.84</v>
      </c>
      <c r="U171" s="49">
        <f t="shared" si="170"/>
        <v>11.76</v>
      </c>
      <c r="V171" s="130">
        <f t="shared" si="171"/>
        <v>110</v>
      </c>
      <c r="W171" s="130">
        <f t="shared" si="172"/>
        <v>0</v>
      </c>
      <c r="X171" s="49">
        <f t="shared" si="173"/>
        <v>560.24</v>
      </c>
      <c r="Y171" s="49">
        <f t="shared" si="174"/>
        <v>1871.36</v>
      </c>
      <c r="Z171" s="49"/>
      <c r="AA171" s="139" t="s">
        <v>56</v>
      </c>
      <c r="AB171" s="140">
        <f t="shared" ref="AB171:AH171" si="215">K171+R171</f>
        <v>47.05</v>
      </c>
      <c r="AC171" s="140">
        <f t="shared" si="215"/>
        <v>940.93</v>
      </c>
      <c r="AD171" s="140">
        <f t="shared" si="215"/>
        <v>624.18</v>
      </c>
      <c r="AE171" s="140">
        <f t="shared" si="215"/>
        <v>39.2</v>
      </c>
      <c r="AF171" s="140">
        <f t="shared" si="215"/>
        <v>220</v>
      </c>
      <c r="AG171" s="140">
        <f t="shared" si="215"/>
        <v>0</v>
      </c>
      <c r="AH171" s="140">
        <f t="shared" si="215"/>
        <v>1871.36</v>
      </c>
      <c r="AI171" s="139" t="s">
        <v>32</v>
      </c>
    </row>
    <row r="172" s="39" customFormat="1" ht="16" customHeight="1" spans="1:35">
      <c r="A172" s="129">
        <f t="shared" si="159"/>
        <v>169</v>
      </c>
      <c r="B172" s="49" t="s">
        <v>568</v>
      </c>
      <c r="C172" s="130" t="s">
        <v>577</v>
      </c>
      <c r="D172" s="131" t="s">
        <v>578</v>
      </c>
      <c r="E172" s="49">
        <v>3920.55</v>
      </c>
      <c r="F172" s="49">
        <v>3920.55</v>
      </c>
      <c r="G172" s="130">
        <v>6241.75</v>
      </c>
      <c r="H172" s="49">
        <v>3920.55</v>
      </c>
      <c r="I172" s="130">
        <v>2200</v>
      </c>
      <c r="J172" s="130"/>
      <c r="K172" s="49">
        <f t="shared" si="160"/>
        <v>47.05</v>
      </c>
      <c r="L172" s="49">
        <f t="shared" si="161"/>
        <v>627.29</v>
      </c>
      <c r="M172" s="130">
        <f t="shared" si="162"/>
        <v>499.34</v>
      </c>
      <c r="N172" s="49">
        <f t="shared" si="163"/>
        <v>27.44</v>
      </c>
      <c r="O172" s="130">
        <f t="shared" si="164"/>
        <v>110</v>
      </c>
      <c r="P172" s="130">
        <f t="shared" si="165"/>
        <v>0</v>
      </c>
      <c r="Q172" s="130">
        <f t="shared" si="166"/>
        <v>1311.12</v>
      </c>
      <c r="R172" s="49">
        <f t="shared" si="167"/>
        <v>0</v>
      </c>
      <c r="S172" s="49">
        <f t="shared" si="168"/>
        <v>313.64</v>
      </c>
      <c r="T172" s="130">
        <f t="shared" si="169"/>
        <v>124.84</v>
      </c>
      <c r="U172" s="49">
        <f t="shared" si="170"/>
        <v>11.76</v>
      </c>
      <c r="V172" s="130">
        <f t="shared" si="171"/>
        <v>110</v>
      </c>
      <c r="W172" s="130">
        <f t="shared" si="172"/>
        <v>0</v>
      </c>
      <c r="X172" s="49">
        <f t="shared" si="173"/>
        <v>560.24</v>
      </c>
      <c r="Y172" s="49">
        <f t="shared" si="174"/>
        <v>1871.36</v>
      </c>
      <c r="Z172" s="49"/>
      <c r="AA172" s="139" t="s">
        <v>52</v>
      </c>
      <c r="AB172" s="140">
        <f t="shared" ref="AB172:AH172" si="216">K172+R172</f>
        <v>47.05</v>
      </c>
      <c r="AC172" s="140">
        <f t="shared" si="216"/>
        <v>940.93</v>
      </c>
      <c r="AD172" s="140">
        <f t="shared" si="216"/>
        <v>624.18</v>
      </c>
      <c r="AE172" s="140">
        <f t="shared" si="216"/>
        <v>39.2</v>
      </c>
      <c r="AF172" s="140">
        <f t="shared" si="216"/>
        <v>220</v>
      </c>
      <c r="AG172" s="140">
        <f t="shared" si="216"/>
        <v>0</v>
      </c>
      <c r="AH172" s="140">
        <f t="shared" si="216"/>
        <v>1871.36</v>
      </c>
      <c r="AI172" s="139" t="s">
        <v>32</v>
      </c>
    </row>
    <row r="173" s="39" customFormat="1" ht="16" customHeight="1" spans="1:35">
      <c r="A173" s="129">
        <f t="shared" si="159"/>
        <v>170</v>
      </c>
      <c r="B173" s="49" t="s">
        <v>568</v>
      </c>
      <c r="C173" s="130" t="s">
        <v>579</v>
      </c>
      <c r="D173" s="131" t="s">
        <v>580</v>
      </c>
      <c r="E173" s="49">
        <v>3920.55</v>
      </c>
      <c r="F173" s="49">
        <v>3920.55</v>
      </c>
      <c r="G173" s="130">
        <v>6241.75</v>
      </c>
      <c r="H173" s="49">
        <v>3920.55</v>
      </c>
      <c r="I173" s="130">
        <v>2200</v>
      </c>
      <c r="J173" s="130"/>
      <c r="K173" s="49">
        <f t="shared" si="160"/>
        <v>47.05</v>
      </c>
      <c r="L173" s="49">
        <f t="shared" si="161"/>
        <v>627.29</v>
      </c>
      <c r="M173" s="130">
        <f t="shared" si="162"/>
        <v>499.34</v>
      </c>
      <c r="N173" s="49">
        <f t="shared" si="163"/>
        <v>27.44</v>
      </c>
      <c r="O173" s="130">
        <f t="shared" si="164"/>
        <v>110</v>
      </c>
      <c r="P173" s="130">
        <f t="shared" si="165"/>
        <v>0</v>
      </c>
      <c r="Q173" s="130">
        <f t="shared" si="166"/>
        <v>1311.12</v>
      </c>
      <c r="R173" s="49">
        <f t="shared" si="167"/>
        <v>0</v>
      </c>
      <c r="S173" s="49">
        <f t="shared" si="168"/>
        <v>313.64</v>
      </c>
      <c r="T173" s="130">
        <f t="shared" si="169"/>
        <v>124.84</v>
      </c>
      <c r="U173" s="49">
        <f t="shared" si="170"/>
        <v>11.76</v>
      </c>
      <c r="V173" s="130">
        <f t="shared" si="171"/>
        <v>110</v>
      </c>
      <c r="W173" s="130">
        <f t="shared" si="172"/>
        <v>0</v>
      </c>
      <c r="X173" s="49">
        <f t="shared" si="173"/>
        <v>560.24</v>
      </c>
      <c r="Y173" s="49">
        <f t="shared" si="174"/>
        <v>1871.36</v>
      </c>
      <c r="Z173" s="49"/>
      <c r="AA173" s="139" t="s">
        <v>52</v>
      </c>
      <c r="AB173" s="140">
        <f t="shared" ref="AB173:AH173" si="217">K173+R173</f>
        <v>47.05</v>
      </c>
      <c r="AC173" s="140">
        <f t="shared" si="217"/>
        <v>940.93</v>
      </c>
      <c r="AD173" s="140">
        <f t="shared" si="217"/>
        <v>624.18</v>
      </c>
      <c r="AE173" s="140">
        <f t="shared" si="217"/>
        <v>39.2</v>
      </c>
      <c r="AF173" s="140">
        <f t="shared" si="217"/>
        <v>220</v>
      </c>
      <c r="AG173" s="140">
        <f t="shared" si="217"/>
        <v>0</v>
      </c>
      <c r="AH173" s="140">
        <f t="shared" si="217"/>
        <v>1871.36</v>
      </c>
      <c r="AI173" s="139" t="s">
        <v>32</v>
      </c>
    </row>
    <row r="174" s="39" customFormat="1" ht="16" customHeight="1" spans="1:35">
      <c r="A174" s="129">
        <f t="shared" si="159"/>
        <v>171</v>
      </c>
      <c r="B174" s="49" t="s">
        <v>568</v>
      </c>
      <c r="C174" s="130" t="s">
        <v>581</v>
      </c>
      <c r="D174" s="131" t="s">
        <v>582</v>
      </c>
      <c r="E174" s="49">
        <v>3920.55</v>
      </c>
      <c r="F174" s="49">
        <v>3920.55</v>
      </c>
      <c r="G174" s="130">
        <v>6241.75</v>
      </c>
      <c r="H174" s="49">
        <v>3920.55</v>
      </c>
      <c r="I174" s="130">
        <v>2200</v>
      </c>
      <c r="J174" s="130"/>
      <c r="K174" s="49">
        <f t="shared" si="160"/>
        <v>47.05</v>
      </c>
      <c r="L174" s="49">
        <f t="shared" si="161"/>
        <v>627.29</v>
      </c>
      <c r="M174" s="130">
        <f t="shared" si="162"/>
        <v>499.34</v>
      </c>
      <c r="N174" s="49">
        <f t="shared" si="163"/>
        <v>27.44</v>
      </c>
      <c r="O174" s="130">
        <f t="shared" si="164"/>
        <v>110</v>
      </c>
      <c r="P174" s="130">
        <f t="shared" si="165"/>
        <v>0</v>
      </c>
      <c r="Q174" s="130">
        <f t="shared" si="166"/>
        <v>1311.12</v>
      </c>
      <c r="R174" s="49">
        <f t="shared" si="167"/>
        <v>0</v>
      </c>
      <c r="S174" s="49">
        <f t="shared" si="168"/>
        <v>313.64</v>
      </c>
      <c r="T174" s="130">
        <f t="shared" si="169"/>
        <v>124.84</v>
      </c>
      <c r="U174" s="49">
        <f t="shared" si="170"/>
        <v>11.76</v>
      </c>
      <c r="V174" s="130">
        <f t="shared" si="171"/>
        <v>110</v>
      </c>
      <c r="W174" s="130">
        <f t="shared" si="172"/>
        <v>0</v>
      </c>
      <c r="X174" s="49">
        <f t="shared" si="173"/>
        <v>560.24</v>
      </c>
      <c r="Y174" s="49">
        <f t="shared" si="174"/>
        <v>1871.36</v>
      </c>
      <c r="Z174" s="49"/>
      <c r="AA174" s="139" t="s">
        <v>53</v>
      </c>
      <c r="AB174" s="140">
        <f t="shared" ref="AB174:AH174" si="218">K174+R174</f>
        <v>47.05</v>
      </c>
      <c r="AC174" s="140">
        <f t="shared" si="218"/>
        <v>940.93</v>
      </c>
      <c r="AD174" s="140">
        <f t="shared" si="218"/>
        <v>624.18</v>
      </c>
      <c r="AE174" s="140">
        <f t="shared" si="218"/>
        <v>39.2</v>
      </c>
      <c r="AF174" s="140">
        <f t="shared" si="218"/>
        <v>220</v>
      </c>
      <c r="AG174" s="140">
        <f t="shared" si="218"/>
        <v>0</v>
      </c>
      <c r="AH174" s="140">
        <f t="shared" si="218"/>
        <v>1871.36</v>
      </c>
      <c r="AI174" s="139" t="s">
        <v>32</v>
      </c>
    </row>
    <row r="175" s="39" customFormat="1" ht="16" customHeight="1" spans="1:35">
      <c r="A175" s="129">
        <f t="shared" si="159"/>
        <v>172</v>
      </c>
      <c r="B175" s="49" t="s">
        <v>568</v>
      </c>
      <c r="C175" s="130" t="s">
        <v>583</v>
      </c>
      <c r="D175" s="131" t="s">
        <v>584</v>
      </c>
      <c r="E175" s="49">
        <v>3920.55</v>
      </c>
      <c r="F175" s="49">
        <v>3920.55</v>
      </c>
      <c r="G175" s="130">
        <v>6241.75</v>
      </c>
      <c r="H175" s="49">
        <v>3920.55</v>
      </c>
      <c r="I175" s="130">
        <v>2200</v>
      </c>
      <c r="J175" s="130"/>
      <c r="K175" s="49">
        <f t="shared" si="160"/>
        <v>47.05</v>
      </c>
      <c r="L175" s="49">
        <f t="shared" si="161"/>
        <v>627.29</v>
      </c>
      <c r="M175" s="130">
        <f t="shared" si="162"/>
        <v>499.34</v>
      </c>
      <c r="N175" s="49">
        <f t="shared" si="163"/>
        <v>27.44</v>
      </c>
      <c r="O175" s="130">
        <f t="shared" si="164"/>
        <v>110</v>
      </c>
      <c r="P175" s="130">
        <f t="shared" si="165"/>
        <v>0</v>
      </c>
      <c r="Q175" s="130">
        <f t="shared" si="166"/>
        <v>1311.12</v>
      </c>
      <c r="R175" s="49">
        <f t="shared" si="167"/>
        <v>0</v>
      </c>
      <c r="S175" s="49">
        <f t="shared" si="168"/>
        <v>313.64</v>
      </c>
      <c r="T175" s="130">
        <f t="shared" si="169"/>
        <v>124.84</v>
      </c>
      <c r="U175" s="49">
        <f t="shared" si="170"/>
        <v>11.76</v>
      </c>
      <c r="V175" s="130">
        <f t="shared" si="171"/>
        <v>110</v>
      </c>
      <c r="W175" s="130">
        <f t="shared" si="172"/>
        <v>0</v>
      </c>
      <c r="X175" s="49">
        <f t="shared" si="173"/>
        <v>560.24</v>
      </c>
      <c r="Y175" s="49">
        <f t="shared" si="174"/>
        <v>1871.36</v>
      </c>
      <c r="Z175" s="49"/>
      <c r="AA175" s="139" t="s">
        <v>52</v>
      </c>
      <c r="AB175" s="140">
        <f t="shared" ref="AB175:AH175" si="219">K175+R175</f>
        <v>47.05</v>
      </c>
      <c r="AC175" s="140">
        <f t="shared" si="219"/>
        <v>940.93</v>
      </c>
      <c r="AD175" s="140">
        <f t="shared" si="219"/>
        <v>624.18</v>
      </c>
      <c r="AE175" s="140">
        <f t="shared" si="219"/>
        <v>39.2</v>
      </c>
      <c r="AF175" s="140">
        <f t="shared" si="219"/>
        <v>220</v>
      </c>
      <c r="AG175" s="140">
        <f t="shared" si="219"/>
        <v>0</v>
      </c>
      <c r="AH175" s="140">
        <f t="shared" si="219"/>
        <v>1871.36</v>
      </c>
      <c r="AI175" s="139" t="s">
        <v>32</v>
      </c>
    </row>
    <row r="176" s="39" customFormat="1" ht="16" customHeight="1" spans="1:35">
      <c r="A176" s="129">
        <f t="shared" si="159"/>
        <v>173</v>
      </c>
      <c r="B176" s="49" t="s">
        <v>119</v>
      </c>
      <c r="C176" s="130" t="s">
        <v>587</v>
      </c>
      <c r="D176" s="131" t="s">
        <v>588</v>
      </c>
      <c r="E176" s="49">
        <v>3920.55</v>
      </c>
      <c r="F176" s="49">
        <v>3920.55</v>
      </c>
      <c r="G176" s="130">
        <v>6241.75</v>
      </c>
      <c r="H176" s="49">
        <v>3920.55</v>
      </c>
      <c r="I176" s="130">
        <v>3180</v>
      </c>
      <c r="J176" s="130"/>
      <c r="K176" s="49">
        <f t="shared" si="160"/>
        <v>47.05</v>
      </c>
      <c r="L176" s="49">
        <f t="shared" si="161"/>
        <v>627.29</v>
      </c>
      <c r="M176" s="130">
        <f t="shared" si="162"/>
        <v>499.34</v>
      </c>
      <c r="N176" s="49">
        <f t="shared" si="163"/>
        <v>27.44</v>
      </c>
      <c r="O176" s="130">
        <f t="shared" si="164"/>
        <v>159</v>
      </c>
      <c r="P176" s="130">
        <f t="shared" si="165"/>
        <v>0</v>
      </c>
      <c r="Q176" s="130">
        <f t="shared" si="166"/>
        <v>1360.12</v>
      </c>
      <c r="R176" s="49">
        <f t="shared" si="167"/>
        <v>0</v>
      </c>
      <c r="S176" s="49">
        <f t="shared" si="168"/>
        <v>313.64</v>
      </c>
      <c r="T176" s="130">
        <f t="shared" si="169"/>
        <v>124.84</v>
      </c>
      <c r="U176" s="49">
        <f t="shared" si="170"/>
        <v>11.76</v>
      </c>
      <c r="V176" s="130">
        <f t="shared" si="171"/>
        <v>159</v>
      </c>
      <c r="W176" s="130">
        <f t="shared" si="172"/>
        <v>0</v>
      </c>
      <c r="X176" s="49">
        <f t="shared" si="173"/>
        <v>609.24</v>
      </c>
      <c r="Y176" s="49">
        <f t="shared" si="174"/>
        <v>1969.36</v>
      </c>
      <c r="Z176" s="49"/>
      <c r="AA176" s="139" t="s">
        <v>89</v>
      </c>
      <c r="AB176" s="140">
        <f t="shared" ref="AB176:AH176" si="220">K176+R176</f>
        <v>47.05</v>
      </c>
      <c r="AC176" s="140">
        <f t="shared" si="220"/>
        <v>940.93</v>
      </c>
      <c r="AD176" s="140">
        <f t="shared" si="220"/>
        <v>624.18</v>
      </c>
      <c r="AE176" s="140">
        <f t="shared" si="220"/>
        <v>39.2</v>
      </c>
      <c r="AF176" s="140">
        <f t="shared" si="220"/>
        <v>318</v>
      </c>
      <c r="AG176" s="140">
        <f t="shared" si="220"/>
        <v>0</v>
      </c>
      <c r="AH176" s="140">
        <f t="shared" si="220"/>
        <v>1969.36</v>
      </c>
      <c r="AI176" s="139" t="s">
        <v>32</v>
      </c>
    </row>
    <row r="177" s="39" customFormat="1" ht="16" customHeight="1" spans="1:35">
      <c r="A177" s="129">
        <f t="shared" si="159"/>
        <v>174</v>
      </c>
      <c r="B177" s="49" t="s">
        <v>568</v>
      </c>
      <c r="C177" s="130" t="s">
        <v>589</v>
      </c>
      <c r="D177" s="131" t="s">
        <v>590</v>
      </c>
      <c r="E177" s="49">
        <v>3920.55</v>
      </c>
      <c r="F177" s="49">
        <v>3920.55</v>
      </c>
      <c r="G177" s="130">
        <v>6241.75</v>
      </c>
      <c r="H177" s="49">
        <v>3920.55</v>
      </c>
      <c r="I177" s="130">
        <v>2200</v>
      </c>
      <c r="J177" s="130"/>
      <c r="K177" s="49">
        <f t="shared" si="160"/>
        <v>47.05</v>
      </c>
      <c r="L177" s="49">
        <f t="shared" si="161"/>
        <v>627.29</v>
      </c>
      <c r="M177" s="130">
        <f t="shared" si="162"/>
        <v>499.34</v>
      </c>
      <c r="N177" s="49">
        <f t="shared" si="163"/>
        <v>27.44</v>
      </c>
      <c r="O177" s="130">
        <f t="shared" si="164"/>
        <v>110</v>
      </c>
      <c r="P177" s="130">
        <f t="shared" si="165"/>
        <v>0</v>
      </c>
      <c r="Q177" s="130">
        <f t="shared" si="166"/>
        <v>1311.12</v>
      </c>
      <c r="R177" s="49">
        <f t="shared" si="167"/>
        <v>0</v>
      </c>
      <c r="S177" s="49">
        <f t="shared" si="168"/>
        <v>313.64</v>
      </c>
      <c r="T177" s="130">
        <f t="shared" si="169"/>
        <v>124.84</v>
      </c>
      <c r="U177" s="49">
        <f t="shared" si="170"/>
        <v>11.76</v>
      </c>
      <c r="V177" s="130">
        <f t="shared" si="171"/>
        <v>110</v>
      </c>
      <c r="W177" s="130">
        <f t="shared" si="172"/>
        <v>0</v>
      </c>
      <c r="X177" s="49">
        <f t="shared" si="173"/>
        <v>560.24</v>
      </c>
      <c r="Y177" s="49">
        <f t="shared" si="174"/>
        <v>1871.36</v>
      </c>
      <c r="Z177" s="49"/>
      <c r="AA177" s="139" t="s">
        <v>52</v>
      </c>
      <c r="AB177" s="140">
        <f t="shared" ref="AB177:AH177" si="221">K177+R177</f>
        <v>47.05</v>
      </c>
      <c r="AC177" s="140">
        <f t="shared" si="221"/>
        <v>940.93</v>
      </c>
      <c r="AD177" s="140">
        <f t="shared" si="221"/>
        <v>624.18</v>
      </c>
      <c r="AE177" s="140">
        <f t="shared" si="221"/>
        <v>39.2</v>
      </c>
      <c r="AF177" s="140">
        <f t="shared" si="221"/>
        <v>220</v>
      </c>
      <c r="AG177" s="140">
        <f t="shared" si="221"/>
        <v>0</v>
      </c>
      <c r="AH177" s="140">
        <f t="shared" si="221"/>
        <v>1871.36</v>
      </c>
      <c r="AI177" s="139" t="s">
        <v>32</v>
      </c>
    </row>
    <row r="178" s="39" customFormat="1" ht="16" customHeight="1" spans="1:35">
      <c r="A178" s="129">
        <f t="shared" si="159"/>
        <v>175</v>
      </c>
      <c r="B178" s="49" t="s">
        <v>568</v>
      </c>
      <c r="C178" s="130" t="s">
        <v>591</v>
      </c>
      <c r="D178" s="131" t="s">
        <v>592</v>
      </c>
      <c r="E178" s="49">
        <v>3920.55</v>
      </c>
      <c r="F178" s="49">
        <v>3920.55</v>
      </c>
      <c r="G178" s="130">
        <v>6241.75</v>
      </c>
      <c r="H178" s="49">
        <v>3920.55</v>
      </c>
      <c r="I178" s="130">
        <v>2200</v>
      </c>
      <c r="J178" s="130"/>
      <c r="K178" s="49">
        <f t="shared" si="160"/>
        <v>47.05</v>
      </c>
      <c r="L178" s="49">
        <f t="shared" si="161"/>
        <v>627.29</v>
      </c>
      <c r="M178" s="130">
        <f t="shared" si="162"/>
        <v>499.34</v>
      </c>
      <c r="N178" s="49">
        <f t="shared" si="163"/>
        <v>27.44</v>
      </c>
      <c r="O178" s="130">
        <f t="shared" si="164"/>
        <v>110</v>
      </c>
      <c r="P178" s="130">
        <f t="shared" si="165"/>
        <v>0</v>
      </c>
      <c r="Q178" s="130">
        <f t="shared" si="166"/>
        <v>1311.12</v>
      </c>
      <c r="R178" s="49">
        <f t="shared" si="167"/>
        <v>0</v>
      </c>
      <c r="S178" s="49">
        <f t="shared" si="168"/>
        <v>313.64</v>
      </c>
      <c r="T178" s="130">
        <f t="shared" si="169"/>
        <v>124.84</v>
      </c>
      <c r="U178" s="49">
        <f t="shared" si="170"/>
        <v>11.76</v>
      </c>
      <c r="V178" s="130">
        <f t="shared" si="171"/>
        <v>110</v>
      </c>
      <c r="W178" s="130">
        <f t="shared" si="172"/>
        <v>0</v>
      </c>
      <c r="X178" s="49">
        <f t="shared" si="173"/>
        <v>560.24</v>
      </c>
      <c r="Y178" s="49">
        <f t="shared" si="174"/>
        <v>1871.36</v>
      </c>
      <c r="Z178" s="49"/>
      <c r="AA178" s="139" t="s">
        <v>52</v>
      </c>
      <c r="AB178" s="140">
        <f t="shared" ref="AB178:AH178" si="222">K178+R178</f>
        <v>47.05</v>
      </c>
      <c r="AC178" s="140">
        <f t="shared" si="222"/>
        <v>940.93</v>
      </c>
      <c r="AD178" s="140">
        <f t="shared" si="222"/>
        <v>624.18</v>
      </c>
      <c r="AE178" s="140">
        <f t="shared" si="222"/>
        <v>39.2</v>
      </c>
      <c r="AF178" s="140">
        <f t="shared" si="222"/>
        <v>220</v>
      </c>
      <c r="AG178" s="140">
        <f t="shared" si="222"/>
        <v>0</v>
      </c>
      <c r="AH178" s="140">
        <f t="shared" si="222"/>
        <v>1871.36</v>
      </c>
      <c r="AI178" s="139" t="s">
        <v>32</v>
      </c>
    </row>
    <row r="179" s="39" customFormat="1" ht="16" customHeight="1" spans="1:35">
      <c r="A179" s="129">
        <f t="shared" si="159"/>
        <v>176</v>
      </c>
      <c r="B179" s="49" t="s">
        <v>568</v>
      </c>
      <c r="C179" s="130" t="s">
        <v>595</v>
      </c>
      <c r="D179" s="131" t="s">
        <v>596</v>
      </c>
      <c r="E179" s="49">
        <v>3920.55</v>
      </c>
      <c r="F179" s="49">
        <v>3920.55</v>
      </c>
      <c r="G179" s="130">
        <v>6241.75</v>
      </c>
      <c r="H179" s="49">
        <v>3920.55</v>
      </c>
      <c r="I179" s="130">
        <v>2200</v>
      </c>
      <c r="J179" s="130"/>
      <c r="K179" s="49">
        <f t="shared" si="160"/>
        <v>47.05</v>
      </c>
      <c r="L179" s="49">
        <f t="shared" si="161"/>
        <v>627.29</v>
      </c>
      <c r="M179" s="130">
        <f t="shared" si="162"/>
        <v>499.34</v>
      </c>
      <c r="N179" s="49">
        <f t="shared" si="163"/>
        <v>27.44</v>
      </c>
      <c r="O179" s="130">
        <f t="shared" si="164"/>
        <v>110</v>
      </c>
      <c r="P179" s="130">
        <f t="shared" si="165"/>
        <v>0</v>
      </c>
      <c r="Q179" s="130">
        <f t="shared" si="166"/>
        <v>1311.12</v>
      </c>
      <c r="R179" s="49">
        <f t="shared" si="167"/>
        <v>0</v>
      </c>
      <c r="S179" s="49">
        <f t="shared" si="168"/>
        <v>313.64</v>
      </c>
      <c r="T179" s="130">
        <f t="shared" si="169"/>
        <v>124.84</v>
      </c>
      <c r="U179" s="49">
        <f t="shared" si="170"/>
        <v>11.76</v>
      </c>
      <c r="V179" s="130">
        <f t="shared" si="171"/>
        <v>110</v>
      </c>
      <c r="W179" s="130">
        <f t="shared" si="172"/>
        <v>0</v>
      </c>
      <c r="X179" s="49">
        <f t="shared" si="173"/>
        <v>560.24</v>
      </c>
      <c r="Y179" s="49">
        <f t="shared" si="174"/>
        <v>1871.36</v>
      </c>
      <c r="Z179" s="49"/>
      <c r="AA179" s="139" t="s">
        <v>52</v>
      </c>
      <c r="AB179" s="140">
        <f t="shared" ref="AB179:AH179" si="223">K179+R179</f>
        <v>47.05</v>
      </c>
      <c r="AC179" s="140">
        <f t="shared" si="223"/>
        <v>940.93</v>
      </c>
      <c r="AD179" s="140">
        <f t="shared" si="223"/>
        <v>624.18</v>
      </c>
      <c r="AE179" s="140">
        <f t="shared" si="223"/>
        <v>39.2</v>
      </c>
      <c r="AF179" s="140">
        <f t="shared" si="223"/>
        <v>220</v>
      </c>
      <c r="AG179" s="140">
        <f t="shared" si="223"/>
        <v>0</v>
      </c>
      <c r="AH179" s="140">
        <f t="shared" si="223"/>
        <v>1871.36</v>
      </c>
      <c r="AI179" s="139" t="s">
        <v>32</v>
      </c>
    </row>
    <row r="180" s="39" customFormat="1" ht="16" customHeight="1" spans="1:35">
      <c r="A180" s="129">
        <f t="shared" si="159"/>
        <v>177</v>
      </c>
      <c r="B180" s="49" t="s">
        <v>568</v>
      </c>
      <c r="C180" s="130" t="s">
        <v>597</v>
      </c>
      <c r="D180" s="131" t="s">
        <v>598</v>
      </c>
      <c r="E180" s="49">
        <v>3920.55</v>
      </c>
      <c r="F180" s="49">
        <v>3920.55</v>
      </c>
      <c r="G180" s="130">
        <v>6241.75</v>
      </c>
      <c r="H180" s="49">
        <v>3920.55</v>
      </c>
      <c r="I180" s="130">
        <v>2200</v>
      </c>
      <c r="J180" s="130"/>
      <c r="K180" s="49">
        <f t="shared" si="160"/>
        <v>47.05</v>
      </c>
      <c r="L180" s="49">
        <f t="shared" si="161"/>
        <v>627.29</v>
      </c>
      <c r="M180" s="130">
        <f t="shared" si="162"/>
        <v>499.34</v>
      </c>
      <c r="N180" s="49">
        <f t="shared" si="163"/>
        <v>27.44</v>
      </c>
      <c r="O180" s="130">
        <f t="shared" si="164"/>
        <v>110</v>
      </c>
      <c r="P180" s="130">
        <f t="shared" si="165"/>
        <v>0</v>
      </c>
      <c r="Q180" s="130">
        <f t="shared" si="166"/>
        <v>1311.12</v>
      </c>
      <c r="R180" s="49">
        <f t="shared" si="167"/>
        <v>0</v>
      </c>
      <c r="S180" s="49">
        <f t="shared" si="168"/>
        <v>313.64</v>
      </c>
      <c r="T180" s="130">
        <f t="shared" si="169"/>
        <v>124.84</v>
      </c>
      <c r="U180" s="49">
        <f t="shared" si="170"/>
        <v>11.76</v>
      </c>
      <c r="V180" s="130">
        <f t="shared" si="171"/>
        <v>110</v>
      </c>
      <c r="W180" s="130">
        <f t="shared" si="172"/>
        <v>0</v>
      </c>
      <c r="X180" s="49">
        <f t="shared" si="173"/>
        <v>560.24</v>
      </c>
      <c r="Y180" s="49">
        <f t="shared" si="174"/>
        <v>1871.36</v>
      </c>
      <c r="Z180" s="49"/>
      <c r="AA180" s="139" t="s">
        <v>52</v>
      </c>
      <c r="AB180" s="140">
        <f t="shared" ref="AB180:AH180" si="224">K180+R180</f>
        <v>47.05</v>
      </c>
      <c r="AC180" s="140">
        <f t="shared" si="224"/>
        <v>940.93</v>
      </c>
      <c r="AD180" s="140">
        <f t="shared" si="224"/>
        <v>624.18</v>
      </c>
      <c r="AE180" s="140">
        <f t="shared" si="224"/>
        <v>39.2</v>
      </c>
      <c r="AF180" s="140">
        <f t="shared" si="224"/>
        <v>220</v>
      </c>
      <c r="AG180" s="140">
        <f t="shared" si="224"/>
        <v>0</v>
      </c>
      <c r="AH180" s="140">
        <f t="shared" si="224"/>
        <v>1871.36</v>
      </c>
      <c r="AI180" s="139" t="s">
        <v>32</v>
      </c>
    </row>
    <row r="181" s="39" customFormat="1" ht="16" customHeight="1" spans="1:35">
      <c r="A181" s="129">
        <f t="shared" si="159"/>
        <v>178</v>
      </c>
      <c r="B181" s="49" t="s">
        <v>568</v>
      </c>
      <c r="C181" s="130" t="s">
        <v>599</v>
      </c>
      <c r="D181" s="131" t="s">
        <v>600</v>
      </c>
      <c r="E181" s="49">
        <v>3920.55</v>
      </c>
      <c r="F181" s="49">
        <v>3920.55</v>
      </c>
      <c r="G181" s="130">
        <v>6241.75</v>
      </c>
      <c r="H181" s="49">
        <v>3920.55</v>
      </c>
      <c r="I181" s="130">
        <v>2200</v>
      </c>
      <c r="J181" s="130"/>
      <c r="K181" s="49">
        <f t="shared" si="160"/>
        <v>47.05</v>
      </c>
      <c r="L181" s="49">
        <f t="shared" si="161"/>
        <v>627.29</v>
      </c>
      <c r="M181" s="130">
        <f t="shared" si="162"/>
        <v>499.34</v>
      </c>
      <c r="N181" s="49">
        <f t="shared" si="163"/>
        <v>27.44</v>
      </c>
      <c r="O181" s="130">
        <f t="shared" si="164"/>
        <v>110</v>
      </c>
      <c r="P181" s="130">
        <f t="shared" si="165"/>
        <v>0</v>
      </c>
      <c r="Q181" s="130">
        <f t="shared" si="166"/>
        <v>1311.12</v>
      </c>
      <c r="R181" s="49">
        <f t="shared" si="167"/>
        <v>0</v>
      </c>
      <c r="S181" s="49">
        <f t="shared" si="168"/>
        <v>313.64</v>
      </c>
      <c r="T181" s="130">
        <f t="shared" si="169"/>
        <v>124.84</v>
      </c>
      <c r="U181" s="49">
        <f t="shared" si="170"/>
        <v>11.76</v>
      </c>
      <c r="V181" s="130">
        <f t="shared" si="171"/>
        <v>110</v>
      </c>
      <c r="W181" s="130">
        <f t="shared" si="172"/>
        <v>0</v>
      </c>
      <c r="X181" s="49">
        <f t="shared" si="173"/>
        <v>560.24</v>
      </c>
      <c r="Y181" s="49">
        <f t="shared" si="174"/>
        <v>1871.36</v>
      </c>
      <c r="Z181" s="49"/>
      <c r="AA181" s="139" t="s">
        <v>53</v>
      </c>
      <c r="AB181" s="140">
        <f t="shared" ref="AB181:AH181" si="225">K181+R181</f>
        <v>47.05</v>
      </c>
      <c r="AC181" s="140">
        <f t="shared" si="225"/>
        <v>940.93</v>
      </c>
      <c r="AD181" s="140">
        <f t="shared" si="225"/>
        <v>624.18</v>
      </c>
      <c r="AE181" s="140">
        <f t="shared" si="225"/>
        <v>39.2</v>
      </c>
      <c r="AF181" s="140">
        <f t="shared" si="225"/>
        <v>220</v>
      </c>
      <c r="AG181" s="140">
        <f t="shared" si="225"/>
        <v>0</v>
      </c>
      <c r="AH181" s="140">
        <f t="shared" si="225"/>
        <v>1871.36</v>
      </c>
      <c r="AI181" s="139" t="s">
        <v>32</v>
      </c>
    </row>
    <row r="182" s="39" customFormat="1" ht="16" customHeight="1" spans="1:35">
      <c r="A182" s="129">
        <f t="shared" si="159"/>
        <v>179</v>
      </c>
      <c r="B182" s="49" t="s">
        <v>568</v>
      </c>
      <c r="C182" s="130" t="s">
        <v>601</v>
      </c>
      <c r="D182" s="131" t="s">
        <v>602</v>
      </c>
      <c r="E182" s="49">
        <v>3920.55</v>
      </c>
      <c r="F182" s="49">
        <v>3920.55</v>
      </c>
      <c r="G182" s="130">
        <v>6241.75</v>
      </c>
      <c r="H182" s="49">
        <v>3920.55</v>
      </c>
      <c r="I182" s="130">
        <v>2200</v>
      </c>
      <c r="J182" s="130"/>
      <c r="K182" s="49">
        <f t="shared" si="160"/>
        <v>47.05</v>
      </c>
      <c r="L182" s="49">
        <f t="shared" si="161"/>
        <v>627.29</v>
      </c>
      <c r="M182" s="130">
        <f t="shared" si="162"/>
        <v>499.34</v>
      </c>
      <c r="N182" s="49">
        <f t="shared" si="163"/>
        <v>27.44</v>
      </c>
      <c r="O182" s="130">
        <f t="shared" si="164"/>
        <v>110</v>
      </c>
      <c r="P182" s="130">
        <f t="shared" si="165"/>
        <v>0</v>
      </c>
      <c r="Q182" s="130">
        <f t="shared" si="166"/>
        <v>1311.12</v>
      </c>
      <c r="R182" s="49">
        <f t="shared" si="167"/>
        <v>0</v>
      </c>
      <c r="S182" s="49">
        <f t="shared" si="168"/>
        <v>313.64</v>
      </c>
      <c r="T182" s="130">
        <f t="shared" si="169"/>
        <v>124.84</v>
      </c>
      <c r="U182" s="49">
        <f t="shared" si="170"/>
        <v>11.76</v>
      </c>
      <c r="V182" s="130">
        <f t="shared" si="171"/>
        <v>110</v>
      </c>
      <c r="W182" s="130">
        <f t="shared" si="172"/>
        <v>0</v>
      </c>
      <c r="X182" s="49">
        <f t="shared" si="173"/>
        <v>560.24</v>
      </c>
      <c r="Y182" s="49">
        <f t="shared" si="174"/>
        <v>1871.36</v>
      </c>
      <c r="Z182" s="49"/>
      <c r="AA182" s="139" t="s">
        <v>56</v>
      </c>
      <c r="AB182" s="140">
        <f t="shared" ref="AB182:AH182" si="226">K182+R182</f>
        <v>47.05</v>
      </c>
      <c r="AC182" s="140">
        <f t="shared" si="226"/>
        <v>940.93</v>
      </c>
      <c r="AD182" s="140">
        <f t="shared" si="226"/>
        <v>624.18</v>
      </c>
      <c r="AE182" s="140">
        <f t="shared" si="226"/>
        <v>39.2</v>
      </c>
      <c r="AF182" s="140">
        <f t="shared" si="226"/>
        <v>220</v>
      </c>
      <c r="AG182" s="140">
        <f t="shared" si="226"/>
        <v>0</v>
      </c>
      <c r="AH182" s="140">
        <f t="shared" si="226"/>
        <v>1871.36</v>
      </c>
      <c r="AI182" s="139" t="s">
        <v>32</v>
      </c>
    </row>
    <row r="183" s="39" customFormat="1" ht="16" customHeight="1" spans="1:35">
      <c r="A183" s="129">
        <f t="shared" si="159"/>
        <v>180</v>
      </c>
      <c r="B183" s="49" t="s">
        <v>129</v>
      </c>
      <c r="C183" s="130" t="s">
        <v>603</v>
      </c>
      <c r="D183" s="131" t="s">
        <v>604</v>
      </c>
      <c r="E183" s="49">
        <v>3920.55</v>
      </c>
      <c r="F183" s="49">
        <v>3920.55</v>
      </c>
      <c r="G183" s="130">
        <v>6241.75</v>
      </c>
      <c r="H183" s="49">
        <v>3920.55</v>
      </c>
      <c r="I183" s="130">
        <v>3180</v>
      </c>
      <c r="J183" s="130"/>
      <c r="K183" s="49">
        <f t="shared" si="160"/>
        <v>47.05</v>
      </c>
      <c r="L183" s="49">
        <f t="shared" si="161"/>
        <v>627.29</v>
      </c>
      <c r="M183" s="130">
        <f t="shared" si="162"/>
        <v>499.34</v>
      </c>
      <c r="N183" s="49">
        <f t="shared" si="163"/>
        <v>27.44</v>
      </c>
      <c r="O183" s="130">
        <f t="shared" si="164"/>
        <v>159</v>
      </c>
      <c r="P183" s="130">
        <f t="shared" si="165"/>
        <v>0</v>
      </c>
      <c r="Q183" s="130">
        <f t="shared" si="166"/>
        <v>1360.12</v>
      </c>
      <c r="R183" s="49">
        <f t="shared" si="167"/>
        <v>0</v>
      </c>
      <c r="S183" s="49">
        <f t="shared" si="168"/>
        <v>313.64</v>
      </c>
      <c r="T183" s="130">
        <f t="shared" si="169"/>
        <v>124.84</v>
      </c>
      <c r="U183" s="49">
        <f t="shared" si="170"/>
        <v>11.76</v>
      </c>
      <c r="V183" s="130">
        <f t="shared" si="171"/>
        <v>159</v>
      </c>
      <c r="W183" s="130">
        <f t="shared" si="172"/>
        <v>0</v>
      </c>
      <c r="X183" s="49">
        <f t="shared" si="173"/>
        <v>609.24</v>
      </c>
      <c r="Y183" s="49">
        <f t="shared" si="174"/>
        <v>1969.36</v>
      </c>
      <c r="Z183" s="49"/>
      <c r="AA183" s="139" t="s">
        <v>61</v>
      </c>
      <c r="AB183" s="140">
        <f t="shared" ref="AB183:AH183" si="227">K183+R183</f>
        <v>47.05</v>
      </c>
      <c r="AC183" s="140">
        <f t="shared" si="227"/>
        <v>940.93</v>
      </c>
      <c r="AD183" s="140">
        <f t="shared" si="227"/>
        <v>624.18</v>
      </c>
      <c r="AE183" s="140">
        <f t="shared" si="227"/>
        <v>39.2</v>
      </c>
      <c r="AF183" s="140">
        <f t="shared" si="227"/>
        <v>318</v>
      </c>
      <c r="AG183" s="140">
        <f t="shared" si="227"/>
        <v>0</v>
      </c>
      <c r="AH183" s="140">
        <f t="shared" si="227"/>
        <v>1969.36</v>
      </c>
      <c r="AI183" s="139" t="s">
        <v>35</v>
      </c>
    </row>
    <row r="184" s="39" customFormat="1" ht="16" customHeight="1" spans="1:35">
      <c r="A184" s="129">
        <f t="shared" si="159"/>
        <v>181</v>
      </c>
      <c r="B184" s="49" t="s">
        <v>217</v>
      </c>
      <c r="C184" s="130" t="s">
        <v>607</v>
      </c>
      <c r="D184" s="131" t="s">
        <v>608</v>
      </c>
      <c r="E184" s="49">
        <v>3920.55</v>
      </c>
      <c r="F184" s="49">
        <v>3920.55</v>
      </c>
      <c r="G184" s="130">
        <v>6241.75</v>
      </c>
      <c r="H184" s="49">
        <v>3920.55</v>
      </c>
      <c r="I184" s="130">
        <v>2200</v>
      </c>
      <c r="J184" s="130"/>
      <c r="K184" s="49">
        <f t="shared" si="160"/>
        <v>47.05</v>
      </c>
      <c r="L184" s="49">
        <f t="shared" si="161"/>
        <v>627.29</v>
      </c>
      <c r="M184" s="130">
        <f t="shared" si="162"/>
        <v>499.34</v>
      </c>
      <c r="N184" s="49">
        <f t="shared" si="163"/>
        <v>27.44</v>
      </c>
      <c r="O184" s="130">
        <f t="shared" si="164"/>
        <v>110</v>
      </c>
      <c r="P184" s="130">
        <f t="shared" si="165"/>
        <v>0</v>
      </c>
      <c r="Q184" s="130">
        <f t="shared" si="166"/>
        <v>1311.12</v>
      </c>
      <c r="R184" s="49">
        <f t="shared" si="167"/>
        <v>0</v>
      </c>
      <c r="S184" s="49">
        <f t="shared" si="168"/>
        <v>313.64</v>
      </c>
      <c r="T184" s="130">
        <f t="shared" si="169"/>
        <v>124.84</v>
      </c>
      <c r="U184" s="49">
        <f t="shared" si="170"/>
        <v>11.76</v>
      </c>
      <c r="V184" s="130">
        <f t="shared" si="171"/>
        <v>110</v>
      </c>
      <c r="W184" s="130">
        <f t="shared" si="172"/>
        <v>0</v>
      </c>
      <c r="X184" s="49">
        <f t="shared" si="173"/>
        <v>560.24</v>
      </c>
      <c r="Y184" s="49">
        <f t="shared" si="174"/>
        <v>1871.36</v>
      </c>
      <c r="Z184" s="49"/>
      <c r="AA184" s="139" t="s">
        <v>57</v>
      </c>
      <c r="AB184" s="140">
        <f t="shared" ref="AB184:AH184" si="228">K184+R184</f>
        <v>47.05</v>
      </c>
      <c r="AC184" s="140">
        <f t="shared" si="228"/>
        <v>940.93</v>
      </c>
      <c r="AD184" s="140">
        <f t="shared" si="228"/>
        <v>624.18</v>
      </c>
      <c r="AE184" s="140">
        <f t="shared" si="228"/>
        <v>39.2</v>
      </c>
      <c r="AF184" s="140">
        <f t="shared" si="228"/>
        <v>220</v>
      </c>
      <c r="AG184" s="140">
        <f t="shared" si="228"/>
        <v>0</v>
      </c>
      <c r="AH184" s="140">
        <f t="shared" si="228"/>
        <v>1871.36</v>
      </c>
      <c r="AI184" s="139" t="s">
        <v>32</v>
      </c>
    </row>
    <row r="185" s="39" customFormat="1" ht="16" customHeight="1" spans="1:35">
      <c r="A185" s="129">
        <f t="shared" si="159"/>
        <v>182</v>
      </c>
      <c r="B185" s="49" t="s">
        <v>568</v>
      </c>
      <c r="C185" s="130" t="s">
        <v>609</v>
      </c>
      <c r="D185" s="131" t="s">
        <v>610</v>
      </c>
      <c r="E185" s="49">
        <v>3920.55</v>
      </c>
      <c r="F185" s="49">
        <v>3920.55</v>
      </c>
      <c r="G185" s="130">
        <v>6241.75</v>
      </c>
      <c r="H185" s="49">
        <v>3920.55</v>
      </c>
      <c r="I185" s="130">
        <v>2200</v>
      </c>
      <c r="J185" s="130"/>
      <c r="K185" s="49">
        <f t="shared" si="160"/>
        <v>47.05</v>
      </c>
      <c r="L185" s="49">
        <f t="shared" si="161"/>
        <v>627.29</v>
      </c>
      <c r="M185" s="130">
        <f t="shared" si="162"/>
        <v>499.34</v>
      </c>
      <c r="N185" s="49">
        <f t="shared" si="163"/>
        <v>27.44</v>
      </c>
      <c r="O185" s="130">
        <f t="shared" si="164"/>
        <v>110</v>
      </c>
      <c r="P185" s="130">
        <f t="shared" si="165"/>
        <v>0</v>
      </c>
      <c r="Q185" s="130">
        <f t="shared" si="166"/>
        <v>1311.12</v>
      </c>
      <c r="R185" s="49">
        <f t="shared" si="167"/>
        <v>0</v>
      </c>
      <c r="S185" s="49">
        <f t="shared" si="168"/>
        <v>313.64</v>
      </c>
      <c r="T185" s="130">
        <f t="shared" si="169"/>
        <v>124.84</v>
      </c>
      <c r="U185" s="49">
        <f t="shared" si="170"/>
        <v>11.76</v>
      </c>
      <c r="V185" s="130">
        <f t="shared" si="171"/>
        <v>110</v>
      </c>
      <c r="W185" s="130">
        <f t="shared" si="172"/>
        <v>0</v>
      </c>
      <c r="X185" s="49">
        <f t="shared" si="173"/>
        <v>560.24</v>
      </c>
      <c r="Y185" s="49">
        <f t="shared" si="174"/>
        <v>1871.36</v>
      </c>
      <c r="Z185" s="49"/>
      <c r="AA185" s="139" t="s">
        <v>53</v>
      </c>
      <c r="AB185" s="140">
        <f t="shared" ref="AB185:AH185" si="229">K185+R185</f>
        <v>47.05</v>
      </c>
      <c r="AC185" s="140">
        <f t="shared" si="229"/>
        <v>940.93</v>
      </c>
      <c r="AD185" s="140">
        <f t="shared" si="229"/>
        <v>624.18</v>
      </c>
      <c r="AE185" s="140">
        <f t="shared" si="229"/>
        <v>39.2</v>
      </c>
      <c r="AF185" s="140">
        <f t="shared" si="229"/>
        <v>220</v>
      </c>
      <c r="AG185" s="140">
        <f t="shared" si="229"/>
        <v>0</v>
      </c>
      <c r="AH185" s="140">
        <f t="shared" si="229"/>
        <v>1871.36</v>
      </c>
      <c r="AI185" s="139" t="s">
        <v>32</v>
      </c>
    </row>
    <row r="186" s="39" customFormat="1" ht="16" customHeight="1" spans="1:35">
      <c r="A186" s="129">
        <f t="shared" si="159"/>
        <v>183</v>
      </c>
      <c r="B186" s="49" t="s">
        <v>568</v>
      </c>
      <c r="C186" s="150" t="s">
        <v>613</v>
      </c>
      <c r="D186" s="131" t="s">
        <v>614</v>
      </c>
      <c r="E186" s="49">
        <v>3920.55</v>
      </c>
      <c r="F186" s="49">
        <v>3920.55</v>
      </c>
      <c r="G186" s="130">
        <v>6241.75</v>
      </c>
      <c r="H186" s="49">
        <v>3920.55</v>
      </c>
      <c r="I186" s="130">
        <v>2200</v>
      </c>
      <c r="J186" s="130"/>
      <c r="K186" s="49">
        <f t="shared" si="160"/>
        <v>47.05</v>
      </c>
      <c r="L186" s="49">
        <f t="shared" si="161"/>
        <v>627.29</v>
      </c>
      <c r="M186" s="130">
        <f t="shared" si="162"/>
        <v>499.34</v>
      </c>
      <c r="N186" s="49">
        <f t="shared" si="163"/>
        <v>27.44</v>
      </c>
      <c r="O186" s="130">
        <f t="shared" si="164"/>
        <v>110</v>
      </c>
      <c r="P186" s="130">
        <f t="shared" si="165"/>
        <v>0</v>
      </c>
      <c r="Q186" s="130">
        <f t="shared" si="166"/>
        <v>1311.12</v>
      </c>
      <c r="R186" s="49">
        <f t="shared" si="167"/>
        <v>0</v>
      </c>
      <c r="S186" s="49">
        <f t="shared" si="168"/>
        <v>313.64</v>
      </c>
      <c r="T186" s="130">
        <f t="shared" si="169"/>
        <v>124.84</v>
      </c>
      <c r="U186" s="49">
        <f t="shared" si="170"/>
        <v>11.76</v>
      </c>
      <c r="V186" s="130">
        <f t="shared" si="171"/>
        <v>110</v>
      </c>
      <c r="W186" s="130">
        <f t="shared" si="172"/>
        <v>0</v>
      </c>
      <c r="X186" s="49">
        <f t="shared" si="173"/>
        <v>560.24</v>
      </c>
      <c r="Y186" s="49">
        <f t="shared" si="174"/>
        <v>1871.36</v>
      </c>
      <c r="Z186" s="49"/>
      <c r="AA186" s="139" t="s">
        <v>56</v>
      </c>
      <c r="AB186" s="140">
        <f t="shared" ref="AB186:AH186" si="230">K186+R186</f>
        <v>47.05</v>
      </c>
      <c r="AC186" s="140">
        <f t="shared" si="230"/>
        <v>940.93</v>
      </c>
      <c r="AD186" s="140">
        <f t="shared" si="230"/>
        <v>624.18</v>
      </c>
      <c r="AE186" s="140">
        <f t="shared" si="230"/>
        <v>39.2</v>
      </c>
      <c r="AF186" s="140">
        <f t="shared" si="230"/>
        <v>220</v>
      </c>
      <c r="AG186" s="140">
        <f t="shared" si="230"/>
        <v>0</v>
      </c>
      <c r="AH186" s="140">
        <f t="shared" si="230"/>
        <v>1871.36</v>
      </c>
      <c r="AI186" s="139" t="s">
        <v>32</v>
      </c>
    </row>
    <row r="187" s="39" customFormat="1" ht="16" customHeight="1" spans="1:35">
      <c r="A187" s="129">
        <f t="shared" si="159"/>
        <v>184</v>
      </c>
      <c r="B187" s="49" t="s">
        <v>50</v>
      </c>
      <c r="C187" s="44" t="s">
        <v>615</v>
      </c>
      <c r="D187" s="131" t="s">
        <v>616</v>
      </c>
      <c r="E187" s="49">
        <v>3920.55</v>
      </c>
      <c r="F187" s="49">
        <v>3920.55</v>
      </c>
      <c r="G187" s="130">
        <v>6241.75</v>
      </c>
      <c r="H187" s="49">
        <v>3920.55</v>
      </c>
      <c r="I187" s="130">
        <v>3180</v>
      </c>
      <c r="J187" s="130"/>
      <c r="K187" s="49">
        <f t="shared" si="160"/>
        <v>47.05</v>
      </c>
      <c r="L187" s="49">
        <f t="shared" si="161"/>
        <v>627.29</v>
      </c>
      <c r="M187" s="130">
        <f t="shared" si="162"/>
        <v>499.34</v>
      </c>
      <c r="N187" s="49">
        <f t="shared" si="163"/>
        <v>27.44</v>
      </c>
      <c r="O187" s="130">
        <f t="shared" si="164"/>
        <v>159</v>
      </c>
      <c r="P187" s="130">
        <f t="shared" si="165"/>
        <v>0</v>
      </c>
      <c r="Q187" s="130">
        <f t="shared" si="166"/>
        <v>1360.12</v>
      </c>
      <c r="R187" s="49">
        <f t="shared" si="167"/>
        <v>0</v>
      </c>
      <c r="S187" s="49">
        <f t="shared" si="168"/>
        <v>313.64</v>
      </c>
      <c r="T187" s="130">
        <f t="shared" si="169"/>
        <v>124.84</v>
      </c>
      <c r="U187" s="49">
        <f t="shared" si="170"/>
        <v>11.76</v>
      </c>
      <c r="V187" s="130">
        <f t="shared" si="171"/>
        <v>159</v>
      </c>
      <c r="W187" s="130">
        <f t="shared" si="172"/>
        <v>0</v>
      </c>
      <c r="X187" s="49">
        <f t="shared" si="173"/>
        <v>609.24</v>
      </c>
      <c r="Y187" s="49">
        <f t="shared" si="174"/>
        <v>1969.36</v>
      </c>
      <c r="Z187" s="49"/>
      <c r="AA187" s="139" t="s">
        <v>50</v>
      </c>
      <c r="AB187" s="140">
        <f t="shared" ref="AB187:AH187" si="231">K187+R187</f>
        <v>47.05</v>
      </c>
      <c r="AC187" s="140">
        <f t="shared" si="231"/>
        <v>940.93</v>
      </c>
      <c r="AD187" s="140">
        <f t="shared" si="231"/>
        <v>624.18</v>
      </c>
      <c r="AE187" s="140">
        <f t="shared" si="231"/>
        <v>39.2</v>
      </c>
      <c r="AF187" s="140">
        <f t="shared" si="231"/>
        <v>318</v>
      </c>
      <c r="AG187" s="140">
        <f t="shared" si="231"/>
        <v>0</v>
      </c>
      <c r="AH187" s="140">
        <f t="shared" si="231"/>
        <v>1969.36</v>
      </c>
      <c r="AI187" s="139" t="s">
        <v>31</v>
      </c>
    </row>
    <row r="188" s="39" customFormat="1" ht="16" customHeight="1" spans="1:35">
      <c r="A188" s="129">
        <f t="shared" si="159"/>
        <v>185</v>
      </c>
      <c r="B188" s="49" t="s">
        <v>119</v>
      </c>
      <c r="C188" s="46" t="s">
        <v>617</v>
      </c>
      <c r="D188" s="133" t="s">
        <v>618</v>
      </c>
      <c r="E188" s="49">
        <v>3920.55</v>
      </c>
      <c r="F188" s="49">
        <v>3920.55</v>
      </c>
      <c r="G188" s="130">
        <v>6241.75</v>
      </c>
      <c r="H188" s="49">
        <v>3920.55</v>
      </c>
      <c r="I188" s="130">
        <v>2200</v>
      </c>
      <c r="J188" s="130"/>
      <c r="K188" s="49">
        <f t="shared" si="160"/>
        <v>47.05</v>
      </c>
      <c r="L188" s="49">
        <f t="shared" si="161"/>
        <v>627.29</v>
      </c>
      <c r="M188" s="130">
        <f t="shared" si="162"/>
        <v>499.34</v>
      </c>
      <c r="N188" s="49">
        <f t="shared" si="163"/>
        <v>27.44</v>
      </c>
      <c r="O188" s="130">
        <f t="shared" si="164"/>
        <v>110</v>
      </c>
      <c r="P188" s="130">
        <f t="shared" si="165"/>
        <v>0</v>
      </c>
      <c r="Q188" s="130">
        <f t="shared" si="166"/>
        <v>1311.12</v>
      </c>
      <c r="R188" s="49">
        <f t="shared" si="167"/>
        <v>0</v>
      </c>
      <c r="S188" s="49">
        <f t="shared" si="168"/>
        <v>313.64</v>
      </c>
      <c r="T188" s="130">
        <f t="shared" si="169"/>
        <v>124.84</v>
      </c>
      <c r="U188" s="49">
        <f t="shared" si="170"/>
        <v>11.76</v>
      </c>
      <c r="V188" s="130">
        <f t="shared" si="171"/>
        <v>110</v>
      </c>
      <c r="W188" s="130">
        <f t="shared" si="172"/>
        <v>0</v>
      </c>
      <c r="X188" s="49">
        <f t="shared" si="173"/>
        <v>560.24</v>
      </c>
      <c r="Y188" s="49">
        <f t="shared" si="174"/>
        <v>1871.36</v>
      </c>
      <c r="Z188" s="49"/>
      <c r="AA188" s="139" t="s">
        <v>78</v>
      </c>
      <c r="AB188" s="140">
        <f t="shared" ref="AB188:AH188" si="232">K188+R188</f>
        <v>47.05</v>
      </c>
      <c r="AC188" s="140">
        <f t="shared" si="232"/>
        <v>940.93</v>
      </c>
      <c r="AD188" s="140">
        <f t="shared" si="232"/>
        <v>624.18</v>
      </c>
      <c r="AE188" s="140">
        <f t="shared" si="232"/>
        <v>39.2</v>
      </c>
      <c r="AF188" s="140">
        <f t="shared" si="232"/>
        <v>220</v>
      </c>
      <c r="AG188" s="140">
        <f t="shared" si="232"/>
        <v>0</v>
      </c>
      <c r="AH188" s="140">
        <f t="shared" si="232"/>
        <v>1871.36</v>
      </c>
      <c r="AI188" s="139" t="s">
        <v>32</v>
      </c>
    </row>
    <row r="189" s="39" customFormat="1" ht="16" customHeight="1" spans="1:35">
      <c r="A189" s="129">
        <f t="shared" si="159"/>
        <v>186</v>
      </c>
      <c r="B189" s="49" t="s">
        <v>129</v>
      </c>
      <c r="C189" s="52" t="s">
        <v>619</v>
      </c>
      <c r="D189" s="133" t="s">
        <v>620</v>
      </c>
      <c r="E189" s="49">
        <v>3920.55</v>
      </c>
      <c r="F189" s="49">
        <v>3920.55</v>
      </c>
      <c r="G189" s="130">
        <v>6241.75</v>
      </c>
      <c r="H189" s="49">
        <v>3920.55</v>
      </c>
      <c r="I189" s="130">
        <v>3180</v>
      </c>
      <c r="J189" s="130"/>
      <c r="K189" s="49">
        <f t="shared" si="160"/>
        <v>47.05</v>
      </c>
      <c r="L189" s="49">
        <f t="shared" si="161"/>
        <v>627.29</v>
      </c>
      <c r="M189" s="130">
        <f t="shared" si="162"/>
        <v>499.34</v>
      </c>
      <c r="N189" s="49">
        <f t="shared" si="163"/>
        <v>27.44</v>
      </c>
      <c r="O189" s="130">
        <f t="shared" si="164"/>
        <v>159</v>
      </c>
      <c r="P189" s="130">
        <f t="shared" si="165"/>
        <v>0</v>
      </c>
      <c r="Q189" s="130">
        <f t="shared" si="166"/>
        <v>1360.12</v>
      </c>
      <c r="R189" s="49">
        <f t="shared" si="167"/>
        <v>0</v>
      </c>
      <c r="S189" s="49">
        <f t="shared" si="168"/>
        <v>313.64</v>
      </c>
      <c r="T189" s="130">
        <f t="shared" si="169"/>
        <v>124.84</v>
      </c>
      <c r="U189" s="49">
        <f t="shared" si="170"/>
        <v>11.76</v>
      </c>
      <c r="V189" s="130">
        <f t="shared" si="171"/>
        <v>159</v>
      </c>
      <c r="W189" s="130">
        <f t="shared" si="172"/>
        <v>0</v>
      </c>
      <c r="X189" s="49">
        <f t="shared" si="173"/>
        <v>609.24</v>
      </c>
      <c r="Y189" s="49">
        <f t="shared" si="174"/>
        <v>1969.36</v>
      </c>
      <c r="Z189" s="49"/>
      <c r="AA189" s="139" t="s">
        <v>61</v>
      </c>
      <c r="AB189" s="140">
        <f t="shared" ref="AB189:AH189" si="233">K189+R189</f>
        <v>47.05</v>
      </c>
      <c r="AC189" s="140">
        <f t="shared" si="233"/>
        <v>940.93</v>
      </c>
      <c r="AD189" s="140">
        <f t="shared" si="233"/>
        <v>624.18</v>
      </c>
      <c r="AE189" s="140">
        <f t="shared" si="233"/>
        <v>39.2</v>
      </c>
      <c r="AF189" s="140">
        <f t="shared" si="233"/>
        <v>318</v>
      </c>
      <c r="AG189" s="140">
        <f t="shared" si="233"/>
        <v>0</v>
      </c>
      <c r="AH189" s="140">
        <f t="shared" si="233"/>
        <v>1969.36</v>
      </c>
      <c r="AI189" s="139" t="s">
        <v>35</v>
      </c>
    </row>
    <row r="190" s="39" customFormat="1" ht="16" customHeight="1" spans="1:35">
      <c r="A190" s="129">
        <f t="shared" si="159"/>
        <v>187</v>
      </c>
      <c r="B190" s="49" t="s">
        <v>129</v>
      </c>
      <c r="C190" s="52" t="s">
        <v>621</v>
      </c>
      <c r="D190" s="133" t="s">
        <v>622</v>
      </c>
      <c r="E190" s="49">
        <v>3920.55</v>
      </c>
      <c r="F190" s="49">
        <v>3920.55</v>
      </c>
      <c r="G190" s="130">
        <v>6241.75</v>
      </c>
      <c r="H190" s="49">
        <v>3920.55</v>
      </c>
      <c r="I190" s="130">
        <v>3180</v>
      </c>
      <c r="J190" s="130"/>
      <c r="K190" s="49">
        <f t="shared" si="160"/>
        <v>47.05</v>
      </c>
      <c r="L190" s="49">
        <f t="shared" si="161"/>
        <v>627.29</v>
      </c>
      <c r="M190" s="130">
        <f t="shared" si="162"/>
        <v>499.34</v>
      </c>
      <c r="N190" s="49">
        <f t="shared" si="163"/>
        <v>27.44</v>
      </c>
      <c r="O190" s="130">
        <f t="shared" si="164"/>
        <v>159</v>
      </c>
      <c r="P190" s="130">
        <f t="shared" si="165"/>
        <v>0</v>
      </c>
      <c r="Q190" s="130">
        <f t="shared" si="166"/>
        <v>1360.12</v>
      </c>
      <c r="R190" s="49">
        <f t="shared" si="167"/>
        <v>0</v>
      </c>
      <c r="S190" s="49">
        <f t="shared" si="168"/>
        <v>313.64</v>
      </c>
      <c r="T190" s="130">
        <f t="shared" si="169"/>
        <v>124.84</v>
      </c>
      <c r="U190" s="49">
        <f t="shared" si="170"/>
        <v>11.76</v>
      </c>
      <c r="V190" s="130">
        <f t="shared" si="171"/>
        <v>159</v>
      </c>
      <c r="W190" s="130">
        <f t="shared" si="172"/>
        <v>0</v>
      </c>
      <c r="X190" s="49">
        <f t="shared" si="173"/>
        <v>609.24</v>
      </c>
      <c r="Y190" s="49">
        <f t="shared" si="174"/>
        <v>1969.36</v>
      </c>
      <c r="Z190" s="49"/>
      <c r="AA190" s="139" t="s">
        <v>61</v>
      </c>
      <c r="AB190" s="140">
        <f t="shared" ref="AB190:AH190" si="234">K190+R190</f>
        <v>47.05</v>
      </c>
      <c r="AC190" s="140">
        <f t="shared" si="234"/>
        <v>940.93</v>
      </c>
      <c r="AD190" s="140">
        <f t="shared" si="234"/>
        <v>624.18</v>
      </c>
      <c r="AE190" s="140">
        <f t="shared" si="234"/>
        <v>39.2</v>
      </c>
      <c r="AF190" s="140">
        <f t="shared" si="234"/>
        <v>318</v>
      </c>
      <c r="AG190" s="140">
        <f t="shared" si="234"/>
        <v>0</v>
      </c>
      <c r="AH190" s="140">
        <f t="shared" si="234"/>
        <v>1969.36</v>
      </c>
      <c r="AI190" s="139" t="s">
        <v>35</v>
      </c>
    </row>
    <row r="191" s="39" customFormat="1" ht="16" customHeight="1" spans="1:35">
      <c r="A191" s="129">
        <f t="shared" si="159"/>
        <v>188</v>
      </c>
      <c r="B191" s="49" t="s">
        <v>223</v>
      </c>
      <c r="C191" s="52" t="s">
        <v>633</v>
      </c>
      <c r="D191" s="133" t="s">
        <v>634</v>
      </c>
      <c r="E191" s="49">
        <v>3920.55</v>
      </c>
      <c r="F191" s="49">
        <v>3920.55</v>
      </c>
      <c r="G191" s="130">
        <v>6241.75</v>
      </c>
      <c r="H191" s="49">
        <v>3920.55</v>
      </c>
      <c r="I191" s="130">
        <v>3180</v>
      </c>
      <c r="J191" s="130"/>
      <c r="K191" s="49">
        <f t="shared" si="160"/>
        <v>47.05</v>
      </c>
      <c r="L191" s="49">
        <f t="shared" si="161"/>
        <v>627.29</v>
      </c>
      <c r="M191" s="130">
        <f t="shared" si="162"/>
        <v>499.34</v>
      </c>
      <c r="N191" s="49">
        <f t="shared" si="163"/>
        <v>27.44</v>
      </c>
      <c r="O191" s="130">
        <f t="shared" si="164"/>
        <v>159</v>
      </c>
      <c r="P191" s="130">
        <f t="shared" si="165"/>
        <v>0</v>
      </c>
      <c r="Q191" s="130">
        <f t="shared" si="166"/>
        <v>1360.12</v>
      </c>
      <c r="R191" s="49">
        <f t="shared" si="167"/>
        <v>0</v>
      </c>
      <c r="S191" s="49">
        <f t="shared" si="168"/>
        <v>313.64</v>
      </c>
      <c r="T191" s="130">
        <f t="shared" si="169"/>
        <v>124.84</v>
      </c>
      <c r="U191" s="49">
        <f t="shared" si="170"/>
        <v>11.76</v>
      </c>
      <c r="V191" s="130">
        <f t="shared" si="171"/>
        <v>159</v>
      </c>
      <c r="W191" s="130">
        <f t="shared" si="172"/>
        <v>0</v>
      </c>
      <c r="X191" s="49">
        <f t="shared" si="173"/>
        <v>609.24</v>
      </c>
      <c r="Y191" s="49">
        <f t="shared" si="174"/>
        <v>1969.36</v>
      </c>
      <c r="Z191" s="49"/>
      <c r="AA191" s="139" t="s">
        <v>80</v>
      </c>
      <c r="AB191" s="140">
        <f t="shared" ref="AB191:AH191" si="235">K191+R191</f>
        <v>47.05</v>
      </c>
      <c r="AC191" s="140">
        <f t="shared" si="235"/>
        <v>940.93</v>
      </c>
      <c r="AD191" s="140">
        <f t="shared" si="235"/>
        <v>624.18</v>
      </c>
      <c r="AE191" s="140">
        <f t="shared" si="235"/>
        <v>39.2</v>
      </c>
      <c r="AF191" s="140">
        <f t="shared" si="235"/>
        <v>318</v>
      </c>
      <c r="AG191" s="140">
        <f t="shared" si="235"/>
        <v>0</v>
      </c>
      <c r="AH191" s="140">
        <f t="shared" si="235"/>
        <v>1969.36</v>
      </c>
      <c r="AI191" s="139" t="s">
        <v>33</v>
      </c>
    </row>
    <row r="192" s="39" customFormat="1" ht="16" customHeight="1" spans="1:35">
      <c r="A192" s="129">
        <f t="shared" si="159"/>
        <v>189</v>
      </c>
      <c r="B192" s="49" t="s">
        <v>1195</v>
      </c>
      <c r="C192" s="151" t="s">
        <v>635</v>
      </c>
      <c r="D192" s="482" t="s">
        <v>636</v>
      </c>
      <c r="E192" s="49">
        <v>3920.55</v>
      </c>
      <c r="F192" s="49">
        <v>3920.55</v>
      </c>
      <c r="G192" s="130">
        <v>6241.75</v>
      </c>
      <c r="H192" s="49">
        <v>3920.55</v>
      </c>
      <c r="I192" s="130">
        <v>3180</v>
      </c>
      <c r="J192" s="130"/>
      <c r="K192" s="49">
        <f t="shared" si="160"/>
        <v>47.05</v>
      </c>
      <c r="L192" s="49">
        <f t="shared" si="161"/>
        <v>627.29</v>
      </c>
      <c r="M192" s="130">
        <f t="shared" si="162"/>
        <v>499.34</v>
      </c>
      <c r="N192" s="49">
        <f t="shared" si="163"/>
        <v>27.44</v>
      </c>
      <c r="O192" s="130">
        <f t="shared" si="164"/>
        <v>159</v>
      </c>
      <c r="P192" s="130">
        <f t="shared" si="165"/>
        <v>0</v>
      </c>
      <c r="Q192" s="130">
        <f t="shared" si="166"/>
        <v>1360.12</v>
      </c>
      <c r="R192" s="49">
        <f t="shared" si="167"/>
        <v>0</v>
      </c>
      <c r="S192" s="49">
        <f t="shared" si="168"/>
        <v>313.64</v>
      </c>
      <c r="T192" s="130">
        <f t="shared" si="169"/>
        <v>124.84</v>
      </c>
      <c r="U192" s="49">
        <f t="shared" si="170"/>
        <v>11.76</v>
      </c>
      <c r="V192" s="130">
        <f t="shared" si="171"/>
        <v>159</v>
      </c>
      <c r="W192" s="130">
        <f t="shared" si="172"/>
        <v>0</v>
      </c>
      <c r="X192" s="49">
        <f t="shared" si="173"/>
        <v>609.24</v>
      </c>
      <c r="Y192" s="49">
        <f t="shared" si="174"/>
        <v>1969.36</v>
      </c>
      <c r="Z192" s="49"/>
      <c r="AA192" s="139" t="s">
        <v>81</v>
      </c>
      <c r="AB192" s="140">
        <f t="shared" ref="AB192:AH192" si="236">K192+R192</f>
        <v>47.05</v>
      </c>
      <c r="AC192" s="140">
        <f t="shared" si="236"/>
        <v>940.93</v>
      </c>
      <c r="AD192" s="140">
        <f t="shared" si="236"/>
        <v>624.18</v>
      </c>
      <c r="AE192" s="140">
        <f t="shared" si="236"/>
        <v>39.2</v>
      </c>
      <c r="AF192" s="140">
        <f t="shared" si="236"/>
        <v>318</v>
      </c>
      <c r="AG192" s="140">
        <f t="shared" si="236"/>
        <v>0</v>
      </c>
      <c r="AH192" s="140">
        <f t="shared" si="236"/>
        <v>1969.36</v>
      </c>
      <c r="AI192" s="139" t="s">
        <v>34</v>
      </c>
    </row>
    <row r="193" s="39" customFormat="1" ht="16" customHeight="1" spans="1:35">
      <c r="A193" s="129">
        <f t="shared" si="159"/>
        <v>190</v>
      </c>
      <c r="B193" s="49" t="s">
        <v>1196</v>
      </c>
      <c r="C193" s="52" t="s">
        <v>639</v>
      </c>
      <c r="D193" s="133" t="s">
        <v>640</v>
      </c>
      <c r="E193" s="49">
        <v>3920.55</v>
      </c>
      <c r="F193" s="49">
        <v>3920.55</v>
      </c>
      <c r="G193" s="130">
        <v>6241.75</v>
      </c>
      <c r="H193" s="49">
        <v>3920.55</v>
      </c>
      <c r="I193" s="130">
        <v>3180</v>
      </c>
      <c r="J193" s="130"/>
      <c r="K193" s="49">
        <f t="shared" si="160"/>
        <v>47.05</v>
      </c>
      <c r="L193" s="49">
        <f t="shared" si="161"/>
        <v>627.29</v>
      </c>
      <c r="M193" s="130">
        <f t="shared" si="162"/>
        <v>499.34</v>
      </c>
      <c r="N193" s="49">
        <f t="shared" si="163"/>
        <v>27.44</v>
      </c>
      <c r="O193" s="130">
        <f t="shared" si="164"/>
        <v>159</v>
      </c>
      <c r="P193" s="130">
        <f t="shared" si="165"/>
        <v>0</v>
      </c>
      <c r="Q193" s="130">
        <f t="shared" si="166"/>
        <v>1360.12</v>
      </c>
      <c r="R193" s="49">
        <f t="shared" si="167"/>
        <v>0</v>
      </c>
      <c r="S193" s="49">
        <f t="shared" si="168"/>
        <v>313.64</v>
      </c>
      <c r="T193" s="130">
        <f t="shared" si="169"/>
        <v>124.84</v>
      </c>
      <c r="U193" s="49">
        <f t="shared" si="170"/>
        <v>11.76</v>
      </c>
      <c r="V193" s="130">
        <f t="shared" si="171"/>
        <v>159</v>
      </c>
      <c r="W193" s="130">
        <f t="shared" si="172"/>
        <v>0</v>
      </c>
      <c r="X193" s="49">
        <f t="shared" si="173"/>
        <v>609.24</v>
      </c>
      <c r="Y193" s="49">
        <f t="shared" si="174"/>
        <v>1969.36</v>
      </c>
      <c r="Z193" s="49"/>
      <c r="AA193" s="139" t="s">
        <v>86</v>
      </c>
      <c r="AB193" s="140">
        <f t="shared" ref="AB193:AH193" si="237">K193+R193</f>
        <v>47.05</v>
      </c>
      <c r="AC193" s="140">
        <f t="shared" si="237"/>
        <v>940.93</v>
      </c>
      <c r="AD193" s="140">
        <f t="shared" si="237"/>
        <v>624.18</v>
      </c>
      <c r="AE193" s="140">
        <f t="shared" si="237"/>
        <v>39.2</v>
      </c>
      <c r="AF193" s="140">
        <f t="shared" si="237"/>
        <v>318</v>
      </c>
      <c r="AG193" s="140">
        <f t="shared" si="237"/>
        <v>0</v>
      </c>
      <c r="AH193" s="140">
        <f t="shared" si="237"/>
        <v>1969.36</v>
      </c>
      <c r="AI193" s="139" t="s">
        <v>35</v>
      </c>
    </row>
    <row r="194" s="39" customFormat="1" ht="16" customHeight="1" spans="1:35">
      <c r="A194" s="129">
        <f t="shared" ref="A194:A199" si="238">ROW()-3</f>
        <v>191</v>
      </c>
      <c r="B194" s="49" t="s">
        <v>129</v>
      </c>
      <c r="C194" s="46" t="s">
        <v>645</v>
      </c>
      <c r="D194" s="133" t="s">
        <v>646</v>
      </c>
      <c r="E194" s="49">
        <v>3920.55</v>
      </c>
      <c r="F194" s="49">
        <v>3920.55</v>
      </c>
      <c r="G194" s="130">
        <v>6241.75</v>
      </c>
      <c r="H194" s="49">
        <v>3920.55</v>
      </c>
      <c r="I194" s="130">
        <v>3180</v>
      </c>
      <c r="J194" s="130"/>
      <c r="K194" s="49">
        <f t="shared" ref="K194:K199" si="239">ROUND(E194*0.012,2)</f>
        <v>47.05</v>
      </c>
      <c r="L194" s="49">
        <f t="shared" ref="L194:L199" si="240">ROUND(F194*0.16,2)</f>
        <v>627.29</v>
      </c>
      <c r="M194" s="130">
        <f t="shared" ref="M194:M199" si="241">ROUND(G194*0.08,2)</f>
        <v>499.34</v>
      </c>
      <c r="N194" s="49">
        <f t="shared" ref="N194:N199" si="242">ROUND(H194*0.007,2)</f>
        <v>27.44</v>
      </c>
      <c r="O194" s="130">
        <f t="shared" ref="O194:O199" si="243">I194*5%</f>
        <v>159</v>
      </c>
      <c r="P194" s="130">
        <f t="shared" ref="P194:P199" si="244">J194*50%</f>
        <v>0</v>
      </c>
      <c r="Q194" s="130">
        <f t="shared" ref="Q194:Q199" si="245">SUM(K194:P194)</f>
        <v>1360.12</v>
      </c>
      <c r="R194" s="49">
        <f t="shared" ref="R194:R199" si="246">E194*0</f>
        <v>0</v>
      </c>
      <c r="S194" s="49">
        <f t="shared" ref="S194:S199" si="247">ROUND(F194*0.08,2)</f>
        <v>313.64</v>
      </c>
      <c r="T194" s="130">
        <f t="shared" ref="T194:T199" si="248">ROUND(G194*0.02,2)</f>
        <v>124.84</v>
      </c>
      <c r="U194" s="49">
        <f t="shared" ref="U194:U199" si="249">ROUND(H194*0.003,2)</f>
        <v>11.76</v>
      </c>
      <c r="V194" s="130">
        <f t="shared" ref="V194:V199" si="250">I194*5%</f>
        <v>159</v>
      </c>
      <c r="W194" s="130">
        <f t="shared" ref="W194:W199" si="251">J194*50%</f>
        <v>0</v>
      </c>
      <c r="X194" s="49">
        <f t="shared" ref="X194:X199" si="252">SUM(R194:W194)</f>
        <v>609.24</v>
      </c>
      <c r="Y194" s="49">
        <f t="shared" ref="Y194:Y199" si="253">Q194+X194</f>
        <v>1969.36</v>
      </c>
      <c r="Z194" s="49"/>
      <c r="AA194" s="139" t="s">
        <v>82</v>
      </c>
      <c r="AB194" s="140">
        <f t="shared" ref="AB194:AH194" si="254">K194+R194</f>
        <v>47.05</v>
      </c>
      <c r="AC194" s="140">
        <f t="shared" si="254"/>
        <v>940.93</v>
      </c>
      <c r="AD194" s="140">
        <f t="shared" si="254"/>
        <v>624.18</v>
      </c>
      <c r="AE194" s="140">
        <f t="shared" si="254"/>
        <v>39.2</v>
      </c>
      <c r="AF194" s="140">
        <f t="shared" si="254"/>
        <v>318</v>
      </c>
      <c r="AG194" s="140">
        <f t="shared" si="254"/>
        <v>0</v>
      </c>
      <c r="AH194" s="140">
        <f t="shared" si="254"/>
        <v>1969.36</v>
      </c>
      <c r="AI194" s="139" t="s">
        <v>35</v>
      </c>
    </row>
    <row r="195" s="39" customFormat="1" ht="16" customHeight="1" spans="1:35">
      <c r="A195" s="129">
        <f t="shared" si="238"/>
        <v>192</v>
      </c>
      <c r="B195" s="49" t="s">
        <v>119</v>
      </c>
      <c r="C195" s="46" t="s">
        <v>649</v>
      </c>
      <c r="D195" s="133" t="s">
        <v>650</v>
      </c>
      <c r="E195" s="49">
        <v>3920.55</v>
      </c>
      <c r="F195" s="49">
        <v>3920.55</v>
      </c>
      <c r="G195" s="130">
        <v>6241.75</v>
      </c>
      <c r="H195" s="49">
        <v>3920.55</v>
      </c>
      <c r="I195" s="130">
        <v>2200</v>
      </c>
      <c r="J195" s="130"/>
      <c r="K195" s="49">
        <f t="shared" si="239"/>
        <v>47.05</v>
      </c>
      <c r="L195" s="49">
        <f t="shared" si="240"/>
        <v>627.29</v>
      </c>
      <c r="M195" s="130">
        <f t="shared" si="241"/>
        <v>499.34</v>
      </c>
      <c r="N195" s="49">
        <f t="shared" si="242"/>
        <v>27.44</v>
      </c>
      <c r="O195" s="130">
        <f t="shared" si="243"/>
        <v>110</v>
      </c>
      <c r="P195" s="130">
        <f t="shared" si="244"/>
        <v>0</v>
      </c>
      <c r="Q195" s="130">
        <f t="shared" si="245"/>
        <v>1311.12</v>
      </c>
      <c r="R195" s="49">
        <f t="shared" si="246"/>
        <v>0</v>
      </c>
      <c r="S195" s="49">
        <f t="shared" si="247"/>
        <v>313.64</v>
      </c>
      <c r="T195" s="130">
        <f t="shared" si="248"/>
        <v>124.84</v>
      </c>
      <c r="U195" s="49">
        <f t="shared" si="249"/>
        <v>11.76</v>
      </c>
      <c r="V195" s="130">
        <f t="shared" si="250"/>
        <v>110</v>
      </c>
      <c r="W195" s="130">
        <f t="shared" si="251"/>
        <v>0</v>
      </c>
      <c r="X195" s="49">
        <f t="shared" si="252"/>
        <v>560.24</v>
      </c>
      <c r="Y195" s="49">
        <f t="shared" si="253"/>
        <v>1871.36</v>
      </c>
      <c r="Z195" s="49"/>
      <c r="AA195" s="139" t="s">
        <v>51</v>
      </c>
      <c r="AB195" s="140">
        <f t="shared" ref="AB195:AH195" si="255">K195+R195</f>
        <v>47.05</v>
      </c>
      <c r="AC195" s="140">
        <f t="shared" si="255"/>
        <v>940.93</v>
      </c>
      <c r="AD195" s="140">
        <f t="shared" si="255"/>
        <v>624.18</v>
      </c>
      <c r="AE195" s="140">
        <f t="shared" si="255"/>
        <v>39.2</v>
      </c>
      <c r="AF195" s="140">
        <f t="shared" si="255"/>
        <v>220</v>
      </c>
      <c r="AG195" s="140">
        <f t="shared" si="255"/>
        <v>0</v>
      </c>
      <c r="AH195" s="140">
        <f t="shared" si="255"/>
        <v>1871.36</v>
      </c>
      <c r="AI195" s="139" t="s">
        <v>32</v>
      </c>
    </row>
    <row r="196" s="39" customFormat="1" ht="16" customHeight="1" spans="1:35">
      <c r="A196" s="129">
        <f t="shared" si="238"/>
        <v>193</v>
      </c>
      <c r="B196" s="49" t="s">
        <v>568</v>
      </c>
      <c r="C196" s="52" t="s">
        <v>653</v>
      </c>
      <c r="D196" s="133" t="s">
        <v>654</v>
      </c>
      <c r="E196" s="49">
        <v>3920.55</v>
      </c>
      <c r="F196" s="49">
        <v>3920.55</v>
      </c>
      <c r="G196" s="130">
        <v>6241.75</v>
      </c>
      <c r="H196" s="49">
        <v>3920.55</v>
      </c>
      <c r="I196" s="130">
        <v>2200</v>
      </c>
      <c r="J196" s="130"/>
      <c r="K196" s="49">
        <f t="shared" si="239"/>
        <v>47.05</v>
      </c>
      <c r="L196" s="49">
        <f t="shared" si="240"/>
        <v>627.29</v>
      </c>
      <c r="M196" s="130">
        <f t="shared" si="241"/>
        <v>499.34</v>
      </c>
      <c r="N196" s="49">
        <f t="shared" si="242"/>
        <v>27.44</v>
      </c>
      <c r="O196" s="130">
        <f t="shared" si="243"/>
        <v>110</v>
      </c>
      <c r="P196" s="130">
        <f t="shared" si="244"/>
        <v>0</v>
      </c>
      <c r="Q196" s="130">
        <f t="shared" si="245"/>
        <v>1311.12</v>
      </c>
      <c r="R196" s="49">
        <f t="shared" si="246"/>
        <v>0</v>
      </c>
      <c r="S196" s="49">
        <f t="shared" si="247"/>
        <v>313.64</v>
      </c>
      <c r="T196" s="130">
        <f t="shared" si="248"/>
        <v>124.84</v>
      </c>
      <c r="U196" s="49">
        <f t="shared" si="249"/>
        <v>11.76</v>
      </c>
      <c r="V196" s="130">
        <f t="shared" si="250"/>
        <v>110</v>
      </c>
      <c r="W196" s="130">
        <f t="shared" si="251"/>
        <v>0</v>
      </c>
      <c r="X196" s="49">
        <f t="shared" si="252"/>
        <v>560.24</v>
      </c>
      <c r="Y196" s="49">
        <f t="shared" si="253"/>
        <v>1871.36</v>
      </c>
      <c r="Z196" s="49"/>
      <c r="AA196" s="139" t="s">
        <v>52</v>
      </c>
      <c r="AB196" s="140">
        <f t="shared" ref="AB196:AH196" si="256">K196+R196</f>
        <v>47.05</v>
      </c>
      <c r="AC196" s="140">
        <f t="shared" si="256"/>
        <v>940.93</v>
      </c>
      <c r="AD196" s="140">
        <f t="shared" si="256"/>
        <v>624.18</v>
      </c>
      <c r="AE196" s="140">
        <f t="shared" si="256"/>
        <v>39.2</v>
      </c>
      <c r="AF196" s="140">
        <f t="shared" si="256"/>
        <v>220</v>
      </c>
      <c r="AG196" s="140">
        <f t="shared" si="256"/>
        <v>0</v>
      </c>
      <c r="AH196" s="140">
        <f t="shared" si="256"/>
        <v>1871.36</v>
      </c>
      <c r="AI196" s="139" t="s">
        <v>32</v>
      </c>
    </row>
    <row r="197" s="39" customFormat="1" ht="16" customHeight="1" spans="1:35">
      <c r="A197" s="129">
        <f t="shared" si="238"/>
        <v>194</v>
      </c>
      <c r="B197" s="49" t="s">
        <v>368</v>
      </c>
      <c r="C197" s="46" t="s">
        <v>659</v>
      </c>
      <c r="D197" s="453" t="s">
        <v>660</v>
      </c>
      <c r="E197" s="49">
        <v>3920.55</v>
      </c>
      <c r="F197" s="49">
        <v>3920.55</v>
      </c>
      <c r="G197" s="130">
        <v>6241.75</v>
      </c>
      <c r="H197" s="49">
        <v>3920.55</v>
      </c>
      <c r="I197" s="130">
        <v>3180</v>
      </c>
      <c r="J197" s="130"/>
      <c r="K197" s="49">
        <f t="shared" si="239"/>
        <v>47.05</v>
      </c>
      <c r="L197" s="49">
        <f t="shared" si="240"/>
        <v>627.29</v>
      </c>
      <c r="M197" s="130">
        <f t="shared" si="241"/>
        <v>499.34</v>
      </c>
      <c r="N197" s="49">
        <f t="shared" si="242"/>
        <v>27.44</v>
      </c>
      <c r="O197" s="130">
        <f t="shared" si="243"/>
        <v>159</v>
      </c>
      <c r="P197" s="130">
        <f t="shared" si="244"/>
        <v>0</v>
      </c>
      <c r="Q197" s="130">
        <f t="shared" si="245"/>
        <v>1360.12</v>
      </c>
      <c r="R197" s="49">
        <f t="shared" si="246"/>
        <v>0</v>
      </c>
      <c r="S197" s="49">
        <f t="shared" si="247"/>
        <v>313.64</v>
      </c>
      <c r="T197" s="130">
        <f t="shared" si="248"/>
        <v>124.84</v>
      </c>
      <c r="U197" s="49">
        <f t="shared" si="249"/>
        <v>11.76</v>
      </c>
      <c r="V197" s="130">
        <f t="shared" si="250"/>
        <v>159</v>
      </c>
      <c r="W197" s="130">
        <f t="shared" si="251"/>
        <v>0</v>
      </c>
      <c r="X197" s="49">
        <f t="shared" si="252"/>
        <v>609.24</v>
      </c>
      <c r="Y197" s="49">
        <f t="shared" si="253"/>
        <v>1969.36</v>
      </c>
      <c r="Z197" s="49"/>
      <c r="AA197" s="139" t="s">
        <v>81</v>
      </c>
      <c r="AB197" s="140">
        <f t="shared" ref="AB197:AH197" si="257">K197+R197</f>
        <v>47.05</v>
      </c>
      <c r="AC197" s="140">
        <f t="shared" si="257"/>
        <v>940.93</v>
      </c>
      <c r="AD197" s="140">
        <f t="shared" si="257"/>
        <v>624.18</v>
      </c>
      <c r="AE197" s="140">
        <f t="shared" si="257"/>
        <v>39.2</v>
      </c>
      <c r="AF197" s="140">
        <f t="shared" si="257"/>
        <v>318</v>
      </c>
      <c r="AG197" s="140">
        <f t="shared" si="257"/>
        <v>0</v>
      </c>
      <c r="AH197" s="140">
        <f t="shared" si="257"/>
        <v>1969.36</v>
      </c>
      <c r="AI197" s="139" t="s">
        <v>34</v>
      </c>
    </row>
    <row r="198" s="39" customFormat="1" ht="16" customHeight="1" spans="1:35">
      <c r="A198" s="129">
        <f t="shared" si="238"/>
        <v>195</v>
      </c>
      <c r="B198" s="49" t="s">
        <v>411</v>
      </c>
      <c r="C198" s="46" t="s">
        <v>661</v>
      </c>
      <c r="D198" s="133" t="s">
        <v>662</v>
      </c>
      <c r="E198" s="49">
        <v>3920.55</v>
      </c>
      <c r="F198" s="49">
        <v>3920.55</v>
      </c>
      <c r="G198" s="130">
        <v>6241.75</v>
      </c>
      <c r="H198" s="49">
        <v>3920.55</v>
      </c>
      <c r="I198" s="130">
        <v>2200</v>
      </c>
      <c r="J198" s="130"/>
      <c r="K198" s="49">
        <f t="shared" si="239"/>
        <v>47.05</v>
      </c>
      <c r="L198" s="49">
        <f t="shared" si="240"/>
        <v>627.29</v>
      </c>
      <c r="M198" s="130">
        <f t="shared" si="241"/>
        <v>499.34</v>
      </c>
      <c r="N198" s="49">
        <f t="shared" si="242"/>
        <v>27.44</v>
      </c>
      <c r="O198" s="130">
        <f t="shared" si="243"/>
        <v>110</v>
      </c>
      <c r="P198" s="130">
        <f t="shared" si="244"/>
        <v>0</v>
      </c>
      <c r="Q198" s="130">
        <f t="shared" si="245"/>
        <v>1311.12</v>
      </c>
      <c r="R198" s="49">
        <f t="shared" si="246"/>
        <v>0</v>
      </c>
      <c r="S198" s="49">
        <f t="shared" si="247"/>
        <v>313.64</v>
      </c>
      <c r="T198" s="130">
        <f t="shared" si="248"/>
        <v>124.84</v>
      </c>
      <c r="U198" s="49">
        <f t="shared" si="249"/>
        <v>11.76</v>
      </c>
      <c r="V198" s="130">
        <f t="shared" si="250"/>
        <v>110</v>
      </c>
      <c r="W198" s="130">
        <f t="shared" si="251"/>
        <v>0</v>
      </c>
      <c r="X198" s="49">
        <f t="shared" si="252"/>
        <v>560.24</v>
      </c>
      <c r="Y198" s="49">
        <f t="shared" si="253"/>
        <v>1871.36</v>
      </c>
      <c r="Z198" s="49"/>
      <c r="AA198" s="139" t="s">
        <v>76</v>
      </c>
      <c r="AB198" s="140">
        <f t="shared" ref="AB198:AH198" si="258">K198+R198</f>
        <v>47.05</v>
      </c>
      <c r="AC198" s="140">
        <f t="shared" si="258"/>
        <v>940.93</v>
      </c>
      <c r="AD198" s="140">
        <f t="shared" si="258"/>
        <v>624.18</v>
      </c>
      <c r="AE198" s="140">
        <f t="shared" si="258"/>
        <v>39.2</v>
      </c>
      <c r="AF198" s="140">
        <f t="shared" si="258"/>
        <v>220</v>
      </c>
      <c r="AG198" s="140">
        <f t="shared" si="258"/>
        <v>0</v>
      </c>
      <c r="AH198" s="140">
        <f t="shared" si="258"/>
        <v>1871.36</v>
      </c>
      <c r="AI198" s="139" t="s">
        <v>32</v>
      </c>
    </row>
    <row r="199" s="39" customFormat="1" ht="16" customHeight="1" spans="1:35">
      <c r="A199" s="129">
        <f t="shared" si="238"/>
        <v>196</v>
      </c>
      <c r="B199" s="49" t="s">
        <v>119</v>
      </c>
      <c r="C199" s="46" t="s">
        <v>663</v>
      </c>
      <c r="D199" s="453" t="s">
        <v>664</v>
      </c>
      <c r="E199" s="49">
        <v>3920.55</v>
      </c>
      <c r="F199" s="49">
        <v>3920.55</v>
      </c>
      <c r="G199" s="130">
        <v>6241.75</v>
      </c>
      <c r="H199" s="49">
        <v>3920.55</v>
      </c>
      <c r="I199" s="130">
        <v>2200</v>
      </c>
      <c r="J199" s="130"/>
      <c r="K199" s="49">
        <f t="shared" si="239"/>
        <v>47.05</v>
      </c>
      <c r="L199" s="49">
        <f t="shared" si="240"/>
        <v>627.29</v>
      </c>
      <c r="M199" s="130">
        <f t="shared" si="241"/>
        <v>499.34</v>
      </c>
      <c r="N199" s="49">
        <f t="shared" si="242"/>
        <v>27.44</v>
      </c>
      <c r="O199" s="130">
        <f t="shared" si="243"/>
        <v>110</v>
      </c>
      <c r="P199" s="130">
        <f t="shared" si="244"/>
        <v>0</v>
      </c>
      <c r="Q199" s="130">
        <f t="shared" si="245"/>
        <v>1311.12</v>
      </c>
      <c r="R199" s="49">
        <f t="shared" si="246"/>
        <v>0</v>
      </c>
      <c r="S199" s="49">
        <f t="shared" si="247"/>
        <v>313.64</v>
      </c>
      <c r="T199" s="130">
        <f t="shared" si="248"/>
        <v>124.84</v>
      </c>
      <c r="U199" s="49">
        <f t="shared" si="249"/>
        <v>11.76</v>
      </c>
      <c r="V199" s="130">
        <f t="shared" si="250"/>
        <v>110</v>
      </c>
      <c r="W199" s="130">
        <f t="shared" si="251"/>
        <v>0</v>
      </c>
      <c r="X199" s="49">
        <f t="shared" si="252"/>
        <v>560.24</v>
      </c>
      <c r="Y199" s="49">
        <f t="shared" si="253"/>
        <v>1871.36</v>
      </c>
      <c r="Z199" s="49"/>
      <c r="AA199" s="139" t="s">
        <v>75</v>
      </c>
      <c r="AB199" s="140">
        <f t="shared" ref="AB199:AH199" si="259">K199+R199</f>
        <v>47.05</v>
      </c>
      <c r="AC199" s="140">
        <f t="shared" si="259"/>
        <v>940.93</v>
      </c>
      <c r="AD199" s="140">
        <f t="shared" si="259"/>
        <v>624.18</v>
      </c>
      <c r="AE199" s="140">
        <f t="shared" si="259"/>
        <v>39.2</v>
      </c>
      <c r="AF199" s="140">
        <f t="shared" si="259"/>
        <v>220</v>
      </c>
      <c r="AG199" s="140">
        <f t="shared" si="259"/>
        <v>0</v>
      </c>
      <c r="AH199" s="140">
        <f t="shared" si="259"/>
        <v>1871.36</v>
      </c>
      <c r="AI199" s="139" t="s">
        <v>32</v>
      </c>
    </row>
    <row r="200" s="39" customFormat="1" ht="16" customHeight="1" spans="1:35">
      <c r="A200" s="129">
        <f t="shared" ref="A200:A257" si="260">ROW()-3</f>
        <v>197</v>
      </c>
      <c r="B200" s="49" t="s">
        <v>129</v>
      </c>
      <c r="C200" s="46" t="s">
        <v>671</v>
      </c>
      <c r="D200" s="453" t="s">
        <v>672</v>
      </c>
      <c r="E200" s="49">
        <v>3920.55</v>
      </c>
      <c r="F200" s="49">
        <v>3920.55</v>
      </c>
      <c r="G200" s="130">
        <v>6241.75</v>
      </c>
      <c r="H200" s="49">
        <v>3920.55</v>
      </c>
      <c r="I200" s="130">
        <v>3180</v>
      </c>
      <c r="J200" s="130"/>
      <c r="K200" s="49">
        <f t="shared" ref="K200:K257" si="261">ROUND(E200*0.012,2)</f>
        <v>47.05</v>
      </c>
      <c r="L200" s="49">
        <f t="shared" ref="L200:L257" si="262">ROUND(F200*0.16,2)</f>
        <v>627.29</v>
      </c>
      <c r="M200" s="130">
        <f t="shared" ref="M200:M257" si="263">ROUND(G200*0.08,2)</f>
        <v>499.34</v>
      </c>
      <c r="N200" s="49">
        <f t="shared" ref="N200:N257" si="264">ROUND(H200*0.007,2)</f>
        <v>27.44</v>
      </c>
      <c r="O200" s="130">
        <f t="shared" ref="O200:O257" si="265">I200*5%</f>
        <v>159</v>
      </c>
      <c r="P200" s="130">
        <f t="shared" ref="P200:P257" si="266">J200*50%</f>
        <v>0</v>
      </c>
      <c r="Q200" s="130">
        <f t="shared" ref="Q200:Q257" si="267">SUM(K200:P200)</f>
        <v>1360.12</v>
      </c>
      <c r="R200" s="49">
        <f t="shared" ref="R200:R257" si="268">E200*0</f>
        <v>0</v>
      </c>
      <c r="S200" s="49">
        <f t="shared" ref="S200:S257" si="269">ROUND(F200*0.08,2)</f>
        <v>313.64</v>
      </c>
      <c r="T200" s="130">
        <f t="shared" ref="T200:T257" si="270">ROUND(G200*0.02,2)</f>
        <v>124.84</v>
      </c>
      <c r="U200" s="49">
        <f t="shared" ref="U200:U257" si="271">ROUND(H200*0.003,2)</f>
        <v>11.76</v>
      </c>
      <c r="V200" s="130">
        <f t="shared" ref="V200:V257" si="272">I200*5%</f>
        <v>159</v>
      </c>
      <c r="W200" s="130">
        <f t="shared" ref="W200:W257" si="273">J200*50%</f>
        <v>0</v>
      </c>
      <c r="X200" s="49">
        <f t="shared" ref="X200:X257" si="274">SUM(R200:W200)</f>
        <v>609.24</v>
      </c>
      <c r="Y200" s="49">
        <f t="shared" ref="Y200:Y257" si="275">Q200+X200</f>
        <v>1969.36</v>
      </c>
      <c r="Z200" s="49"/>
      <c r="AA200" s="139" t="s">
        <v>82</v>
      </c>
      <c r="AB200" s="140">
        <f t="shared" ref="AB200:AH200" si="276">K200+R200</f>
        <v>47.05</v>
      </c>
      <c r="AC200" s="140">
        <f t="shared" si="276"/>
        <v>940.93</v>
      </c>
      <c r="AD200" s="140">
        <f t="shared" si="276"/>
        <v>624.18</v>
      </c>
      <c r="AE200" s="140">
        <f t="shared" si="276"/>
        <v>39.2</v>
      </c>
      <c r="AF200" s="140">
        <f t="shared" si="276"/>
        <v>318</v>
      </c>
      <c r="AG200" s="140">
        <f t="shared" si="276"/>
        <v>0</v>
      </c>
      <c r="AH200" s="140">
        <f t="shared" si="276"/>
        <v>1969.36</v>
      </c>
      <c r="AI200" s="139" t="s">
        <v>35</v>
      </c>
    </row>
    <row r="201" s="39" customFormat="1" ht="16" customHeight="1" spans="1:35">
      <c r="A201" s="129">
        <f t="shared" si="260"/>
        <v>198</v>
      </c>
      <c r="B201" s="49" t="s">
        <v>209</v>
      </c>
      <c r="C201" s="46" t="s">
        <v>675</v>
      </c>
      <c r="D201" s="133" t="s">
        <v>676</v>
      </c>
      <c r="E201" s="49">
        <v>3920.55</v>
      </c>
      <c r="F201" s="49">
        <v>3920.55</v>
      </c>
      <c r="G201" s="130">
        <v>6241.75</v>
      </c>
      <c r="H201" s="49">
        <v>3920.55</v>
      </c>
      <c r="I201" s="130">
        <v>2200</v>
      </c>
      <c r="J201" s="130"/>
      <c r="K201" s="49">
        <f t="shared" si="261"/>
        <v>47.05</v>
      </c>
      <c r="L201" s="49">
        <f t="shared" si="262"/>
        <v>627.29</v>
      </c>
      <c r="M201" s="130">
        <f t="shared" si="263"/>
        <v>499.34</v>
      </c>
      <c r="N201" s="49">
        <f t="shared" si="264"/>
        <v>27.44</v>
      </c>
      <c r="O201" s="130">
        <f t="shared" si="265"/>
        <v>110</v>
      </c>
      <c r="P201" s="130">
        <f t="shared" si="266"/>
        <v>0</v>
      </c>
      <c r="Q201" s="130">
        <f t="shared" si="267"/>
        <v>1311.12</v>
      </c>
      <c r="R201" s="49">
        <f t="shared" si="268"/>
        <v>0</v>
      </c>
      <c r="S201" s="49">
        <f t="shared" si="269"/>
        <v>313.64</v>
      </c>
      <c r="T201" s="130">
        <f t="shared" si="270"/>
        <v>124.84</v>
      </c>
      <c r="U201" s="49">
        <f t="shared" si="271"/>
        <v>11.76</v>
      </c>
      <c r="V201" s="130">
        <f t="shared" si="272"/>
        <v>110</v>
      </c>
      <c r="W201" s="130">
        <f t="shared" si="273"/>
        <v>0</v>
      </c>
      <c r="X201" s="49">
        <f t="shared" si="274"/>
        <v>560.24</v>
      </c>
      <c r="Y201" s="49">
        <f t="shared" si="275"/>
        <v>1871.36</v>
      </c>
      <c r="Z201" s="49"/>
      <c r="AA201" s="139" t="s">
        <v>69</v>
      </c>
      <c r="AB201" s="140">
        <f t="shared" ref="AB201:AH201" si="277">K201+R201</f>
        <v>47.05</v>
      </c>
      <c r="AC201" s="140">
        <f t="shared" si="277"/>
        <v>940.93</v>
      </c>
      <c r="AD201" s="140">
        <f t="shared" si="277"/>
        <v>624.18</v>
      </c>
      <c r="AE201" s="140">
        <f t="shared" si="277"/>
        <v>39.2</v>
      </c>
      <c r="AF201" s="140">
        <f t="shared" si="277"/>
        <v>220</v>
      </c>
      <c r="AG201" s="140">
        <f t="shared" si="277"/>
        <v>0</v>
      </c>
      <c r="AH201" s="140">
        <f t="shared" si="277"/>
        <v>1871.36</v>
      </c>
      <c r="AI201" s="139" t="s">
        <v>32</v>
      </c>
    </row>
    <row r="202" spans="1:36">
      <c r="A202" s="129">
        <f t="shared" si="260"/>
        <v>199</v>
      </c>
      <c r="B202" s="49" t="s">
        <v>217</v>
      </c>
      <c r="C202" s="46" t="s">
        <v>679</v>
      </c>
      <c r="D202" s="453" t="s">
        <v>680</v>
      </c>
      <c r="E202" s="49">
        <v>3920.55</v>
      </c>
      <c r="F202" s="49">
        <v>3920.55</v>
      </c>
      <c r="G202" s="130">
        <v>6241.75</v>
      </c>
      <c r="H202" s="49">
        <v>3920.55</v>
      </c>
      <c r="I202" s="130">
        <v>3180</v>
      </c>
      <c r="J202" s="130"/>
      <c r="K202" s="49">
        <f t="shared" si="261"/>
        <v>47.05</v>
      </c>
      <c r="L202" s="49">
        <f t="shared" si="262"/>
        <v>627.29</v>
      </c>
      <c r="M202" s="130">
        <f t="shared" si="263"/>
        <v>499.34</v>
      </c>
      <c r="N202" s="49">
        <f t="shared" si="264"/>
        <v>27.44</v>
      </c>
      <c r="O202" s="130">
        <f t="shared" si="265"/>
        <v>159</v>
      </c>
      <c r="P202" s="130">
        <f t="shared" si="266"/>
        <v>0</v>
      </c>
      <c r="Q202" s="130">
        <f t="shared" si="267"/>
        <v>1360.12</v>
      </c>
      <c r="R202" s="49">
        <f t="shared" si="268"/>
        <v>0</v>
      </c>
      <c r="S202" s="49">
        <f t="shared" si="269"/>
        <v>313.64</v>
      </c>
      <c r="T202" s="130">
        <f t="shared" si="270"/>
        <v>124.84</v>
      </c>
      <c r="U202" s="49">
        <f t="shared" si="271"/>
        <v>11.76</v>
      </c>
      <c r="V202" s="130">
        <f t="shared" si="272"/>
        <v>159</v>
      </c>
      <c r="W202" s="130">
        <f t="shared" si="273"/>
        <v>0</v>
      </c>
      <c r="X202" s="49">
        <f t="shared" si="274"/>
        <v>609.24</v>
      </c>
      <c r="Y202" s="49">
        <f t="shared" si="275"/>
        <v>1969.36</v>
      </c>
      <c r="Z202" s="49"/>
      <c r="AA202" s="139" t="s">
        <v>57</v>
      </c>
      <c r="AB202" s="140">
        <f t="shared" ref="AB202:AH202" si="278">K202+R202</f>
        <v>47.05</v>
      </c>
      <c r="AC202" s="140">
        <f t="shared" si="278"/>
        <v>940.93</v>
      </c>
      <c r="AD202" s="140">
        <f t="shared" si="278"/>
        <v>624.18</v>
      </c>
      <c r="AE202" s="140">
        <f t="shared" si="278"/>
        <v>39.2</v>
      </c>
      <c r="AF202" s="140">
        <f t="shared" si="278"/>
        <v>318</v>
      </c>
      <c r="AG202" s="140">
        <f t="shared" si="278"/>
        <v>0</v>
      </c>
      <c r="AH202" s="140">
        <f t="shared" si="278"/>
        <v>1969.36</v>
      </c>
      <c r="AI202" s="139" t="s">
        <v>35</v>
      </c>
      <c r="AJ202" s="39"/>
    </row>
    <row r="203" s="39" customFormat="1" ht="16" customHeight="1" spans="1:35">
      <c r="A203" s="129">
        <f t="shared" si="260"/>
        <v>200</v>
      </c>
      <c r="B203" s="49" t="s">
        <v>119</v>
      </c>
      <c r="C203" s="46" t="s">
        <v>683</v>
      </c>
      <c r="D203" s="453" t="s">
        <v>684</v>
      </c>
      <c r="E203" s="49">
        <v>3920.55</v>
      </c>
      <c r="F203" s="49">
        <v>3920.55</v>
      </c>
      <c r="G203" s="130">
        <v>6241.75</v>
      </c>
      <c r="H203" s="49">
        <v>3920.55</v>
      </c>
      <c r="I203" s="164">
        <v>2200</v>
      </c>
      <c r="J203" s="130"/>
      <c r="K203" s="49">
        <f t="shared" si="261"/>
        <v>47.05</v>
      </c>
      <c r="L203" s="49">
        <f t="shared" si="262"/>
        <v>627.29</v>
      </c>
      <c r="M203" s="130">
        <f t="shared" si="263"/>
        <v>499.34</v>
      </c>
      <c r="N203" s="49">
        <f t="shared" si="264"/>
        <v>27.44</v>
      </c>
      <c r="O203" s="130">
        <f t="shared" si="265"/>
        <v>110</v>
      </c>
      <c r="P203" s="130">
        <f t="shared" si="266"/>
        <v>0</v>
      </c>
      <c r="Q203" s="130">
        <f t="shared" si="267"/>
        <v>1311.12</v>
      </c>
      <c r="R203" s="49">
        <f t="shared" si="268"/>
        <v>0</v>
      </c>
      <c r="S203" s="49">
        <f t="shared" si="269"/>
        <v>313.64</v>
      </c>
      <c r="T203" s="130">
        <f t="shared" si="270"/>
        <v>124.84</v>
      </c>
      <c r="U203" s="49">
        <f t="shared" si="271"/>
        <v>11.76</v>
      </c>
      <c r="V203" s="130">
        <f t="shared" si="272"/>
        <v>110</v>
      </c>
      <c r="W203" s="130">
        <f t="shared" si="273"/>
        <v>0</v>
      </c>
      <c r="X203" s="49">
        <f t="shared" si="274"/>
        <v>560.24</v>
      </c>
      <c r="Y203" s="49">
        <f t="shared" si="275"/>
        <v>1871.36</v>
      </c>
      <c r="Z203" s="164"/>
      <c r="AA203" s="139" t="s">
        <v>78</v>
      </c>
      <c r="AB203" s="140">
        <f t="shared" ref="AB203:AH203" si="279">K203+R203</f>
        <v>47.05</v>
      </c>
      <c r="AC203" s="140">
        <f t="shared" si="279"/>
        <v>940.93</v>
      </c>
      <c r="AD203" s="140">
        <f t="shared" si="279"/>
        <v>624.18</v>
      </c>
      <c r="AE203" s="140">
        <f t="shared" si="279"/>
        <v>39.2</v>
      </c>
      <c r="AF203" s="140">
        <f t="shared" si="279"/>
        <v>220</v>
      </c>
      <c r="AG203" s="140">
        <f t="shared" si="279"/>
        <v>0</v>
      </c>
      <c r="AH203" s="140">
        <f t="shared" si="279"/>
        <v>1871.36</v>
      </c>
      <c r="AI203" s="139" t="s">
        <v>32</v>
      </c>
    </row>
    <row r="204" s="39" customFormat="1" ht="16" customHeight="1" spans="1:35">
      <c r="A204" s="129">
        <f t="shared" si="260"/>
        <v>201</v>
      </c>
      <c r="B204" s="49" t="s">
        <v>201</v>
      </c>
      <c r="C204" s="46" t="s">
        <v>687</v>
      </c>
      <c r="D204" s="453" t="s">
        <v>688</v>
      </c>
      <c r="E204" s="49">
        <v>3920.55</v>
      </c>
      <c r="F204" s="49">
        <v>3920.55</v>
      </c>
      <c r="G204" s="130">
        <v>6241.75</v>
      </c>
      <c r="H204" s="49">
        <v>3920.55</v>
      </c>
      <c r="I204" s="164">
        <v>3180</v>
      </c>
      <c r="J204" s="130"/>
      <c r="K204" s="49">
        <f t="shared" si="261"/>
        <v>47.05</v>
      </c>
      <c r="L204" s="49">
        <f t="shared" si="262"/>
        <v>627.29</v>
      </c>
      <c r="M204" s="130">
        <f t="shared" si="263"/>
        <v>499.34</v>
      </c>
      <c r="N204" s="49">
        <f t="shared" si="264"/>
        <v>27.44</v>
      </c>
      <c r="O204" s="130">
        <f t="shared" si="265"/>
        <v>159</v>
      </c>
      <c r="P204" s="130">
        <f t="shared" si="266"/>
        <v>0</v>
      </c>
      <c r="Q204" s="130">
        <f t="shared" si="267"/>
        <v>1360.12</v>
      </c>
      <c r="R204" s="49">
        <f t="shared" si="268"/>
        <v>0</v>
      </c>
      <c r="S204" s="49">
        <f t="shared" si="269"/>
        <v>313.64</v>
      </c>
      <c r="T204" s="130">
        <f t="shared" si="270"/>
        <v>124.84</v>
      </c>
      <c r="U204" s="49">
        <f t="shared" si="271"/>
        <v>11.76</v>
      </c>
      <c r="V204" s="130">
        <f t="shared" si="272"/>
        <v>159</v>
      </c>
      <c r="W204" s="130">
        <f t="shared" si="273"/>
        <v>0</v>
      </c>
      <c r="X204" s="49">
        <f t="shared" si="274"/>
        <v>609.24</v>
      </c>
      <c r="Y204" s="49">
        <f t="shared" si="275"/>
        <v>1969.36</v>
      </c>
      <c r="Z204" s="164"/>
      <c r="AA204" s="139" t="s">
        <v>70</v>
      </c>
      <c r="AB204" s="140">
        <f t="shared" ref="AB204:AH204" si="280">K204+R204</f>
        <v>47.05</v>
      </c>
      <c r="AC204" s="140">
        <f t="shared" si="280"/>
        <v>940.93</v>
      </c>
      <c r="AD204" s="140">
        <f t="shared" si="280"/>
        <v>624.18</v>
      </c>
      <c r="AE204" s="140">
        <f t="shared" si="280"/>
        <v>39.2</v>
      </c>
      <c r="AF204" s="140">
        <f t="shared" si="280"/>
        <v>318</v>
      </c>
      <c r="AG204" s="140">
        <f t="shared" si="280"/>
        <v>0</v>
      </c>
      <c r="AH204" s="140">
        <f t="shared" si="280"/>
        <v>1969.36</v>
      </c>
      <c r="AI204" s="139" t="s">
        <v>32</v>
      </c>
    </row>
    <row r="205" s="39" customFormat="1" ht="16" customHeight="1" spans="1:35">
      <c r="A205" s="129">
        <f t="shared" si="260"/>
        <v>202</v>
      </c>
      <c r="B205" s="49" t="s">
        <v>129</v>
      </c>
      <c r="C205" s="46" t="s">
        <v>691</v>
      </c>
      <c r="D205" s="483" t="s">
        <v>692</v>
      </c>
      <c r="E205" s="49">
        <v>3920.55</v>
      </c>
      <c r="F205" s="49">
        <v>3920.55</v>
      </c>
      <c r="G205" s="130">
        <v>6241.75</v>
      </c>
      <c r="H205" s="49">
        <v>3920.55</v>
      </c>
      <c r="I205" s="164">
        <v>3180</v>
      </c>
      <c r="J205" s="130"/>
      <c r="K205" s="49">
        <f t="shared" si="261"/>
        <v>47.05</v>
      </c>
      <c r="L205" s="49">
        <f t="shared" si="262"/>
        <v>627.29</v>
      </c>
      <c r="M205" s="130">
        <f t="shared" si="263"/>
        <v>499.34</v>
      </c>
      <c r="N205" s="49">
        <f t="shared" si="264"/>
        <v>27.44</v>
      </c>
      <c r="O205" s="130">
        <f t="shared" si="265"/>
        <v>159</v>
      </c>
      <c r="P205" s="130">
        <f t="shared" si="266"/>
        <v>0</v>
      </c>
      <c r="Q205" s="130">
        <f t="shared" si="267"/>
        <v>1360.12</v>
      </c>
      <c r="R205" s="49">
        <f t="shared" si="268"/>
        <v>0</v>
      </c>
      <c r="S205" s="49">
        <f t="shared" si="269"/>
        <v>313.64</v>
      </c>
      <c r="T205" s="130">
        <f t="shared" si="270"/>
        <v>124.84</v>
      </c>
      <c r="U205" s="49">
        <f t="shared" si="271"/>
        <v>11.76</v>
      </c>
      <c r="V205" s="130">
        <f t="shared" si="272"/>
        <v>159</v>
      </c>
      <c r="W205" s="130">
        <f t="shared" si="273"/>
        <v>0</v>
      </c>
      <c r="X205" s="49">
        <f t="shared" si="274"/>
        <v>609.24</v>
      </c>
      <c r="Y205" s="49">
        <f t="shared" si="275"/>
        <v>1969.36</v>
      </c>
      <c r="Z205" s="164"/>
      <c r="AA205" s="139" t="s">
        <v>82</v>
      </c>
      <c r="AB205" s="140">
        <f t="shared" ref="AB205:AH205" si="281">K205+R205</f>
        <v>47.05</v>
      </c>
      <c r="AC205" s="140">
        <f t="shared" si="281"/>
        <v>940.93</v>
      </c>
      <c r="AD205" s="140">
        <f t="shared" si="281"/>
        <v>624.18</v>
      </c>
      <c r="AE205" s="140">
        <f t="shared" si="281"/>
        <v>39.2</v>
      </c>
      <c r="AF205" s="140">
        <f t="shared" si="281"/>
        <v>318</v>
      </c>
      <c r="AG205" s="140">
        <f t="shared" si="281"/>
        <v>0</v>
      </c>
      <c r="AH205" s="140">
        <f t="shared" si="281"/>
        <v>1969.36</v>
      </c>
      <c r="AI205" s="139" t="s">
        <v>35</v>
      </c>
    </row>
    <row r="206" s="39" customFormat="1" ht="16" customHeight="1" spans="1:35">
      <c r="A206" s="129">
        <f t="shared" si="260"/>
        <v>203</v>
      </c>
      <c r="B206" s="49" t="s">
        <v>146</v>
      </c>
      <c r="C206" s="46" t="s">
        <v>693</v>
      </c>
      <c r="D206" s="483" t="s">
        <v>694</v>
      </c>
      <c r="E206" s="49">
        <v>3920.55</v>
      </c>
      <c r="F206" s="49">
        <v>3920.55</v>
      </c>
      <c r="G206" s="130">
        <v>6241.75</v>
      </c>
      <c r="H206" s="49">
        <v>3920.55</v>
      </c>
      <c r="I206" s="164">
        <v>3180</v>
      </c>
      <c r="J206" s="130"/>
      <c r="K206" s="49">
        <f t="shared" si="261"/>
        <v>47.05</v>
      </c>
      <c r="L206" s="49">
        <f t="shared" si="262"/>
        <v>627.29</v>
      </c>
      <c r="M206" s="130">
        <f t="shared" si="263"/>
        <v>499.34</v>
      </c>
      <c r="N206" s="49">
        <f t="shared" si="264"/>
        <v>27.44</v>
      </c>
      <c r="O206" s="130">
        <f t="shared" si="265"/>
        <v>159</v>
      </c>
      <c r="P206" s="130">
        <f t="shared" si="266"/>
        <v>0</v>
      </c>
      <c r="Q206" s="130">
        <f t="shared" si="267"/>
        <v>1360.12</v>
      </c>
      <c r="R206" s="49">
        <f t="shared" si="268"/>
        <v>0</v>
      </c>
      <c r="S206" s="49">
        <f t="shared" si="269"/>
        <v>313.64</v>
      </c>
      <c r="T206" s="130">
        <f t="shared" si="270"/>
        <v>124.84</v>
      </c>
      <c r="U206" s="49">
        <f t="shared" si="271"/>
        <v>11.76</v>
      </c>
      <c r="V206" s="130">
        <f t="shared" si="272"/>
        <v>159</v>
      </c>
      <c r="W206" s="130">
        <f t="shared" si="273"/>
        <v>0</v>
      </c>
      <c r="X206" s="49">
        <f t="shared" si="274"/>
        <v>609.24</v>
      </c>
      <c r="Y206" s="49">
        <f t="shared" si="275"/>
        <v>1969.36</v>
      </c>
      <c r="Z206" s="164"/>
      <c r="AA206" s="139" t="s">
        <v>64</v>
      </c>
      <c r="AB206" s="140">
        <f t="shared" ref="AB206:AH206" si="282">K206+R206</f>
        <v>47.05</v>
      </c>
      <c r="AC206" s="140">
        <f t="shared" si="282"/>
        <v>940.93</v>
      </c>
      <c r="AD206" s="140">
        <f t="shared" si="282"/>
        <v>624.18</v>
      </c>
      <c r="AE206" s="140">
        <f t="shared" si="282"/>
        <v>39.2</v>
      </c>
      <c r="AF206" s="140">
        <f t="shared" si="282"/>
        <v>318</v>
      </c>
      <c r="AG206" s="140">
        <f t="shared" si="282"/>
        <v>0</v>
      </c>
      <c r="AH206" s="140">
        <f t="shared" si="282"/>
        <v>1969.36</v>
      </c>
      <c r="AI206" s="139" t="s">
        <v>34</v>
      </c>
    </row>
    <row r="207" s="39" customFormat="1" ht="16" customHeight="1" spans="1:35">
      <c r="A207" s="129">
        <f t="shared" si="260"/>
        <v>204</v>
      </c>
      <c r="B207" s="49" t="s">
        <v>1195</v>
      </c>
      <c r="C207" s="46" t="s">
        <v>697</v>
      </c>
      <c r="D207" s="453" t="s">
        <v>698</v>
      </c>
      <c r="E207" s="49">
        <v>3920.55</v>
      </c>
      <c r="F207" s="49">
        <v>3920.55</v>
      </c>
      <c r="G207" s="130">
        <v>6241.75</v>
      </c>
      <c r="H207" s="49">
        <v>3920.55</v>
      </c>
      <c r="I207" s="164">
        <v>3180</v>
      </c>
      <c r="J207" s="130"/>
      <c r="K207" s="49">
        <f t="shared" si="261"/>
        <v>47.05</v>
      </c>
      <c r="L207" s="49">
        <f t="shared" si="262"/>
        <v>627.29</v>
      </c>
      <c r="M207" s="130">
        <f t="shared" si="263"/>
        <v>499.34</v>
      </c>
      <c r="N207" s="49">
        <f t="shared" si="264"/>
        <v>27.44</v>
      </c>
      <c r="O207" s="130">
        <f t="shared" si="265"/>
        <v>159</v>
      </c>
      <c r="P207" s="130">
        <f t="shared" si="266"/>
        <v>0</v>
      </c>
      <c r="Q207" s="130">
        <f t="shared" si="267"/>
        <v>1360.12</v>
      </c>
      <c r="R207" s="49">
        <f t="shared" si="268"/>
        <v>0</v>
      </c>
      <c r="S207" s="49">
        <f t="shared" si="269"/>
        <v>313.64</v>
      </c>
      <c r="T207" s="130">
        <f t="shared" si="270"/>
        <v>124.84</v>
      </c>
      <c r="U207" s="49">
        <f t="shared" si="271"/>
        <v>11.76</v>
      </c>
      <c r="V207" s="130">
        <f t="shared" si="272"/>
        <v>159</v>
      </c>
      <c r="W207" s="130">
        <f t="shared" si="273"/>
        <v>0</v>
      </c>
      <c r="X207" s="49">
        <f t="shared" si="274"/>
        <v>609.24</v>
      </c>
      <c r="Y207" s="49">
        <f t="shared" si="275"/>
        <v>1969.36</v>
      </c>
      <c r="Z207" s="164"/>
      <c r="AA207" s="139" t="s">
        <v>64</v>
      </c>
      <c r="AB207" s="140">
        <f t="shared" ref="AB207:AH207" si="283">K207+R207</f>
        <v>47.05</v>
      </c>
      <c r="AC207" s="140">
        <f t="shared" si="283"/>
        <v>940.93</v>
      </c>
      <c r="AD207" s="140">
        <f t="shared" si="283"/>
        <v>624.18</v>
      </c>
      <c r="AE207" s="140">
        <f t="shared" si="283"/>
        <v>39.2</v>
      </c>
      <c r="AF207" s="140">
        <f t="shared" si="283"/>
        <v>318</v>
      </c>
      <c r="AG207" s="140">
        <f t="shared" si="283"/>
        <v>0</v>
      </c>
      <c r="AH207" s="140">
        <f t="shared" si="283"/>
        <v>1969.36</v>
      </c>
      <c r="AI207" s="139" t="s">
        <v>34</v>
      </c>
    </row>
    <row r="208" spans="1:36">
      <c r="A208" s="129">
        <f t="shared" si="260"/>
        <v>205</v>
      </c>
      <c r="B208" s="49" t="s">
        <v>1193</v>
      </c>
      <c r="C208" s="46" t="s">
        <v>699</v>
      </c>
      <c r="D208" s="453" t="s">
        <v>700</v>
      </c>
      <c r="E208" s="49">
        <v>3920.55</v>
      </c>
      <c r="F208" s="49">
        <v>3920.55</v>
      </c>
      <c r="G208" s="130">
        <v>6241.75</v>
      </c>
      <c r="H208" s="49">
        <v>3920.55</v>
      </c>
      <c r="I208" s="164">
        <v>3180</v>
      </c>
      <c r="J208" s="130"/>
      <c r="K208" s="49">
        <f t="shared" si="261"/>
        <v>47.05</v>
      </c>
      <c r="L208" s="49">
        <f t="shared" si="262"/>
        <v>627.29</v>
      </c>
      <c r="M208" s="130">
        <f t="shared" si="263"/>
        <v>499.34</v>
      </c>
      <c r="N208" s="49">
        <f t="shared" si="264"/>
        <v>27.44</v>
      </c>
      <c r="O208" s="130">
        <f t="shared" si="265"/>
        <v>159</v>
      </c>
      <c r="P208" s="130">
        <f t="shared" si="266"/>
        <v>0</v>
      </c>
      <c r="Q208" s="130">
        <f t="shared" si="267"/>
        <v>1360.12</v>
      </c>
      <c r="R208" s="49">
        <f t="shared" si="268"/>
        <v>0</v>
      </c>
      <c r="S208" s="49">
        <f t="shared" si="269"/>
        <v>313.64</v>
      </c>
      <c r="T208" s="130">
        <f t="shared" si="270"/>
        <v>124.84</v>
      </c>
      <c r="U208" s="49">
        <f t="shared" si="271"/>
        <v>11.76</v>
      </c>
      <c r="V208" s="130">
        <f t="shared" si="272"/>
        <v>159</v>
      </c>
      <c r="W208" s="130">
        <f t="shared" si="273"/>
        <v>0</v>
      </c>
      <c r="X208" s="49">
        <f t="shared" si="274"/>
        <v>609.24</v>
      </c>
      <c r="Y208" s="49">
        <f t="shared" si="275"/>
        <v>1969.36</v>
      </c>
      <c r="Z208" s="164"/>
      <c r="AA208" s="139" t="s">
        <v>74</v>
      </c>
      <c r="AB208" s="140">
        <f t="shared" ref="AB208:AH208" si="284">K208+R208</f>
        <v>47.05</v>
      </c>
      <c r="AC208" s="140">
        <f t="shared" si="284"/>
        <v>940.93</v>
      </c>
      <c r="AD208" s="140">
        <f t="shared" si="284"/>
        <v>624.18</v>
      </c>
      <c r="AE208" s="140">
        <f t="shared" si="284"/>
        <v>39.2</v>
      </c>
      <c r="AF208" s="140">
        <f t="shared" si="284"/>
        <v>318</v>
      </c>
      <c r="AG208" s="140">
        <f t="shared" si="284"/>
        <v>0</v>
      </c>
      <c r="AH208" s="140">
        <f t="shared" si="284"/>
        <v>1969.36</v>
      </c>
      <c r="AI208" s="139" t="s">
        <v>35</v>
      </c>
      <c r="AJ208" s="39"/>
    </row>
    <row r="209" s="39" customFormat="1" ht="16" customHeight="1" spans="1:35">
      <c r="A209" s="129">
        <f t="shared" si="260"/>
        <v>206</v>
      </c>
      <c r="B209" s="49" t="s">
        <v>368</v>
      </c>
      <c r="C209" s="46" t="s">
        <v>703</v>
      </c>
      <c r="D209" s="453" t="s">
        <v>704</v>
      </c>
      <c r="E209" s="49">
        <v>3920.55</v>
      </c>
      <c r="F209" s="49">
        <v>3920.55</v>
      </c>
      <c r="G209" s="130">
        <v>6241.75</v>
      </c>
      <c r="H209" s="49">
        <v>3920.55</v>
      </c>
      <c r="I209" s="164">
        <v>4180</v>
      </c>
      <c r="J209" s="130"/>
      <c r="K209" s="49">
        <f t="shared" si="261"/>
        <v>47.05</v>
      </c>
      <c r="L209" s="49">
        <f t="shared" si="262"/>
        <v>627.29</v>
      </c>
      <c r="M209" s="130">
        <f t="shared" si="263"/>
        <v>499.34</v>
      </c>
      <c r="N209" s="49">
        <f t="shared" si="264"/>
        <v>27.44</v>
      </c>
      <c r="O209" s="130">
        <f t="shared" si="265"/>
        <v>209</v>
      </c>
      <c r="P209" s="130">
        <f t="shared" si="266"/>
        <v>0</v>
      </c>
      <c r="Q209" s="130">
        <f t="shared" si="267"/>
        <v>1410.12</v>
      </c>
      <c r="R209" s="49">
        <f t="shared" si="268"/>
        <v>0</v>
      </c>
      <c r="S209" s="49">
        <f t="shared" si="269"/>
        <v>313.64</v>
      </c>
      <c r="T209" s="130">
        <f t="shared" si="270"/>
        <v>124.84</v>
      </c>
      <c r="U209" s="49">
        <f t="shared" si="271"/>
        <v>11.76</v>
      </c>
      <c r="V209" s="130">
        <f t="shared" si="272"/>
        <v>209</v>
      </c>
      <c r="W209" s="130">
        <f t="shared" si="273"/>
        <v>0</v>
      </c>
      <c r="X209" s="49">
        <f t="shared" si="274"/>
        <v>659.24</v>
      </c>
      <c r="Y209" s="49">
        <f t="shared" si="275"/>
        <v>2069.36</v>
      </c>
      <c r="Z209" s="164"/>
      <c r="AA209" s="139" t="s">
        <v>81</v>
      </c>
      <c r="AB209" s="140">
        <f t="shared" ref="AB209:AH209" si="285">K209+R209</f>
        <v>47.05</v>
      </c>
      <c r="AC209" s="140">
        <f t="shared" si="285"/>
        <v>940.93</v>
      </c>
      <c r="AD209" s="140">
        <f t="shared" si="285"/>
        <v>624.18</v>
      </c>
      <c r="AE209" s="140">
        <f t="shared" si="285"/>
        <v>39.2</v>
      </c>
      <c r="AF209" s="140">
        <f t="shared" si="285"/>
        <v>418</v>
      </c>
      <c r="AG209" s="140">
        <f t="shared" si="285"/>
        <v>0</v>
      </c>
      <c r="AH209" s="140">
        <f t="shared" si="285"/>
        <v>2069.36</v>
      </c>
      <c r="AI209" s="139" t="s">
        <v>34</v>
      </c>
    </row>
    <row r="210" s="39" customFormat="1" ht="16" customHeight="1" spans="1:35">
      <c r="A210" s="129">
        <f t="shared" si="260"/>
        <v>207</v>
      </c>
      <c r="B210" s="49" t="s">
        <v>411</v>
      </c>
      <c r="C210" s="52" t="s">
        <v>705</v>
      </c>
      <c r="D210" s="449" t="s">
        <v>706</v>
      </c>
      <c r="E210" s="49">
        <v>3920.55</v>
      </c>
      <c r="F210" s="49">
        <v>3920.55</v>
      </c>
      <c r="G210" s="130">
        <v>6241.75</v>
      </c>
      <c r="H210" s="49">
        <v>3920.55</v>
      </c>
      <c r="I210" s="164">
        <v>2200</v>
      </c>
      <c r="J210" s="130"/>
      <c r="K210" s="49">
        <f t="shared" si="261"/>
        <v>47.05</v>
      </c>
      <c r="L210" s="49">
        <f t="shared" si="262"/>
        <v>627.29</v>
      </c>
      <c r="M210" s="130">
        <f t="shared" si="263"/>
        <v>499.34</v>
      </c>
      <c r="N210" s="49">
        <f t="shared" si="264"/>
        <v>27.44</v>
      </c>
      <c r="O210" s="130">
        <f t="shared" si="265"/>
        <v>110</v>
      </c>
      <c r="P210" s="130">
        <f t="shared" si="266"/>
        <v>0</v>
      </c>
      <c r="Q210" s="130">
        <f t="shared" si="267"/>
        <v>1311.12</v>
      </c>
      <c r="R210" s="49">
        <f t="shared" si="268"/>
        <v>0</v>
      </c>
      <c r="S210" s="49">
        <f t="shared" si="269"/>
        <v>313.64</v>
      </c>
      <c r="T210" s="130">
        <f t="shared" si="270"/>
        <v>124.84</v>
      </c>
      <c r="U210" s="49">
        <f t="shared" si="271"/>
        <v>11.76</v>
      </c>
      <c r="V210" s="130">
        <f t="shared" si="272"/>
        <v>110</v>
      </c>
      <c r="W210" s="130">
        <f t="shared" si="273"/>
        <v>0</v>
      </c>
      <c r="X210" s="49">
        <f t="shared" si="274"/>
        <v>560.24</v>
      </c>
      <c r="Y210" s="49">
        <f t="shared" si="275"/>
        <v>1871.36</v>
      </c>
      <c r="Z210" s="164"/>
      <c r="AA210" s="139" t="s">
        <v>76</v>
      </c>
      <c r="AB210" s="140">
        <f t="shared" ref="AB210:AH210" si="286">K210+R210</f>
        <v>47.05</v>
      </c>
      <c r="AC210" s="140">
        <f t="shared" si="286"/>
        <v>940.93</v>
      </c>
      <c r="AD210" s="140">
        <f t="shared" si="286"/>
        <v>624.18</v>
      </c>
      <c r="AE210" s="140">
        <f t="shared" si="286"/>
        <v>39.2</v>
      </c>
      <c r="AF210" s="140">
        <f t="shared" si="286"/>
        <v>220</v>
      </c>
      <c r="AG210" s="140">
        <f t="shared" si="286"/>
        <v>0</v>
      </c>
      <c r="AH210" s="140">
        <f t="shared" si="286"/>
        <v>1871.36</v>
      </c>
      <c r="AI210" s="139" t="s">
        <v>32</v>
      </c>
    </row>
    <row r="211" s="39" customFormat="1" ht="16" customHeight="1" spans="1:35">
      <c r="A211" s="129">
        <f t="shared" si="260"/>
        <v>208</v>
      </c>
      <c r="B211" s="49" t="s">
        <v>119</v>
      </c>
      <c r="C211" s="52" t="s">
        <v>707</v>
      </c>
      <c r="D211" s="449" t="s">
        <v>708</v>
      </c>
      <c r="E211" s="49">
        <v>3920.55</v>
      </c>
      <c r="F211" s="49">
        <v>3920.55</v>
      </c>
      <c r="G211" s="130">
        <v>6241.75</v>
      </c>
      <c r="H211" s="49">
        <v>3920.55</v>
      </c>
      <c r="I211" s="164">
        <v>2200</v>
      </c>
      <c r="J211" s="130"/>
      <c r="K211" s="49">
        <f t="shared" si="261"/>
        <v>47.05</v>
      </c>
      <c r="L211" s="49">
        <f t="shared" si="262"/>
        <v>627.29</v>
      </c>
      <c r="M211" s="130">
        <f t="shared" si="263"/>
        <v>499.34</v>
      </c>
      <c r="N211" s="49">
        <f t="shared" si="264"/>
        <v>27.44</v>
      </c>
      <c r="O211" s="130">
        <f t="shared" si="265"/>
        <v>110</v>
      </c>
      <c r="P211" s="130">
        <f t="shared" si="266"/>
        <v>0</v>
      </c>
      <c r="Q211" s="130">
        <f t="shared" si="267"/>
        <v>1311.12</v>
      </c>
      <c r="R211" s="49">
        <f t="shared" si="268"/>
        <v>0</v>
      </c>
      <c r="S211" s="49">
        <f t="shared" si="269"/>
        <v>313.64</v>
      </c>
      <c r="T211" s="130">
        <f t="shared" si="270"/>
        <v>124.84</v>
      </c>
      <c r="U211" s="49">
        <f t="shared" si="271"/>
        <v>11.76</v>
      </c>
      <c r="V211" s="130">
        <f t="shared" si="272"/>
        <v>110</v>
      </c>
      <c r="W211" s="130">
        <f t="shared" si="273"/>
        <v>0</v>
      </c>
      <c r="X211" s="49">
        <f t="shared" si="274"/>
        <v>560.24</v>
      </c>
      <c r="Y211" s="49">
        <f t="shared" si="275"/>
        <v>1871.36</v>
      </c>
      <c r="Z211" s="164"/>
      <c r="AA211" s="139" t="s">
        <v>51</v>
      </c>
      <c r="AB211" s="140">
        <f t="shared" ref="AB211:AH211" si="287">K211+R211</f>
        <v>47.05</v>
      </c>
      <c r="AC211" s="140">
        <f t="shared" si="287"/>
        <v>940.93</v>
      </c>
      <c r="AD211" s="140">
        <f t="shared" si="287"/>
        <v>624.18</v>
      </c>
      <c r="AE211" s="140">
        <f t="shared" si="287"/>
        <v>39.2</v>
      </c>
      <c r="AF211" s="140">
        <f t="shared" si="287"/>
        <v>220</v>
      </c>
      <c r="AG211" s="140">
        <f t="shared" si="287"/>
        <v>0</v>
      </c>
      <c r="AH211" s="140">
        <f t="shared" si="287"/>
        <v>1871.36</v>
      </c>
      <c r="AI211" s="139" t="s">
        <v>32</v>
      </c>
    </row>
    <row r="212" s="39" customFormat="1" ht="16" customHeight="1" spans="1:35">
      <c r="A212" s="129">
        <f t="shared" si="260"/>
        <v>209</v>
      </c>
      <c r="B212" s="49" t="s">
        <v>533</v>
      </c>
      <c r="C212" s="52" t="s">
        <v>709</v>
      </c>
      <c r="D212" s="131" t="s">
        <v>710</v>
      </c>
      <c r="E212" s="49">
        <v>3920.55</v>
      </c>
      <c r="F212" s="49">
        <v>3920.55</v>
      </c>
      <c r="G212" s="130">
        <v>6241.75</v>
      </c>
      <c r="H212" s="49">
        <v>3920.55</v>
      </c>
      <c r="I212" s="164">
        <v>2200</v>
      </c>
      <c r="J212" s="130"/>
      <c r="K212" s="49">
        <f t="shared" si="261"/>
        <v>47.05</v>
      </c>
      <c r="L212" s="49">
        <f t="shared" si="262"/>
        <v>627.29</v>
      </c>
      <c r="M212" s="130">
        <f t="shared" si="263"/>
        <v>499.34</v>
      </c>
      <c r="N212" s="49">
        <f t="shared" si="264"/>
        <v>27.44</v>
      </c>
      <c r="O212" s="130">
        <f t="shared" si="265"/>
        <v>110</v>
      </c>
      <c r="P212" s="130">
        <f t="shared" si="266"/>
        <v>0</v>
      </c>
      <c r="Q212" s="130">
        <f t="shared" si="267"/>
        <v>1311.12</v>
      </c>
      <c r="R212" s="49">
        <f t="shared" si="268"/>
        <v>0</v>
      </c>
      <c r="S212" s="49">
        <f t="shared" si="269"/>
        <v>313.64</v>
      </c>
      <c r="T212" s="130">
        <f t="shared" si="270"/>
        <v>124.84</v>
      </c>
      <c r="U212" s="49">
        <f t="shared" si="271"/>
        <v>11.76</v>
      </c>
      <c r="V212" s="130">
        <f t="shared" si="272"/>
        <v>110</v>
      </c>
      <c r="W212" s="130">
        <f t="shared" si="273"/>
        <v>0</v>
      </c>
      <c r="X212" s="49">
        <f t="shared" si="274"/>
        <v>560.24</v>
      </c>
      <c r="Y212" s="49">
        <f t="shared" si="275"/>
        <v>1871.36</v>
      </c>
      <c r="Z212" s="164"/>
      <c r="AA212" s="139" t="s">
        <v>55</v>
      </c>
      <c r="AB212" s="140">
        <f t="shared" ref="AB212:AH212" si="288">K212+R212</f>
        <v>47.05</v>
      </c>
      <c r="AC212" s="140">
        <f t="shared" si="288"/>
        <v>940.93</v>
      </c>
      <c r="AD212" s="140">
        <f t="shared" si="288"/>
        <v>624.18</v>
      </c>
      <c r="AE212" s="140">
        <f t="shared" si="288"/>
        <v>39.2</v>
      </c>
      <c r="AF212" s="140">
        <f t="shared" si="288"/>
        <v>220</v>
      </c>
      <c r="AG212" s="140">
        <f t="shared" si="288"/>
        <v>0</v>
      </c>
      <c r="AH212" s="140">
        <f t="shared" si="288"/>
        <v>1871.36</v>
      </c>
      <c r="AI212" s="139" t="s">
        <v>32</v>
      </c>
    </row>
    <row r="213" s="39" customFormat="1" ht="16" customHeight="1" spans="1:35">
      <c r="A213" s="129">
        <f t="shared" si="260"/>
        <v>210</v>
      </c>
      <c r="B213" s="49" t="s">
        <v>1196</v>
      </c>
      <c r="C213" s="52" t="s">
        <v>711</v>
      </c>
      <c r="D213" s="449" t="s">
        <v>712</v>
      </c>
      <c r="E213" s="49">
        <v>3920.55</v>
      </c>
      <c r="F213" s="49">
        <v>3920.55</v>
      </c>
      <c r="G213" s="130">
        <v>6241.75</v>
      </c>
      <c r="H213" s="49">
        <v>3920.55</v>
      </c>
      <c r="I213" s="164">
        <v>3180</v>
      </c>
      <c r="J213" s="130"/>
      <c r="K213" s="49">
        <f t="shared" si="261"/>
        <v>47.05</v>
      </c>
      <c r="L213" s="49">
        <f t="shared" si="262"/>
        <v>627.29</v>
      </c>
      <c r="M213" s="130">
        <f t="shared" si="263"/>
        <v>499.34</v>
      </c>
      <c r="N213" s="49">
        <f t="shared" si="264"/>
        <v>27.44</v>
      </c>
      <c r="O213" s="130">
        <f t="shared" si="265"/>
        <v>159</v>
      </c>
      <c r="P213" s="130">
        <f t="shared" si="266"/>
        <v>0</v>
      </c>
      <c r="Q213" s="130">
        <f t="shared" si="267"/>
        <v>1360.12</v>
      </c>
      <c r="R213" s="49">
        <f t="shared" si="268"/>
        <v>0</v>
      </c>
      <c r="S213" s="49">
        <f t="shared" si="269"/>
        <v>313.64</v>
      </c>
      <c r="T213" s="130">
        <f t="shared" si="270"/>
        <v>124.84</v>
      </c>
      <c r="U213" s="49">
        <f t="shared" si="271"/>
        <v>11.76</v>
      </c>
      <c r="V213" s="130">
        <f t="shared" si="272"/>
        <v>159</v>
      </c>
      <c r="W213" s="130">
        <f t="shared" si="273"/>
        <v>0</v>
      </c>
      <c r="X213" s="49">
        <f t="shared" si="274"/>
        <v>609.24</v>
      </c>
      <c r="Y213" s="49">
        <f t="shared" si="275"/>
        <v>1969.36</v>
      </c>
      <c r="Z213" s="164"/>
      <c r="AA213" s="139" t="s">
        <v>74</v>
      </c>
      <c r="AB213" s="140">
        <f t="shared" ref="AB213:AH213" si="289">K213+R213</f>
        <v>47.05</v>
      </c>
      <c r="AC213" s="140">
        <f t="shared" si="289"/>
        <v>940.93</v>
      </c>
      <c r="AD213" s="140">
        <f t="shared" si="289"/>
        <v>624.18</v>
      </c>
      <c r="AE213" s="140">
        <f t="shared" si="289"/>
        <v>39.2</v>
      </c>
      <c r="AF213" s="140">
        <f t="shared" si="289"/>
        <v>318</v>
      </c>
      <c r="AG213" s="140">
        <f t="shared" si="289"/>
        <v>0</v>
      </c>
      <c r="AH213" s="140">
        <f t="shared" si="289"/>
        <v>1969.36</v>
      </c>
      <c r="AI213" s="139" t="s">
        <v>35</v>
      </c>
    </row>
    <row r="214" s="39" customFormat="1" ht="16" customHeight="1" spans="1:35">
      <c r="A214" s="129">
        <f t="shared" si="260"/>
        <v>211</v>
      </c>
      <c r="B214" s="49" t="s">
        <v>262</v>
      </c>
      <c r="C214" s="52" t="s">
        <v>721</v>
      </c>
      <c r="D214" s="453" t="s">
        <v>722</v>
      </c>
      <c r="E214" s="49">
        <v>3920.55</v>
      </c>
      <c r="F214" s="49">
        <v>3920.55</v>
      </c>
      <c r="G214" s="130">
        <v>6241.75</v>
      </c>
      <c r="H214" s="49">
        <v>3920.55</v>
      </c>
      <c r="I214" s="164">
        <v>2200</v>
      </c>
      <c r="J214" s="130"/>
      <c r="K214" s="49">
        <f t="shared" si="261"/>
        <v>47.05</v>
      </c>
      <c r="L214" s="49">
        <f t="shared" si="262"/>
        <v>627.29</v>
      </c>
      <c r="M214" s="130">
        <f t="shared" si="263"/>
        <v>499.34</v>
      </c>
      <c r="N214" s="49">
        <f t="shared" si="264"/>
        <v>27.44</v>
      </c>
      <c r="O214" s="130">
        <f t="shared" si="265"/>
        <v>110</v>
      </c>
      <c r="P214" s="130">
        <f t="shared" si="266"/>
        <v>0</v>
      </c>
      <c r="Q214" s="130">
        <f t="shared" si="267"/>
        <v>1311.12</v>
      </c>
      <c r="R214" s="49">
        <f t="shared" si="268"/>
        <v>0</v>
      </c>
      <c r="S214" s="49">
        <f t="shared" si="269"/>
        <v>313.64</v>
      </c>
      <c r="T214" s="130">
        <f t="shared" si="270"/>
        <v>124.84</v>
      </c>
      <c r="U214" s="49">
        <f t="shared" si="271"/>
        <v>11.76</v>
      </c>
      <c r="V214" s="130">
        <f t="shared" si="272"/>
        <v>110</v>
      </c>
      <c r="W214" s="130">
        <f t="shared" si="273"/>
        <v>0</v>
      </c>
      <c r="X214" s="49">
        <f t="shared" si="274"/>
        <v>560.24</v>
      </c>
      <c r="Y214" s="49">
        <f t="shared" si="275"/>
        <v>1871.36</v>
      </c>
      <c r="Z214" s="164"/>
      <c r="AA214" s="139" t="s">
        <v>65</v>
      </c>
      <c r="AB214" s="140">
        <f t="shared" ref="AB214:AH214" si="290">K214+R214</f>
        <v>47.05</v>
      </c>
      <c r="AC214" s="140">
        <f t="shared" si="290"/>
        <v>940.93</v>
      </c>
      <c r="AD214" s="140">
        <f t="shared" si="290"/>
        <v>624.18</v>
      </c>
      <c r="AE214" s="140">
        <f t="shared" si="290"/>
        <v>39.2</v>
      </c>
      <c r="AF214" s="140">
        <f t="shared" si="290"/>
        <v>220</v>
      </c>
      <c r="AG214" s="140">
        <f t="shared" si="290"/>
        <v>0</v>
      </c>
      <c r="AH214" s="140">
        <f t="shared" si="290"/>
        <v>1871.36</v>
      </c>
      <c r="AI214" s="139" t="s">
        <v>32</v>
      </c>
    </row>
    <row r="215" s="39" customFormat="1" ht="16" customHeight="1" spans="1:35">
      <c r="A215" s="129">
        <f t="shared" si="260"/>
        <v>212</v>
      </c>
      <c r="B215" s="49" t="s">
        <v>119</v>
      </c>
      <c r="C215" s="52" t="s">
        <v>723</v>
      </c>
      <c r="D215" s="133" t="s">
        <v>724</v>
      </c>
      <c r="E215" s="49">
        <v>3920.55</v>
      </c>
      <c r="F215" s="49">
        <v>3920.55</v>
      </c>
      <c r="G215" s="130">
        <v>6241.75</v>
      </c>
      <c r="H215" s="49">
        <v>3920.55</v>
      </c>
      <c r="I215" s="164">
        <v>2200</v>
      </c>
      <c r="J215" s="130"/>
      <c r="K215" s="49">
        <f t="shared" si="261"/>
        <v>47.05</v>
      </c>
      <c r="L215" s="49">
        <f t="shared" si="262"/>
        <v>627.29</v>
      </c>
      <c r="M215" s="130">
        <f t="shared" si="263"/>
        <v>499.34</v>
      </c>
      <c r="N215" s="49">
        <f t="shared" si="264"/>
        <v>27.44</v>
      </c>
      <c r="O215" s="130">
        <f t="shared" si="265"/>
        <v>110</v>
      </c>
      <c r="P215" s="130">
        <f t="shared" si="266"/>
        <v>0</v>
      </c>
      <c r="Q215" s="130">
        <f t="shared" si="267"/>
        <v>1311.12</v>
      </c>
      <c r="R215" s="49">
        <f t="shared" si="268"/>
        <v>0</v>
      </c>
      <c r="S215" s="49">
        <f t="shared" si="269"/>
        <v>313.64</v>
      </c>
      <c r="T215" s="130">
        <f t="shared" si="270"/>
        <v>124.84</v>
      </c>
      <c r="U215" s="49">
        <f t="shared" si="271"/>
        <v>11.76</v>
      </c>
      <c r="V215" s="130">
        <f t="shared" si="272"/>
        <v>110</v>
      </c>
      <c r="W215" s="130">
        <f t="shared" si="273"/>
        <v>0</v>
      </c>
      <c r="X215" s="49">
        <f t="shared" si="274"/>
        <v>560.24</v>
      </c>
      <c r="Y215" s="49">
        <f t="shared" si="275"/>
        <v>1871.36</v>
      </c>
      <c r="Z215" s="164"/>
      <c r="AA215" s="139" t="s">
        <v>89</v>
      </c>
      <c r="AB215" s="140">
        <f t="shared" ref="AB215:AH215" si="291">K215+R215</f>
        <v>47.05</v>
      </c>
      <c r="AC215" s="140">
        <f t="shared" si="291"/>
        <v>940.93</v>
      </c>
      <c r="AD215" s="140">
        <f t="shared" si="291"/>
        <v>624.18</v>
      </c>
      <c r="AE215" s="140">
        <f t="shared" si="291"/>
        <v>39.2</v>
      </c>
      <c r="AF215" s="140">
        <f t="shared" si="291"/>
        <v>220</v>
      </c>
      <c r="AG215" s="140">
        <f t="shared" si="291"/>
        <v>0</v>
      </c>
      <c r="AH215" s="140">
        <f t="shared" si="291"/>
        <v>1871.36</v>
      </c>
      <c r="AI215" s="139" t="s">
        <v>32</v>
      </c>
    </row>
    <row r="216" s="39" customFormat="1" ht="16" customHeight="1" spans="1:35">
      <c r="A216" s="129">
        <f t="shared" si="260"/>
        <v>213</v>
      </c>
      <c r="B216" s="49" t="s">
        <v>119</v>
      </c>
      <c r="C216" s="52" t="s">
        <v>725</v>
      </c>
      <c r="D216" s="133" t="s">
        <v>726</v>
      </c>
      <c r="E216" s="49">
        <v>3920.55</v>
      </c>
      <c r="F216" s="49">
        <v>3920.55</v>
      </c>
      <c r="G216" s="130">
        <v>6241.75</v>
      </c>
      <c r="H216" s="49">
        <v>3920.55</v>
      </c>
      <c r="I216" s="164">
        <v>2200</v>
      </c>
      <c r="J216" s="130"/>
      <c r="K216" s="49">
        <f t="shared" si="261"/>
        <v>47.05</v>
      </c>
      <c r="L216" s="49">
        <f t="shared" si="262"/>
        <v>627.29</v>
      </c>
      <c r="M216" s="130">
        <f t="shared" si="263"/>
        <v>499.34</v>
      </c>
      <c r="N216" s="49">
        <f t="shared" si="264"/>
        <v>27.44</v>
      </c>
      <c r="O216" s="130">
        <f t="shared" si="265"/>
        <v>110</v>
      </c>
      <c r="P216" s="130">
        <f t="shared" si="266"/>
        <v>0</v>
      </c>
      <c r="Q216" s="130">
        <f t="shared" si="267"/>
        <v>1311.12</v>
      </c>
      <c r="R216" s="49">
        <f t="shared" si="268"/>
        <v>0</v>
      </c>
      <c r="S216" s="49">
        <f t="shared" si="269"/>
        <v>313.64</v>
      </c>
      <c r="T216" s="130">
        <f t="shared" si="270"/>
        <v>124.84</v>
      </c>
      <c r="U216" s="49">
        <f t="shared" si="271"/>
        <v>11.76</v>
      </c>
      <c r="V216" s="130">
        <f t="shared" si="272"/>
        <v>110</v>
      </c>
      <c r="W216" s="130">
        <f t="shared" si="273"/>
        <v>0</v>
      </c>
      <c r="X216" s="49">
        <f t="shared" si="274"/>
        <v>560.24</v>
      </c>
      <c r="Y216" s="49">
        <f t="shared" si="275"/>
        <v>1871.36</v>
      </c>
      <c r="Z216" s="164"/>
      <c r="AA216" s="139" t="s">
        <v>78</v>
      </c>
      <c r="AB216" s="140">
        <f t="shared" ref="AB216:AH216" si="292">K216+R216</f>
        <v>47.05</v>
      </c>
      <c r="AC216" s="140">
        <f t="shared" si="292"/>
        <v>940.93</v>
      </c>
      <c r="AD216" s="140">
        <f t="shared" si="292"/>
        <v>624.18</v>
      </c>
      <c r="AE216" s="140">
        <f t="shared" si="292"/>
        <v>39.2</v>
      </c>
      <c r="AF216" s="140">
        <f t="shared" si="292"/>
        <v>220</v>
      </c>
      <c r="AG216" s="140">
        <f t="shared" si="292"/>
        <v>0</v>
      </c>
      <c r="AH216" s="140">
        <f t="shared" si="292"/>
        <v>1871.36</v>
      </c>
      <c r="AI216" s="139" t="s">
        <v>32</v>
      </c>
    </row>
    <row r="217" s="39" customFormat="1" ht="16" customHeight="1" spans="1:35">
      <c r="A217" s="129">
        <f t="shared" si="260"/>
        <v>214</v>
      </c>
      <c r="B217" s="49" t="s">
        <v>729</v>
      </c>
      <c r="C217" s="52" t="s">
        <v>730</v>
      </c>
      <c r="D217" s="133" t="s">
        <v>731</v>
      </c>
      <c r="E217" s="49">
        <v>3920.55</v>
      </c>
      <c r="F217" s="49">
        <v>3920.55</v>
      </c>
      <c r="G217" s="130">
        <v>6241.75</v>
      </c>
      <c r="H217" s="49">
        <v>3920.55</v>
      </c>
      <c r="I217" s="164">
        <v>3180</v>
      </c>
      <c r="J217" s="130"/>
      <c r="K217" s="49">
        <f t="shared" si="261"/>
        <v>47.05</v>
      </c>
      <c r="L217" s="49">
        <f t="shared" si="262"/>
        <v>627.29</v>
      </c>
      <c r="M217" s="130">
        <f t="shared" si="263"/>
        <v>499.34</v>
      </c>
      <c r="N217" s="49">
        <f t="shared" si="264"/>
        <v>27.44</v>
      </c>
      <c r="O217" s="130">
        <f t="shared" si="265"/>
        <v>159</v>
      </c>
      <c r="P217" s="130">
        <f t="shared" si="266"/>
        <v>0</v>
      </c>
      <c r="Q217" s="130">
        <f t="shared" si="267"/>
        <v>1360.12</v>
      </c>
      <c r="R217" s="49">
        <f t="shared" si="268"/>
        <v>0</v>
      </c>
      <c r="S217" s="49">
        <f t="shared" si="269"/>
        <v>313.64</v>
      </c>
      <c r="T217" s="130">
        <f t="shared" si="270"/>
        <v>124.84</v>
      </c>
      <c r="U217" s="49">
        <f t="shared" si="271"/>
        <v>11.76</v>
      </c>
      <c r="V217" s="130">
        <f t="shared" si="272"/>
        <v>159</v>
      </c>
      <c r="W217" s="130">
        <f t="shared" si="273"/>
        <v>0</v>
      </c>
      <c r="X217" s="49">
        <f t="shared" si="274"/>
        <v>609.24</v>
      </c>
      <c r="Y217" s="49">
        <f t="shared" si="275"/>
        <v>1969.36</v>
      </c>
      <c r="Z217" s="164"/>
      <c r="AA217" s="139" t="s">
        <v>85</v>
      </c>
      <c r="AB217" s="140">
        <f t="shared" ref="AB217:AH217" si="293">K217+R217</f>
        <v>47.05</v>
      </c>
      <c r="AC217" s="140">
        <f t="shared" si="293"/>
        <v>940.93</v>
      </c>
      <c r="AD217" s="140">
        <f t="shared" si="293"/>
        <v>624.18</v>
      </c>
      <c r="AE217" s="140">
        <f t="shared" si="293"/>
        <v>39.2</v>
      </c>
      <c r="AF217" s="140">
        <f t="shared" si="293"/>
        <v>318</v>
      </c>
      <c r="AG217" s="140">
        <f t="shared" si="293"/>
        <v>0</v>
      </c>
      <c r="AH217" s="140">
        <f t="shared" si="293"/>
        <v>1969.36</v>
      </c>
      <c r="AI217" s="139" t="s">
        <v>34</v>
      </c>
    </row>
    <row r="218" s="39" customFormat="1" ht="16" customHeight="1" spans="1:35">
      <c r="A218" s="129">
        <f t="shared" si="260"/>
        <v>215</v>
      </c>
      <c r="B218" s="49" t="s">
        <v>201</v>
      </c>
      <c r="C218" s="46" t="s">
        <v>732</v>
      </c>
      <c r="D218" s="133" t="s">
        <v>733</v>
      </c>
      <c r="E218" s="153">
        <v>3920.55</v>
      </c>
      <c r="F218" s="49">
        <v>3920.55</v>
      </c>
      <c r="G218" s="130">
        <v>6241.75</v>
      </c>
      <c r="H218" s="49">
        <v>3920.55</v>
      </c>
      <c r="I218" s="164">
        <v>2200</v>
      </c>
      <c r="J218" s="130"/>
      <c r="K218" s="49">
        <f t="shared" si="261"/>
        <v>47.05</v>
      </c>
      <c r="L218" s="49">
        <f t="shared" si="262"/>
        <v>627.29</v>
      </c>
      <c r="M218" s="130">
        <f t="shared" si="263"/>
        <v>499.34</v>
      </c>
      <c r="N218" s="49">
        <f t="shared" si="264"/>
        <v>27.44</v>
      </c>
      <c r="O218" s="130">
        <f t="shared" si="265"/>
        <v>110</v>
      </c>
      <c r="P218" s="130">
        <f t="shared" si="266"/>
        <v>0</v>
      </c>
      <c r="Q218" s="130">
        <f t="shared" si="267"/>
        <v>1311.12</v>
      </c>
      <c r="R218" s="49">
        <f t="shared" si="268"/>
        <v>0</v>
      </c>
      <c r="S218" s="49">
        <f t="shared" si="269"/>
        <v>313.64</v>
      </c>
      <c r="T218" s="130">
        <f t="shared" si="270"/>
        <v>124.84</v>
      </c>
      <c r="U218" s="49">
        <f t="shared" si="271"/>
        <v>11.76</v>
      </c>
      <c r="V218" s="130">
        <f t="shared" si="272"/>
        <v>110</v>
      </c>
      <c r="W218" s="130">
        <f t="shared" si="273"/>
        <v>0</v>
      </c>
      <c r="X218" s="49">
        <f t="shared" si="274"/>
        <v>560.24</v>
      </c>
      <c r="Y218" s="49">
        <f t="shared" si="275"/>
        <v>1871.36</v>
      </c>
      <c r="Z218" s="164"/>
      <c r="AA218" s="139" t="s">
        <v>66</v>
      </c>
      <c r="AB218" s="140">
        <f t="shared" ref="AB218:AH218" si="294">K218+R218</f>
        <v>47.05</v>
      </c>
      <c r="AC218" s="140">
        <f t="shared" si="294"/>
        <v>940.93</v>
      </c>
      <c r="AD218" s="140">
        <f t="shared" si="294"/>
        <v>624.18</v>
      </c>
      <c r="AE218" s="140">
        <f t="shared" si="294"/>
        <v>39.2</v>
      </c>
      <c r="AF218" s="140">
        <f t="shared" si="294"/>
        <v>220</v>
      </c>
      <c r="AG218" s="140">
        <f t="shared" si="294"/>
        <v>0</v>
      </c>
      <c r="AH218" s="140">
        <f t="shared" si="294"/>
        <v>1871.36</v>
      </c>
      <c r="AI218" s="139" t="s">
        <v>32</v>
      </c>
    </row>
    <row r="219" s="39" customFormat="1" ht="16" customHeight="1" spans="1:35">
      <c r="A219" s="129">
        <f t="shared" si="260"/>
        <v>216</v>
      </c>
      <c r="B219" s="49" t="s">
        <v>217</v>
      </c>
      <c r="C219" s="46" t="s">
        <v>742</v>
      </c>
      <c r="D219" s="133" t="s">
        <v>743</v>
      </c>
      <c r="E219" s="153">
        <v>3920.55</v>
      </c>
      <c r="F219" s="49">
        <v>3920.55</v>
      </c>
      <c r="G219" s="130">
        <v>6241.75</v>
      </c>
      <c r="H219" s="49">
        <v>3920.55</v>
      </c>
      <c r="I219" s="164">
        <v>3180</v>
      </c>
      <c r="J219" s="130"/>
      <c r="K219" s="49">
        <f t="shared" si="261"/>
        <v>47.05</v>
      </c>
      <c r="L219" s="49">
        <f t="shared" si="262"/>
        <v>627.29</v>
      </c>
      <c r="M219" s="130">
        <f t="shared" si="263"/>
        <v>499.34</v>
      </c>
      <c r="N219" s="49">
        <f t="shared" si="264"/>
        <v>27.44</v>
      </c>
      <c r="O219" s="130">
        <f t="shared" si="265"/>
        <v>159</v>
      </c>
      <c r="P219" s="130">
        <f t="shared" si="266"/>
        <v>0</v>
      </c>
      <c r="Q219" s="130">
        <f t="shared" si="267"/>
        <v>1360.12</v>
      </c>
      <c r="R219" s="49">
        <f t="shared" si="268"/>
        <v>0</v>
      </c>
      <c r="S219" s="49">
        <f t="shared" si="269"/>
        <v>313.64</v>
      </c>
      <c r="T219" s="130">
        <f t="shared" si="270"/>
        <v>124.84</v>
      </c>
      <c r="U219" s="49">
        <f t="shared" si="271"/>
        <v>11.76</v>
      </c>
      <c r="V219" s="130">
        <f t="shared" si="272"/>
        <v>159</v>
      </c>
      <c r="W219" s="130">
        <f t="shared" si="273"/>
        <v>0</v>
      </c>
      <c r="X219" s="49">
        <f t="shared" si="274"/>
        <v>609.24</v>
      </c>
      <c r="Y219" s="49">
        <f t="shared" si="275"/>
        <v>1969.36</v>
      </c>
      <c r="Z219" s="164"/>
      <c r="AA219" s="139" t="s">
        <v>57</v>
      </c>
      <c r="AB219" s="140">
        <f t="shared" ref="AB219:AH219" si="295">K219+R219</f>
        <v>47.05</v>
      </c>
      <c r="AC219" s="140">
        <f t="shared" si="295"/>
        <v>940.93</v>
      </c>
      <c r="AD219" s="140">
        <f t="shared" si="295"/>
        <v>624.18</v>
      </c>
      <c r="AE219" s="140">
        <f t="shared" si="295"/>
        <v>39.2</v>
      </c>
      <c r="AF219" s="140">
        <f t="shared" si="295"/>
        <v>318</v>
      </c>
      <c r="AG219" s="140">
        <f t="shared" si="295"/>
        <v>0</v>
      </c>
      <c r="AH219" s="140">
        <f t="shared" si="295"/>
        <v>1969.36</v>
      </c>
      <c r="AI219" s="139" t="s">
        <v>35</v>
      </c>
    </row>
    <row r="220" s="39" customFormat="1" ht="16" customHeight="1" spans="1:35">
      <c r="A220" s="129">
        <f t="shared" si="260"/>
        <v>217</v>
      </c>
      <c r="B220" s="49" t="s">
        <v>146</v>
      </c>
      <c r="C220" s="46" t="s">
        <v>744</v>
      </c>
      <c r="D220" s="133" t="s">
        <v>745</v>
      </c>
      <c r="E220" s="153">
        <v>3920.55</v>
      </c>
      <c r="F220" s="49">
        <v>3920.55</v>
      </c>
      <c r="G220" s="130">
        <v>6241.75</v>
      </c>
      <c r="H220" s="49">
        <v>3920.55</v>
      </c>
      <c r="I220" s="164">
        <v>3180</v>
      </c>
      <c r="J220" s="130"/>
      <c r="K220" s="49">
        <f t="shared" si="261"/>
        <v>47.05</v>
      </c>
      <c r="L220" s="49">
        <f t="shared" si="262"/>
        <v>627.29</v>
      </c>
      <c r="M220" s="130">
        <f t="shared" si="263"/>
        <v>499.34</v>
      </c>
      <c r="N220" s="49">
        <f t="shared" si="264"/>
        <v>27.44</v>
      </c>
      <c r="O220" s="130">
        <f t="shared" si="265"/>
        <v>159</v>
      </c>
      <c r="P220" s="130">
        <f t="shared" si="266"/>
        <v>0</v>
      </c>
      <c r="Q220" s="130">
        <f t="shared" si="267"/>
        <v>1360.12</v>
      </c>
      <c r="R220" s="49">
        <f t="shared" si="268"/>
        <v>0</v>
      </c>
      <c r="S220" s="49">
        <f t="shared" si="269"/>
        <v>313.64</v>
      </c>
      <c r="T220" s="130">
        <f t="shared" si="270"/>
        <v>124.84</v>
      </c>
      <c r="U220" s="49">
        <f t="shared" si="271"/>
        <v>11.76</v>
      </c>
      <c r="V220" s="130">
        <f t="shared" si="272"/>
        <v>159</v>
      </c>
      <c r="W220" s="130">
        <f t="shared" si="273"/>
        <v>0</v>
      </c>
      <c r="X220" s="49">
        <f t="shared" si="274"/>
        <v>609.24</v>
      </c>
      <c r="Y220" s="49">
        <f t="shared" si="275"/>
        <v>1969.36</v>
      </c>
      <c r="Z220" s="164"/>
      <c r="AA220" s="139" t="s">
        <v>64</v>
      </c>
      <c r="AB220" s="140">
        <f t="shared" ref="AB220:AH220" si="296">K220+R220</f>
        <v>47.05</v>
      </c>
      <c r="AC220" s="140">
        <f t="shared" si="296"/>
        <v>940.93</v>
      </c>
      <c r="AD220" s="140">
        <f t="shared" si="296"/>
        <v>624.18</v>
      </c>
      <c r="AE220" s="140">
        <f t="shared" si="296"/>
        <v>39.2</v>
      </c>
      <c r="AF220" s="140">
        <f t="shared" si="296"/>
        <v>318</v>
      </c>
      <c r="AG220" s="140">
        <f t="shared" si="296"/>
        <v>0</v>
      </c>
      <c r="AH220" s="140">
        <f t="shared" si="296"/>
        <v>1969.36</v>
      </c>
      <c r="AI220" s="139" t="s">
        <v>34</v>
      </c>
    </row>
    <row r="221" s="39" customFormat="1" ht="16" customHeight="1" spans="1:35">
      <c r="A221" s="129">
        <f t="shared" si="260"/>
        <v>218</v>
      </c>
      <c r="B221" s="49" t="s">
        <v>750</v>
      </c>
      <c r="C221" s="154" t="s">
        <v>751</v>
      </c>
      <c r="D221" s="453" t="s">
        <v>752</v>
      </c>
      <c r="E221" s="153">
        <v>4700</v>
      </c>
      <c r="F221" s="49">
        <v>0</v>
      </c>
      <c r="G221" s="130">
        <v>6241.75</v>
      </c>
      <c r="H221" s="49">
        <v>4700</v>
      </c>
      <c r="I221" s="164">
        <v>4180</v>
      </c>
      <c r="J221" s="130"/>
      <c r="K221" s="49">
        <f t="shared" si="261"/>
        <v>56.4</v>
      </c>
      <c r="L221" s="49">
        <f t="shared" si="262"/>
        <v>0</v>
      </c>
      <c r="M221" s="130">
        <f t="shared" si="263"/>
        <v>499.34</v>
      </c>
      <c r="N221" s="49">
        <f t="shared" si="264"/>
        <v>32.9</v>
      </c>
      <c r="O221" s="130">
        <f t="shared" si="265"/>
        <v>209</v>
      </c>
      <c r="P221" s="130">
        <f t="shared" si="266"/>
        <v>0</v>
      </c>
      <c r="Q221" s="130">
        <f t="shared" si="267"/>
        <v>797.64</v>
      </c>
      <c r="R221" s="49">
        <f t="shared" si="268"/>
        <v>0</v>
      </c>
      <c r="S221" s="49">
        <f t="shared" si="269"/>
        <v>0</v>
      </c>
      <c r="T221" s="130">
        <f t="shared" si="270"/>
        <v>124.84</v>
      </c>
      <c r="U221" s="49">
        <f t="shared" si="271"/>
        <v>14.1</v>
      </c>
      <c r="V221" s="130">
        <f t="shared" si="272"/>
        <v>209</v>
      </c>
      <c r="W221" s="130">
        <f t="shared" si="273"/>
        <v>0</v>
      </c>
      <c r="X221" s="49">
        <f t="shared" si="274"/>
        <v>347.94</v>
      </c>
      <c r="Y221" s="49">
        <f t="shared" si="275"/>
        <v>1145.58</v>
      </c>
      <c r="Z221" s="164"/>
      <c r="AA221" s="139" t="s">
        <v>64</v>
      </c>
      <c r="AB221" s="140">
        <f t="shared" ref="AB221:AH221" si="297">K221+R221</f>
        <v>56.4</v>
      </c>
      <c r="AC221" s="140">
        <f t="shared" si="297"/>
        <v>0</v>
      </c>
      <c r="AD221" s="140">
        <f t="shared" si="297"/>
        <v>624.18</v>
      </c>
      <c r="AE221" s="140">
        <f t="shared" si="297"/>
        <v>47</v>
      </c>
      <c r="AF221" s="140">
        <f t="shared" si="297"/>
        <v>418</v>
      </c>
      <c r="AG221" s="140">
        <f t="shared" si="297"/>
        <v>0</v>
      </c>
      <c r="AH221" s="140">
        <f t="shared" si="297"/>
        <v>1145.58</v>
      </c>
      <c r="AI221" s="139" t="s">
        <v>34</v>
      </c>
    </row>
    <row r="222" s="39" customFormat="1" ht="16" customHeight="1" spans="1:35">
      <c r="A222" s="129">
        <f t="shared" si="260"/>
        <v>219</v>
      </c>
      <c r="B222" s="49" t="s">
        <v>129</v>
      </c>
      <c r="C222" s="46" t="s">
        <v>755</v>
      </c>
      <c r="D222" s="453" t="s">
        <v>756</v>
      </c>
      <c r="E222" s="153">
        <v>3920.55</v>
      </c>
      <c r="F222" s="49">
        <v>3920.55</v>
      </c>
      <c r="G222" s="130">
        <v>6241.75</v>
      </c>
      <c r="H222" s="49">
        <v>3920.55</v>
      </c>
      <c r="I222" s="164">
        <v>3180</v>
      </c>
      <c r="J222" s="130"/>
      <c r="K222" s="49">
        <f t="shared" si="261"/>
        <v>47.05</v>
      </c>
      <c r="L222" s="49">
        <f t="shared" si="262"/>
        <v>627.29</v>
      </c>
      <c r="M222" s="130">
        <f t="shared" si="263"/>
        <v>499.34</v>
      </c>
      <c r="N222" s="49">
        <f t="shared" si="264"/>
        <v>27.44</v>
      </c>
      <c r="O222" s="130">
        <f t="shared" si="265"/>
        <v>159</v>
      </c>
      <c r="P222" s="130">
        <f t="shared" si="266"/>
        <v>0</v>
      </c>
      <c r="Q222" s="130">
        <f t="shared" si="267"/>
        <v>1360.12</v>
      </c>
      <c r="R222" s="49">
        <f t="shared" si="268"/>
        <v>0</v>
      </c>
      <c r="S222" s="49">
        <f t="shared" si="269"/>
        <v>313.64</v>
      </c>
      <c r="T222" s="130">
        <f t="shared" si="270"/>
        <v>124.84</v>
      </c>
      <c r="U222" s="49">
        <f t="shared" si="271"/>
        <v>11.76</v>
      </c>
      <c r="V222" s="130">
        <f t="shared" si="272"/>
        <v>159</v>
      </c>
      <c r="W222" s="130">
        <f t="shared" si="273"/>
        <v>0</v>
      </c>
      <c r="X222" s="49">
        <f t="shared" si="274"/>
        <v>609.24</v>
      </c>
      <c r="Y222" s="49">
        <f t="shared" si="275"/>
        <v>1969.36</v>
      </c>
      <c r="Z222" s="164"/>
      <c r="AA222" s="139" t="s">
        <v>61</v>
      </c>
      <c r="AB222" s="140">
        <f t="shared" ref="AB222:AH222" si="298">K222+R222</f>
        <v>47.05</v>
      </c>
      <c r="AC222" s="140">
        <f t="shared" si="298"/>
        <v>940.93</v>
      </c>
      <c r="AD222" s="140">
        <f t="shared" si="298"/>
        <v>624.18</v>
      </c>
      <c r="AE222" s="140">
        <f t="shared" si="298"/>
        <v>39.2</v>
      </c>
      <c r="AF222" s="140">
        <f t="shared" si="298"/>
        <v>318</v>
      </c>
      <c r="AG222" s="140">
        <f t="shared" si="298"/>
        <v>0</v>
      </c>
      <c r="AH222" s="140">
        <f t="shared" si="298"/>
        <v>1969.36</v>
      </c>
      <c r="AI222" s="139" t="s">
        <v>35</v>
      </c>
    </row>
    <row r="223" s="39" customFormat="1" ht="16" customHeight="1" spans="1:35">
      <c r="A223" s="129">
        <f t="shared" si="260"/>
        <v>220</v>
      </c>
      <c r="B223" s="49" t="s">
        <v>209</v>
      </c>
      <c r="C223" s="46" t="s">
        <v>761</v>
      </c>
      <c r="D223" s="453" t="s">
        <v>762</v>
      </c>
      <c r="E223" s="153">
        <v>3920.55</v>
      </c>
      <c r="F223" s="49">
        <v>3920.55</v>
      </c>
      <c r="G223" s="130">
        <v>6241.75</v>
      </c>
      <c r="H223" s="49">
        <v>3920.55</v>
      </c>
      <c r="I223" s="164">
        <v>2200</v>
      </c>
      <c r="J223" s="130"/>
      <c r="K223" s="49">
        <f t="shared" si="261"/>
        <v>47.05</v>
      </c>
      <c r="L223" s="49">
        <f t="shared" si="262"/>
        <v>627.29</v>
      </c>
      <c r="M223" s="130">
        <f t="shared" si="263"/>
        <v>499.34</v>
      </c>
      <c r="N223" s="49">
        <f t="shared" si="264"/>
        <v>27.44</v>
      </c>
      <c r="O223" s="130">
        <f t="shared" si="265"/>
        <v>110</v>
      </c>
      <c r="P223" s="130">
        <f t="shared" si="266"/>
        <v>0</v>
      </c>
      <c r="Q223" s="130">
        <f t="shared" si="267"/>
        <v>1311.12</v>
      </c>
      <c r="R223" s="49">
        <f t="shared" si="268"/>
        <v>0</v>
      </c>
      <c r="S223" s="49">
        <f t="shared" si="269"/>
        <v>313.64</v>
      </c>
      <c r="T223" s="130">
        <f t="shared" si="270"/>
        <v>124.84</v>
      </c>
      <c r="U223" s="49">
        <f t="shared" si="271"/>
        <v>11.76</v>
      </c>
      <c r="V223" s="130">
        <f t="shared" si="272"/>
        <v>110</v>
      </c>
      <c r="W223" s="130">
        <f t="shared" si="273"/>
        <v>0</v>
      </c>
      <c r="X223" s="49">
        <f t="shared" si="274"/>
        <v>560.24</v>
      </c>
      <c r="Y223" s="49">
        <f t="shared" si="275"/>
        <v>1871.36</v>
      </c>
      <c r="Z223" s="164"/>
      <c r="AA223" s="139" t="s">
        <v>69</v>
      </c>
      <c r="AB223" s="140">
        <f t="shared" ref="AB223:AH223" si="299">K223+R223</f>
        <v>47.05</v>
      </c>
      <c r="AC223" s="140">
        <f t="shared" si="299"/>
        <v>940.93</v>
      </c>
      <c r="AD223" s="140">
        <f t="shared" si="299"/>
        <v>624.18</v>
      </c>
      <c r="AE223" s="140">
        <f t="shared" si="299"/>
        <v>39.2</v>
      </c>
      <c r="AF223" s="140">
        <f t="shared" si="299"/>
        <v>220</v>
      </c>
      <c r="AG223" s="140">
        <f t="shared" si="299"/>
        <v>0</v>
      </c>
      <c r="AH223" s="140">
        <f t="shared" si="299"/>
        <v>1871.36</v>
      </c>
      <c r="AI223" s="139" t="s">
        <v>35</v>
      </c>
    </row>
    <row r="224" s="39" customFormat="1" ht="16" customHeight="1" spans="1:35">
      <c r="A224" s="129">
        <f t="shared" si="260"/>
        <v>221</v>
      </c>
      <c r="B224" s="49" t="s">
        <v>763</v>
      </c>
      <c r="C224" s="155" t="s">
        <v>764</v>
      </c>
      <c r="D224" s="484" t="s">
        <v>765</v>
      </c>
      <c r="E224" s="153">
        <v>3920.55</v>
      </c>
      <c r="F224" s="49">
        <v>3920.55</v>
      </c>
      <c r="G224" s="130">
        <v>6241.75</v>
      </c>
      <c r="H224" s="49">
        <v>3920.55</v>
      </c>
      <c r="I224" s="164">
        <v>0</v>
      </c>
      <c r="J224" s="130"/>
      <c r="K224" s="49">
        <f t="shared" si="261"/>
        <v>47.05</v>
      </c>
      <c r="L224" s="49">
        <f t="shared" si="262"/>
        <v>627.29</v>
      </c>
      <c r="M224" s="130">
        <f t="shared" si="263"/>
        <v>499.34</v>
      </c>
      <c r="N224" s="49">
        <f t="shared" si="264"/>
        <v>27.44</v>
      </c>
      <c r="O224" s="130">
        <f t="shared" si="265"/>
        <v>0</v>
      </c>
      <c r="P224" s="130">
        <f t="shared" si="266"/>
        <v>0</v>
      </c>
      <c r="Q224" s="130">
        <f t="shared" si="267"/>
        <v>1201.12</v>
      </c>
      <c r="R224" s="49">
        <f t="shared" si="268"/>
        <v>0</v>
      </c>
      <c r="S224" s="49">
        <f t="shared" si="269"/>
        <v>313.64</v>
      </c>
      <c r="T224" s="130">
        <f t="shared" si="270"/>
        <v>124.84</v>
      </c>
      <c r="U224" s="49">
        <f t="shared" si="271"/>
        <v>11.76</v>
      </c>
      <c r="V224" s="130">
        <f t="shared" si="272"/>
        <v>0</v>
      </c>
      <c r="W224" s="130">
        <f t="shared" si="273"/>
        <v>0</v>
      </c>
      <c r="X224" s="49">
        <f t="shared" si="274"/>
        <v>450.24</v>
      </c>
      <c r="Y224" s="49">
        <f t="shared" si="275"/>
        <v>1651.36</v>
      </c>
      <c r="Z224" s="164"/>
      <c r="AA224" s="139" t="s">
        <v>91</v>
      </c>
      <c r="AB224" s="140">
        <f t="shared" ref="AB224:AH224" si="300">K224+R224</f>
        <v>47.05</v>
      </c>
      <c r="AC224" s="140">
        <f t="shared" si="300"/>
        <v>940.93</v>
      </c>
      <c r="AD224" s="140">
        <f t="shared" si="300"/>
        <v>624.18</v>
      </c>
      <c r="AE224" s="140">
        <f t="shared" si="300"/>
        <v>39.2</v>
      </c>
      <c r="AF224" s="140">
        <f t="shared" si="300"/>
        <v>0</v>
      </c>
      <c r="AG224" s="140">
        <f t="shared" si="300"/>
        <v>0</v>
      </c>
      <c r="AH224" s="140">
        <f t="shared" si="300"/>
        <v>1651.36</v>
      </c>
      <c r="AI224" s="139" t="s">
        <v>31</v>
      </c>
    </row>
    <row r="225" s="39" customFormat="1" ht="16" customHeight="1" spans="1:35">
      <c r="A225" s="129">
        <f t="shared" si="260"/>
        <v>222</v>
      </c>
      <c r="B225" s="49" t="s">
        <v>763</v>
      </c>
      <c r="C225" s="155" t="s">
        <v>766</v>
      </c>
      <c r="D225" s="484" t="s">
        <v>767</v>
      </c>
      <c r="E225" s="153">
        <v>3920.55</v>
      </c>
      <c r="F225" s="49">
        <v>3920.55</v>
      </c>
      <c r="G225" s="130">
        <v>6241.75</v>
      </c>
      <c r="H225" s="49">
        <v>3920.55</v>
      </c>
      <c r="I225" s="164">
        <v>0</v>
      </c>
      <c r="J225" s="130"/>
      <c r="K225" s="49">
        <f t="shared" si="261"/>
        <v>47.05</v>
      </c>
      <c r="L225" s="49">
        <f t="shared" si="262"/>
        <v>627.29</v>
      </c>
      <c r="M225" s="130">
        <f t="shared" si="263"/>
        <v>499.34</v>
      </c>
      <c r="N225" s="49">
        <f t="shared" si="264"/>
        <v>27.44</v>
      </c>
      <c r="O225" s="130">
        <f t="shared" si="265"/>
        <v>0</v>
      </c>
      <c r="P225" s="130">
        <f t="shared" si="266"/>
        <v>0</v>
      </c>
      <c r="Q225" s="130">
        <f t="shared" si="267"/>
        <v>1201.12</v>
      </c>
      <c r="R225" s="49">
        <f t="shared" si="268"/>
        <v>0</v>
      </c>
      <c r="S225" s="49">
        <f t="shared" si="269"/>
        <v>313.64</v>
      </c>
      <c r="T225" s="130">
        <f t="shared" si="270"/>
        <v>124.84</v>
      </c>
      <c r="U225" s="49">
        <f t="shared" si="271"/>
        <v>11.76</v>
      </c>
      <c r="V225" s="130">
        <f t="shared" si="272"/>
        <v>0</v>
      </c>
      <c r="W225" s="130">
        <f t="shared" si="273"/>
        <v>0</v>
      </c>
      <c r="X225" s="49">
        <f t="shared" si="274"/>
        <v>450.24</v>
      </c>
      <c r="Y225" s="49">
        <f t="shared" si="275"/>
        <v>1651.36</v>
      </c>
      <c r="Z225" s="164"/>
      <c r="AA225" s="139" t="s">
        <v>91</v>
      </c>
      <c r="AB225" s="140">
        <f t="shared" ref="AB225:AH225" si="301">K225+R225</f>
        <v>47.05</v>
      </c>
      <c r="AC225" s="140">
        <f t="shared" si="301"/>
        <v>940.93</v>
      </c>
      <c r="AD225" s="140">
        <f t="shared" si="301"/>
        <v>624.18</v>
      </c>
      <c r="AE225" s="140">
        <f t="shared" si="301"/>
        <v>39.2</v>
      </c>
      <c r="AF225" s="140">
        <f t="shared" si="301"/>
        <v>0</v>
      </c>
      <c r="AG225" s="140">
        <f t="shared" si="301"/>
        <v>0</v>
      </c>
      <c r="AH225" s="140">
        <f t="shared" si="301"/>
        <v>1651.36</v>
      </c>
      <c r="AI225" s="139" t="s">
        <v>31</v>
      </c>
    </row>
    <row r="226" s="39" customFormat="1" ht="16" customHeight="1" spans="1:35">
      <c r="A226" s="129">
        <f t="shared" si="260"/>
        <v>223</v>
      </c>
      <c r="B226" s="49" t="s">
        <v>146</v>
      </c>
      <c r="C226" s="157" t="s">
        <v>768</v>
      </c>
      <c r="D226" s="133" t="s">
        <v>769</v>
      </c>
      <c r="E226" s="153">
        <v>3920.55</v>
      </c>
      <c r="F226" s="49">
        <v>3920.55</v>
      </c>
      <c r="G226" s="130">
        <v>6241.75</v>
      </c>
      <c r="H226" s="49">
        <v>3920.55</v>
      </c>
      <c r="I226" s="164">
        <v>3180</v>
      </c>
      <c r="J226" s="130"/>
      <c r="K226" s="49">
        <f t="shared" si="261"/>
        <v>47.05</v>
      </c>
      <c r="L226" s="49">
        <f t="shared" si="262"/>
        <v>627.29</v>
      </c>
      <c r="M226" s="130">
        <f t="shared" si="263"/>
        <v>499.34</v>
      </c>
      <c r="N226" s="49">
        <f t="shared" si="264"/>
        <v>27.44</v>
      </c>
      <c r="O226" s="130">
        <f t="shared" si="265"/>
        <v>159</v>
      </c>
      <c r="P226" s="130">
        <f t="shared" si="266"/>
        <v>0</v>
      </c>
      <c r="Q226" s="130">
        <f t="shared" si="267"/>
        <v>1360.12</v>
      </c>
      <c r="R226" s="49">
        <f t="shared" si="268"/>
        <v>0</v>
      </c>
      <c r="S226" s="49">
        <f t="shared" si="269"/>
        <v>313.64</v>
      </c>
      <c r="T226" s="130">
        <f t="shared" si="270"/>
        <v>124.84</v>
      </c>
      <c r="U226" s="49">
        <f t="shared" si="271"/>
        <v>11.76</v>
      </c>
      <c r="V226" s="130">
        <f t="shared" si="272"/>
        <v>159</v>
      </c>
      <c r="W226" s="130">
        <f t="shared" si="273"/>
        <v>0</v>
      </c>
      <c r="X226" s="49">
        <f t="shared" si="274"/>
        <v>609.24</v>
      </c>
      <c r="Y226" s="49">
        <f t="shared" si="275"/>
        <v>1969.36</v>
      </c>
      <c r="Z226" s="164"/>
      <c r="AA226" s="139" t="s">
        <v>64</v>
      </c>
      <c r="AB226" s="140">
        <f t="shared" ref="AB226:AH226" si="302">K226+R226</f>
        <v>47.05</v>
      </c>
      <c r="AC226" s="140">
        <f t="shared" si="302"/>
        <v>940.93</v>
      </c>
      <c r="AD226" s="140">
        <f t="shared" si="302"/>
        <v>624.18</v>
      </c>
      <c r="AE226" s="140">
        <f t="shared" si="302"/>
        <v>39.2</v>
      </c>
      <c r="AF226" s="140">
        <f t="shared" si="302"/>
        <v>318</v>
      </c>
      <c r="AG226" s="140">
        <f t="shared" si="302"/>
        <v>0</v>
      </c>
      <c r="AH226" s="140">
        <f t="shared" si="302"/>
        <v>1969.36</v>
      </c>
      <c r="AI226" s="139" t="s">
        <v>34</v>
      </c>
    </row>
    <row r="227" s="39" customFormat="1" ht="16" customHeight="1" spans="1:35">
      <c r="A227" s="129">
        <f t="shared" si="260"/>
        <v>224</v>
      </c>
      <c r="B227" s="49" t="s">
        <v>201</v>
      </c>
      <c r="C227" s="157" t="s">
        <v>774</v>
      </c>
      <c r="D227" s="133" t="s">
        <v>775</v>
      </c>
      <c r="E227" s="153">
        <v>3920.55</v>
      </c>
      <c r="F227" s="49">
        <v>3920.55</v>
      </c>
      <c r="G227" s="130">
        <v>6241.75</v>
      </c>
      <c r="H227" s="49">
        <v>3920.55</v>
      </c>
      <c r="I227" s="164">
        <v>0</v>
      </c>
      <c r="J227" s="130"/>
      <c r="K227" s="49">
        <f t="shared" si="261"/>
        <v>47.05</v>
      </c>
      <c r="L227" s="49">
        <f t="shared" si="262"/>
        <v>627.29</v>
      </c>
      <c r="M227" s="130">
        <f t="shared" si="263"/>
        <v>499.34</v>
      </c>
      <c r="N227" s="49">
        <f t="shared" si="264"/>
        <v>27.44</v>
      </c>
      <c r="O227" s="130">
        <f t="shared" si="265"/>
        <v>0</v>
      </c>
      <c r="P227" s="130">
        <f t="shared" si="266"/>
        <v>0</v>
      </c>
      <c r="Q227" s="130">
        <f t="shared" si="267"/>
        <v>1201.12</v>
      </c>
      <c r="R227" s="49">
        <f t="shared" si="268"/>
        <v>0</v>
      </c>
      <c r="S227" s="49">
        <f t="shared" si="269"/>
        <v>313.64</v>
      </c>
      <c r="T227" s="130">
        <f t="shared" si="270"/>
        <v>124.84</v>
      </c>
      <c r="U227" s="49">
        <f t="shared" si="271"/>
        <v>11.76</v>
      </c>
      <c r="V227" s="130">
        <f t="shared" si="272"/>
        <v>0</v>
      </c>
      <c r="W227" s="130">
        <f t="shared" si="273"/>
        <v>0</v>
      </c>
      <c r="X227" s="49">
        <f t="shared" si="274"/>
        <v>450.24</v>
      </c>
      <c r="Y227" s="49">
        <f t="shared" si="275"/>
        <v>1651.36</v>
      </c>
      <c r="Z227" s="164"/>
      <c r="AA227" s="139" t="s">
        <v>66</v>
      </c>
      <c r="AB227" s="140">
        <f t="shared" ref="AB227:AH227" si="303">K227+R227</f>
        <v>47.05</v>
      </c>
      <c r="AC227" s="140">
        <f t="shared" si="303"/>
        <v>940.93</v>
      </c>
      <c r="AD227" s="140">
        <f t="shared" si="303"/>
        <v>624.18</v>
      </c>
      <c r="AE227" s="140">
        <f t="shared" si="303"/>
        <v>39.2</v>
      </c>
      <c r="AF227" s="140">
        <f t="shared" si="303"/>
        <v>0</v>
      </c>
      <c r="AG227" s="140">
        <f t="shared" si="303"/>
        <v>0</v>
      </c>
      <c r="AH227" s="140">
        <f t="shared" si="303"/>
        <v>1651.36</v>
      </c>
      <c r="AI227" s="139" t="s">
        <v>32</v>
      </c>
    </row>
    <row r="228" s="39" customFormat="1" ht="16" customHeight="1" spans="1:35">
      <c r="A228" s="129">
        <f t="shared" si="260"/>
        <v>225</v>
      </c>
      <c r="B228" s="49" t="s">
        <v>209</v>
      </c>
      <c r="C228" s="157" t="s">
        <v>776</v>
      </c>
      <c r="D228" s="133" t="s">
        <v>777</v>
      </c>
      <c r="E228" s="153">
        <v>3920.55</v>
      </c>
      <c r="F228" s="49">
        <v>3920.55</v>
      </c>
      <c r="G228" s="130">
        <v>6241.75</v>
      </c>
      <c r="H228" s="49">
        <v>3920.55</v>
      </c>
      <c r="I228" s="164">
        <v>2200</v>
      </c>
      <c r="J228" s="130"/>
      <c r="K228" s="49">
        <f t="shared" si="261"/>
        <v>47.05</v>
      </c>
      <c r="L228" s="49">
        <f t="shared" si="262"/>
        <v>627.29</v>
      </c>
      <c r="M228" s="130">
        <f t="shared" si="263"/>
        <v>499.34</v>
      </c>
      <c r="N228" s="49">
        <f t="shared" si="264"/>
        <v>27.44</v>
      </c>
      <c r="O228" s="130">
        <f t="shared" si="265"/>
        <v>110</v>
      </c>
      <c r="P228" s="130">
        <f t="shared" si="266"/>
        <v>0</v>
      </c>
      <c r="Q228" s="130">
        <f t="shared" si="267"/>
        <v>1311.12</v>
      </c>
      <c r="R228" s="49">
        <f t="shared" si="268"/>
        <v>0</v>
      </c>
      <c r="S228" s="49">
        <f t="shared" si="269"/>
        <v>313.64</v>
      </c>
      <c r="T228" s="130">
        <f t="shared" si="270"/>
        <v>124.84</v>
      </c>
      <c r="U228" s="49">
        <f t="shared" si="271"/>
        <v>11.76</v>
      </c>
      <c r="V228" s="130">
        <f t="shared" si="272"/>
        <v>110</v>
      </c>
      <c r="W228" s="130">
        <f t="shared" si="273"/>
        <v>0</v>
      </c>
      <c r="X228" s="49">
        <f t="shared" si="274"/>
        <v>560.24</v>
      </c>
      <c r="Y228" s="49">
        <f t="shared" si="275"/>
        <v>1871.36</v>
      </c>
      <c r="Z228" s="164"/>
      <c r="AA228" s="139" t="s">
        <v>69</v>
      </c>
      <c r="AB228" s="140">
        <f t="shared" ref="AB228:AH228" si="304">K228+R228</f>
        <v>47.05</v>
      </c>
      <c r="AC228" s="140">
        <f t="shared" si="304"/>
        <v>940.93</v>
      </c>
      <c r="AD228" s="140">
        <f t="shared" si="304"/>
        <v>624.18</v>
      </c>
      <c r="AE228" s="140">
        <f t="shared" si="304"/>
        <v>39.2</v>
      </c>
      <c r="AF228" s="140">
        <f t="shared" si="304"/>
        <v>220</v>
      </c>
      <c r="AG228" s="140">
        <f t="shared" si="304"/>
        <v>0</v>
      </c>
      <c r="AH228" s="140">
        <f t="shared" si="304"/>
        <v>1871.36</v>
      </c>
      <c r="AI228" s="139" t="s">
        <v>32</v>
      </c>
    </row>
    <row r="229" s="39" customFormat="1" ht="16" customHeight="1" spans="1:35">
      <c r="A229" s="129">
        <f t="shared" si="260"/>
        <v>226</v>
      </c>
      <c r="B229" s="49" t="s">
        <v>209</v>
      </c>
      <c r="C229" s="157" t="s">
        <v>778</v>
      </c>
      <c r="D229" s="133" t="s">
        <v>779</v>
      </c>
      <c r="E229" s="158">
        <v>3920.55</v>
      </c>
      <c r="F229" s="130">
        <v>3920.55</v>
      </c>
      <c r="G229" s="130">
        <v>6241.75</v>
      </c>
      <c r="H229" s="130">
        <v>3920.55</v>
      </c>
      <c r="I229" s="164">
        <v>2200</v>
      </c>
      <c r="J229" s="130"/>
      <c r="K229" s="49">
        <f t="shared" si="261"/>
        <v>47.05</v>
      </c>
      <c r="L229" s="49">
        <f t="shared" si="262"/>
        <v>627.29</v>
      </c>
      <c r="M229" s="130">
        <f t="shared" si="263"/>
        <v>499.34</v>
      </c>
      <c r="N229" s="49">
        <f t="shared" si="264"/>
        <v>27.44</v>
      </c>
      <c r="O229" s="130">
        <f t="shared" si="265"/>
        <v>110</v>
      </c>
      <c r="P229" s="130">
        <f t="shared" si="266"/>
        <v>0</v>
      </c>
      <c r="Q229" s="130">
        <f t="shared" si="267"/>
        <v>1311.12</v>
      </c>
      <c r="R229" s="49">
        <f t="shared" si="268"/>
        <v>0</v>
      </c>
      <c r="S229" s="49">
        <f t="shared" si="269"/>
        <v>313.64</v>
      </c>
      <c r="T229" s="130">
        <f t="shared" si="270"/>
        <v>124.84</v>
      </c>
      <c r="U229" s="49">
        <f t="shared" si="271"/>
        <v>11.76</v>
      </c>
      <c r="V229" s="130">
        <f t="shared" si="272"/>
        <v>110</v>
      </c>
      <c r="W229" s="130">
        <f t="shared" si="273"/>
        <v>0</v>
      </c>
      <c r="X229" s="49">
        <f t="shared" si="274"/>
        <v>560.24</v>
      </c>
      <c r="Y229" s="49">
        <f t="shared" si="275"/>
        <v>1871.36</v>
      </c>
      <c r="Z229" s="164"/>
      <c r="AA229" s="139" t="s">
        <v>69</v>
      </c>
      <c r="AB229" s="140">
        <f t="shared" ref="AB229:AH229" si="305">K229+R229</f>
        <v>47.05</v>
      </c>
      <c r="AC229" s="140">
        <f t="shared" si="305"/>
        <v>940.93</v>
      </c>
      <c r="AD229" s="140">
        <f t="shared" si="305"/>
        <v>624.18</v>
      </c>
      <c r="AE229" s="140">
        <f t="shared" si="305"/>
        <v>39.2</v>
      </c>
      <c r="AF229" s="140">
        <f t="shared" si="305"/>
        <v>220</v>
      </c>
      <c r="AG229" s="140">
        <f t="shared" si="305"/>
        <v>0</v>
      </c>
      <c r="AH229" s="140">
        <f t="shared" si="305"/>
        <v>1871.36</v>
      </c>
      <c r="AI229" s="139" t="s">
        <v>32</v>
      </c>
    </row>
    <row r="230" s="39" customFormat="1" ht="16" customHeight="1" spans="1:35">
      <c r="A230" s="129">
        <f t="shared" si="260"/>
        <v>227</v>
      </c>
      <c r="B230" s="49" t="s">
        <v>209</v>
      </c>
      <c r="C230" s="157" t="s">
        <v>780</v>
      </c>
      <c r="D230" s="133" t="s">
        <v>781</v>
      </c>
      <c r="E230" s="158">
        <v>3920.55</v>
      </c>
      <c r="F230" s="130">
        <v>3920.55</v>
      </c>
      <c r="G230" s="130">
        <v>6241.75</v>
      </c>
      <c r="H230" s="130">
        <v>3920.55</v>
      </c>
      <c r="I230" s="164">
        <v>2200</v>
      </c>
      <c r="J230" s="130"/>
      <c r="K230" s="49">
        <f t="shared" si="261"/>
        <v>47.05</v>
      </c>
      <c r="L230" s="49">
        <f t="shared" si="262"/>
        <v>627.29</v>
      </c>
      <c r="M230" s="130">
        <f t="shared" si="263"/>
        <v>499.34</v>
      </c>
      <c r="N230" s="49">
        <f t="shared" si="264"/>
        <v>27.44</v>
      </c>
      <c r="O230" s="130">
        <f t="shared" si="265"/>
        <v>110</v>
      </c>
      <c r="P230" s="130">
        <f t="shared" si="266"/>
        <v>0</v>
      </c>
      <c r="Q230" s="130">
        <f t="shared" si="267"/>
        <v>1311.12</v>
      </c>
      <c r="R230" s="49">
        <f t="shared" si="268"/>
        <v>0</v>
      </c>
      <c r="S230" s="49">
        <f t="shared" si="269"/>
        <v>313.64</v>
      </c>
      <c r="T230" s="130">
        <f t="shared" si="270"/>
        <v>124.84</v>
      </c>
      <c r="U230" s="49">
        <f t="shared" si="271"/>
        <v>11.76</v>
      </c>
      <c r="V230" s="130">
        <f t="shared" si="272"/>
        <v>110</v>
      </c>
      <c r="W230" s="130">
        <f t="shared" si="273"/>
        <v>0</v>
      </c>
      <c r="X230" s="49">
        <f t="shared" si="274"/>
        <v>560.24</v>
      </c>
      <c r="Y230" s="49">
        <f t="shared" si="275"/>
        <v>1871.36</v>
      </c>
      <c r="Z230" s="164"/>
      <c r="AA230" s="139" t="s">
        <v>69</v>
      </c>
      <c r="AB230" s="140">
        <f t="shared" ref="AB230:AH230" si="306">K230+R230</f>
        <v>47.05</v>
      </c>
      <c r="AC230" s="140">
        <f t="shared" si="306"/>
        <v>940.93</v>
      </c>
      <c r="AD230" s="140">
        <f t="shared" si="306"/>
        <v>624.18</v>
      </c>
      <c r="AE230" s="140">
        <f t="shared" si="306"/>
        <v>39.2</v>
      </c>
      <c r="AF230" s="140">
        <f t="shared" si="306"/>
        <v>220</v>
      </c>
      <c r="AG230" s="140">
        <f t="shared" si="306"/>
        <v>0</v>
      </c>
      <c r="AH230" s="140">
        <f t="shared" si="306"/>
        <v>1871.36</v>
      </c>
      <c r="AI230" s="139" t="s">
        <v>32</v>
      </c>
    </row>
    <row r="231" s="39" customFormat="1" ht="16" customHeight="1" spans="1:35">
      <c r="A231" s="129">
        <f t="shared" si="260"/>
        <v>228</v>
      </c>
      <c r="B231" s="49" t="s">
        <v>209</v>
      </c>
      <c r="C231" s="157" t="s">
        <v>784</v>
      </c>
      <c r="D231" s="133" t="s">
        <v>785</v>
      </c>
      <c r="E231" s="158">
        <v>3920.55</v>
      </c>
      <c r="F231" s="130">
        <v>3920.55</v>
      </c>
      <c r="G231" s="130">
        <v>6241.75</v>
      </c>
      <c r="H231" s="130">
        <v>3920.55</v>
      </c>
      <c r="I231" s="164">
        <v>2200</v>
      </c>
      <c r="J231" s="130"/>
      <c r="K231" s="49">
        <f t="shared" si="261"/>
        <v>47.05</v>
      </c>
      <c r="L231" s="49">
        <f t="shared" si="262"/>
        <v>627.29</v>
      </c>
      <c r="M231" s="130">
        <f t="shared" si="263"/>
        <v>499.34</v>
      </c>
      <c r="N231" s="49">
        <f t="shared" si="264"/>
        <v>27.44</v>
      </c>
      <c r="O231" s="130">
        <f t="shared" si="265"/>
        <v>110</v>
      </c>
      <c r="P231" s="130">
        <f t="shared" si="266"/>
        <v>0</v>
      </c>
      <c r="Q231" s="130">
        <f t="shared" si="267"/>
        <v>1311.12</v>
      </c>
      <c r="R231" s="49">
        <f t="shared" si="268"/>
        <v>0</v>
      </c>
      <c r="S231" s="49">
        <f t="shared" si="269"/>
        <v>313.64</v>
      </c>
      <c r="T231" s="130">
        <f t="shared" si="270"/>
        <v>124.84</v>
      </c>
      <c r="U231" s="49">
        <f t="shared" si="271"/>
        <v>11.76</v>
      </c>
      <c r="V231" s="130">
        <f t="shared" si="272"/>
        <v>110</v>
      </c>
      <c r="W231" s="130">
        <f t="shared" si="273"/>
        <v>0</v>
      </c>
      <c r="X231" s="49">
        <f t="shared" si="274"/>
        <v>560.24</v>
      </c>
      <c r="Y231" s="49">
        <f t="shared" si="275"/>
        <v>1871.36</v>
      </c>
      <c r="Z231" s="164"/>
      <c r="AA231" s="139" t="s">
        <v>69</v>
      </c>
      <c r="AB231" s="140">
        <f t="shared" ref="AB231:AH231" si="307">K231+R231</f>
        <v>47.05</v>
      </c>
      <c r="AC231" s="140">
        <f t="shared" si="307"/>
        <v>940.93</v>
      </c>
      <c r="AD231" s="140">
        <f t="shared" si="307"/>
        <v>624.18</v>
      </c>
      <c r="AE231" s="140">
        <f t="shared" si="307"/>
        <v>39.2</v>
      </c>
      <c r="AF231" s="140">
        <f t="shared" si="307"/>
        <v>220</v>
      </c>
      <c r="AG231" s="140">
        <f t="shared" si="307"/>
        <v>0</v>
      </c>
      <c r="AH231" s="140">
        <f t="shared" si="307"/>
        <v>1871.36</v>
      </c>
      <c r="AI231" s="139" t="s">
        <v>32</v>
      </c>
    </row>
    <row r="232" s="39" customFormat="1" ht="16" customHeight="1" spans="1:35">
      <c r="A232" s="129">
        <f t="shared" si="260"/>
        <v>229</v>
      </c>
      <c r="B232" s="49" t="s">
        <v>209</v>
      </c>
      <c r="C232" s="51" t="s">
        <v>788</v>
      </c>
      <c r="D232" s="148" t="s">
        <v>789</v>
      </c>
      <c r="E232" s="158">
        <v>3920.55</v>
      </c>
      <c r="F232" s="130">
        <v>3920.55</v>
      </c>
      <c r="G232" s="130">
        <v>6241.75</v>
      </c>
      <c r="H232" s="130">
        <v>3920.55</v>
      </c>
      <c r="I232" s="164">
        <v>2200</v>
      </c>
      <c r="J232" s="130"/>
      <c r="K232" s="49">
        <f t="shared" si="261"/>
        <v>47.05</v>
      </c>
      <c r="L232" s="49">
        <f t="shared" si="262"/>
        <v>627.29</v>
      </c>
      <c r="M232" s="130">
        <f t="shared" si="263"/>
        <v>499.34</v>
      </c>
      <c r="N232" s="49">
        <f t="shared" si="264"/>
        <v>27.44</v>
      </c>
      <c r="O232" s="130">
        <f t="shared" si="265"/>
        <v>110</v>
      </c>
      <c r="P232" s="130">
        <f t="shared" si="266"/>
        <v>0</v>
      </c>
      <c r="Q232" s="130">
        <f t="shared" si="267"/>
        <v>1311.12</v>
      </c>
      <c r="R232" s="49">
        <f t="shared" si="268"/>
        <v>0</v>
      </c>
      <c r="S232" s="49">
        <f t="shared" si="269"/>
        <v>313.64</v>
      </c>
      <c r="T232" s="130">
        <f t="shared" si="270"/>
        <v>124.84</v>
      </c>
      <c r="U232" s="49">
        <f t="shared" si="271"/>
        <v>11.76</v>
      </c>
      <c r="V232" s="130">
        <f t="shared" si="272"/>
        <v>110</v>
      </c>
      <c r="W232" s="130">
        <f t="shared" si="273"/>
        <v>0</v>
      </c>
      <c r="X232" s="49">
        <f t="shared" si="274"/>
        <v>560.24</v>
      </c>
      <c r="Y232" s="49">
        <f t="shared" si="275"/>
        <v>1871.36</v>
      </c>
      <c r="Z232" s="164"/>
      <c r="AA232" s="139" t="s">
        <v>69</v>
      </c>
      <c r="AB232" s="140">
        <f t="shared" ref="AB232:AH232" si="308">K232+R232</f>
        <v>47.05</v>
      </c>
      <c r="AC232" s="140">
        <f t="shared" si="308"/>
        <v>940.93</v>
      </c>
      <c r="AD232" s="140">
        <f t="shared" si="308"/>
        <v>624.18</v>
      </c>
      <c r="AE232" s="140">
        <f t="shared" si="308"/>
        <v>39.2</v>
      </c>
      <c r="AF232" s="140">
        <f t="shared" si="308"/>
        <v>220</v>
      </c>
      <c r="AG232" s="140">
        <f t="shared" si="308"/>
        <v>0</v>
      </c>
      <c r="AH232" s="140">
        <f t="shared" si="308"/>
        <v>1871.36</v>
      </c>
      <c r="AI232" s="139" t="s">
        <v>32</v>
      </c>
    </row>
    <row r="233" s="39" customFormat="1" ht="16" customHeight="1" spans="1:35">
      <c r="A233" s="129">
        <f t="shared" si="260"/>
        <v>230</v>
      </c>
      <c r="B233" s="49" t="s">
        <v>217</v>
      </c>
      <c r="C233" s="51" t="s">
        <v>798</v>
      </c>
      <c r="D233" s="148" t="s">
        <v>799</v>
      </c>
      <c r="E233" s="158">
        <v>3920.55</v>
      </c>
      <c r="F233" s="130">
        <v>3920.55</v>
      </c>
      <c r="G233" s="130">
        <v>6241.75</v>
      </c>
      <c r="H233" s="130">
        <v>3920.55</v>
      </c>
      <c r="I233" s="164">
        <v>2200</v>
      </c>
      <c r="J233" s="130"/>
      <c r="K233" s="49">
        <f t="shared" si="261"/>
        <v>47.05</v>
      </c>
      <c r="L233" s="49">
        <f t="shared" si="262"/>
        <v>627.29</v>
      </c>
      <c r="M233" s="130">
        <f t="shared" si="263"/>
        <v>499.34</v>
      </c>
      <c r="N233" s="49">
        <f t="shared" si="264"/>
        <v>27.44</v>
      </c>
      <c r="O233" s="130">
        <f t="shared" si="265"/>
        <v>110</v>
      </c>
      <c r="P233" s="130">
        <f t="shared" si="266"/>
        <v>0</v>
      </c>
      <c r="Q233" s="130">
        <f t="shared" si="267"/>
        <v>1311.12</v>
      </c>
      <c r="R233" s="49">
        <f t="shared" si="268"/>
        <v>0</v>
      </c>
      <c r="S233" s="49">
        <f t="shared" si="269"/>
        <v>313.64</v>
      </c>
      <c r="T233" s="130">
        <f t="shared" si="270"/>
        <v>124.84</v>
      </c>
      <c r="U233" s="49">
        <f t="shared" si="271"/>
        <v>11.76</v>
      </c>
      <c r="V233" s="130">
        <f t="shared" si="272"/>
        <v>110</v>
      </c>
      <c r="W233" s="130">
        <f t="shared" si="273"/>
        <v>0</v>
      </c>
      <c r="X233" s="49">
        <f t="shared" si="274"/>
        <v>560.24</v>
      </c>
      <c r="Y233" s="49">
        <f t="shared" si="275"/>
        <v>1871.36</v>
      </c>
      <c r="Z233" s="164"/>
      <c r="AA233" s="139" t="s">
        <v>57</v>
      </c>
      <c r="AB233" s="140">
        <f t="shared" ref="AB233:AH233" si="309">K233+R233</f>
        <v>47.05</v>
      </c>
      <c r="AC233" s="140">
        <f t="shared" si="309"/>
        <v>940.93</v>
      </c>
      <c r="AD233" s="140">
        <f t="shared" si="309"/>
        <v>624.18</v>
      </c>
      <c r="AE233" s="140">
        <f t="shared" si="309"/>
        <v>39.2</v>
      </c>
      <c r="AF233" s="140">
        <f t="shared" si="309"/>
        <v>220</v>
      </c>
      <c r="AG233" s="140">
        <f t="shared" si="309"/>
        <v>0</v>
      </c>
      <c r="AH233" s="140">
        <f t="shared" si="309"/>
        <v>1871.36</v>
      </c>
      <c r="AI233" s="139" t="s">
        <v>35</v>
      </c>
    </row>
    <row r="234" s="39" customFormat="1" ht="16" customHeight="1" spans="1:35">
      <c r="A234" s="129">
        <f t="shared" si="260"/>
        <v>231</v>
      </c>
      <c r="B234" s="49" t="s">
        <v>129</v>
      </c>
      <c r="C234" s="52" t="s">
        <v>800</v>
      </c>
      <c r="D234" s="148" t="s">
        <v>801</v>
      </c>
      <c r="E234" s="158">
        <v>3920.55</v>
      </c>
      <c r="F234" s="130">
        <v>3920.55</v>
      </c>
      <c r="G234" s="130">
        <v>6241.75</v>
      </c>
      <c r="H234" s="130">
        <v>3920.55</v>
      </c>
      <c r="I234" s="164">
        <v>3180</v>
      </c>
      <c r="J234" s="130"/>
      <c r="K234" s="49">
        <f t="shared" si="261"/>
        <v>47.05</v>
      </c>
      <c r="L234" s="49">
        <f t="shared" si="262"/>
        <v>627.29</v>
      </c>
      <c r="M234" s="130">
        <f t="shared" si="263"/>
        <v>499.34</v>
      </c>
      <c r="N234" s="49">
        <f t="shared" si="264"/>
        <v>27.44</v>
      </c>
      <c r="O234" s="130">
        <f t="shared" si="265"/>
        <v>159</v>
      </c>
      <c r="P234" s="130">
        <f t="shared" si="266"/>
        <v>0</v>
      </c>
      <c r="Q234" s="130">
        <f t="shared" si="267"/>
        <v>1360.12</v>
      </c>
      <c r="R234" s="49">
        <f t="shared" si="268"/>
        <v>0</v>
      </c>
      <c r="S234" s="49">
        <f t="shared" si="269"/>
        <v>313.64</v>
      </c>
      <c r="T234" s="130">
        <f t="shared" si="270"/>
        <v>124.84</v>
      </c>
      <c r="U234" s="49">
        <f t="shared" si="271"/>
        <v>11.76</v>
      </c>
      <c r="V234" s="130">
        <f t="shared" si="272"/>
        <v>159</v>
      </c>
      <c r="W234" s="130">
        <f t="shared" si="273"/>
        <v>0</v>
      </c>
      <c r="X234" s="49">
        <f t="shared" si="274"/>
        <v>609.24</v>
      </c>
      <c r="Y234" s="49">
        <f t="shared" si="275"/>
        <v>1969.36</v>
      </c>
      <c r="Z234" s="164"/>
      <c r="AA234" s="139" t="s">
        <v>61</v>
      </c>
      <c r="AB234" s="140">
        <f t="shared" ref="AB234:AH234" si="310">K234+R234</f>
        <v>47.05</v>
      </c>
      <c r="AC234" s="140">
        <f t="shared" si="310"/>
        <v>940.93</v>
      </c>
      <c r="AD234" s="140">
        <f t="shared" si="310"/>
        <v>624.18</v>
      </c>
      <c r="AE234" s="140">
        <f t="shared" si="310"/>
        <v>39.2</v>
      </c>
      <c r="AF234" s="140">
        <f t="shared" si="310"/>
        <v>318</v>
      </c>
      <c r="AG234" s="140">
        <f t="shared" si="310"/>
        <v>0</v>
      </c>
      <c r="AH234" s="140">
        <f t="shared" si="310"/>
        <v>1969.36</v>
      </c>
      <c r="AI234" s="139" t="s">
        <v>35</v>
      </c>
    </row>
    <row r="235" s="39" customFormat="1" ht="16" customHeight="1" spans="1:35">
      <c r="A235" s="129">
        <f t="shared" si="260"/>
        <v>232</v>
      </c>
      <c r="B235" s="49" t="s">
        <v>223</v>
      </c>
      <c r="C235" s="44" t="s">
        <v>802</v>
      </c>
      <c r="D235" s="131" t="s">
        <v>803</v>
      </c>
      <c r="E235" s="158">
        <v>3920.55</v>
      </c>
      <c r="F235" s="130">
        <v>3920.55</v>
      </c>
      <c r="G235" s="130">
        <v>6241.75</v>
      </c>
      <c r="H235" s="130">
        <v>3920.55</v>
      </c>
      <c r="I235" s="164">
        <v>3180</v>
      </c>
      <c r="J235" s="130"/>
      <c r="K235" s="49">
        <f t="shared" si="261"/>
        <v>47.05</v>
      </c>
      <c r="L235" s="49">
        <f t="shared" si="262"/>
        <v>627.29</v>
      </c>
      <c r="M235" s="130">
        <f t="shared" si="263"/>
        <v>499.34</v>
      </c>
      <c r="N235" s="49">
        <f t="shared" si="264"/>
        <v>27.44</v>
      </c>
      <c r="O235" s="130">
        <f t="shared" si="265"/>
        <v>159</v>
      </c>
      <c r="P235" s="130">
        <f t="shared" si="266"/>
        <v>0</v>
      </c>
      <c r="Q235" s="130">
        <f t="shared" si="267"/>
        <v>1360.12</v>
      </c>
      <c r="R235" s="49">
        <f t="shared" si="268"/>
        <v>0</v>
      </c>
      <c r="S235" s="49">
        <f t="shared" si="269"/>
        <v>313.64</v>
      </c>
      <c r="T235" s="130">
        <f t="shared" si="270"/>
        <v>124.84</v>
      </c>
      <c r="U235" s="49">
        <f t="shared" si="271"/>
        <v>11.76</v>
      </c>
      <c r="V235" s="130">
        <f t="shared" si="272"/>
        <v>159</v>
      </c>
      <c r="W235" s="130">
        <f t="shared" si="273"/>
        <v>0</v>
      </c>
      <c r="X235" s="49">
        <f t="shared" si="274"/>
        <v>609.24</v>
      </c>
      <c r="Y235" s="49">
        <f t="shared" si="275"/>
        <v>1969.36</v>
      </c>
      <c r="Z235" s="136"/>
      <c r="AA235" s="139" t="s">
        <v>79</v>
      </c>
      <c r="AB235" s="140">
        <f t="shared" ref="AB235:AH235" si="311">K235+R235</f>
        <v>47.05</v>
      </c>
      <c r="AC235" s="140">
        <f t="shared" si="311"/>
        <v>940.93</v>
      </c>
      <c r="AD235" s="140">
        <f t="shared" si="311"/>
        <v>624.18</v>
      </c>
      <c r="AE235" s="140">
        <f t="shared" si="311"/>
        <v>39.2</v>
      </c>
      <c r="AF235" s="140">
        <f t="shared" si="311"/>
        <v>318</v>
      </c>
      <c r="AG235" s="140">
        <f t="shared" si="311"/>
        <v>0</v>
      </c>
      <c r="AH235" s="140">
        <f t="shared" si="311"/>
        <v>1969.36</v>
      </c>
      <c r="AI235" s="139" t="s">
        <v>33</v>
      </c>
    </row>
    <row r="236" s="39" customFormat="1" ht="16" customHeight="1" spans="1:35">
      <c r="A236" s="129">
        <f t="shared" si="260"/>
        <v>233</v>
      </c>
      <c r="B236" s="49" t="s">
        <v>262</v>
      </c>
      <c r="C236" s="44" t="s">
        <v>804</v>
      </c>
      <c r="D236" s="131" t="s">
        <v>805</v>
      </c>
      <c r="E236" s="158">
        <v>3920.55</v>
      </c>
      <c r="F236" s="130">
        <v>3920.55</v>
      </c>
      <c r="G236" s="130">
        <v>6241.75</v>
      </c>
      <c r="H236" s="130">
        <v>3920.55</v>
      </c>
      <c r="I236" s="164">
        <v>2200</v>
      </c>
      <c r="J236" s="130"/>
      <c r="K236" s="49">
        <f t="shared" si="261"/>
        <v>47.05</v>
      </c>
      <c r="L236" s="49">
        <f t="shared" si="262"/>
        <v>627.29</v>
      </c>
      <c r="M236" s="130">
        <f t="shared" si="263"/>
        <v>499.34</v>
      </c>
      <c r="N236" s="49">
        <f t="shared" si="264"/>
        <v>27.44</v>
      </c>
      <c r="O236" s="130">
        <f t="shared" si="265"/>
        <v>110</v>
      </c>
      <c r="P236" s="130">
        <f t="shared" si="266"/>
        <v>0</v>
      </c>
      <c r="Q236" s="130">
        <f t="shared" si="267"/>
        <v>1311.12</v>
      </c>
      <c r="R236" s="49">
        <f t="shared" si="268"/>
        <v>0</v>
      </c>
      <c r="S236" s="49">
        <f t="shared" si="269"/>
        <v>313.64</v>
      </c>
      <c r="T236" s="130">
        <f t="shared" si="270"/>
        <v>124.84</v>
      </c>
      <c r="U236" s="49">
        <f t="shared" si="271"/>
        <v>11.76</v>
      </c>
      <c r="V236" s="130">
        <f t="shared" si="272"/>
        <v>110</v>
      </c>
      <c r="W236" s="130">
        <f t="shared" si="273"/>
        <v>0</v>
      </c>
      <c r="X236" s="49">
        <f t="shared" si="274"/>
        <v>560.24</v>
      </c>
      <c r="Y236" s="49">
        <f t="shared" si="275"/>
        <v>1871.36</v>
      </c>
      <c r="Z236" s="136"/>
      <c r="AA236" s="139" t="s">
        <v>68</v>
      </c>
      <c r="AB236" s="140">
        <f t="shared" ref="AB236:AH236" si="312">K236+R236</f>
        <v>47.05</v>
      </c>
      <c r="AC236" s="140">
        <f t="shared" si="312"/>
        <v>940.93</v>
      </c>
      <c r="AD236" s="140">
        <f t="shared" si="312"/>
        <v>624.18</v>
      </c>
      <c r="AE236" s="140">
        <f t="shared" si="312"/>
        <v>39.2</v>
      </c>
      <c r="AF236" s="140">
        <f t="shared" si="312"/>
        <v>220</v>
      </c>
      <c r="AG236" s="140">
        <f t="shared" si="312"/>
        <v>0</v>
      </c>
      <c r="AH236" s="140">
        <f t="shared" si="312"/>
        <v>1871.36</v>
      </c>
      <c r="AI236" s="139" t="s">
        <v>32</v>
      </c>
    </row>
    <row r="237" s="39" customFormat="1" ht="16" customHeight="1" spans="1:35">
      <c r="A237" s="129">
        <f t="shared" si="260"/>
        <v>234</v>
      </c>
      <c r="B237" s="49" t="s">
        <v>262</v>
      </c>
      <c r="C237" s="44" t="s">
        <v>806</v>
      </c>
      <c r="D237" s="131" t="s">
        <v>807</v>
      </c>
      <c r="E237" s="158">
        <v>3920.55</v>
      </c>
      <c r="F237" s="130">
        <v>3920.55</v>
      </c>
      <c r="G237" s="130">
        <v>6241.75</v>
      </c>
      <c r="H237" s="130">
        <v>3920.55</v>
      </c>
      <c r="I237" s="164">
        <v>2200</v>
      </c>
      <c r="J237" s="130"/>
      <c r="K237" s="49">
        <f t="shared" si="261"/>
        <v>47.05</v>
      </c>
      <c r="L237" s="49">
        <f t="shared" si="262"/>
        <v>627.29</v>
      </c>
      <c r="M237" s="130">
        <f t="shared" si="263"/>
        <v>499.34</v>
      </c>
      <c r="N237" s="49">
        <f t="shared" si="264"/>
        <v>27.44</v>
      </c>
      <c r="O237" s="130">
        <f t="shared" si="265"/>
        <v>110</v>
      </c>
      <c r="P237" s="130">
        <f t="shared" si="266"/>
        <v>0</v>
      </c>
      <c r="Q237" s="130">
        <f t="shared" si="267"/>
        <v>1311.12</v>
      </c>
      <c r="R237" s="49">
        <f t="shared" si="268"/>
        <v>0</v>
      </c>
      <c r="S237" s="49">
        <f t="shared" si="269"/>
        <v>313.64</v>
      </c>
      <c r="T237" s="130">
        <f t="shared" si="270"/>
        <v>124.84</v>
      </c>
      <c r="U237" s="49">
        <f t="shared" si="271"/>
        <v>11.76</v>
      </c>
      <c r="V237" s="130">
        <f t="shared" si="272"/>
        <v>110</v>
      </c>
      <c r="W237" s="130">
        <f t="shared" si="273"/>
        <v>0</v>
      </c>
      <c r="X237" s="49">
        <f t="shared" si="274"/>
        <v>560.24</v>
      </c>
      <c r="Y237" s="49">
        <f t="shared" si="275"/>
        <v>1871.36</v>
      </c>
      <c r="Z237" s="136"/>
      <c r="AA237" s="139" t="s">
        <v>68</v>
      </c>
      <c r="AB237" s="140">
        <f t="shared" ref="AB237:AH237" si="313">K237+R237</f>
        <v>47.05</v>
      </c>
      <c r="AC237" s="140">
        <f t="shared" si="313"/>
        <v>940.93</v>
      </c>
      <c r="AD237" s="140">
        <f t="shared" si="313"/>
        <v>624.18</v>
      </c>
      <c r="AE237" s="140">
        <f t="shared" si="313"/>
        <v>39.2</v>
      </c>
      <c r="AF237" s="140">
        <f t="shared" si="313"/>
        <v>220</v>
      </c>
      <c r="AG237" s="140">
        <f t="shared" si="313"/>
        <v>0</v>
      </c>
      <c r="AH237" s="140">
        <f t="shared" si="313"/>
        <v>1871.36</v>
      </c>
      <c r="AI237" s="139" t="s">
        <v>32</v>
      </c>
    </row>
    <row r="238" s="39" customFormat="1" ht="16" customHeight="1" spans="1:35">
      <c r="A238" s="129">
        <f t="shared" si="260"/>
        <v>235</v>
      </c>
      <c r="B238" s="49" t="s">
        <v>223</v>
      </c>
      <c r="C238" s="44" t="s">
        <v>810</v>
      </c>
      <c r="D238" s="131" t="s">
        <v>811</v>
      </c>
      <c r="E238" s="158">
        <v>3920.55</v>
      </c>
      <c r="F238" s="130">
        <v>3920.55</v>
      </c>
      <c r="G238" s="130">
        <v>6241.75</v>
      </c>
      <c r="H238" s="130">
        <v>3920.55</v>
      </c>
      <c r="I238" s="164">
        <v>2200</v>
      </c>
      <c r="J238" s="130"/>
      <c r="K238" s="49">
        <f t="shared" si="261"/>
        <v>47.05</v>
      </c>
      <c r="L238" s="49">
        <f t="shared" si="262"/>
        <v>627.29</v>
      </c>
      <c r="M238" s="130">
        <f t="shared" si="263"/>
        <v>499.34</v>
      </c>
      <c r="N238" s="49">
        <f t="shared" si="264"/>
        <v>27.44</v>
      </c>
      <c r="O238" s="130">
        <f t="shared" si="265"/>
        <v>110</v>
      </c>
      <c r="P238" s="130">
        <f t="shared" si="266"/>
        <v>0</v>
      </c>
      <c r="Q238" s="130">
        <f t="shared" si="267"/>
        <v>1311.12</v>
      </c>
      <c r="R238" s="49">
        <f t="shared" si="268"/>
        <v>0</v>
      </c>
      <c r="S238" s="49">
        <f t="shared" si="269"/>
        <v>313.64</v>
      </c>
      <c r="T238" s="130">
        <f t="shared" si="270"/>
        <v>124.84</v>
      </c>
      <c r="U238" s="49">
        <f t="shared" si="271"/>
        <v>11.76</v>
      </c>
      <c r="V238" s="130">
        <f t="shared" si="272"/>
        <v>110</v>
      </c>
      <c r="W238" s="130">
        <f t="shared" si="273"/>
        <v>0</v>
      </c>
      <c r="X238" s="49">
        <f t="shared" si="274"/>
        <v>560.24</v>
      </c>
      <c r="Y238" s="49">
        <f t="shared" si="275"/>
        <v>1871.36</v>
      </c>
      <c r="Z238" s="136"/>
      <c r="AA238" s="139" t="s">
        <v>69</v>
      </c>
      <c r="AB238" s="140">
        <f t="shared" ref="AB238:AH238" si="314">K238+R238</f>
        <v>47.05</v>
      </c>
      <c r="AC238" s="140">
        <f t="shared" si="314"/>
        <v>940.93</v>
      </c>
      <c r="AD238" s="140">
        <f t="shared" si="314"/>
        <v>624.18</v>
      </c>
      <c r="AE238" s="140">
        <f t="shared" si="314"/>
        <v>39.2</v>
      </c>
      <c r="AF238" s="140">
        <f t="shared" si="314"/>
        <v>220</v>
      </c>
      <c r="AG238" s="140">
        <f t="shared" si="314"/>
        <v>0</v>
      </c>
      <c r="AH238" s="140">
        <f t="shared" si="314"/>
        <v>1871.36</v>
      </c>
      <c r="AI238" s="139" t="s">
        <v>35</v>
      </c>
    </row>
    <row r="239" s="39" customFormat="1" ht="16" customHeight="1" spans="1:35">
      <c r="A239" s="129">
        <f t="shared" si="260"/>
        <v>236</v>
      </c>
      <c r="B239" s="49" t="s">
        <v>209</v>
      </c>
      <c r="C239" s="52" t="s">
        <v>814</v>
      </c>
      <c r="D239" s="131" t="s">
        <v>815</v>
      </c>
      <c r="E239" s="158">
        <v>3920.55</v>
      </c>
      <c r="F239" s="130">
        <v>3920.55</v>
      </c>
      <c r="G239" s="130">
        <v>6241.75</v>
      </c>
      <c r="H239" s="130">
        <v>3920.55</v>
      </c>
      <c r="I239" s="164">
        <v>2200</v>
      </c>
      <c r="J239" s="130"/>
      <c r="K239" s="49">
        <f t="shared" si="261"/>
        <v>47.05</v>
      </c>
      <c r="L239" s="49">
        <f t="shared" si="262"/>
        <v>627.29</v>
      </c>
      <c r="M239" s="130">
        <f t="shared" si="263"/>
        <v>499.34</v>
      </c>
      <c r="N239" s="49">
        <f t="shared" si="264"/>
        <v>27.44</v>
      </c>
      <c r="O239" s="130">
        <f t="shared" si="265"/>
        <v>110</v>
      </c>
      <c r="P239" s="130">
        <f t="shared" si="266"/>
        <v>0</v>
      </c>
      <c r="Q239" s="130">
        <f t="shared" si="267"/>
        <v>1311.12</v>
      </c>
      <c r="R239" s="49">
        <f t="shared" si="268"/>
        <v>0</v>
      </c>
      <c r="S239" s="49">
        <f t="shared" si="269"/>
        <v>313.64</v>
      </c>
      <c r="T239" s="130">
        <f t="shared" si="270"/>
        <v>124.84</v>
      </c>
      <c r="U239" s="49">
        <f t="shared" si="271"/>
        <v>11.76</v>
      </c>
      <c r="V239" s="130">
        <f t="shared" si="272"/>
        <v>110</v>
      </c>
      <c r="W239" s="130">
        <f t="shared" si="273"/>
        <v>0</v>
      </c>
      <c r="X239" s="49">
        <f t="shared" si="274"/>
        <v>560.24</v>
      </c>
      <c r="Y239" s="49">
        <f t="shared" si="275"/>
        <v>1871.36</v>
      </c>
      <c r="Z239" s="136"/>
      <c r="AA239" s="139" t="s">
        <v>69</v>
      </c>
      <c r="AB239" s="140">
        <f t="shared" ref="AB239:AH239" si="315">K239+R239</f>
        <v>47.05</v>
      </c>
      <c r="AC239" s="140">
        <f t="shared" si="315"/>
        <v>940.93</v>
      </c>
      <c r="AD239" s="140">
        <f t="shared" si="315"/>
        <v>624.18</v>
      </c>
      <c r="AE239" s="140">
        <f t="shared" si="315"/>
        <v>39.2</v>
      </c>
      <c r="AF239" s="140">
        <f t="shared" si="315"/>
        <v>220</v>
      </c>
      <c r="AG239" s="140">
        <f t="shared" si="315"/>
        <v>0</v>
      </c>
      <c r="AH239" s="140">
        <f t="shared" si="315"/>
        <v>1871.36</v>
      </c>
      <c r="AI239" s="139" t="s">
        <v>32</v>
      </c>
    </row>
    <row r="240" s="115" customFormat="1" ht="19" customHeight="1" spans="1:36">
      <c r="A240" s="129">
        <f t="shared" si="260"/>
        <v>237</v>
      </c>
      <c r="B240" s="49" t="s">
        <v>411</v>
      </c>
      <c r="C240" s="44" t="s">
        <v>838</v>
      </c>
      <c r="D240" s="449" t="s">
        <v>839</v>
      </c>
      <c r="E240" s="158">
        <v>4200</v>
      </c>
      <c r="F240" s="158">
        <v>4200</v>
      </c>
      <c r="G240" s="130">
        <v>6241.75</v>
      </c>
      <c r="H240" s="158">
        <v>4200</v>
      </c>
      <c r="I240" s="164">
        <v>4180</v>
      </c>
      <c r="J240" s="130"/>
      <c r="K240" s="49">
        <f t="shared" si="261"/>
        <v>50.4</v>
      </c>
      <c r="L240" s="49">
        <f t="shared" si="262"/>
        <v>672</v>
      </c>
      <c r="M240" s="130">
        <f t="shared" si="263"/>
        <v>499.34</v>
      </c>
      <c r="N240" s="49">
        <f t="shared" si="264"/>
        <v>29.4</v>
      </c>
      <c r="O240" s="130">
        <f t="shared" si="265"/>
        <v>209</v>
      </c>
      <c r="P240" s="130">
        <f t="shared" si="266"/>
        <v>0</v>
      </c>
      <c r="Q240" s="130">
        <f t="shared" si="267"/>
        <v>1460.14</v>
      </c>
      <c r="R240" s="49">
        <f t="shared" si="268"/>
        <v>0</v>
      </c>
      <c r="S240" s="49">
        <f t="shared" si="269"/>
        <v>336</v>
      </c>
      <c r="T240" s="130">
        <f t="shared" si="270"/>
        <v>124.84</v>
      </c>
      <c r="U240" s="49">
        <f t="shared" si="271"/>
        <v>12.6</v>
      </c>
      <c r="V240" s="130">
        <f t="shared" si="272"/>
        <v>209</v>
      </c>
      <c r="W240" s="130">
        <f t="shared" si="273"/>
        <v>0</v>
      </c>
      <c r="X240" s="49">
        <f t="shared" si="274"/>
        <v>682.44</v>
      </c>
      <c r="Y240" s="49">
        <f t="shared" si="275"/>
        <v>2142.58</v>
      </c>
      <c r="Z240" s="136"/>
      <c r="AA240" s="139" t="s">
        <v>81</v>
      </c>
      <c r="AB240" s="140">
        <f t="shared" ref="AB240:AH240" si="316">K240+R240</f>
        <v>50.4</v>
      </c>
      <c r="AC240" s="140">
        <f t="shared" si="316"/>
        <v>1008</v>
      </c>
      <c r="AD240" s="140">
        <f t="shared" si="316"/>
        <v>624.18</v>
      </c>
      <c r="AE240" s="140">
        <f t="shared" si="316"/>
        <v>42</v>
      </c>
      <c r="AF240" s="140">
        <f t="shared" si="316"/>
        <v>418</v>
      </c>
      <c r="AG240" s="140">
        <f t="shared" si="316"/>
        <v>0</v>
      </c>
      <c r="AH240" s="140">
        <f t="shared" si="316"/>
        <v>2142.58</v>
      </c>
      <c r="AI240" s="139" t="s">
        <v>34</v>
      </c>
      <c r="AJ240" s="39"/>
    </row>
    <row r="241" s="115" customFormat="1" ht="19" customHeight="1" spans="1:36">
      <c r="A241" s="129">
        <f t="shared" si="260"/>
        <v>238</v>
      </c>
      <c r="B241" s="49" t="s">
        <v>119</v>
      </c>
      <c r="C241" s="44" t="s">
        <v>840</v>
      </c>
      <c r="D241" s="131" t="s">
        <v>841</v>
      </c>
      <c r="E241" s="158">
        <v>3920.55</v>
      </c>
      <c r="F241" s="130">
        <v>3920.55</v>
      </c>
      <c r="G241" s="130">
        <v>6241.75</v>
      </c>
      <c r="H241" s="130">
        <v>3920.55</v>
      </c>
      <c r="I241" s="164">
        <v>2200</v>
      </c>
      <c r="J241" s="130"/>
      <c r="K241" s="49">
        <f t="shared" si="261"/>
        <v>47.05</v>
      </c>
      <c r="L241" s="49">
        <f t="shared" si="262"/>
        <v>627.29</v>
      </c>
      <c r="M241" s="130">
        <f t="shared" si="263"/>
        <v>499.34</v>
      </c>
      <c r="N241" s="49">
        <f t="shared" si="264"/>
        <v>27.44</v>
      </c>
      <c r="O241" s="130">
        <f t="shared" si="265"/>
        <v>110</v>
      </c>
      <c r="P241" s="130">
        <f t="shared" si="266"/>
        <v>0</v>
      </c>
      <c r="Q241" s="130">
        <f t="shared" si="267"/>
        <v>1311.12</v>
      </c>
      <c r="R241" s="49">
        <f t="shared" si="268"/>
        <v>0</v>
      </c>
      <c r="S241" s="49">
        <f t="shared" si="269"/>
        <v>313.64</v>
      </c>
      <c r="T241" s="130">
        <f t="shared" si="270"/>
        <v>124.84</v>
      </c>
      <c r="U241" s="49">
        <f t="shared" si="271"/>
        <v>11.76</v>
      </c>
      <c r="V241" s="130">
        <f t="shared" si="272"/>
        <v>110</v>
      </c>
      <c r="W241" s="130">
        <f t="shared" si="273"/>
        <v>0</v>
      </c>
      <c r="X241" s="49">
        <f t="shared" si="274"/>
        <v>560.24</v>
      </c>
      <c r="Y241" s="49">
        <f t="shared" si="275"/>
        <v>1871.36</v>
      </c>
      <c r="Z241" s="136"/>
      <c r="AA241" s="139" t="s">
        <v>78</v>
      </c>
      <c r="AB241" s="140">
        <f t="shared" ref="AB241:AH241" si="317">K241+R241</f>
        <v>47.05</v>
      </c>
      <c r="AC241" s="140">
        <f t="shared" si="317"/>
        <v>940.93</v>
      </c>
      <c r="AD241" s="140">
        <f t="shared" si="317"/>
        <v>624.18</v>
      </c>
      <c r="AE241" s="140">
        <f t="shared" si="317"/>
        <v>39.2</v>
      </c>
      <c r="AF241" s="140">
        <f t="shared" si="317"/>
        <v>220</v>
      </c>
      <c r="AG241" s="140">
        <f t="shared" si="317"/>
        <v>0</v>
      </c>
      <c r="AH241" s="140">
        <f t="shared" si="317"/>
        <v>1871.36</v>
      </c>
      <c r="AI241" s="139" t="s">
        <v>32</v>
      </c>
      <c r="AJ241" s="39"/>
    </row>
    <row r="242" s="115" customFormat="1" ht="19" customHeight="1" spans="1:36">
      <c r="A242" s="129">
        <f t="shared" si="260"/>
        <v>239</v>
      </c>
      <c r="B242" s="49" t="s">
        <v>206</v>
      </c>
      <c r="C242" s="44" t="s">
        <v>846</v>
      </c>
      <c r="D242" s="131" t="s">
        <v>847</v>
      </c>
      <c r="E242" s="158">
        <v>3920.55</v>
      </c>
      <c r="F242" s="130">
        <v>3920.55</v>
      </c>
      <c r="G242" s="130">
        <v>6241.75</v>
      </c>
      <c r="H242" s="130">
        <v>3920.55</v>
      </c>
      <c r="I242" s="164">
        <v>3180</v>
      </c>
      <c r="J242" s="130"/>
      <c r="K242" s="49">
        <f t="shared" si="261"/>
        <v>47.05</v>
      </c>
      <c r="L242" s="49">
        <f t="shared" si="262"/>
        <v>627.29</v>
      </c>
      <c r="M242" s="130">
        <f t="shared" si="263"/>
        <v>499.34</v>
      </c>
      <c r="N242" s="49">
        <f t="shared" si="264"/>
        <v>27.44</v>
      </c>
      <c r="O242" s="130">
        <f t="shared" si="265"/>
        <v>159</v>
      </c>
      <c r="P242" s="130">
        <f t="shared" si="266"/>
        <v>0</v>
      </c>
      <c r="Q242" s="130">
        <f t="shared" si="267"/>
        <v>1360.12</v>
      </c>
      <c r="R242" s="49">
        <f t="shared" si="268"/>
        <v>0</v>
      </c>
      <c r="S242" s="49">
        <f t="shared" si="269"/>
        <v>313.64</v>
      </c>
      <c r="T242" s="130">
        <f t="shared" si="270"/>
        <v>124.84</v>
      </c>
      <c r="U242" s="49">
        <f t="shared" si="271"/>
        <v>11.76</v>
      </c>
      <c r="V242" s="130">
        <f t="shared" si="272"/>
        <v>159</v>
      </c>
      <c r="W242" s="130">
        <f t="shared" si="273"/>
        <v>0</v>
      </c>
      <c r="X242" s="49">
        <f t="shared" si="274"/>
        <v>609.24</v>
      </c>
      <c r="Y242" s="49">
        <f t="shared" si="275"/>
        <v>1969.36</v>
      </c>
      <c r="Z242" s="136"/>
      <c r="AA242" s="139" t="s">
        <v>90</v>
      </c>
      <c r="AB242" s="140">
        <f t="shared" ref="AB242:AH242" si="318">K242+R242</f>
        <v>47.05</v>
      </c>
      <c r="AC242" s="140">
        <f t="shared" si="318"/>
        <v>940.93</v>
      </c>
      <c r="AD242" s="140">
        <f t="shared" si="318"/>
        <v>624.18</v>
      </c>
      <c r="AE242" s="140">
        <f t="shared" si="318"/>
        <v>39.2</v>
      </c>
      <c r="AF242" s="140">
        <f t="shared" si="318"/>
        <v>318</v>
      </c>
      <c r="AG242" s="140">
        <f t="shared" si="318"/>
        <v>0</v>
      </c>
      <c r="AH242" s="140">
        <f t="shared" si="318"/>
        <v>1969.36</v>
      </c>
      <c r="AI242" s="139" t="s">
        <v>31</v>
      </c>
      <c r="AJ242" s="39"/>
    </row>
    <row r="243" s="115" customFormat="1" ht="19" customHeight="1" spans="1:36">
      <c r="A243" s="129">
        <f t="shared" si="260"/>
        <v>240</v>
      </c>
      <c r="B243" s="49" t="s">
        <v>209</v>
      </c>
      <c r="C243" s="44" t="s">
        <v>848</v>
      </c>
      <c r="D243" s="131" t="s">
        <v>849</v>
      </c>
      <c r="E243" s="158">
        <v>3920.55</v>
      </c>
      <c r="F243" s="130">
        <v>3920.55</v>
      </c>
      <c r="G243" s="130">
        <v>6241.75</v>
      </c>
      <c r="H243" s="130">
        <v>3920.55</v>
      </c>
      <c r="I243" s="164">
        <v>0</v>
      </c>
      <c r="J243" s="130"/>
      <c r="K243" s="49">
        <f t="shared" si="261"/>
        <v>47.05</v>
      </c>
      <c r="L243" s="49">
        <f t="shared" si="262"/>
        <v>627.29</v>
      </c>
      <c r="M243" s="130">
        <f t="shared" si="263"/>
        <v>499.34</v>
      </c>
      <c r="N243" s="49">
        <f t="shared" si="264"/>
        <v>27.44</v>
      </c>
      <c r="O243" s="130">
        <f t="shared" si="265"/>
        <v>0</v>
      </c>
      <c r="P243" s="130">
        <f t="shared" si="266"/>
        <v>0</v>
      </c>
      <c r="Q243" s="130">
        <f t="shared" si="267"/>
        <v>1201.12</v>
      </c>
      <c r="R243" s="49">
        <f t="shared" si="268"/>
        <v>0</v>
      </c>
      <c r="S243" s="49">
        <f t="shared" si="269"/>
        <v>313.64</v>
      </c>
      <c r="T243" s="130">
        <f t="shared" si="270"/>
        <v>124.84</v>
      </c>
      <c r="U243" s="49">
        <f t="shared" si="271"/>
        <v>11.76</v>
      </c>
      <c r="V243" s="130">
        <f t="shared" si="272"/>
        <v>0</v>
      </c>
      <c r="W243" s="130">
        <f t="shared" si="273"/>
        <v>0</v>
      </c>
      <c r="X243" s="49">
        <f t="shared" si="274"/>
        <v>450.24</v>
      </c>
      <c r="Y243" s="49">
        <f t="shared" si="275"/>
        <v>1651.36</v>
      </c>
      <c r="Z243" s="136"/>
      <c r="AA243" s="139" t="s">
        <v>69</v>
      </c>
      <c r="AB243" s="140">
        <f t="shared" ref="AB243:AH243" si="319">K243+R243</f>
        <v>47.05</v>
      </c>
      <c r="AC243" s="140">
        <f t="shared" si="319"/>
        <v>940.93</v>
      </c>
      <c r="AD243" s="140">
        <f t="shared" si="319"/>
        <v>624.18</v>
      </c>
      <c r="AE243" s="140">
        <f t="shared" si="319"/>
        <v>39.2</v>
      </c>
      <c r="AF243" s="140">
        <f t="shared" si="319"/>
        <v>0</v>
      </c>
      <c r="AG243" s="140">
        <f t="shared" si="319"/>
        <v>0</v>
      </c>
      <c r="AH243" s="140">
        <f t="shared" si="319"/>
        <v>1651.36</v>
      </c>
      <c r="AI243" s="139" t="s">
        <v>32</v>
      </c>
      <c r="AJ243" s="39"/>
    </row>
    <row r="244" s="115" customFormat="1" ht="19" customHeight="1" spans="1:36">
      <c r="A244" s="129">
        <f t="shared" si="260"/>
        <v>241</v>
      </c>
      <c r="B244" s="49" t="s">
        <v>119</v>
      </c>
      <c r="C244" s="44" t="s">
        <v>862</v>
      </c>
      <c r="D244" s="131" t="s">
        <v>863</v>
      </c>
      <c r="E244" s="158">
        <v>3920.55</v>
      </c>
      <c r="F244" s="130">
        <v>3920.55</v>
      </c>
      <c r="G244" s="130">
        <v>6241.75</v>
      </c>
      <c r="H244" s="130">
        <v>3920.55</v>
      </c>
      <c r="I244" s="164">
        <v>2200</v>
      </c>
      <c r="J244" s="130"/>
      <c r="K244" s="49">
        <f t="shared" si="261"/>
        <v>47.05</v>
      </c>
      <c r="L244" s="49">
        <f t="shared" si="262"/>
        <v>627.29</v>
      </c>
      <c r="M244" s="130">
        <f t="shared" si="263"/>
        <v>499.34</v>
      </c>
      <c r="N244" s="49">
        <f t="shared" si="264"/>
        <v>27.44</v>
      </c>
      <c r="O244" s="130">
        <f t="shared" si="265"/>
        <v>110</v>
      </c>
      <c r="P244" s="130">
        <f t="shared" si="266"/>
        <v>0</v>
      </c>
      <c r="Q244" s="130">
        <f t="shared" si="267"/>
        <v>1311.12</v>
      </c>
      <c r="R244" s="49">
        <f t="shared" si="268"/>
        <v>0</v>
      </c>
      <c r="S244" s="49">
        <f t="shared" si="269"/>
        <v>313.64</v>
      </c>
      <c r="T244" s="130">
        <f t="shared" si="270"/>
        <v>124.84</v>
      </c>
      <c r="U244" s="49">
        <f t="shared" si="271"/>
        <v>11.76</v>
      </c>
      <c r="V244" s="130">
        <f t="shared" si="272"/>
        <v>110</v>
      </c>
      <c r="W244" s="130">
        <f t="shared" si="273"/>
        <v>0</v>
      </c>
      <c r="X244" s="49">
        <f t="shared" si="274"/>
        <v>560.24</v>
      </c>
      <c r="Y244" s="49">
        <f t="shared" si="275"/>
        <v>1871.36</v>
      </c>
      <c r="Z244" s="136"/>
      <c r="AA244" s="139" t="s">
        <v>75</v>
      </c>
      <c r="AB244" s="140">
        <f t="shared" ref="AB244:AH244" si="320">K244+R244</f>
        <v>47.05</v>
      </c>
      <c r="AC244" s="140">
        <f t="shared" si="320"/>
        <v>940.93</v>
      </c>
      <c r="AD244" s="140">
        <f t="shared" si="320"/>
        <v>624.18</v>
      </c>
      <c r="AE244" s="140">
        <f t="shared" si="320"/>
        <v>39.2</v>
      </c>
      <c r="AF244" s="140">
        <f t="shared" si="320"/>
        <v>220</v>
      </c>
      <c r="AG244" s="140">
        <f t="shared" si="320"/>
        <v>0</v>
      </c>
      <c r="AH244" s="140">
        <f t="shared" si="320"/>
        <v>1871.36</v>
      </c>
      <c r="AI244" s="139" t="s">
        <v>32</v>
      </c>
      <c r="AJ244" s="39"/>
    </row>
    <row r="245" s="115" customFormat="1" ht="19" customHeight="1" spans="1:36">
      <c r="A245" s="129">
        <f t="shared" si="260"/>
        <v>242</v>
      </c>
      <c r="B245" s="49" t="s">
        <v>201</v>
      </c>
      <c r="C245" s="44" t="s">
        <v>864</v>
      </c>
      <c r="D245" s="131" t="s">
        <v>865</v>
      </c>
      <c r="E245" s="158">
        <v>3920.55</v>
      </c>
      <c r="F245" s="130">
        <v>3920.55</v>
      </c>
      <c r="G245" s="130">
        <v>6241.75</v>
      </c>
      <c r="H245" s="130">
        <v>3920.55</v>
      </c>
      <c r="I245" s="164">
        <v>2200</v>
      </c>
      <c r="J245" s="130"/>
      <c r="K245" s="49">
        <f t="shared" si="261"/>
        <v>47.05</v>
      </c>
      <c r="L245" s="49">
        <f t="shared" si="262"/>
        <v>627.29</v>
      </c>
      <c r="M245" s="130">
        <f t="shared" si="263"/>
        <v>499.34</v>
      </c>
      <c r="N245" s="49">
        <f t="shared" si="264"/>
        <v>27.44</v>
      </c>
      <c r="O245" s="130">
        <f t="shared" si="265"/>
        <v>110</v>
      </c>
      <c r="P245" s="130">
        <f t="shared" si="266"/>
        <v>0</v>
      </c>
      <c r="Q245" s="130">
        <f t="shared" si="267"/>
        <v>1311.12</v>
      </c>
      <c r="R245" s="49">
        <f t="shared" si="268"/>
        <v>0</v>
      </c>
      <c r="S245" s="49">
        <f t="shared" si="269"/>
        <v>313.64</v>
      </c>
      <c r="T245" s="130">
        <f t="shared" si="270"/>
        <v>124.84</v>
      </c>
      <c r="U245" s="49">
        <f t="shared" si="271"/>
        <v>11.76</v>
      </c>
      <c r="V245" s="130">
        <f t="shared" si="272"/>
        <v>110</v>
      </c>
      <c r="W245" s="130">
        <f t="shared" si="273"/>
        <v>0</v>
      </c>
      <c r="X245" s="49">
        <f t="shared" si="274"/>
        <v>560.24</v>
      </c>
      <c r="Y245" s="49">
        <f t="shared" si="275"/>
        <v>1871.36</v>
      </c>
      <c r="Z245" s="136"/>
      <c r="AA245" s="139" t="s">
        <v>66</v>
      </c>
      <c r="AB245" s="140">
        <f t="shared" ref="AB245:AH245" si="321">K245+R245</f>
        <v>47.05</v>
      </c>
      <c r="AC245" s="140">
        <f t="shared" si="321"/>
        <v>940.93</v>
      </c>
      <c r="AD245" s="140">
        <f t="shared" si="321"/>
        <v>624.18</v>
      </c>
      <c r="AE245" s="140">
        <f t="shared" si="321"/>
        <v>39.2</v>
      </c>
      <c r="AF245" s="140">
        <f t="shared" si="321"/>
        <v>220</v>
      </c>
      <c r="AG245" s="140">
        <f t="shared" si="321"/>
        <v>0</v>
      </c>
      <c r="AH245" s="140">
        <f t="shared" si="321"/>
        <v>1871.36</v>
      </c>
      <c r="AI245" s="139" t="s">
        <v>32</v>
      </c>
      <c r="AJ245" s="39"/>
    </row>
    <row r="246" s="115" customFormat="1" ht="19" customHeight="1" spans="1:36">
      <c r="A246" s="129">
        <f t="shared" si="260"/>
        <v>243</v>
      </c>
      <c r="B246" s="49" t="s">
        <v>411</v>
      </c>
      <c r="C246" s="44" t="s">
        <v>868</v>
      </c>
      <c r="D246" s="159" t="s">
        <v>869</v>
      </c>
      <c r="E246" s="158">
        <v>3920.55</v>
      </c>
      <c r="F246" s="130">
        <v>3920.55</v>
      </c>
      <c r="G246" s="130">
        <v>6241.75</v>
      </c>
      <c r="H246" s="130">
        <v>3920.55</v>
      </c>
      <c r="I246" s="164">
        <v>2200</v>
      </c>
      <c r="J246" s="130"/>
      <c r="K246" s="49">
        <f t="shared" si="261"/>
        <v>47.05</v>
      </c>
      <c r="L246" s="49">
        <f t="shared" si="262"/>
        <v>627.29</v>
      </c>
      <c r="M246" s="130">
        <f t="shared" si="263"/>
        <v>499.34</v>
      </c>
      <c r="N246" s="49">
        <f t="shared" si="264"/>
        <v>27.44</v>
      </c>
      <c r="O246" s="130">
        <f t="shared" si="265"/>
        <v>110</v>
      </c>
      <c r="P246" s="130">
        <f t="shared" si="266"/>
        <v>0</v>
      </c>
      <c r="Q246" s="130">
        <f t="shared" si="267"/>
        <v>1311.12</v>
      </c>
      <c r="R246" s="49">
        <f t="shared" si="268"/>
        <v>0</v>
      </c>
      <c r="S246" s="49">
        <f t="shared" si="269"/>
        <v>313.64</v>
      </c>
      <c r="T246" s="130">
        <f t="shared" si="270"/>
        <v>124.84</v>
      </c>
      <c r="U246" s="49">
        <f t="shared" si="271"/>
        <v>11.76</v>
      </c>
      <c r="V246" s="130">
        <f t="shared" si="272"/>
        <v>110</v>
      </c>
      <c r="W246" s="130">
        <f t="shared" si="273"/>
        <v>0</v>
      </c>
      <c r="X246" s="49">
        <f t="shared" si="274"/>
        <v>560.24</v>
      </c>
      <c r="Y246" s="49">
        <f t="shared" si="275"/>
        <v>1871.36</v>
      </c>
      <c r="Z246" s="136"/>
      <c r="AA246" s="139" t="s">
        <v>76</v>
      </c>
      <c r="AB246" s="140">
        <f t="shared" ref="AB246:AH246" si="322">K246+R246</f>
        <v>47.05</v>
      </c>
      <c r="AC246" s="140">
        <f t="shared" si="322"/>
        <v>940.93</v>
      </c>
      <c r="AD246" s="140">
        <f t="shared" si="322"/>
        <v>624.18</v>
      </c>
      <c r="AE246" s="140">
        <f t="shared" si="322"/>
        <v>39.2</v>
      </c>
      <c r="AF246" s="140">
        <f t="shared" si="322"/>
        <v>220</v>
      </c>
      <c r="AG246" s="140">
        <f t="shared" si="322"/>
        <v>0</v>
      </c>
      <c r="AH246" s="140">
        <f t="shared" si="322"/>
        <v>1871.36</v>
      </c>
      <c r="AI246" s="139" t="s">
        <v>32</v>
      </c>
      <c r="AJ246" s="39"/>
    </row>
    <row r="247" s="115" customFormat="1" ht="19" customHeight="1" spans="1:36">
      <c r="A247" s="129">
        <f t="shared" si="260"/>
        <v>244</v>
      </c>
      <c r="B247" s="49" t="s">
        <v>411</v>
      </c>
      <c r="C247" s="44" t="s">
        <v>870</v>
      </c>
      <c r="D247" s="159" t="s">
        <v>871</v>
      </c>
      <c r="E247" s="158">
        <v>3920.55</v>
      </c>
      <c r="F247" s="130">
        <v>3920.55</v>
      </c>
      <c r="G247" s="130">
        <v>6241.75</v>
      </c>
      <c r="H247" s="130">
        <v>3920.55</v>
      </c>
      <c r="I247" s="164">
        <v>2200</v>
      </c>
      <c r="J247" s="130"/>
      <c r="K247" s="49">
        <f t="shared" si="261"/>
        <v>47.05</v>
      </c>
      <c r="L247" s="49">
        <f t="shared" si="262"/>
        <v>627.29</v>
      </c>
      <c r="M247" s="130">
        <f t="shared" si="263"/>
        <v>499.34</v>
      </c>
      <c r="N247" s="49">
        <f t="shared" si="264"/>
        <v>27.44</v>
      </c>
      <c r="O247" s="130">
        <f t="shared" si="265"/>
        <v>110</v>
      </c>
      <c r="P247" s="130">
        <f t="shared" si="266"/>
        <v>0</v>
      </c>
      <c r="Q247" s="130">
        <f t="shared" si="267"/>
        <v>1311.12</v>
      </c>
      <c r="R247" s="49">
        <f t="shared" si="268"/>
        <v>0</v>
      </c>
      <c r="S247" s="49">
        <f t="shared" si="269"/>
        <v>313.64</v>
      </c>
      <c r="T247" s="130">
        <f t="shared" si="270"/>
        <v>124.84</v>
      </c>
      <c r="U247" s="49">
        <f t="shared" si="271"/>
        <v>11.76</v>
      </c>
      <c r="V247" s="130">
        <f t="shared" si="272"/>
        <v>110</v>
      </c>
      <c r="W247" s="130">
        <f t="shared" si="273"/>
        <v>0</v>
      </c>
      <c r="X247" s="49">
        <f t="shared" si="274"/>
        <v>560.24</v>
      </c>
      <c r="Y247" s="49">
        <f t="shared" si="275"/>
        <v>1871.36</v>
      </c>
      <c r="Z247" s="136"/>
      <c r="AA247" s="139" t="s">
        <v>76</v>
      </c>
      <c r="AB247" s="140">
        <f t="shared" ref="AB247:AH247" si="323">K247+R247</f>
        <v>47.05</v>
      </c>
      <c r="AC247" s="140">
        <f t="shared" si="323"/>
        <v>940.93</v>
      </c>
      <c r="AD247" s="140">
        <f t="shared" si="323"/>
        <v>624.18</v>
      </c>
      <c r="AE247" s="140">
        <f t="shared" si="323"/>
        <v>39.2</v>
      </c>
      <c r="AF247" s="140">
        <f t="shared" si="323"/>
        <v>220</v>
      </c>
      <c r="AG247" s="140">
        <f t="shared" si="323"/>
        <v>0</v>
      </c>
      <c r="AH247" s="140">
        <f t="shared" si="323"/>
        <v>1871.36</v>
      </c>
      <c r="AI247" s="139" t="s">
        <v>32</v>
      </c>
      <c r="AJ247" s="39"/>
    </row>
    <row r="248" s="115" customFormat="1" ht="19" customHeight="1" spans="1:36">
      <c r="A248" s="129">
        <f t="shared" si="260"/>
        <v>245</v>
      </c>
      <c r="B248" s="49" t="s">
        <v>411</v>
      </c>
      <c r="C248" s="44" t="s">
        <v>872</v>
      </c>
      <c r="D248" s="160" t="s">
        <v>873</v>
      </c>
      <c r="E248" s="158">
        <v>3920.55</v>
      </c>
      <c r="F248" s="130">
        <v>3920.55</v>
      </c>
      <c r="G248" s="130">
        <v>6241.75</v>
      </c>
      <c r="H248" s="130">
        <v>3920.55</v>
      </c>
      <c r="I248" s="164">
        <v>2200</v>
      </c>
      <c r="J248" s="130"/>
      <c r="K248" s="49">
        <f t="shared" si="261"/>
        <v>47.05</v>
      </c>
      <c r="L248" s="49">
        <f t="shared" si="262"/>
        <v>627.29</v>
      </c>
      <c r="M248" s="130">
        <f t="shared" si="263"/>
        <v>499.34</v>
      </c>
      <c r="N248" s="49">
        <f t="shared" si="264"/>
        <v>27.44</v>
      </c>
      <c r="O248" s="130">
        <f t="shared" si="265"/>
        <v>110</v>
      </c>
      <c r="P248" s="130">
        <f t="shared" si="266"/>
        <v>0</v>
      </c>
      <c r="Q248" s="130">
        <f t="shared" si="267"/>
        <v>1311.12</v>
      </c>
      <c r="R248" s="49">
        <f t="shared" si="268"/>
        <v>0</v>
      </c>
      <c r="S248" s="49">
        <f t="shared" si="269"/>
        <v>313.64</v>
      </c>
      <c r="T248" s="130">
        <f t="shared" si="270"/>
        <v>124.84</v>
      </c>
      <c r="U248" s="49">
        <f t="shared" si="271"/>
        <v>11.76</v>
      </c>
      <c r="V248" s="130">
        <f t="shared" si="272"/>
        <v>110</v>
      </c>
      <c r="W248" s="130">
        <f t="shared" si="273"/>
        <v>0</v>
      </c>
      <c r="X248" s="49">
        <f t="shared" si="274"/>
        <v>560.24</v>
      </c>
      <c r="Y248" s="49">
        <f t="shared" si="275"/>
        <v>1871.36</v>
      </c>
      <c r="Z248" s="136"/>
      <c r="AA248" s="139" t="s">
        <v>76</v>
      </c>
      <c r="AB248" s="140">
        <f t="shared" ref="AB248:AH248" si="324">K248+R248</f>
        <v>47.05</v>
      </c>
      <c r="AC248" s="140">
        <f t="shared" si="324"/>
        <v>940.93</v>
      </c>
      <c r="AD248" s="140">
        <f t="shared" si="324"/>
        <v>624.18</v>
      </c>
      <c r="AE248" s="140">
        <f t="shared" si="324"/>
        <v>39.2</v>
      </c>
      <c r="AF248" s="140">
        <f t="shared" si="324"/>
        <v>220</v>
      </c>
      <c r="AG248" s="140">
        <f t="shared" si="324"/>
        <v>0</v>
      </c>
      <c r="AH248" s="140">
        <f t="shared" si="324"/>
        <v>1871.36</v>
      </c>
      <c r="AI248" s="139" t="s">
        <v>32</v>
      </c>
      <c r="AJ248" s="39"/>
    </row>
    <row r="249" s="115" customFormat="1" ht="19" customHeight="1" spans="1:36">
      <c r="A249" s="129">
        <f t="shared" si="260"/>
        <v>246</v>
      </c>
      <c r="B249" s="49" t="s">
        <v>209</v>
      </c>
      <c r="C249" s="44" t="s">
        <v>874</v>
      </c>
      <c r="D249" s="160" t="s">
        <v>875</v>
      </c>
      <c r="E249" s="158">
        <v>3920.55</v>
      </c>
      <c r="F249" s="130">
        <v>3920.55</v>
      </c>
      <c r="G249" s="130">
        <v>6241.75</v>
      </c>
      <c r="H249" s="130">
        <v>3920.55</v>
      </c>
      <c r="I249" s="164">
        <v>2200</v>
      </c>
      <c r="J249" s="130"/>
      <c r="K249" s="49">
        <f t="shared" si="261"/>
        <v>47.05</v>
      </c>
      <c r="L249" s="49">
        <f t="shared" si="262"/>
        <v>627.29</v>
      </c>
      <c r="M249" s="130">
        <f t="shared" si="263"/>
        <v>499.34</v>
      </c>
      <c r="N249" s="49">
        <f t="shared" si="264"/>
        <v>27.44</v>
      </c>
      <c r="O249" s="130">
        <f t="shared" si="265"/>
        <v>110</v>
      </c>
      <c r="P249" s="130">
        <f t="shared" si="266"/>
        <v>0</v>
      </c>
      <c r="Q249" s="130">
        <f t="shared" si="267"/>
        <v>1311.12</v>
      </c>
      <c r="R249" s="49">
        <f t="shared" si="268"/>
        <v>0</v>
      </c>
      <c r="S249" s="49">
        <f t="shared" si="269"/>
        <v>313.64</v>
      </c>
      <c r="T249" s="130">
        <f t="shared" si="270"/>
        <v>124.84</v>
      </c>
      <c r="U249" s="49">
        <f t="shared" si="271"/>
        <v>11.76</v>
      </c>
      <c r="V249" s="130">
        <f t="shared" si="272"/>
        <v>110</v>
      </c>
      <c r="W249" s="130">
        <f t="shared" si="273"/>
        <v>0</v>
      </c>
      <c r="X249" s="49">
        <f t="shared" si="274"/>
        <v>560.24</v>
      </c>
      <c r="Y249" s="49">
        <f t="shared" si="275"/>
        <v>1871.36</v>
      </c>
      <c r="Z249" s="136"/>
      <c r="AA249" s="139" t="s">
        <v>69</v>
      </c>
      <c r="AB249" s="140">
        <f t="shared" ref="AB249:AH249" si="325">K249+R249</f>
        <v>47.05</v>
      </c>
      <c r="AC249" s="140">
        <f t="shared" si="325"/>
        <v>940.93</v>
      </c>
      <c r="AD249" s="140">
        <f t="shared" si="325"/>
        <v>624.18</v>
      </c>
      <c r="AE249" s="140">
        <f t="shared" si="325"/>
        <v>39.2</v>
      </c>
      <c r="AF249" s="140">
        <f t="shared" si="325"/>
        <v>220</v>
      </c>
      <c r="AG249" s="140">
        <f t="shared" si="325"/>
        <v>0</v>
      </c>
      <c r="AH249" s="140">
        <f t="shared" si="325"/>
        <v>1871.36</v>
      </c>
      <c r="AI249" s="139" t="s">
        <v>32</v>
      </c>
      <c r="AJ249" s="39"/>
    </row>
    <row r="250" s="115" customFormat="1" ht="19" customHeight="1" spans="1:36">
      <c r="A250" s="129">
        <f t="shared" si="260"/>
        <v>247</v>
      </c>
      <c r="B250" s="49" t="s">
        <v>411</v>
      </c>
      <c r="C250" s="44" t="s">
        <v>876</v>
      </c>
      <c r="D250" s="160" t="s">
        <v>877</v>
      </c>
      <c r="E250" s="158">
        <v>3920.55</v>
      </c>
      <c r="F250" s="130">
        <v>3920.55</v>
      </c>
      <c r="G250" s="130">
        <v>6241.75</v>
      </c>
      <c r="H250" s="130">
        <v>3920.55</v>
      </c>
      <c r="I250" s="164">
        <v>2200</v>
      </c>
      <c r="J250" s="130"/>
      <c r="K250" s="49">
        <f t="shared" si="261"/>
        <v>47.05</v>
      </c>
      <c r="L250" s="49">
        <f t="shared" si="262"/>
        <v>627.29</v>
      </c>
      <c r="M250" s="130">
        <f t="shared" si="263"/>
        <v>499.34</v>
      </c>
      <c r="N250" s="49">
        <f t="shared" si="264"/>
        <v>27.44</v>
      </c>
      <c r="O250" s="130">
        <f t="shared" si="265"/>
        <v>110</v>
      </c>
      <c r="P250" s="130">
        <f t="shared" si="266"/>
        <v>0</v>
      </c>
      <c r="Q250" s="130">
        <f t="shared" si="267"/>
        <v>1311.12</v>
      </c>
      <c r="R250" s="49">
        <f t="shared" si="268"/>
        <v>0</v>
      </c>
      <c r="S250" s="49">
        <f t="shared" si="269"/>
        <v>313.64</v>
      </c>
      <c r="T250" s="130">
        <f t="shared" si="270"/>
        <v>124.84</v>
      </c>
      <c r="U250" s="49">
        <f t="shared" si="271"/>
        <v>11.76</v>
      </c>
      <c r="V250" s="130">
        <f t="shared" si="272"/>
        <v>110</v>
      </c>
      <c r="W250" s="130">
        <f t="shared" si="273"/>
        <v>0</v>
      </c>
      <c r="X250" s="49">
        <f t="shared" si="274"/>
        <v>560.24</v>
      </c>
      <c r="Y250" s="49">
        <f t="shared" si="275"/>
        <v>1871.36</v>
      </c>
      <c r="Z250" s="136"/>
      <c r="AA250" s="139" t="s">
        <v>76</v>
      </c>
      <c r="AB250" s="140">
        <f t="shared" ref="AB250:AH250" si="326">K250+R250</f>
        <v>47.05</v>
      </c>
      <c r="AC250" s="140">
        <f t="shared" si="326"/>
        <v>940.93</v>
      </c>
      <c r="AD250" s="140">
        <f t="shared" si="326"/>
        <v>624.18</v>
      </c>
      <c r="AE250" s="140">
        <f t="shared" si="326"/>
        <v>39.2</v>
      </c>
      <c r="AF250" s="140">
        <f t="shared" si="326"/>
        <v>220</v>
      </c>
      <c r="AG250" s="140">
        <f t="shared" si="326"/>
        <v>0</v>
      </c>
      <c r="AH250" s="140">
        <f t="shared" si="326"/>
        <v>1871.36</v>
      </c>
      <c r="AI250" s="139" t="s">
        <v>32</v>
      </c>
      <c r="AJ250" s="39"/>
    </row>
    <row r="251" s="115" customFormat="1" ht="19" customHeight="1" spans="1:36">
      <c r="A251" s="129">
        <f t="shared" si="260"/>
        <v>248</v>
      </c>
      <c r="B251" s="49" t="s">
        <v>217</v>
      </c>
      <c r="C251" s="44" t="s">
        <v>880</v>
      </c>
      <c r="D251" s="160" t="s">
        <v>881</v>
      </c>
      <c r="E251" s="158">
        <v>3920.55</v>
      </c>
      <c r="F251" s="130">
        <v>3920.55</v>
      </c>
      <c r="G251" s="130">
        <v>6241.75</v>
      </c>
      <c r="H251" s="130">
        <v>3920.55</v>
      </c>
      <c r="I251" s="164">
        <v>0</v>
      </c>
      <c r="J251" s="130"/>
      <c r="K251" s="49">
        <f t="shared" si="261"/>
        <v>47.05</v>
      </c>
      <c r="L251" s="49">
        <f t="shared" si="262"/>
        <v>627.29</v>
      </c>
      <c r="M251" s="130">
        <f t="shared" si="263"/>
        <v>499.34</v>
      </c>
      <c r="N251" s="49">
        <f t="shared" si="264"/>
        <v>27.44</v>
      </c>
      <c r="O251" s="130">
        <f t="shared" si="265"/>
        <v>0</v>
      </c>
      <c r="P251" s="130">
        <f t="shared" si="266"/>
        <v>0</v>
      </c>
      <c r="Q251" s="130">
        <f t="shared" si="267"/>
        <v>1201.12</v>
      </c>
      <c r="R251" s="49">
        <f t="shared" si="268"/>
        <v>0</v>
      </c>
      <c r="S251" s="49">
        <f t="shared" si="269"/>
        <v>313.64</v>
      </c>
      <c r="T251" s="130">
        <f t="shared" si="270"/>
        <v>124.84</v>
      </c>
      <c r="U251" s="49">
        <f t="shared" si="271"/>
        <v>11.76</v>
      </c>
      <c r="V251" s="130">
        <f t="shared" si="272"/>
        <v>0</v>
      </c>
      <c r="W251" s="130">
        <f t="shared" si="273"/>
        <v>0</v>
      </c>
      <c r="X251" s="49">
        <f t="shared" si="274"/>
        <v>450.24</v>
      </c>
      <c r="Y251" s="49">
        <f t="shared" si="275"/>
        <v>1651.36</v>
      </c>
      <c r="Z251" s="136"/>
      <c r="AA251" s="139" t="s">
        <v>57</v>
      </c>
      <c r="AB251" s="140">
        <f t="shared" ref="AB251:AH251" si="327">K251+R251</f>
        <v>47.05</v>
      </c>
      <c r="AC251" s="140">
        <f t="shared" si="327"/>
        <v>940.93</v>
      </c>
      <c r="AD251" s="140">
        <f t="shared" si="327"/>
        <v>624.18</v>
      </c>
      <c r="AE251" s="140">
        <f t="shared" si="327"/>
        <v>39.2</v>
      </c>
      <c r="AF251" s="140">
        <f t="shared" si="327"/>
        <v>0</v>
      </c>
      <c r="AG251" s="140">
        <f t="shared" si="327"/>
        <v>0</v>
      </c>
      <c r="AH251" s="140">
        <f t="shared" si="327"/>
        <v>1651.36</v>
      </c>
      <c r="AI251" s="139" t="s">
        <v>32</v>
      </c>
      <c r="AJ251" s="39"/>
    </row>
    <row r="252" s="115" customFormat="1" ht="19" customHeight="1" spans="1:36">
      <c r="A252" s="129">
        <f t="shared" si="260"/>
        <v>249</v>
      </c>
      <c r="B252" s="49" t="s">
        <v>411</v>
      </c>
      <c r="C252" s="51" t="s">
        <v>888</v>
      </c>
      <c r="D252" s="161" t="s">
        <v>889</v>
      </c>
      <c r="E252" s="130">
        <v>3920.55</v>
      </c>
      <c r="F252" s="130">
        <v>3920.55</v>
      </c>
      <c r="G252" s="130">
        <v>6241.75</v>
      </c>
      <c r="H252" s="130">
        <v>3920.55</v>
      </c>
      <c r="I252" s="165">
        <v>2200</v>
      </c>
      <c r="J252" s="130"/>
      <c r="K252" s="49">
        <f t="shared" si="261"/>
        <v>47.05</v>
      </c>
      <c r="L252" s="49">
        <f t="shared" si="262"/>
        <v>627.29</v>
      </c>
      <c r="M252" s="130">
        <f t="shared" si="263"/>
        <v>499.34</v>
      </c>
      <c r="N252" s="49">
        <f t="shared" si="264"/>
        <v>27.44</v>
      </c>
      <c r="O252" s="130">
        <f t="shared" si="265"/>
        <v>110</v>
      </c>
      <c r="P252" s="130">
        <f t="shared" si="266"/>
        <v>0</v>
      </c>
      <c r="Q252" s="130">
        <f t="shared" si="267"/>
        <v>1311.12</v>
      </c>
      <c r="R252" s="49">
        <f t="shared" si="268"/>
        <v>0</v>
      </c>
      <c r="S252" s="49">
        <f t="shared" si="269"/>
        <v>313.64</v>
      </c>
      <c r="T252" s="130">
        <f t="shared" si="270"/>
        <v>124.84</v>
      </c>
      <c r="U252" s="49">
        <f t="shared" si="271"/>
        <v>11.76</v>
      </c>
      <c r="V252" s="130">
        <f t="shared" si="272"/>
        <v>110</v>
      </c>
      <c r="W252" s="130">
        <f t="shared" si="273"/>
        <v>0</v>
      </c>
      <c r="X252" s="49">
        <f t="shared" si="274"/>
        <v>560.24</v>
      </c>
      <c r="Y252" s="49">
        <f t="shared" si="275"/>
        <v>1871.36</v>
      </c>
      <c r="Z252" s="164"/>
      <c r="AA252" s="139" t="s">
        <v>76</v>
      </c>
      <c r="AB252" s="140">
        <f t="shared" ref="AB252:AH252" si="328">K252+R252</f>
        <v>47.05</v>
      </c>
      <c r="AC252" s="140">
        <f t="shared" si="328"/>
        <v>940.93</v>
      </c>
      <c r="AD252" s="140">
        <f t="shared" si="328"/>
        <v>624.18</v>
      </c>
      <c r="AE252" s="140">
        <f t="shared" si="328"/>
        <v>39.2</v>
      </c>
      <c r="AF252" s="140">
        <f t="shared" si="328"/>
        <v>220</v>
      </c>
      <c r="AG252" s="140">
        <f t="shared" si="328"/>
        <v>0</v>
      </c>
      <c r="AH252" s="140">
        <f t="shared" si="328"/>
        <v>1871.36</v>
      </c>
      <c r="AI252" s="139" t="s">
        <v>32</v>
      </c>
      <c r="AJ252" s="39"/>
    </row>
    <row r="253" s="115" customFormat="1" ht="19" customHeight="1" spans="1:36">
      <c r="A253" s="129">
        <f t="shared" si="260"/>
        <v>250</v>
      </c>
      <c r="B253" s="49" t="s">
        <v>411</v>
      </c>
      <c r="C253" s="52" t="s">
        <v>894</v>
      </c>
      <c r="D253" s="161" t="s">
        <v>895</v>
      </c>
      <c r="E253" s="130">
        <v>3920.55</v>
      </c>
      <c r="F253" s="130">
        <v>3920.55</v>
      </c>
      <c r="G253" s="130">
        <v>6241.75</v>
      </c>
      <c r="H253" s="130">
        <v>3920.55</v>
      </c>
      <c r="I253" s="165">
        <v>2200</v>
      </c>
      <c r="J253" s="130"/>
      <c r="K253" s="49">
        <f t="shared" si="261"/>
        <v>47.05</v>
      </c>
      <c r="L253" s="49">
        <f t="shared" si="262"/>
        <v>627.29</v>
      </c>
      <c r="M253" s="130">
        <f t="shared" si="263"/>
        <v>499.34</v>
      </c>
      <c r="N253" s="49">
        <f t="shared" si="264"/>
        <v>27.44</v>
      </c>
      <c r="O253" s="130">
        <f t="shared" si="265"/>
        <v>110</v>
      </c>
      <c r="P253" s="130">
        <f t="shared" si="266"/>
        <v>0</v>
      </c>
      <c r="Q253" s="130">
        <f t="shared" si="267"/>
        <v>1311.12</v>
      </c>
      <c r="R253" s="49">
        <f t="shared" si="268"/>
        <v>0</v>
      </c>
      <c r="S253" s="49">
        <f t="shared" si="269"/>
        <v>313.64</v>
      </c>
      <c r="T253" s="130">
        <f t="shared" si="270"/>
        <v>124.84</v>
      </c>
      <c r="U253" s="49">
        <f t="shared" si="271"/>
        <v>11.76</v>
      </c>
      <c r="V253" s="130">
        <f t="shared" si="272"/>
        <v>110</v>
      </c>
      <c r="W253" s="130">
        <f t="shared" si="273"/>
        <v>0</v>
      </c>
      <c r="X253" s="49">
        <f t="shared" si="274"/>
        <v>560.24</v>
      </c>
      <c r="Y253" s="49">
        <f t="shared" si="275"/>
        <v>1871.36</v>
      </c>
      <c r="Z253" s="136"/>
      <c r="AA253" s="139" t="s">
        <v>76</v>
      </c>
      <c r="AB253" s="140">
        <f t="shared" ref="AB253:AH253" si="329">K253+R253</f>
        <v>47.05</v>
      </c>
      <c r="AC253" s="140">
        <f t="shared" si="329"/>
        <v>940.93</v>
      </c>
      <c r="AD253" s="140">
        <f t="shared" si="329"/>
        <v>624.18</v>
      </c>
      <c r="AE253" s="140">
        <f t="shared" si="329"/>
        <v>39.2</v>
      </c>
      <c r="AF253" s="140">
        <f t="shared" si="329"/>
        <v>220</v>
      </c>
      <c r="AG253" s="140">
        <f t="shared" si="329"/>
        <v>0</v>
      </c>
      <c r="AH253" s="140">
        <f t="shared" si="329"/>
        <v>1871.36</v>
      </c>
      <c r="AI253" s="139" t="s">
        <v>32</v>
      </c>
      <c r="AJ253" s="39"/>
    </row>
    <row r="254" ht="19" customHeight="1" spans="1:36">
      <c r="A254" s="129">
        <f t="shared" si="260"/>
        <v>251</v>
      </c>
      <c r="B254" s="49" t="s">
        <v>209</v>
      </c>
      <c r="C254" s="52" t="s">
        <v>904</v>
      </c>
      <c r="D254" s="161" t="s">
        <v>905</v>
      </c>
      <c r="E254" s="130">
        <v>3920.55</v>
      </c>
      <c r="F254" s="130">
        <v>3920.55</v>
      </c>
      <c r="G254" s="130">
        <v>6241.75</v>
      </c>
      <c r="H254" s="130">
        <v>3920.55</v>
      </c>
      <c r="I254" s="165">
        <v>2200</v>
      </c>
      <c r="J254" s="130"/>
      <c r="K254" s="49">
        <f t="shared" si="261"/>
        <v>47.05</v>
      </c>
      <c r="L254" s="49">
        <f t="shared" si="262"/>
        <v>627.29</v>
      </c>
      <c r="M254" s="130">
        <f t="shared" si="263"/>
        <v>499.34</v>
      </c>
      <c r="N254" s="49">
        <f t="shared" si="264"/>
        <v>27.44</v>
      </c>
      <c r="O254" s="130">
        <f t="shared" si="265"/>
        <v>110</v>
      </c>
      <c r="P254" s="130">
        <f t="shared" si="266"/>
        <v>0</v>
      </c>
      <c r="Q254" s="130">
        <f t="shared" si="267"/>
        <v>1311.12</v>
      </c>
      <c r="R254" s="49">
        <f t="shared" si="268"/>
        <v>0</v>
      </c>
      <c r="S254" s="49">
        <f t="shared" si="269"/>
        <v>313.64</v>
      </c>
      <c r="T254" s="130">
        <f t="shared" si="270"/>
        <v>124.84</v>
      </c>
      <c r="U254" s="49">
        <f t="shared" si="271"/>
        <v>11.76</v>
      </c>
      <c r="V254" s="130">
        <f t="shared" si="272"/>
        <v>110</v>
      </c>
      <c r="W254" s="130">
        <f t="shared" si="273"/>
        <v>0</v>
      </c>
      <c r="X254" s="49">
        <f t="shared" si="274"/>
        <v>560.24</v>
      </c>
      <c r="Y254" s="49">
        <f t="shared" si="275"/>
        <v>1871.36</v>
      </c>
      <c r="Z254" s="136"/>
      <c r="AA254" s="139" t="s">
        <v>69</v>
      </c>
      <c r="AB254" s="140">
        <f t="shared" ref="AB254:AH254" si="330">K254+R254</f>
        <v>47.05</v>
      </c>
      <c r="AC254" s="140">
        <f t="shared" si="330"/>
        <v>940.93</v>
      </c>
      <c r="AD254" s="140">
        <f t="shared" si="330"/>
        <v>624.18</v>
      </c>
      <c r="AE254" s="140">
        <f t="shared" si="330"/>
        <v>39.2</v>
      </c>
      <c r="AF254" s="140">
        <f t="shared" si="330"/>
        <v>220</v>
      </c>
      <c r="AG254" s="140">
        <f t="shared" si="330"/>
        <v>0</v>
      </c>
      <c r="AH254" s="140">
        <f t="shared" si="330"/>
        <v>1871.36</v>
      </c>
      <c r="AI254" s="139" t="s">
        <v>32</v>
      </c>
      <c r="AJ254" s="39"/>
    </row>
    <row r="255" s="115" customFormat="1" ht="19" customHeight="1" spans="1:36">
      <c r="A255" s="129">
        <f t="shared" si="260"/>
        <v>252</v>
      </c>
      <c r="B255" s="49" t="s">
        <v>368</v>
      </c>
      <c r="C255" s="162" t="s">
        <v>914</v>
      </c>
      <c r="D255" s="163" t="s">
        <v>915</v>
      </c>
      <c r="E255" s="130">
        <v>3920.55</v>
      </c>
      <c r="F255" s="130">
        <v>3920.55</v>
      </c>
      <c r="G255" s="130">
        <v>6241.75</v>
      </c>
      <c r="H255" s="130">
        <v>3920.55</v>
      </c>
      <c r="I255" s="165">
        <v>3180</v>
      </c>
      <c r="J255" s="130"/>
      <c r="K255" s="49">
        <f t="shared" si="261"/>
        <v>47.05</v>
      </c>
      <c r="L255" s="49">
        <f t="shared" si="262"/>
        <v>627.29</v>
      </c>
      <c r="M255" s="130">
        <f t="shared" si="263"/>
        <v>499.34</v>
      </c>
      <c r="N255" s="49">
        <f t="shared" si="264"/>
        <v>27.44</v>
      </c>
      <c r="O255" s="130">
        <f t="shared" si="265"/>
        <v>159</v>
      </c>
      <c r="P255" s="130">
        <f t="shared" si="266"/>
        <v>0</v>
      </c>
      <c r="Q255" s="130">
        <f t="shared" si="267"/>
        <v>1360.12</v>
      </c>
      <c r="R255" s="49">
        <f t="shared" si="268"/>
        <v>0</v>
      </c>
      <c r="S255" s="49">
        <f t="shared" si="269"/>
        <v>313.64</v>
      </c>
      <c r="T255" s="130">
        <f t="shared" si="270"/>
        <v>124.84</v>
      </c>
      <c r="U255" s="49">
        <f t="shared" si="271"/>
        <v>11.76</v>
      </c>
      <c r="V255" s="130">
        <f t="shared" si="272"/>
        <v>159</v>
      </c>
      <c r="W255" s="130">
        <f t="shared" si="273"/>
        <v>0</v>
      </c>
      <c r="X255" s="49">
        <f t="shared" si="274"/>
        <v>609.24</v>
      </c>
      <c r="Y255" s="49">
        <f t="shared" si="275"/>
        <v>1969.36</v>
      </c>
      <c r="Z255" s="136"/>
      <c r="AA255" s="139" t="s">
        <v>64</v>
      </c>
      <c r="AB255" s="140">
        <f t="shared" ref="AB255:AH255" si="331">K255+R255</f>
        <v>47.05</v>
      </c>
      <c r="AC255" s="140">
        <f t="shared" si="331"/>
        <v>940.93</v>
      </c>
      <c r="AD255" s="140">
        <f t="shared" si="331"/>
        <v>624.18</v>
      </c>
      <c r="AE255" s="140">
        <f t="shared" si="331"/>
        <v>39.2</v>
      </c>
      <c r="AF255" s="140">
        <f t="shared" si="331"/>
        <v>318</v>
      </c>
      <c r="AG255" s="140">
        <f t="shared" si="331"/>
        <v>0</v>
      </c>
      <c r="AH255" s="140">
        <f t="shared" si="331"/>
        <v>1969.36</v>
      </c>
      <c r="AI255" s="139" t="s">
        <v>34</v>
      </c>
      <c r="AJ255" s="39"/>
    </row>
    <row r="256" s="115" customFormat="1" ht="19" customHeight="1" spans="1:36">
      <c r="A256" s="129">
        <f t="shared" si="260"/>
        <v>253</v>
      </c>
      <c r="B256" s="49" t="s">
        <v>201</v>
      </c>
      <c r="C256" s="162" t="s">
        <v>916</v>
      </c>
      <c r="D256" s="163" t="s">
        <v>917</v>
      </c>
      <c r="E256" s="130">
        <v>3920.55</v>
      </c>
      <c r="F256" s="130">
        <v>3920.55</v>
      </c>
      <c r="G256" s="130">
        <v>6241.75</v>
      </c>
      <c r="H256" s="130">
        <v>3920.55</v>
      </c>
      <c r="I256" s="165">
        <v>2200</v>
      </c>
      <c r="J256" s="130"/>
      <c r="K256" s="49">
        <f t="shared" si="261"/>
        <v>47.05</v>
      </c>
      <c r="L256" s="49">
        <f t="shared" si="262"/>
        <v>627.29</v>
      </c>
      <c r="M256" s="130">
        <f t="shared" si="263"/>
        <v>499.34</v>
      </c>
      <c r="N256" s="49">
        <f t="shared" si="264"/>
        <v>27.44</v>
      </c>
      <c r="O256" s="130">
        <f t="shared" si="265"/>
        <v>110</v>
      </c>
      <c r="P256" s="130">
        <f t="shared" si="266"/>
        <v>0</v>
      </c>
      <c r="Q256" s="130">
        <f t="shared" si="267"/>
        <v>1311.12</v>
      </c>
      <c r="R256" s="49">
        <f t="shared" si="268"/>
        <v>0</v>
      </c>
      <c r="S256" s="49">
        <f t="shared" si="269"/>
        <v>313.64</v>
      </c>
      <c r="T256" s="130">
        <f t="shared" si="270"/>
        <v>124.84</v>
      </c>
      <c r="U256" s="49">
        <f t="shared" si="271"/>
        <v>11.76</v>
      </c>
      <c r="V256" s="130">
        <f t="shared" si="272"/>
        <v>110</v>
      </c>
      <c r="W256" s="130">
        <f t="shared" si="273"/>
        <v>0</v>
      </c>
      <c r="X256" s="49">
        <f t="shared" si="274"/>
        <v>560.24</v>
      </c>
      <c r="Y256" s="49">
        <f t="shared" si="275"/>
        <v>1871.36</v>
      </c>
      <c r="Z256" s="136"/>
      <c r="AA256" s="139" t="s">
        <v>66</v>
      </c>
      <c r="AB256" s="140">
        <f t="shared" ref="AB256:AH256" si="332">K256+R256</f>
        <v>47.05</v>
      </c>
      <c r="AC256" s="140">
        <f t="shared" si="332"/>
        <v>940.93</v>
      </c>
      <c r="AD256" s="140">
        <f t="shared" si="332"/>
        <v>624.18</v>
      </c>
      <c r="AE256" s="140">
        <f t="shared" si="332"/>
        <v>39.2</v>
      </c>
      <c r="AF256" s="140">
        <f t="shared" si="332"/>
        <v>220</v>
      </c>
      <c r="AG256" s="140">
        <f t="shared" si="332"/>
        <v>0</v>
      </c>
      <c r="AH256" s="140">
        <f t="shared" si="332"/>
        <v>1871.36</v>
      </c>
      <c r="AI256" s="139" t="s">
        <v>32</v>
      </c>
      <c r="AJ256" s="39"/>
    </row>
    <row r="257" s="115" customFormat="1" ht="19" customHeight="1" spans="1:36">
      <c r="A257" s="129">
        <f t="shared" si="260"/>
        <v>254</v>
      </c>
      <c r="B257" s="49" t="s">
        <v>209</v>
      </c>
      <c r="C257" s="162" t="s">
        <v>922</v>
      </c>
      <c r="D257" s="163" t="s">
        <v>923</v>
      </c>
      <c r="E257" s="130">
        <v>3920.55</v>
      </c>
      <c r="F257" s="130">
        <v>3920.55</v>
      </c>
      <c r="G257" s="130">
        <v>6241.75</v>
      </c>
      <c r="H257" s="130">
        <v>3920.55</v>
      </c>
      <c r="I257" s="165">
        <v>2200</v>
      </c>
      <c r="J257" s="130"/>
      <c r="K257" s="49">
        <f t="shared" si="261"/>
        <v>47.05</v>
      </c>
      <c r="L257" s="49">
        <f t="shared" si="262"/>
        <v>627.29</v>
      </c>
      <c r="M257" s="130">
        <f t="shared" si="263"/>
        <v>499.34</v>
      </c>
      <c r="N257" s="49">
        <f t="shared" si="264"/>
        <v>27.44</v>
      </c>
      <c r="O257" s="130">
        <f t="shared" si="265"/>
        <v>110</v>
      </c>
      <c r="P257" s="130">
        <f t="shared" si="266"/>
        <v>0</v>
      </c>
      <c r="Q257" s="130">
        <f t="shared" si="267"/>
        <v>1311.12</v>
      </c>
      <c r="R257" s="49">
        <f t="shared" si="268"/>
        <v>0</v>
      </c>
      <c r="S257" s="49">
        <f t="shared" si="269"/>
        <v>313.64</v>
      </c>
      <c r="T257" s="130">
        <f t="shared" si="270"/>
        <v>124.84</v>
      </c>
      <c r="U257" s="49">
        <f t="shared" si="271"/>
        <v>11.76</v>
      </c>
      <c r="V257" s="130">
        <f t="shared" si="272"/>
        <v>110</v>
      </c>
      <c r="W257" s="130">
        <f t="shared" si="273"/>
        <v>0</v>
      </c>
      <c r="X257" s="49">
        <f t="shared" si="274"/>
        <v>560.24</v>
      </c>
      <c r="Y257" s="49">
        <f t="shared" si="275"/>
        <v>1871.36</v>
      </c>
      <c r="Z257" s="136"/>
      <c r="AA257" s="139" t="s">
        <v>69</v>
      </c>
      <c r="AB257" s="140">
        <f t="shared" ref="AB257:AH257" si="333">K257+R257</f>
        <v>47.05</v>
      </c>
      <c r="AC257" s="140">
        <f t="shared" si="333"/>
        <v>940.93</v>
      </c>
      <c r="AD257" s="140">
        <f t="shared" si="333"/>
        <v>624.18</v>
      </c>
      <c r="AE257" s="140">
        <f t="shared" si="333"/>
        <v>39.2</v>
      </c>
      <c r="AF257" s="140">
        <f t="shared" si="333"/>
        <v>220</v>
      </c>
      <c r="AG257" s="140">
        <f t="shared" si="333"/>
        <v>0</v>
      </c>
      <c r="AH257" s="140">
        <f t="shared" si="333"/>
        <v>1871.36</v>
      </c>
      <c r="AI257" s="139" t="s">
        <v>32</v>
      </c>
      <c r="AJ257" s="39"/>
    </row>
    <row r="258" s="115" customFormat="1" ht="19" customHeight="1" spans="1:36">
      <c r="A258" s="129">
        <f t="shared" ref="A258:A295" si="334">ROW()-3</f>
        <v>255</v>
      </c>
      <c r="B258" s="49" t="s">
        <v>262</v>
      </c>
      <c r="C258" s="162" t="s">
        <v>928</v>
      </c>
      <c r="D258" s="163" t="s">
        <v>929</v>
      </c>
      <c r="E258" s="130">
        <v>3920.55</v>
      </c>
      <c r="F258" s="130">
        <v>3920.55</v>
      </c>
      <c r="G258" s="130">
        <v>6241.75</v>
      </c>
      <c r="H258" s="130">
        <v>3920.55</v>
      </c>
      <c r="I258" s="165">
        <v>0</v>
      </c>
      <c r="J258" s="130"/>
      <c r="K258" s="49">
        <f t="shared" ref="K258:K295" si="335">ROUND(E258*0.012,2)</f>
        <v>47.05</v>
      </c>
      <c r="L258" s="49">
        <f t="shared" ref="L258:L295" si="336">ROUND(F258*0.16,2)</f>
        <v>627.29</v>
      </c>
      <c r="M258" s="130">
        <f t="shared" ref="M258:M295" si="337">ROUND(G258*0.08,2)</f>
        <v>499.34</v>
      </c>
      <c r="N258" s="49">
        <f t="shared" ref="N258:N295" si="338">ROUND(H258*0.007,2)</f>
        <v>27.44</v>
      </c>
      <c r="O258" s="130">
        <f t="shared" ref="O258:O295" si="339">I258*5%</f>
        <v>0</v>
      </c>
      <c r="P258" s="130">
        <f t="shared" ref="P258:P295" si="340">J258*50%</f>
        <v>0</v>
      </c>
      <c r="Q258" s="130">
        <f t="shared" ref="Q258:Q295" si="341">SUM(K258:P258)</f>
        <v>1201.12</v>
      </c>
      <c r="R258" s="49">
        <f t="shared" ref="R258:R295" si="342">E258*0</f>
        <v>0</v>
      </c>
      <c r="S258" s="49">
        <f t="shared" ref="S258:S295" si="343">ROUND(F258*0.08,2)</f>
        <v>313.64</v>
      </c>
      <c r="T258" s="130">
        <f t="shared" ref="T258:T295" si="344">ROUND(G258*0.02,2)</f>
        <v>124.84</v>
      </c>
      <c r="U258" s="49">
        <f t="shared" ref="U258:U295" si="345">ROUND(H258*0.003,2)</f>
        <v>11.76</v>
      </c>
      <c r="V258" s="130">
        <f t="shared" ref="V258:V295" si="346">I258*5%</f>
        <v>0</v>
      </c>
      <c r="W258" s="130">
        <f t="shared" ref="W258:W295" si="347">J258*50%</f>
        <v>0</v>
      </c>
      <c r="X258" s="49">
        <f t="shared" ref="X258:X295" si="348">SUM(R258:W258)</f>
        <v>450.24</v>
      </c>
      <c r="Y258" s="49">
        <f t="shared" ref="Y258:Y295" si="349">Q258+X258</f>
        <v>1651.36</v>
      </c>
      <c r="Z258" s="136"/>
      <c r="AA258" s="139" t="s">
        <v>68</v>
      </c>
      <c r="AB258" s="140">
        <f t="shared" ref="AB258:AH258" si="350">K258+R258</f>
        <v>47.05</v>
      </c>
      <c r="AC258" s="140">
        <f t="shared" si="350"/>
        <v>940.93</v>
      </c>
      <c r="AD258" s="140">
        <f t="shared" si="350"/>
        <v>624.18</v>
      </c>
      <c r="AE258" s="140">
        <f t="shared" si="350"/>
        <v>39.2</v>
      </c>
      <c r="AF258" s="140">
        <f t="shared" si="350"/>
        <v>0</v>
      </c>
      <c r="AG258" s="140">
        <f t="shared" si="350"/>
        <v>0</v>
      </c>
      <c r="AH258" s="140">
        <f t="shared" si="350"/>
        <v>1651.36</v>
      </c>
      <c r="AI258" s="139" t="s">
        <v>32</v>
      </c>
      <c r="AJ258" s="39"/>
    </row>
    <row r="259" s="115" customFormat="1" ht="19" customHeight="1" spans="1:36">
      <c r="A259" s="129">
        <f t="shared" si="334"/>
        <v>256</v>
      </c>
      <c r="B259" s="49" t="s">
        <v>132</v>
      </c>
      <c r="C259" s="162" t="s">
        <v>936</v>
      </c>
      <c r="D259" s="163" t="s">
        <v>937</v>
      </c>
      <c r="E259" s="130">
        <v>3920.55</v>
      </c>
      <c r="F259" s="130">
        <v>3920.55</v>
      </c>
      <c r="G259" s="130">
        <v>6241.75</v>
      </c>
      <c r="H259" s="130">
        <v>3920.55</v>
      </c>
      <c r="I259" s="165">
        <v>3180</v>
      </c>
      <c r="J259" s="130"/>
      <c r="K259" s="49">
        <f t="shared" si="335"/>
        <v>47.05</v>
      </c>
      <c r="L259" s="49">
        <f t="shared" si="336"/>
        <v>627.29</v>
      </c>
      <c r="M259" s="130">
        <f t="shared" si="337"/>
        <v>499.34</v>
      </c>
      <c r="N259" s="49">
        <f t="shared" si="338"/>
        <v>27.44</v>
      </c>
      <c r="O259" s="130">
        <f t="shared" si="339"/>
        <v>159</v>
      </c>
      <c r="P259" s="130">
        <f t="shared" si="340"/>
        <v>0</v>
      </c>
      <c r="Q259" s="130">
        <f t="shared" si="341"/>
        <v>1360.12</v>
      </c>
      <c r="R259" s="49">
        <f t="shared" si="342"/>
        <v>0</v>
      </c>
      <c r="S259" s="49">
        <f t="shared" si="343"/>
        <v>313.64</v>
      </c>
      <c r="T259" s="130">
        <f t="shared" si="344"/>
        <v>124.84</v>
      </c>
      <c r="U259" s="49">
        <f t="shared" si="345"/>
        <v>11.76</v>
      </c>
      <c r="V259" s="130">
        <f t="shared" si="346"/>
        <v>159</v>
      </c>
      <c r="W259" s="130">
        <f t="shared" si="347"/>
        <v>0</v>
      </c>
      <c r="X259" s="49">
        <f t="shared" si="348"/>
        <v>609.24</v>
      </c>
      <c r="Y259" s="49">
        <f t="shared" si="349"/>
        <v>1969.36</v>
      </c>
      <c r="Z259" s="136"/>
      <c r="AA259" s="139" t="s">
        <v>64</v>
      </c>
      <c r="AB259" s="140">
        <f t="shared" ref="AB259:AH259" si="351">K259+R259</f>
        <v>47.05</v>
      </c>
      <c r="AC259" s="140">
        <f t="shared" si="351"/>
        <v>940.93</v>
      </c>
      <c r="AD259" s="140">
        <f t="shared" si="351"/>
        <v>624.18</v>
      </c>
      <c r="AE259" s="140">
        <f t="shared" si="351"/>
        <v>39.2</v>
      </c>
      <c r="AF259" s="140">
        <f t="shared" si="351"/>
        <v>318</v>
      </c>
      <c r="AG259" s="140">
        <f t="shared" si="351"/>
        <v>0</v>
      </c>
      <c r="AH259" s="140">
        <f t="shared" si="351"/>
        <v>1969.36</v>
      </c>
      <c r="AI259" s="139" t="s">
        <v>34</v>
      </c>
      <c r="AJ259" s="39"/>
    </row>
    <row r="260" s="115" customFormat="1" ht="19" customHeight="1" spans="1:36">
      <c r="A260" s="129">
        <f t="shared" si="334"/>
        <v>257</v>
      </c>
      <c r="B260" s="49" t="s">
        <v>206</v>
      </c>
      <c r="C260" s="162" t="s">
        <v>938</v>
      </c>
      <c r="D260" s="163" t="s">
        <v>939</v>
      </c>
      <c r="E260" s="130">
        <v>3920.55</v>
      </c>
      <c r="F260" s="130">
        <v>3920.55</v>
      </c>
      <c r="G260" s="130">
        <v>6241.75</v>
      </c>
      <c r="H260" s="130">
        <v>3920.55</v>
      </c>
      <c r="I260" s="165">
        <v>8500</v>
      </c>
      <c r="J260" s="130"/>
      <c r="K260" s="49">
        <f t="shared" si="335"/>
        <v>47.05</v>
      </c>
      <c r="L260" s="49">
        <f t="shared" si="336"/>
        <v>627.29</v>
      </c>
      <c r="M260" s="130">
        <f t="shared" si="337"/>
        <v>499.34</v>
      </c>
      <c r="N260" s="49">
        <f t="shared" si="338"/>
        <v>27.44</v>
      </c>
      <c r="O260" s="130">
        <f t="shared" si="339"/>
        <v>425</v>
      </c>
      <c r="P260" s="130">
        <f t="shared" si="340"/>
        <v>0</v>
      </c>
      <c r="Q260" s="130">
        <f t="shared" si="341"/>
        <v>1626.12</v>
      </c>
      <c r="R260" s="49">
        <f t="shared" si="342"/>
        <v>0</v>
      </c>
      <c r="S260" s="49">
        <f t="shared" si="343"/>
        <v>313.64</v>
      </c>
      <c r="T260" s="130">
        <f t="shared" si="344"/>
        <v>124.84</v>
      </c>
      <c r="U260" s="49">
        <f t="shared" si="345"/>
        <v>11.76</v>
      </c>
      <c r="V260" s="130">
        <f t="shared" si="346"/>
        <v>425</v>
      </c>
      <c r="W260" s="130">
        <f t="shared" si="347"/>
        <v>0</v>
      </c>
      <c r="X260" s="49">
        <f t="shared" si="348"/>
        <v>875.24</v>
      </c>
      <c r="Y260" s="49">
        <f t="shared" si="349"/>
        <v>2501.36</v>
      </c>
      <c r="Z260" s="136"/>
      <c r="AA260" s="139" t="s">
        <v>90</v>
      </c>
      <c r="AB260" s="140">
        <f t="shared" ref="AB260:AH260" si="352">K260+R260</f>
        <v>47.05</v>
      </c>
      <c r="AC260" s="140">
        <f t="shared" si="352"/>
        <v>940.93</v>
      </c>
      <c r="AD260" s="140">
        <f t="shared" si="352"/>
        <v>624.18</v>
      </c>
      <c r="AE260" s="140">
        <f t="shared" si="352"/>
        <v>39.2</v>
      </c>
      <c r="AF260" s="140">
        <f t="shared" si="352"/>
        <v>850</v>
      </c>
      <c r="AG260" s="140">
        <f t="shared" si="352"/>
        <v>0</v>
      </c>
      <c r="AH260" s="140">
        <f t="shared" si="352"/>
        <v>2501.36</v>
      </c>
      <c r="AI260" s="139" t="s">
        <v>31</v>
      </c>
      <c r="AJ260" s="39"/>
    </row>
    <row r="261" s="115" customFormat="1" ht="19" customHeight="1" spans="1:36">
      <c r="A261" s="129">
        <f t="shared" si="334"/>
        <v>258</v>
      </c>
      <c r="B261" s="49" t="s">
        <v>368</v>
      </c>
      <c r="C261" s="162" t="s">
        <v>940</v>
      </c>
      <c r="D261" s="163" t="s">
        <v>941</v>
      </c>
      <c r="E261" s="130">
        <v>3920.55</v>
      </c>
      <c r="F261" s="130">
        <v>3920.55</v>
      </c>
      <c r="G261" s="130">
        <v>6241.75</v>
      </c>
      <c r="H261" s="130">
        <v>3920.55</v>
      </c>
      <c r="I261" s="165">
        <v>3180</v>
      </c>
      <c r="J261" s="130"/>
      <c r="K261" s="49">
        <f t="shared" si="335"/>
        <v>47.05</v>
      </c>
      <c r="L261" s="49">
        <f t="shared" si="336"/>
        <v>627.29</v>
      </c>
      <c r="M261" s="130">
        <f t="shared" si="337"/>
        <v>499.34</v>
      </c>
      <c r="N261" s="49">
        <f t="shared" si="338"/>
        <v>27.44</v>
      </c>
      <c r="O261" s="130">
        <f t="shared" si="339"/>
        <v>159</v>
      </c>
      <c r="P261" s="130">
        <f t="shared" si="340"/>
        <v>0</v>
      </c>
      <c r="Q261" s="130">
        <f t="shared" si="341"/>
        <v>1360.12</v>
      </c>
      <c r="R261" s="49">
        <f t="shared" si="342"/>
        <v>0</v>
      </c>
      <c r="S261" s="49">
        <f t="shared" si="343"/>
        <v>313.64</v>
      </c>
      <c r="T261" s="130">
        <f t="shared" si="344"/>
        <v>124.84</v>
      </c>
      <c r="U261" s="49">
        <f t="shared" si="345"/>
        <v>11.76</v>
      </c>
      <c r="V261" s="130">
        <f t="shared" si="346"/>
        <v>159</v>
      </c>
      <c r="W261" s="130">
        <f t="shared" si="347"/>
        <v>0</v>
      </c>
      <c r="X261" s="49">
        <f t="shared" si="348"/>
        <v>609.24</v>
      </c>
      <c r="Y261" s="49">
        <f t="shared" si="349"/>
        <v>1969.36</v>
      </c>
      <c r="Z261" s="136"/>
      <c r="AA261" s="139" t="s">
        <v>81</v>
      </c>
      <c r="AB261" s="140">
        <f t="shared" ref="AB261:AH261" si="353">K261+R261</f>
        <v>47.05</v>
      </c>
      <c r="AC261" s="140">
        <f t="shared" si="353"/>
        <v>940.93</v>
      </c>
      <c r="AD261" s="140">
        <f t="shared" si="353"/>
        <v>624.18</v>
      </c>
      <c r="AE261" s="140">
        <f t="shared" si="353"/>
        <v>39.2</v>
      </c>
      <c r="AF261" s="140">
        <f t="shared" si="353"/>
        <v>318</v>
      </c>
      <c r="AG261" s="140">
        <f t="shared" si="353"/>
        <v>0</v>
      </c>
      <c r="AH261" s="140">
        <f t="shared" si="353"/>
        <v>1969.36</v>
      </c>
      <c r="AI261" s="139" t="s">
        <v>34</v>
      </c>
      <c r="AJ261" s="39"/>
    </row>
    <row r="262" s="115" customFormat="1" ht="19" customHeight="1" spans="1:36">
      <c r="A262" s="129">
        <f t="shared" si="334"/>
        <v>259</v>
      </c>
      <c r="B262" s="49" t="s">
        <v>119</v>
      </c>
      <c r="C262" s="162" t="s">
        <v>942</v>
      </c>
      <c r="D262" s="163" t="s">
        <v>943</v>
      </c>
      <c r="E262" s="130">
        <v>3920.55</v>
      </c>
      <c r="F262" s="130">
        <v>3920.55</v>
      </c>
      <c r="G262" s="130">
        <v>6241.75</v>
      </c>
      <c r="H262" s="130">
        <v>3920.55</v>
      </c>
      <c r="I262" s="165">
        <v>2200</v>
      </c>
      <c r="J262" s="130"/>
      <c r="K262" s="49">
        <f t="shared" si="335"/>
        <v>47.05</v>
      </c>
      <c r="L262" s="49">
        <f t="shared" si="336"/>
        <v>627.29</v>
      </c>
      <c r="M262" s="130">
        <f t="shared" si="337"/>
        <v>499.34</v>
      </c>
      <c r="N262" s="49">
        <f t="shared" si="338"/>
        <v>27.44</v>
      </c>
      <c r="O262" s="130">
        <f t="shared" si="339"/>
        <v>110</v>
      </c>
      <c r="P262" s="130">
        <f t="shared" si="340"/>
        <v>0</v>
      </c>
      <c r="Q262" s="130">
        <f t="shared" si="341"/>
        <v>1311.12</v>
      </c>
      <c r="R262" s="49">
        <f t="shared" si="342"/>
        <v>0</v>
      </c>
      <c r="S262" s="49">
        <f t="shared" si="343"/>
        <v>313.64</v>
      </c>
      <c r="T262" s="130">
        <f t="shared" si="344"/>
        <v>124.84</v>
      </c>
      <c r="U262" s="49">
        <f t="shared" si="345"/>
        <v>11.76</v>
      </c>
      <c r="V262" s="130">
        <f t="shared" si="346"/>
        <v>110</v>
      </c>
      <c r="W262" s="130">
        <f t="shared" si="347"/>
        <v>0</v>
      </c>
      <c r="X262" s="49">
        <f t="shared" si="348"/>
        <v>560.24</v>
      </c>
      <c r="Y262" s="49">
        <f t="shared" si="349"/>
        <v>1871.36</v>
      </c>
      <c r="Z262" s="136"/>
      <c r="AA262" s="139" t="s">
        <v>75</v>
      </c>
      <c r="AB262" s="140">
        <f t="shared" ref="AB262:AH262" si="354">K262+R262</f>
        <v>47.05</v>
      </c>
      <c r="AC262" s="140">
        <f t="shared" si="354"/>
        <v>940.93</v>
      </c>
      <c r="AD262" s="140">
        <f t="shared" si="354"/>
        <v>624.18</v>
      </c>
      <c r="AE262" s="140">
        <f t="shared" si="354"/>
        <v>39.2</v>
      </c>
      <c r="AF262" s="140">
        <f t="shared" si="354"/>
        <v>220</v>
      </c>
      <c r="AG262" s="140">
        <f t="shared" si="354"/>
        <v>0</v>
      </c>
      <c r="AH262" s="140">
        <f t="shared" si="354"/>
        <v>1871.36</v>
      </c>
      <c r="AI262" s="139" t="s">
        <v>32</v>
      </c>
      <c r="AJ262" s="39"/>
    </row>
    <row r="263" s="115" customFormat="1" ht="19" customHeight="1" spans="1:36">
      <c r="A263" s="129">
        <f t="shared" si="334"/>
        <v>260</v>
      </c>
      <c r="B263" s="49" t="s">
        <v>368</v>
      </c>
      <c r="C263" s="166" t="s">
        <v>944</v>
      </c>
      <c r="D263" s="156" t="s">
        <v>945</v>
      </c>
      <c r="E263" s="130">
        <v>3920.55</v>
      </c>
      <c r="F263" s="130">
        <v>3920.55</v>
      </c>
      <c r="G263" s="130">
        <v>6241.75</v>
      </c>
      <c r="H263" s="130">
        <v>3920.55</v>
      </c>
      <c r="I263" s="165">
        <v>3180</v>
      </c>
      <c r="J263" s="130"/>
      <c r="K263" s="49">
        <f t="shared" si="335"/>
        <v>47.05</v>
      </c>
      <c r="L263" s="49">
        <f t="shared" si="336"/>
        <v>627.29</v>
      </c>
      <c r="M263" s="130">
        <f t="shared" si="337"/>
        <v>499.34</v>
      </c>
      <c r="N263" s="49">
        <f t="shared" si="338"/>
        <v>27.44</v>
      </c>
      <c r="O263" s="130">
        <f t="shared" si="339"/>
        <v>159</v>
      </c>
      <c r="P263" s="130">
        <f t="shared" si="340"/>
        <v>0</v>
      </c>
      <c r="Q263" s="130">
        <f t="shared" si="341"/>
        <v>1360.12</v>
      </c>
      <c r="R263" s="49">
        <f t="shared" si="342"/>
        <v>0</v>
      </c>
      <c r="S263" s="49">
        <f t="shared" si="343"/>
        <v>313.64</v>
      </c>
      <c r="T263" s="130">
        <f t="shared" si="344"/>
        <v>124.84</v>
      </c>
      <c r="U263" s="49">
        <f t="shared" si="345"/>
        <v>11.76</v>
      </c>
      <c r="V263" s="130">
        <f t="shared" si="346"/>
        <v>159</v>
      </c>
      <c r="W263" s="130">
        <f t="shared" si="347"/>
        <v>0</v>
      </c>
      <c r="X263" s="49">
        <f t="shared" si="348"/>
        <v>609.24</v>
      </c>
      <c r="Y263" s="49">
        <f t="shared" si="349"/>
        <v>1969.36</v>
      </c>
      <c r="Z263" s="136"/>
      <c r="AA263" s="139" t="s">
        <v>81</v>
      </c>
      <c r="AB263" s="140">
        <f t="shared" ref="AB263:AH263" si="355">K263+R263</f>
        <v>47.05</v>
      </c>
      <c r="AC263" s="140">
        <f t="shared" si="355"/>
        <v>940.93</v>
      </c>
      <c r="AD263" s="140">
        <f t="shared" si="355"/>
        <v>624.18</v>
      </c>
      <c r="AE263" s="140">
        <f t="shared" si="355"/>
        <v>39.2</v>
      </c>
      <c r="AF263" s="140">
        <f t="shared" si="355"/>
        <v>318</v>
      </c>
      <c r="AG263" s="140">
        <f t="shared" si="355"/>
        <v>0</v>
      </c>
      <c r="AH263" s="140">
        <f t="shared" si="355"/>
        <v>1969.36</v>
      </c>
      <c r="AI263" s="139" t="s">
        <v>34</v>
      </c>
      <c r="AJ263" s="39"/>
    </row>
    <row r="264" s="115" customFormat="1" ht="19" customHeight="1" spans="1:36">
      <c r="A264" s="129">
        <f t="shared" si="334"/>
        <v>261</v>
      </c>
      <c r="B264" s="49" t="s">
        <v>209</v>
      </c>
      <c r="C264" s="44" t="s">
        <v>884</v>
      </c>
      <c r="D264" s="160" t="s">
        <v>885</v>
      </c>
      <c r="E264" s="158">
        <v>3920.55</v>
      </c>
      <c r="F264" s="130">
        <v>3920.55</v>
      </c>
      <c r="G264" s="130">
        <v>6241.75</v>
      </c>
      <c r="H264" s="130">
        <v>3920.55</v>
      </c>
      <c r="I264" s="164">
        <v>2200</v>
      </c>
      <c r="J264" s="130"/>
      <c r="K264" s="49">
        <f t="shared" si="335"/>
        <v>47.05</v>
      </c>
      <c r="L264" s="49">
        <f t="shared" si="336"/>
        <v>627.29</v>
      </c>
      <c r="M264" s="130">
        <f t="shared" si="337"/>
        <v>499.34</v>
      </c>
      <c r="N264" s="49">
        <f t="shared" si="338"/>
        <v>27.44</v>
      </c>
      <c r="O264" s="130">
        <f t="shared" si="339"/>
        <v>110</v>
      </c>
      <c r="P264" s="130">
        <f t="shared" si="340"/>
        <v>0</v>
      </c>
      <c r="Q264" s="130">
        <f t="shared" si="341"/>
        <v>1311.12</v>
      </c>
      <c r="R264" s="49">
        <f t="shared" si="342"/>
        <v>0</v>
      </c>
      <c r="S264" s="49">
        <f t="shared" si="343"/>
        <v>313.64</v>
      </c>
      <c r="T264" s="130">
        <f t="shared" si="344"/>
        <v>124.84</v>
      </c>
      <c r="U264" s="49">
        <f t="shared" si="345"/>
        <v>11.76</v>
      </c>
      <c r="V264" s="130">
        <f t="shared" si="346"/>
        <v>110</v>
      </c>
      <c r="W264" s="130">
        <f t="shared" si="347"/>
        <v>0</v>
      </c>
      <c r="X264" s="49">
        <f t="shared" si="348"/>
        <v>560.24</v>
      </c>
      <c r="Y264" s="49">
        <f t="shared" si="349"/>
        <v>1871.36</v>
      </c>
      <c r="Z264" s="136"/>
      <c r="AA264" s="139" t="s">
        <v>69</v>
      </c>
      <c r="AB264" s="140">
        <f t="shared" ref="AB264:AH264" si="356">K264+R264</f>
        <v>47.05</v>
      </c>
      <c r="AC264" s="140">
        <f t="shared" si="356"/>
        <v>940.93</v>
      </c>
      <c r="AD264" s="140">
        <f t="shared" si="356"/>
        <v>624.18</v>
      </c>
      <c r="AE264" s="140">
        <f t="shared" si="356"/>
        <v>39.2</v>
      </c>
      <c r="AF264" s="140">
        <f t="shared" si="356"/>
        <v>220</v>
      </c>
      <c r="AG264" s="140">
        <f t="shared" si="356"/>
        <v>0</v>
      </c>
      <c r="AH264" s="140">
        <f t="shared" si="356"/>
        <v>1871.36</v>
      </c>
      <c r="AI264" s="139" t="s">
        <v>32</v>
      </c>
      <c r="AJ264" s="39"/>
    </row>
    <row r="265" ht="20" customHeight="1" spans="1:36">
      <c r="A265" s="129">
        <f t="shared" si="334"/>
        <v>262</v>
      </c>
      <c r="B265" s="49" t="s">
        <v>201</v>
      </c>
      <c r="C265" s="162" t="s">
        <v>947</v>
      </c>
      <c r="D265" s="163" t="s">
        <v>948</v>
      </c>
      <c r="E265" s="130">
        <v>3920.55</v>
      </c>
      <c r="F265" s="130">
        <v>3920.55</v>
      </c>
      <c r="G265" s="130">
        <v>6241.75</v>
      </c>
      <c r="H265" s="130">
        <v>3920.55</v>
      </c>
      <c r="I265" s="165">
        <v>2200</v>
      </c>
      <c r="J265" s="130"/>
      <c r="K265" s="49">
        <f t="shared" si="335"/>
        <v>47.05</v>
      </c>
      <c r="L265" s="49">
        <f t="shared" si="336"/>
        <v>627.29</v>
      </c>
      <c r="M265" s="130">
        <f t="shared" si="337"/>
        <v>499.34</v>
      </c>
      <c r="N265" s="49">
        <f t="shared" si="338"/>
        <v>27.44</v>
      </c>
      <c r="O265" s="130">
        <f t="shared" si="339"/>
        <v>110</v>
      </c>
      <c r="P265" s="130">
        <f t="shared" si="340"/>
        <v>0</v>
      </c>
      <c r="Q265" s="130">
        <f t="shared" si="341"/>
        <v>1311.12</v>
      </c>
      <c r="R265" s="49">
        <f t="shared" si="342"/>
        <v>0</v>
      </c>
      <c r="S265" s="49">
        <f t="shared" si="343"/>
        <v>313.64</v>
      </c>
      <c r="T265" s="130">
        <f t="shared" si="344"/>
        <v>124.84</v>
      </c>
      <c r="U265" s="49">
        <f t="shared" si="345"/>
        <v>11.76</v>
      </c>
      <c r="V265" s="130">
        <f t="shared" si="346"/>
        <v>110</v>
      </c>
      <c r="W265" s="130">
        <f t="shared" si="347"/>
        <v>0</v>
      </c>
      <c r="X265" s="49">
        <f t="shared" si="348"/>
        <v>560.24</v>
      </c>
      <c r="Y265" s="49">
        <f t="shared" si="349"/>
        <v>1871.36</v>
      </c>
      <c r="Z265" s="136"/>
      <c r="AA265" s="139" t="s">
        <v>66</v>
      </c>
      <c r="AB265" s="140">
        <f t="shared" ref="AB265:AH265" si="357">K265+R265</f>
        <v>47.05</v>
      </c>
      <c r="AC265" s="140">
        <f t="shared" si="357"/>
        <v>940.93</v>
      </c>
      <c r="AD265" s="140">
        <f t="shared" si="357"/>
        <v>624.18</v>
      </c>
      <c r="AE265" s="140">
        <f t="shared" si="357"/>
        <v>39.2</v>
      </c>
      <c r="AF265" s="140">
        <f t="shared" si="357"/>
        <v>220</v>
      </c>
      <c r="AG265" s="140">
        <f t="shared" si="357"/>
        <v>0</v>
      </c>
      <c r="AH265" s="140">
        <f t="shared" si="357"/>
        <v>1871.36</v>
      </c>
      <c r="AI265" s="139" t="s">
        <v>32</v>
      </c>
      <c r="AJ265" s="39"/>
    </row>
    <row r="266" s="115" customFormat="1" ht="19" customHeight="1" spans="1:36">
      <c r="A266" s="129">
        <f t="shared" si="334"/>
        <v>263</v>
      </c>
      <c r="B266" s="49" t="s">
        <v>201</v>
      </c>
      <c r="C266" s="166" t="s">
        <v>955</v>
      </c>
      <c r="D266" s="156" t="s">
        <v>956</v>
      </c>
      <c r="E266" s="130">
        <v>3920.55</v>
      </c>
      <c r="F266" s="130">
        <v>3920.55</v>
      </c>
      <c r="G266" s="130">
        <v>6241.75</v>
      </c>
      <c r="H266" s="130">
        <v>3920.55</v>
      </c>
      <c r="I266" s="165">
        <v>2200</v>
      </c>
      <c r="J266" s="130"/>
      <c r="K266" s="49">
        <f t="shared" si="335"/>
        <v>47.05</v>
      </c>
      <c r="L266" s="49">
        <f t="shared" si="336"/>
        <v>627.29</v>
      </c>
      <c r="M266" s="130">
        <f t="shared" si="337"/>
        <v>499.34</v>
      </c>
      <c r="N266" s="49">
        <f t="shared" si="338"/>
        <v>27.44</v>
      </c>
      <c r="O266" s="130">
        <f t="shared" si="339"/>
        <v>110</v>
      </c>
      <c r="P266" s="130">
        <f t="shared" si="340"/>
        <v>0</v>
      </c>
      <c r="Q266" s="130">
        <f t="shared" si="341"/>
        <v>1311.12</v>
      </c>
      <c r="R266" s="49">
        <f t="shared" si="342"/>
        <v>0</v>
      </c>
      <c r="S266" s="49">
        <f t="shared" si="343"/>
        <v>313.64</v>
      </c>
      <c r="T266" s="130">
        <f t="shared" si="344"/>
        <v>124.84</v>
      </c>
      <c r="U266" s="49">
        <f t="shared" si="345"/>
        <v>11.76</v>
      </c>
      <c r="V266" s="130">
        <f t="shared" si="346"/>
        <v>110</v>
      </c>
      <c r="W266" s="130">
        <f t="shared" si="347"/>
        <v>0</v>
      </c>
      <c r="X266" s="49">
        <f t="shared" si="348"/>
        <v>560.24</v>
      </c>
      <c r="Y266" s="49">
        <f t="shared" si="349"/>
        <v>1871.36</v>
      </c>
      <c r="Z266" s="136"/>
      <c r="AA266" s="139" t="s">
        <v>66</v>
      </c>
      <c r="AB266" s="140">
        <f t="shared" ref="AB266:AH266" si="358">K266+R266</f>
        <v>47.05</v>
      </c>
      <c r="AC266" s="140">
        <f t="shared" si="358"/>
        <v>940.93</v>
      </c>
      <c r="AD266" s="140">
        <f t="shared" si="358"/>
        <v>624.18</v>
      </c>
      <c r="AE266" s="140">
        <f t="shared" si="358"/>
        <v>39.2</v>
      </c>
      <c r="AF266" s="140">
        <f t="shared" si="358"/>
        <v>220</v>
      </c>
      <c r="AG266" s="140">
        <f t="shared" si="358"/>
        <v>0</v>
      </c>
      <c r="AH266" s="140">
        <f t="shared" si="358"/>
        <v>1871.36</v>
      </c>
      <c r="AI266" s="139" t="s">
        <v>32</v>
      </c>
      <c r="AJ266" s="39"/>
    </row>
    <row r="267" s="115" customFormat="1" ht="19" customHeight="1" spans="1:36">
      <c r="A267" s="129">
        <f t="shared" si="334"/>
        <v>264</v>
      </c>
      <c r="B267" s="49" t="s">
        <v>262</v>
      </c>
      <c r="C267" s="51" t="s">
        <v>971</v>
      </c>
      <c r="D267" s="167" t="s">
        <v>972</v>
      </c>
      <c r="E267" s="130">
        <v>3920.55</v>
      </c>
      <c r="F267" s="130">
        <v>3920.55</v>
      </c>
      <c r="G267" s="130">
        <v>6241.75</v>
      </c>
      <c r="H267" s="130">
        <v>3920.55</v>
      </c>
      <c r="I267" s="165">
        <v>2200</v>
      </c>
      <c r="J267" s="52"/>
      <c r="K267" s="49">
        <f t="shared" si="335"/>
        <v>47.05</v>
      </c>
      <c r="L267" s="49">
        <f t="shared" si="336"/>
        <v>627.29</v>
      </c>
      <c r="M267" s="130">
        <f t="shared" si="337"/>
        <v>499.34</v>
      </c>
      <c r="N267" s="49">
        <f t="shared" si="338"/>
        <v>27.44</v>
      </c>
      <c r="O267" s="130">
        <f t="shared" si="339"/>
        <v>110</v>
      </c>
      <c r="P267" s="130">
        <f t="shared" si="340"/>
        <v>0</v>
      </c>
      <c r="Q267" s="130">
        <f t="shared" si="341"/>
        <v>1311.12</v>
      </c>
      <c r="R267" s="49">
        <f t="shared" si="342"/>
        <v>0</v>
      </c>
      <c r="S267" s="49">
        <f t="shared" si="343"/>
        <v>313.64</v>
      </c>
      <c r="T267" s="130">
        <f t="shared" si="344"/>
        <v>124.84</v>
      </c>
      <c r="U267" s="49">
        <f t="shared" si="345"/>
        <v>11.76</v>
      </c>
      <c r="V267" s="130">
        <f t="shared" si="346"/>
        <v>110</v>
      </c>
      <c r="W267" s="130">
        <f t="shared" si="347"/>
        <v>0</v>
      </c>
      <c r="X267" s="49">
        <f t="shared" si="348"/>
        <v>560.24</v>
      </c>
      <c r="Y267" s="49">
        <f t="shared" si="349"/>
        <v>1871.36</v>
      </c>
      <c r="Z267" s="136"/>
      <c r="AA267" s="139" t="s">
        <v>68</v>
      </c>
      <c r="AB267" s="140">
        <f t="shared" ref="AB267:AH267" si="359">K267+R267</f>
        <v>47.05</v>
      </c>
      <c r="AC267" s="140">
        <f t="shared" si="359"/>
        <v>940.93</v>
      </c>
      <c r="AD267" s="140">
        <f t="shared" si="359"/>
        <v>624.18</v>
      </c>
      <c r="AE267" s="140">
        <f t="shared" si="359"/>
        <v>39.2</v>
      </c>
      <c r="AF267" s="140">
        <f t="shared" si="359"/>
        <v>220</v>
      </c>
      <c r="AG267" s="140">
        <f t="shared" si="359"/>
        <v>0</v>
      </c>
      <c r="AH267" s="140">
        <f t="shared" si="359"/>
        <v>1871.36</v>
      </c>
      <c r="AI267" s="139" t="s">
        <v>32</v>
      </c>
      <c r="AJ267" s="39"/>
    </row>
    <row r="268" s="115" customFormat="1" ht="19" customHeight="1" spans="1:36">
      <c r="A268" s="129">
        <f t="shared" si="334"/>
        <v>265</v>
      </c>
      <c r="B268" s="49" t="s">
        <v>262</v>
      </c>
      <c r="C268" s="52" t="s">
        <v>973</v>
      </c>
      <c r="D268" s="168" t="s">
        <v>974</v>
      </c>
      <c r="E268" s="130">
        <v>3920.55</v>
      </c>
      <c r="F268" s="130">
        <v>3920.55</v>
      </c>
      <c r="G268" s="130">
        <v>6241.75</v>
      </c>
      <c r="H268" s="130">
        <v>3920.55</v>
      </c>
      <c r="I268" s="165">
        <v>2200</v>
      </c>
      <c r="J268" s="52"/>
      <c r="K268" s="49">
        <f t="shared" si="335"/>
        <v>47.05</v>
      </c>
      <c r="L268" s="49">
        <f t="shared" si="336"/>
        <v>627.29</v>
      </c>
      <c r="M268" s="130">
        <f t="shared" si="337"/>
        <v>499.34</v>
      </c>
      <c r="N268" s="49">
        <f t="shared" si="338"/>
        <v>27.44</v>
      </c>
      <c r="O268" s="130">
        <f t="shared" si="339"/>
        <v>110</v>
      </c>
      <c r="P268" s="130">
        <f t="shared" si="340"/>
        <v>0</v>
      </c>
      <c r="Q268" s="130">
        <f t="shared" si="341"/>
        <v>1311.12</v>
      </c>
      <c r="R268" s="49">
        <f t="shared" si="342"/>
        <v>0</v>
      </c>
      <c r="S268" s="49">
        <f t="shared" si="343"/>
        <v>313.64</v>
      </c>
      <c r="T268" s="130">
        <f t="shared" si="344"/>
        <v>124.84</v>
      </c>
      <c r="U268" s="49">
        <f t="shared" si="345"/>
        <v>11.76</v>
      </c>
      <c r="V268" s="130">
        <f t="shared" si="346"/>
        <v>110</v>
      </c>
      <c r="W268" s="130">
        <f t="shared" si="347"/>
        <v>0</v>
      </c>
      <c r="X268" s="49">
        <f t="shared" si="348"/>
        <v>560.24</v>
      </c>
      <c r="Y268" s="49">
        <f t="shared" si="349"/>
        <v>1871.36</v>
      </c>
      <c r="Z268" s="136"/>
      <c r="AA268" s="139" t="s">
        <v>68</v>
      </c>
      <c r="AB268" s="140">
        <f t="shared" ref="AB268:AH268" si="360">K268+R268</f>
        <v>47.05</v>
      </c>
      <c r="AC268" s="140">
        <f t="shared" si="360"/>
        <v>940.93</v>
      </c>
      <c r="AD268" s="140">
        <f t="shared" si="360"/>
        <v>624.18</v>
      </c>
      <c r="AE268" s="140">
        <f t="shared" si="360"/>
        <v>39.2</v>
      </c>
      <c r="AF268" s="140">
        <f t="shared" si="360"/>
        <v>220</v>
      </c>
      <c r="AG268" s="140">
        <f t="shared" si="360"/>
        <v>0</v>
      </c>
      <c r="AH268" s="140">
        <f t="shared" si="360"/>
        <v>1871.36</v>
      </c>
      <c r="AI268" s="139" t="s">
        <v>32</v>
      </c>
      <c r="AJ268" s="39"/>
    </row>
    <row r="269" s="115" customFormat="1" ht="19" customHeight="1" spans="1:36">
      <c r="A269" s="129">
        <f t="shared" si="334"/>
        <v>266</v>
      </c>
      <c r="B269" s="49" t="s">
        <v>411</v>
      </c>
      <c r="C269" s="52" t="s">
        <v>979</v>
      </c>
      <c r="D269" s="168" t="s">
        <v>980</v>
      </c>
      <c r="E269" s="130">
        <v>3920.55</v>
      </c>
      <c r="F269" s="130">
        <v>3920.55</v>
      </c>
      <c r="G269" s="130">
        <v>6241.75</v>
      </c>
      <c r="H269" s="130">
        <v>3920.55</v>
      </c>
      <c r="I269" s="165">
        <v>2200</v>
      </c>
      <c r="J269" s="52"/>
      <c r="K269" s="49">
        <f t="shared" si="335"/>
        <v>47.05</v>
      </c>
      <c r="L269" s="49">
        <f t="shared" si="336"/>
        <v>627.29</v>
      </c>
      <c r="M269" s="130">
        <f t="shared" si="337"/>
        <v>499.34</v>
      </c>
      <c r="N269" s="49">
        <f t="shared" si="338"/>
        <v>27.44</v>
      </c>
      <c r="O269" s="130">
        <f t="shared" si="339"/>
        <v>110</v>
      </c>
      <c r="P269" s="130">
        <f t="shared" si="340"/>
        <v>0</v>
      </c>
      <c r="Q269" s="130">
        <f t="shared" si="341"/>
        <v>1311.12</v>
      </c>
      <c r="R269" s="49">
        <f t="shared" si="342"/>
        <v>0</v>
      </c>
      <c r="S269" s="49">
        <f t="shared" si="343"/>
        <v>313.64</v>
      </c>
      <c r="T269" s="130">
        <f t="shared" si="344"/>
        <v>124.84</v>
      </c>
      <c r="U269" s="49">
        <f t="shared" si="345"/>
        <v>11.76</v>
      </c>
      <c r="V269" s="130">
        <f t="shared" si="346"/>
        <v>110</v>
      </c>
      <c r="W269" s="130">
        <f t="shared" si="347"/>
        <v>0</v>
      </c>
      <c r="X269" s="49">
        <f t="shared" si="348"/>
        <v>560.24</v>
      </c>
      <c r="Y269" s="49">
        <f t="shared" si="349"/>
        <v>1871.36</v>
      </c>
      <c r="Z269" s="136"/>
      <c r="AA269" s="139" t="s">
        <v>76</v>
      </c>
      <c r="AB269" s="140">
        <f t="shared" ref="AB269:AH269" si="361">K269+R269</f>
        <v>47.05</v>
      </c>
      <c r="AC269" s="140">
        <f t="shared" si="361"/>
        <v>940.93</v>
      </c>
      <c r="AD269" s="140">
        <f t="shared" si="361"/>
        <v>624.18</v>
      </c>
      <c r="AE269" s="140">
        <f t="shared" si="361"/>
        <v>39.2</v>
      </c>
      <c r="AF269" s="140">
        <f t="shared" si="361"/>
        <v>220</v>
      </c>
      <c r="AG269" s="140">
        <f t="shared" si="361"/>
        <v>0</v>
      </c>
      <c r="AH269" s="140">
        <f t="shared" si="361"/>
        <v>1871.36</v>
      </c>
      <c r="AI269" s="139" t="s">
        <v>32</v>
      </c>
      <c r="AJ269" s="39"/>
    </row>
    <row r="270" s="115" customFormat="1" ht="19" customHeight="1" spans="1:36">
      <c r="A270" s="129">
        <f t="shared" si="334"/>
        <v>267</v>
      </c>
      <c r="B270" s="49" t="s">
        <v>217</v>
      </c>
      <c r="C270" s="52" t="s">
        <v>983</v>
      </c>
      <c r="D270" s="168" t="s">
        <v>984</v>
      </c>
      <c r="E270" s="130">
        <v>3920.55</v>
      </c>
      <c r="F270" s="130">
        <v>3920.55</v>
      </c>
      <c r="G270" s="130">
        <v>6241.75</v>
      </c>
      <c r="H270" s="130">
        <v>3920.55</v>
      </c>
      <c r="I270" s="165">
        <v>2200</v>
      </c>
      <c r="J270" s="52"/>
      <c r="K270" s="49">
        <f t="shared" si="335"/>
        <v>47.05</v>
      </c>
      <c r="L270" s="49">
        <f t="shared" si="336"/>
        <v>627.29</v>
      </c>
      <c r="M270" s="130">
        <f t="shared" si="337"/>
        <v>499.34</v>
      </c>
      <c r="N270" s="49">
        <f t="shared" si="338"/>
        <v>27.44</v>
      </c>
      <c r="O270" s="130">
        <f t="shared" si="339"/>
        <v>110</v>
      </c>
      <c r="P270" s="130">
        <f t="shared" si="340"/>
        <v>0</v>
      </c>
      <c r="Q270" s="130">
        <f t="shared" si="341"/>
        <v>1311.12</v>
      </c>
      <c r="R270" s="49">
        <f t="shared" si="342"/>
        <v>0</v>
      </c>
      <c r="S270" s="49">
        <f t="shared" si="343"/>
        <v>313.64</v>
      </c>
      <c r="T270" s="130">
        <f t="shared" si="344"/>
        <v>124.84</v>
      </c>
      <c r="U270" s="49">
        <f t="shared" si="345"/>
        <v>11.76</v>
      </c>
      <c r="V270" s="130">
        <f t="shared" si="346"/>
        <v>110</v>
      </c>
      <c r="W270" s="130">
        <f t="shared" si="347"/>
        <v>0</v>
      </c>
      <c r="X270" s="49">
        <f t="shared" si="348"/>
        <v>560.24</v>
      </c>
      <c r="Y270" s="49">
        <f t="shared" si="349"/>
        <v>1871.36</v>
      </c>
      <c r="Z270" s="136"/>
      <c r="AA270" s="139" t="s">
        <v>62</v>
      </c>
      <c r="AB270" s="140">
        <f t="shared" ref="AB270:AH270" si="362">K270+R270</f>
        <v>47.05</v>
      </c>
      <c r="AC270" s="140">
        <f t="shared" si="362"/>
        <v>940.93</v>
      </c>
      <c r="AD270" s="140">
        <f t="shared" si="362"/>
        <v>624.18</v>
      </c>
      <c r="AE270" s="140">
        <f t="shared" si="362"/>
        <v>39.2</v>
      </c>
      <c r="AF270" s="140">
        <f t="shared" si="362"/>
        <v>220</v>
      </c>
      <c r="AG270" s="140">
        <f t="shared" si="362"/>
        <v>0</v>
      </c>
      <c r="AH270" s="140">
        <f t="shared" si="362"/>
        <v>1871.36</v>
      </c>
      <c r="AI270" s="139" t="s">
        <v>35</v>
      </c>
      <c r="AJ270" s="39"/>
    </row>
    <row r="271" s="115" customFormat="1" ht="19" customHeight="1" spans="1:36">
      <c r="A271" s="129">
        <f t="shared" si="334"/>
        <v>268</v>
      </c>
      <c r="B271" s="49" t="s">
        <v>217</v>
      </c>
      <c r="C271" s="52" t="s">
        <v>985</v>
      </c>
      <c r="D271" s="168" t="s">
        <v>986</v>
      </c>
      <c r="E271" s="130">
        <v>3920.55</v>
      </c>
      <c r="F271" s="130">
        <v>3920.55</v>
      </c>
      <c r="G271" s="130">
        <v>6241.75</v>
      </c>
      <c r="H271" s="130">
        <v>3920.55</v>
      </c>
      <c r="I271" s="165">
        <v>0</v>
      </c>
      <c r="J271" s="52"/>
      <c r="K271" s="49">
        <f t="shared" si="335"/>
        <v>47.05</v>
      </c>
      <c r="L271" s="49">
        <f t="shared" si="336"/>
        <v>627.29</v>
      </c>
      <c r="M271" s="130">
        <f t="shared" si="337"/>
        <v>499.34</v>
      </c>
      <c r="N271" s="49">
        <f t="shared" si="338"/>
        <v>27.44</v>
      </c>
      <c r="O271" s="130">
        <f t="shared" si="339"/>
        <v>0</v>
      </c>
      <c r="P271" s="130">
        <f t="shared" si="340"/>
        <v>0</v>
      </c>
      <c r="Q271" s="130">
        <f t="shared" si="341"/>
        <v>1201.12</v>
      </c>
      <c r="R271" s="49">
        <f t="shared" si="342"/>
        <v>0</v>
      </c>
      <c r="S271" s="49">
        <f t="shared" si="343"/>
        <v>313.64</v>
      </c>
      <c r="T271" s="130">
        <f t="shared" si="344"/>
        <v>124.84</v>
      </c>
      <c r="U271" s="49">
        <f t="shared" si="345"/>
        <v>11.76</v>
      </c>
      <c r="V271" s="130">
        <f t="shared" si="346"/>
        <v>0</v>
      </c>
      <c r="W271" s="130">
        <f t="shared" si="347"/>
        <v>0</v>
      </c>
      <c r="X271" s="49">
        <f t="shared" si="348"/>
        <v>450.24</v>
      </c>
      <c r="Y271" s="49">
        <f t="shared" si="349"/>
        <v>1651.36</v>
      </c>
      <c r="Z271" s="136"/>
      <c r="AA271" s="139" t="s">
        <v>57</v>
      </c>
      <c r="AB271" s="140">
        <f t="shared" ref="AB271:AH271" si="363">K271+R271</f>
        <v>47.05</v>
      </c>
      <c r="AC271" s="140">
        <f t="shared" si="363"/>
        <v>940.93</v>
      </c>
      <c r="AD271" s="140">
        <f t="shared" si="363"/>
        <v>624.18</v>
      </c>
      <c r="AE271" s="140">
        <f t="shared" si="363"/>
        <v>39.2</v>
      </c>
      <c r="AF271" s="140">
        <f t="shared" si="363"/>
        <v>0</v>
      </c>
      <c r="AG271" s="140">
        <f t="shared" si="363"/>
        <v>0</v>
      </c>
      <c r="AH271" s="140">
        <f t="shared" si="363"/>
        <v>1651.36</v>
      </c>
      <c r="AI271" s="139" t="s">
        <v>32</v>
      </c>
      <c r="AJ271" s="39"/>
    </row>
    <row r="272" s="115" customFormat="1" ht="19" customHeight="1" spans="1:36">
      <c r="A272" s="129">
        <f t="shared" si="334"/>
        <v>269</v>
      </c>
      <c r="B272" s="49" t="s">
        <v>1196</v>
      </c>
      <c r="C272" s="52" t="s">
        <v>991</v>
      </c>
      <c r="D272" s="168" t="s">
        <v>992</v>
      </c>
      <c r="E272" s="130">
        <v>3920.55</v>
      </c>
      <c r="F272" s="130">
        <v>3920.55</v>
      </c>
      <c r="G272" s="130">
        <v>6241.75</v>
      </c>
      <c r="H272" s="130">
        <v>3920.55</v>
      </c>
      <c r="I272" s="165">
        <v>3180</v>
      </c>
      <c r="J272" s="52"/>
      <c r="K272" s="49">
        <f t="shared" si="335"/>
        <v>47.05</v>
      </c>
      <c r="L272" s="49">
        <f t="shared" si="336"/>
        <v>627.29</v>
      </c>
      <c r="M272" s="130">
        <f t="shared" si="337"/>
        <v>499.34</v>
      </c>
      <c r="N272" s="49">
        <f t="shared" si="338"/>
        <v>27.44</v>
      </c>
      <c r="O272" s="130">
        <f t="shared" si="339"/>
        <v>159</v>
      </c>
      <c r="P272" s="130">
        <f t="shared" si="340"/>
        <v>0</v>
      </c>
      <c r="Q272" s="130">
        <f t="shared" si="341"/>
        <v>1360.12</v>
      </c>
      <c r="R272" s="49">
        <f t="shared" si="342"/>
        <v>0</v>
      </c>
      <c r="S272" s="49">
        <f t="shared" si="343"/>
        <v>313.64</v>
      </c>
      <c r="T272" s="130">
        <f t="shared" si="344"/>
        <v>124.84</v>
      </c>
      <c r="U272" s="49">
        <f t="shared" si="345"/>
        <v>11.76</v>
      </c>
      <c r="V272" s="130">
        <f t="shared" si="346"/>
        <v>159</v>
      </c>
      <c r="W272" s="130">
        <f t="shared" si="347"/>
        <v>0</v>
      </c>
      <c r="X272" s="49">
        <f t="shared" si="348"/>
        <v>609.24</v>
      </c>
      <c r="Y272" s="49">
        <f t="shared" si="349"/>
        <v>1969.36</v>
      </c>
      <c r="Z272" s="136"/>
      <c r="AA272" s="139" t="s">
        <v>74</v>
      </c>
      <c r="AB272" s="140">
        <f t="shared" ref="AB272:AH272" si="364">K272+R272</f>
        <v>47.05</v>
      </c>
      <c r="AC272" s="140">
        <f t="shared" si="364"/>
        <v>940.93</v>
      </c>
      <c r="AD272" s="140">
        <f t="shared" si="364"/>
        <v>624.18</v>
      </c>
      <c r="AE272" s="140">
        <f t="shared" si="364"/>
        <v>39.2</v>
      </c>
      <c r="AF272" s="140">
        <f t="shared" si="364"/>
        <v>318</v>
      </c>
      <c r="AG272" s="140">
        <f t="shared" si="364"/>
        <v>0</v>
      </c>
      <c r="AH272" s="140">
        <f t="shared" si="364"/>
        <v>1969.36</v>
      </c>
      <c r="AI272" s="139" t="s">
        <v>35</v>
      </c>
      <c r="AJ272" s="39"/>
    </row>
    <row r="273" s="115" customFormat="1" ht="19" customHeight="1" spans="1:36">
      <c r="A273" s="129">
        <f t="shared" si="334"/>
        <v>270</v>
      </c>
      <c r="B273" s="49" t="s">
        <v>146</v>
      </c>
      <c r="C273" s="52" t="s">
        <v>1019</v>
      </c>
      <c r="D273" s="168" t="s">
        <v>1020</v>
      </c>
      <c r="E273" s="130">
        <v>3920.55</v>
      </c>
      <c r="F273" s="130">
        <v>3920.55</v>
      </c>
      <c r="G273" s="130">
        <v>6241.75</v>
      </c>
      <c r="H273" s="130">
        <v>3920.55</v>
      </c>
      <c r="I273" s="165">
        <v>3180</v>
      </c>
      <c r="J273" s="130"/>
      <c r="K273" s="49">
        <f t="shared" si="335"/>
        <v>47.05</v>
      </c>
      <c r="L273" s="49">
        <f t="shared" si="336"/>
        <v>627.29</v>
      </c>
      <c r="M273" s="130">
        <f t="shared" si="337"/>
        <v>499.34</v>
      </c>
      <c r="N273" s="49">
        <f t="shared" si="338"/>
        <v>27.44</v>
      </c>
      <c r="O273" s="130">
        <f t="shared" si="339"/>
        <v>159</v>
      </c>
      <c r="P273" s="130">
        <f t="shared" si="340"/>
        <v>0</v>
      </c>
      <c r="Q273" s="130">
        <f t="shared" si="341"/>
        <v>1360.12</v>
      </c>
      <c r="R273" s="49">
        <f t="shared" si="342"/>
        <v>0</v>
      </c>
      <c r="S273" s="49">
        <f t="shared" si="343"/>
        <v>313.64</v>
      </c>
      <c r="T273" s="130">
        <f t="shared" si="344"/>
        <v>124.84</v>
      </c>
      <c r="U273" s="49">
        <f t="shared" si="345"/>
        <v>11.76</v>
      </c>
      <c r="V273" s="130">
        <f t="shared" si="346"/>
        <v>159</v>
      </c>
      <c r="W273" s="130">
        <f t="shared" si="347"/>
        <v>0</v>
      </c>
      <c r="X273" s="49">
        <f t="shared" si="348"/>
        <v>609.24</v>
      </c>
      <c r="Y273" s="49">
        <f t="shared" si="349"/>
        <v>1969.36</v>
      </c>
      <c r="Z273" s="136"/>
      <c r="AA273" s="139" t="s">
        <v>64</v>
      </c>
      <c r="AB273" s="140">
        <f t="shared" ref="AB273:AH273" si="365">K273+R273</f>
        <v>47.05</v>
      </c>
      <c r="AC273" s="140">
        <f t="shared" si="365"/>
        <v>940.93</v>
      </c>
      <c r="AD273" s="140">
        <f t="shared" si="365"/>
        <v>624.18</v>
      </c>
      <c r="AE273" s="140">
        <f t="shared" si="365"/>
        <v>39.2</v>
      </c>
      <c r="AF273" s="140">
        <f t="shared" si="365"/>
        <v>318</v>
      </c>
      <c r="AG273" s="140">
        <f t="shared" si="365"/>
        <v>0</v>
      </c>
      <c r="AH273" s="140">
        <f t="shared" si="365"/>
        <v>1969.36</v>
      </c>
      <c r="AI273" s="139" t="s">
        <v>34</v>
      </c>
      <c r="AJ273" s="39"/>
    </row>
    <row r="274" s="115" customFormat="1" ht="19" customHeight="1" spans="1:36">
      <c r="A274" s="129">
        <f t="shared" si="334"/>
        <v>271</v>
      </c>
      <c r="B274" s="49" t="s">
        <v>217</v>
      </c>
      <c r="C274" s="52" t="s">
        <v>1027</v>
      </c>
      <c r="D274" s="168" t="s">
        <v>1028</v>
      </c>
      <c r="E274" s="130">
        <v>3920.55</v>
      </c>
      <c r="F274" s="130">
        <v>3920.55</v>
      </c>
      <c r="G274" s="130">
        <v>6241.75</v>
      </c>
      <c r="H274" s="130">
        <v>3920.55</v>
      </c>
      <c r="I274" s="165">
        <v>2200</v>
      </c>
      <c r="J274" s="130"/>
      <c r="K274" s="49">
        <f t="shared" si="335"/>
        <v>47.05</v>
      </c>
      <c r="L274" s="49">
        <f t="shared" si="336"/>
        <v>627.29</v>
      </c>
      <c r="M274" s="130">
        <f t="shared" si="337"/>
        <v>499.34</v>
      </c>
      <c r="N274" s="49">
        <f t="shared" si="338"/>
        <v>27.44</v>
      </c>
      <c r="O274" s="130">
        <f t="shared" si="339"/>
        <v>110</v>
      </c>
      <c r="P274" s="130">
        <f t="shared" si="340"/>
        <v>0</v>
      </c>
      <c r="Q274" s="130">
        <f t="shared" si="341"/>
        <v>1311.12</v>
      </c>
      <c r="R274" s="49">
        <f t="shared" si="342"/>
        <v>0</v>
      </c>
      <c r="S274" s="49">
        <f t="shared" si="343"/>
        <v>313.64</v>
      </c>
      <c r="T274" s="130">
        <f t="shared" si="344"/>
        <v>124.84</v>
      </c>
      <c r="U274" s="49">
        <f t="shared" si="345"/>
        <v>11.76</v>
      </c>
      <c r="V274" s="130">
        <f t="shared" si="346"/>
        <v>110</v>
      </c>
      <c r="W274" s="130">
        <f t="shared" si="347"/>
        <v>0</v>
      </c>
      <c r="X274" s="49">
        <f t="shared" si="348"/>
        <v>560.24</v>
      </c>
      <c r="Y274" s="49">
        <f t="shared" si="349"/>
        <v>1871.36</v>
      </c>
      <c r="Z274" s="136"/>
      <c r="AA274" s="139" t="s">
        <v>57</v>
      </c>
      <c r="AB274" s="140">
        <f t="shared" ref="AB274:AH274" si="366">K274+R274</f>
        <v>47.05</v>
      </c>
      <c r="AC274" s="140">
        <f t="shared" si="366"/>
        <v>940.93</v>
      </c>
      <c r="AD274" s="140">
        <f t="shared" si="366"/>
        <v>624.18</v>
      </c>
      <c r="AE274" s="140">
        <f t="shared" si="366"/>
        <v>39.2</v>
      </c>
      <c r="AF274" s="140">
        <f t="shared" si="366"/>
        <v>220</v>
      </c>
      <c r="AG274" s="140">
        <f t="shared" si="366"/>
        <v>0</v>
      </c>
      <c r="AH274" s="140">
        <f t="shared" si="366"/>
        <v>1871.36</v>
      </c>
      <c r="AI274" s="139" t="s">
        <v>32</v>
      </c>
      <c r="AJ274" s="39"/>
    </row>
    <row r="275" s="115" customFormat="1" ht="19" customHeight="1" spans="1:36">
      <c r="A275" s="129">
        <f t="shared" si="334"/>
        <v>272</v>
      </c>
      <c r="B275" s="49" t="s">
        <v>217</v>
      </c>
      <c r="C275" s="52" t="s">
        <v>1035</v>
      </c>
      <c r="D275" s="148" t="s">
        <v>1036</v>
      </c>
      <c r="E275" s="158">
        <v>3920.55</v>
      </c>
      <c r="F275" s="130">
        <v>3920.55</v>
      </c>
      <c r="G275" s="130">
        <v>6241.75</v>
      </c>
      <c r="H275" s="130">
        <v>3920.55</v>
      </c>
      <c r="I275" s="165">
        <v>2200</v>
      </c>
      <c r="J275" s="130"/>
      <c r="K275" s="49">
        <f t="shared" si="335"/>
        <v>47.05</v>
      </c>
      <c r="L275" s="49">
        <f t="shared" si="336"/>
        <v>627.29</v>
      </c>
      <c r="M275" s="130">
        <f t="shared" si="337"/>
        <v>499.34</v>
      </c>
      <c r="N275" s="49">
        <f t="shared" si="338"/>
        <v>27.44</v>
      </c>
      <c r="O275" s="130">
        <f t="shared" si="339"/>
        <v>110</v>
      </c>
      <c r="P275" s="130">
        <f t="shared" si="340"/>
        <v>0</v>
      </c>
      <c r="Q275" s="130">
        <f t="shared" si="341"/>
        <v>1311.12</v>
      </c>
      <c r="R275" s="49">
        <f t="shared" si="342"/>
        <v>0</v>
      </c>
      <c r="S275" s="49">
        <f t="shared" si="343"/>
        <v>313.64</v>
      </c>
      <c r="T275" s="130">
        <f t="shared" si="344"/>
        <v>124.84</v>
      </c>
      <c r="U275" s="49">
        <f t="shared" si="345"/>
        <v>11.76</v>
      </c>
      <c r="V275" s="130">
        <f t="shared" si="346"/>
        <v>110</v>
      </c>
      <c r="W275" s="130">
        <f t="shared" si="347"/>
        <v>0</v>
      </c>
      <c r="X275" s="49">
        <f t="shared" si="348"/>
        <v>560.24</v>
      </c>
      <c r="Y275" s="49">
        <f t="shared" si="349"/>
        <v>1871.36</v>
      </c>
      <c r="Z275" s="164"/>
      <c r="AA275" s="139" t="s">
        <v>57</v>
      </c>
      <c r="AB275" s="140">
        <f t="shared" ref="AB275:AH275" si="367">K275+R275</f>
        <v>47.05</v>
      </c>
      <c r="AC275" s="140">
        <f t="shared" si="367"/>
        <v>940.93</v>
      </c>
      <c r="AD275" s="140">
        <f t="shared" si="367"/>
        <v>624.18</v>
      </c>
      <c r="AE275" s="140">
        <f t="shared" si="367"/>
        <v>39.2</v>
      </c>
      <c r="AF275" s="140">
        <f t="shared" si="367"/>
        <v>220</v>
      </c>
      <c r="AG275" s="140">
        <f t="shared" si="367"/>
        <v>0</v>
      </c>
      <c r="AH275" s="140">
        <f t="shared" si="367"/>
        <v>1871.36</v>
      </c>
      <c r="AI275" s="139" t="s">
        <v>32</v>
      </c>
      <c r="AJ275" s="39"/>
    </row>
    <row r="276" ht="20" customHeight="1" spans="1:36">
      <c r="A276" s="129">
        <f t="shared" si="334"/>
        <v>273</v>
      </c>
      <c r="B276" s="49" t="s">
        <v>368</v>
      </c>
      <c r="C276" s="52" t="s">
        <v>1041</v>
      </c>
      <c r="D276" s="168" t="s">
        <v>1042</v>
      </c>
      <c r="E276" s="130">
        <v>3920.55</v>
      </c>
      <c r="F276" s="130">
        <v>3920.55</v>
      </c>
      <c r="G276" s="130">
        <v>6241.75</v>
      </c>
      <c r="H276" s="130">
        <v>3920.55</v>
      </c>
      <c r="I276" s="165">
        <v>4180</v>
      </c>
      <c r="J276" s="130"/>
      <c r="K276" s="49">
        <f t="shared" si="335"/>
        <v>47.05</v>
      </c>
      <c r="L276" s="49">
        <f t="shared" si="336"/>
        <v>627.29</v>
      </c>
      <c r="M276" s="130">
        <f t="shared" si="337"/>
        <v>499.34</v>
      </c>
      <c r="N276" s="49">
        <f t="shared" si="338"/>
        <v>27.44</v>
      </c>
      <c r="O276" s="130">
        <f t="shared" si="339"/>
        <v>209</v>
      </c>
      <c r="P276" s="130">
        <f t="shared" si="340"/>
        <v>0</v>
      </c>
      <c r="Q276" s="130">
        <f t="shared" si="341"/>
        <v>1410.12</v>
      </c>
      <c r="R276" s="49">
        <f t="shared" si="342"/>
        <v>0</v>
      </c>
      <c r="S276" s="49">
        <f t="shared" si="343"/>
        <v>313.64</v>
      </c>
      <c r="T276" s="130">
        <f t="shared" si="344"/>
        <v>124.84</v>
      </c>
      <c r="U276" s="49">
        <f t="shared" si="345"/>
        <v>11.76</v>
      </c>
      <c r="V276" s="130">
        <f t="shared" si="346"/>
        <v>209</v>
      </c>
      <c r="W276" s="130">
        <f t="shared" si="347"/>
        <v>0</v>
      </c>
      <c r="X276" s="49">
        <f t="shared" si="348"/>
        <v>659.24</v>
      </c>
      <c r="Y276" s="49">
        <f t="shared" si="349"/>
        <v>2069.36</v>
      </c>
      <c r="Z276" s="136"/>
      <c r="AA276" s="139" t="s">
        <v>64</v>
      </c>
      <c r="AB276" s="140">
        <f t="shared" ref="AB276:AH276" si="368">K276+R276</f>
        <v>47.05</v>
      </c>
      <c r="AC276" s="140">
        <f t="shared" si="368"/>
        <v>940.93</v>
      </c>
      <c r="AD276" s="140">
        <f t="shared" si="368"/>
        <v>624.18</v>
      </c>
      <c r="AE276" s="140">
        <f t="shared" si="368"/>
        <v>39.2</v>
      </c>
      <c r="AF276" s="140">
        <f t="shared" si="368"/>
        <v>418</v>
      </c>
      <c r="AG276" s="140">
        <f t="shared" si="368"/>
        <v>0</v>
      </c>
      <c r="AH276" s="140">
        <f t="shared" si="368"/>
        <v>2069.36</v>
      </c>
      <c r="AI276" s="139" t="s">
        <v>34</v>
      </c>
      <c r="AJ276" s="39"/>
    </row>
    <row r="277" s="115" customFormat="1" ht="19" customHeight="1" spans="1:36">
      <c r="A277" s="129">
        <f t="shared" si="334"/>
        <v>274</v>
      </c>
      <c r="B277" s="49" t="s">
        <v>262</v>
      </c>
      <c r="C277" s="52" t="s">
        <v>1051</v>
      </c>
      <c r="D277" s="168" t="s">
        <v>1052</v>
      </c>
      <c r="E277" s="130">
        <v>3920.55</v>
      </c>
      <c r="F277" s="130">
        <v>3920.55</v>
      </c>
      <c r="G277" s="130">
        <v>6241.75</v>
      </c>
      <c r="H277" s="130">
        <v>3920.55</v>
      </c>
      <c r="I277" s="165">
        <v>0</v>
      </c>
      <c r="J277" s="130"/>
      <c r="K277" s="49">
        <f t="shared" si="335"/>
        <v>47.05</v>
      </c>
      <c r="L277" s="49">
        <f t="shared" si="336"/>
        <v>627.29</v>
      </c>
      <c r="M277" s="130">
        <f t="shared" si="337"/>
        <v>499.34</v>
      </c>
      <c r="N277" s="49">
        <f t="shared" si="338"/>
        <v>27.44</v>
      </c>
      <c r="O277" s="130">
        <f t="shared" si="339"/>
        <v>0</v>
      </c>
      <c r="P277" s="130">
        <f t="shared" si="340"/>
        <v>0</v>
      </c>
      <c r="Q277" s="130">
        <f t="shared" si="341"/>
        <v>1201.12</v>
      </c>
      <c r="R277" s="49">
        <f t="shared" si="342"/>
        <v>0</v>
      </c>
      <c r="S277" s="49">
        <f t="shared" si="343"/>
        <v>313.64</v>
      </c>
      <c r="T277" s="130">
        <f t="shared" si="344"/>
        <v>124.84</v>
      </c>
      <c r="U277" s="49">
        <f t="shared" si="345"/>
        <v>11.76</v>
      </c>
      <c r="V277" s="130">
        <f t="shared" si="346"/>
        <v>0</v>
      </c>
      <c r="W277" s="130">
        <f t="shared" si="347"/>
        <v>0</v>
      </c>
      <c r="X277" s="49">
        <f t="shared" si="348"/>
        <v>450.24</v>
      </c>
      <c r="Y277" s="49">
        <f t="shared" si="349"/>
        <v>1651.36</v>
      </c>
      <c r="Z277" s="136"/>
      <c r="AA277" s="139" t="s">
        <v>68</v>
      </c>
      <c r="AB277" s="140">
        <f t="shared" ref="AB277:AH277" si="369">K277+R277</f>
        <v>47.05</v>
      </c>
      <c r="AC277" s="140">
        <f t="shared" si="369"/>
        <v>940.93</v>
      </c>
      <c r="AD277" s="140">
        <f t="shared" si="369"/>
        <v>624.18</v>
      </c>
      <c r="AE277" s="140">
        <f t="shared" si="369"/>
        <v>39.2</v>
      </c>
      <c r="AF277" s="140">
        <f t="shared" si="369"/>
        <v>0</v>
      </c>
      <c r="AG277" s="140">
        <f t="shared" si="369"/>
        <v>0</v>
      </c>
      <c r="AH277" s="140">
        <f t="shared" si="369"/>
        <v>1651.36</v>
      </c>
      <c r="AI277" s="139" t="s">
        <v>32</v>
      </c>
      <c r="AJ277" s="39"/>
    </row>
    <row r="278" s="115" customFormat="1" ht="19" customHeight="1" spans="1:36">
      <c r="A278" s="129">
        <f t="shared" si="334"/>
        <v>275</v>
      </c>
      <c r="B278" s="49" t="s">
        <v>1196</v>
      </c>
      <c r="C278" s="52" t="s">
        <v>1125</v>
      </c>
      <c r="D278" s="168" t="s">
        <v>1126</v>
      </c>
      <c r="E278" s="130">
        <v>4200</v>
      </c>
      <c r="F278" s="130">
        <v>4200</v>
      </c>
      <c r="G278" s="130">
        <v>6241.75</v>
      </c>
      <c r="H278" s="130">
        <v>4200</v>
      </c>
      <c r="I278" s="165">
        <v>4180</v>
      </c>
      <c r="J278" s="130"/>
      <c r="K278" s="49">
        <f t="shared" si="335"/>
        <v>50.4</v>
      </c>
      <c r="L278" s="49">
        <f t="shared" si="336"/>
        <v>672</v>
      </c>
      <c r="M278" s="130">
        <f t="shared" si="337"/>
        <v>499.34</v>
      </c>
      <c r="N278" s="49">
        <f t="shared" si="338"/>
        <v>29.4</v>
      </c>
      <c r="O278" s="130">
        <f t="shared" si="339"/>
        <v>209</v>
      </c>
      <c r="P278" s="130">
        <f t="shared" si="340"/>
        <v>0</v>
      </c>
      <c r="Q278" s="130">
        <f t="shared" si="341"/>
        <v>1460.14</v>
      </c>
      <c r="R278" s="49">
        <f t="shared" si="342"/>
        <v>0</v>
      </c>
      <c r="S278" s="49">
        <f t="shared" si="343"/>
        <v>336</v>
      </c>
      <c r="T278" s="130">
        <f t="shared" si="344"/>
        <v>124.84</v>
      </c>
      <c r="U278" s="49">
        <f t="shared" si="345"/>
        <v>12.6</v>
      </c>
      <c r="V278" s="130">
        <f t="shared" si="346"/>
        <v>209</v>
      </c>
      <c r="W278" s="130">
        <f t="shared" si="347"/>
        <v>0</v>
      </c>
      <c r="X278" s="49">
        <f t="shared" si="348"/>
        <v>682.44</v>
      </c>
      <c r="Y278" s="49">
        <f t="shared" si="349"/>
        <v>2142.58</v>
      </c>
      <c r="Z278" s="136"/>
      <c r="AA278" s="139" t="s">
        <v>86</v>
      </c>
      <c r="AB278" s="140">
        <f t="shared" ref="AB278:AH278" si="370">K278+R278</f>
        <v>50.4</v>
      </c>
      <c r="AC278" s="140">
        <f t="shared" si="370"/>
        <v>1008</v>
      </c>
      <c r="AD278" s="140">
        <f t="shared" si="370"/>
        <v>624.18</v>
      </c>
      <c r="AE278" s="140">
        <f t="shared" si="370"/>
        <v>42</v>
      </c>
      <c r="AF278" s="140">
        <f t="shared" si="370"/>
        <v>418</v>
      </c>
      <c r="AG278" s="140">
        <f t="shared" si="370"/>
        <v>0</v>
      </c>
      <c r="AH278" s="140">
        <f t="shared" si="370"/>
        <v>2142.58</v>
      </c>
      <c r="AI278" s="139" t="s">
        <v>35</v>
      </c>
      <c r="AJ278" s="39"/>
    </row>
    <row r="279" s="115" customFormat="1" ht="19" customHeight="1" spans="1:36">
      <c r="A279" s="129">
        <f t="shared" si="334"/>
        <v>276</v>
      </c>
      <c r="B279" s="49" t="s">
        <v>262</v>
      </c>
      <c r="C279" s="52" t="s">
        <v>1131</v>
      </c>
      <c r="D279" s="462" t="s">
        <v>1132</v>
      </c>
      <c r="E279" s="130">
        <v>3920.55</v>
      </c>
      <c r="F279" s="130">
        <v>3920.55</v>
      </c>
      <c r="G279" s="130">
        <v>6241.75</v>
      </c>
      <c r="H279" s="130">
        <v>3920.55</v>
      </c>
      <c r="I279" s="165">
        <v>2200</v>
      </c>
      <c r="J279" s="130"/>
      <c r="K279" s="49">
        <f t="shared" si="335"/>
        <v>47.05</v>
      </c>
      <c r="L279" s="49">
        <f t="shared" si="336"/>
        <v>627.29</v>
      </c>
      <c r="M279" s="130">
        <f t="shared" si="337"/>
        <v>499.34</v>
      </c>
      <c r="N279" s="49">
        <f t="shared" si="338"/>
        <v>27.44</v>
      </c>
      <c r="O279" s="130">
        <f t="shared" si="339"/>
        <v>110</v>
      </c>
      <c r="P279" s="130">
        <f t="shared" si="340"/>
        <v>0</v>
      </c>
      <c r="Q279" s="130">
        <f t="shared" si="341"/>
        <v>1311.12</v>
      </c>
      <c r="R279" s="49">
        <f t="shared" si="342"/>
        <v>0</v>
      </c>
      <c r="S279" s="49">
        <f t="shared" si="343"/>
        <v>313.64</v>
      </c>
      <c r="T279" s="130">
        <f t="shared" si="344"/>
        <v>124.84</v>
      </c>
      <c r="U279" s="49">
        <f t="shared" si="345"/>
        <v>11.76</v>
      </c>
      <c r="V279" s="130">
        <f t="shared" si="346"/>
        <v>110</v>
      </c>
      <c r="W279" s="130">
        <f t="shared" si="347"/>
        <v>0</v>
      </c>
      <c r="X279" s="49">
        <f t="shared" si="348"/>
        <v>560.24</v>
      </c>
      <c r="Y279" s="49">
        <f t="shared" si="349"/>
        <v>1871.36</v>
      </c>
      <c r="Z279" s="136"/>
      <c r="AA279" s="139" t="s">
        <v>68</v>
      </c>
      <c r="AB279" s="140">
        <f t="shared" ref="AB279:AH279" si="371">K279+R279</f>
        <v>47.05</v>
      </c>
      <c r="AC279" s="140">
        <f t="shared" si="371"/>
        <v>940.93</v>
      </c>
      <c r="AD279" s="140">
        <f t="shared" si="371"/>
        <v>624.18</v>
      </c>
      <c r="AE279" s="140">
        <f t="shared" si="371"/>
        <v>39.2</v>
      </c>
      <c r="AF279" s="140">
        <f t="shared" si="371"/>
        <v>220</v>
      </c>
      <c r="AG279" s="140">
        <f t="shared" si="371"/>
        <v>0</v>
      </c>
      <c r="AH279" s="140">
        <f t="shared" si="371"/>
        <v>1871.36</v>
      </c>
      <c r="AI279" s="139" t="s">
        <v>32</v>
      </c>
      <c r="AJ279" s="39"/>
    </row>
    <row r="280" s="115" customFormat="1" ht="19" customHeight="1" spans="1:36">
      <c r="A280" s="129">
        <f t="shared" si="334"/>
        <v>277</v>
      </c>
      <c r="B280" s="49" t="s">
        <v>129</v>
      </c>
      <c r="C280" s="52" t="s">
        <v>1133</v>
      </c>
      <c r="D280" s="168" t="s">
        <v>1134</v>
      </c>
      <c r="E280" s="130">
        <v>3920.55</v>
      </c>
      <c r="F280" s="130">
        <v>3920.55</v>
      </c>
      <c r="G280" s="130">
        <v>6241.75</v>
      </c>
      <c r="H280" s="130">
        <v>3920.55</v>
      </c>
      <c r="I280" s="165">
        <v>3180</v>
      </c>
      <c r="J280" s="130"/>
      <c r="K280" s="49">
        <f t="shared" si="335"/>
        <v>47.05</v>
      </c>
      <c r="L280" s="49">
        <f t="shared" si="336"/>
        <v>627.29</v>
      </c>
      <c r="M280" s="130">
        <f t="shared" si="337"/>
        <v>499.34</v>
      </c>
      <c r="N280" s="49">
        <f t="shared" si="338"/>
        <v>27.44</v>
      </c>
      <c r="O280" s="130">
        <f t="shared" si="339"/>
        <v>159</v>
      </c>
      <c r="P280" s="130">
        <f t="shared" si="340"/>
        <v>0</v>
      </c>
      <c r="Q280" s="130">
        <f t="shared" si="341"/>
        <v>1360.12</v>
      </c>
      <c r="R280" s="49">
        <f t="shared" si="342"/>
        <v>0</v>
      </c>
      <c r="S280" s="49">
        <f t="shared" si="343"/>
        <v>313.64</v>
      </c>
      <c r="T280" s="130">
        <f t="shared" si="344"/>
        <v>124.84</v>
      </c>
      <c r="U280" s="49">
        <f t="shared" si="345"/>
        <v>11.76</v>
      </c>
      <c r="V280" s="130">
        <f t="shared" si="346"/>
        <v>159</v>
      </c>
      <c r="W280" s="130">
        <f t="shared" si="347"/>
        <v>0</v>
      </c>
      <c r="X280" s="49">
        <f t="shared" si="348"/>
        <v>609.24</v>
      </c>
      <c r="Y280" s="49">
        <f t="shared" si="349"/>
        <v>1969.36</v>
      </c>
      <c r="Z280" s="136"/>
      <c r="AA280" s="139" t="s">
        <v>82</v>
      </c>
      <c r="AB280" s="140">
        <f t="shared" ref="AB280:AH280" si="372">K280+R280</f>
        <v>47.05</v>
      </c>
      <c r="AC280" s="140">
        <f t="shared" si="372"/>
        <v>940.93</v>
      </c>
      <c r="AD280" s="140">
        <f t="shared" si="372"/>
        <v>624.18</v>
      </c>
      <c r="AE280" s="140">
        <f t="shared" si="372"/>
        <v>39.2</v>
      </c>
      <c r="AF280" s="140">
        <f t="shared" si="372"/>
        <v>318</v>
      </c>
      <c r="AG280" s="140">
        <f t="shared" si="372"/>
        <v>0</v>
      </c>
      <c r="AH280" s="140">
        <f t="shared" si="372"/>
        <v>1969.36</v>
      </c>
      <c r="AI280" s="139" t="s">
        <v>35</v>
      </c>
      <c r="AJ280" s="39"/>
    </row>
    <row r="281" s="115" customFormat="1" ht="19" customHeight="1" spans="1:36">
      <c r="A281" s="129">
        <f t="shared" si="334"/>
        <v>278</v>
      </c>
      <c r="B281" s="49" t="s">
        <v>1196</v>
      </c>
      <c r="C281" s="51" t="s">
        <v>1138</v>
      </c>
      <c r="D281" s="169" t="s">
        <v>1139</v>
      </c>
      <c r="E281" s="130">
        <v>3920.55</v>
      </c>
      <c r="F281" s="130">
        <v>3920.55</v>
      </c>
      <c r="G281" s="130">
        <v>6241.75</v>
      </c>
      <c r="H281" s="130">
        <v>3920.55</v>
      </c>
      <c r="I281" s="165">
        <v>3180</v>
      </c>
      <c r="J281" s="130"/>
      <c r="K281" s="49">
        <f t="shared" si="335"/>
        <v>47.05</v>
      </c>
      <c r="L281" s="49">
        <f t="shared" si="336"/>
        <v>627.29</v>
      </c>
      <c r="M281" s="130">
        <f t="shared" si="337"/>
        <v>499.34</v>
      </c>
      <c r="N281" s="49">
        <f t="shared" si="338"/>
        <v>27.44</v>
      </c>
      <c r="O281" s="130">
        <f t="shared" si="339"/>
        <v>159</v>
      </c>
      <c r="P281" s="130">
        <f t="shared" si="340"/>
        <v>0</v>
      </c>
      <c r="Q281" s="130">
        <f t="shared" si="341"/>
        <v>1360.12</v>
      </c>
      <c r="R281" s="49">
        <f t="shared" si="342"/>
        <v>0</v>
      </c>
      <c r="S281" s="49">
        <f t="shared" si="343"/>
        <v>313.64</v>
      </c>
      <c r="T281" s="130">
        <f t="shared" si="344"/>
        <v>124.84</v>
      </c>
      <c r="U281" s="49">
        <f t="shared" si="345"/>
        <v>11.76</v>
      </c>
      <c r="V281" s="130">
        <f t="shared" si="346"/>
        <v>159</v>
      </c>
      <c r="W281" s="130">
        <f t="shared" si="347"/>
        <v>0</v>
      </c>
      <c r="X281" s="49">
        <f t="shared" si="348"/>
        <v>609.24</v>
      </c>
      <c r="Y281" s="49">
        <f t="shared" si="349"/>
        <v>1969.36</v>
      </c>
      <c r="Z281" s="136"/>
      <c r="AA281" s="139" t="s">
        <v>74</v>
      </c>
      <c r="AB281" s="140">
        <f t="shared" ref="AB281:AH281" si="373">K281+R281</f>
        <v>47.05</v>
      </c>
      <c r="AC281" s="140">
        <f t="shared" si="373"/>
        <v>940.93</v>
      </c>
      <c r="AD281" s="140">
        <f t="shared" si="373"/>
        <v>624.18</v>
      </c>
      <c r="AE281" s="140">
        <f t="shared" si="373"/>
        <v>39.2</v>
      </c>
      <c r="AF281" s="140">
        <f t="shared" si="373"/>
        <v>318</v>
      </c>
      <c r="AG281" s="140">
        <f t="shared" si="373"/>
        <v>0</v>
      </c>
      <c r="AH281" s="140">
        <f t="shared" si="373"/>
        <v>1969.36</v>
      </c>
      <c r="AI281" s="139" t="s">
        <v>35</v>
      </c>
      <c r="AJ281" s="39"/>
    </row>
    <row r="282" ht="17" customHeight="1" spans="1:36">
      <c r="A282" s="129">
        <f t="shared" si="334"/>
        <v>279</v>
      </c>
      <c r="B282" s="49" t="s">
        <v>217</v>
      </c>
      <c r="C282" s="51" t="s">
        <v>1201</v>
      </c>
      <c r="D282" s="148" t="s">
        <v>1202</v>
      </c>
      <c r="E282" s="130">
        <v>3920.55</v>
      </c>
      <c r="F282" s="130">
        <v>3920.55</v>
      </c>
      <c r="G282" s="130">
        <v>6241.75</v>
      </c>
      <c r="H282" s="130">
        <v>3920.55</v>
      </c>
      <c r="I282" s="165">
        <v>2200</v>
      </c>
      <c r="J282" s="130"/>
      <c r="K282" s="49">
        <f t="shared" si="335"/>
        <v>47.05</v>
      </c>
      <c r="L282" s="49">
        <f t="shared" si="336"/>
        <v>627.29</v>
      </c>
      <c r="M282" s="130">
        <f t="shared" si="337"/>
        <v>499.34</v>
      </c>
      <c r="N282" s="49">
        <f t="shared" si="338"/>
        <v>27.44</v>
      </c>
      <c r="O282" s="130">
        <f t="shared" si="339"/>
        <v>110</v>
      </c>
      <c r="P282" s="130">
        <f t="shared" si="340"/>
        <v>0</v>
      </c>
      <c r="Q282" s="130">
        <f t="shared" si="341"/>
        <v>1311.12</v>
      </c>
      <c r="R282" s="49">
        <f t="shared" si="342"/>
        <v>0</v>
      </c>
      <c r="S282" s="49">
        <f t="shared" si="343"/>
        <v>313.64</v>
      </c>
      <c r="T282" s="130">
        <f t="shared" si="344"/>
        <v>124.84</v>
      </c>
      <c r="U282" s="49">
        <f t="shared" si="345"/>
        <v>11.76</v>
      </c>
      <c r="V282" s="130">
        <f t="shared" si="346"/>
        <v>110</v>
      </c>
      <c r="W282" s="130">
        <f t="shared" si="347"/>
        <v>0</v>
      </c>
      <c r="X282" s="49">
        <f t="shared" si="348"/>
        <v>560.24</v>
      </c>
      <c r="Y282" s="49">
        <f t="shared" si="349"/>
        <v>1871.36</v>
      </c>
      <c r="Z282" s="136"/>
      <c r="AA282" s="139" t="s">
        <v>57</v>
      </c>
      <c r="AB282" s="140">
        <f t="shared" ref="AB282:AH282" si="374">K282+R282</f>
        <v>47.05</v>
      </c>
      <c r="AC282" s="140">
        <f t="shared" si="374"/>
        <v>940.93</v>
      </c>
      <c r="AD282" s="140">
        <f t="shared" si="374"/>
        <v>624.18</v>
      </c>
      <c r="AE282" s="140">
        <f t="shared" si="374"/>
        <v>39.2</v>
      </c>
      <c r="AF282" s="140">
        <f t="shared" si="374"/>
        <v>220</v>
      </c>
      <c r="AG282" s="140">
        <f t="shared" si="374"/>
        <v>0</v>
      </c>
      <c r="AH282" s="140">
        <f t="shared" si="374"/>
        <v>1871.36</v>
      </c>
      <c r="AI282" s="139" t="s">
        <v>32</v>
      </c>
      <c r="AJ282" s="39"/>
    </row>
    <row r="283" ht="17" customHeight="1" spans="1:36">
      <c r="A283" s="129">
        <f t="shared" si="334"/>
        <v>280</v>
      </c>
      <c r="B283" s="49" t="s">
        <v>146</v>
      </c>
      <c r="C283" s="51" t="s">
        <v>1203</v>
      </c>
      <c r="D283" s="471" t="s">
        <v>1204</v>
      </c>
      <c r="E283" s="130">
        <v>3920.55</v>
      </c>
      <c r="F283" s="130">
        <v>3920.55</v>
      </c>
      <c r="G283" s="130">
        <v>6241.75</v>
      </c>
      <c r="H283" s="130">
        <v>3920.55</v>
      </c>
      <c r="I283" s="165">
        <v>3180</v>
      </c>
      <c r="J283" s="130"/>
      <c r="K283" s="49">
        <f t="shared" si="335"/>
        <v>47.05</v>
      </c>
      <c r="L283" s="49">
        <f t="shared" si="336"/>
        <v>627.29</v>
      </c>
      <c r="M283" s="130">
        <f t="shared" si="337"/>
        <v>499.34</v>
      </c>
      <c r="N283" s="49">
        <f t="shared" si="338"/>
        <v>27.44</v>
      </c>
      <c r="O283" s="130">
        <f t="shared" si="339"/>
        <v>159</v>
      </c>
      <c r="P283" s="130">
        <f t="shared" si="340"/>
        <v>0</v>
      </c>
      <c r="Q283" s="130">
        <f t="shared" si="341"/>
        <v>1360.12</v>
      </c>
      <c r="R283" s="49">
        <f t="shared" si="342"/>
        <v>0</v>
      </c>
      <c r="S283" s="49">
        <f t="shared" si="343"/>
        <v>313.64</v>
      </c>
      <c r="T283" s="130">
        <f t="shared" si="344"/>
        <v>124.84</v>
      </c>
      <c r="U283" s="49">
        <f t="shared" si="345"/>
        <v>11.76</v>
      </c>
      <c r="V283" s="130">
        <f t="shared" si="346"/>
        <v>159</v>
      </c>
      <c r="W283" s="130">
        <f t="shared" si="347"/>
        <v>0</v>
      </c>
      <c r="X283" s="49">
        <f t="shared" si="348"/>
        <v>609.24</v>
      </c>
      <c r="Y283" s="49">
        <f t="shared" si="349"/>
        <v>1969.36</v>
      </c>
      <c r="Z283" s="136"/>
      <c r="AA283" s="139" t="s">
        <v>64</v>
      </c>
      <c r="AB283" s="140">
        <f t="shared" ref="AB283:AH283" si="375">K283+R283</f>
        <v>47.05</v>
      </c>
      <c r="AC283" s="140">
        <f t="shared" si="375"/>
        <v>940.93</v>
      </c>
      <c r="AD283" s="140">
        <f t="shared" si="375"/>
        <v>624.18</v>
      </c>
      <c r="AE283" s="140">
        <f t="shared" si="375"/>
        <v>39.2</v>
      </c>
      <c r="AF283" s="140">
        <f t="shared" si="375"/>
        <v>318</v>
      </c>
      <c r="AG283" s="140">
        <f t="shared" si="375"/>
        <v>0</v>
      </c>
      <c r="AH283" s="140">
        <f t="shared" si="375"/>
        <v>1969.36</v>
      </c>
      <c r="AI283" s="139" t="s">
        <v>34</v>
      </c>
      <c r="AJ283" s="39"/>
    </row>
    <row r="284" ht="17" customHeight="1" spans="1:36">
      <c r="A284" s="129">
        <f t="shared" si="334"/>
        <v>281</v>
      </c>
      <c r="B284" s="49" t="s">
        <v>568</v>
      </c>
      <c r="C284" s="52" t="s">
        <v>1229</v>
      </c>
      <c r="D284" s="148" t="s">
        <v>1230</v>
      </c>
      <c r="E284" s="130">
        <v>3920.55</v>
      </c>
      <c r="F284" s="130">
        <v>3920.55</v>
      </c>
      <c r="G284" s="130">
        <v>6241.75</v>
      </c>
      <c r="H284" s="130">
        <v>3920.55</v>
      </c>
      <c r="I284" s="165">
        <v>2200</v>
      </c>
      <c r="J284" s="130"/>
      <c r="K284" s="49">
        <f t="shared" si="335"/>
        <v>47.05</v>
      </c>
      <c r="L284" s="49">
        <f t="shared" si="336"/>
        <v>627.29</v>
      </c>
      <c r="M284" s="130">
        <f t="shared" si="337"/>
        <v>499.34</v>
      </c>
      <c r="N284" s="49">
        <f t="shared" si="338"/>
        <v>27.44</v>
      </c>
      <c r="O284" s="130">
        <f t="shared" si="339"/>
        <v>110</v>
      </c>
      <c r="P284" s="130">
        <f t="shared" si="340"/>
        <v>0</v>
      </c>
      <c r="Q284" s="130">
        <f t="shared" si="341"/>
        <v>1311.12</v>
      </c>
      <c r="R284" s="49">
        <f t="shared" si="342"/>
        <v>0</v>
      </c>
      <c r="S284" s="49">
        <f t="shared" si="343"/>
        <v>313.64</v>
      </c>
      <c r="T284" s="130">
        <f t="shared" si="344"/>
        <v>124.84</v>
      </c>
      <c r="U284" s="49">
        <f t="shared" si="345"/>
        <v>11.76</v>
      </c>
      <c r="V284" s="130">
        <f t="shared" si="346"/>
        <v>110</v>
      </c>
      <c r="W284" s="130">
        <f t="shared" si="347"/>
        <v>0</v>
      </c>
      <c r="X284" s="49">
        <f t="shared" si="348"/>
        <v>560.24</v>
      </c>
      <c r="Y284" s="49">
        <f t="shared" si="349"/>
        <v>1871.36</v>
      </c>
      <c r="Z284" s="136"/>
      <c r="AA284" s="139" t="s">
        <v>53</v>
      </c>
      <c r="AB284" s="140">
        <f t="shared" ref="AB284:AH284" si="376">K284+R284</f>
        <v>47.05</v>
      </c>
      <c r="AC284" s="140">
        <f t="shared" si="376"/>
        <v>940.93</v>
      </c>
      <c r="AD284" s="140">
        <f t="shared" si="376"/>
        <v>624.18</v>
      </c>
      <c r="AE284" s="140">
        <f t="shared" si="376"/>
        <v>39.2</v>
      </c>
      <c r="AF284" s="140">
        <f t="shared" si="376"/>
        <v>220</v>
      </c>
      <c r="AG284" s="140">
        <f t="shared" si="376"/>
        <v>0</v>
      </c>
      <c r="AH284" s="140">
        <f t="shared" si="376"/>
        <v>1871.36</v>
      </c>
      <c r="AI284" s="139" t="s">
        <v>32</v>
      </c>
      <c r="AJ284" s="39"/>
    </row>
    <row r="285" ht="17" customHeight="1" spans="1:36">
      <c r="A285" s="129">
        <f t="shared" si="334"/>
        <v>282</v>
      </c>
      <c r="B285" s="49" t="s">
        <v>223</v>
      </c>
      <c r="C285" s="52" t="s">
        <v>1253</v>
      </c>
      <c r="D285" s="148" t="s">
        <v>1254</v>
      </c>
      <c r="E285" s="130">
        <v>3920.55</v>
      </c>
      <c r="F285" s="130">
        <v>3920.55</v>
      </c>
      <c r="G285" s="130">
        <v>6241.75</v>
      </c>
      <c r="H285" s="130">
        <v>3920.55</v>
      </c>
      <c r="I285" s="165">
        <v>3180</v>
      </c>
      <c r="J285" s="130"/>
      <c r="K285" s="49">
        <f t="shared" si="335"/>
        <v>47.05</v>
      </c>
      <c r="L285" s="49">
        <f t="shared" si="336"/>
        <v>627.29</v>
      </c>
      <c r="M285" s="130">
        <f t="shared" si="337"/>
        <v>499.34</v>
      </c>
      <c r="N285" s="49">
        <f t="shared" si="338"/>
        <v>27.44</v>
      </c>
      <c r="O285" s="130">
        <f t="shared" si="339"/>
        <v>159</v>
      </c>
      <c r="P285" s="130">
        <f t="shared" si="340"/>
        <v>0</v>
      </c>
      <c r="Q285" s="130">
        <f t="shared" si="341"/>
        <v>1360.12</v>
      </c>
      <c r="R285" s="49">
        <f t="shared" si="342"/>
        <v>0</v>
      </c>
      <c r="S285" s="49">
        <f t="shared" si="343"/>
        <v>313.64</v>
      </c>
      <c r="T285" s="130">
        <f t="shared" si="344"/>
        <v>124.84</v>
      </c>
      <c r="U285" s="49">
        <f t="shared" si="345"/>
        <v>11.76</v>
      </c>
      <c r="V285" s="130">
        <f t="shared" si="346"/>
        <v>159</v>
      </c>
      <c r="W285" s="130">
        <f t="shared" si="347"/>
        <v>0</v>
      </c>
      <c r="X285" s="49">
        <f t="shared" si="348"/>
        <v>609.24</v>
      </c>
      <c r="Y285" s="49">
        <f t="shared" si="349"/>
        <v>1969.36</v>
      </c>
      <c r="Z285" s="136"/>
      <c r="AA285" s="139" t="s">
        <v>71</v>
      </c>
      <c r="AB285" s="140">
        <f t="shared" ref="AB285:AH285" si="377">K285+R285</f>
        <v>47.05</v>
      </c>
      <c r="AC285" s="140">
        <f t="shared" si="377"/>
        <v>940.93</v>
      </c>
      <c r="AD285" s="140">
        <f t="shared" si="377"/>
        <v>624.18</v>
      </c>
      <c r="AE285" s="140">
        <f t="shared" si="377"/>
        <v>39.2</v>
      </c>
      <c r="AF285" s="140">
        <f t="shared" si="377"/>
        <v>318</v>
      </c>
      <c r="AG285" s="140">
        <f t="shared" si="377"/>
        <v>0</v>
      </c>
      <c r="AH285" s="140">
        <f t="shared" si="377"/>
        <v>1969.36</v>
      </c>
      <c r="AI285" s="139" t="s">
        <v>35</v>
      </c>
      <c r="AJ285" s="39"/>
    </row>
    <row r="286" ht="17" customHeight="1" spans="1:36">
      <c r="A286" s="129">
        <f t="shared" si="334"/>
        <v>283</v>
      </c>
      <c r="B286" s="49" t="s">
        <v>368</v>
      </c>
      <c r="C286" s="52" t="s">
        <v>1261</v>
      </c>
      <c r="D286" s="148" t="s">
        <v>1262</v>
      </c>
      <c r="E286" s="130">
        <v>3920.55</v>
      </c>
      <c r="F286" s="130">
        <v>3920.55</v>
      </c>
      <c r="G286" s="130">
        <v>6241.75</v>
      </c>
      <c r="H286" s="130">
        <v>3920.55</v>
      </c>
      <c r="I286" s="165">
        <v>3180</v>
      </c>
      <c r="J286" s="52"/>
      <c r="K286" s="49">
        <f t="shared" si="335"/>
        <v>47.05</v>
      </c>
      <c r="L286" s="49">
        <f t="shared" si="336"/>
        <v>627.29</v>
      </c>
      <c r="M286" s="130">
        <f t="shared" si="337"/>
        <v>499.34</v>
      </c>
      <c r="N286" s="49">
        <f t="shared" si="338"/>
        <v>27.44</v>
      </c>
      <c r="O286" s="130">
        <f t="shared" si="339"/>
        <v>159</v>
      </c>
      <c r="P286" s="130">
        <f t="shared" si="340"/>
        <v>0</v>
      </c>
      <c r="Q286" s="130">
        <f t="shared" si="341"/>
        <v>1360.12</v>
      </c>
      <c r="R286" s="49">
        <f t="shared" si="342"/>
        <v>0</v>
      </c>
      <c r="S286" s="49">
        <f t="shared" si="343"/>
        <v>313.64</v>
      </c>
      <c r="T286" s="130">
        <f t="shared" si="344"/>
        <v>124.84</v>
      </c>
      <c r="U286" s="49">
        <f t="shared" si="345"/>
        <v>11.76</v>
      </c>
      <c r="V286" s="130">
        <f t="shared" si="346"/>
        <v>159</v>
      </c>
      <c r="W286" s="130">
        <f t="shared" si="347"/>
        <v>0</v>
      </c>
      <c r="X286" s="49">
        <f t="shared" si="348"/>
        <v>609.24</v>
      </c>
      <c r="Y286" s="49">
        <f t="shared" si="349"/>
        <v>1969.36</v>
      </c>
      <c r="Z286" s="136"/>
      <c r="AA286" s="139" t="s">
        <v>68</v>
      </c>
      <c r="AB286" s="140">
        <f t="shared" ref="AB286:AH286" si="378">K286+R286</f>
        <v>47.05</v>
      </c>
      <c r="AC286" s="140">
        <f t="shared" si="378"/>
        <v>940.93</v>
      </c>
      <c r="AD286" s="140">
        <f t="shared" si="378"/>
        <v>624.18</v>
      </c>
      <c r="AE286" s="140">
        <f t="shared" si="378"/>
        <v>39.2</v>
      </c>
      <c r="AF286" s="140">
        <f t="shared" si="378"/>
        <v>318</v>
      </c>
      <c r="AG286" s="140">
        <f t="shared" si="378"/>
        <v>0</v>
      </c>
      <c r="AH286" s="140">
        <f t="shared" si="378"/>
        <v>1969.36</v>
      </c>
      <c r="AI286" s="139" t="s">
        <v>32</v>
      </c>
      <c r="AJ286" s="39"/>
    </row>
    <row r="287" ht="17" customHeight="1" spans="1:36">
      <c r="A287" s="129">
        <f t="shared" si="334"/>
        <v>284</v>
      </c>
      <c r="B287" s="49" t="s">
        <v>50</v>
      </c>
      <c r="C287" s="52" t="s">
        <v>1263</v>
      </c>
      <c r="D287" s="148" t="s">
        <v>1264</v>
      </c>
      <c r="E287" s="130">
        <v>3920.55</v>
      </c>
      <c r="F287" s="130">
        <v>3920.55</v>
      </c>
      <c r="G287" s="130">
        <v>6241.75</v>
      </c>
      <c r="H287" s="130">
        <v>3920.55</v>
      </c>
      <c r="I287" s="165">
        <v>3180</v>
      </c>
      <c r="J287" s="52"/>
      <c r="K287" s="49">
        <f t="shared" si="335"/>
        <v>47.05</v>
      </c>
      <c r="L287" s="49">
        <f t="shared" si="336"/>
        <v>627.29</v>
      </c>
      <c r="M287" s="130">
        <f t="shared" si="337"/>
        <v>499.34</v>
      </c>
      <c r="N287" s="49">
        <f t="shared" si="338"/>
        <v>27.44</v>
      </c>
      <c r="O287" s="130">
        <f t="shared" si="339"/>
        <v>159</v>
      </c>
      <c r="P287" s="130">
        <f t="shared" si="340"/>
        <v>0</v>
      </c>
      <c r="Q287" s="130">
        <f t="shared" si="341"/>
        <v>1360.12</v>
      </c>
      <c r="R287" s="49">
        <f t="shared" si="342"/>
        <v>0</v>
      </c>
      <c r="S287" s="49">
        <f t="shared" si="343"/>
        <v>313.64</v>
      </c>
      <c r="T287" s="130">
        <f t="shared" si="344"/>
        <v>124.84</v>
      </c>
      <c r="U287" s="49">
        <f t="shared" si="345"/>
        <v>11.76</v>
      </c>
      <c r="V287" s="130">
        <f t="shared" si="346"/>
        <v>159</v>
      </c>
      <c r="W287" s="130">
        <f t="shared" si="347"/>
        <v>0</v>
      </c>
      <c r="X287" s="49">
        <f t="shared" si="348"/>
        <v>609.24</v>
      </c>
      <c r="Y287" s="49">
        <f t="shared" si="349"/>
        <v>1969.36</v>
      </c>
      <c r="Z287" s="136"/>
      <c r="AA287" s="139" t="s">
        <v>50</v>
      </c>
      <c r="AB287" s="140">
        <f t="shared" ref="AB287:AH287" si="379">K287+R287</f>
        <v>47.05</v>
      </c>
      <c r="AC287" s="140">
        <f t="shared" si="379"/>
        <v>940.93</v>
      </c>
      <c r="AD287" s="140">
        <f t="shared" si="379"/>
        <v>624.18</v>
      </c>
      <c r="AE287" s="140">
        <f t="shared" si="379"/>
        <v>39.2</v>
      </c>
      <c r="AF287" s="140">
        <f t="shared" si="379"/>
        <v>318</v>
      </c>
      <c r="AG287" s="140">
        <f t="shared" si="379"/>
        <v>0</v>
      </c>
      <c r="AH287" s="140">
        <f t="shared" si="379"/>
        <v>1969.36</v>
      </c>
      <c r="AI287" s="139" t="s">
        <v>31</v>
      </c>
      <c r="AJ287" s="39"/>
    </row>
    <row r="288" ht="17" customHeight="1" spans="1:36">
      <c r="A288" s="129">
        <f t="shared" si="334"/>
        <v>285</v>
      </c>
      <c r="B288" s="49" t="s">
        <v>1193</v>
      </c>
      <c r="C288" s="52" t="s">
        <v>1273</v>
      </c>
      <c r="D288" s="148" t="s">
        <v>1274</v>
      </c>
      <c r="E288" s="130">
        <v>3920.55</v>
      </c>
      <c r="F288" s="130">
        <v>3920.55</v>
      </c>
      <c r="G288" s="130">
        <v>6241.75</v>
      </c>
      <c r="H288" s="130">
        <v>3920.55</v>
      </c>
      <c r="I288" s="165">
        <v>3180</v>
      </c>
      <c r="J288" s="52"/>
      <c r="K288" s="49">
        <f t="shared" si="335"/>
        <v>47.05</v>
      </c>
      <c r="L288" s="49">
        <f t="shared" si="336"/>
        <v>627.29</v>
      </c>
      <c r="M288" s="130">
        <f t="shared" si="337"/>
        <v>499.34</v>
      </c>
      <c r="N288" s="49">
        <f t="shared" si="338"/>
        <v>27.44</v>
      </c>
      <c r="O288" s="130">
        <f t="shared" si="339"/>
        <v>159</v>
      </c>
      <c r="P288" s="130">
        <f t="shared" si="340"/>
        <v>0</v>
      </c>
      <c r="Q288" s="130">
        <f t="shared" si="341"/>
        <v>1360.12</v>
      </c>
      <c r="R288" s="49">
        <f t="shared" si="342"/>
        <v>0</v>
      </c>
      <c r="S288" s="49">
        <f t="shared" si="343"/>
        <v>313.64</v>
      </c>
      <c r="T288" s="130">
        <f t="shared" si="344"/>
        <v>124.84</v>
      </c>
      <c r="U288" s="49">
        <f t="shared" si="345"/>
        <v>11.76</v>
      </c>
      <c r="V288" s="130">
        <f t="shared" si="346"/>
        <v>159</v>
      </c>
      <c r="W288" s="130">
        <f t="shared" si="347"/>
        <v>0</v>
      </c>
      <c r="X288" s="49">
        <f t="shared" si="348"/>
        <v>609.24</v>
      </c>
      <c r="Y288" s="49">
        <f t="shared" si="349"/>
        <v>1969.36</v>
      </c>
      <c r="Z288" s="136"/>
      <c r="AA288" s="139" t="s">
        <v>72</v>
      </c>
      <c r="AB288" s="140">
        <f t="shared" ref="AB288:AH288" si="380">K288+R288</f>
        <v>47.05</v>
      </c>
      <c r="AC288" s="140">
        <f t="shared" si="380"/>
        <v>940.93</v>
      </c>
      <c r="AD288" s="140">
        <f t="shared" si="380"/>
        <v>624.18</v>
      </c>
      <c r="AE288" s="140">
        <f t="shared" si="380"/>
        <v>39.2</v>
      </c>
      <c r="AF288" s="140">
        <f t="shared" si="380"/>
        <v>318</v>
      </c>
      <c r="AG288" s="140">
        <f t="shared" si="380"/>
        <v>0</v>
      </c>
      <c r="AH288" s="140">
        <f t="shared" si="380"/>
        <v>1969.36</v>
      </c>
      <c r="AI288" s="139" t="s">
        <v>35</v>
      </c>
      <c r="AJ288" s="39"/>
    </row>
    <row r="289" ht="17" customHeight="1" spans="1:36">
      <c r="A289" s="129">
        <f t="shared" si="334"/>
        <v>286</v>
      </c>
      <c r="B289" s="49" t="s">
        <v>411</v>
      </c>
      <c r="C289" s="52" t="s">
        <v>1285</v>
      </c>
      <c r="D289" s="148" t="s">
        <v>1286</v>
      </c>
      <c r="E289" s="130">
        <v>3920.55</v>
      </c>
      <c r="F289" s="130">
        <v>3920.55</v>
      </c>
      <c r="G289" s="130">
        <v>6241.75</v>
      </c>
      <c r="H289" s="130">
        <v>3920.55</v>
      </c>
      <c r="I289" s="165">
        <v>2200</v>
      </c>
      <c r="J289" s="52"/>
      <c r="K289" s="49">
        <f t="shared" si="335"/>
        <v>47.05</v>
      </c>
      <c r="L289" s="49">
        <f t="shared" si="336"/>
        <v>627.29</v>
      </c>
      <c r="M289" s="130">
        <f t="shared" si="337"/>
        <v>499.34</v>
      </c>
      <c r="N289" s="49">
        <f t="shared" si="338"/>
        <v>27.44</v>
      </c>
      <c r="O289" s="130">
        <f t="shared" si="339"/>
        <v>110</v>
      </c>
      <c r="P289" s="130">
        <f t="shared" si="340"/>
        <v>0</v>
      </c>
      <c r="Q289" s="130">
        <f t="shared" si="341"/>
        <v>1311.12</v>
      </c>
      <c r="R289" s="49">
        <f t="shared" si="342"/>
        <v>0</v>
      </c>
      <c r="S289" s="49">
        <f t="shared" si="343"/>
        <v>313.64</v>
      </c>
      <c r="T289" s="130">
        <f t="shared" si="344"/>
        <v>124.84</v>
      </c>
      <c r="U289" s="49">
        <f t="shared" si="345"/>
        <v>11.76</v>
      </c>
      <c r="V289" s="130">
        <f t="shared" si="346"/>
        <v>110</v>
      </c>
      <c r="W289" s="130">
        <f t="shared" si="347"/>
        <v>0</v>
      </c>
      <c r="X289" s="49">
        <f t="shared" si="348"/>
        <v>560.24</v>
      </c>
      <c r="Y289" s="49">
        <f t="shared" si="349"/>
        <v>1871.36</v>
      </c>
      <c r="Z289" s="136"/>
      <c r="AA289" s="139" t="s">
        <v>84</v>
      </c>
      <c r="AB289" s="140">
        <f t="shared" ref="AB289:AH289" si="381">K289+R289</f>
        <v>47.05</v>
      </c>
      <c r="AC289" s="140">
        <f t="shared" si="381"/>
        <v>940.93</v>
      </c>
      <c r="AD289" s="140">
        <f t="shared" si="381"/>
        <v>624.18</v>
      </c>
      <c r="AE289" s="140">
        <f t="shared" si="381"/>
        <v>39.2</v>
      </c>
      <c r="AF289" s="140">
        <f t="shared" si="381"/>
        <v>220</v>
      </c>
      <c r="AG289" s="140">
        <f t="shared" si="381"/>
        <v>0</v>
      </c>
      <c r="AH289" s="140">
        <f t="shared" si="381"/>
        <v>1871.36</v>
      </c>
      <c r="AI289" s="139" t="s">
        <v>35</v>
      </c>
      <c r="AJ289" s="39"/>
    </row>
    <row r="290" ht="17" customHeight="1" spans="1:36">
      <c r="A290" s="129">
        <f t="shared" si="334"/>
        <v>287</v>
      </c>
      <c r="B290" s="49" t="s">
        <v>223</v>
      </c>
      <c r="C290" s="52" t="s">
        <v>1320</v>
      </c>
      <c r="D290" s="148" t="s">
        <v>1321</v>
      </c>
      <c r="E290" s="130">
        <v>3920.55</v>
      </c>
      <c r="F290" s="130">
        <v>3920.55</v>
      </c>
      <c r="G290" s="130">
        <v>6241.75</v>
      </c>
      <c r="H290" s="130">
        <v>3920.55</v>
      </c>
      <c r="I290" s="165">
        <v>3180</v>
      </c>
      <c r="J290" s="130"/>
      <c r="K290" s="49">
        <f t="shared" si="335"/>
        <v>47.05</v>
      </c>
      <c r="L290" s="49">
        <f t="shared" si="336"/>
        <v>627.29</v>
      </c>
      <c r="M290" s="130">
        <f t="shared" si="337"/>
        <v>499.34</v>
      </c>
      <c r="N290" s="49">
        <f t="shared" si="338"/>
        <v>27.44</v>
      </c>
      <c r="O290" s="130">
        <f t="shared" si="339"/>
        <v>159</v>
      </c>
      <c r="P290" s="130">
        <f t="shared" si="340"/>
        <v>0</v>
      </c>
      <c r="Q290" s="130">
        <f t="shared" si="341"/>
        <v>1360.12</v>
      </c>
      <c r="R290" s="49">
        <f t="shared" si="342"/>
        <v>0</v>
      </c>
      <c r="S290" s="49">
        <f t="shared" si="343"/>
        <v>313.64</v>
      </c>
      <c r="T290" s="130">
        <f t="shared" si="344"/>
        <v>124.84</v>
      </c>
      <c r="U290" s="49">
        <f t="shared" si="345"/>
        <v>11.76</v>
      </c>
      <c r="V290" s="130">
        <f t="shared" si="346"/>
        <v>159</v>
      </c>
      <c r="W290" s="130">
        <f t="shared" si="347"/>
        <v>0</v>
      </c>
      <c r="X290" s="49">
        <f t="shared" si="348"/>
        <v>609.24</v>
      </c>
      <c r="Y290" s="49">
        <f t="shared" si="349"/>
        <v>1969.36</v>
      </c>
      <c r="Z290" s="136"/>
      <c r="AA290" s="139" t="s">
        <v>80</v>
      </c>
      <c r="AB290" s="140">
        <f t="shared" ref="AB290:AH290" si="382">K290+R290</f>
        <v>47.05</v>
      </c>
      <c r="AC290" s="140">
        <f t="shared" si="382"/>
        <v>940.93</v>
      </c>
      <c r="AD290" s="140">
        <f t="shared" si="382"/>
        <v>624.18</v>
      </c>
      <c r="AE290" s="140">
        <f t="shared" si="382"/>
        <v>39.2</v>
      </c>
      <c r="AF290" s="140">
        <f t="shared" si="382"/>
        <v>318</v>
      </c>
      <c r="AG290" s="140">
        <f t="shared" si="382"/>
        <v>0</v>
      </c>
      <c r="AH290" s="140">
        <f t="shared" si="382"/>
        <v>1969.36</v>
      </c>
      <c r="AI290" s="139" t="s">
        <v>33</v>
      </c>
      <c r="AJ290" s="39"/>
    </row>
    <row r="291" ht="17" customHeight="1" spans="1:36">
      <c r="A291" s="129">
        <f t="shared" si="334"/>
        <v>288</v>
      </c>
      <c r="B291" s="49" t="s">
        <v>146</v>
      </c>
      <c r="C291" s="52" t="s">
        <v>1326</v>
      </c>
      <c r="D291" s="148" t="s">
        <v>1327</v>
      </c>
      <c r="E291" s="130">
        <v>3920.55</v>
      </c>
      <c r="F291" s="130">
        <v>3920.55</v>
      </c>
      <c r="G291" s="130">
        <v>6241.75</v>
      </c>
      <c r="H291" s="130">
        <v>3920.55</v>
      </c>
      <c r="I291" s="165">
        <v>2200</v>
      </c>
      <c r="J291" s="130"/>
      <c r="K291" s="49">
        <f t="shared" si="335"/>
        <v>47.05</v>
      </c>
      <c r="L291" s="49">
        <f t="shared" si="336"/>
        <v>627.29</v>
      </c>
      <c r="M291" s="130">
        <f t="shared" si="337"/>
        <v>499.34</v>
      </c>
      <c r="N291" s="49">
        <f t="shared" si="338"/>
        <v>27.44</v>
      </c>
      <c r="O291" s="130">
        <f t="shared" si="339"/>
        <v>110</v>
      </c>
      <c r="P291" s="130">
        <f t="shared" si="340"/>
        <v>0</v>
      </c>
      <c r="Q291" s="130">
        <f t="shared" si="341"/>
        <v>1311.12</v>
      </c>
      <c r="R291" s="49">
        <f t="shared" si="342"/>
        <v>0</v>
      </c>
      <c r="S291" s="49">
        <f t="shared" si="343"/>
        <v>313.64</v>
      </c>
      <c r="T291" s="130">
        <f t="shared" si="344"/>
        <v>124.84</v>
      </c>
      <c r="U291" s="49">
        <f t="shared" si="345"/>
        <v>11.76</v>
      </c>
      <c r="V291" s="130">
        <f t="shared" si="346"/>
        <v>110</v>
      </c>
      <c r="W291" s="130">
        <f t="shared" si="347"/>
        <v>0</v>
      </c>
      <c r="X291" s="49">
        <f t="shared" si="348"/>
        <v>560.24</v>
      </c>
      <c r="Y291" s="49">
        <f t="shared" si="349"/>
        <v>1871.36</v>
      </c>
      <c r="Z291" s="136"/>
      <c r="AA291" s="139" t="s">
        <v>64</v>
      </c>
      <c r="AB291" s="140">
        <f t="shared" ref="AB291:AH291" si="383">K291+R291</f>
        <v>47.05</v>
      </c>
      <c r="AC291" s="140">
        <f t="shared" si="383"/>
        <v>940.93</v>
      </c>
      <c r="AD291" s="140">
        <f t="shared" si="383"/>
        <v>624.18</v>
      </c>
      <c r="AE291" s="140">
        <f t="shared" si="383"/>
        <v>39.2</v>
      </c>
      <c r="AF291" s="140">
        <f t="shared" si="383"/>
        <v>220</v>
      </c>
      <c r="AG291" s="140">
        <f t="shared" si="383"/>
        <v>0</v>
      </c>
      <c r="AH291" s="140">
        <f t="shared" si="383"/>
        <v>1871.36</v>
      </c>
      <c r="AI291" s="139" t="s">
        <v>34</v>
      </c>
      <c r="AJ291" s="39"/>
    </row>
    <row r="292" ht="17" customHeight="1" spans="1:36">
      <c r="A292" s="129">
        <f t="shared" si="334"/>
        <v>289</v>
      </c>
      <c r="B292" s="49" t="s">
        <v>223</v>
      </c>
      <c r="C292" s="52" t="s">
        <v>1334</v>
      </c>
      <c r="D292" s="148" t="s">
        <v>1335</v>
      </c>
      <c r="E292" s="130">
        <v>3920.55</v>
      </c>
      <c r="F292" s="130">
        <v>3920.55</v>
      </c>
      <c r="G292" s="130">
        <v>6241.75</v>
      </c>
      <c r="H292" s="130">
        <v>3920.55</v>
      </c>
      <c r="I292" s="165">
        <v>3180</v>
      </c>
      <c r="J292" s="130"/>
      <c r="K292" s="49">
        <f t="shared" si="335"/>
        <v>47.05</v>
      </c>
      <c r="L292" s="49">
        <f t="shared" si="336"/>
        <v>627.29</v>
      </c>
      <c r="M292" s="130">
        <f t="shared" si="337"/>
        <v>499.34</v>
      </c>
      <c r="N292" s="49">
        <f t="shared" si="338"/>
        <v>27.44</v>
      </c>
      <c r="O292" s="130">
        <f t="shared" si="339"/>
        <v>159</v>
      </c>
      <c r="P292" s="130">
        <f t="shared" si="340"/>
        <v>0</v>
      </c>
      <c r="Q292" s="130">
        <f t="shared" si="341"/>
        <v>1360.12</v>
      </c>
      <c r="R292" s="49">
        <f t="shared" si="342"/>
        <v>0</v>
      </c>
      <c r="S292" s="49">
        <f t="shared" si="343"/>
        <v>313.64</v>
      </c>
      <c r="T292" s="130">
        <f t="shared" si="344"/>
        <v>124.84</v>
      </c>
      <c r="U292" s="49">
        <f t="shared" si="345"/>
        <v>11.76</v>
      </c>
      <c r="V292" s="130">
        <f t="shared" si="346"/>
        <v>159</v>
      </c>
      <c r="W292" s="130">
        <f t="shared" si="347"/>
        <v>0</v>
      </c>
      <c r="X292" s="49">
        <f t="shared" si="348"/>
        <v>609.24</v>
      </c>
      <c r="Y292" s="49">
        <f t="shared" si="349"/>
        <v>1969.36</v>
      </c>
      <c r="Z292" s="136"/>
      <c r="AA292" s="139" t="s">
        <v>59</v>
      </c>
      <c r="AB292" s="140">
        <f t="shared" ref="AB292:AH292" si="384">K292+R292</f>
        <v>47.05</v>
      </c>
      <c r="AC292" s="140">
        <f t="shared" si="384"/>
        <v>940.93</v>
      </c>
      <c r="AD292" s="140">
        <f t="shared" si="384"/>
        <v>624.18</v>
      </c>
      <c r="AE292" s="140">
        <f t="shared" si="384"/>
        <v>39.2</v>
      </c>
      <c r="AF292" s="140">
        <f t="shared" si="384"/>
        <v>318</v>
      </c>
      <c r="AG292" s="140">
        <f t="shared" si="384"/>
        <v>0</v>
      </c>
      <c r="AH292" s="140">
        <f t="shared" si="384"/>
        <v>1969.36</v>
      </c>
      <c r="AI292" s="139" t="s">
        <v>33</v>
      </c>
      <c r="AJ292" s="39"/>
    </row>
    <row r="293" ht="17" customHeight="1" spans="1:36">
      <c r="A293" s="129">
        <f t="shared" si="334"/>
        <v>290</v>
      </c>
      <c r="B293" s="49" t="s">
        <v>262</v>
      </c>
      <c r="C293" s="52" t="s">
        <v>1348</v>
      </c>
      <c r="D293" s="148" t="s">
        <v>1349</v>
      </c>
      <c r="E293" s="130">
        <v>3920.55</v>
      </c>
      <c r="F293" s="130">
        <v>3920.55</v>
      </c>
      <c r="G293" s="130">
        <v>6241.75</v>
      </c>
      <c r="H293" s="130">
        <v>3920.55</v>
      </c>
      <c r="I293" s="165">
        <v>2200</v>
      </c>
      <c r="J293" s="130"/>
      <c r="K293" s="49">
        <f t="shared" si="335"/>
        <v>47.05</v>
      </c>
      <c r="L293" s="49">
        <f t="shared" si="336"/>
        <v>627.29</v>
      </c>
      <c r="M293" s="130">
        <f t="shared" si="337"/>
        <v>499.34</v>
      </c>
      <c r="N293" s="49">
        <f t="shared" si="338"/>
        <v>27.44</v>
      </c>
      <c r="O293" s="130">
        <f t="shared" si="339"/>
        <v>110</v>
      </c>
      <c r="P293" s="130">
        <f t="shared" si="340"/>
        <v>0</v>
      </c>
      <c r="Q293" s="130">
        <f t="shared" si="341"/>
        <v>1311.12</v>
      </c>
      <c r="R293" s="49">
        <f t="shared" si="342"/>
        <v>0</v>
      </c>
      <c r="S293" s="49">
        <f t="shared" si="343"/>
        <v>313.64</v>
      </c>
      <c r="T293" s="130">
        <f t="shared" si="344"/>
        <v>124.84</v>
      </c>
      <c r="U293" s="49">
        <f t="shared" si="345"/>
        <v>11.76</v>
      </c>
      <c r="V293" s="130">
        <f t="shared" si="346"/>
        <v>110</v>
      </c>
      <c r="W293" s="130">
        <f t="shared" si="347"/>
        <v>0</v>
      </c>
      <c r="X293" s="49">
        <f t="shared" si="348"/>
        <v>560.24</v>
      </c>
      <c r="Y293" s="49">
        <f t="shared" si="349"/>
        <v>1871.36</v>
      </c>
      <c r="Z293" s="136"/>
      <c r="AA293" s="139" t="s">
        <v>68</v>
      </c>
      <c r="AB293" s="140">
        <f t="shared" ref="AB293:AH293" si="385">K293+R293</f>
        <v>47.05</v>
      </c>
      <c r="AC293" s="140">
        <f t="shared" si="385"/>
        <v>940.93</v>
      </c>
      <c r="AD293" s="140">
        <f t="shared" si="385"/>
        <v>624.18</v>
      </c>
      <c r="AE293" s="140">
        <f t="shared" si="385"/>
        <v>39.2</v>
      </c>
      <c r="AF293" s="140">
        <f t="shared" si="385"/>
        <v>220</v>
      </c>
      <c r="AG293" s="140">
        <f t="shared" si="385"/>
        <v>0</v>
      </c>
      <c r="AH293" s="140">
        <f t="shared" si="385"/>
        <v>1871.36</v>
      </c>
      <c r="AI293" s="139" t="s">
        <v>32</v>
      </c>
      <c r="AJ293" s="39"/>
    </row>
    <row r="294" ht="17" customHeight="1" spans="1:36">
      <c r="A294" s="129">
        <f t="shared" si="334"/>
        <v>291</v>
      </c>
      <c r="B294" s="164" t="s">
        <v>368</v>
      </c>
      <c r="C294" s="52" t="s">
        <v>1368</v>
      </c>
      <c r="D294" s="148" t="s">
        <v>1369</v>
      </c>
      <c r="E294" s="130">
        <v>4500</v>
      </c>
      <c r="F294" s="130">
        <v>4500</v>
      </c>
      <c r="G294" s="130">
        <v>6241.75</v>
      </c>
      <c r="H294" s="130">
        <v>4500</v>
      </c>
      <c r="I294" s="165">
        <v>4180</v>
      </c>
      <c r="J294" s="130"/>
      <c r="K294" s="49">
        <f t="shared" si="335"/>
        <v>54</v>
      </c>
      <c r="L294" s="49">
        <f t="shared" si="336"/>
        <v>720</v>
      </c>
      <c r="M294" s="130">
        <f t="shared" si="337"/>
        <v>499.34</v>
      </c>
      <c r="N294" s="49">
        <f t="shared" si="338"/>
        <v>31.5</v>
      </c>
      <c r="O294" s="130">
        <f t="shared" si="339"/>
        <v>209</v>
      </c>
      <c r="P294" s="130">
        <f t="shared" si="340"/>
        <v>0</v>
      </c>
      <c r="Q294" s="130">
        <f t="shared" si="341"/>
        <v>1513.84</v>
      </c>
      <c r="R294" s="49">
        <f t="shared" si="342"/>
        <v>0</v>
      </c>
      <c r="S294" s="49">
        <f t="shared" si="343"/>
        <v>360</v>
      </c>
      <c r="T294" s="130">
        <f t="shared" si="344"/>
        <v>124.84</v>
      </c>
      <c r="U294" s="49">
        <f t="shared" si="345"/>
        <v>13.5</v>
      </c>
      <c r="V294" s="130">
        <f t="shared" si="346"/>
        <v>209</v>
      </c>
      <c r="W294" s="130">
        <f t="shared" si="347"/>
        <v>0</v>
      </c>
      <c r="X294" s="49">
        <f t="shared" si="348"/>
        <v>707.34</v>
      </c>
      <c r="Y294" s="49">
        <f t="shared" si="349"/>
        <v>2221.18</v>
      </c>
      <c r="Z294" s="136"/>
      <c r="AA294" s="139" t="s">
        <v>81</v>
      </c>
      <c r="AB294" s="140">
        <f t="shared" ref="AB294:AH294" si="386">K294+R294</f>
        <v>54</v>
      </c>
      <c r="AC294" s="140">
        <f t="shared" si="386"/>
        <v>1080</v>
      </c>
      <c r="AD294" s="140">
        <f t="shared" si="386"/>
        <v>624.18</v>
      </c>
      <c r="AE294" s="140">
        <f t="shared" si="386"/>
        <v>45</v>
      </c>
      <c r="AF294" s="140">
        <f t="shared" si="386"/>
        <v>418</v>
      </c>
      <c r="AG294" s="140">
        <f t="shared" si="386"/>
        <v>0</v>
      </c>
      <c r="AH294" s="140">
        <f t="shared" si="386"/>
        <v>2221.18</v>
      </c>
      <c r="AI294" s="139" t="s">
        <v>34</v>
      </c>
      <c r="AJ294" s="39"/>
    </row>
    <row r="295" ht="17" customHeight="1" spans="1:36">
      <c r="A295" s="129">
        <f t="shared" si="334"/>
        <v>292</v>
      </c>
      <c r="B295" s="170" t="s">
        <v>1193</v>
      </c>
      <c r="C295" s="57" t="s">
        <v>1379</v>
      </c>
      <c r="D295" s="485" t="s">
        <v>1380</v>
      </c>
      <c r="E295" s="132">
        <v>3920.55</v>
      </c>
      <c r="F295" s="132">
        <v>3920.55</v>
      </c>
      <c r="G295" s="132">
        <v>6241.75</v>
      </c>
      <c r="H295" s="132">
        <v>3920.55</v>
      </c>
      <c r="I295" s="193">
        <v>0</v>
      </c>
      <c r="J295" s="132">
        <v>108</v>
      </c>
      <c r="K295" s="49">
        <f t="shared" si="335"/>
        <v>47.05</v>
      </c>
      <c r="L295" s="49">
        <f t="shared" si="336"/>
        <v>627.29</v>
      </c>
      <c r="M295" s="130">
        <f t="shared" si="337"/>
        <v>499.34</v>
      </c>
      <c r="N295" s="49">
        <f t="shared" si="338"/>
        <v>27.44</v>
      </c>
      <c r="O295" s="130">
        <f t="shared" si="339"/>
        <v>0</v>
      </c>
      <c r="P295" s="130">
        <f t="shared" si="340"/>
        <v>54</v>
      </c>
      <c r="Q295" s="130">
        <f t="shared" si="341"/>
        <v>1255.12</v>
      </c>
      <c r="R295" s="49">
        <f t="shared" si="342"/>
        <v>0</v>
      </c>
      <c r="S295" s="49">
        <f t="shared" si="343"/>
        <v>313.64</v>
      </c>
      <c r="T295" s="130">
        <f t="shared" si="344"/>
        <v>124.84</v>
      </c>
      <c r="U295" s="49">
        <f t="shared" si="345"/>
        <v>11.76</v>
      </c>
      <c r="V295" s="130">
        <f t="shared" si="346"/>
        <v>0</v>
      </c>
      <c r="W295" s="130">
        <f t="shared" si="347"/>
        <v>54</v>
      </c>
      <c r="X295" s="49">
        <f t="shared" si="348"/>
        <v>504.24</v>
      </c>
      <c r="Y295" s="49">
        <f t="shared" si="349"/>
        <v>1759.36</v>
      </c>
      <c r="Z295" s="136"/>
      <c r="AA295" s="139" t="s">
        <v>72</v>
      </c>
      <c r="AB295" s="140">
        <f t="shared" ref="AB295:AH295" si="387">K295+R295</f>
        <v>47.05</v>
      </c>
      <c r="AC295" s="140">
        <f t="shared" si="387"/>
        <v>940.93</v>
      </c>
      <c r="AD295" s="140">
        <f t="shared" si="387"/>
        <v>624.18</v>
      </c>
      <c r="AE295" s="140">
        <f t="shared" si="387"/>
        <v>39.2</v>
      </c>
      <c r="AF295" s="140">
        <f t="shared" si="387"/>
        <v>0</v>
      </c>
      <c r="AG295" s="140">
        <f t="shared" si="387"/>
        <v>108</v>
      </c>
      <c r="AH295" s="140">
        <f t="shared" si="387"/>
        <v>1759.36</v>
      </c>
      <c r="AI295" s="139" t="s">
        <v>35</v>
      </c>
      <c r="AJ295" s="39"/>
    </row>
    <row r="296" ht="21" customHeight="1" spans="1:36">
      <c r="A296" s="172" t="s">
        <v>10</v>
      </c>
      <c r="B296" s="172"/>
      <c r="C296" s="173"/>
      <c r="D296" s="174"/>
      <c r="E296" s="136">
        <f t="shared" ref="E296:Y296" si="388">SUM(E4:E294)</f>
        <v>1146971.80000001</v>
      </c>
      <c r="F296" s="136">
        <f t="shared" si="388"/>
        <v>1142271.80000001</v>
      </c>
      <c r="G296" s="136">
        <f t="shared" si="388"/>
        <v>1816349.25</v>
      </c>
      <c r="H296" s="136">
        <f t="shared" si="388"/>
        <v>1146971.80000001</v>
      </c>
      <c r="I296" s="136">
        <f t="shared" si="388"/>
        <v>784604</v>
      </c>
      <c r="J296" s="136">
        <f t="shared" si="388"/>
        <v>0</v>
      </c>
      <c r="K296" s="136">
        <f t="shared" si="388"/>
        <v>13764.5999999999</v>
      </c>
      <c r="L296" s="136">
        <f t="shared" si="388"/>
        <v>182764.04</v>
      </c>
      <c r="M296" s="136">
        <f t="shared" si="388"/>
        <v>145307.939999999</v>
      </c>
      <c r="N296" s="136">
        <f t="shared" si="388"/>
        <v>8027.73999999995</v>
      </c>
      <c r="O296" s="136">
        <f t="shared" si="388"/>
        <v>39230.2</v>
      </c>
      <c r="P296" s="136">
        <f t="shared" si="388"/>
        <v>0</v>
      </c>
      <c r="Q296" s="136">
        <f t="shared" si="388"/>
        <v>389094.519999999</v>
      </c>
      <c r="R296" s="136">
        <f t="shared" si="388"/>
        <v>0</v>
      </c>
      <c r="S296" s="136">
        <f t="shared" si="388"/>
        <v>91380.6399999999</v>
      </c>
      <c r="T296" s="136">
        <f t="shared" si="388"/>
        <v>36328.4399999999</v>
      </c>
      <c r="U296" s="136">
        <f t="shared" si="388"/>
        <v>3440.46000000002</v>
      </c>
      <c r="V296" s="136">
        <f t="shared" si="388"/>
        <v>39230.2</v>
      </c>
      <c r="W296" s="136">
        <f t="shared" si="388"/>
        <v>0</v>
      </c>
      <c r="X296" s="136">
        <f t="shared" si="388"/>
        <v>170379.74</v>
      </c>
      <c r="Y296" s="136">
        <f t="shared" si="388"/>
        <v>559474.259999997</v>
      </c>
      <c r="Z296" s="136"/>
      <c r="AA296" s="136"/>
      <c r="AB296" s="136">
        <f t="shared" ref="AB296:AH296" si="389">SUM(AB4:AB294)</f>
        <v>13764.5999999999</v>
      </c>
      <c r="AC296" s="136">
        <f t="shared" si="389"/>
        <v>274144.679999999</v>
      </c>
      <c r="AD296" s="136">
        <f t="shared" si="389"/>
        <v>181636.379999999</v>
      </c>
      <c r="AE296" s="136">
        <f t="shared" si="389"/>
        <v>11468.2</v>
      </c>
      <c r="AF296" s="136">
        <f t="shared" si="389"/>
        <v>78460.4</v>
      </c>
      <c r="AG296" s="136">
        <f t="shared" si="389"/>
        <v>0</v>
      </c>
      <c r="AH296" s="136">
        <f t="shared" si="389"/>
        <v>559474.259999997</v>
      </c>
      <c r="AI296" s="139"/>
      <c r="AJ296" s="39"/>
    </row>
    <row r="297" spans="1:27">
      <c r="A297" s="119"/>
      <c r="B297" s="119"/>
      <c r="E297" s="119"/>
      <c r="AA297" s="197"/>
    </row>
    <row r="298" ht="15" customHeight="1" spans="1:39">
      <c r="A298" s="15" t="s">
        <v>1063</v>
      </c>
      <c r="B298" s="15"/>
      <c r="C298" s="15" t="s">
        <v>1064</v>
      </c>
      <c r="D298" s="15"/>
      <c r="E298" s="15" t="s">
        <v>1065</v>
      </c>
      <c r="F298" s="15"/>
      <c r="G298" s="16" t="s">
        <v>1066</v>
      </c>
      <c r="H298" s="16"/>
      <c r="I298" s="15" t="s">
        <v>1067</v>
      </c>
      <c r="J298" s="23" t="s">
        <v>1068</v>
      </c>
      <c r="K298" s="23" t="s">
        <v>1069</v>
      </c>
      <c r="N298" s="194"/>
      <c r="X298" s="118"/>
      <c r="Y298" s="118"/>
      <c r="AC298" s="198"/>
      <c r="AI298" s="39"/>
      <c r="AJ298" s="39"/>
      <c r="AK298" s="39"/>
      <c r="AL298" s="39"/>
      <c r="AM298" s="121"/>
    </row>
    <row r="299" ht="15" customHeight="1" spans="1:39">
      <c r="A299" s="17" t="s">
        <v>1070</v>
      </c>
      <c r="B299" s="17"/>
      <c r="C299" s="18">
        <f>SUM(K4:K295)</f>
        <v>13811.6499999999</v>
      </c>
      <c r="D299" s="18"/>
      <c r="E299" s="19">
        <f>SUM(R4:R295)</f>
        <v>0</v>
      </c>
      <c r="F299" s="19"/>
      <c r="G299" s="20">
        <f t="shared" ref="G299:G305" si="390">C299+E299</f>
        <v>13811.6499999999</v>
      </c>
      <c r="H299" s="21"/>
      <c r="I299" s="15">
        <f>COUNTIFS(E4:E295,"&lt;&gt;",E4:E295,"&lt;&gt;0")</f>
        <v>292</v>
      </c>
      <c r="J299" s="31"/>
      <c r="K299" s="23">
        <f t="shared" ref="K299:K304" si="391">G299+J299</f>
        <v>13811.6499999999</v>
      </c>
      <c r="N299" s="194"/>
      <c r="X299" s="118"/>
      <c r="Y299" s="118"/>
      <c r="AB299" s="197"/>
      <c r="AI299" s="39"/>
      <c r="AJ299" s="39"/>
      <c r="AK299" s="39"/>
      <c r="AL299" s="39"/>
      <c r="AM299" s="121"/>
    </row>
    <row r="300" ht="15" customHeight="1" spans="1:39">
      <c r="A300" s="17" t="s">
        <v>1071</v>
      </c>
      <c r="B300" s="17"/>
      <c r="C300" s="18">
        <f>SUM(L4:L295)</f>
        <v>183391.33</v>
      </c>
      <c r="D300" s="18"/>
      <c r="E300" s="19">
        <f>SUM(S4:S295)</f>
        <v>91694.2799999999</v>
      </c>
      <c r="F300" s="19"/>
      <c r="G300" s="20">
        <f t="shared" si="390"/>
        <v>275085.61</v>
      </c>
      <c r="H300" s="21"/>
      <c r="I300" s="15">
        <f>COUNTIFS(F4:F295,"&lt;&gt;",F4:F295,"&lt;&gt;0")</f>
        <v>291</v>
      </c>
      <c r="J300" s="23"/>
      <c r="K300" s="23">
        <f t="shared" si="391"/>
        <v>275085.61</v>
      </c>
      <c r="N300" s="194"/>
      <c r="X300" s="118"/>
      <c r="Y300" s="118"/>
      <c r="AC300" s="197"/>
      <c r="AI300" s="39"/>
      <c r="AJ300" s="39"/>
      <c r="AK300" s="39"/>
      <c r="AL300" s="39"/>
      <c r="AM300" s="121"/>
    </row>
    <row r="301" ht="15" customHeight="1" spans="1:39">
      <c r="A301" s="17" t="s">
        <v>1072</v>
      </c>
      <c r="B301" s="17"/>
      <c r="C301" s="18">
        <f>SUM(N4:N295)</f>
        <v>8055.17999999995</v>
      </c>
      <c r="D301" s="18"/>
      <c r="E301" s="19">
        <f>SUM(U4:U295)</f>
        <v>3452.22000000002</v>
      </c>
      <c r="F301" s="19"/>
      <c r="G301" s="20">
        <f t="shared" si="390"/>
        <v>11507.4</v>
      </c>
      <c r="H301" s="21"/>
      <c r="I301" s="15">
        <f>COUNTIFS(H4:H295,"&lt;&gt;",H4:H295,"&lt;&gt;0")</f>
        <v>292</v>
      </c>
      <c r="J301" s="23"/>
      <c r="K301" s="23">
        <f t="shared" si="391"/>
        <v>11507.4</v>
      </c>
      <c r="N301" s="194"/>
      <c r="X301" s="118"/>
      <c r="Y301" s="118"/>
      <c r="AI301" s="39"/>
      <c r="AJ301" s="39"/>
      <c r="AK301" s="39"/>
      <c r="AL301" s="39"/>
      <c r="AM301" s="121"/>
    </row>
    <row r="302" ht="15" customHeight="1" spans="1:39">
      <c r="A302" s="22" t="s">
        <v>1073</v>
      </c>
      <c r="B302" s="22"/>
      <c r="C302" s="18">
        <f>SUM(M4:M295)</f>
        <v>145807.279999999</v>
      </c>
      <c r="D302" s="18"/>
      <c r="E302" s="19">
        <f>SUM(T4:T295)</f>
        <v>36453.2799999999</v>
      </c>
      <c r="F302" s="19"/>
      <c r="G302" s="20">
        <f t="shared" si="390"/>
        <v>182260.559999999</v>
      </c>
      <c r="H302" s="21"/>
      <c r="I302" s="15">
        <f>COUNTIFS(G4:G295,"&lt;&gt;",G4:G295,"&lt;&gt;0")</f>
        <v>292</v>
      </c>
      <c r="J302" s="23"/>
      <c r="K302" s="23">
        <f t="shared" si="391"/>
        <v>182260.559999999</v>
      </c>
      <c r="N302" s="194"/>
      <c r="X302" s="118"/>
      <c r="Y302" s="118"/>
      <c r="AI302" s="39"/>
      <c r="AJ302" s="39"/>
      <c r="AK302" s="39"/>
      <c r="AL302" s="39"/>
      <c r="AM302" s="121"/>
    </row>
    <row r="303" ht="15" customHeight="1" spans="1:39">
      <c r="A303" s="22" t="s">
        <v>1074</v>
      </c>
      <c r="B303" s="22"/>
      <c r="C303" s="18">
        <f>SUM(P4:P295)</f>
        <v>54</v>
      </c>
      <c r="D303" s="18"/>
      <c r="E303" s="19">
        <f>SUM(W4:W295)</f>
        <v>54</v>
      </c>
      <c r="F303" s="19"/>
      <c r="G303" s="20">
        <f t="shared" si="390"/>
        <v>108</v>
      </c>
      <c r="H303" s="21"/>
      <c r="I303" s="15">
        <f>COUNTIFS(J4:J295,"&lt;&gt;",J4:J295,"&lt;&gt;0")</f>
        <v>1</v>
      </c>
      <c r="J303" s="23"/>
      <c r="K303" s="23">
        <f t="shared" si="391"/>
        <v>108</v>
      </c>
      <c r="N303" s="194"/>
      <c r="X303" s="118"/>
      <c r="Y303" s="118"/>
      <c r="AI303" s="39"/>
      <c r="AJ303" s="39"/>
      <c r="AK303" s="39"/>
      <c r="AL303" s="39"/>
      <c r="AM303" s="121"/>
    </row>
    <row r="304" ht="21" customHeight="1" spans="1:39">
      <c r="A304" s="22" t="s">
        <v>1075</v>
      </c>
      <c r="B304" s="22"/>
      <c r="C304" s="18">
        <f>SUM(O4:O295)</f>
        <v>39230.2</v>
      </c>
      <c r="D304" s="18"/>
      <c r="E304" s="19">
        <f>SUM(V4:V295)</f>
        <v>39230.2</v>
      </c>
      <c r="F304" s="19"/>
      <c r="G304" s="20">
        <f t="shared" si="390"/>
        <v>78460.4</v>
      </c>
      <c r="H304" s="21"/>
      <c r="I304" s="15">
        <f>COUNTIFS(I4:I295,"&lt;&gt;",I4:I295,"&lt;&gt;0")</f>
        <v>280</v>
      </c>
      <c r="J304" s="23"/>
      <c r="K304" s="23">
        <f t="shared" si="391"/>
        <v>78460.4</v>
      </c>
      <c r="N304" s="194"/>
      <c r="X304" s="118"/>
      <c r="Y304" s="118"/>
      <c r="AI304" s="39"/>
      <c r="AJ304" s="39"/>
      <c r="AK304" s="39"/>
      <c r="AL304" s="39"/>
      <c r="AM304" s="121"/>
    </row>
    <row r="305" ht="17" customHeight="1" spans="1:39">
      <c r="A305" s="23" t="s">
        <v>46</v>
      </c>
      <c r="B305" s="23"/>
      <c r="C305" s="24">
        <f>SUM(C299:D304)</f>
        <v>390349.639999999</v>
      </c>
      <c r="D305" s="25"/>
      <c r="E305" s="26">
        <f>SUM(E299:F304)</f>
        <v>170883.98</v>
      </c>
      <c r="F305" s="27"/>
      <c r="G305" s="28">
        <f t="shared" si="390"/>
        <v>561233.619999999</v>
      </c>
      <c r="H305" s="29"/>
      <c r="I305" s="23"/>
      <c r="J305" s="23"/>
      <c r="K305" s="35">
        <f>SUM(K299:K304)</f>
        <v>561233.619999999</v>
      </c>
      <c r="N305" s="194"/>
      <c r="X305" s="118"/>
      <c r="Y305" s="118"/>
      <c r="AI305" s="39"/>
      <c r="AJ305" s="39"/>
      <c r="AK305" s="39"/>
      <c r="AL305" s="39"/>
      <c r="AM305" s="121"/>
    </row>
    <row r="306" spans="1:32">
      <c r="A306" s="175" t="s">
        <v>1076</v>
      </c>
      <c r="B306" s="175"/>
      <c r="C306" s="176"/>
      <c r="D306" s="175"/>
      <c r="E306" s="175"/>
      <c r="F306" s="175"/>
      <c r="G306" s="177"/>
      <c r="H306" s="175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</row>
    <row r="307" spans="1:32">
      <c r="A307" s="175"/>
      <c r="B307" s="175"/>
      <c r="C307" s="176"/>
      <c r="D307" s="175"/>
      <c r="E307" s="175"/>
      <c r="F307" s="175"/>
      <c r="G307" s="177"/>
      <c r="H307" s="175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</row>
    <row r="308" spans="1:32">
      <c r="A308" s="175"/>
      <c r="B308" s="175"/>
      <c r="C308" s="176"/>
      <c r="D308" s="175"/>
      <c r="E308" s="175"/>
      <c r="F308" s="175"/>
      <c r="G308" s="177"/>
      <c r="H308" s="175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</row>
    <row r="309" spans="1:32">
      <c r="A309" s="175"/>
      <c r="B309" s="175"/>
      <c r="C309" s="176"/>
      <c r="D309" s="175"/>
      <c r="E309" s="175"/>
      <c r="F309" s="175"/>
      <c r="G309" s="177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</row>
    <row r="310" spans="1:32">
      <c r="A310" s="175"/>
      <c r="B310" s="175"/>
      <c r="C310" s="176"/>
      <c r="D310" s="175"/>
      <c r="E310" s="175"/>
      <c r="F310" s="175"/>
      <c r="G310" s="177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</row>
    <row r="311" spans="1:23">
      <c r="A311" s="175"/>
      <c r="B311" s="177"/>
      <c r="C311" s="176"/>
      <c r="D311" s="178"/>
      <c r="E311" s="175"/>
      <c r="F311" s="175"/>
      <c r="G311" s="177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S311" s="39"/>
      <c r="T311" s="39"/>
      <c r="U311" s="39"/>
      <c r="V311" s="39"/>
      <c r="W311" s="39"/>
    </row>
    <row r="312" spans="1:23">
      <c r="A312" s="175"/>
      <c r="B312" s="177"/>
      <c r="C312" s="176"/>
      <c r="D312" s="178"/>
      <c r="E312" s="175"/>
      <c r="F312" s="175"/>
      <c r="G312" s="177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S312" s="39"/>
      <c r="T312" s="39"/>
      <c r="U312" s="39"/>
      <c r="V312" s="39"/>
      <c r="W312" s="39"/>
    </row>
    <row r="313" spans="1:23">
      <c r="A313" s="175"/>
      <c r="B313" s="177"/>
      <c r="C313" s="176"/>
      <c r="D313" s="178"/>
      <c r="E313" s="175"/>
      <c r="F313" s="175"/>
      <c r="G313" s="177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S313" s="39"/>
      <c r="T313" s="39"/>
      <c r="U313" s="39"/>
      <c r="V313" s="39"/>
      <c r="W313" s="39"/>
    </row>
    <row r="314" spans="1:23">
      <c r="A314" s="179" t="s">
        <v>1077</v>
      </c>
      <c r="B314" s="180"/>
      <c r="C314" s="181"/>
      <c r="D314" s="178"/>
      <c r="E314" s="175"/>
      <c r="F314" s="175"/>
      <c r="G314" s="177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W314" s="39"/>
    </row>
    <row r="315" spans="1:23">
      <c r="A315" s="179"/>
      <c r="B315" s="180"/>
      <c r="C315" s="181"/>
      <c r="W315" s="39"/>
    </row>
    <row r="316" s="116" customFormat="1" ht="19" customHeight="1" spans="1:36">
      <c r="A316" s="182">
        <f>ROW()-3</f>
        <v>313</v>
      </c>
      <c r="B316" s="183" t="s">
        <v>411</v>
      </c>
      <c r="C316" s="184" t="s">
        <v>852</v>
      </c>
      <c r="D316" s="478" t="s">
        <v>853</v>
      </c>
      <c r="E316" s="186">
        <v>3920.55</v>
      </c>
      <c r="F316" s="187">
        <v>3920.55</v>
      </c>
      <c r="G316" s="188">
        <v>6241.75</v>
      </c>
      <c r="H316" s="187">
        <v>3920.55</v>
      </c>
      <c r="I316" s="195">
        <v>0</v>
      </c>
      <c r="J316" s="188"/>
      <c r="K316" s="183">
        <f>ROUND(E316*0.012,2)</f>
        <v>47.05</v>
      </c>
      <c r="L316" s="183">
        <f>ROUND(F316*0.16,2)</f>
        <v>627.29</v>
      </c>
      <c r="M316" s="188">
        <f>ROUND(G316*0.08,2)</f>
        <v>499.34</v>
      </c>
      <c r="N316" s="183">
        <f>ROUND(H316*0.007,2)</f>
        <v>27.44</v>
      </c>
      <c r="O316" s="188">
        <f>I316*5%</f>
        <v>0</v>
      </c>
      <c r="P316" s="188">
        <f>J316*50%</f>
        <v>0</v>
      </c>
      <c r="Q316" s="188">
        <f>SUM(K316:P316)</f>
        <v>1201.12</v>
      </c>
      <c r="R316" s="183">
        <f>E316*0</f>
        <v>0</v>
      </c>
      <c r="S316" s="183">
        <f>ROUND(F316*0.08,2)</f>
        <v>313.64</v>
      </c>
      <c r="T316" s="188">
        <f>ROUND(G316*0.02,2)</f>
        <v>124.84</v>
      </c>
      <c r="U316" s="183">
        <f>ROUND(H316*0.003,2)</f>
        <v>11.76</v>
      </c>
      <c r="V316" s="188">
        <f>I316*5%</f>
        <v>0</v>
      </c>
      <c r="W316" s="188">
        <f>J316*50%</f>
        <v>0</v>
      </c>
      <c r="X316" s="183">
        <f>SUM(R316:W316)</f>
        <v>450.24</v>
      </c>
      <c r="Y316" s="183">
        <f>Q316+X316</f>
        <v>1651.36</v>
      </c>
      <c r="Z316" s="199"/>
      <c r="AA316" s="200" t="s">
        <v>76</v>
      </c>
      <c r="AB316" s="201">
        <f t="shared" ref="AB316:AH316" si="392">K316+R316</f>
        <v>47.05</v>
      </c>
      <c r="AC316" s="201">
        <f t="shared" si="392"/>
        <v>940.93</v>
      </c>
      <c r="AD316" s="201">
        <f t="shared" si="392"/>
        <v>624.18</v>
      </c>
      <c r="AE316" s="201">
        <f t="shared" si="392"/>
        <v>39.2</v>
      </c>
      <c r="AF316" s="201">
        <f t="shared" si="392"/>
        <v>0</v>
      </c>
      <c r="AG316" s="201">
        <f t="shared" si="392"/>
        <v>0</v>
      </c>
      <c r="AH316" s="201">
        <f t="shared" si="392"/>
        <v>1651.36</v>
      </c>
      <c r="AI316" s="200" t="s">
        <v>32</v>
      </c>
      <c r="AJ316" s="117"/>
    </row>
    <row r="317" s="117" customFormat="1" ht="16" customHeight="1" spans="1:35">
      <c r="A317" s="182">
        <f>ROW()-3</f>
        <v>314</v>
      </c>
      <c r="B317" s="183" t="s">
        <v>129</v>
      </c>
      <c r="C317" s="189" t="s">
        <v>669</v>
      </c>
      <c r="D317" s="480" t="s">
        <v>670</v>
      </c>
      <c r="E317" s="187">
        <v>3920.55</v>
      </c>
      <c r="F317" s="187">
        <v>3920.55</v>
      </c>
      <c r="G317" s="188">
        <v>6241.75</v>
      </c>
      <c r="H317" s="187">
        <v>3920.55</v>
      </c>
      <c r="I317" s="188">
        <v>3180</v>
      </c>
      <c r="J317" s="188"/>
      <c r="K317" s="183">
        <f>ROUND(E317*0.012,2)</f>
        <v>47.05</v>
      </c>
      <c r="L317" s="183">
        <f>ROUND(F317*0.16,2)</f>
        <v>627.29</v>
      </c>
      <c r="M317" s="188">
        <f>ROUND(G317*0.08,2)</f>
        <v>499.34</v>
      </c>
      <c r="N317" s="183">
        <f>ROUND(H317*0.007,2)</f>
        <v>27.44</v>
      </c>
      <c r="O317" s="188">
        <f>I317*5%</f>
        <v>159</v>
      </c>
      <c r="P317" s="188">
        <f>J317*50%</f>
        <v>0</v>
      </c>
      <c r="Q317" s="188">
        <f>SUM(K317:P317)</f>
        <v>1360.12</v>
      </c>
      <c r="R317" s="183">
        <f>E317*0</f>
        <v>0</v>
      </c>
      <c r="S317" s="183">
        <f>ROUND(F317*0.08,2)</f>
        <v>313.64</v>
      </c>
      <c r="T317" s="188">
        <f>ROUND(G317*0.02,2)</f>
        <v>124.84</v>
      </c>
      <c r="U317" s="183">
        <f>ROUND(H317*0.003,2)</f>
        <v>11.76</v>
      </c>
      <c r="V317" s="188">
        <f>I317*5%</f>
        <v>159</v>
      </c>
      <c r="W317" s="188">
        <f>J317*50%</f>
        <v>0</v>
      </c>
      <c r="X317" s="183">
        <f>SUM(R317:W317)</f>
        <v>609.24</v>
      </c>
      <c r="Y317" s="183">
        <f>Q317+X317</f>
        <v>1969.36</v>
      </c>
      <c r="Z317" s="183"/>
      <c r="AA317" s="200" t="s">
        <v>82</v>
      </c>
      <c r="AB317" s="201">
        <f t="shared" ref="AB317:AH317" si="393">K317+R317</f>
        <v>47.05</v>
      </c>
      <c r="AC317" s="201">
        <f t="shared" si="393"/>
        <v>940.93</v>
      </c>
      <c r="AD317" s="201">
        <f t="shared" si="393"/>
        <v>624.18</v>
      </c>
      <c r="AE317" s="201">
        <f t="shared" si="393"/>
        <v>39.2</v>
      </c>
      <c r="AF317" s="201">
        <f t="shared" si="393"/>
        <v>318</v>
      </c>
      <c r="AG317" s="201">
        <f t="shared" si="393"/>
        <v>0</v>
      </c>
      <c r="AH317" s="201">
        <f t="shared" si="393"/>
        <v>1969.36</v>
      </c>
      <c r="AI317" s="200" t="s">
        <v>35</v>
      </c>
    </row>
    <row r="318" s="117" customFormat="1" ht="16" customHeight="1" spans="1:35">
      <c r="A318" s="182">
        <f>ROW()-3</f>
        <v>315</v>
      </c>
      <c r="B318" s="183" t="s">
        <v>139</v>
      </c>
      <c r="C318" s="183" t="s">
        <v>460</v>
      </c>
      <c r="D318" s="185" t="s">
        <v>461</v>
      </c>
      <c r="E318" s="187">
        <v>3920.55</v>
      </c>
      <c r="F318" s="187">
        <v>3920.55</v>
      </c>
      <c r="G318" s="188">
        <v>6241.75</v>
      </c>
      <c r="H318" s="187">
        <v>3920.55</v>
      </c>
      <c r="I318" s="188">
        <v>2200</v>
      </c>
      <c r="J318" s="188"/>
      <c r="K318" s="183">
        <f>ROUND(E318*0.012,2)</f>
        <v>47.05</v>
      </c>
      <c r="L318" s="183">
        <f>ROUND(F318*0.16,2)</f>
        <v>627.29</v>
      </c>
      <c r="M318" s="188">
        <f>ROUND(G318*0.08,2)</f>
        <v>499.34</v>
      </c>
      <c r="N318" s="183">
        <f>ROUND(H318*0.007,2)</f>
        <v>27.44</v>
      </c>
      <c r="O318" s="188">
        <f>I318*5%</f>
        <v>110</v>
      </c>
      <c r="P318" s="188">
        <f>J318*50%</f>
        <v>0</v>
      </c>
      <c r="Q318" s="188">
        <f>SUM(K318:P318)</f>
        <v>1311.12</v>
      </c>
      <c r="R318" s="183">
        <f>E318*0</f>
        <v>0</v>
      </c>
      <c r="S318" s="183">
        <f>ROUND(F318*0.08,2)</f>
        <v>313.64</v>
      </c>
      <c r="T318" s="188">
        <f>ROUND(G318*0.02,2)</f>
        <v>124.84</v>
      </c>
      <c r="U318" s="183">
        <f>ROUND(H318*0.003,2)</f>
        <v>11.76</v>
      </c>
      <c r="V318" s="188">
        <f>I318*5%</f>
        <v>110</v>
      </c>
      <c r="W318" s="188">
        <f>J318*50%</f>
        <v>0</v>
      </c>
      <c r="X318" s="183">
        <f>SUM(R318:W318)</f>
        <v>560.24</v>
      </c>
      <c r="Y318" s="183">
        <f>Q318+X318</f>
        <v>1871.36</v>
      </c>
      <c r="Z318" s="183"/>
      <c r="AA318" s="200" t="s">
        <v>77</v>
      </c>
      <c r="AB318" s="201">
        <f t="shared" ref="AB318:AH318" si="394">K318+R318</f>
        <v>47.05</v>
      </c>
      <c r="AC318" s="201">
        <f t="shared" si="394"/>
        <v>940.93</v>
      </c>
      <c r="AD318" s="201">
        <f t="shared" si="394"/>
        <v>624.18</v>
      </c>
      <c r="AE318" s="201">
        <f t="shared" si="394"/>
        <v>39.2</v>
      </c>
      <c r="AF318" s="201">
        <f t="shared" si="394"/>
        <v>220</v>
      </c>
      <c r="AG318" s="201">
        <f t="shared" si="394"/>
        <v>0</v>
      </c>
      <c r="AH318" s="201">
        <f t="shared" si="394"/>
        <v>1871.36</v>
      </c>
      <c r="AI318" s="200" t="s">
        <v>32</v>
      </c>
    </row>
    <row r="319" s="117" customFormat="1" ht="16" customHeight="1" spans="1:35">
      <c r="A319" s="182">
        <f>ROW()-3</f>
        <v>316</v>
      </c>
      <c r="B319" s="183" t="s">
        <v>119</v>
      </c>
      <c r="C319" s="191" t="s">
        <v>790</v>
      </c>
      <c r="D319" s="192" t="s">
        <v>791</v>
      </c>
      <c r="E319" s="186">
        <v>3920.55</v>
      </c>
      <c r="F319" s="187">
        <v>3920.55</v>
      </c>
      <c r="G319" s="188">
        <v>6241.75</v>
      </c>
      <c r="H319" s="187">
        <v>3920.55</v>
      </c>
      <c r="I319" s="196">
        <v>2200</v>
      </c>
      <c r="J319" s="188"/>
      <c r="K319" s="183">
        <f>ROUND(E319*0.012,2)</f>
        <v>47.05</v>
      </c>
      <c r="L319" s="183">
        <f>ROUND(F319*0.16,2)</f>
        <v>627.29</v>
      </c>
      <c r="M319" s="188">
        <f>ROUND(G319*0.08,2)</f>
        <v>499.34</v>
      </c>
      <c r="N319" s="183">
        <f>ROUND(H319*0.007,2)</f>
        <v>27.44</v>
      </c>
      <c r="O319" s="188">
        <f>I319*5%</f>
        <v>110</v>
      </c>
      <c r="P319" s="188">
        <f>J319*50%</f>
        <v>0</v>
      </c>
      <c r="Q319" s="188">
        <f>SUM(K319:P319)</f>
        <v>1311.12</v>
      </c>
      <c r="R319" s="183">
        <f>E319*0</f>
        <v>0</v>
      </c>
      <c r="S319" s="183">
        <f>ROUND(F319*0.08,2)</f>
        <v>313.64</v>
      </c>
      <c r="T319" s="188">
        <f>ROUND(G319*0.02,2)</f>
        <v>124.84</v>
      </c>
      <c r="U319" s="183">
        <f>ROUND(H319*0.003,2)</f>
        <v>11.76</v>
      </c>
      <c r="V319" s="188">
        <f>I319*5%</f>
        <v>110</v>
      </c>
      <c r="W319" s="188">
        <f>J319*50%</f>
        <v>0</v>
      </c>
      <c r="X319" s="183">
        <f>SUM(R319:W319)</f>
        <v>560.24</v>
      </c>
      <c r="Y319" s="183">
        <f>Q319+X319</f>
        <v>1871.36</v>
      </c>
      <c r="Z319" s="195"/>
      <c r="AA319" s="200" t="s">
        <v>51</v>
      </c>
      <c r="AB319" s="201">
        <f t="shared" ref="AB319:AH319" si="395">K319+R319</f>
        <v>47.05</v>
      </c>
      <c r="AC319" s="201">
        <f t="shared" si="395"/>
        <v>940.93</v>
      </c>
      <c r="AD319" s="201">
        <f t="shared" si="395"/>
        <v>624.18</v>
      </c>
      <c r="AE319" s="201">
        <f t="shared" si="395"/>
        <v>39.2</v>
      </c>
      <c r="AF319" s="201">
        <f t="shared" si="395"/>
        <v>220</v>
      </c>
      <c r="AG319" s="201">
        <f t="shared" si="395"/>
        <v>0</v>
      </c>
      <c r="AH319" s="201">
        <f t="shared" si="395"/>
        <v>1871.36</v>
      </c>
      <c r="AI319" s="200" t="s">
        <v>32</v>
      </c>
    </row>
    <row r="320" s="117" customFormat="1" ht="16" customHeight="1" spans="1:35">
      <c r="A320" s="182">
        <f>ROW()-3</f>
        <v>317</v>
      </c>
      <c r="B320" s="183" t="s">
        <v>1195</v>
      </c>
      <c r="C320" s="189" t="s">
        <v>279</v>
      </c>
      <c r="D320" s="480" t="s">
        <v>280</v>
      </c>
      <c r="E320" s="187">
        <v>3920.55</v>
      </c>
      <c r="F320" s="187">
        <v>3920.55</v>
      </c>
      <c r="G320" s="188">
        <v>6241.75</v>
      </c>
      <c r="H320" s="187">
        <v>3920.55</v>
      </c>
      <c r="I320" s="188">
        <v>3180</v>
      </c>
      <c r="J320" s="188"/>
      <c r="K320" s="183">
        <f>ROUND(E320*0.012,2)</f>
        <v>47.05</v>
      </c>
      <c r="L320" s="183">
        <f>ROUND(F320*0.16,2)</f>
        <v>627.29</v>
      </c>
      <c r="M320" s="188">
        <f>ROUND(G320*0.08,2)</f>
        <v>499.34</v>
      </c>
      <c r="N320" s="183">
        <f>ROUND(H320*0.007,2)</f>
        <v>27.44</v>
      </c>
      <c r="O320" s="188">
        <f>I320*5%</f>
        <v>159</v>
      </c>
      <c r="P320" s="188">
        <f>J320*50%</f>
        <v>0</v>
      </c>
      <c r="Q320" s="188">
        <f>SUM(K320:P320)</f>
        <v>1360.12</v>
      </c>
      <c r="R320" s="183">
        <f>E320*0</f>
        <v>0</v>
      </c>
      <c r="S320" s="183">
        <f>ROUND(F320*0.08,2)</f>
        <v>313.64</v>
      </c>
      <c r="T320" s="188">
        <f>ROUND(G320*0.02,2)</f>
        <v>124.84</v>
      </c>
      <c r="U320" s="183">
        <f>ROUND(H320*0.003,2)</f>
        <v>11.76</v>
      </c>
      <c r="V320" s="188">
        <f>I320*5%</f>
        <v>159</v>
      </c>
      <c r="W320" s="188">
        <f>J320*50%</f>
        <v>0</v>
      </c>
      <c r="X320" s="183">
        <f>SUM(R320:W320)</f>
        <v>609.24</v>
      </c>
      <c r="Y320" s="183">
        <f>Q320+X320</f>
        <v>1969.36</v>
      </c>
      <c r="Z320" s="183"/>
      <c r="AA320" s="200" t="s">
        <v>64</v>
      </c>
      <c r="AB320" s="201">
        <f t="shared" ref="AB320:AH320" si="396">K320+R320</f>
        <v>47.05</v>
      </c>
      <c r="AC320" s="201">
        <f t="shared" si="396"/>
        <v>940.93</v>
      </c>
      <c r="AD320" s="201">
        <f t="shared" si="396"/>
        <v>624.18</v>
      </c>
      <c r="AE320" s="201">
        <f t="shared" si="396"/>
        <v>39.2</v>
      </c>
      <c r="AF320" s="201">
        <f t="shared" si="396"/>
        <v>318</v>
      </c>
      <c r="AG320" s="201">
        <f t="shared" si="396"/>
        <v>0</v>
      </c>
      <c r="AH320" s="201">
        <f t="shared" si="396"/>
        <v>1969.36</v>
      </c>
      <c r="AI320" s="200" t="s">
        <v>34</v>
      </c>
    </row>
    <row r="321" s="39" customFormat="1" ht="16" customHeight="1" spans="1:35">
      <c r="A321" s="129"/>
      <c r="B321" s="49"/>
      <c r="C321" s="46"/>
      <c r="D321" s="202"/>
      <c r="E321" s="203"/>
      <c r="F321" s="203"/>
      <c r="G321" s="203"/>
      <c r="H321" s="203"/>
      <c r="I321" s="203"/>
      <c r="J321" s="130"/>
      <c r="K321" s="49"/>
      <c r="L321" s="49"/>
      <c r="M321" s="130"/>
      <c r="N321" s="49"/>
      <c r="O321" s="130"/>
      <c r="P321" s="130"/>
      <c r="Q321" s="130"/>
      <c r="R321" s="49"/>
      <c r="S321" s="49"/>
      <c r="T321" s="130"/>
      <c r="U321" s="49"/>
      <c r="V321" s="130"/>
      <c r="W321" s="130"/>
      <c r="X321" s="49"/>
      <c r="Y321" s="49"/>
      <c r="Z321" s="49"/>
      <c r="AA321" s="139"/>
      <c r="AB321" s="140"/>
      <c r="AC321" s="140"/>
      <c r="AD321" s="140"/>
      <c r="AE321" s="140"/>
      <c r="AF321" s="140"/>
      <c r="AG321" s="140"/>
      <c r="AH321" s="140"/>
      <c r="AI321" s="139"/>
    </row>
    <row r="322" s="39" customFormat="1" ht="16" customHeight="1" spans="1:35">
      <c r="A322" s="129"/>
      <c r="B322" s="49"/>
      <c r="C322" s="46"/>
      <c r="D322" s="202"/>
      <c r="E322" s="204"/>
      <c r="F322" s="203"/>
      <c r="G322" s="203"/>
      <c r="H322" s="203"/>
      <c r="I322" s="205"/>
      <c r="J322" s="130"/>
      <c r="K322" s="49"/>
      <c r="L322" s="49"/>
      <c r="M322" s="130"/>
      <c r="N322" s="49"/>
      <c r="O322" s="130"/>
      <c r="P322" s="130"/>
      <c r="Q322" s="130"/>
      <c r="R322" s="49"/>
      <c r="S322" s="49"/>
      <c r="T322" s="130"/>
      <c r="U322" s="49"/>
      <c r="V322" s="130"/>
      <c r="W322" s="130"/>
      <c r="X322" s="49"/>
      <c r="Y322" s="49"/>
      <c r="Z322" s="164"/>
      <c r="AA322" s="139"/>
      <c r="AB322" s="140"/>
      <c r="AC322" s="140"/>
      <c r="AD322" s="140"/>
      <c r="AE322" s="140"/>
      <c r="AF322" s="140"/>
      <c r="AG322" s="140"/>
      <c r="AH322" s="140"/>
      <c r="AI322" s="139"/>
    </row>
    <row r="323" s="114" customFormat="1" ht="16" customHeight="1" spans="1:36">
      <c r="A323" s="129"/>
      <c r="B323" s="49"/>
      <c r="C323" s="130"/>
      <c r="D323" s="131"/>
      <c r="E323" s="203"/>
      <c r="F323" s="203"/>
      <c r="G323" s="203"/>
      <c r="H323" s="203"/>
      <c r="I323" s="203"/>
      <c r="J323" s="130"/>
      <c r="K323" s="49"/>
      <c r="L323" s="49"/>
      <c r="M323" s="130"/>
      <c r="N323" s="49"/>
      <c r="O323" s="130"/>
      <c r="P323" s="130"/>
      <c r="Q323" s="130"/>
      <c r="R323" s="49"/>
      <c r="S323" s="49"/>
      <c r="T323" s="130"/>
      <c r="U323" s="49"/>
      <c r="V323" s="130"/>
      <c r="W323" s="130"/>
      <c r="X323" s="49"/>
      <c r="Y323" s="49"/>
      <c r="Z323" s="49"/>
      <c r="AA323" s="139"/>
      <c r="AB323" s="140"/>
      <c r="AC323" s="140"/>
      <c r="AD323" s="140"/>
      <c r="AE323" s="140"/>
      <c r="AF323" s="140"/>
      <c r="AG323" s="140"/>
      <c r="AH323" s="140"/>
      <c r="AI323" s="139"/>
      <c r="AJ323" s="39"/>
    </row>
    <row r="324" spans="4:35">
      <c r="D324" s="118"/>
      <c r="W324" s="39"/>
      <c r="AH324" s="121"/>
      <c r="AI324"/>
    </row>
    <row r="325" spans="4:35">
      <c r="D325" s="118"/>
      <c r="W325" s="39"/>
      <c r="AH325" s="121"/>
      <c r="AI325"/>
    </row>
    <row r="326" spans="4:35">
      <c r="D326" s="118"/>
      <c r="W326" s="39"/>
      <c r="AH326" s="121"/>
      <c r="AI326"/>
    </row>
    <row r="327" spans="4:35">
      <c r="D327" s="118"/>
      <c r="W327" s="39"/>
      <c r="AH327" s="121"/>
      <c r="AI327"/>
    </row>
    <row r="328" spans="4:35">
      <c r="D328" s="118"/>
      <c r="W328" s="39"/>
      <c r="AH328" s="121"/>
      <c r="AI328"/>
    </row>
    <row r="329" spans="4:35">
      <c r="D329" s="118"/>
      <c r="W329" s="39"/>
      <c r="AH329" s="121"/>
      <c r="AI329"/>
    </row>
    <row r="330" spans="4:35">
      <c r="D330" s="118"/>
      <c r="W330" s="39"/>
      <c r="AH330" s="121"/>
      <c r="AI330"/>
    </row>
    <row r="331" spans="4:35">
      <c r="D331" s="118"/>
      <c r="W331" s="39"/>
      <c r="AH331" s="121"/>
      <c r="AI331"/>
    </row>
    <row r="332" spans="4:35">
      <c r="D332" s="118"/>
      <c r="W332" s="39"/>
      <c r="AH332" s="121"/>
      <c r="AI332"/>
    </row>
    <row r="333" spans="4:35">
      <c r="D333" s="118"/>
      <c r="W333" s="39"/>
      <c r="AH333" s="121"/>
      <c r="AI333"/>
    </row>
    <row r="334" spans="4:35">
      <c r="D334" s="118"/>
      <c r="W334" s="39"/>
      <c r="AH334" s="121"/>
      <c r="AI334"/>
    </row>
    <row r="335" spans="4:35">
      <c r="D335" s="118"/>
      <c r="W335" s="39"/>
      <c r="AH335" s="121"/>
      <c r="AI335"/>
    </row>
    <row r="336" spans="4:35">
      <c r="D336" s="118"/>
      <c r="W336" s="39"/>
      <c r="AH336" s="121"/>
      <c r="AI336"/>
    </row>
    <row r="337" spans="4:35">
      <c r="D337" s="118"/>
      <c r="W337" s="39"/>
      <c r="AH337" s="121"/>
      <c r="AI337"/>
    </row>
  </sheetData>
  <sheetProtection sort="0" autoFilter="0" pivotTables="0"/>
  <autoFilter xmlns:etc="http://www.wps.cn/officeDocument/2017/etCustomData" ref="A3:AI296" etc:filterBottomFollowUsedRange="0">
    <sortState ref="A3:AI296">
      <sortCondition ref="A3:A301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97:B297"/>
    <mergeCell ref="C297:D297"/>
    <mergeCell ref="A298:B298"/>
    <mergeCell ref="C298:D298"/>
    <mergeCell ref="E298:F298"/>
    <mergeCell ref="G298:H298"/>
    <mergeCell ref="A299:B299"/>
    <mergeCell ref="C299:D299"/>
    <mergeCell ref="E299:F299"/>
    <mergeCell ref="G299:H299"/>
    <mergeCell ref="A300:B300"/>
    <mergeCell ref="C300:D300"/>
    <mergeCell ref="E300:F300"/>
    <mergeCell ref="G300:H300"/>
    <mergeCell ref="A301:B301"/>
    <mergeCell ref="C301:D301"/>
    <mergeCell ref="E301:F301"/>
    <mergeCell ref="G301:H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2:A3"/>
    <mergeCell ref="B2:B3"/>
    <mergeCell ref="C2:C3"/>
    <mergeCell ref="D2:D3"/>
    <mergeCell ref="A306:AF310"/>
    <mergeCell ref="A314:C315"/>
  </mergeCells>
  <conditionalFormatting sqref="D74">
    <cfRule type="duplicateValues" dxfId="124" priority="254"/>
  </conditionalFormatting>
  <conditionalFormatting sqref="C192">
    <cfRule type="duplicateValues" dxfId="125" priority="652"/>
  </conditionalFormatting>
  <conditionalFormatting sqref="C193">
    <cfRule type="duplicateValues" dxfId="125" priority="651"/>
  </conditionalFormatting>
  <conditionalFormatting sqref="C203">
    <cfRule type="duplicateValues" dxfId="125" priority="644"/>
  </conditionalFormatting>
  <conditionalFormatting sqref="C204">
    <cfRule type="duplicateValues" dxfId="125" priority="645"/>
  </conditionalFormatting>
  <conditionalFormatting sqref="C205">
    <cfRule type="duplicateValues" dxfId="125" priority="643"/>
  </conditionalFormatting>
  <conditionalFormatting sqref="C212">
    <cfRule type="duplicateValues" dxfId="124" priority="631"/>
    <cfRule type="duplicateValues" dxfId="124" priority="632"/>
    <cfRule type="duplicateValues" dxfId="124" priority="633"/>
    <cfRule type="duplicateValues" dxfId="124" priority="634"/>
    <cfRule type="duplicateValues" dxfId="124" priority="635"/>
    <cfRule type="duplicateValues" dxfId="124" priority="636"/>
    <cfRule type="duplicateValues" dxfId="124" priority="637"/>
    <cfRule type="duplicateValues" dxfId="124" priority="638"/>
    <cfRule type="duplicateValues" dxfId="125" priority="639"/>
  </conditionalFormatting>
  <conditionalFormatting sqref="C213">
    <cfRule type="duplicateValues" dxfId="124" priority="622"/>
    <cfRule type="duplicateValues" dxfId="124" priority="623"/>
    <cfRule type="duplicateValues" dxfId="124" priority="624"/>
    <cfRule type="duplicateValues" dxfId="124" priority="625"/>
    <cfRule type="duplicateValues" dxfId="124" priority="626"/>
    <cfRule type="duplicateValues" dxfId="124" priority="627"/>
    <cfRule type="duplicateValues" dxfId="124" priority="628"/>
    <cfRule type="duplicateValues" dxfId="124" priority="629"/>
    <cfRule type="duplicateValues" dxfId="125" priority="630"/>
  </conditionalFormatting>
  <conditionalFormatting sqref="C216">
    <cfRule type="duplicateValues" dxfId="124" priority="606"/>
  </conditionalFormatting>
  <conditionalFormatting sqref="C217">
    <cfRule type="duplicateValues" dxfId="124" priority="608"/>
    <cfRule type="duplicateValues" dxfId="124" priority="614"/>
  </conditionalFormatting>
  <conditionalFormatting sqref="D217">
    <cfRule type="duplicateValues" dxfId="124" priority="613"/>
  </conditionalFormatting>
  <conditionalFormatting sqref="C218">
    <cfRule type="duplicateValues" dxfId="124" priority="605"/>
  </conditionalFormatting>
  <conditionalFormatting sqref="D218">
    <cfRule type="duplicateValues" dxfId="124" priority="604"/>
  </conditionalFormatting>
  <conditionalFormatting sqref="D219">
    <cfRule type="duplicateValues" dxfId="124" priority="597"/>
    <cfRule type="duplicateValues" dxfId="124" priority="598"/>
    <cfRule type="duplicateValues" dxfId="124" priority="599"/>
  </conditionalFormatting>
  <conditionalFormatting sqref="C223">
    <cfRule type="duplicateValues" dxfId="124" priority="589"/>
    <cfRule type="duplicateValues" dxfId="124" priority="590"/>
    <cfRule type="duplicateValues" dxfId="124" priority="591"/>
    <cfRule type="duplicateValues" dxfId="124" priority="592"/>
    <cfRule type="duplicateValues" dxfId="124" priority="593"/>
  </conditionalFormatting>
  <conditionalFormatting sqref="C230">
    <cfRule type="duplicateValues" dxfId="124" priority="519"/>
    <cfRule type="duplicateValues" dxfId="124" priority="520"/>
    <cfRule type="duplicateValues" dxfId="124" priority="521"/>
    <cfRule type="duplicateValues" dxfId="124" priority="522"/>
    <cfRule type="duplicateValues" dxfId="124" priority="523"/>
    <cfRule type="duplicateValues" dxfId="124" priority="524"/>
    <cfRule type="duplicateValues" dxfId="124" priority="525"/>
    <cfRule type="duplicateValues" dxfId="124" priority="526"/>
    <cfRule type="duplicateValues" dxfId="124" priority="527"/>
    <cfRule type="duplicateValues" dxfId="124" priority="528"/>
    <cfRule type="duplicateValues" dxfId="124" priority="529"/>
    <cfRule type="duplicateValues" dxfId="124" priority="530"/>
    <cfRule type="duplicateValues" dxfId="124" priority="531"/>
    <cfRule type="duplicateValues" dxfId="124" priority="532"/>
    <cfRule type="duplicateValues" dxfId="124" priority="533"/>
    <cfRule type="duplicateValues" dxfId="124" priority="534"/>
    <cfRule type="duplicateValues" dxfId="124" priority="535"/>
    <cfRule type="duplicateValues" dxfId="124" priority="536"/>
    <cfRule type="duplicateValues" dxfId="124" priority="537"/>
    <cfRule type="duplicateValues" dxfId="124" priority="538"/>
    <cfRule type="duplicateValues" dxfId="124" priority="539"/>
    <cfRule type="duplicateValues" dxfId="124" priority="540"/>
    <cfRule type="duplicateValues" dxfId="124" priority="541"/>
    <cfRule type="duplicateValues" dxfId="124" priority="542"/>
    <cfRule type="duplicateValues" dxfId="124" priority="543"/>
    <cfRule type="duplicateValues" dxfId="124" priority="544"/>
    <cfRule type="duplicateValues" dxfId="124" priority="545"/>
    <cfRule type="duplicateValues" dxfId="124" priority="546"/>
    <cfRule type="duplicateValues" dxfId="124" priority="547"/>
    <cfRule type="duplicateValues" dxfId="124" priority="548"/>
  </conditionalFormatting>
  <conditionalFormatting sqref="C231">
    <cfRule type="duplicateValues" dxfId="124" priority="261"/>
    <cfRule type="duplicateValues" dxfId="124" priority="262"/>
    <cfRule type="duplicateValues" dxfId="124" priority="263"/>
    <cfRule type="duplicateValues" dxfId="124" priority="264"/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  <cfRule type="duplicateValues" dxfId="124" priority="280"/>
    <cfRule type="duplicateValues" dxfId="124" priority="281"/>
    <cfRule type="duplicateValues" dxfId="124" priority="282"/>
    <cfRule type="duplicateValues" dxfId="124" priority="283"/>
    <cfRule type="duplicateValues" dxfId="124" priority="284"/>
    <cfRule type="duplicateValues" dxfId="124" priority="285"/>
    <cfRule type="duplicateValues" dxfId="124" priority="286"/>
    <cfRule type="duplicateValues" dxfId="124" priority="287"/>
    <cfRule type="duplicateValues" dxfId="124" priority="288"/>
    <cfRule type="duplicateValues" dxfId="124" priority="289"/>
    <cfRule type="duplicateValues" dxfId="124" priority="290"/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  <cfRule type="duplicateValues" dxfId="124" priority="305"/>
    <cfRule type="duplicateValues" dxfId="124" priority="306"/>
    <cfRule type="duplicateValues" dxfId="124" priority="307"/>
    <cfRule type="duplicateValues" dxfId="124" priority="308"/>
    <cfRule type="duplicateValues" dxfId="124" priority="309"/>
    <cfRule type="duplicateValues" dxfId="124" priority="310"/>
    <cfRule type="duplicateValues" dxfId="124" priority="311"/>
  </conditionalFormatting>
  <conditionalFormatting sqref="C235">
    <cfRule type="duplicateValues" dxfId="124" priority="415"/>
    <cfRule type="duplicateValues" dxfId="124" priority="417"/>
    <cfRule type="duplicateValues" dxfId="124" priority="419"/>
    <cfRule type="duplicateValues" dxfId="124" priority="421"/>
    <cfRule type="duplicateValues" dxfId="124" priority="423"/>
    <cfRule type="duplicateValues" dxfId="124" priority="425"/>
    <cfRule type="duplicateValues" dxfId="124" priority="427"/>
    <cfRule type="duplicateValues" dxfId="124" priority="429"/>
    <cfRule type="duplicateValues" dxfId="124" priority="431"/>
    <cfRule type="duplicateValues" dxfId="124" priority="433"/>
    <cfRule type="duplicateValues" dxfId="124" priority="435"/>
    <cfRule type="duplicateValues" dxfId="124" priority="437"/>
    <cfRule type="duplicateValues" dxfId="124" priority="439"/>
    <cfRule type="duplicateValues" dxfId="124" priority="441"/>
    <cfRule type="duplicateValues" dxfId="124" priority="443"/>
    <cfRule type="duplicateValues" dxfId="124" priority="445"/>
    <cfRule type="duplicateValues" dxfId="124" priority="447"/>
    <cfRule type="duplicateValues" dxfId="124" priority="449"/>
    <cfRule type="duplicateValues" dxfId="124" priority="451"/>
    <cfRule type="duplicateValues" dxfId="124" priority="453"/>
    <cfRule type="duplicateValues" dxfId="124" priority="455"/>
    <cfRule type="duplicateValues" dxfId="124" priority="457"/>
    <cfRule type="duplicateValues" dxfId="124" priority="459"/>
    <cfRule type="duplicateValues" dxfId="124" priority="461"/>
    <cfRule type="duplicateValues" dxfId="124" priority="463"/>
    <cfRule type="duplicateValues" dxfId="124" priority="465"/>
    <cfRule type="duplicateValues" dxfId="124" priority="467"/>
    <cfRule type="duplicateValues" dxfId="124" priority="469"/>
    <cfRule type="duplicateValues" dxfId="124" priority="471"/>
    <cfRule type="duplicateValues" dxfId="124" priority="473"/>
    <cfRule type="duplicateValues" dxfId="124" priority="475"/>
    <cfRule type="duplicateValues" dxfId="124" priority="477"/>
    <cfRule type="duplicateValues" dxfId="124" priority="479"/>
    <cfRule type="duplicateValues" dxfId="124" priority="481"/>
    <cfRule type="duplicateValues" dxfId="124" priority="483"/>
    <cfRule type="duplicateValues" dxfId="124" priority="485"/>
    <cfRule type="duplicateValues" dxfId="124" priority="487"/>
    <cfRule type="duplicateValues" dxfId="124" priority="489"/>
    <cfRule type="duplicateValues" dxfId="124" priority="491"/>
    <cfRule type="duplicateValues" dxfId="124" priority="493"/>
    <cfRule type="duplicateValues" dxfId="124" priority="495"/>
    <cfRule type="duplicateValues" dxfId="124" priority="497"/>
    <cfRule type="duplicateValues" dxfId="124" priority="499"/>
    <cfRule type="duplicateValues" dxfId="124" priority="501"/>
    <cfRule type="duplicateValues" dxfId="124" priority="503"/>
    <cfRule type="duplicateValues" dxfId="124" priority="505"/>
    <cfRule type="duplicateValues" dxfId="124" priority="507"/>
    <cfRule type="duplicateValues" dxfId="124" priority="509"/>
    <cfRule type="duplicateValues" dxfId="124" priority="511"/>
    <cfRule type="duplicateValues" dxfId="124" priority="513"/>
    <cfRule type="duplicateValues" dxfId="124" priority="515"/>
  </conditionalFormatting>
  <conditionalFormatting sqref="C238">
    <cfRule type="duplicateValues" dxfId="124" priority="312"/>
    <cfRule type="duplicateValues" dxfId="124" priority="314"/>
    <cfRule type="duplicateValues" dxfId="124" priority="316"/>
    <cfRule type="duplicateValues" dxfId="124" priority="318"/>
    <cfRule type="duplicateValues" dxfId="124" priority="320"/>
    <cfRule type="duplicateValues" dxfId="124" priority="322"/>
    <cfRule type="duplicateValues" dxfId="124" priority="324"/>
    <cfRule type="duplicateValues" dxfId="124" priority="326"/>
    <cfRule type="duplicateValues" dxfId="124" priority="328"/>
    <cfRule type="duplicateValues" dxfId="124" priority="330"/>
    <cfRule type="duplicateValues" dxfId="124" priority="332"/>
    <cfRule type="duplicateValues" dxfId="124" priority="334"/>
    <cfRule type="duplicateValues" dxfId="124" priority="336"/>
    <cfRule type="duplicateValues" dxfId="124" priority="338"/>
    <cfRule type="duplicateValues" dxfId="124" priority="340"/>
    <cfRule type="duplicateValues" dxfId="124" priority="342"/>
    <cfRule type="duplicateValues" dxfId="124" priority="344"/>
    <cfRule type="duplicateValues" dxfId="124" priority="346"/>
    <cfRule type="duplicateValues" dxfId="124" priority="348"/>
    <cfRule type="duplicateValues" dxfId="124" priority="350"/>
    <cfRule type="duplicateValues" dxfId="124" priority="352"/>
    <cfRule type="duplicateValues" dxfId="124" priority="354"/>
    <cfRule type="duplicateValues" dxfId="124" priority="356"/>
    <cfRule type="duplicateValues" dxfId="124" priority="358"/>
    <cfRule type="duplicateValues" dxfId="124" priority="360"/>
    <cfRule type="duplicateValues" dxfId="124" priority="362"/>
    <cfRule type="duplicateValues" dxfId="124" priority="364"/>
    <cfRule type="duplicateValues" dxfId="124" priority="366"/>
    <cfRule type="duplicateValues" dxfId="124" priority="368"/>
    <cfRule type="duplicateValues" dxfId="124" priority="370"/>
    <cfRule type="duplicateValues" dxfId="124" priority="372"/>
    <cfRule type="duplicateValues" dxfId="124" priority="374"/>
    <cfRule type="duplicateValues" dxfId="124" priority="376"/>
    <cfRule type="duplicateValues" dxfId="124" priority="378"/>
    <cfRule type="duplicateValues" dxfId="124" priority="380"/>
    <cfRule type="duplicateValues" dxfId="124" priority="382"/>
    <cfRule type="duplicateValues" dxfId="124" priority="384"/>
    <cfRule type="duplicateValues" dxfId="124" priority="386"/>
    <cfRule type="duplicateValues" dxfId="124" priority="388"/>
    <cfRule type="duplicateValues" dxfId="124" priority="390"/>
    <cfRule type="duplicateValues" dxfId="124" priority="392"/>
    <cfRule type="duplicateValues" dxfId="124" priority="394"/>
    <cfRule type="duplicateValues" dxfId="124" priority="396"/>
    <cfRule type="duplicateValues" dxfId="124" priority="398"/>
    <cfRule type="duplicateValues" dxfId="124" priority="400"/>
    <cfRule type="duplicateValues" dxfId="124" priority="402"/>
    <cfRule type="duplicateValues" dxfId="124" priority="404"/>
    <cfRule type="duplicateValues" dxfId="124" priority="406"/>
    <cfRule type="duplicateValues" dxfId="124" priority="408"/>
    <cfRule type="duplicateValues" dxfId="124" priority="410"/>
    <cfRule type="duplicateValues" dxfId="124" priority="412"/>
  </conditionalFormatting>
  <conditionalFormatting sqref="C257">
    <cfRule type="duplicateValues" dxfId="124" priority="235"/>
  </conditionalFormatting>
  <conditionalFormatting sqref="D269">
    <cfRule type="duplicateValues" dxfId="124" priority="171"/>
  </conditionalFormatting>
  <conditionalFormatting sqref="C270">
    <cfRule type="duplicateValues" dxfId="124" priority="172"/>
    <cfRule type="duplicateValues" dxfId="124" priority="173"/>
    <cfRule type="duplicateValues" dxfId="124" priority="174"/>
    <cfRule type="duplicateValues" dxfId="124" priority="175"/>
    <cfRule type="duplicateValues" dxfId="124" priority="176"/>
    <cfRule type="duplicateValues" dxfId="124" priority="177"/>
    <cfRule type="duplicateValues" dxfId="124" priority="178"/>
    <cfRule type="duplicateValues" dxfId="124" priority="179"/>
    <cfRule type="duplicateValues" dxfId="124" priority="180"/>
    <cfRule type="duplicateValues" dxfId="124" priority="181"/>
    <cfRule type="duplicateValues" dxfId="124" priority="182"/>
    <cfRule type="duplicateValues" dxfId="124" priority="183"/>
    <cfRule type="duplicateValues" dxfId="124" priority="184"/>
    <cfRule type="duplicateValues" dxfId="124" priority="185"/>
    <cfRule type="duplicateValues" dxfId="124" priority="186"/>
    <cfRule type="duplicateValues" dxfId="124" priority="187"/>
    <cfRule type="duplicateValues" dxfId="124" priority="188"/>
    <cfRule type="duplicateValues" dxfId="124" priority="189"/>
    <cfRule type="duplicateValues" dxfId="124" priority="190"/>
    <cfRule type="duplicateValues" dxfId="124" priority="191"/>
    <cfRule type="duplicateValues" dxfId="124" priority="192"/>
    <cfRule type="duplicateValues" dxfId="124" priority="193"/>
    <cfRule type="duplicateValues" dxfId="124" priority="194"/>
    <cfRule type="duplicateValues" dxfId="124" priority="195"/>
    <cfRule type="duplicateValues" dxfId="124" priority="196"/>
    <cfRule type="duplicateValues" dxfId="124" priority="197"/>
    <cfRule type="duplicateValues" dxfId="124" priority="198"/>
    <cfRule type="duplicateValues" dxfId="124" priority="199"/>
    <cfRule type="duplicateValues" dxfId="124" priority="200"/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  <cfRule type="duplicateValues" dxfId="124" priority="213"/>
    <cfRule type="duplicateValues" dxfId="124" priority="214"/>
    <cfRule type="duplicateValues" dxfId="124" priority="215"/>
    <cfRule type="duplicateValues" dxfId="124" priority="216"/>
    <cfRule type="duplicateValues" dxfId="124" priority="217"/>
    <cfRule type="duplicateValues" dxfId="124" priority="218"/>
    <cfRule type="duplicateValues" dxfId="124" priority="219"/>
    <cfRule type="duplicateValues" dxfId="124" priority="220"/>
    <cfRule type="duplicateValues" dxfId="124" priority="221"/>
    <cfRule type="duplicateValues" dxfId="124" priority="222"/>
  </conditionalFormatting>
  <conditionalFormatting sqref="D270">
    <cfRule type="duplicateValues" dxfId="124" priority="170"/>
  </conditionalFormatting>
  <conditionalFormatting sqref="C274">
    <cfRule type="duplicateValues" dxfId="124" priority="168"/>
    <cfRule type="duplicateValues" dxfId="124" priority="169"/>
  </conditionalFormatting>
  <conditionalFormatting sqref="J274">
    <cfRule type="duplicateValues" dxfId="124" priority="153"/>
    <cfRule type="duplicateValues" dxfId="124" priority="154"/>
  </conditionalFormatting>
  <conditionalFormatting sqref="J275">
    <cfRule type="duplicateValues" dxfId="124" priority="147"/>
    <cfRule type="duplicateValues" dxfId="124" priority="149"/>
    <cfRule type="duplicateValues" dxfId="124" priority="150"/>
    <cfRule type="duplicateValues" dxfId="124" priority="151"/>
  </conditionalFormatting>
  <conditionalFormatting sqref="J286">
    <cfRule type="duplicateValues" dxfId="124" priority="63"/>
    <cfRule type="duplicateValues" dxfId="124" priority="64"/>
    <cfRule type="duplicateValues" dxfId="124" priority="65"/>
    <cfRule type="duplicateValues" dxfId="124" priority="66"/>
    <cfRule type="duplicateValues" dxfId="124" priority="67"/>
  </conditionalFormatting>
  <conditionalFormatting sqref="J287">
    <cfRule type="duplicateValues" dxfId="124" priority="68"/>
    <cfRule type="duplicateValues" dxfId="124" priority="69"/>
    <cfRule type="duplicateValues" dxfId="124" priority="70"/>
    <cfRule type="duplicateValues" dxfId="124" priority="71"/>
    <cfRule type="duplicateValues" dxfId="124" priority="72"/>
  </conditionalFormatting>
  <conditionalFormatting sqref="J288">
    <cfRule type="duplicateValues" dxfId="124" priority="59"/>
    <cfRule type="duplicateValues" dxfId="124" priority="60"/>
    <cfRule type="duplicateValues" dxfId="124" priority="61"/>
  </conditionalFormatting>
  <conditionalFormatting sqref="C289">
    <cfRule type="duplicateValues" dxfId="124" priority="84"/>
    <cfRule type="duplicateValues" dxfId="124" priority="85"/>
    <cfRule type="duplicateValues" dxfId="124" priority="86"/>
    <cfRule type="duplicateValues" dxfId="124" priority="87"/>
  </conditionalFormatting>
  <conditionalFormatting sqref="J289">
    <cfRule type="duplicateValues" dxfId="124" priority="6"/>
    <cfRule type="duplicateValues" dxfId="124" priority="7"/>
    <cfRule type="duplicateValues" dxfId="124" priority="8"/>
    <cfRule type="duplicateValues" dxfId="124" priority="9"/>
    <cfRule type="duplicateValues" dxfId="124" priority="10"/>
    <cfRule type="duplicateValues" dxfId="124" priority="11"/>
    <cfRule type="duplicateValues" dxfId="124" priority="12"/>
    <cfRule type="duplicateValues" dxfId="124" priority="13"/>
    <cfRule type="duplicateValues" dxfId="124" priority="14"/>
    <cfRule type="duplicateValues" dxfId="124" priority="15"/>
    <cfRule type="duplicateValues" dxfId="124" priority="16"/>
    <cfRule type="duplicateValues" dxfId="124" priority="17"/>
    <cfRule type="duplicateValues" dxfId="124" priority="18"/>
    <cfRule type="duplicateValues" dxfId="124" priority="19"/>
    <cfRule type="duplicateValues" dxfId="124" priority="20"/>
    <cfRule type="duplicateValues" dxfId="124" priority="21"/>
    <cfRule type="duplicateValues" dxfId="124" priority="22"/>
    <cfRule type="duplicateValues" dxfId="124" priority="23"/>
    <cfRule type="duplicateValues" dxfId="124" priority="24"/>
    <cfRule type="duplicateValues" dxfId="124" priority="25"/>
    <cfRule type="duplicateValues" dxfId="124" priority="26"/>
    <cfRule type="duplicateValues" dxfId="124" priority="27"/>
    <cfRule type="duplicateValues" dxfId="124" priority="28"/>
    <cfRule type="duplicateValues" dxfId="124" priority="29"/>
    <cfRule type="duplicateValues" dxfId="124" priority="30"/>
    <cfRule type="duplicateValues" dxfId="124" priority="31"/>
    <cfRule type="duplicateValues" dxfId="124" priority="32"/>
    <cfRule type="duplicateValues" dxfId="124" priority="33"/>
    <cfRule type="duplicateValues" dxfId="124" priority="34"/>
    <cfRule type="duplicateValues" dxfId="124" priority="35"/>
    <cfRule type="duplicateValues" dxfId="124" priority="36"/>
    <cfRule type="duplicateValues" dxfId="124" priority="37"/>
    <cfRule type="duplicateValues" dxfId="124" priority="38"/>
    <cfRule type="duplicateValues" dxfId="124" priority="39"/>
    <cfRule type="duplicateValues" dxfId="124" priority="40"/>
    <cfRule type="duplicateValues" dxfId="124" priority="41"/>
    <cfRule type="duplicateValues" dxfId="124" priority="42"/>
    <cfRule type="duplicateValues" dxfId="124" priority="43"/>
    <cfRule type="duplicateValues" dxfId="124" priority="44"/>
    <cfRule type="duplicateValues" dxfId="124" priority="45"/>
    <cfRule type="duplicateValues" dxfId="124" priority="46"/>
    <cfRule type="duplicateValues" dxfId="124" priority="47"/>
    <cfRule type="duplicateValues" dxfId="124" priority="48"/>
    <cfRule type="duplicateValues" dxfId="124" priority="49"/>
    <cfRule type="duplicateValues" dxfId="124" priority="50"/>
    <cfRule type="duplicateValues" dxfId="124" priority="51"/>
    <cfRule type="duplicateValues" dxfId="124" priority="52"/>
    <cfRule type="duplicateValues" dxfId="124" priority="53"/>
    <cfRule type="duplicateValues" dxfId="124" priority="54"/>
    <cfRule type="duplicateValues" dxfId="124" priority="55"/>
    <cfRule type="duplicateValues" dxfId="124" priority="56"/>
    <cfRule type="duplicateValues" dxfId="124" priority="57"/>
    <cfRule type="duplicateValues" dxfId="124" priority="58"/>
  </conditionalFormatting>
  <conditionalFormatting sqref="C319">
    <cfRule type="duplicateValues" dxfId="124" priority="1"/>
    <cfRule type="duplicateValues" dxfId="124" priority="2"/>
  </conditionalFormatting>
  <conditionalFormatting sqref="D322">
    <cfRule type="duplicateValues" dxfId="124" priority="595"/>
  </conditionalFormatting>
  <conditionalFormatting sqref="C154:C158">
    <cfRule type="duplicateValues" dxfId="125" priority="655"/>
  </conditionalFormatting>
  <conditionalFormatting sqref="C194:C199">
    <cfRule type="duplicateValues" dxfId="125" priority="650"/>
  </conditionalFormatting>
  <conditionalFormatting sqref="C224:C227">
    <cfRule type="duplicateValues" dxfId="124" priority="585"/>
    <cfRule type="duplicateValues" dxfId="124" priority="587"/>
    <cfRule type="duplicateValues" dxfId="124" priority="588"/>
  </conditionalFormatting>
  <conditionalFormatting sqref="C228:C229">
    <cfRule type="duplicateValues" dxfId="124" priority="549"/>
    <cfRule type="duplicateValues" dxfId="124" priority="550"/>
    <cfRule type="duplicateValues" dxfId="124" priority="551"/>
    <cfRule type="duplicateValues" dxfId="124" priority="552"/>
    <cfRule type="duplicateValues" dxfId="124" priority="553"/>
    <cfRule type="duplicateValues" dxfId="124" priority="554"/>
    <cfRule type="duplicateValues" dxfId="124" priority="555"/>
    <cfRule type="duplicateValues" dxfId="124" priority="556"/>
    <cfRule type="duplicateValues" dxfId="124" priority="557"/>
    <cfRule type="duplicateValues" dxfId="124" priority="558"/>
    <cfRule type="duplicateValues" dxfId="124" priority="559"/>
    <cfRule type="duplicateValues" dxfId="124" priority="560"/>
    <cfRule type="duplicateValues" dxfId="124" priority="561"/>
    <cfRule type="duplicateValues" dxfId="124" priority="562"/>
    <cfRule type="duplicateValues" dxfId="124" priority="563"/>
    <cfRule type="duplicateValues" dxfId="124" priority="564"/>
    <cfRule type="duplicateValues" dxfId="124" priority="565"/>
    <cfRule type="duplicateValues" dxfId="124" priority="566"/>
    <cfRule type="duplicateValues" dxfId="124" priority="567"/>
    <cfRule type="duplicateValues" dxfId="124" priority="568"/>
    <cfRule type="duplicateValues" dxfId="124" priority="569"/>
    <cfRule type="duplicateValues" dxfId="124" priority="570"/>
    <cfRule type="duplicateValues" dxfId="124" priority="571"/>
    <cfRule type="duplicateValues" dxfId="124" priority="572"/>
    <cfRule type="duplicateValues" dxfId="124" priority="573"/>
    <cfRule type="duplicateValues" dxfId="124" priority="574"/>
    <cfRule type="duplicateValues" dxfId="124" priority="575"/>
    <cfRule type="duplicateValues" dxfId="124" priority="576"/>
    <cfRule type="duplicateValues" dxfId="124" priority="577"/>
    <cfRule type="duplicateValues" dxfId="124" priority="578"/>
    <cfRule type="duplicateValues" dxfId="124" priority="579"/>
    <cfRule type="duplicateValues" dxfId="124" priority="580"/>
    <cfRule type="duplicateValues" dxfId="124" priority="581"/>
    <cfRule type="duplicateValues" dxfId="124" priority="582"/>
    <cfRule type="duplicateValues" dxfId="124" priority="583"/>
    <cfRule type="duplicateValues" dxfId="124" priority="584"/>
  </conditionalFormatting>
  <conditionalFormatting sqref="C236:C237">
    <cfRule type="duplicateValues" dxfId="124" priority="313"/>
    <cfRule type="duplicateValues" dxfId="124" priority="315"/>
    <cfRule type="duplicateValues" dxfId="124" priority="317"/>
    <cfRule type="duplicateValues" dxfId="124" priority="319"/>
    <cfRule type="duplicateValues" dxfId="124" priority="321"/>
    <cfRule type="duplicateValues" dxfId="124" priority="323"/>
    <cfRule type="duplicateValues" dxfId="124" priority="325"/>
    <cfRule type="duplicateValues" dxfId="124" priority="327"/>
    <cfRule type="duplicateValues" dxfId="124" priority="329"/>
    <cfRule type="duplicateValues" dxfId="124" priority="331"/>
    <cfRule type="duplicateValues" dxfId="124" priority="333"/>
    <cfRule type="duplicateValues" dxfId="124" priority="335"/>
    <cfRule type="duplicateValues" dxfId="124" priority="337"/>
    <cfRule type="duplicateValues" dxfId="124" priority="339"/>
    <cfRule type="duplicateValues" dxfId="124" priority="341"/>
    <cfRule type="duplicateValues" dxfId="124" priority="343"/>
    <cfRule type="duplicateValues" dxfId="124" priority="345"/>
    <cfRule type="duplicateValues" dxfId="124" priority="347"/>
    <cfRule type="duplicateValues" dxfId="124" priority="349"/>
    <cfRule type="duplicateValues" dxfId="124" priority="351"/>
    <cfRule type="duplicateValues" dxfId="124" priority="353"/>
    <cfRule type="duplicateValues" dxfId="124" priority="355"/>
    <cfRule type="duplicateValues" dxfId="124" priority="357"/>
    <cfRule type="duplicateValues" dxfId="124" priority="359"/>
    <cfRule type="duplicateValues" dxfId="124" priority="361"/>
    <cfRule type="duplicateValues" dxfId="124" priority="363"/>
    <cfRule type="duplicateValues" dxfId="124" priority="365"/>
    <cfRule type="duplicateValues" dxfId="124" priority="367"/>
    <cfRule type="duplicateValues" dxfId="124" priority="369"/>
    <cfRule type="duplicateValues" dxfId="124" priority="371"/>
    <cfRule type="duplicateValues" dxfId="124" priority="373"/>
    <cfRule type="duplicateValues" dxfId="124" priority="375"/>
    <cfRule type="duplicateValues" dxfId="124" priority="377"/>
    <cfRule type="duplicateValues" dxfId="124" priority="379"/>
    <cfRule type="duplicateValues" dxfId="124" priority="381"/>
    <cfRule type="duplicateValues" dxfId="124" priority="383"/>
    <cfRule type="duplicateValues" dxfId="124" priority="385"/>
    <cfRule type="duplicateValues" dxfId="124" priority="387"/>
    <cfRule type="duplicateValues" dxfId="124" priority="389"/>
    <cfRule type="duplicateValues" dxfId="124" priority="391"/>
    <cfRule type="duplicateValues" dxfId="124" priority="393"/>
    <cfRule type="duplicateValues" dxfId="124" priority="395"/>
    <cfRule type="duplicateValues" dxfId="124" priority="397"/>
    <cfRule type="duplicateValues" dxfId="124" priority="399"/>
    <cfRule type="duplicateValues" dxfId="124" priority="401"/>
    <cfRule type="duplicateValues" dxfId="124" priority="403"/>
    <cfRule type="duplicateValues" dxfId="124" priority="405"/>
    <cfRule type="duplicateValues" dxfId="124" priority="407"/>
    <cfRule type="duplicateValues" dxfId="124" priority="409"/>
    <cfRule type="duplicateValues" dxfId="124" priority="411"/>
    <cfRule type="duplicateValues" dxfId="124" priority="413"/>
  </conditionalFormatting>
  <conditionalFormatting sqref="C244:C250">
    <cfRule type="duplicateValues" dxfId="124" priority="245"/>
    <cfRule type="duplicateValues" dxfId="124" priority="246"/>
    <cfRule type="duplicateValues" dxfId="124" priority="247"/>
    <cfRule type="duplicateValues" dxfId="124" priority="248"/>
    <cfRule type="duplicateValues" dxfId="124" priority="249"/>
  </conditionalFormatting>
  <conditionalFormatting sqref="C255:C256">
    <cfRule type="duplicateValues" dxfId="124" priority="236"/>
    <cfRule type="duplicateValues" dxfId="124" priority="237"/>
  </conditionalFormatting>
  <conditionalFormatting sqref="C255:C258">
    <cfRule type="duplicateValues" dxfId="124" priority="233"/>
  </conditionalFormatting>
  <conditionalFormatting sqref="C267:C268">
    <cfRule type="duplicateValues" dxfId="124" priority="229"/>
    <cfRule type="duplicateValues" dxfId="124" priority="230"/>
  </conditionalFormatting>
  <conditionalFormatting sqref="C269:C274">
    <cfRule type="duplicateValues" dxfId="124" priority="167"/>
  </conditionalFormatting>
  <conditionalFormatting sqref="C278:C281">
    <cfRule type="duplicateValues" dxfId="124" priority="157"/>
    <cfRule type="duplicateValues" dxfId="124" priority="158"/>
    <cfRule type="duplicateValues" dxfId="124" priority="159"/>
    <cfRule type="duplicateValues" dxfId="124" priority="160"/>
    <cfRule type="duplicateValues" dxfId="124" priority="161"/>
  </conditionalFormatting>
  <conditionalFormatting sqref="C282:C288">
    <cfRule type="duplicateValues" dxfId="124" priority="88"/>
    <cfRule type="duplicateValues" dxfId="124" priority="89"/>
    <cfRule type="duplicateValues" dxfId="124" priority="90"/>
    <cfRule type="duplicateValues" dxfId="124" priority="91"/>
  </conditionalFormatting>
  <conditionalFormatting sqref="C282:C289">
    <cfRule type="duplicateValues" dxfId="124" priority="83"/>
  </conditionalFormatting>
  <conditionalFormatting sqref="C290:C291">
    <cfRule type="duplicateValues" dxfId="124" priority="79"/>
    <cfRule type="duplicateValues" dxfId="124" priority="80"/>
    <cfRule type="duplicateValues" dxfId="124" priority="81"/>
    <cfRule type="duplicateValues" dxfId="124" priority="82"/>
  </conditionalFormatting>
  <conditionalFormatting sqref="C293:C295">
    <cfRule type="duplicateValues" dxfId="124" priority="73"/>
    <cfRule type="duplicateValues" dxfId="124" priority="74"/>
    <cfRule type="duplicateValues" dxfId="124" priority="75"/>
    <cfRule type="duplicateValues" dxfId="124" priority="76"/>
    <cfRule type="duplicateValues" dxfId="124" priority="77"/>
  </conditionalFormatting>
  <conditionalFormatting sqref="D219:D220">
    <cfRule type="duplicateValues" dxfId="124" priority="596"/>
  </conditionalFormatting>
  <conditionalFormatting sqref="D267:D268">
    <cfRule type="duplicateValues" dxfId="124" priority="227"/>
  </conditionalFormatting>
  <conditionalFormatting sqref="J271:J273">
    <cfRule type="duplicateValues" dxfId="124" priority="155"/>
    <cfRule type="duplicateValues" dxfId="124" priority="156"/>
  </conditionalFormatting>
  <conditionalFormatting sqref="J271:J274">
    <cfRule type="duplicateValues" dxfId="124" priority="152"/>
  </conditionalFormatting>
  <conditionalFormatting sqref="J271:J275">
    <cfRule type="duplicateValues" dxfId="124" priority="148"/>
  </conditionalFormatting>
  <conditionalFormatting sqref="J286:J287">
    <cfRule type="duplicateValues" dxfId="124" priority="62"/>
  </conditionalFormatting>
  <conditionalFormatting sqref="J286:J289">
    <cfRule type="duplicateValues" dxfId="124" priority="5"/>
  </conditionalFormatting>
  <conditionalFormatting sqref="C1:C16 C18:C27 C56:C201 C29:C54 G298:G305 C305:C323 C266:C268 E305 C297 C209:C253 C203:C207 C255:C264">
    <cfRule type="duplicateValues" dxfId="124" priority="226"/>
  </conditionalFormatting>
  <conditionalFormatting sqref="C1:C16 C29:C54 C18:C27 C56:C201 C297:C323 C277:C281 C266:C275 J271:J275 C203:C207 C209:C253 C255:C264">
    <cfRule type="duplicateValues" dxfId="124" priority="146"/>
  </conditionalFormatting>
  <conditionalFormatting sqref="C2:C16 C18:C27 C44:C54 C56:C58 C29:C42 C60:C62 C68:C190 C323 C311:C313 C297 C318 C320 G298:G305 C64:C66 C216">
    <cfRule type="duplicateValues" dxfId="124" priority="654"/>
  </conditionalFormatting>
  <conditionalFormatting sqref="C2:C16 C18:C27 C60:C62 C44:C54 C29:C42 C56:C58 C68:C190 C323 C311:C315 G298:G305 C318 C320 C297 C216 C64:C66">
    <cfRule type="duplicateValues" dxfId="124" priority="653"/>
  </conditionalFormatting>
  <conditionalFormatting sqref="C2:C16 C56:C58 C60:C62 C44:C54 C29:C42 C18:C27 C68:C199 C323 E305 C297 C311:C315 G298:G305 C318 C320 C305 C64:C66 C216">
    <cfRule type="duplicateValues" dxfId="126" priority="648"/>
    <cfRule type="duplicateValues" dxfId="124" priority="649"/>
  </conditionalFormatting>
  <conditionalFormatting sqref="C2:C16 C56:C201 C18:C27 C29:C54 G298:G305 E305 C297 C320:C321 C323 C305 C317:C318 C311:C315 C203:C205 C216">
    <cfRule type="duplicateValues" dxfId="124" priority="640"/>
    <cfRule type="duplicateValues" dxfId="124" priority="641"/>
    <cfRule type="duplicateValues" dxfId="124" priority="642"/>
  </conditionalFormatting>
  <conditionalFormatting sqref="C2:C16 C56:C201 C18:C27 C29:C54 G298:G305 C305 C320:C321 C311:C315 E305 C323 C317:C318 C297 C203:C207 C209:C213 C216">
    <cfRule type="duplicateValues" dxfId="124" priority="618"/>
    <cfRule type="duplicateValues" dxfId="124" priority="620"/>
  </conditionalFormatting>
  <conditionalFormatting sqref="C2:C16 C56:C201 C18:C27 C29:C54 C305 C297 G298:G305 C320:C321 C323 E305 C317:C318 C311:C315 C203:C207 C209:C216">
    <cfRule type="duplicateValues" dxfId="124" priority="617"/>
  </conditionalFormatting>
  <conditionalFormatting sqref="C2:C16 C56:C201 C18:C27 C29:C54 C297 C305:C315 C320:C321 G298:G305 C323 C317:C318 E305 C203:C207 C209:C217">
    <cfRule type="duplicateValues" dxfId="124" priority="611"/>
  </conditionalFormatting>
  <conditionalFormatting sqref="C2:C16 C56:C201 C29:C54 C18:C27 C305:C315 C320:C323 E305 G298:G305 C317:C318 C297 C209:C230 C203:C207">
    <cfRule type="duplicateValues" dxfId="124" priority="517"/>
  </conditionalFormatting>
  <conditionalFormatting sqref="C2:C16 C56:C201 C29:C54 C18:C27 G298:G305 C320:C323 C297 E305 C317:C318 C305:C315 C209:C230 C203:C207">
    <cfRule type="duplicateValues" dxfId="124" priority="516"/>
  </conditionalFormatting>
  <conditionalFormatting sqref="C4:C16 C56:C58 C60:C62 C29:C42 C44:C54 C18:C27 C216 C323 C320 C318 C68:C199 C64:C66">
    <cfRule type="duplicateValues" dxfId="124" priority="647"/>
  </conditionalFormatting>
  <conditionalFormatting sqref="C4:C16 C29:C54 C56:C201 C18:C27 C320:C321 C317:C318 C323 C209:C213 C203:C207 C216">
    <cfRule type="duplicateValues" dxfId="124" priority="619"/>
  </conditionalFormatting>
  <conditionalFormatting sqref="C4:C16 C29:C54 C18:C27 C56:C201 C320:C321 C317:C318 C323 C209:C216 C203:C207">
    <cfRule type="duplicateValues" dxfId="124" priority="615"/>
  </conditionalFormatting>
  <conditionalFormatting sqref="C4:C16 C29:C54 C56:C201 C18:C27 C320:C321 C317:C318 C323 C209:C217 C203:C207">
    <cfRule type="duplicateValues" dxfId="124" priority="609"/>
    <cfRule type="duplicateValues" dxfId="124" priority="610"/>
    <cfRule type="duplicateValues" dxfId="124" priority="612"/>
  </conditionalFormatting>
  <conditionalFormatting sqref="C4:C16 C29:C54 C56:C201 C18:C27 C320:C321 C317:C318 C323 C203:C207 C209:C218">
    <cfRule type="duplicateValues" dxfId="124" priority="600"/>
    <cfRule type="duplicateValues" dxfId="124" priority="601"/>
    <cfRule type="duplicateValues" dxfId="124" priority="602"/>
    <cfRule type="duplicateValues" dxfId="124" priority="603"/>
  </conditionalFormatting>
  <conditionalFormatting sqref="C4:C16 C29:C54 C56:C201 C18:C27 C317:C318 C320:C323 C203:C207 C209:C222">
    <cfRule type="duplicateValues" dxfId="124" priority="594"/>
  </conditionalFormatting>
  <conditionalFormatting sqref="C4:C16 C29:C54 C56:C201 C18:C27 C317:C318 C320:C323 C203:C207 C209:C227">
    <cfRule type="duplicateValues" dxfId="124" priority="586"/>
  </conditionalFormatting>
  <conditionalFormatting sqref="C4 C26:C27 C56:C201 C29:C54 C317:C318 C320:C323 C203:C207 C209:C230">
    <cfRule type="duplicateValues" dxfId="124" priority="518"/>
  </conditionalFormatting>
  <conditionalFormatting sqref="C4:C16 C29:C54 C56:C201 C18:C27 C317:C323 C203:C207 C209:C239">
    <cfRule type="duplicateValues" dxfId="124" priority="256"/>
    <cfRule type="duplicateValues" dxfId="124" priority="257"/>
    <cfRule type="duplicateValues" dxfId="124" priority="258"/>
  </conditionalFormatting>
  <conditionalFormatting sqref="C4:C16 C18:C27 C56:C201 C29:C54 C264 C316:C323 C209:C253 C255:C258 C203:C207">
    <cfRule type="duplicateValues" dxfId="124" priority="234"/>
  </conditionalFormatting>
  <conditionalFormatting sqref="C4:C16 C18:C27 C29:C54 C56:C201 C266:C275 C316:C323 C277 C203:C207 C209:C253 C255:C264">
    <cfRule type="duplicateValues" dxfId="124" priority="163"/>
  </conditionalFormatting>
  <conditionalFormatting sqref="C4:C292 C316:C323">
    <cfRule type="duplicateValues" dxfId="124" priority="78"/>
  </conditionalFormatting>
  <conditionalFormatting sqref="C4:C295 C316:C323 J286:J289">
    <cfRule type="duplicateValues" dxfId="124" priority="4"/>
  </conditionalFormatting>
  <conditionalFormatting sqref="C4:C295 C316:C323">
    <cfRule type="duplicateValues" dxfId="124" priority="3"/>
  </conditionalFormatting>
  <conditionalFormatting sqref="D4:D16 D56:D73 D29:D54 D18:D27 D75:D201 D320:D321 D317:D318 D323 D203:D207 D209:D215 D217">
    <cfRule type="duplicateValues" dxfId="124" priority="607"/>
  </conditionalFormatting>
  <conditionalFormatting sqref="C195:C201 C317 C209:C215 C203:C207">
    <cfRule type="duplicateValues" dxfId="124" priority="616"/>
  </conditionalFormatting>
  <conditionalFormatting sqref="C200:C201 C317">
    <cfRule type="duplicateValues" dxfId="125" priority="646"/>
  </conditionalFormatting>
  <conditionalFormatting sqref="C203:C207 C316 C319 C322 C209:C243">
    <cfRule type="duplicateValues" dxfId="124" priority="253"/>
  </conditionalFormatting>
  <conditionalFormatting sqref="C206:C207 C209:C213">
    <cfRule type="duplicateValues" dxfId="124" priority="621"/>
  </conditionalFormatting>
  <conditionalFormatting sqref="C231:C238 C319">
    <cfRule type="duplicateValues" dxfId="124" priority="260"/>
  </conditionalFormatting>
  <conditionalFormatting sqref="C231:C239 C319">
    <cfRule type="duplicateValues" dxfId="124" priority="252"/>
  </conditionalFormatting>
  <conditionalFormatting sqref="D231:D234 D319">
    <cfRule type="duplicateValues" dxfId="124" priority="259"/>
  </conditionalFormatting>
  <conditionalFormatting sqref="C232:C234 C319">
    <cfRule type="duplicateValues" dxfId="124" priority="414"/>
    <cfRule type="duplicateValues" dxfId="124" priority="416"/>
    <cfRule type="duplicateValues" dxfId="124" priority="418"/>
    <cfRule type="duplicateValues" dxfId="124" priority="420"/>
    <cfRule type="duplicateValues" dxfId="124" priority="422"/>
    <cfRule type="duplicateValues" dxfId="124" priority="424"/>
    <cfRule type="duplicateValues" dxfId="124" priority="426"/>
    <cfRule type="duplicateValues" dxfId="124" priority="428"/>
    <cfRule type="duplicateValues" dxfId="124" priority="430"/>
    <cfRule type="duplicateValues" dxfId="124" priority="432"/>
    <cfRule type="duplicateValues" dxfId="124" priority="434"/>
    <cfRule type="duplicateValues" dxfId="124" priority="436"/>
    <cfRule type="duplicateValues" dxfId="124" priority="438"/>
    <cfRule type="duplicateValues" dxfId="124" priority="440"/>
    <cfRule type="duplicateValues" dxfId="124" priority="442"/>
    <cfRule type="duplicateValues" dxfId="124" priority="444"/>
    <cfRule type="duplicateValues" dxfId="124" priority="446"/>
    <cfRule type="duplicateValues" dxfId="124" priority="448"/>
    <cfRule type="duplicateValues" dxfId="124" priority="450"/>
    <cfRule type="duplicateValues" dxfId="124" priority="452"/>
    <cfRule type="duplicateValues" dxfId="124" priority="454"/>
    <cfRule type="duplicateValues" dxfId="124" priority="456"/>
    <cfRule type="duplicateValues" dxfId="124" priority="458"/>
    <cfRule type="duplicateValues" dxfId="124" priority="460"/>
    <cfRule type="duplicateValues" dxfId="124" priority="462"/>
    <cfRule type="duplicateValues" dxfId="124" priority="464"/>
    <cfRule type="duplicateValues" dxfId="124" priority="466"/>
    <cfRule type="duplicateValues" dxfId="124" priority="468"/>
    <cfRule type="duplicateValues" dxfId="124" priority="470"/>
    <cfRule type="duplicateValues" dxfId="124" priority="472"/>
    <cfRule type="duplicateValues" dxfId="124" priority="474"/>
    <cfRule type="duplicateValues" dxfId="124" priority="476"/>
    <cfRule type="duplicateValues" dxfId="124" priority="478"/>
    <cfRule type="duplicateValues" dxfId="124" priority="480"/>
    <cfRule type="duplicateValues" dxfId="124" priority="482"/>
    <cfRule type="duplicateValues" dxfId="124" priority="484"/>
    <cfRule type="duplicateValues" dxfId="124" priority="486"/>
    <cfRule type="duplicateValues" dxfId="124" priority="488"/>
    <cfRule type="duplicateValues" dxfId="124" priority="490"/>
    <cfRule type="duplicateValues" dxfId="124" priority="492"/>
    <cfRule type="duplicateValues" dxfId="124" priority="494"/>
    <cfRule type="duplicateValues" dxfId="124" priority="496"/>
    <cfRule type="duplicateValues" dxfId="124" priority="498"/>
    <cfRule type="duplicateValues" dxfId="124" priority="500"/>
    <cfRule type="duplicateValues" dxfId="124" priority="502"/>
    <cfRule type="duplicateValues" dxfId="124" priority="504"/>
    <cfRule type="duplicateValues" dxfId="124" priority="506"/>
    <cfRule type="duplicateValues" dxfId="124" priority="508"/>
    <cfRule type="duplicateValues" dxfId="124" priority="510"/>
    <cfRule type="duplicateValues" dxfId="124" priority="512"/>
    <cfRule type="duplicateValues" dxfId="124" priority="514"/>
  </conditionalFormatting>
  <conditionalFormatting sqref="C240:C243 C316">
    <cfRule type="duplicateValues" dxfId="124" priority="250"/>
    <cfRule type="duplicateValues" dxfId="124" priority="251"/>
    <cfRule type="duplicateValues" dxfId="124" priority="255"/>
  </conditionalFormatting>
  <conditionalFormatting sqref="C251:C253 C264">
    <cfRule type="duplicateValues" dxfId="124" priority="238"/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</conditionalFormatting>
  <conditionalFormatting sqref="D251:D253 D264 D255:D258">
    <cfRule type="duplicateValues" dxfId="124" priority="239"/>
  </conditionalFormatting>
  <conditionalFormatting sqref="C266 C259:C263">
    <cfRule type="duplicateValues" dxfId="124" priority="231"/>
    <cfRule type="duplicateValues" dxfId="124" priority="232"/>
  </conditionalFormatting>
  <conditionalFormatting sqref="C266:C268 C259:C263">
    <cfRule type="duplicateValues" dxfId="124" priority="225"/>
  </conditionalFormatting>
  <conditionalFormatting sqref="D266 D259:D263">
    <cfRule type="duplicateValues" dxfId="124" priority="228"/>
  </conditionalFormatting>
  <conditionalFormatting sqref="C269 C271:C273">
    <cfRule type="duplicateValues" dxfId="124" priority="223"/>
    <cfRule type="duplicateValues" dxfId="124" priority="224"/>
  </conditionalFormatting>
  <conditionalFormatting sqref="C275 C277">
    <cfRule type="duplicateValues" dxfId="124" priority="162"/>
    <cfRule type="duplicateValues" dxfId="124" priority="164"/>
    <cfRule type="duplicateValues" dxfId="124" priority="165"/>
    <cfRule type="duplicateValues" dxfId="124" priority="166"/>
  </conditionalFormatting>
  <dataValidations count="1">
    <dataValidation type="custom" allowBlank="1" showInputMessage="1" showErrorMessage="1" sqref="D319 D231:D238">
      <formula1>COUNTIF(D:D,D231&amp;"*")=1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2" max="25" man="1"/>
    <brk id="142" max="25" man="1"/>
    <brk id="212" max="25" man="1"/>
    <brk id="274" max="25" man="1"/>
    <brk id="311" max="16383" man="1"/>
    <brk id="313" max="16383" man="1"/>
    <brk id="313" max="16383" man="1"/>
    <brk id="313" max="16383" man="1"/>
    <brk id="313" max="16383" man="1"/>
    <brk id="313" max="16383" man="1"/>
    <brk id="313" max="16383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3"/>
  <sheetViews>
    <sheetView topLeftCell="A202" workbookViewId="0">
      <selection activeCell="I189" sqref="I189"/>
    </sheetView>
  </sheetViews>
  <sheetFormatPr defaultColWidth="9" defaultRowHeight="13.5"/>
  <cols>
    <col min="2" max="2" width="11.5"/>
    <col min="3" max="3" width="16.875" customWidth="1"/>
    <col min="4" max="4" width="22.25" customWidth="1"/>
    <col min="5" max="5" width="4.375" customWidth="1"/>
    <col min="6" max="7" width="13.75" customWidth="1"/>
    <col min="8" max="8" width="18.25" customWidth="1"/>
    <col min="9" max="9" width="14.25" customWidth="1"/>
    <col min="10" max="10" width="15" customWidth="1"/>
    <col min="11" max="11" width="13.375" customWidth="1"/>
  </cols>
  <sheetData>
    <row r="1" s="32" customFormat="1" spans="1:6">
      <c r="A1" s="5" t="s">
        <v>97</v>
      </c>
      <c r="B1" s="5" t="s">
        <v>1382</v>
      </c>
      <c r="C1" s="5" t="s">
        <v>1383</v>
      </c>
      <c r="D1" s="5"/>
      <c r="E1" s="5"/>
      <c r="F1" s="43"/>
    </row>
    <row r="2" spans="1:5">
      <c r="A2" s="44" t="s">
        <v>834</v>
      </c>
      <c r="B2" s="45">
        <f>_xlfn.XLOOKUP(A2,[1]员工花名册!$C$3:$C$467,[1]员工花名册!$S$3:$S$467)</f>
        <v>45051</v>
      </c>
      <c r="C2" s="46" t="s">
        <v>119</v>
      </c>
      <c r="D2" s="47"/>
      <c r="E2" s="47"/>
    </row>
    <row r="3" spans="1:5">
      <c r="A3" s="44" t="s">
        <v>836</v>
      </c>
      <c r="B3" s="45">
        <f>_xlfn.XLOOKUP(A3,[1]员工花名册!$C$3:$C$467,[1]员工花名册!$S$3:$S$467)</f>
        <v>45054</v>
      </c>
      <c r="C3" s="46" t="s">
        <v>119</v>
      </c>
      <c r="D3" s="47"/>
      <c r="E3" s="47"/>
    </row>
    <row r="4" spans="1:5">
      <c r="A4" s="44" t="s">
        <v>1112</v>
      </c>
      <c r="B4" s="45">
        <f>_xlfn.XLOOKUP(A4,[1]员工花名册!$C$3:$C$467,[1]员工花名册!$S$3:$S$467)</f>
        <v>45052</v>
      </c>
      <c r="C4" s="46" t="s">
        <v>212</v>
      </c>
      <c r="D4" s="47"/>
      <c r="E4" s="47"/>
    </row>
    <row r="8" spans="1:3">
      <c r="A8" s="44" t="s">
        <v>864</v>
      </c>
      <c r="B8" s="48">
        <f>_xlfn.XLOOKUP(A8,[1]员工花名册!$C$3:$C$467,[1]员工花名册!$S$3:$S$467)</f>
        <v>45068</v>
      </c>
      <c r="C8" s="46" t="s">
        <v>201</v>
      </c>
    </row>
    <row r="9" spans="1:3">
      <c r="A9" s="44" t="s">
        <v>832</v>
      </c>
      <c r="B9" s="48">
        <f>_xlfn.XLOOKUP(A9,[1]员工花名册!$C$3:$C$467,[1]员工花名册!$S$3:$S$467)</f>
        <v>45078</v>
      </c>
      <c r="C9" s="46" t="s">
        <v>201</v>
      </c>
    </row>
    <row r="10" spans="1:3">
      <c r="A10" s="44" t="s">
        <v>1096</v>
      </c>
      <c r="B10" s="48">
        <f>_xlfn.XLOOKUP(A10,[1]员工花名册!$C$3:$C$467,[1]员工花名册!$S$3:$S$467)</f>
        <v>45080</v>
      </c>
      <c r="C10" s="46" t="s">
        <v>209</v>
      </c>
    </row>
    <row r="11" spans="1:3">
      <c r="A11" s="44" t="s">
        <v>840</v>
      </c>
      <c r="B11" s="48">
        <f>_xlfn.XLOOKUP(A11,[1]员工花名册!$C$3:$C$467,[1]员工花名册!$S$3:$S$467)</f>
        <v>45078</v>
      </c>
      <c r="C11" s="46" t="s">
        <v>119</v>
      </c>
    </row>
    <row r="12" spans="1:3">
      <c r="A12" s="44" t="s">
        <v>852</v>
      </c>
      <c r="B12" s="48">
        <f>_xlfn.XLOOKUP(A12,[1]员工花名册!$C$3:$C$467,[1]员工花名册!$S$3:$S$467)</f>
        <v>45085</v>
      </c>
      <c r="C12" s="46" t="s">
        <v>411</v>
      </c>
    </row>
    <row r="13" spans="1:3">
      <c r="A13" s="44" t="s">
        <v>854</v>
      </c>
      <c r="B13" s="48">
        <f>_xlfn.XLOOKUP(A13,[1]员工花名册!$C$3:$C$467,[1]员工花名册!$S$3:$S$467)</f>
        <v>45086</v>
      </c>
      <c r="C13" s="46" t="s">
        <v>411</v>
      </c>
    </row>
    <row r="16" spans="9:11">
      <c r="I16" s="64" t="s">
        <v>1384</v>
      </c>
      <c r="J16" s="65" t="s">
        <v>1385</v>
      </c>
      <c r="K16" s="65"/>
    </row>
    <row r="17" spans="9:11">
      <c r="I17" s="66"/>
      <c r="J17" s="65" t="s">
        <v>1386</v>
      </c>
      <c r="K17" s="65" t="s">
        <v>1387</v>
      </c>
    </row>
    <row r="18" spans="1:10">
      <c r="A18" s="44" t="s">
        <v>846</v>
      </c>
      <c r="B18" s="48">
        <f>_xlfn.XLOOKUP(A18,[1]员工花名册!$C$3:$C$467,[1]员工花名册!$S$3:$S$467)</f>
        <v>45097</v>
      </c>
      <c r="C18" s="46" t="s">
        <v>206</v>
      </c>
      <c r="D18">
        <v>3180</v>
      </c>
      <c r="E18" t="str">
        <f>_xlfn.XLOOKUP(A18,[2]员工花名册!$C$3:$C$482,[2]员工花名册!$I$3:$I$482)</f>
        <v>安全员</v>
      </c>
      <c r="H18" s="33" t="s">
        <v>1388</v>
      </c>
      <c r="I18" s="33">
        <v>429</v>
      </c>
      <c r="J18" s="33">
        <v>539</v>
      </c>
    </row>
    <row r="19" spans="1:10">
      <c r="A19" s="44" t="s">
        <v>844</v>
      </c>
      <c r="B19" s="48">
        <f>_xlfn.XLOOKUP(A19,[1]员工花名册!$C$3:$C$467,[1]员工花名册!$S$3:$S$467)</f>
        <v>45093</v>
      </c>
      <c r="C19" s="46" t="s">
        <v>411</v>
      </c>
      <c r="D19">
        <v>2200</v>
      </c>
      <c r="E19" t="str">
        <f>_xlfn.XLOOKUP(A19,[2]员工花名册!$C$3:$C$482,[2]员工花名册!$I$3:$I$482)</f>
        <v>检验员</v>
      </c>
      <c r="H19" s="33" t="s">
        <v>1389</v>
      </c>
      <c r="I19" s="33">
        <v>429</v>
      </c>
      <c r="J19" s="33">
        <v>556</v>
      </c>
    </row>
    <row r="20" spans="1:10">
      <c r="A20" s="44" t="s">
        <v>856</v>
      </c>
      <c r="B20" s="48">
        <f>_xlfn.XLOOKUP(A20,[1]员工花名册!$C$3:$C$467,[1]员工花名册!$S$3:$S$467)</f>
        <v>45108</v>
      </c>
      <c r="C20" s="46" t="s">
        <v>411</v>
      </c>
      <c r="D20">
        <v>2200</v>
      </c>
      <c r="E20" t="str">
        <f>_xlfn.XLOOKUP(A20,[2]员工花名册!$C$3:$C$482,[2]员工花名册!$I$3:$I$482)</f>
        <v>发泡工</v>
      </c>
      <c r="H20" s="33" t="s">
        <v>1390</v>
      </c>
      <c r="I20" s="33">
        <v>429</v>
      </c>
      <c r="J20" s="33">
        <v>588</v>
      </c>
    </row>
    <row r="21" spans="1:10">
      <c r="A21" s="44" t="s">
        <v>858</v>
      </c>
      <c r="B21" s="48">
        <f>_xlfn.XLOOKUP(A21,[1]员工花名册!$C$3:$C$467,[1]员工花名册!$S$3:$S$467)</f>
        <v>45108</v>
      </c>
      <c r="C21" s="46" t="s">
        <v>411</v>
      </c>
      <c r="D21">
        <v>2200</v>
      </c>
      <c r="E21" t="str">
        <f>_xlfn.XLOOKUP(A21,[2]员工花名册!$C$3:$C$482,[2]员工花名册!$I$3:$I$482)</f>
        <v>发泡工</v>
      </c>
      <c r="H21" s="33" t="s">
        <v>1391</v>
      </c>
      <c r="I21" s="33">
        <v>437</v>
      </c>
      <c r="J21" s="33">
        <v>646</v>
      </c>
    </row>
    <row r="22" spans="1:5">
      <c r="A22" s="44" t="s">
        <v>860</v>
      </c>
      <c r="B22" s="48">
        <f>_xlfn.XLOOKUP(A22,[1]员工花名册!$C$3:$C$467,[1]员工花名册!$S$3:$S$467)</f>
        <v>45108</v>
      </c>
      <c r="C22" s="46" t="s">
        <v>411</v>
      </c>
      <c r="D22">
        <v>2200</v>
      </c>
      <c r="E22" t="str">
        <f>_xlfn.XLOOKUP(A22,[2]员工花名册!$C$3:$C$482,[2]员工花名册!$I$3:$I$482)</f>
        <v>发泡工</v>
      </c>
    </row>
    <row r="23" spans="1:5">
      <c r="A23" s="44" t="s">
        <v>866</v>
      </c>
      <c r="B23" s="48">
        <f>_xlfn.XLOOKUP(A23,[1]员工花名册!$C$3:$C$467,[1]员工花名册!$S$3:$S$467)</f>
        <v>45108</v>
      </c>
      <c r="C23" s="49" t="s">
        <v>411</v>
      </c>
      <c r="D23">
        <v>2200</v>
      </c>
      <c r="E23" t="str">
        <f>_xlfn.XLOOKUP(A23,[2]员工花名册!$C$3:$C$482,[2]员工花名册!$I$3:$I$482)</f>
        <v>发泡工</v>
      </c>
    </row>
    <row r="24" spans="1:5">
      <c r="A24" s="44" t="s">
        <v>1392</v>
      </c>
      <c r="B24" s="48">
        <f>_xlfn.XLOOKUP(A24,[1]员工花名册!$C$3:$C$467,[1]员工花名册!$S$3:$S$467)</f>
        <v>45109</v>
      </c>
      <c r="C24" s="49" t="s">
        <v>411</v>
      </c>
      <c r="D24">
        <v>2200</v>
      </c>
      <c r="E24" t="str">
        <f>_xlfn.XLOOKUP(A24,[2]员工花名册!$C$3:$C$482,[2]员工花名册!$I$3:$I$482)</f>
        <v>检验员</v>
      </c>
    </row>
    <row r="25" spans="1:5">
      <c r="A25" s="44" t="s">
        <v>868</v>
      </c>
      <c r="B25" s="48">
        <f>_xlfn.XLOOKUP(A25,[1]员工花名册!$C$3:$C$467,[1]员工花名册!$S$3:$S$467)</f>
        <v>45109</v>
      </c>
      <c r="C25" s="49" t="s">
        <v>411</v>
      </c>
      <c r="D25">
        <v>2200</v>
      </c>
      <c r="E25" t="str">
        <f>_xlfn.XLOOKUP(A25,[2]员工花名册!$C$3:$C$482,[2]员工花名册!$I$3:$I$482)</f>
        <v>检验员</v>
      </c>
    </row>
    <row r="26" spans="1:5">
      <c r="A26" s="44" t="s">
        <v>870</v>
      </c>
      <c r="B26" s="48">
        <f>_xlfn.XLOOKUP(A26,[1]员工花名册!$C$3:$C$467,[1]员工花名册!$S$3:$S$467)</f>
        <v>45112</v>
      </c>
      <c r="C26" s="49" t="s">
        <v>411</v>
      </c>
      <c r="D26">
        <v>2200</v>
      </c>
      <c r="E26" t="str">
        <f>_xlfn.XLOOKUP(A26,[2]员工花名册!$C$3:$C$482,[2]员工花名册!$I$3:$I$482)</f>
        <v>发泡工</v>
      </c>
    </row>
    <row r="27" spans="1:5">
      <c r="A27" s="44" t="s">
        <v>872</v>
      </c>
      <c r="B27" s="48">
        <f>_xlfn.XLOOKUP(A27,[1]员工花名册!$C$3:$C$467,[1]员工花名册!$S$3:$S$467)</f>
        <v>45113</v>
      </c>
      <c r="C27" s="49" t="s">
        <v>411</v>
      </c>
      <c r="D27">
        <v>2200</v>
      </c>
      <c r="E27" t="str">
        <f>_xlfn.XLOOKUP(A27,[2]员工花名册!$C$3:$C$482,[2]员工花名册!$I$3:$I$482)</f>
        <v>发泡工</v>
      </c>
    </row>
    <row r="28" spans="1:5">
      <c r="A28" s="44" t="s">
        <v>830</v>
      </c>
      <c r="B28" s="48">
        <f>_xlfn.XLOOKUP(A28,[1]员工花名册!$C$3:$C$467,[1]员工花名册!$S$3:$S$467)</f>
        <v>45097</v>
      </c>
      <c r="C28" s="46" t="s">
        <v>209</v>
      </c>
      <c r="D28">
        <v>2200</v>
      </c>
      <c r="E28" t="str">
        <f>_xlfn.XLOOKUP(A28,[2]员工花名册!$C$3:$C$482,[2]员工花名册!$I$3:$I$482)</f>
        <v>摆件工</v>
      </c>
    </row>
    <row r="29" spans="1:5">
      <c r="A29" s="44" t="s">
        <v>874</v>
      </c>
      <c r="B29" s="48">
        <f>_xlfn.XLOOKUP(A29,[1]员工花名册!$C$3:$C$467,[1]员工花名册!$S$3:$S$467)</f>
        <v>45113</v>
      </c>
      <c r="C29" s="49" t="s">
        <v>209</v>
      </c>
      <c r="D29">
        <v>2200</v>
      </c>
      <c r="E29" t="str">
        <f>_xlfn.XLOOKUP(A29,[2]员工花名册!$C$3:$C$482,[2]员工花名册!$I$3:$I$482)</f>
        <v>摆件工</v>
      </c>
    </row>
    <row r="30" spans="1:5">
      <c r="A30" s="44" t="s">
        <v>850</v>
      </c>
      <c r="B30" s="48">
        <f>_xlfn.XLOOKUP(A30,[1]员工花名册!$C$3:$C$467,[1]员工花名册!$S$3:$S$467)</f>
        <v>45106</v>
      </c>
      <c r="C30" s="46" t="s">
        <v>119</v>
      </c>
      <c r="D30">
        <v>2200</v>
      </c>
      <c r="E30" t="str">
        <f>_xlfn.XLOOKUP(A30,[2]员工花名册!$C$3:$C$482,[2]员工花名册!$I$3:$I$482)</f>
        <v>组装工</v>
      </c>
    </row>
    <row r="31" spans="1:5">
      <c r="A31" s="44" t="s">
        <v>862</v>
      </c>
      <c r="B31" s="48">
        <f>_xlfn.XLOOKUP(A31,[1]员工花名册!$C$3:$C$467,[1]员工花名册!$S$3:$S$467)</f>
        <v>45108</v>
      </c>
      <c r="C31" s="46" t="s">
        <v>119</v>
      </c>
      <c r="D31">
        <v>2200</v>
      </c>
      <c r="E31" t="str">
        <f>_xlfn.XLOOKUP(A31,[2]员工花名册!$C$3:$C$482,[2]员工花名册!$I$3:$I$482)</f>
        <v>H6组装工</v>
      </c>
    </row>
    <row r="32" spans="1:5">
      <c r="A32" s="44" t="s">
        <v>1080</v>
      </c>
      <c r="B32" s="48">
        <f>_xlfn.XLOOKUP(A32,[1]员工花名册!$C$3:$C$467,[1]员工花名册!$S$3:$S$467)</f>
        <v>45115</v>
      </c>
      <c r="C32" s="49" t="s">
        <v>119</v>
      </c>
      <c r="D32">
        <v>2200</v>
      </c>
      <c r="E32" t="str">
        <f>_xlfn.XLOOKUP(A32,[2]员工花名册!$C$3:$C$482,[2]员工花名册!$I$3:$I$482)</f>
        <v>组装工</v>
      </c>
    </row>
    <row r="33" spans="1:5">
      <c r="A33" s="44" t="s">
        <v>842</v>
      </c>
      <c r="B33" s="48">
        <f>_xlfn.XLOOKUP(A33,[1]员工花名册!$C$3:$C$467,[1]员工花名册!$S$3:$S$467)</f>
        <v>45090</v>
      </c>
      <c r="C33" s="46" t="s">
        <v>411</v>
      </c>
      <c r="D33" t="s">
        <v>1393</v>
      </c>
      <c r="E33" t="str">
        <f>_xlfn.XLOOKUP(A33,[2]员工花名册!$C$3:$C$482,[2]员工花名册!$I$3:$I$482)</f>
        <v>发泡工</v>
      </c>
    </row>
    <row r="37" spans="1:5">
      <c r="A37" s="44" t="s">
        <v>876</v>
      </c>
      <c r="B37" s="50">
        <f>_xlfn.XLOOKUP(A37,[1]员工花名册!$C$3:$C$467,[1]员工花名册!$S$3:$S$467)</f>
        <v>45120</v>
      </c>
      <c r="C37" s="49" t="s">
        <v>411</v>
      </c>
      <c r="D37" t="str">
        <f>_xlfn.XLOOKUP(A37,[2]员工花名册!$C$3:$C$479,[2]员工花名册!$I$3:$I$479)</f>
        <v>发泡工</v>
      </c>
      <c r="E37" t="s">
        <v>1394</v>
      </c>
    </row>
    <row r="38" spans="1:5">
      <c r="A38" s="44" t="s">
        <v>878</v>
      </c>
      <c r="B38" s="50">
        <f>_xlfn.XLOOKUP(A38,[1]员工花名册!$C$3:$C$467,[1]员工花名册!$S$3:$S$467)</f>
        <v>45120</v>
      </c>
      <c r="C38" s="49" t="s">
        <v>411</v>
      </c>
      <c r="D38" t="str">
        <f>_xlfn.XLOOKUP(A38,[2]员工花名册!$C$3:$C$479,[2]员工花名册!$I$3:$I$479)</f>
        <v>发泡工</v>
      </c>
      <c r="E38" t="s">
        <v>1394</v>
      </c>
    </row>
    <row r="39" spans="1:5">
      <c r="A39" s="44" t="s">
        <v>880</v>
      </c>
      <c r="B39" s="50">
        <f>_xlfn.XLOOKUP(A39,[1]员工花名册!$C$3:$C$467,[1]员工花名册!$S$3:$S$467)</f>
        <v>45134</v>
      </c>
      <c r="C39" s="49" t="s">
        <v>411</v>
      </c>
      <c r="D39" t="str">
        <f>_xlfn.XLOOKUP(A39,[2]员工花名册!$C$3:$C$479,[2]员工花名册!$I$3:$I$479)</f>
        <v>发泡工</v>
      </c>
      <c r="E39" t="s">
        <v>1393</v>
      </c>
    </row>
    <row r="40" spans="1:5">
      <c r="A40" s="44" t="s">
        <v>1395</v>
      </c>
      <c r="B40" s="50">
        <f>_xlfn.XLOOKUP(A40,[1]员工花名册!$C$3:$C$467,[1]员工花名册!$S$3:$S$467)</f>
        <v>45127</v>
      </c>
      <c r="C40" s="49" t="s">
        <v>411</v>
      </c>
      <c r="D40" t="str">
        <f>_xlfn.XLOOKUP(A40,[2]员工花名册!$C$3:$C$479,[2]员工花名册!$I$3:$I$479)</f>
        <v>发泡工</v>
      </c>
      <c r="E40" t="s">
        <v>1393</v>
      </c>
    </row>
    <row r="41" spans="1:5">
      <c r="A41" s="44" t="s">
        <v>882</v>
      </c>
      <c r="B41" s="50">
        <f>_xlfn.XLOOKUP(A41,[1]员工花名册!$C$3:$C$467,[1]员工花名册!$S$3:$S$467)</f>
        <v>45127</v>
      </c>
      <c r="C41" s="49" t="s">
        <v>411</v>
      </c>
      <c r="D41" t="str">
        <f>_xlfn.XLOOKUP(A41,[2]员工花名册!$C$3:$C$479,[2]员工花名册!$I$3:$I$479)</f>
        <v>发泡工</v>
      </c>
      <c r="E41" t="s">
        <v>1394</v>
      </c>
    </row>
    <row r="42" spans="1:5">
      <c r="A42" s="51" t="s">
        <v>888</v>
      </c>
      <c r="B42" s="50">
        <f>_xlfn.XLOOKUP(A42,[1]员工花名册!$C$3:$C$467,[1]员工花名册!$S$3:$S$467)</f>
        <v>45143</v>
      </c>
      <c r="C42" s="33" t="str">
        <f>_xlfn.XLOOKUP(A42,[2]员工花名册!$C$3:$C$479,[2]员工花名册!$H$3:$H$479)</f>
        <v>发泡车间</v>
      </c>
      <c r="D42" t="str">
        <f>_xlfn.XLOOKUP(A42,[2]员工花名册!$C$3:$C$479,[2]员工花名册!$I$3:$I$479)</f>
        <v>发泡工</v>
      </c>
      <c r="E42" t="s">
        <v>1394</v>
      </c>
    </row>
    <row r="43" spans="1:5">
      <c r="A43" s="52" t="s">
        <v>890</v>
      </c>
      <c r="B43" s="50">
        <f>_xlfn.XLOOKUP(A43,[1]员工花名册!$C$3:$C$467,[1]员工花名册!$S$3:$S$467)</f>
        <v>45147</v>
      </c>
      <c r="C43" s="33" t="str">
        <f>_xlfn.XLOOKUP(A43,[2]员工花名册!$C$3:$C$479,[2]员工花名册!$H$3:$H$479)</f>
        <v>发泡车间</v>
      </c>
      <c r="D43" t="str">
        <f>_xlfn.XLOOKUP(A43,[2]员工花名册!$C$3:$C$479,[2]员工花名册!$I$3:$I$479)</f>
        <v>发泡工</v>
      </c>
      <c r="E43" t="s">
        <v>1393</v>
      </c>
    </row>
    <row r="44" spans="1:5">
      <c r="A44" s="44" t="s">
        <v>884</v>
      </c>
      <c r="B44" s="50">
        <f>_xlfn.XLOOKUP(A44,[1]员工花名册!$C$3:$C$467,[1]员工花名册!$S$3:$S$467)</f>
        <v>45135</v>
      </c>
      <c r="C44" s="49" t="s">
        <v>209</v>
      </c>
      <c r="D44" t="str">
        <f>_xlfn.XLOOKUP(A44,[2]员工花名册!$C$3:$C$479,[2]员工花名册!$I$3:$I$479)</f>
        <v>摆件工</v>
      </c>
      <c r="E44" t="s">
        <v>1394</v>
      </c>
    </row>
    <row r="45" spans="1:5">
      <c r="A45" s="53" t="s">
        <v>908</v>
      </c>
      <c r="B45" s="50">
        <f>_xlfn.XLOOKUP(A45,[1]员工花名册!$C$3:$C$467,[1]员工花名册!$S$3:$S$467)</f>
        <v>45135</v>
      </c>
      <c r="C45" s="33" t="str">
        <f>_xlfn.XLOOKUP(A45,[2]员工花名册!$C$3:$C$479,[2]员工花名册!$H$3:$H$479)</f>
        <v>冲压弯管车间</v>
      </c>
      <c r="D45" t="str">
        <f>_xlfn.XLOOKUP(A45,[2]员工花名册!$C$3:$C$479,[2]员工花名册!$I$3:$I$479)</f>
        <v>冲压工</v>
      </c>
      <c r="E45" t="s">
        <v>1394</v>
      </c>
    </row>
    <row r="46" spans="1:5">
      <c r="A46" s="53" t="s">
        <v>1116</v>
      </c>
      <c r="B46" s="50">
        <f>_xlfn.XLOOKUP(A46,[1]员工花名册!$C$3:$C$467,[1]员工花名册!$S$3:$S$467)</f>
        <v>45139</v>
      </c>
      <c r="C46" s="33" t="str">
        <f>_xlfn.XLOOKUP(A46,[2]员工花名册!$C$3:$C$479,[2]员工花名册!$H$3:$H$479)</f>
        <v>座椅总装车间</v>
      </c>
      <c r="D46" t="str">
        <f>_xlfn.XLOOKUP(A46,[2]员工花名册!$C$3:$C$479,[2]员工花名册!$I$3:$I$479)</f>
        <v>组装工</v>
      </c>
      <c r="E46" t="s">
        <v>1394</v>
      </c>
    </row>
    <row r="47" spans="1:2">
      <c r="A47" s="54"/>
      <c r="B47" s="48"/>
    </row>
    <row r="48" spans="1:2">
      <c r="A48" s="55"/>
      <c r="B48" s="48"/>
    </row>
    <row r="49" spans="1:5">
      <c r="A49" s="52" t="s">
        <v>902</v>
      </c>
      <c r="B49" s="45">
        <f>_xlfn.XLOOKUP(A49,[2]员工花名册!$C$3:$C$479,[2]员工花名册!$S$3:$S$479)</f>
        <v>45164</v>
      </c>
      <c r="C49" s="47" t="str">
        <f>_xlfn.XLOOKUP(A49,[2]员工花名册!$C$3:$C$479,[2]员工花名册!$H$3:$H$479)</f>
        <v>冲压弯管车间</v>
      </c>
      <c r="D49" t="str">
        <f>_xlfn.XLOOKUP(A49,[3]员工花名册!$C$3:$C$497,[3]员工花名册!$I$3:$I$497)</f>
        <v>冲压工</v>
      </c>
      <c r="E49" t="s">
        <v>1394</v>
      </c>
    </row>
    <row r="50" spans="1:7">
      <c r="A50" s="56" t="s">
        <v>916</v>
      </c>
      <c r="B50" s="45">
        <f>_xlfn.XLOOKUP(A50,[3]员工花名册!$C$3:$C$497,[3]员工花名册!$S$3:$S$497)</f>
        <v>45170</v>
      </c>
      <c r="C50" s="47" t="str">
        <f>_xlfn.XLOOKUP(A50,[2]员工花名册!$C$3:$C$479,[2]员工花名册!$H$3:$H$479)</f>
        <v>冲压弯管车间</v>
      </c>
      <c r="D50" t="str">
        <f>_xlfn.XLOOKUP(A50,[3]员工花名册!$C$3:$C$497,[3]员工花名册!$I$3:$I$497)</f>
        <v>冲压工</v>
      </c>
      <c r="E50" t="s">
        <v>1394</v>
      </c>
      <c r="G50" s="486" t="s">
        <v>1396</v>
      </c>
    </row>
    <row r="51" spans="1:7">
      <c r="A51" s="57" t="s">
        <v>900</v>
      </c>
      <c r="B51" s="45">
        <f>_xlfn.XLOOKUP(A51,[2]员工花名册!$C$3:$C$479,[2]员工花名册!$S$3:$S$479)</f>
        <v>45162</v>
      </c>
      <c r="C51" s="47" t="str">
        <f>_xlfn.XLOOKUP(A51,[2]员工花名册!$C$3:$C$479,[2]员工花名册!$H$3:$H$479)</f>
        <v>底座装配车间</v>
      </c>
      <c r="D51" t="str">
        <f>_xlfn.XLOOKUP(A51,[3]员工花名册!$C$3:$C$497,[3]员工花名册!$I$3:$I$497)</f>
        <v>组装工</v>
      </c>
      <c r="E51" t="s">
        <v>1394</v>
      </c>
      <c r="G51" s="486" t="s">
        <v>1397</v>
      </c>
    </row>
    <row r="52" spans="1:5">
      <c r="A52" s="58" t="s">
        <v>918</v>
      </c>
      <c r="B52" s="45">
        <f>_xlfn.XLOOKUP(A52,[3]员工花名册!$C$3:$C$497,[3]员工花名册!$S$3:$S$497)</f>
        <v>45171</v>
      </c>
      <c r="C52" s="47" t="str">
        <f>_xlfn.XLOOKUP(A52,[2]员工花名册!$C$3:$C$479,[2]员工花名册!$H$3:$H$479)</f>
        <v>底座装配车间</v>
      </c>
      <c r="D52" t="str">
        <f>_xlfn.XLOOKUP(A52,[3]员工花名册!$C$3:$C$497,[3]员工花名册!$I$3:$I$497)</f>
        <v>组装工</v>
      </c>
      <c r="E52" t="s">
        <v>1394</v>
      </c>
    </row>
    <row r="53" spans="1:5">
      <c r="A53" s="52" t="s">
        <v>894</v>
      </c>
      <c r="B53" s="45">
        <f>_xlfn.XLOOKUP(A53,[1]员工花名册!$C$3:$C$467,[1]员工花名册!$S$3:$S$467)</f>
        <v>45157</v>
      </c>
      <c r="C53" s="47" t="str">
        <f>_xlfn.XLOOKUP(A53,[2]员工花名册!$C$3:$C$479,[2]员工花名册!$H$3:$H$479)</f>
        <v>发泡车间</v>
      </c>
      <c r="D53" t="str">
        <f>_xlfn.XLOOKUP(A53,[3]员工花名册!$C$3:$C$497,[3]员工花名册!$I$3:$I$497)</f>
        <v>发泡工</v>
      </c>
      <c r="E53" t="s">
        <v>1394</v>
      </c>
    </row>
    <row r="54" spans="1:5">
      <c r="A54" s="59" t="s">
        <v>912</v>
      </c>
      <c r="B54" s="45">
        <v>45170</v>
      </c>
      <c r="C54" s="47" t="str">
        <f>_xlfn.XLOOKUP(A54,[2]员工花名册!$C$3:$C$479,[2]员工花名册!$H$3:$H$479)</f>
        <v>发泡车间</v>
      </c>
      <c r="D54" t="str">
        <f>_xlfn.XLOOKUP(A54,[3]员工花名册!$C$3:$C$497,[3]员工花名册!$I$3:$I$497)</f>
        <v>发泡工</v>
      </c>
      <c r="E54" t="s">
        <v>1394</v>
      </c>
    </row>
    <row r="55" spans="1:5">
      <c r="A55" s="58" t="s">
        <v>920</v>
      </c>
      <c r="B55" s="45" t="e">
        <f>_xlfn.XLOOKUP(A55,[3]员工花名册!$C$3:$C$497,[3]员工花名册!$S$3:$S$497)</f>
        <v>#N/A</v>
      </c>
      <c r="C55" s="47" t="str">
        <f>_xlfn.XLOOKUP(A55,[2]员工花名册!$C$3:$C$479,[2]员工花名册!$H$3:$H$479)</f>
        <v>发泡车间</v>
      </c>
      <c r="D55" t="e">
        <f>_xlfn.XLOOKUP(A55,[3]员工花名册!$C$3:$C$497,[3]员工花名册!$I$3:$I$497)</f>
        <v>#N/A</v>
      </c>
      <c r="E55" t="s">
        <v>1394</v>
      </c>
    </row>
    <row r="56" spans="1:5">
      <c r="A56" s="52" t="s">
        <v>892</v>
      </c>
      <c r="B56" s="45">
        <f>_xlfn.XLOOKUP(A56,[1]员工花名册!$C$3:$C$467,[1]员工花名册!$S$3:$S$467)</f>
        <v>45154</v>
      </c>
      <c r="C56" s="47" t="str">
        <f>_xlfn.XLOOKUP(A56,[2]员工花名册!$C$3:$C$479,[2]员工花名册!$H$3:$H$479)</f>
        <v>焊接车间</v>
      </c>
      <c r="D56" t="str">
        <f>_xlfn.XLOOKUP(A56,[3]员工花名册!$C$3:$C$497,[3]员工花名册!$I$3:$I$497)</f>
        <v>摆件工</v>
      </c>
      <c r="E56" t="s">
        <v>1394</v>
      </c>
    </row>
    <row r="57" s="38" customFormat="1" spans="1:7">
      <c r="A57" s="60" t="s">
        <v>896</v>
      </c>
      <c r="B57" s="61">
        <f>_xlfn.XLOOKUP(A57,[1]员工花名册!$C$3:$C$467,[1]员工花名册!$S$3:$S$467)</f>
        <v>45160</v>
      </c>
      <c r="C57" s="62" t="str">
        <f>_xlfn.XLOOKUP(A57,[2]员工花名册!$C$3:$C$479,[2]员工花名册!$H$3:$H$479)</f>
        <v>焊接车间</v>
      </c>
      <c r="D57" s="38" t="str">
        <f>_xlfn.XLOOKUP(A57,[3]员工花名册!$C$3:$C$497,[3]员工花名册!$I$3:$I$497)</f>
        <v>摆件工</v>
      </c>
      <c r="E57" s="38" t="s">
        <v>1394</v>
      </c>
      <c r="G57" s="487" t="s">
        <v>1398</v>
      </c>
    </row>
    <row r="58" spans="1:5">
      <c r="A58" s="52" t="s">
        <v>904</v>
      </c>
      <c r="B58" s="45">
        <f>_xlfn.XLOOKUP(A58,[2]员工花名册!$C$3:$C$479,[2]员工花名册!$S$3:$S$479)</f>
        <v>45164</v>
      </c>
      <c r="C58" s="47" t="str">
        <f>_xlfn.XLOOKUP(A58,[2]员工花名册!$C$3:$C$479,[2]员工花名册!$H$3:$H$479)</f>
        <v>焊接车间</v>
      </c>
      <c r="D58" t="str">
        <f>_xlfn.XLOOKUP(A58,[3]员工花名册!$C$3:$C$497,[3]员工花名册!$I$3:$I$497)</f>
        <v>摆件工</v>
      </c>
      <c r="E58" t="s">
        <v>1394</v>
      </c>
    </row>
    <row r="59" spans="1:7">
      <c r="A59" s="56" t="s">
        <v>922</v>
      </c>
      <c r="B59" s="45">
        <f>_xlfn.XLOOKUP(A59,[3]员工花名册!$C$3:$C$497,[3]员工花名册!$S$3:$S$497)</f>
        <v>45180</v>
      </c>
      <c r="C59" s="47" t="str">
        <f>_xlfn.XLOOKUP(A59,[2]员工花名册!$C$3:$C$479,[2]员工花名册!$H$3:$H$479)</f>
        <v>焊接车间</v>
      </c>
      <c r="D59" t="str">
        <f>_xlfn.XLOOKUP(A59,[3]员工花名册!$C$3:$C$497,[3]员工花名册!$I$3:$I$497)</f>
        <v>摆件工</v>
      </c>
      <c r="E59" t="s">
        <v>1394</v>
      </c>
      <c r="G59" s="486" t="s">
        <v>1399</v>
      </c>
    </row>
    <row r="60" spans="1:5">
      <c r="A60" s="52" t="s">
        <v>898</v>
      </c>
      <c r="B60" s="45">
        <f>_xlfn.XLOOKUP(A60,[2]员工花名册!$C$3:$C$479,[2]员工花名册!$S$3:$S$479)</f>
        <v>45161</v>
      </c>
      <c r="C60" s="47" t="str">
        <f>_xlfn.XLOOKUP(A60,[2]员工花名册!$C$3:$C$479,[2]员工花名册!$H$3:$H$479)</f>
        <v>座椅总装车间</v>
      </c>
      <c r="D60" t="str">
        <f>_xlfn.XLOOKUP(A60,[3]员工花名册!$C$3:$C$497,[3]员工花名册!$I$3:$I$497)</f>
        <v>组装工</v>
      </c>
      <c r="E60" t="s">
        <v>1394</v>
      </c>
    </row>
    <row r="61" spans="1:5">
      <c r="A61" s="63" t="s">
        <v>944</v>
      </c>
      <c r="B61" s="48">
        <f>_xlfn.XLOOKUP(A61,[3]员工花名册!$C$3:$C$497,[3]员工花名册!$S$3:$S$497)</f>
        <v>45167</v>
      </c>
      <c r="C61" t="str">
        <f>_xlfn.XLOOKUP(A61,[2]员工花名册!$C$3:$C$479,[2]员工花名册!$H$3:$H$479)</f>
        <v>工艺工程部</v>
      </c>
      <c r="D61" t="str">
        <f>_xlfn.XLOOKUP(A61,[3]员工花名册!$C$3:$C$497,[3]员工花名册!$I$3:$I$497)</f>
        <v>试制工程师</v>
      </c>
      <c r="E61" t="s">
        <v>1394</v>
      </c>
    </row>
    <row r="62" spans="1:5">
      <c r="A62" s="63" t="s">
        <v>955</v>
      </c>
      <c r="B62" s="48">
        <f>_xlfn.XLOOKUP(A62,[3]员工花名册!$C$3:$C$497,[3]员工花名册!$S$3:$S$497)</f>
        <v>45167</v>
      </c>
      <c r="C62" t="str">
        <f>_xlfn.XLOOKUP(A62,[2]员工花名册!$C$3:$C$479,[2]员工花名册!$H$3:$H$479)</f>
        <v>冲压弯管车间</v>
      </c>
      <c r="D62" t="str">
        <f>_xlfn.XLOOKUP(A62,[3]员工花名册!$C$3:$C$497,[3]员工花名册!$I$3:$I$497)</f>
        <v>冲压工</v>
      </c>
      <c r="E62" t="s">
        <v>1394</v>
      </c>
    </row>
    <row r="63" spans="1:1">
      <c r="A63" s="48"/>
    </row>
    <row r="64" spans="1:1">
      <c r="A64" s="48"/>
    </row>
    <row r="65" spans="1:8">
      <c r="A65" s="58" t="s">
        <v>938</v>
      </c>
      <c r="B65" s="48">
        <f>_xlfn.XLOOKUP(A65,[3]员工花名册!$C$3:$C$498,[3]员工花名册!$S$3:$S$498)</f>
        <v>45188</v>
      </c>
      <c r="C65" t="str">
        <f>_xlfn.XLOOKUP(A65,[3]员工花名册!$C$3:$C$498,[3]员工花名册!$H$3:$H$498)</f>
        <v>安环科</v>
      </c>
      <c r="D65" t="str">
        <f>_xlfn.XLOOKUP(A65,[3]员工花名册!$C$3:$C$497,[3]员工花名册!$I$3:$I$497)</f>
        <v>安环主管</v>
      </c>
      <c r="E65" s="58" t="s">
        <v>1394</v>
      </c>
      <c r="F65" s="67"/>
      <c r="G65" s="32">
        <v>4180</v>
      </c>
      <c r="H65" s="486" t="s">
        <v>1400</v>
      </c>
    </row>
    <row r="66" spans="1:7">
      <c r="A66" s="58" t="s">
        <v>947</v>
      </c>
      <c r="B66" s="48">
        <f>_xlfn.XLOOKUP(A66,[3]员工花名册!$C$3:$C$498,[3]员工花名册!$S$3:$S$498)</f>
        <v>45191</v>
      </c>
      <c r="C66" t="str">
        <f>_xlfn.XLOOKUP(A66,[3]员工花名册!$C$3:$C$498,[3]员工花名册!$H$3:$H$498)</f>
        <v>冲压弯管车间</v>
      </c>
      <c r="D66" t="str">
        <f>_xlfn.XLOOKUP(A66,[3]员工花名册!$C$3:$C$497,[3]员工花名册!$I$3:$I$497)</f>
        <v>冲压工</v>
      </c>
      <c r="E66" s="68" t="s">
        <v>1394</v>
      </c>
      <c r="F66" s="69"/>
      <c r="G66" s="32">
        <v>2200</v>
      </c>
    </row>
    <row r="67" spans="1:7">
      <c r="A67" s="70" t="s">
        <v>932</v>
      </c>
      <c r="B67" s="48">
        <f>_xlfn.XLOOKUP(A67,[3]员工花名册!$C$3:$C$498,[3]员工花名册!$S$3:$S$498)</f>
        <v>45185</v>
      </c>
      <c r="C67" t="str">
        <f>_xlfn.XLOOKUP(A67,[3]员工花名册!$C$3:$C$498,[3]员工花名册!$H$3:$H$498)</f>
        <v>底座装配车间</v>
      </c>
      <c r="D67" t="str">
        <f>_xlfn.XLOOKUP(A67,[3]员工花名册!$C$3:$C$497,[3]员工花名册!$I$3:$I$497)</f>
        <v>组装工</v>
      </c>
      <c r="E67" s="58" t="s">
        <v>1394</v>
      </c>
      <c r="F67" s="67"/>
      <c r="G67" s="32">
        <v>2200</v>
      </c>
    </row>
    <row r="68" s="39" customFormat="1" spans="1:7">
      <c r="A68" s="71" t="s">
        <v>540</v>
      </c>
      <c r="B68" s="72">
        <v>45185</v>
      </c>
      <c r="C68" s="73" t="s">
        <v>262</v>
      </c>
      <c r="D68" s="39" t="s">
        <v>1401</v>
      </c>
      <c r="E68" s="58" t="s">
        <v>1394</v>
      </c>
      <c r="F68" s="67"/>
      <c r="G68" s="43">
        <v>2200</v>
      </c>
    </row>
    <row r="69" spans="1:7">
      <c r="A69" s="70" t="s">
        <v>951</v>
      </c>
      <c r="B69" s="48">
        <f>_xlfn.XLOOKUP(A69,[3]员工花名册!$C$3:$C$498,[3]员工花名册!$S$3:$S$498)</f>
        <v>45195</v>
      </c>
      <c r="C69" t="str">
        <f>_xlfn.XLOOKUP(A69,[3]员工花名册!$C$3:$C$498,[3]员工花名册!$H$3:$H$498)</f>
        <v>底座装配车间</v>
      </c>
      <c r="D69" t="str">
        <f>_xlfn.XLOOKUP(A69,[3]员工花名册!$C$3:$C$497,[3]员工花名册!$I$3:$I$497)</f>
        <v>组装工</v>
      </c>
      <c r="E69" s="58" t="s">
        <v>1394</v>
      </c>
      <c r="F69" s="67"/>
      <c r="G69" s="32">
        <v>2200</v>
      </c>
    </row>
    <row r="70" spans="1:7">
      <c r="A70" s="68" t="s">
        <v>926</v>
      </c>
      <c r="B70" s="48">
        <v>45200</v>
      </c>
      <c r="C70" t="str">
        <f>_xlfn.XLOOKUP(A70,[3]员工花名册!$C$3:$C$498,[3]员工花名册!$H$3:$H$498)</f>
        <v>发泡车间</v>
      </c>
      <c r="D70" t="str">
        <f>_xlfn.XLOOKUP(A70,[3]员工花名册!$C$3:$C$497,[3]员工花名册!$I$3:$I$497)</f>
        <v>检验员</v>
      </c>
      <c r="E70" s="58" t="s">
        <v>1394</v>
      </c>
      <c r="F70" s="67"/>
      <c r="G70" s="32">
        <v>2200</v>
      </c>
    </row>
    <row r="71" spans="1:7">
      <c r="A71" s="58" t="s">
        <v>934</v>
      </c>
      <c r="B71" s="48">
        <f>_xlfn.XLOOKUP(A71,[3]员工花名册!$C$3:$C$498,[3]员工花名册!$S$3:$S$498)</f>
        <v>45188</v>
      </c>
      <c r="C71" t="str">
        <f>_xlfn.XLOOKUP(A71,[3]员工花名册!$C$3:$C$498,[3]员工花名册!$H$3:$H$498)</f>
        <v>发泡车间</v>
      </c>
      <c r="D71" t="str">
        <f>_xlfn.XLOOKUP(A71,[3]员工花名册!$C$3:$C$497,[3]员工花名册!$I$3:$I$497)</f>
        <v>发泡工</v>
      </c>
      <c r="E71" s="58" t="s">
        <v>1394</v>
      </c>
      <c r="F71" s="67"/>
      <c r="G71" s="32">
        <v>2200</v>
      </c>
    </row>
    <row r="72" s="38" customFormat="1" ht="16.5" spans="1:8">
      <c r="A72" s="74" t="s">
        <v>959</v>
      </c>
      <c r="B72" s="75">
        <f>_xlfn.XLOOKUP(A72,[3]员工花名册!$C$3:$C$498,[3]员工花名册!$S$3:$S$498)</f>
        <v>45206</v>
      </c>
      <c r="C72" s="38" t="str">
        <f>_xlfn.XLOOKUP(A72,[3]员工花名册!$C$3:$C$498,[3]员工花名册!$H$3:$H$498)</f>
        <v>发泡车间</v>
      </c>
      <c r="D72" s="38" t="str">
        <f>_xlfn.XLOOKUP(A72,[3]员工花名册!$C$3:$C$497,[3]员工花名册!$I$3:$I$497)</f>
        <v>发泡工</v>
      </c>
      <c r="E72" s="76" t="s">
        <v>1394</v>
      </c>
      <c r="F72" s="77"/>
      <c r="G72" s="78">
        <v>2200</v>
      </c>
      <c r="H72" s="487" t="s">
        <v>1402</v>
      </c>
    </row>
    <row r="73" spans="1:7">
      <c r="A73" s="58" t="s">
        <v>940</v>
      </c>
      <c r="B73" s="79">
        <f>_xlfn.XLOOKUP(A73,[3]员工花名册!$C$3:$C$498,[3]员工花名册!$S$3:$S$498)</f>
        <v>45187</v>
      </c>
      <c r="C73" s="47" t="str">
        <f>_xlfn.XLOOKUP(A73,[3]员工花名册!$C$3:$C$498,[3]员工花名册!$H$3:$H$498)</f>
        <v>工艺工程部</v>
      </c>
      <c r="D73" t="str">
        <f>_xlfn.XLOOKUP(A73,[3]员工花名册!$C$3:$C$497,[3]员工花名册!$I$3:$I$497)</f>
        <v>总装工程师</v>
      </c>
      <c r="E73" s="58" t="s">
        <v>1394</v>
      </c>
      <c r="F73" s="67"/>
      <c r="G73" s="32">
        <v>3180</v>
      </c>
    </row>
    <row r="74" spans="1:7">
      <c r="A74" s="58" t="s">
        <v>936</v>
      </c>
      <c r="B74" s="48">
        <f>_xlfn.XLOOKUP(A74,[3]员工花名册!$C$3:$C$498,[3]员工花名册!$S$3:$S$498)</f>
        <v>45187</v>
      </c>
      <c r="C74" t="str">
        <f>_xlfn.XLOOKUP(A74,[3]员工花名册!$C$3:$C$498,[3]员工花名册!$H$3:$H$498)</f>
        <v>项目管理科</v>
      </c>
      <c r="D74" t="str">
        <f>_xlfn.XLOOKUP(A74,[3]员工花名册!$C$3:$C$497,[3]员工花名册!$I$3:$I$497)</f>
        <v>物料计划员</v>
      </c>
      <c r="E74" s="58" t="s">
        <v>1394</v>
      </c>
      <c r="F74" s="67"/>
      <c r="G74" s="32">
        <v>3180</v>
      </c>
    </row>
    <row r="75" ht="16.5" spans="1:7">
      <c r="A75" s="80" t="s">
        <v>957</v>
      </c>
      <c r="B75" s="48" t="e">
        <f>_xlfn.XLOOKUP(A75,[3]员工花名册!$C$3:$C$498,[3]员工花名册!$S$3:$S$498)</f>
        <v>#N/A</v>
      </c>
      <c r="C75" t="e">
        <f>_xlfn.XLOOKUP(A75,[3]员工花名册!$C$3:$C$498,[3]员工花名册!$H$3:$H$498)</f>
        <v>#N/A</v>
      </c>
      <c r="D75" t="e">
        <f>_xlfn.XLOOKUP(A75,[3]员工花名册!$C$3:$C$497,[3]员工花名册!$I$3:$I$497)</f>
        <v>#N/A</v>
      </c>
      <c r="E75" s="58" t="s">
        <v>1394</v>
      </c>
      <c r="F75" s="67"/>
      <c r="G75" s="32">
        <v>2200</v>
      </c>
    </row>
    <row r="76" ht="16.5" spans="1:7">
      <c r="A76" s="80" t="s">
        <v>963</v>
      </c>
      <c r="B76" s="48" t="e">
        <f>_xlfn.XLOOKUP(A76,[3]员工花名册!$C$3:$C$498,[3]员工花名册!$S$3:$S$498)</f>
        <v>#N/A</v>
      </c>
      <c r="C76" t="e">
        <f>_xlfn.XLOOKUP(A76,[3]员工花名册!$C$3:$C$498,[3]员工花名册!$H$3:$H$498)</f>
        <v>#N/A</v>
      </c>
      <c r="D76" t="e">
        <f>_xlfn.XLOOKUP(A76,[3]员工花名册!$C$3:$C$497,[3]员工花名册!$I$3:$I$497)</f>
        <v>#N/A</v>
      </c>
      <c r="E76" s="58" t="s">
        <v>1394</v>
      </c>
      <c r="F76" s="67"/>
      <c r="G76" s="32">
        <v>2200</v>
      </c>
    </row>
    <row r="77" ht="16.5" spans="1:7">
      <c r="A77" s="80" t="s">
        <v>965</v>
      </c>
      <c r="B77" s="48">
        <f>_xlfn.XLOOKUP(A77,[3]员工花名册!$C$3:$C$498,[3]员工花名册!$S$3:$S$498)</f>
        <v>45202</v>
      </c>
      <c r="C77" t="str">
        <f>_xlfn.XLOOKUP(A77,[3]员工花名册!$C$3:$C$498,[3]员工花名册!$H$3:$H$498)</f>
        <v>注塑车间</v>
      </c>
      <c r="D77" t="str">
        <f>_xlfn.XLOOKUP(A77,[3]员工花名册!$C$3:$C$497,[3]员工花名册!$I$3:$I$497)</f>
        <v>操作工</v>
      </c>
      <c r="E77" s="58" t="s">
        <v>1394</v>
      </c>
      <c r="F77" s="67"/>
      <c r="G77" s="32">
        <v>2200</v>
      </c>
    </row>
    <row r="78" ht="16.5" spans="1:7">
      <c r="A78" s="58" t="s">
        <v>942</v>
      </c>
      <c r="B78" s="48">
        <f>_xlfn.XLOOKUP(A78,[3]员工花名册!$C$3:$C$498,[3]员工花名册!$S$3:$S$498)</f>
        <v>45191</v>
      </c>
      <c r="C78" t="str">
        <f>_xlfn.XLOOKUP(A78,[3]员工花名册!$C$3:$C$498,[3]员工花名册!$H$3:$H$498)</f>
        <v>座椅总装车间</v>
      </c>
      <c r="D78" t="str">
        <f>_xlfn.XLOOKUP(A78,[3]员工花名册!$C$3:$C$497,[3]员工花名册!$I$3:$I$497)</f>
        <v>组装工</v>
      </c>
      <c r="E78" s="80" t="s">
        <v>1394</v>
      </c>
      <c r="F78" s="81"/>
      <c r="G78" s="32">
        <v>2200</v>
      </c>
    </row>
    <row r="79" ht="16.5" spans="1:7">
      <c r="A79" s="58" t="s">
        <v>949</v>
      </c>
      <c r="B79" s="48">
        <f>_xlfn.XLOOKUP(A79,[3]员工花名册!$C$3:$C$498,[3]员工花名册!$S$3:$S$498)</f>
        <v>45192</v>
      </c>
      <c r="C79" t="str">
        <f>_xlfn.XLOOKUP(A79,[3]员工花名册!$C$3:$C$498,[3]员工花名册!$H$3:$H$498)</f>
        <v>座椅总装车间</v>
      </c>
      <c r="D79" t="str">
        <f>_xlfn.XLOOKUP(A79,[3]员工花名册!$C$3:$C$497,[3]员工花名册!$I$3:$I$497)</f>
        <v>组装工</v>
      </c>
      <c r="E79" s="80" t="s">
        <v>1394</v>
      </c>
      <c r="F79" s="81"/>
      <c r="G79" s="32">
        <v>2200</v>
      </c>
    </row>
    <row r="80" ht="16.5" spans="1:7">
      <c r="A80" s="58" t="s">
        <v>953</v>
      </c>
      <c r="B80" s="48">
        <f>_xlfn.XLOOKUP(A80,[3]员工花名册!$C$3:$C$498,[3]员工花名册!$S$3:$S$498)</f>
        <v>45195</v>
      </c>
      <c r="C80" t="str">
        <f>_xlfn.XLOOKUP(A80,[3]员工花名册!$C$3:$C$498,[3]员工花名册!$H$3:$H$498)</f>
        <v>座椅总装车间</v>
      </c>
      <c r="D80" t="str">
        <f>_xlfn.XLOOKUP(A80,[3]员工花名册!$C$3:$C$497,[3]员工花名册!$I$3:$I$497)</f>
        <v>组装工</v>
      </c>
      <c r="E80" s="80" t="s">
        <v>1394</v>
      </c>
      <c r="F80" s="81"/>
      <c r="G80" s="32">
        <v>2200</v>
      </c>
    </row>
    <row r="81" spans="1:7">
      <c r="A81" s="58" t="s">
        <v>928</v>
      </c>
      <c r="B81" s="48">
        <f>_xlfn.XLOOKUP(A81,[3]员工花名册!$C$3:$C$498,[3]员工花名册!$S$3:$S$498)</f>
        <v>45184</v>
      </c>
      <c r="C81" t="str">
        <f>_xlfn.XLOOKUP(A81,[3]员工花名册!$C$3:$C$498,[3]员工花名册!$H$3:$H$498)</f>
        <v>底座装配车间</v>
      </c>
      <c r="D81" t="str">
        <f>_xlfn.XLOOKUP(A81,[3]员工花名册!$C$3:$C$497,[3]员工花名册!$I$3:$I$497)</f>
        <v>组装工</v>
      </c>
      <c r="E81" s="58" t="s">
        <v>1393</v>
      </c>
      <c r="F81" s="67"/>
      <c r="G81" s="32">
        <v>0</v>
      </c>
    </row>
    <row r="82" ht="16.5" spans="1:7">
      <c r="A82" s="80" t="s">
        <v>961</v>
      </c>
      <c r="B82" s="48">
        <f>_xlfn.XLOOKUP(A82,[3]员工花名册!$C$3:$C$498,[3]员工花名册!$S$3:$S$498)</f>
        <v>45208</v>
      </c>
      <c r="C82" t="str">
        <f>_xlfn.XLOOKUP(A82,[3]员工花名册!$C$3:$C$498,[3]员工花名册!$H$3:$H$498)</f>
        <v>底座装配车间</v>
      </c>
      <c r="D82" t="str">
        <f>_xlfn.XLOOKUP(A82,[3]员工花名册!$C$3:$C$497,[3]员工花名册!$I$3:$I$497)</f>
        <v>组装工</v>
      </c>
      <c r="E82" s="58" t="s">
        <v>1393</v>
      </c>
      <c r="F82" s="67"/>
      <c r="G82" s="32">
        <v>0</v>
      </c>
    </row>
    <row r="83" ht="18" customHeight="1" spans="1:7">
      <c r="A83" s="82" t="s">
        <v>924</v>
      </c>
      <c r="B83" s="48">
        <v>45184</v>
      </c>
      <c r="C83" t="s">
        <v>119</v>
      </c>
      <c r="D83" t="s">
        <v>1401</v>
      </c>
      <c r="E83" s="83" t="s">
        <v>1393</v>
      </c>
      <c r="F83" s="81"/>
      <c r="G83" s="32">
        <v>0</v>
      </c>
    </row>
    <row r="84" s="39" customFormat="1" ht="16.5" spans="1:7">
      <c r="A84" s="58" t="s">
        <v>930</v>
      </c>
      <c r="B84" s="84">
        <f>_xlfn.XLOOKUP(A84,[3]员工花名册!$C$3:$C$498,[3]员工花名册!$S$3:$S$498)</f>
        <v>45185</v>
      </c>
      <c r="C84" s="39" t="str">
        <f>_xlfn.XLOOKUP(A84,[3]员工花名册!$C$3:$C$498,[3]员工花名册!$H$3:$H$498)</f>
        <v>座椅总装车间</v>
      </c>
      <c r="D84" s="39" t="str">
        <f>_xlfn.XLOOKUP(A84,[3]员工花名册!$C$3:$C$497,[3]员工花名册!$I$3:$I$497)</f>
        <v>组装工</v>
      </c>
      <c r="E84" s="80" t="s">
        <v>1393</v>
      </c>
      <c r="F84" s="81"/>
      <c r="G84" s="43">
        <v>0</v>
      </c>
    </row>
    <row r="85" s="39" customFormat="1" ht="16.5" spans="1:7">
      <c r="A85" s="58"/>
      <c r="B85" s="84"/>
      <c r="E85" s="80"/>
      <c r="F85" s="81"/>
      <c r="G85" s="43"/>
    </row>
    <row r="86" s="39" customFormat="1" ht="16.5" spans="1:7">
      <c r="A86" s="58"/>
      <c r="B86" s="84"/>
      <c r="E86" s="80"/>
      <c r="F86" s="81"/>
      <c r="G86" s="43"/>
    </row>
    <row r="87" s="39" customFormat="1" ht="16.5" spans="1:7">
      <c r="A87" s="58"/>
      <c r="B87" s="84"/>
      <c r="E87" s="80"/>
      <c r="F87" s="81"/>
      <c r="G87" s="43"/>
    </row>
    <row r="88" ht="16.5" spans="1:6">
      <c r="A88" s="85" t="s">
        <v>975</v>
      </c>
      <c r="B88" s="48">
        <f>_xlfn.XLOOKUP(A88,[3]员工花名册!$C$3:$C$498,[3]员工花名册!$S$3:$S$498)</f>
        <v>45217</v>
      </c>
      <c r="C88" t="str">
        <f>_xlfn.XLOOKUP(A88,[3]员工花名册!$C$3:$C$498,[3]员工花名册!$H$3:$H$498)</f>
        <v>冲压弯管车间</v>
      </c>
      <c r="D88" s="39" t="str">
        <f>_xlfn.XLOOKUP(A88,[3]员工花名册!$C$3:$C$497,[3]员工花名册!$I$3:$I$497)</f>
        <v>模具维修</v>
      </c>
      <c r="E88" s="86" t="s">
        <v>1394</v>
      </c>
      <c r="F88" s="81"/>
    </row>
    <row r="89" ht="16.5" spans="1:6">
      <c r="A89" s="87" t="s">
        <v>991</v>
      </c>
      <c r="B89" s="48">
        <f>_xlfn.XLOOKUP(A89,[3]员工花名册!$C$3:$C$498,[3]员工花名册!$S$3:$S$498)</f>
        <v>45226</v>
      </c>
      <c r="C89" t="str">
        <f>_xlfn.XLOOKUP(A89,[3]员工花名册!$C$3:$C$498,[3]员工花名册!$H$3:$H$498)</f>
        <v>冲压弯管车间</v>
      </c>
      <c r="D89" s="39" t="str">
        <f>_xlfn.XLOOKUP(A89,[3]员工花名册!$C$3:$C$497,[3]员工花名册!$I$3:$I$497)</f>
        <v>模具维修</v>
      </c>
      <c r="E89" s="86" t="s">
        <v>1394</v>
      </c>
      <c r="F89" s="81"/>
    </row>
    <row r="90" ht="16.5" spans="1:6">
      <c r="A90" s="87" t="s">
        <v>967</v>
      </c>
      <c r="B90" s="48">
        <f>_xlfn.XLOOKUP(A90,[3]员工花名册!$C$3:$C$498,[3]员工花名册!$S$3:$S$498)</f>
        <v>45215</v>
      </c>
      <c r="C90" t="str">
        <f>_xlfn.XLOOKUP(A90,[3]员工花名册!$C$3:$C$498,[3]员工花名册!$H$3:$H$498)</f>
        <v>底座装配车间</v>
      </c>
      <c r="D90" s="39" t="str">
        <f>_xlfn.XLOOKUP(A90,[3]员工花名册!$C$3:$C$497,[3]员工花名册!$I$3:$I$497)</f>
        <v>库管员</v>
      </c>
      <c r="E90" s="86" t="s">
        <v>1394</v>
      </c>
      <c r="F90" s="81"/>
    </row>
    <row r="91" ht="16.5" spans="1:6">
      <c r="A91" s="88" t="s">
        <v>971</v>
      </c>
      <c r="B91" s="48">
        <f>_xlfn.XLOOKUP(A91,[3]员工花名册!$C$3:$C$498,[3]员工花名册!$S$3:$S$498)</f>
        <v>45216</v>
      </c>
      <c r="C91" t="str">
        <f>_xlfn.XLOOKUP(A91,[3]员工花名册!$C$3:$C$498,[3]员工花名册!$H$3:$H$498)</f>
        <v>底座装配车间</v>
      </c>
      <c r="D91" s="39" t="str">
        <f>_xlfn.XLOOKUP(A91,[3]员工花名册!$C$3:$C$497,[3]员工花名册!$I$3:$I$497)</f>
        <v>组装工</v>
      </c>
      <c r="E91" s="80" t="s">
        <v>1394</v>
      </c>
      <c r="F91" s="81"/>
    </row>
    <row r="92" ht="16.5" spans="1:6">
      <c r="A92" s="87" t="s">
        <v>973</v>
      </c>
      <c r="B92" s="48">
        <f>_xlfn.XLOOKUP(A92,[3]员工花名册!$C$3:$C$498,[3]员工花名册!$S$3:$S$498)</f>
        <v>45216</v>
      </c>
      <c r="C92" t="str">
        <f>_xlfn.XLOOKUP(A92,[3]员工花名册!$C$3:$C$498,[3]员工花名册!$H$3:$H$498)</f>
        <v>底座装配车间</v>
      </c>
      <c r="D92" s="39" t="str">
        <f>_xlfn.XLOOKUP(A92,[3]员工花名册!$C$3:$C$497,[3]员工花名册!$I$3:$I$497)</f>
        <v>组装工</v>
      </c>
      <c r="E92" s="80" t="s">
        <v>1394</v>
      </c>
      <c r="F92" s="81"/>
    </row>
    <row r="93" ht="16.5" spans="1:6">
      <c r="A93" s="52" t="s">
        <v>1007</v>
      </c>
      <c r="B93" s="48">
        <f>_xlfn.XLOOKUP(A93,[3]员工花名册!$C$3:$C$498,[3]员工花名册!$S$3:$S$498)</f>
        <v>45234</v>
      </c>
      <c r="C93" t="str">
        <f>_xlfn.XLOOKUP(A93,[3]员工花名册!$C$3:$C$498,[3]员工花名册!$H$3:$H$498)</f>
        <v>底座装配车间</v>
      </c>
      <c r="D93" s="39" t="s">
        <v>1401</v>
      </c>
      <c r="E93" s="80" t="s">
        <v>1394</v>
      </c>
      <c r="F93" s="81"/>
    </row>
    <row r="94" ht="16.5" spans="1:6">
      <c r="A94" s="87" t="s">
        <v>977</v>
      </c>
      <c r="B94" s="48">
        <f>_xlfn.XLOOKUP(A94,[3]员工花名册!$C$3:$C$498,[3]员工花名册!$S$3:$S$498)</f>
        <v>45217</v>
      </c>
      <c r="C94" t="str">
        <f>_xlfn.XLOOKUP(A94,[3]员工花名册!$C$3:$C$498,[3]员工花名册!$H$3:$H$498)</f>
        <v>发泡车间</v>
      </c>
      <c r="D94" s="39" t="str">
        <f>_xlfn.XLOOKUP(A94,[3]员工花名册!$C$3:$C$497,[3]员工花名册!$I$3:$I$497)</f>
        <v>发泡工</v>
      </c>
      <c r="E94" s="80" t="s">
        <v>1394</v>
      </c>
      <c r="F94" s="81"/>
    </row>
    <row r="95" ht="16.5" spans="1:6">
      <c r="A95" s="87" t="s">
        <v>989</v>
      </c>
      <c r="B95" s="48">
        <f>_xlfn.XLOOKUP(A95,[3]员工花名册!$C$3:$C$498,[3]员工花名册!$S$3:$S$498)</f>
        <v>45221</v>
      </c>
      <c r="C95" t="str">
        <f>_xlfn.XLOOKUP(A95,[3]员工花名册!$C$3:$C$498,[3]员工花名册!$H$3:$H$498)</f>
        <v>发泡车间</v>
      </c>
      <c r="D95" s="39" t="str">
        <f>_xlfn.XLOOKUP(A95,[3]员工花名册!$C$3:$C$497,[3]员工花名册!$I$3:$I$497)</f>
        <v>发泡工</v>
      </c>
      <c r="E95" s="80" t="s">
        <v>1394</v>
      </c>
      <c r="F95" s="81"/>
    </row>
    <row r="96" ht="16.5" spans="1:6">
      <c r="A96" s="87" t="s">
        <v>1031</v>
      </c>
      <c r="B96" s="48">
        <f>_xlfn.XLOOKUP(A96,[3]员工花名册!$C$3:$C$498,[3]员工花名册!$S$3:$S$498)</f>
        <v>45226</v>
      </c>
      <c r="C96" t="str">
        <f>_xlfn.XLOOKUP(A96,[3]员工花名册!$C$3:$C$498,[3]员工花名册!$H$3:$H$498)</f>
        <v>发泡车间</v>
      </c>
      <c r="D96" s="39" t="str">
        <f>_xlfn.XLOOKUP(A96,[3]员工花名册!$C$3:$C$497,[3]员工花名册!$I$3:$I$497)</f>
        <v>发泡工</v>
      </c>
      <c r="E96" s="80" t="s">
        <v>1394</v>
      </c>
      <c r="F96" s="81"/>
    </row>
    <row r="97" ht="16.5" spans="1:6">
      <c r="A97" s="85" t="s">
        <v>1029</v>
      </c>
      <c r="B97" s="48">
        <f>_xlfn.XLOOKUP(A97,[3]员工花名册!$C$3:$C$498,[3]员工花名册!$S$3:$S$498)</f>
        <v>45227</v>
      </c>
      <c r="C97" t="str">
        <f>_xlfn.XLOOKUP(A97,[3]员工花名册!$C$3:$C$498,[3]员工花名册!$H$3:$H$498)</f>
        <v>发泡车间</v>
      </c>
      <c r="D97" s="39" t="str">
        <f>_xlfn.XLOOKUP(A97,[3]员工花名册!$C$3:$C$497,[3]员工花名册!$I$3:$I$497)</f>
        <v>发泡工</v>
      </c>
      <c r="E97" s="80" t="s">
        <v>1394</v>
      </c>
      <c r="F97" s="81"/>
    </row>
    <row r="98" ht="16.5" spans="1:6">
      <c r="A98" s="87" t="s">
        <v>979</v>
      </c>
      <c r="B98" s="48">
        <f>_xlfn.XLOOKUP(A98,[3]员工花名册!$C$3:$C$498,[3]员工花名册!$S$3:$S$498)</f>
        <v>45231</v>
      </c>
      <c r="C98" t="str">
        <f>_xlfn.XLOOKUP(A98,[3]员工花名册!$C$3:$C$498,[3]员工花名册!$H$3:$H$498)</f>
        <v>发泡车间</v>
      </c>
      <c r="D98" s="39" t="str">
        <f>_xlfn.XLOOKUP(A98,[3]员工花名册!$C$3:$C$497,[3]员工花名册!$I$3:$I$497)</f>
        <v>发泡工</v>
      </c>
      <c r="E98" s="80" t="s">
        <v>1394</v>
      </c>
      <c r="F98" s="81"/>
    </row>
    <row r="99" ht="16.5" spans="1:6">
      <c r="A99" s="87" t="s">
        <v>1003</v>
      </c>
      <c r="B99" s="48">
        <f>_xlfn.XLOOKUP(A99,[3]员工花名册!$C$3:$C$498,[3]员工花名册!$S$3:$S$498)</f>
        <v>45234</v>
      </c>
      <c r="C99" t="str">
        <f>_xlfn.XLOOKUP(A99,[3]员工花名册!$C$3:$C$498,[3]员工花名册!$H$3:$H$498)</f>
        <v>发泡车间</v>
      </c>
      <c r="D99" s="39" t="s">
        <v>1403</v>
      </c>
      <c r="E99" s="80" t="s">
        <v>1394</v>
      </c>
      <c r="F99" s="81"/>
    </row>
    <row r="100" ht="16.5" spans="1:6">
      <c r="A100" s="87" t="s">
        <v>1009</v>
      </c>
      <c r="B100" s="48">
        <f>_xlfn.XLOOKUP(A100,[3]员工花名册!$C$3:$C$498,[3]员工花名册!$S$3:$S$498)</f>
        <v>45234</v>
      </c>
      <c r="C100" t="str">
        <f>_xlfn.XLOOKUP(A100,[3]员工花名册!$C$3:$C$498,[3]员工花名册!$H$3:$H$498)</f>
        <v>发泡车间</v>
      </c>
      <c r="D100" s="39" t="s">
        <v>1403</v>
      </c>
      <c r="E100" s="80" t="s">
        <v>1394</v>
      </c>
      <c r="F100" s="81"/>
    </row>
    <row r="101" ht="16.5" spans="1:6">
      <c r="A101" s="87" t="s">
        <v>1033</v>
      </c>
      <c r="B101" s="48">
        <f>_xlfn.XLOOKUP(A101,[3]员工花名册!$C$3:$C$498,[3]员工花名册!$S$3:$S$498)</f>
        <v>45229</v>
      </c>
      <c r="C101" t="str">
        <f>_xlfn.XLOOKUP(A101,[3]员工花名册!$C$3:$C$498,[3]员工花名册!$H$3:$H$498)</f>
        <v>生产管理科</v>
      </c>
      <c r="D101" s="39" t="str">
        <f>_xlfn.XLOOKUP(A101,[3]员工花名册!$C$3:$C$497,[3]员工花名册!$I$3:$I$497)</f>
        <v>B40上料工</v>
      </c>
      <c r="E101" s="86" t="s">
        <v>1394</v>
      </c>
      <c r="F101" s="81"/>
    </row>
    <row r="102" ht="16.5" spans="1:6">
      <c r="A102" s="87" t="s">
        <v>1027</v>
      </c>
      <c r="B102" s="48">
        <f>_xlfn.XLOOKUP(A102,[3]员工花名册!$C$3:$C$498,[3]员工花名册!$S$3:$S$498)</f>
        <v>45214</v>
      </c>
      <c r="C102" t="str">
        <f>_xlfn.XLOOKUP(A102,[3]员工花名册!$C$3:$C$498,[3]员工花名册!$H$3:$H$498)</f>
        <v>注塑车间</v>
      </c>
      <c r="D102" s="39" t="str">
        <f>_xlfn.XLOOKUP(A102,[3]员工花名册!$C$3:$C$497,[3]员工花名册!$I$3:$I$497)</f>
        <v>操作工</v>
      </c>
      <c r="E102" s="86" t="s">
        <v>1394</v>
      </c>
      <c r="F102" s="81"/>
    </row>
    <row r="103" ht="16.5" spans="1:6">
      <c r="A103" s="87" t="s">
        <v>997</v>
      </c>
      <c r="B103" s="48">
        <f>_xlfn.XLOOKUP(A103,[3]员工花名册!$C$3:$C$498,[3]员工花名册!$S$3:$S$498)</f>
        <v>45231</v>
      </c>
      <c r="C103" t="str">
        <f>_xlfn.XLOOKUP(A103,[3]员工花名册!$C$3:$C$498,[3]员工花名册!$H$3:$H$498)</f>
        <v>座椅总装车间</v>
      </c>
      <c r="D103" s="39" t="str">
        <f>_xlfn.XLOOKUP(A103,[3]员工花名册!$C$3:$C$497,[3]员工花名册!$I$3:$I$497)</f>
        <v>组装工</v>
      </c>
      <c r="E103" s="89" t="s">
        <v>1394</v>
      </c>
      <c r="F103" s="81"/>
    </row>
    <row r="104" ht="16.5" spans="1:6">
      <c r="A104" s="87" t="s">
        <v>1001</v>
      </c>
      <c r="B104" s="48">
        <f>_xlfn.XLOOKUP(A104,[3]员工花名册!$C$3:$C$498,[3]员工花名册!$S$3:$S$498)</f>
        <v>45233</v>
      </c>
      <c r="C104" t="str">
        <f>_xlfn.XLOOKUP(A104,[3]员工花名册!$C$3:$C$498,[3]员工花名册!$H$3:$H$498)</f>
        <v>座椅总装车间</v>
      </c>
      <c r="D104" s="39" t="s">
        <v>1401</v>
      </c>
      <c r="E104" s="86" t="s">
        <v>1394</v>
      </c>
      <c r="F104" s="81"/>
    </row>
    <row r="105" ht="16.5" spans="1:6">
      <c r="A105" s="87" t="s">
        <v>1005</v>
      </c>
      <c r="B105" s="48">
        <f>_xlfn.XLOOKUP(A105,[3]员工花名册!$C$3:$C$498,[3]员工花名册!$S$3:$S$498)</f>
        <v>45234</v>
      </c>
      <c r="C105" t="str">
        <f>_xlfn.XLOOKUP(A105,[3]员工花名册!$C$3:$C$498,[3]员工花名册!$H$3:$H$498)</f>
        <v>座椅总装车间</v>
      </c>
      <c r="D105" s="39" t="s">
        <v>1401</v>
      </c>
      <c r="E105" s="86" t="s">
        <v>1394</v>
      </c>
      <c r="F105" s="81"/>
    </row>
    <row r="106" ht="16.5" spans="1:6">
      <c r="A106" s="55" t="s">
        <v>1011</v>
      </c>
      <c r="B106" s="48">
        <f>_xlfn.XLOOKUP(A106,[3]员工花名册!$C$3:$C$498,[3]员工花名册!$S$3:$S$498)</f>
        <v>45234</v>
      </c>
      <c r="C106" t="str">
        <f>_xlfn.XLOOKUP(A106,[3]员工花名册!$C$3:$C$498,[3]员工花名册!$H$3:$H$498)</f>
        <v>座椅总装车间</v>
      </c>
      <c r="D106" s="39" t="s">
        <v>1401</v>
      </c>
      <c r="E106" s="90" t="s">
        <v>1394</v>
      </c>
      <c r="F106" s="81"/>
    </row>
    <row r="107" ht="16.5" spans="1:6">
      <c r="A107" s="91"/>
      <c r="B107" s="92"/>
      <c r="C107" s="93"/>
      <c r="D107" s="94"/>
      <c r="E107" s="95"/>
      <c r="F107" s="81"/>
    </row>
    <row r="108" ht="16.5" spans="1:6">
      <c r="A108" s="91"/>
      <c r="B108" s="92"/>
      <c r="C108" s="93"/>
      <c r="D108" s="94"/>
      <c r="E108" s="95"/>
      <c r="F108" s="81"/>
    </row>
    <row r="109" ht="16.5" spans="1:6">
      <c r="A109" s="91"/>
      <c r="B109" s="92"/>
      <c r="C109" s="93"/>
      <c r="D109" s="94"/>
      <c r="E109" s="95"/>
      <c r="F109" s="81"/>
    </row>
    <row r="110" ht="16.5" spans="1:6">
      <c r="A110" s="91"/>
      <c r="B110" s="92"/>
      <c r="C110" s="93"/>
      <c r="D110" s="94"/>
      <c r="E110" s="95"/>
      <c r="F110" s="81"/>
    </row>
    <row r="111" spans="1:7">
      <c r="A111" s="52" t="s">
        <v>975</v>
      </c>
      <c r="B111" s="96">
        <f>_xlfn.XLOOKUP(A111,[3]员工花名册!$C$3:$C$498,[3]员工花名册!$S$3:$S$498)</f>
        <v>45217</v>
      </c>
      <c r="C111" s="47" t="str">
        <f>_xlfn.XLOOKUP(A111,[3]员工花名册!$C$3:$C$498,[3]员工花名册!$H$3:$H$498)</f>
        <v>冲压弯管车间</v>
      </c>
      <c r="D111" s="97" t="str">
        <f>_xlfn.XLOOKUP(A111,[3]员工花名册!$C$3:$C$497,[3]员工花名册!$I$3:$I$497)</f>
        <v>模具维修</v>
      </c>
      <c r="E111" s="33">
        <v>3180</v>
      </c>
      <c r="F111" s="32"/>
      <c r="G111" s="486" t="s">
        <v>1404</v>
      </c>
    </row>
    <row r="112" s="38" customFormat="1" spans="1:7">
      <c r="A112" s="60" t="s">
        <v>981</v>
      </c>
      <c r="B112" s="61">
        <f>_xlfn.XLOOKUP(A112,[3]员工花名册!$C$3:$C$498,[3]员工花名册!$S$3:$S$498)</f>
        <v>45225</v>
      </c>
      <c r="C112" s="62" t="str">
        <f>_xlfn.XLOOKUP(A112,[3]员工花名册!$C$3:$C$498,[3]员工花名册!$H$3:$H$498)</f>
        <v>项目管理科</v>
      </c>
      <c r="D112" s="62" t="str">
        <f>_xlfn.XLOOKUP(A112,[3]员工花名册!$C$3:$C$497,[3]员工花名册!$I$3:$I$497)</f>
        <v>物料计划员</v>
      </c>
      <c r="E112" s="98">
        <v>3180</v>
      </c>
      <c r="F112" s="78"/>
      <c r="G112" s="38" t="s">
        <v>1393</v>
      </c>
    </row>
    <row r="113" ht="16.5" spans="1:6">
      <c r="A113" s="52" t="s">
        <v>1017</v>
      </c>
      <c r="B113" s="96">
        <f>_xlfn.XLOOKUP(A113,[3]员工花名册!$C$3:$C$498,[3]员工花名册!$S$3:$S$498)</f>
        <v>45249</v>
      </c>
      <c r="C113" s="47" t="str">
        <f>_xlfn.XLOOKUP(A113,[3]员工花名册!$C$3:$C$498,[3]员工花名册!$H$3:$H$498)</f>
        <v>座椅总装车间</v>
      </c>
      <c r="D113" s="97" t="str">
        <f>_xlfn.XLOOKUP(A113,[3]员工花名册!$C$3:$C$497,[3]员工花名册!$I$3:$I$497)</f>
        <v>组装工</v>
      </c>
      <c r="E113" s="80">
        <v>2200</v>
      </c>
      <c r="F113" s="81"/>
    </row>
    <row r="114" spans="1:6">
      <c r="A114" s="52" t="s">
        <v>1019</v>
      </c>
      <c r="B114" s="96">
        <f>_xlfn.XLOOKUP(A114,[3]员工花名册!$C$3:$C$498,[3]员工花名册!$S$3:$S$498)</f>
        <v>45256</v>
      </c>
      <c r="C114" s="47" t="str">
        <f>_xlfn.XLOOKUP(A114,[3]员工花名册!$C$3:$C$498,[3]员工花名册!$H$3:$H$498)</f>
        <v>河北模具车间</v>
      </c>
      <c r="D114" s="97" t="str">
        <f>_xlfn.XLOOKUP(A114,[3]员工花名册!$C$3:$C$497,[3]员工花名册!$I$3:$I$497)</f>
        <v>工装模具装配钳工</v>
      </c>
      <c r="E114" s="33">
        <v>3180</v>
      </c>
      <c r="F114" s="32"/>
    </row>
    <row r="115" spans="1:6">
      <c r="A115" s="52" t="s">
        <v>1043</v>
      </c>
      <c r="B115" s="96">
        <f>_xlfn.XLOOKUP(A115,[3]员工花名册!$C$3:$C$498,[3]员工花名册!$S$3:$S$498)</f>
        <v>45262</v>
      </c>
      <c r="C115" s="47" t="str">
        <f>_xlfn.XLOOKUP(A115,[3]员工花名册!$C$3:$C$498,[3]员工花名册!$H$3:$H$498)</f>
        <v>冲压弯管车间</v>
      </c>
      <c r="D115" s="97" t="str">
        <f>_xlfn.XLOOKUP(A115,[3]员工花名册!$C$3:$C$497,[3]员工花名册!$I$3:$I$497)</f>
        <v>冲压工</v>
      </c>
      <c r="E115" s="33">
        <v>2200</v>
      </c>
      <c r="F115" s="32"/>
    </row>
    <row r="116" spans="1:6">
      <c r="A116" s="52" t="s">
        <v>1045</v>
      </c>
      <c r="B116" s="96">
        <f>_xlfn.XLOOKUP(A116,[3]员工花名册!$C$3:$C$498,[3]员工花名册!$S$3:$S$498)</f>
        <v>45264</v>
      </c>
      <c r="C116" s="47" t="str">
        <f>_xlfn.XLOOKUP(A116,[3]员工花名册!$C$3:$C$498,[3]员工花名册!$H$3:$H$498)</f>
        <v>安环科</v>
      </c>
      <c r="D116" s="97" t="str">
        <f>_xlfn.XLOOKUP(A116,[3]员工花名册!$C$3:$C$497,[3]员工花名册!$I$3:$I$497)</f>
        <v>安全员</v>
      </c>
      <c r="E116" s="33">
        <v>3180</v>
      </c>
      <c r="F116" s="32"/>
    </row>
    <row r="117" spans="1:6">
      <c r="A117" s="52" t="s">
        <v>1047</v>
      </c>
      <c r="B117" s="96">
        <f>_xlfn.XLOOKUP(A117,[3]员工花名册!$C$3:$C$498,[3]员工花名册!$S$3:$S$498)</f>
        <v>45264</v>
      </c>
      <c r="C117" s="47" t="str">
        <f>_xlfn.XLOOKUP(A117,[3]员工花名册!$C$3:$C$498,[3]员工花名册!$H$3:$H$498)</f>
        <v>销售服务科</v>
      </c>
      <c r="D117" s="97" t="str">
        <f>_xlfn.XLOOKUP(A117,[3]员工花名册!$C$3:$C$497,[3]员工花名册!$I$3:$I$497)</f>
        <v>功能件库管B</v>
      </c>
      <c r="E117" s="33">
        <v>3180</v>
      </c>
      <c r="F117" s="32"/>
    </row>
    <row r="118" spans="1:6">
      <c r="A118" s="52" t="s">
        <v>1049</v>
      </c>
      <c r="B118" s="96">
        <f>_xlfn.XLOOKUP(A118,[3]员工花名册!$C$3:$C$498,[3]员工花名册!$S$3:$S$498)</f>
        <v>45265</v>
      </c>
      <c r="C118" s="47" t="str">
        <f>_xlfn.XLOOKUP(A118,[3]员工花名册!$C$3:$C$498,[3]员工花名册!$H$3:$H$498)</f>
        <v>生产管理科</v>
      </c>
      <c r="D118" s="97" t="str">
        <f>_xlfn.XLOOKUP(A118,[3]员工花名册!$C$3:$C$497,[3]员工花名册!$I$3:$I$497)</f>
        <v>核算员</v>
      </c>
      <c r="E118" s="33">
        <v>3180</v>
      </c>
      <c r="F118" s="32"/>
    </row>
    <row r="119" ht="18" customHeight="1" spans="1:7">
      <c r="A119" s="52" t="s">
        <v>1051</v>
      </c>
      <c r="B119" s="96">
        <f>_xlfn.XLOOKUP(A119,[3]员工花名册!$C$3:$C$498,[3]员工花名册!$S$3:$S$498)</f>
        <v>45268</v>
      </c>
      <c r="C119" s="47" t="str">
        <f>_xlfn.XLOOKUP(A119,[3]员工花名册!$C$3:$C$498,[3]员工花名册!$H$3:$H$498)</f>
        <v>底座装配车间</v>
      </c>
      <c r="D119" s="97" t="str">
        <f>_xlfn.XLOOKUP(A119,[3]员工花名册!$C$3:$C$497,[3]员工花名册!$I$3:$I$497)</f>
        <v>组装工</v>
      </c>
      <c r="E119" s="33">
        <v>2200</v>
      </c>
      <c r="F119" s="32"/>
      <c r="G119" s="41" t="s">
        <v>1393</v>
      </c>
    </row>
    <row r="120" spans="1:6">
      <c r="A120" s="99" t="s">
        <v>1041</v>
      </c>
      <c r="B120" s="48">
        <f>_xlfn.XLOOKUP(A120,[3]员工花名册!$C$3:$C$498,[3]员工花名册!$S$3:$S$498)</f>
        <v>45273</v>
      </c>
      <c r="C120" t="str">
        <f>_xlfn.XLOOKUP(A120,[3]员工花名册!$C$3:$C$498,[3]员工花名册!$H$3:$H$498)</f>
        <v>工艺工程部</v>
      </c>
      <c r="D120" s="39" t="str">
        <f>_xlfn.XLOOKUP(A120,[3]员工花名册!$C$3:$C$497,[3]员工花名册!$I$3:$I$497)</f>
        <v>冲压模具设计工程师</v>
      </c>
      <c r="E120" s="32">
        <v>4180</v>
      </c>
      <c r="F120" s="32"/>
    </row>
    <row r="125" ht="22" customHeight="1" spans="1:4">
      <c r="A125" s="52" t="s">
        <v>1061</v>
      </c>
      <c r="B125" s="45">
        <f>_xlfn.XLOOKUP(A125,[3]员工花名册!$C$3:$C$498,[3]员工花名册!$S$3:$S$498)</f>
        <v>45281</v>
      </c>
      <c r="C125" s="47" t="str">
        <f>_xlfn.XLOOKUP(A125,[3]员工花名册!$C$3:$C$498,[3]员工花名册!$H$3:$H$498)</f>
        <v>生产管理科</v>
      </c>
      <c r="D125" s="97" t="str">
        <f>_xlfn.XLOOKUP(A125,[3]员工花名册!$C$3:$C$497,[3]员工花名册!$I$3:$I$497)</f>
        <v>商务采购文员</v>
      </c>
    </row>
    <row r="126" ht="22" customHeight="1" spans="1:4">
      <c r="A126" s="52" t="s">
        <v>1123</v>
      </c>
      <c r="B126" s="45">
        <f>_xlfn.XLOOKUP(A126,[3]员工花名册!$C$3:$C$498,[3]员工花名册!$S$3:$S$498)</f>
        <v>45307</v>
      </c>
      <c r="C126" s="47" t="str">
        <f>_xlfn.XLOOKUP(A126,[3]员工花名册!$C$3:$C$498,[3]员工花名册!$H$3:$H$498)</f>
        <v>座椅总装车间</v>
      </c>
      <c r="D126" s="97" t="str">
        <f>_xlfn.XLOOKUP(A126,[3]员工花名册!$C$3:$C$497,[3]员工花名册!$I$3:$I$497)</f>
        <v>组装工</v>
      </c>
    </row>
    <row r="127" ht="22" customHeight="1" spans="1:5">
      <c r="A127" s="52" t="s">
        <v>1125</v>
      </c>
      <c r="B127" s="45">
        <f>_xlfn.XLOOKUP(A127,[3]员工花名册!$C$3:$C$498,[3]员工花名册!$S$3:$S$498)</f>
        <v>45309</v>
      </c>
      <c r="C127" s="47" t="str">
        <f>_xlfn.XLOOKUP(A127,[3]员工花名册!$C$3:$C$498,[3]员工花名册!$H$3:$H$498)</f>
        <v>发泡车间</v>
      </c>
      <c r="D127" s="97" t="str">
        <f>_xlfn.XLOOKUP(A127,[3]员工花名册!$C$3:$C$497,[3]员工花名册!$I$3:$I$497)</f>
        <v>设备工程师</v>
      </c>
      <c r="E127" s="486" t="s">
        <v>1405</v>
      </c>
    </row>
    <row r="128" ht="22" customHeight="1" spans="1:5">
      <c r="A128" s="52" t="s">
        <v>1233</v>
      </c>
      <c r="B128" s="45" t="e">
        <f>_xlfn.XLOOKUP(A128,[3]员工花名册!$C$3:$C$498,[3]员工花名册!$S$3:$S$498)</f>
        <v>#N/A</v>
      </c>
      <c r="C128" s="47" t="e">
        <f>_xlfn.XLOOKUP(A128,[3]员工花名册!$C$3:$C$498,[3]员工花名册!$H$3:$H$498)</f>
        <v>#N/A</v>
      </c>
      <c r="D128" s="97" t="e">
        <f>_xlfn.XLOOKUP(A128,[3]员工花名册!$C$3:$C$497,[3]员工花名册!$I$3:$I$497)</f>
        <v>#N/A</v>
      </c>
      <c r="E128" s="486" t="s">
        <v>1406</v>
      </c>
    </row>
    <row r="129" ht="22" customHeight="1" spans="1:5">
      <c r="A129" s="33" t="s">
        <v>1235</v>
      </c>
      <c r="B129" s="45" t="e">
        <f>_xlfn.XLOOKUP(A129,[3]员工花名册!$C$3:$C$498,[3]员工花名册!$S$3:$S$498)</f>
        <v>#N/A</v>
      </c>
      <c r="C129" s="47" t="e">
        <f>_xlfn.XLOOKUP(A129,[3]员工花名册!$C$3:$C$498,[3]员工花名册!$H$3:$H$498)</f>
        <v>#N/A</v>
      </c>
      <c r="D129" s="97" t="e">
        <f>_xlfn.XLOOKUP(A129,[3]员工花名册!$C$3:$C$497,[3]员工花名册!$I$3:$I$497)</f>
        <v>#N/A</v>
      </c>
      <c r="E129" s="486" t="s">
        <v>1407</v>
      </c>
    </row>
    <row r="130" ht="22" customHeight="1" spans="1:4">
      <c r="A130" s="33" t="s">
        <v>1261</v>
      </c>
      <c r="B130" s="45" t="e">
        <f>_xlfn.XLOOKUP(A130,[3]员工花名册!$C$3:$C$498,[3]员工花名册!$S$3:$S$498)</f>
        <v>#N/A</v>
      </c>
      <c r="C130" s="47" t="e">
        <f>_xlfn.XLOOKUP(A130,[3]员工花名册!$C$3:$C$498,[3]员工花名册!$H$3:$H$498)</f>
        <v>#N/A</v>
      </c>
      <c r="D130" s="97" t="e">
        <f>_xlfn.XLOOKUP(A130,[3]员工花名册!$C$3:$C$497,[3]员工花名册!$I$3:$I$497)</f>
        <v>#N/A</v>
      </c>
    </row>
    <row r="131" ht="22" customHeight="1" spans="1:4">
      <c r="A131" s="33" t="s">
        <v>1273</v>
      </c>
      <c r="B131" s="45" t="e">
        <f>_xlfn.XLOOKUP(A131,[3]员工花名册!$C$3:$C$498,[3]员工花名册!$S$3:$S$498)</f>
        <v>#N/A</v>
      </c>
      <c r="C131" s="47" t="e">
        <f>_xlfn.XLOOKUP(A131,[3]员工花名册!$C$3:$C$498,[3]员工花名册!$H$3:$H$498)</f>
        <v>#N/A</v>
      </c>
      <c r="D131" s="97" t="e">
        <f>_xlfn.XLOOKUP(A131,[3]员工花名册!$C$3:$C$497,[3]员工花名册!$I$3:$I$497)</f>
        <v>#N/A</v>
      </c>
    </row>
    <row r="132" spans="1:4">
      <c r="A132" s="32"/>
      <c r="D132" s="97"/>
    </row>
    <row r="133" spans="1:1">
      <c r="A133" s="32"/>
    </row>
    <row r="135" spans="1:4">
      <c r="A135" s="52" t="s">
        <v>1129</v>
      </c>
      <c r="B135" s="48">
        <f>_xlfn.XLOOKUP(A135,[3]员工花名册!$C$3:$C$498,[3]员工花名册!$S$3:$S$498)</f>
        <v>45323</v>
      </c>
      <c r="C135" t="str">
        <f>_xlfn.XLOOKUP(A135,[3]员工花名册!$C$3:$C$498,[3]员工花名册!$H$3:$H$498)</f>
        <v>发泡车间</v>
      </c>
      <c r="D135" s="39" t="str">
        <f>_xlfn.XLOOKUP(A135,[3]员工花名册!$C$3:$C$497,[3]员工花名册!$I$3:$I$497)</f>
        <v>发泡工</v>
      </c>
    </row>
    <row r="136" spans="1:4">
      <c r="A136" s="52" t="s">
        <v>1131</v>
      </c>
      <c r="B136" s="48">
        <f>_xlfn.XLOOKUP(A136,[3]员工花名册!$C$3:$C$498,[3]员工花名册!$S$3:$S$498)</f>
        <v>45318</v>
      </c>
      <c r="C136" t="str">
        <f>_xlfn.XLOOKUP(A136,[3]员工花名册!$C$3:$C$498,[3]员工花名册!$H$3:$H$498)</f>
        <v>底座装配车间</v>
      </c>
      <c r="D136" s="39" t="str">
        <f>_xlfn.XLOOKUP(A136,[3]员工花名册!$C$3:$C$497,[3]员工花名册!$I$3:$I$497)</f>
        <v>组装工</v>
      </c>
    </row>
    <row r="137" spans="1:4">
      <c r="A137" s="52" t="s">
        <v>1133</v>
      </c>
      <c r="B137" s="48">
        <f>_xlfn.XLOOKUP(A137,[3]员工花名册!$C$3:$C$498,[3]员工花名册!$S$3:$S$498)</f>
        <v>45321</v>
      </c>
      <c r="C137" t="str">
        <f>_xlfn.XLOOKUP(A137,[3]员工花名册!$C$3:$C$498,[3]员工花名册!$H$3:$H$498)</f>
        <v>生产管理科</v>
      </c>
      <c r="D137" s="39" t="str">
        <f>_xlfn.XLOOKUP(A137,[3]员工花名册!$C$3:$C$497,[3]员工花名册!$I$3:$I$497)</f>
        <v>缝纫材料库管员</v>
      </c>
    </row>
    <row r="143" spans="1:6">
      <c r="A143" s="51" t="s">
        <v>1142</v>
      </c>
      <c r="B143" s="48">
        <f>_xlfn.XLOOKUP(A143,[4]员工花名册!$C:$C,[4]员工花名册!$S:$S)</f>
        <v>45340</v>
      </c>
      <c r="C143" t="str">
        <f>_xlfn.XLOOKUP(A143,[4]员工花名册!$C:$C,[4]员工花名册!$H:$H)</f>
        <v>冲压弯管车间</v>
      </c>
      <c r="D143" t="str">
        <f>_xlfn.XLOOKUP(A143,[4]员工花名册!$C:$C,[4]员工花名册!$I:$I)</f>
        <v>冲压工</v>
      </c>
      <c r="E143" t="s">
        <v>1394</v>
      </c>
      <c r="F143">
        <v>2200</v>
      </c>
    </row>
    <row r="144" spans="1:4">
      <c r="A144" s="52" t="s">
        <v>1170</v>
      </c>
      <c r="B144" s="48">
        <f>_xlfn.XLOOKUP(A144,[4]员工花名册!$C:$C,[4]员工花名册!$S:$S)</f>
        <v>45350</v>
      </c>
      <c r="C144" t="str">
        <f>_xlfn.XLOOKUP(A144,[4]员工花名册!$C:$C,[4]员工花名册!$H:$H)</f>
        <v>底座装配车间</v>
      </c>
      <c r="D144" t="str">
        <f>_xlfn.XLOOKUP(A144,[4]员工花名册!$C:$C,[4]员工花名册!$I:$I)</f>
        <v>组装工</v>
      </c>
    </row>
    <row r="145" spans="1:6">
      <c r="A145" s="100" t="s">
        <v>1188</v>
      </c>
      <c r="B145" s="48">
        <f>_xlfn.XLOOKUP(A145,[4]员工花名册!$C:$C,[4]员工花名册!$S:$S)</f>
        <v>45352</v>
      </c>
      <c r="C145" t="str">
        <f>_xlfn.XLOOKUP(A145,[4]员工花名册!$C:$C,[4]员工花名册!$H:$H)</f>
        <v>底座装配车间</v>
      </c>
      <c r="D145" t="str">
        <f>_xlfn.XLOOKUP(A145,[4]员工花名册!$C:$C,[4]员工花名册!$I:$I)</f>
        <v>组装工</v>
      </c>
      <c r="E145" t="s">
        <v>1394</v>
      </c>
      <c r="F145">
        <v>2200</v>
      </c>
    </row>
    <row r="146" spans="1:6">
      <c r="A146" s="52" t="s">
        <v>1219</v>
      </c>
      <c r="B146" s="48">
        <f>_xlfn.XLOOKUP(A146,[4]员工花名册!$C:$C,[4]员工花名册!$S:$S)</f>
        <v>45356</v>
      </c>
      <c r="C146" t="str">
        <f>_xlfn.XLOOKUP(A146,[4]员工花名册!$C:$C,[4]员工花名册!$H:$H)</f>
        <v>底座装配车间</v>
      </c>
      <c r="D146" t="str">
        <f>_xlfn.XLOOKUP(A146,[4]员工花名册!$C:$C,[4]员工花名册!$I:$I)</f>
        <v>组装工</v>
      </c>
      <c r="F146">
        <v>2200</v>
      </c>
    </row>
    <row r="147" s="40" customFormat="1" spans="1:7">
      <c r="A147" s="101" t="s">
        <v>1197</v>
      </c>
      <c r="B147" s="102">
        <f>_xlfn.XLOOKUP(A147,[4]员工花名册!$C:$C,[4]员工花名册!$S:$S)</f>
        <v>45352</v>
      </c>
      <c r="C147" s="40" t="str">
        <f>_xlfn.XLOOKUP(A147,[4]员工花名册!$C:$C,[4]员工花名册!$H:$H)</f>
        <v>电泳车间</v>
      </c>
      <c r="D147" s="40" t="str">
        <f>_xlfn.XLOOKUP(A147,[4]员工花名册!$C:$C,[4]员工花名册!$I:$I)</f>
        <v>挂件工</v>
      </c>
      <c r="E147" s="40" t="s">
        <v>1394</v>
      </c>
      <c r="F147" s="40">
        <v>2200</v>
      </c>
      <c r="G147" s="103"/>
    </row>
    <row r="148" spans="1:6">
      <c r="A148" s="100" t="s">
        <v>1186</v>
      </c>
      <c r="B148" s="48">
        <f>_xlfn.XLOOKUP(A148,[4]员工花名册!$C:$C,[4]员工花名册!$S:$S)</f>
        <v>45352</v>
      </c>
      <c r="C148" t="str">
        <f>_xlfn.XLOOKUP(A148,[4]员工花名册!$C:$C,[4]员工花名册!$H:$H)</f>
        <v>发泡车间</v>
      </c>
      <c r="D148" t="str">
        <f>_xlfn.XLOOKUP(A148,[4]员工花名册!$C:$C,[4]员工花名册!$I:$I)</f>
        <v>发泡工</v>
      </c>
      <c r="E148" t="s">
        <v>1394</v>
      </c>
      <c r="F148">
        <v>2200</v>
      </c>
    </row>
    <row r="149" spans="1:6">
      <c r="A149" s="51" t="s">
        <v>1152</v>
      </c>
      <c r="B149" s="48">
        <f>_xlfn.XLOOKUP(A149,[4]员工花名册!$C:$C,[4]员工花名册!$S:$S)</f>
        <v>45348</v>
      </c>
      <c r="C149" t="str">
        <f>_xlfn.XLOOKUP(A149,[4]员工花名册!$C:$C,[4]员工花名册!$H:$H)</f>
        <v>缝纫车间</v>
      </c>
      <c r="D149" t="str">
        <f>_xlfn.XLOOKUP(A149,[4]员工花名册!$C:$C,[4]员工花名册!$I:$I)</f>
        <v>缝纫工</v>
      </c>
      <c r="E149" t="s">
        <v>1394</v>
      </c>
      <c r="F149">
        <v>2200</v>
      </c>
    </row>
    <row r="150" spans="1:6">
      <c r="A150" s="52" t="s">
        <v>1168</v>
      </c>
      <c r="B150" s="48">
        <f>_xlfn.XLOOKUP(A150,[4]员工花名册!$C:$C,[4]员工花名册!$S:$S)</f>
        <v>45349</v>
      </c>
      <c r="C150" t="str">
        <f>_xlfn.XLOOKUP(A150,[4]员工花名册!$C:$C,[4]员工花名册!$H:$H)</f>
        <v>焊接车间</v>
      </c>
      <c r="D150" t="str">
        <f>_xlfn.XLOOKUP(A150,[4]员工花名册!$C:$C,[4]员工花名册!$I:$I)</f>
        <v>摆件工</v>
      </c>
      <c r="E150" t="s">
        <v>1394</v>
      </c>
      <c r="F150">
        <v>2200</v>
      </c>
    </row>
    <row r="151" spans="1:6">
      <c r="A151" s="52" t="s">
        <v>1221</v>
      </c>
      <c r="B151" s="48">
        <f>_xlfn.XLOOKUP(A151,[4]员工花名册!$C:$C,[4]员工花名册!$S:$S)</f>
        <v>45357</v>
      </c>
      <c r="C151" t="str">
        <f>_xlfn.XLOOKUP(A151,[4]员工花名册!$C:$C,[4]员工花名册!$H:$H)</f>
        <v>焊接车间</v>
      </c>
      <c r="D151" t="str">
        <f>_xlfn.XLOOKUP(A151,[4]员工花名册!$C:$C,[4]员工花名册!$I:$I)</f>
        <v>上料工</v>
      </c>
      <c r="E151" t="s">
        <v>1394</v>
      </c>
      <c r="F151">
        <v>2200</v>
      </c>
    </row>
    <row r="152" spans="1:6">
      <c r="A152" s="51" t="s">
        <v>1203</v>
      </c>
      <c r="B152" s="48">
        <f>_xlfn.XLOOKUP(A152,[4]员工花名册!$C:$C,[4]员工花名册!$S:$S)</f>
        <v>45352</v>
      </c>
      <c r="C152" t="str">
        <f>_xlfn.XLOOKUP(A152,[4]员工花名册!$C:$C,[4]员工花名册!$H:$H)</f>
        <v>河北模具车间</v>
      </c>
      <c r="D152" t="str">
        <f>_xlfn.XLOOKUP(A152,[4]员工花名册!$C:$C,[4]员工花名册!$I:$I)</f>
        <v>工装模具装配钳工</v>
      </c>
      <c r="E152" t="s">
        <v>1394</v>
      </c>
      <c r="F152">
        <v>3180</v>
      </c>
    </row>
    <row r="153" spans="1:6">
      <c r="A153" s="52" t="s">
        <v>1160</v>
      </c>
      <c r="B153" s="48">
        <f>_xlfn.XLOOKUP(A153,[4]员工花名册!$C:$C,[4]员工花名册!$S:$S)</f>
        <v>45345</v>
      </c>
      <c r="C153" t="str">
        <f>_xlfn.XLOOKUP(A153,[4]员工花名册!$C:$C,[4]员工花名册!$H:$H)</f>
        <v>后视镜组装车间</v>
      </c>
      <c r="D153" t="str">
        <f>_xlfn.XLOOKUP(A153,[4]员工花名册!$C:$C,[4]员工花名册!$I:$I)</f>
        <v>组装工</v>
      </c>
      <c r="E153" t="s">
        <v>1394</v>
      </c>
      <c r="F153">
        <v>2200</v>
      </c>
    </row>
    <row r="154" spans="1:6">
      <c r="A154" s="52" t="s">
        <v>1174</v>
      </c>
      <c r="B154" s="48">
        <f>_xlfn.XLOOKUP(A154,[4]员工花名册!$C:$C,[4]员工花名册!$S:$S)</f>
        <v>45351</v>
      </c>
      <c r="C154" t="str">
        <f>_xlfn.XLOOKUP(A154,[4]员工花名册!$C:$C,[4]员工花名册!$H:$H)</f>
        <v>后视镜组装车间</v>
      </c>
      <c r="D154" t="str">
        <f>_xlfn.XLOOKUP(A154,[4]员工花名册!$C:$C,[4]员工花名册!$I:$I)</f>
        <v>组装工</v>
      </c>
      <c r="E154" t="s">
        <v>1394</v>
      </c>
      <c r="F154">
        <v>2200</v>
      </c>
    </row>
    <row r="155" spans="1:6">
      <c r="A155" s="52" t="s">
        <v>1205</v>
      </c>
      <c r="B155" s="48">
        <f>_xlfn.XLOOKUP(A155,[4]员工花名册!$C:$C,[4]员工花名册!$S:$S)</f>
        <v>45353</v>
      </c>
      <c r="C155" t="str">
        <f>_xlfn.XLOOKUP(A155,[4]员工花名册!$C:$C,[4]员工花名册!$H:$H)</f>
        <v>后视镜组装车间</v>
      </c>
      <c r="D155" t="str">
        <f>_xlfn.XLOOKUP(A155,[4]员工花名册!$C:$C,[4]员工花名册!$I:$I)</f>
        <v>组装工</v>
      </c>
      <c r="E155" t="s">
        <v>1394</v>
      </c>
      <c r="F155">
        <v>2200</v>
      </c>
    </row>
    <row r="156" spans="1:6">
      <c r="A156" s="52" t="s">
        <v>1217</v>
      </c>
      <c r="B156" s="48">
        <f>_xlfn.XLOOKUP(A156,[4]员工花名册!$C:$C,[4]员工花名册!$S:$S)</f>
        <v>45356</v>
      </c>
      <c r="C156" t="str">
        <f>_xlfn.XLOOKUP(A156,[4]员工花名册!$C:$C,[4]员工花名册!$H:$H)</f>
        <v>后视镜组装车间</v>
      </c>
      <c r="D156" t="str">
        <f>_xlfn.XLOOKUP(A156,[4]员工花名册!$C:$C,[4]员工花名册!$I:$I)</f>
        <v>组装工</v>
      </c>
      <c r="E156" t="s">
        <v>1394</v>
      </c>
      <c r="F156">
        <v>2200</v>
      </c>
    </row>
    <row r="157" spans="1:6">
      <c r="A157" s="52" t="s">
        <v>1229</v>
      </c>
      <c r="B157" s="48">
        <f>_xlfn.XLOOKUP(A157,[4]员工花名册!$C:$C,[4]员工花名册!$S:$S)</f>
        <v>45360</v>
      </c>
      <c r="C157" t="str">
        <f>_xlfn.XLOOKUP(A157,[4]员工花名册!$C:$C,[4]员工花名册!$H:$H)</f>
        <v>后视镜组装车间</v>
      </c>
      <c r="D157" t="str">
        <f>_xlfn.XLOOKUP(A157,[4]员工花名册!$C:$C,[4]员工花名册!$I:$I)</f>
        <v>组装工</v>
      </c>
      <c r="E157" t="s">
        <v>1394</v>
      </c>
      <c r="F157">
        <v>2200</v>
      </c>
    </row>
    <row r="158" spans="1:6">
      <c r="A158" s="51" t="s">
        <v>1138</v>
      </c>
      <c r="B158" s="48">
        <f>_xlfn.XLOOKUP(A158,[4]员工花名册!$C:$C,[4]员工花名册!$S:$S)</f>
        <v>45339</v>
      </c>
      <c r="C158" t="str">
        <f>_xlfn.XLOOKUP(A158,[4]员工花名册!$C:$C,[4]员工花名册!$H:$H)</f>
        <v>制造技术部-TPM</v>
      </c>
      <c r="D158" t="str">
        <f>_xlfn.XLOOKUP(A158,[4]员工花名册!$C:$C,[4]员工花名册!$I:$I)</f>
        <v>焊接保全</v>
      </c>
      <c r="E158" t="s">
        <v>1394</v>
      </c>
      <c r="F158">
        <v>3180</v>
      </c>
    </row>
    <row r="159" s="41" customFormat="1" spans="1:7">
      <c r="A159" s="57" t="s">
        <v>1172</v>
      </c>
      <c r="B159" s="104">
        <f>_xlfn.XLOOKUP(A159,[4]员工花名册!$C:$C,[4]员工花名册!$S:$S)</f>
        <v>45350</v>
      </c>
      <c r="C159" s="41" t="str">
        <f>_xlfn.XLOOKUP(A159,[4]员工花名册!$C:$C,[4]员工花名册!$H:$H)</f>
        <v>注塑车间</v>
      </c>
      <c r="D159" s="41" t="str">
        <f>_xlfn.XLOOKUP(A159,[4]员工花名册!$C:$C,[4]员工花名册!$I:$I)</f>
        <v>操作工</v>
      </c>
      <c r="E159" s="41" t="s">
        <v>1394</v>
      </c>
      <c r="F159">
        <v>2200</v>
      </c>
      <c r="G159" s="41" t="s">
        <v>1408</v>
      </c>
    </row>
    <row r="160" spans="1:6">
      <c r="A160" s="51" t="s">
        <v>1201</v>
      </c>
      <c r="B160" s="48">
        <f>_xlfn.XLOOKUP(A160,[4]员工花名册!$C:$C,[4]员工花名册!$S:$S)</f>
        <v>45352</v>
      </c>
      <c r="C160" t="str">
        <f>_xlfn.XLOOKUP(A160,[4]员工花名册!$C:$C,[4]员工花名册!$H:$H)</f>
        <v>注塑车间</v>
      </c>
      <c r="D160" t="str">
        <f>_xlfn.XLOOKUP(A160,[4]员工花名册!$C:$C,[4]员工花名册!$I:$I)</f>
        <v>操作工</v>
      </c>
      <c r="E160" t="s">
        <v>1394</v>
      </c>
      <c r="F160">
        <v>2200</v>
      </c>
    </row>
    <row r="161" spans="1:6">
      <c r="A161" s="52" t="s">
        <v>1211</v>
      </c>
      <c r="B161" s="48">
        <f>_xlfn.XLOOKUP(A161,[4]员工花名册!$C:$C,[4]员工花名册!$S:$S)</f>
        <v>45355</v>
      </c>
      <c r="C161" t="str">
        <f>_xlfn.XLOOKUP(A161,[4]员工花名册!$C:$C,[4]员工花名册!$H:$H)</f>
        <v>注塑车间</v>
      </c>
      <c r="D161" t="str">
        <f>_xlfn.XLOOKUP(A161,[4]员工花名册!$C:$C,[4]员工花名册!$I:$I)</f>
        <v>操作工</v>
      </c>
      <c r="E161" t="s">
        <v>1394</v>
      </c>
      <c r="F161">
        <v>2200</v>
      </c>
    </row>
    <row r="162" spans="1:6">
      <c r="A162" s="52" t="s">
        <v>1146</v>
      </c>
      <c r="B162" s="48">
        <f>_xlfn.XLOOKUP(A162,[4]员工花名册!$C:$C,[4]员工花名册!$S:$S)</f>
        <v>45342</v>
      </c>
      <c r="C162" t="str">
        <f>_xlfn.XLOOKUP(A162,[4]员工花名册!$C:$C,[4]员工花名册!$H:$H)</f>
        <v>座椅总装车间</v>
      </c>
      <c r="D162" t="str">
        <f>_xlfn.XLOOKUP(A162,[4]员工花名册!$C:$C,[4]员工花名册!$I:$I)</f>
        <v>组装工</v>
      </c>
      <c r="E162" t="s">
        <v>1394</v>
      </c>
      <c r="F162">
        <v>2200</v>
      </c>
    </row>
    <row r="163" spans="1:6">
      <c r="A163" s="52" t="s">
        <v>1150</v>
      </c>
      <c r="B163" s="48">
        <f>_xlfn.XLOOKUP(A163,[4]员工花名册!$C:$C,[4]员工花名册!$S:$S)</f>
        <v>45343</v>
      </c>
      <c r="C163" t="str">
        <f>_xlfn.XLOOKUP(A163,[4]员工花名册!$C:$C,[4]员工花名册!$H:$H)</f>
        <v>座椅总装车间</v>
      </c>
      <c r="D163" t="str">
        <f>_xlfn.XLOOKUP(A163,[4]员工花名册!$C:$C,[4]员工花名册!$I:$I)</f>
        <v>组装工</v>
      </c>
      <c r="E163" t="s">
        <v>1394</v>
      </c>
      <c r="F163">
        <v>2200</v>
      </c>
    </row>
    <row r="164" spans="1:6">
      <c r="A164" s="52" t="s">
        <v>1162</v>
      </c>
      <c r="B164" s="48">
        <f>_xlfn.XLOOKUP(A164,[4]员工花名册!$C:$C,[4]员工花名册!$S:$S)</f>
        <v>45345</v>
      </c>
      <c r="C164" t="str">
        <f>_xlfn.XLOOKUP(A164,[4]员工花名册!$C:$C,[4]员工花名册!$H:$H)</f>
        <v>座椅总装车间</v>
      </c>
      <c r="D164" t="str">
        <f>_xlfn.XLOOKUP(A164,[4]员工花名册!$C:$C,[4]员工花名册!$I:$I)</f>
        <v>组装工</v>
      </c>
      <c r="E164" t="s">
        <v>1394</v>
      </c>
      <c r="F164">
        <v>2200</v>
      </c>
    </row>
    <row r="165" spans="1:6">
      <c r="A165" s="52" t="s">
        <v>1209</v>
      </c>
      <c r="B165" s="48">
        <f>_xlfn.XLOOKUP(A165,[4]员工花名册!$C:$C,[4]员工花名册!$S:$S)</f>
        <v>45354</v>
      </c>
      <c r="C165" t="str">
        <f>_xlfn.XLOOKUP(A165,[4]员工花名册!$C:$C,[4]员工花名册!$H:$H)</f>
        <v>座椅总装车间</v>
      </c>
      <c r="D165" t="str">
        <f>_xlfn.XLOOKUP(A165,[4]员工花名册!$C:$C,[4]员工花名册!$I:$I)</f>
        <v>组装工</v>
      </c>
      <c r="E165" t="s">
        <v>1394</v>
      </c>
      <c r="F165">
        <v>2200</v>
      </c>
    </row>
    <row r="166" spans="1:6">
      <c r="A166" s="52" t="s">
        <v>1215</v>
      </c>
      <c r="B166" s="48">
        <f>_xlfn.XLOOKUP(A166,[4]员工花名册!$C:$C,[4]员工花名册!$S:$S)</f>
        <v>45354</v>
      </c>
      <c r="C166" t="str">
        <f>_xlfn.XLOOKUP(A166,[4]员工花名册!$C:$C,[4]员工花名册!$H:$H)</f>
        <v>座椅总装车间</v>
      </c>
      <c r="D166" t="str">
        <f>_xlfn.XLOOKUP(A166,[4]员工花名册!$C:$C,[4]员工花名册!$I:$I)</f>
        <v>组装工</v>
      </c>
      <c r="E166" t="s">
        <v>1394</v>
      </c>
      <c r="F166">
        <v>2200</v>
      </c>
    </row>
    <row r="167" spans="1:6">
      <c r="A167" s="52" t="s">
        <v>983</v>
      </c>
      <c r="B167" s="48">
        <v>45218</v>
      </c>
      <c r="C167" s="49" t="s">
        <v>217</v>
      </c>
      <c r="D167" t="s">
        <v>1409</v>
      </c>
      <c r="E167" t="s">
        <v>1394</v>
      </c>
      <c r="F167">
        <v>2200</v>
      </c>
    </row>
    <row r="168" customFormat="1" spans="1:6">
      <c r="A168" s="52" t="s">
        <v>1332</v>
      </c>
      <c r="B168" s="48">
        <f>_xlfn.XLOOKUP(A168,[4]员工花名册!$C:$C,[4]员工花名册!$S:$S)</f>
        <v>45358</v>
      </c>
      <c r="C168" t="str">
        <f>_xlfn.XLOOKUP(A168,[4]员工花名册!$C:$C,[4]员工花名册!$H:$H)</f>
        <v>座椅总装车间</v>
      </c>
      <c r="D168" t="str">
        <f>_xlfn.XLOOKUP(A168,[4]员工花名册!$C:$C,[4]员工花名册!$I:$I)</f>
        <v>组装工</v>
      </c>
      <c r="E168" t="s">
        <v>1394</v>
      </c>
      <c r="F168">
        <v>2200</v>
      </c>
    </row>
    <row r="169" spans="1:5">
      <c r="A169" s="51" t="s">
        <v>1199</v>
      </c>
      <c r="B169" s="48">
        <f>_xlfn.XLOOKUP(A169,[4]员工花名册!$C:$C,[4]员工花名册!$S:$S)</f>
        <v>45352</v>
      </c>
      <c r="C169" t="str">
        <f>_xlfn.XLOOKUP(A169,[4]员工花名册!$C:$C,[4]员工花名册!$H:$H)</f>
        <v>注塑车间</v>
      </c>
      <c r="D169" t="str">
        <f>_xlfn.XLOOKUP(A169,[4]员工花名册!$C:$C,[4]员工花名册!$I:$I)</f>
        <v>操作工</v>
      </c>
      <c r="E169" t="s">
        <v>1393</v>
      </c>
    </row>
    <row r="170" spans="1:5">
      <c r="A170" s="52" t="s">
        <v>1207</v>
      </c>
      <c r="B170" s="48">
        <f>_xlfn.XLOOKUP(A170,[4]员工花名册!$C:$C,[4]员工花名册!$S:$S)</f>
        <v>45353</v>
      </c>
      <c r="C170" t="str">
        <f>_xlfn.XLOOKUP(A170,[4]员工花名册!$C:$C,[4]员工花名册!$H:$H)</f>
        <v>发泡车间</v>
      </c>
      <c r="D170" t="str">
        <f>_xlfn.XLOOKUP(A170,[4]员工花名册!$C:$C,[4]员工花名册!$I:$I)</f>
        <v>发泡工</v>
      </c>
      <c r="E170" t="s">
        <v>1393</v>
      </c>
    </row>
    <row r="171" spans="1:5">
      <c r="A171" s="51" t="s">
        <v>1140</v>
      </c>
      <c r="B171" s="48">
        <f>_xlfn.XLOOKUP(A171,[4]员工花名册!$C:$C,[4]员工花名册!$S:$S)</f>
        <v>45340</v>
      </c>
      <c r="C171" t="str">
        <f>_xlfn.XLOOKUP(A171,[4]员工花名册!$C:$C,[4]员工花名册!$H:$H)</f>
        <v>座椅总装车间</v>
      </c>
      <c r="D171" t="str">
        <f>_xlfn.XLOOKUP(A171,[4]员工花名册!$C:$C,[4]员工花名册!$I:$I)</f>
        <v>组装工</v>
      </c>
      <c r="E171" t="s">
        <v>1393</v>
      </c>
    </row>
    <row r="172" spans="1:5">
      <c r="A172" s="52" t="s">
        <v>1184</v>
      </c>
      <c r="B172" s="48">
        <f>_xlfn.XLOOKUP(A172,[4]员工花名册!$C:$C,[4]员工花名册!$S:$S)</f>
        <v>45350</v>
      </c>
      <c r="C172" t="str">
        <f>_xlfn.XLOOKUP(A172,[4]员工花名册!$C:$C,[4]员工花名册!$H:$H)</f>
        <v>座椅总装车间</v>
      </c>
      <c r="D172" t="str">
        <f>_xlfn.XLOOKUP(A172,[4]员工花名册!$C:$C,[4]员工花名册!$I:$I)</f>
        <v>组装工</v>
      </c>
      <c r="E172" t="s">
        <v>1393</v>
      </c>
    </row>
    <row r="173" spans="1:5">
      <c r="A173" s="52" t="s">
        <v>1213</v>
      </c>
      <c r="B173" s="48">
        <f>_xlfn.XLOOKUP(A173,[4]员工花名册!$C:$C,[4]员工花名册!$S:$S)</f>
        <v>45354</v>
      </c>
      <c r="C173" t="str">
        <f>_xlfn.XLOOKUP(A173,[4]员工花名册!$C:$C,[4]员工花名册!$H:$H)</f>
        <v>座椅总装车间</v>
      </c>
      <c r="D173" t="str">
        <f>_xlfn.XLOOKUP(A173,[4]员工花名册!$C:$C,[4]员工花名册!$I:$I)</f>
        <v>组装工</v>
      </c>
      <c r="E173" t="s">
        <v>1393</v>
      </c>
    </row>
    <row r="174" spans="1:2">
      <c r="A174" s="52"/>
      <c r="B174" s="48"/>
    </row>
    <row r="175" spans="1:2">
      <c r="A175" s="52"/>
      <c r="B175" s="48"/>
    </row>
    <row r="176" spans="1:2">
      <c r="A176" s="52"/>
      <c r="B176" s="48"/>
    </row>
    <row r="177" spans="1:7">
      <c r="A177" s="52" t="s">
        <v>1261</v>
      </c>
      <c r="B177" s="48">
        <f>_xlfn.XLOOKUP(A177,[4]员工花名册!$C:$C,[4]员工花名册!$S:$S)</f>
        <v>45370</v>
      </c>
      <c r="C177" t="s">
        <v>262</v>
      </c>
      <c r="D177" t="s">
        <v>1401</v>
      </c>
      <c r="E177" t="s">
        <v>1393</v>
      </c>
      <c r="F177">
        <v>2200</v>
      </c>
      <c r="G177">
        <f t="shared" ref="G177:G191" si="0">F177*10%</f>
        <v>220</v>
      </c>
    </row>
    <row r="178" spans="1:7">
      <c r="A178" s="52" t="s">
        <v>1281</v>
      </c>
      <c r="B178" s="48">
        <f>_xlfn.XLOOKUP(A178,[4]员工花名册!$C:$C,[4]员工花名册!$S:$S)</f>
        <v>45373</v>
      </c>
      <c r="C178" t="str">
        <f>_xlfn.XLOOKUP(A178,[4]员工花名册!$C:$C,[4]员工花名册!$H:$H)</f>
        <v>发泡车间</v>
      </c>
      <c r="D178" t="str">
        <f>_xlfn.XLOOKUP(A178,[4]员工花名册!$C:$C,[4]员工花名册!$I:$I)</f>
        <v>发泡工</v>
      </c>
      <c r="E178" t="s">
        <v>1393</v>
      </c>
      <c r="F178">
        <v>2200</v>
      </c>
      <c r="G178">
        <f t="shared" si="0"/>
        <v>220</v>
      </c>
    </row>
    <row r="179" spans="1:7">
      <c r="A179" s="52" t="s">
        <v>1300</v>
      </c>
      <c r="B179" s="48">
        <f>_xlfn.XLOOKUP(A179,[4]员工花名册!$C:$C,[4]员工花名册!$S:$S)</f>
        <v>45380</v>
      </c>
      <c r="C179" t="str">
        <f>_xlfn.XLOOKUP(A179,[4]员工花名册!$C:$C,[4]员工花名册!$H:$H)</f>
        <v>发泡车间</v>
      </c>
      <c r="D179" t="str">
        <f>_xlfn.XLOOKUP(A179,[4]员工花名册!$C:$C,[4]员工花名册!$I:$I)</f>
        <v>发泡工</v>
      </c>
      <c r="E179" t="s">
        <v>1393</v>
      </c>
      <c r="F179">
        <v>2200</v>
      </c>
      <c r="G179">
        <f t="shared" si="0"/>
        <v>220</v>
      </c>
    </row>
    <row r="180" spans="1:7">
      <c r="A180" s="52" t="s">
        <v>1263</v>
      </c>
      <c r="B180" s="48">
        <f>_xlfn.XLOOKUP(A180,[4]员工花名册!$C:$C,[4]员工花名册!$S:$S)</f>
        <v>45370</v>
      </c>
      <c r="C180" t="str">
        <f>_xlfn.XLOOKUP(A180,[4]员工花名册!$C:$C,[4]员工花名册!$H:$H)</f>
        <v>财务管理部</v>
      </c>
      <c r="D180" t="str">
        <f>_xlfn.XLOOKUP(A180,[4]员工花名册!$C:$C,[4]员工花名册!$I:$I)</f>
        <v>记账会计</v>
      </c>
      <c r="E180" t="s">
        <v>1394</v>
      </c>
      <c r="F180">
        <v>3180</v>
      </c>
      <c r="G180">
        <f t="shared" si="0"/>
        <v>318</v>
      </c>
    </row>
    <row r="181" spans="1:7">
      <c r="A181" s="52" t="s">
        <v>1243</v>
      </c>
      <c r="B181" s="48">
        <f>_xlfn.XLOOKUP(A181,[4]员工花名册!$C:$C,[4]员工花名册!$S:$S)</f>
        <v>45364</v>
      </c>
      <c r="C181" t="str">
        <f>_xlfn.XLOOKUP(A181,[4]员工花名册!$C:$C,[4]员工花名册!$H:$H)</f>
        <v>冲压弯管车间</v>
      </c>
      <c r="D181" t="str">
        <f>_xlfn.XLOOKUP(A181,[4]员工花名册!$C:$C,[4]员工花名册!$I:$I)</f>
        <v>冲压工</v>
      </c>
      <c r="E181" t="s">
        <v>1394</v>
      </c>
      <c r="F181">
        <v>2200</v>
      </c>
      <c r="G181">
        <f t="shared" si="0"/>
        <v>220</v>
      </c>
    </row>
    <row r="182" spans="1:7">
      <c r="A182" s="52" t="s">
        <v>1259</v>
      </c>
      <c r="B182" s="48">
        <f>_xlfn.XLOOKUP(A182,[4]员工花名册!$C:$C,[4]员工花名册!$S:$S)</f>
        <v>45368</v>
      </c>
      <c r="C182" t="str">
        <f>_xlfn.XLOOKUP(A182,[4]员工花名册!$C:$C,[4]员工花名册!$H:$H)</f>
        <v>底座装配车间</v>
      </c>
      <c r="D182" t="str">
        <f>_xlfn.XLOOKUP(A182,[4]员工花名册!$C:$C,[4]员工花名册!$I:$I)</f>
        <v>组装工</v>
      </c>
      <c r="E182" t="s">
        <v>1394</v>
      </c>
      <c r="F182">
        <v>2200</v>
      </c>
      <c r="G182">
        <f t="shared" si="0"/>
        <v>220</v>
      </c>
    </row>
    <row r="183" spans="1:7">
      <c r="A183" s="52" t="s">
        <v>1269</v>
      </c>
      <c r="B183" s="48">
        <f>_xlfn.XLOOKUP(A183,[4]员工花名册!$C:$C,[4]员工花名册!$S:$S)</f>
        <v>45372</v>
      </c>
      <c r="C183" t="str">
        <f>_xlfn.XLOOKUP(A183,[4]员工花名册!$C:$C,[4]员工花名册!$H:$H)</f>
        <v>底座装配车间</v>
      </c>
      <c r="D183" t="str">
        <f>_xlfn.XLOOKUP(A183,[4]员工花名册!$C:$C,[4]员工花名册!$I:$I)</f>
        <v>组装工</v>
      </c>
      <c r="E183" t="s">
        <v>1394</v>
      </c>
      <c r="F183">
        <v>2200</v>
      </c>
      <c r="G183">
        <f t="shared" si="0"/>
        <v>220</v>
      </c>
    </row>
    <row r="184" spans="1:7">
      <c r="A184" s="52" t="s">
        <v>1277</v>
      </c>
      <c r="B184" s="48">
        <f>_xlfn.XLOOKUP(A184,[4]员工花名册!$C:$C,[4]员工花名册!$S:$S)</f>
        <v>45372</v>
      </c>
      <c r="C184" t="str">
        <f>_xlfn.XLOOKUP(A184,[4]员工花名册!$C:$C,[4]员工花名册!$H:$H)</f>
        <v>底座装配车间</v>
      </c>
      <c r="D184" t="str">
        <f>_xlfn.XLOOKUP(A184,[4]员工花名册!$C:$C,[4]员工花名册!$I:$I)</f>
        <v>组装工</v>
      </c>
      <c r="E184" t="s">
        <v>1394</v>
      </c>
      <c r="F184">
        <v>2200</v>
      </c>
      <c r="G184">
        <f t="shared" si="0"/>
        <v>220</v>
      </c>
    </row>
    <row r="185" spans="1:7">
      <c r="A185" s="52" t="s">
        <v>1296</v>
      </c>
      <c r="B185" s="48">
        <f>_xlfn.XLOOKUP(A185,[4]员工花名册!$C:$C,[4]员工花名册!$S:$S)</f>
        <v>45379</v>
      </c>
      <c r="C185" t="str">
        <f>_xlfn.XLOOKUP(A185,[4]员工花名册!$C:$C,[4]员工花名册!$H:$H)</f>
        <v>底座装配车间</v>
      </c>
      <c r="D185" t="str">
        <f>_xlfn.XLOOKUP(A185,[4]员工花名册!$C:$C,[4]员工花名册!$I:$I)</f>
        <v>组装工</v>
      </c>
      <c r="E185" t="s">
        <v>1394</v>
      </c>
      <c r="F185">
        <v>2200</v>
      </c>
      <c r="G185">
        <f t="shared" si="0"/>
        <v>220</v>
      </c>
    </row>
    <row r="186" spans="1:7">
      <c r="A186" s="105" t="s">
        <v>1304</v>
      </c>
      <c r="B186" s="48">
        <f>_xlfn.XLOOKUP(A186,[4]员工花名册!$C:$C,[4]员工花名册!$S:$S)</f>
        <v>45383</v>
      </c>
      <c r="C186" t="str">
        <f>_xlfn.XLOOKUP(A186,[4]员工花名册!$C:$C,[4]员工花名册!$H:$H)</f>
        <v>底座装配车间</v>
      </c>
      <c r="D186" t="str">
        <f>_xlfn.XLOOKUP(A186,[4]员工花名册!$C:$C,[4]员工花名册!$I:$I)</f>
        <v>组装工</v>
      </c>
      <c r="E186" t="s">
        <v>1394</v>
      </c>
      <c r="F186">
        <v>2200</v>
      </c>
      <c r="G186">
        <f t="shared" si="0"/>
        <v>220</v>
      </c>
    </row>
    <row r="187" spans="1:7">
      <c r="A187" s="51" t="s">
        <v>1302</v>
      </c>
      <c r="B187" s="48">
        <f>_xlfn.XLOOKUP(A187,[4]员工花名册!$C:$C,[4]员工花名册!$S:$S)</f>
        <v>45384</v>
      </c>
      <c r="C187" t="str">
        <f>_xlfn.XLOOKUP(A187,[4]员工花名册!$C:$C,[4]员工花名册!$H:$H)</f>
        <v>底座装配车间</v>
      </c>
      <c r="D187" t="str">
        <f>_xlfn.XLOOKUP(A187,[4]员工花名册!$C:$C,[4]员工花名册!$I:$I)</f>
        <v>组装工</v>
      </c>
      <c r="E187" t="s">
        <v>1394</v>
      </c>
      <c r="F187">
        <v>2200</v>
      </c>
      <c r="G187">
        <f t="shared" si="0"/>
        <v>220</v>
      </c>
    </row>
    <row r="188" spans="1:7">
      <c r="A188" s="52" t="s">
        <v>1314</v>
      </c>
      <c r="B188" s="48">
        <f>_xlfn.XLOOKUP(A188,[4]员工花名册!$C:$C,[4]员工花名册!$S:$S)</f>
        <v>45392</v>
      </c>
      <c r="C188" t="str">
        <f>_xlfn.XLOOKUP(A188,[4]员工花名册!$C:$C,[4]员工花名册!$H:$H)</f>
        <v>电泳车间</v>
      </c>
      <c r="D188" t="str">
        <f>_xlfn.XLOOKUP(A188,[4]员工花名册!$C:$C,[4]员工花名册!$I:$I)</f>
        <v>挂件工</v>
      </c>
      <c r="E188" t="s">
        <v>1394</v>
      </c>
      <c r="F188">
        <v>2200</v>
      </c>
      <c r="G188">
        <f t="shared" si="0"/>
        <v>220</v>
      </c>
    </row>
    <row r="189" spans="1:7">
      <c r="A189" s="52" t="s">
        <v>1267</v>
      </c>
      <c r="B189" s="48">
        <f>_xlfn.XLOOKUP(A189,[4]员工花名册!$C:$C,[4]员工花名册!$S:$S)</f>
        <v>45371</v>
      </c>
      <c r="C189" t="str">
        <f>_xlfn.XLOOKUP(A189,[4]员工花名册!$C:$C,[4]员工花名册!$H:$H)</f>
        <v>发泡车间</v>
      </c>
      <c r="D189" t="str">
        <f>_xlfn.XLOOKUP(A189,[4]员工花名册!$C:$C,[4]员工花名册!$I:$I)</f>
        <v>检验员</v>
      </c>
      <c r="E189" t="s">
        <v>1394</v>
      </c>
      <c r="F189">
        <v>2200</v>
      </c>
      <c r="G189">
        <f t="shared" si="0"/>
        <v>220</v>
      </c>
    </row>
    <row r="190" spans="1:7">
      <c r="A190" s="52" t="s">
        <v>1285</v>
      </c>
      <c r="B190" s="48">
        <f>_xlfn.XLOOKUP(A190,[4]员工花名册!$C:$C,[4]员工花名册!$S:$S)</f>
        <v>45374</v>
      </c>
      <c r="C190" t="str">
        <f>_xlfn.XLOOKUP(A190,[4]员工花名册!$C:$C,[4]员工花名册!$H:$H)</f>
        <v>发泡车间</v>
      </c>
      <c r="D190" t="str">
        <f>_xlfn.XLOOKUP(A190,[4]员工花名册!$C:$C,[4]员工花名册!$I:$I)</f>
        <v>发泡工</v>
      </c>
      <c r="E190" t="s">
        <v>1394</v>
      </c>
      <c r="F190">
        <v>2200</v>
      </c>
      <c r="G190">
        <f t="shared" si="0"/>
        <v>220</v>
      </c>
    </row>
    <row r="191" spans="1:7">
      <c r="A191" s="52" t="s">
        <v>1298</v>
      </c>
      <c r="B191" s="48">
        <f>_xlfn.XLOOKUP(A191,[4]员工花名册!$C:$C,[4]员工花名册!$S:$S)</f>
        <v>45380</v>
      </c>
      <c r="C191" t="str">
        <f>_xlfn.XLOOKUP(A191,[4]员工花名册!$C:$C,[4]员工花名册!$H:$H)</f>
        <v>发泡车间</v>
      </c>
      <c r="D191" t="str">
        <f>_xlfn.XLOOKUP(A191,[4]员工花名册!$C:$C,[4]员工花名册!$I:$I)</f>
        <v>发泡工</v>
      </c>
      <c r="E191" t="s">
        <v>1394</v>
      </c>
      <c r="F191">
        <v>2200</v>
      </c>
      <c r="G191">
        <f t="shared" si="0"/>
        <v>220</v>
      </c>
    </row>
    <row r="192" spans="1:7">
      <c r="A192" s="52" t="s">
        <v>1330</v>
      </c>
      <c r="B192" s="48">
        <f>_xlfn.XLOOKUP(A192,[4]员工花名册!$C:$C,[4]员工花名册!$S:$S)</f>
        <v>45380</v>
      </c>
      <c r="C192" t="str">
        <f>_xlfn.XLOOKUP(A192,[4]员工花名册!$C:$C,[4]员工花名册!$H:$H)</f>
        <v>发泡车间</v>
      </c>
      <c r="D192" t="str">
        <f>_xlfn.XLOOKUP(A192,[4]员工花名册!$C:$C,[4]员工花名册!$I:$I)</f>
        <v>发泡工</v>
      </c>
      <c r="E192" t="s">
        <v>1394</v>
      </c>
      <c r="F192">
        <v>2200</v>
      </c>
      <c r="G192">
        <f t="shared" ref="G179:G207" si="1">F192*10%</f>
        <v>220</v>
      </c>
    </row>
    <row r="193" spans="1:7">
      <c r="A193" s="57" t="s">
        <v>1310</v>
      </c>
      <c r="B193" s="48">
        <f>_xlfn.XLOOKUP(A193,[4]员工花名册!$C:$C,[4]员工花名册!$S:$S)</f>
        <v>45390</v>
      </c>
      <c r="C193" t="str">
        <f>_xlfn.XLOOKUP(A193,[4]员工花名册!$C:$C,[4]员工花名册!$H:$H)</f>
        <v>发泡车间</v>
      </c>
      <c r="D193" t="str">
        <f>_xlfn.XLOOKUP(A193,[4]员工花名册!$C:$C,[4]员工花名册!$I:$I)</f>
        <v>发泡工</v>
      </c>
      <c r="E193" t="s">
        <v>1394</v>
      </c>
      <c r="F193">
        <v>2200</v>
      </c>
      <c r="G193">
        <f t="shared" si="1"/>
        <v>220</v>
      </c>
    </row>
    <row r="194" spans="1:7">
      <c r="A194" s="52" t="s">
        <v>1283</v>
      </c>
      <c r="B194" s="48">
        <f>_xlfn.XLOOKUP(A194,[4]员工花名册!$C:$C,[4]员工花名册!$S:$S)</f>
        <v>45373</v>
      </c>
      <c r="C194" t="str">
        <f>_xlfn.XLOOKUP(A194,[4]员工花名册!$C:$C,[4]员工花名册!$H:$H)</f>
        <v>缝纫车间</v>
      </c>
      <c r="D194" t="str">
        <f>_xlfn.XLOOKUP(A194,[4]员工花名册!$C:$C,[4]员工花名册!$I:$I)</f>
        <v>缝纫工</v>
      </c>
      <c r="E194" t="s">
        <v>1394</v>
      </c>
      <c r="F194">
        <v>2200</v>
      </c>
      <c r="G194">
        <f t="shared" si="1"/>
        <v>220</v>
      </c>
    </row>
    <row r="195" spans="1:7">
      <c r="A195" s="52" t="s">
        <v>1308</v>
      </c>
      <c r="B195" s="48">
        <f>_xlfn.XLOOKUP(A195,[4]员工花名册!$C:$C,[4]员工花名册!$S:$S)</f>
        <v>45390</v>
      </c>
      <c r="C195" t="str">
        <f>_xlfn.XLOOKUP(A195,[4]员工花名册!$C:$C,[4]员工花名册!$H:$H)</f>
        <v>工艺工程部</v>
      </c>
      <c r="D195" t="str">
        <f>_xlfn.XLOOKUP(A195,[4]员工花名册!$C:$C,[4]员工花名册!$I:$I)</f>
        <v>包装工程师</v>
      </c>
      <c r="E195" t="s">
        <v>1394</v>
      </c>
      <c r="F195">
        <v>3180</v>
      </c>
      <c r="G195">
        <f t="shared" si="1"/>
        <v>318</v>
      </c>
    </row>
    <row r="196" spans="1:7">
      <c r="A196" s="52" t="s">
        <v>1247</v>
      </c>
      <c r="B196" s="48">
        <f>_xlfn.XLOOKUP(A196,[4]员工花名册!$C:$C,[4]员工花名册!$S:$S)</f>
        <v>45364</v>
      </c>
      <c r="C196" t="str">
        <f>_xlfn.XLOOKUP(A196,[4]员工花名册!$C:$C,[4]员工花名册!$H:$H)</f>
        <v>焊接车间</v>
      </c>
      <c r="D196" t="str">
        <f>_xlfn.XLOOKUP(A196,[4]员工花名册!$C:$C,[4]员工花名册!$I:$I)</f>
        <v>摆件工</v>
      </c>
      <c r="E196" t="s">
        <v>1394</v>
      </c>
      <c r="F196">
        <v>2200</v>
      </c>
      <c r="G196">
        <f t="shared" si="1"/>
        <v>220</v>
      </c>
    </row>
    <row r="197" spans="1:7">
      <c r="A197" s="52" t="s">
        <v>1237</v>
      </c>
      <c r="B197" s="48">
        <f>_xlfn.XLOOKUP(A197,[4]员工花名册!$C:$C,[4]员工花名册!$S:$S)</f>
        <v>45363</v>
      </c>
      <c r="C197" t="str">
        <f>_xlfn.XLOOKUP(A197,[4]员工花名册!$C:$C,[4]员工花名册!$H:$H)</f>
        <v>后视镜组装车间</v>
      </c>
      <c r="D197" t="str">
        <f>_xlfn.XLOOKUP(A197,[4]员工花名册!$C:$C,[4]员工花名册!$I:$I)</f>
        <v>组装工</v>
      </c>
      <c r="E197" t="s">
        <v>1394</v>
      </c>
      <c r="F197">
        <v>2200</v>
      </c>
      <c r="G197">
        <f t="shared" si="1"/>
        <v>220</v>
      </c>
    </row>
    <row r="198" spans="1:7">
      <c r="A198" s="52" t="s">
        <v>1245</v>
      </c>
      <c r="B198" s="48">
        <f>_xlfn.XLOOKUP(A198,[4]员工花名册!$C:$C,[4]员工花名册!$S:$S)</f>
        <v>45364</v>
      </c>
      <c r="C198" t="str">
        <f>_xlfn.XLOOKUP(A198,[4]员工花名册!$C:$C,[4]员工花名册!$H:$H)</f>
        <v>后视镜组装车间</v>
      </c>
      <c r="D198" t="str">
        <f>_xlfn.XLOOKUP(A198,[4]员工花名册!$C:$C,[4]员工花名册!$I:$I)</f>
        <v>组装工</v>
      </c>
      <c r="E198" t="s">
        <v>1394</v>
      </c>
      <c r="F198">
        <v>2200</v>
      </c>
      <c r="G198">
        <f t="shared" si="1"/>
        <v>220</v>
      </c>
    </row>
    <row r="199" spans="1:7">
      <c r="A199" s="52" t="s">
        <v>1251</v>
      </c>
      <c r="B199" s="48">
        <f>_xlfn.XLOOKUP(A199,[4]员工花名册!$C:$C,[4]员工花名册!$S:$S)</f>
        <v>45364</v>
      </c>
      <c r="C199" t="str">
        <f>_xlfn.XLOOKUP(A199,[4]员工花名册!$C:$C,[4]员工花名册!$H:$H)</f>
        <v>后视镜组装车间</v>
      </c>
      <c r="D199" t="str">
        <f>_xlfn.XLOOKUP(A199,[4]员工花名册!$C:$C,[4]员工花名册!$I:$I)</f>
        <v>组装工</v>
      </c>
      <c r="E199" t="s">
        <v>1394</v>
      </c>
      <c r="F199">
        <v>2200</v>
      </c>
      <c r="G199">
        <f t="shared" si="1"/>
        <v>220</v>
      </c>
    </row>
    <row r="200" spans="1:7">
      <c r="A200" s="52" t="s">
        <v>1287</v>
      </c>
      <c r="B200" s="48">
        <f>_xlfn.XLOOKUP(A200,[4]员工花名册!$C:$C,[4]员工花名册!$S:$S)</f>
        <v>45374</v>
      </c>
      <c r="C200" t="str">
        <f>_xlfn.XLOOKUP(A200,[4]员工花名册!$C:$C,[4]员工花名册!$H:$H)</f>
        <v>后视镜组装车间</v>
      </c>
      <c r="D200" t="str">
        <f>_xlfn.XLOOKUP(A200,[4]员工花名册!$C:$C,[4]员工花名册!$I:$I)</f>
        <v>组装工</v>
      </c>
      <c r="E200" t="s">
        <v>1394</v>
      </c>
      <c r="F200">
        <v>2200</v>
      </c>
      <c r="G200">
        <f t="shared" si="1"/>
        <v>220</v>
      </c>
    </row>
    <row r="201" spans="1:7">
      <c r="A201" s="51" t="s">
        <v>1306</v>
      </c>
      <c r="B201" s="48">
        <f>_xlfn.XLOOKUP(A201,[4]员工花名册!$C:$C,[4]员工花名册!$S:$S)</f>
        <v>45389</v>
      </c>
      <c r="C201" t="str">
        <f>_xlfn.XLOOKUP(A201,[4]员工花名册!$C:$C,[4]员工花名册!$H:$H)</f>
        <v>后视镜组装车间</v>
      </c>
      <c r="D201" t="str">
        <f>_xlfn.XLOOKUP(A201,[4]员工花名册!$C:$C,[4]员工花名册!$I:$I)</f>
        <v>组装工</v>
      </c>
      <c r="E201" t="s">
        <v>1394</v>
      </c>
      <c r="F201">
        <v>2200</v>
      </c>
      <c r="G201">
        <f t="shared" si="1"/>
        <v>220</v>
      </c>
    </row>
    <row r="202" spans="1:7">
      <c r="A202" s="52" t="s">
        <v>1312</v>
      </c>
      <c r="B202" s="48">
        <f>_xlfn.XLOOKUP(A202,[4]员工花名册!$C:$C,[4]员工花名册!$S:$S)</f>
        <v>45391</v>
      </c>
      <c r="C202" t="str">
        <f>_xlfn.XLOOKUP(A202,[4]员工花名册!$C:$C,[4]员工花名册!$H:$H)</f>
        <v>后视镜组装车间</v>
      </c>
      <c r="D202" t="str">
        <f>_xlfn.XLOOKUP(A202,[4]员工花名册!$C:$C,[4]员工花名册!$I:$I)</f>
        <v>组装工</v>
      </c>
      <c r="E202" t="s">
        <v>1394</v>
      </c>
      <c r="F202">
        <v>2200</v>
      </c>
      <c r="G202">
        <f t="shared" si="1"/>
        <v>220</v>
      </c>
    </row>
    <row r="203" spans="1:7">
      <c r="A203" s="52" t="s">
        <v>1253</v>
      </c>
      <c r="B203" s="48">
        <f>_xlfn.XLOOKUP(A203,[4]员工花名册!$C:$C,[4]员工花名册!$S:$S)</f>
        <v>45365</v>
      </c>
      <c r="C203" t="str">
        <f>_xlfn.XLOOKUP(A203,[4]员工花名册!$C:$C,[4]员工花名册!$H:$H)</f>
        <v>销售服务科</v>
      </c>
      <c r="D203" t="str">
        <f>_xlfn.XLOOKUP(A203,[4]员工花名册!$C:$C,[4]员工花名册!$I:$I)</f>
        <v>外协虚仓库管B</v>
      </c>
      <c r="E203" t="s">
        <v>1394</v>
      </c>
      <c r="F203">
        <v>3180</v>
      </c>
      <c r="G203">
        <f t="shared" si="1"/>
        <v>318</v>
      </c>
    </row>
    <row r="204" spans="1:7">
      <c r="A204" s="52" t="s">
        <v>1255</v>
      </c>
      <c r="B204" s="48">
        <f>_xlfn.XLOOKUP(A204,[4]员工花名册!$C:$C,[4]员工花名册!$S:$S)</f>
        <v>45365</v>
      </c>
      <c r="C204" t="str">
        <f>_xlfn.XLOOKUP(A204,[4]员工花名册!$C:$C,[4]员工花名册!$H:$H)</f>
        <v>注塑车间</v>
      </c>
      <c r="D204" t="str">
        <f>_xlfn.XLOOKUP(A204,[4]员工花名册!$C:$C,[4]员工花名册!$I:$I)</f>
        <v>操作工</v>
      </c>
      <c r="E204" t="s">
        <v>1394</v>
      </c>
      <c r="F204">
        <v>2200</v>
      </c>
      <c r="G204">
        <f t="shared" si="1"/>
        <v>220</v>
      </c>
    </row>
    <row r="205" spans="1:7">
      <c r="A205" s="52" t="s">
        <v>1241</v>
      </c>
      <c r="B205" s="48">
        <f>_xlfn.XLOOKUP(A205,[4]员工花名册!$C:$C,[4]员工花名册!$S:$S)</f>
        <v>45363</v>
      </c>
      <c r="C205" t="str">
        <f>_xlfn.XLOOKUP(A205,[4]员工花名册!$C:$C,[4]员工花名册!$H:$H)</f>
        <v>座椅总装车间</v>
      </c>
      <c r="D205" t="str">
        <f>_xlfn.XLOOKUP(A205,[4]员工花名册!$C:$C,[4]员工花名册!$I:$I)</f>
        <v>组装工</v>
      </c>
      <c r="E205" t="s">
        <v>1394</v>
      </c>
      <c r="F205">
        <v>2200</v>
      </c>
      <c r="G205">
        <f t="shared" si="1"/>
        <v>220</v>
      </c>
    </row>
    <row r="206" spans="1:7">
      <c r="A206" s="57" t="s">
        <v>820</v>
      </c>
      <c r="B206" s="48">
        <f>_xlfn.XLOOKUP(A206,[4]员工花名册!$C:$C,[4]员工花名册!$S:$S)</f>
        <v>45368</v>
      </c>
      <c r="C206" t="str">
        <f>_xlfn.XLOOKUP(A206,[4]员工花名册!$C:$C,[4]员工花名册!$H:$H)</f>
        <v>座椅总装车间</v>
      </c>
      <c r="D206" t="str">
        <f>_xlfn.XLOOKUP(A206,[4]员工花名册!$C:$C,[4]员工花名册!$I:$I)</f>
        <v>组装工</v>
      </c>
      <c r="E206" t="s">
        <v>1394</v>
      </c>
      <c r="F206">
        <v>2200</v>
      </c>
      <c r="G206">
        <f t="shared" si="1"/>
        <v>220</v>
      </c>
    </row>
    <row r="210" s="41" customFormat="1" spans="1:8">
      <c r="A210" s="57" t="s">
        <v>1318</v>
      </c>
      <c r="B210" s="104">
        <f>_xlfn.XLOOKUP(A210,[4]员工花名册!$C:$C,[4]员工花名册!$S:$S)</f>
        <v>45395</v>
      </c>
      <c r="C210" s="41" t="str">
        <f>_xlfn.XLOOKUP(A210,[4]员工花名册!$C:$C,[4]员工花名册!$H:$H)</f>
        <v>底座装配车间</v>
      </c>
      <c r="D210" s="41" t="str">
        <f>_xlfn.XLOOKUP(A210,[4]员工花名册!$C:$C,[4]员工花名册!$I:$I)</f>
        <v>组装工</v>
      </c>
      <c r="F210" s="41">
        <v>2200</v>
      </c>
      <c r="G210" s="41">
        <f t="shared" ref="G210:G218" si="2">F210*10%</f>
        <v>220</v>
      </c>
      <c r="H210" s="488" t="s">
        <v>1410</v>
      </c>
    </row>
    <row r="211" spans="1:7">
      <c r="A211" s="52" t="s">
        <v>1328</v>
      </c>
      <c r="B211" s="48">
        <f>_xlfn.XLOOKUP(A211,[4]员工花名册!$C:$C,[4]员工花名册!$S:$S)</f>
        <v>45405</v>
      </c>
      <c r="C211" t="str">
        <f>_xlfn.XLOOKUP(A211,[4]员工花名册!$C:$C,[4]员工花名册!$H:$H)</f>
        <v>底座装配车间</v>
      </c>
      <c r="D211" t="str">
        <f>_xlfn.XLOOKUP(A211,[4]员工花名册!$C:$C,[4]员工花名册!$I:$I)</f>
        <v>组装工</v>
      </c>
      <c r="F211">
        <v>2200</v>
      </c>
      <c r="G211">
        <f t="shared" si="2"/>
        <v>220</v>
      </c>
    </row>
    <row r="212" s="41" customFormat="1" spans="1:8">
      <c r="A212" s="57" t="s">
        <v>1348</v>
      </c>
      <c r="B212" s="104">
        <f>_xlfn.XLOOKUP(A212,[4]员工花名册!$C:$C,[4]员工花名册!$S:$S)</f>
        <v>45417</v>
      </c>
      <c r="C212" s="41" t="str">
        <f>_xlfn.XLOOKUP(A212,[4]员工花名册!$C:$C,[4]员工花名册!$H:$H)</f>
        <v>底座装配车间</v>
      </c>
      <c r="D212" s="41" t="str">
        <f>_xlfn.XLOOKUP(A212,[4]员工花名册!$C:$C,[4]员工花名册!$I:$I)</f>
        <v>组装工</v>
      </c>
      <c r="F212" s="41">
        <v>2200</v>
      </c>
      <c r="G212" s="41">
        <f t="shared" si="2"/>
        <v>220</v>
      </c>
      <c r="H212" s="489" t="s">
        <v>1411</v>
      </c>
    </row>
    <row r="213" spans="1:7">
      <c r="A213" s="52" t="s">
        <v>1338</v>
      </c>
      <c r="B213" s="48">
        <f>_xlfn.XLOOKUP(A213,[4]员工花名册!$C:$C,[4]员工花名册!$S:$S)</f>
        <v>45407</v>
      </c>
      <c r="C213" t="str">
        <f>_xlfn.XLOOKUP(A213,[4]员工花名册!$C:$C,[4]员工花名册!$H:$H)</f>
        <v>焊接车间</v>
      </c>
      <c r="D213" t="str">
        <f>_xlfn.XLOOKUP(A213,[4]员工花名册!$C:$C,[4]员工花名册!$I:$I)</f>
        <v>摆件工</v>
      </c>
      <c r="F213">
        <v>2200</v>
      </c>
      <c r="G213">
        <f t="shared" si="2"/>
        <v>220</v>
      </c>
    </row>
    <row r="214" spans="1:7">
      <c r="A214" s="52" t="s">
        <v>1350</v>
      </c>
      <c r="B214" s="48">
        <f>_xlfn.XLOOKUP(A214,[4]员工花名册!$C:$C,[4]员工花名册!$S:$S)</f>
        <v>45420</v>
      </c>
      <c r="C214" t="str">
        <f>_xlfn.XLOOKUP(A214,[4]员工花名册!$C:$C,[4]员工花名册!$H:$H)</f>
        <v>焊接车间</v>
      </c>
      <c r="D214" t="str">
        <f>_xlfn.XLOOKUP(A214,[4]员工花名册!$C:$C,[4]员工花名册!$I:$I)</f>
        <v>摆件工</v>
      </c>
      <c r="F214">
        <v>2200</v>
      </c>
      <c r="G214">
        <f t="shared" si="2"/>
        <v>220</v>
      </c>
    </row>
    <row r="215" s="42" customFormat="1" spans="1:7">
      <c r="A215" s="108" t="s">
        <v>1326</v>
      </c>
      <c r="B215" s="109">
        <f>_xlfn.XLOOKUP(A215,[4]员工花名册!$C:$C,[4]员工花名册!$S:$S)</f>
        <v>45402</v>
      </c>
      <c r="C215" s="42" t="str">
        <f>_xlfn.XLOOKUP(A215,[4]员工花名册!$C:$C,[4]员工花名册!$H:$H)</f>
        <v>河北模具车间</v>
      </c>
      <c r="D215" s="42" t="str">
        <f>_xlfn.XLOOKUP(A215,[4]员工花名册!$C:$C,[4]员工花名册!$I:$I)</f>
        <v>工装模具装配钳工学徒</v>
      </c>
      <c r="F215" s="42">
        <v>2200</v>
      </c>
      <c r="G215" s="42">
        <f t="shared" si="2"/>
        <v>220</v>
      </c>
    </row>
    <row r="216" s="42" customFormat="1" spans="1:7">
      <c r="A216" s="108" t="s">
        <v>1144</v>
      </c>
      <c r="B216" s="109">
        <f>_xlfn.XLOOKUP(A216,[4]员工花名册!$C:$C,[4]员工花名册!$S:$S)</f>
        <v>45394</v>
      </c>
      <c r="C216" s="42" t="str">
        <f>_xlfn.XLOOKUP(A216,[4]员工花名册!$C:$C,[4]员工花名册!$H:$H)</f>
        <v>物业部</v>
      </c>
      <c r="D216" s="42" t="str">
        <f>_xlfn.XLOOKUP(A216,[4]员工花名册!$C:$C,[4]员工花名册!$I:$I)</f>
        <v>维修工</v>
      </c>
      <c r="F216" s="42">
        <v>3180</v>
      </c>
      <c r="G216" s="42">
        <f t="shared" si="2"/>
        <v>318</v>
      </c>
    </row>
    <row r="217" spans="1:7">
      <c r="A217" s="52" t="s">
        <v>1320</v>
      </c>
      <c r="B217" s="48">
        <f>_xlfn.XLOOKUP(A217,[4]员工花名册!$C:$C,[4]员工花名册!$S:$S)</f>
        <v>45399</v>
      </c>
      <c r="C217" t="str">
        <f>_xlfn.XLOOKUP(A217,[4]员工花名册!$C:$C,[4]员工花名册!$H:$H)</f>
        <v>销售服务科</v>
      </c>
      <c r="D217" t="str">
        <f>_xlfn.XLOOKUP(A217,[4]员工花名册!$C:$C,[4]员工花名册!$I:$I)</f>
        <v>工装维修</v>
      </c>
      <c r="F217">
        <v>3180</v>
      </c>
      <c r="G217">
        <f t="shared" si="2"/>
        <v>318</v>
      </c>
    </row>
    <row r="218" spans="1:7">
      <c r="A218" s="52" t="s">
        <v>1354</v>
      </c>
      <c r="B218" s="48">
        <f>_xlfn.XLOOKUP(A218,[4]员工花名册!$C:$C,[4]员工花名册!$S:$S)</f>
        <v>45422</v>
      </c>
      <c r="C218" t="str">
        <f>_xlfn.XLOOKUP(A218,[4]员工花名册!$C:$C,[4]员工花名册!$H:$H)</f>
        <v>座椅总装车间</v>
      </c>
      <c r="D218" t="str">
        <f>_xlfn.XLOOKUP(A218,[4]员工花名册!$C:$C,[4]员工花名册!$I:$I)</f>
        <v>组装工</v>
      </c>
      <c r="F218">
        <v>2200</v>
      </c>
      <c r="G218">
        <f t="shared" si="2"/>
        <v>220</v>
      </c>
    </row>
    <row r="219" ht="16.5" spans="1:6">
      <c r="A219" s="110" t="s">
        <v>1368</v>
      </c>
      <c r="B219" s="111">
        <v>45495</v>
      </c>
      <c r="C219" s="112" t="s">
        <v>368</v>
      </c>
      <c r="D219" s="112" t="s">
        <v>1412</v>
      </c>
      <c r="F219">
        <v>4180</v>
      </c>
    </row>
    <row r="223" ht="16.5" spans="1:4">
      <c r="A223" s="110" t="s">
        <v>1373</v>
      </c>
      <c r="B223" s="111">
        <v>45474</v>
      </c>
      <c r="C223" s="112" t="s">
        <v>533</v>
      </c>
      <c r="D223" s="112" t="s">
        <v>1409</v>
      </c>
    </row>
  </sheetData>
  <sortState ref="A210:G218">
    <sortCondition ref="C210:C218"/>
  </sortState>
  <mergeCells count="2">
    <mergeCell ref="J16:K16"/>
    <mergeCell ref="I16:I17"/>
  </mergeCells>
  <conditionalFormatting sqref="A61">
    <cfRule type="duplicateValues" dxfId="124" priority="1016"/>
  </conditionalFormatting>
  <conditionalFormatting sqref="A73">
    <cfRule type="duplicateValues" dxfId="124" priority="848"/>
    <cfRule type="duplicateValues" dxfId="124" priority="849"/>
    <cfRule type="duplicateValues" dxfId="124" priority="850"/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  <cfRule type="duplicateValues" dxfId="124" priority="887"/>
    <cfRule type="duplicateValues" dxfId="124" priority="888"/>
    <cfRule type="duplicateValues" dxfId="124" priority="889"/>
    <cfRule type="duplicateValues" dxfId="124" priority="890"/>
    <cfRule type="duplicateValues" dxfId="124" priority="891"/>
    <cfRule type="duplicateValues" dxfId="124" priority="892"/>
    <cfRule type="duplicateValues" dxfId="124" priority="893"/>
    <cfRule type="duplicateValues" dxfId="124" priority="894"/>
    <cfRule type="duplicateValues" dxfId="124" priority="895"/>
    <cfRule type="duplicateValues" dxfId="124" priority="896"/>
    <cfRule type="duplicateValues" dxfId="124" priority="897"/>
    <cfRule type="duplicateValues" dxfId="124" priority="898"/>
  </conditionalFormatting>
  <conditionalFormatting sqref="A80">
    <cfRule type="duplicateValues" dxfId="124" priority="791"/>
    <cfRule type="duplicateValues" dxfId="124" priority="792"/>
    <cfRule type="duplicateValues" dxfId="124" priority="793"/>
    <cfRule type="duplicateValues" dxfId="124" priority="794"/>
    <cfRule type="duplicateValues" dxfId="124" priority="795"/>
    <cfRule type="duplicateValues" dxfId="124" priority="796"/>
    <cfRule type="duplicateValues" dxfId="124" priority="797"/>
    <cfRule type="duplicateValues" dxfId="124" priority="798"/>
    <cfRule type="duplicateValues" dxfId="124" priority="799"/>
    <cfRule type="duplicateValues" dxfId="124" priority="800"/>
    <cfRule type="duplicateValues" dxfId="124" priority="801"/>
    <cfRule type="duplicateValues" dxfId="124" priority="802"/>
    <cfRule type="duplicateValues" dxfId="124" priority="803"/>
    <cfRule type="duplicateValues" dxfId="124" priority="804"/>
    <cfRule type="duplicateValues" dxfId="124" priority="805"/>
    <cfRule type="duplicateValues" dxfId="124" priority="806"/>
    <cfRule type="duplicateValues" dxfId="124" priority="807"/>
    <cfRule type="duplicateValues" dxfId="124" priority="808"/>
    <cfRule type="duplicateValues" dxfId="124" priority="809"/>
    <cfRule type="duplicateValues" dxfId="124" priority="810"/>
    <cfRule type="duplicateValues" dxfId="124" priority="811"/>
    <cfRule type="duplicateValues" dxfId="124" priority="812"/>
    <cfRule type="duplicateValues" dxfId="124" priority="813"/>
    <cfRule type="duplicateValues" dxfId="124" priority="814"/>
    <cfRule type="duplicateValues" dxfId="124" priority="815"/>
    <cfRule type="duplicateValues" dxfId="124" priority="816"/>
    <cfRule type="duplicateValues" dxfId="124" priority="817"/>
    <cfRule type="duplicateValues" dxfId="124" priority="818"/>
    <cfRule type="duplicateValues" dxfId="124" priority="819"/>
    <cfRule type="duplicateValues" dxfId="124" priority="820"/>
    <cfRule type="duplicateValues" dxfId="124" priority="821"/>
    <cfRule type="duplicateValues" dxfId="124" priority="822"/>
    <cfRule type="duplicateValues" dxfId="124" priority="823"/>
    <cfRule type="duplicateValues" dxfId="124" priority="824"/>
    <cfRule type="duplicateValues" dxfId="124" priority="825"/>
    <cfRule type="duplicateValues" dxfId="124" priority="826"/>
    <cfRule type="duplicateValues" dxfId="124" priority="827"/>
    <cfRule type="duplicateValues" dxfId="124" priority="828"/>
    <cfRule type="duplicateValues" dxfId="124" priority="829"/>
    <cfRule type="duplicateValues" dxfId="124" priority="830"/>
    <cfRule type="duplicateValues" dxfId="124" priority="831"/>
    <cfRule type="duplicateValues" dxfId="124" priority="832"/>
    <cfRule type="duplicateValues" dxfId="124" priority="833"/>
    <cfRule type="duplicateValues" dxfId="124" priority="834"/>
    <cfRule type="duplicateValues" dxfId="124" priority="835"/>
    <cfRule type="duplicateValues" dxfId="124" priority="836"/>
    <cfRule type="duplicateValues" dxfId="124" priority="837"/>
    <cfRule type="duplicateValues" dxfId="124" priority="838"/>
    <cfRule type="duplicateValues" dxfId="124" priority="839"/>
    <cfRule type="duplicateValues" dxfId="124" priority="840"/>
    <cfRule type="duplicateValues" dxfId="124" priority="841"/>
  </conditionalFormatting>
  <conditionalFormatting sqref="A126">
    <cfRule type="duplicateValues" dxfId="124" priority="602"/>
    <cfRule type="duplicateValues" dxfId="124" priority="606"/>
    <cfRule type="duplicateValues" dxfId="124" priority="607"/>
    <cfRule type="duplicateValues" dxfId="124" priority="608"/>
    <cfRule type="duplicateValues" dxfId="124" priority="609"/>
    <cfRule type="duplicateValues" dxfId="124" priority="610"/>
    <cfRule type="duplicateValues" dxfId="124" priority="611"/>
    <cfRule type="duplicateValues" dxfId="124" priority="612"/>
    <cfRule type="duplicateValues" dxfId="124" priority="613"/>
    <cfRule type="duplicateValues" dxfId="124" priority="614"/>
    <cfRule type="duplicateValues" dxfId="124" priority="615"/>
    <cfRule type="duplicateValues" dxfId="124" priority="616"/>
  </conditionalFormatting>
  <conditionalFormatting sqref="A146">
    <cfRule type="duplicateValues" dxfId="124" priority="517"/>
    <cfRule type="duplicateValues" dxfId="124" priority="516"/>
    <cfRule type="duplicateValues" dxfId="124" priority="515"/>
    <cfRule type="duplicateValues" dxfId="124" priority="514"/>
    <cfRule type="duplicateValues" dxfId="124" priority="513"/>
  </conditionalFormatting>
  <conditionalFormatting sqref="A155">
    <cfRule type="duplicateValues" dxfId="124" priority="451"/>
    <cfRule type="duplicateValues" dxfId="124" priority="452"/>
    <cfRule type="duplicateValues" dxfId="124" priority="453"/>
    <cfRule type="duplicateValues" dxfId="124" priority="454"/>
    <cfRule type="duplicateValues" dxfId="124" priority="455"/>
    <cfRule type="duplicateValues" dxfId="124" priority="456"/>
    <cfRule type="duplicateValues" dxfId="124" priority="457"/>
    <cfRule type="duplicateValues" dxfId="124" priority="458"/>
    <cfRule type="duplicateValues" dxfId="124" priority="459"/>
    <cfRule type="duplicateValues" dxfId="124" priority="460"/>
    <cfRule type="duplicateValues" dxfId="124" priority="461"/>
    <cfRule type="duplicateValues" dxfId="124" priority="462"/>
    <cfRule type="duplicateValues" dxfId="124" priority="463"/>
    <cfRule type="duplicateValues" dxfId="124" priority="464"/>
    <cfRule type="duplicateValues" dxfId="124" priority="465"/>
    <cfRule type="duplicateValues" dxfId="124" priority="466"/>
    <cfRule type="duplicateValues" dxfId="124" priority="467"/>
    <cfRule type="duplicateValues" dxfId="124" priority="468"/>
    <cfRule type="duplicateValues" dxfId="124" priority="469"/>
    <cfRule type="duplicateValues" dxfId="124" priority="470"/>
    <cfRule type="duplicateValues" dxfId="124" priority="471"/>
    <cfRule type="duplicateValues" dxfId="124" priority="472"/>
    <cfRule type="duplicateValues" dxfId="124" priority="473"/>
    <cfRule type="duplicateValues" dxfId="124" priority="474"/>
    <cfRule type="duplicateValues" dxfId="124" priority="475"/>
    <cfRule type="duplicateValues" dxfId="124" priority="476"/>
    <cfRule type="duplicateValues" dxfId="124" priority="477"/>
    <cfRule type="duplicateValues" dxfId="124" priority="478"/>
    <cfRule type="duplicateValues" dxfId="124" priority="479"/>
    <cfRule type="duplicateValues" dxfId="124" priority="480"/>
    <cfRule type="duplicateValues" dxfId="124" priority="481"/>
    <cfRule type="duplicateValues" dxfId="124" priority="482"/>
    <cfRule type="duplicateValues" dxfId="124" priority="483"/>
    <cfRule type="duplicateValues" dxfId="124" priority="484"/>
    <cfRule type="duplicateValues" dxfId="124" priority="485"/>
    <cfRule type="duplicateValues" dxfId="124" priority="486"/>
    <cfRule type="duplicateValues" dxfId="124" priority="487"/>
    <cfRule type="duplicateValues" dxfId="124" priority="488"/>
    <cfRule type="duplicateValues" dxfId="124" priority="489"/>
    <cfRule type="duplicateValues" dxfId="124" priority="490"/>
    <cfRule type="duplicateValues" dxfId="124" priority="491"/>
    <cfRule type="duplicateValues" dxfId="124" priority="492"/>
    <cfRule type="duplicateValues" dxfId="124" priority="493"/>
    <cfRule type="duplicateValues" dxfId="124" priority="494"/>
    <cfRule type="duplicateValues" dxfId="124" priority="495"/>
    <cfRule type="duplicateValues" dxfId="124" priority="496"/>
    <cfRule type="duplicateValues" dxfId="124" priority="497"/>
    <cfRule type="duplicateValues" dxfId="124" priority="498"/>
    <cfRule type="duplicateValues" dxfId="124" priority="499"/>
    <cfRule type="duplicateValues" dxfId="124" priority="500"/>
    <cfRule type="duplicateValues" dxfId="124" priority="501"/>
    <cfRule type="duplicateValues" dxfId="124" priority="502"/>
    <cfRule type="duplicateValues" dxfId="124" priority="503"/>
  </conditionalFormatting>
  <conditionalFormatting sqref="A157">
    <cfRule type="duplicateValues" dxfId="124" priority="445"/>
    <cfRule type="duplicateValues" dxfId="124" priority="446"/>
    <cfRule type="duplicateValues" dxfId="124" priority="447"/>
  </conditionalFormatting>
  <conditionalFormatting sqref="A167">
    <cfRule type="duplicateValues" dxfId="124" priority="367"/>
    <cfRule type="duplicateValues" dxfId="124" priority="368"/>
    <cfRule type="duplicateValues" dxfId="124" priority="369"/>
    <cfRule type="duplicateValues" dxfId="124" priority="370"/>
    <cfRule type="duplicateValues" dxfId="124" priority="371"/>
    <cfRule type="duplicateValues" dxfId="124" priority="372"/>
    <cfRule type="duplicateValues" dxfId="124" priority="373"/>
    <cfRule type="duplicateValues" dxfId="124" priority="374"/>
    <cfRule type="duplicateValues" dxfId="124" priority="375"/>
    <cfRule type="duplicateValues" dxfId="124" priority="376"/>
    <cfRule type="duplicateValues" dxfId="124" priority="377"/>
    <cfRule type="duplicateValues" dxfId="124" priority="378"/>
    <cfRule type="duplicateValues" dxfId="124" priority="379"/>
    <cfRule type="duplicateValues" dxfId="124" priority="380"/>
    <cfRule type="duplicateValues" dxfId="124" priority="381"/>
    <cfRule type="duplicateValues" dxfId="124" priority="382"/>
    <cfRule type="duplicateValues" dxfId="124" priority="383"/>
    <cfRule type="duplicateValues" dxfId="124" priority="384"/>
    <cfRule type="duplicateValues" dxfId="124" priority="385"/>
    <cfRule type="duplicateValues" dxfId="124" priority="386"/>
    <cfRule type="duplicateValues" dxfId="124" priority="387"/>
    <cfRule type="duplicateValues" dxfId="124" priority="388"/>
    <cfRule type="duplicateValues" dxfId="124" priority="389"/>
    <cfRule type="duplicateValues" dxfId="124" priority="390"/>
    <cfRule type="duplicateValues" dxfId="124" priority="391"/>
    <cfRule type="duplicateValues" dxfId="124" priority="392"/>
    <cfRule type="duplicateValues" dxfId="124" priority="393"/>
    <cfRule type="duplicateValues" dxfId="124" priority="394"/>
    <cfRule type="duplicateValues" dxfId="124" priority="395"/>
    <cfRule type="duplicateValues" dxfId="124" priority="396"/>
    <cfRule type="duplicateValues" dxfId="124" priority="397"/>
    <cfRule type="duplicateValues" dxfId="124" priority="398"/>
    <cfRule type="duplicateValues" dxfId="124" priority="399"/>
    <cfRule type="duplicateValues" dxfId="124" priority="400"/>
    <cfRule type="duplicateValues" dxfId="124" priority="401"/>
    <cfRule type="duplicateValues" dxfId="124" priority="402"/>
    <cfRule type="duplicateValues" dxfId="124" priority="403"/>
    <cfRule type="duplicateValues" dxfId="124" priority="404"/>
    <cfRule type="duplicateValues" dxfId="124" priority="405"/>
    <cfRule type="duplicateValues" dxfId="124" priority="406"/>
    <cfRule type="duplicateValues" dxfId="124" priority="407"/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  <cfRule type="duplicateValues" dxfId="124" priority="418"/>
    <cfRule type="duplicateValues" dxfId="124" priority="419"/>
    <cfRule type="duplicateValues" dxfId="124" priority="420"/>
    <cfRule type="duplicateValues" dxfId="124" priority="421"/>
  </conditionalFormatting>
  <conditionalFormatting sqref="A168">
    <cfRule type="duplicateValues" dxfId="124" priority="230"/>
  </conditionalFormatting>
  <conditionalFormatting sqref="A185">
    <cfRule type="duplicateValues" dxfId="124" priority="441"/>
    <cfRule type="duplicateValues" dxfId="124" priority="442"/>
    <cfRule type="duplicateValues" dxfId="124" priority="443"/>
    <cfRule type="duplicateValues" dxfId="124" priority="444"/>
  </conditionalFormatting>
  <conditionalFormatting sqref="A215">
    <cfRule type="duplicateValues" dxfId="124" priority="423"/>
    <cfRule type="duplicateValues" dxfId="124" priority="424"/>
    <cfRule type="duplicateValues" dxfId="124" priority="425"/>
    <cfRule type="duplicateValues" dxfId="124" priority="426"/>
  </conditionalFormatting>
  <conditionalFormatting sqref="A219">
    <cfRule type="duplicateValues" dxfId="124" priority="9"/>
    <cfRule type="duplicateValues" dxfId="124" priority="10"/>
    <cfRule type="duplicateValues" dxfId="124" priority="11"/>
    <cfRule type="duplicateValues" dxfId="124" priority="12"/>
  </conditionalFormatting>
  <conditionalFormatting sqref="A223">
    <cfRule type="duplicateValues" dxfId="124" priority="1"/>
    <cfRule type="duplicateValues" dxfId="124" priority="2"/>
    <cfRule type="duplicateValues" dxfId="124" priority="3"/>
    <cfRule type="duplicateValues" dxfId="127" priority="4"/>
    <cfRule type="duplicateValues" dxfId="124" priority="5"/>
    <cfRule type="duplicateValues" dxfId="124" priority="6"/>
    <cfRule type="duplicateValues" dxfId="124" priority="7"/>
    <cfRule type="duplicateValues" dxfId="124" priority="8"/>
  </conditionalFormatting>
  <conditionalFormatting sqref="A57:A62">
    <cfRule type="duplicateValues" dxfId="124" priority="961"/>
    <cfRule type="duplicateValues" dxfId="124" priority="962"/>
  </conditionalFormatting>
  <conditionalFormatting sqref="A65:A87">
    <cfRule type="duplicateValues" dxfId="124" priority="787"/>
  </conditionalFormatting>
  <conditionalFormatting sqref="A74:A77">
    <cfRule type="duplicateValues" dxfId="124" priority="846"/>
    <cfRule type="duplicateValues" dxfId="124" priority="847"/>
  </conditionalFormatting>
  <conditionalFormatting sqref="A88:A100">
    <cfRule type="duplicateValues" dxfId="124" priority="668"/>
  </conditionalFormatting>
  <conditionalFormatting sqref="A88:A110">
    <cfRule type="duplicateValues" dxfId="124" priority="664"/>
  </conditionalFormatting>
  <conditionalFormatting sqref="A99:A100">
    <cfRule type="duplicateValues" dxfId="124" priority="669"/>
    <cfRule type="duplicateValues" dxfId="124" priority="670"/>
  </conditionalFormatting>
  <conditionalFormatting sqref="A101:A110">
    <cfRule type="duplicateValues" dxfId="124" priority="663"/>
    <cfRule type="duplicateValues" dxfId="124" priority="665"/>
    <cfRule type="duplicateValues" dxfId="124" priority="666"/>
    <cfRule type="duplicateValues" dxfId="124" priority="667"/>
  </conditionalFormatting>
  <conditionalFormatting sqref="A111:A114">
    <cfRule type="duplicateValues" dxfId="124" priority="648"/>
  </conditionalFormatting>
  <conditionalFormatting sqref="A113:A114">
    <cfRule type="duplicateValues" dxfId="124" priority="647"/>
    <cfRule type="duplicateValues" dxfId="124" priority="649"/>
    <cfRule type="duplicateValues" dxfId="124" priority="650"/>
    <cfRule type="duplicateValues" dxfId="124" priority="651"/>
  </conditionalFormatting>
  <conditionalFormatting sqref="A126:A128">
    <cfRule type="duplicateValues" dxfId="124" priority="595"/>
  </conditionalFormatting>
  <conditionalFormatting sqref="A127:A128">
    <cfRule type="duplicateValues" dxfId="124" priority="596"/>
    <cfRule type="duplicateValues" dxfId="124" priority="597"/>
    <cfRule type="duplicateValues" dxfId="124" priority="598"/>
    <cfRule type="duplicateValues" dxfId="124" priority="599"/>
    <cfRule type="duplicateValues" dxfId="124" priority="600"/>
  </conditionalFormatting>
  <conditionalFormatting sqref="A135:A137">
    <cfRule type="duplicateValues" dxfId="124" priority="579"/>
    <cfRule type="duplicateValues" dxfId="124" priority="590"/>
    <cfRule type="duplicateValues" dxfId="124" priority="591"/>
    <cfRule type="duplicateValues" dxfId="124" priority="592"/>
    <cfRule type="duplicateValues" dxfId="124" priority="593"/>
    <cfRule type="duplicateValues" dxfId="124" priority="594"/>
  </conditionalFormatting>
  <conditionalFormatting sqref="A143:A167">
    <cfRule type="duplicateValues" dxfId="124" priority="231"/>
  </conditionalFormatting>
  <conditionalFormatting sqref="A143:A168">
    <cfRule type="duplicateValues" dxfId="124" priority="94"/>
  </conditionalFormatting>
  <conditionalFormatting sqref="A150:A154">
    <cfRule type="duplicateValues" dxfId="124" priority="504"/>
    <cfRule type="duplicateValues" dxfId="124" priority="505"/>
    <cfRule type="duplicateValues" dxfId="124" priority="506"/>
  </conditionalFormatting>
  <conditionalFormatting sqref="A193:A194">
    <cfRule type="duplicateValues" dxfId="124" priority="436"/>
    <cfRule type="duplicateValues" dxfId="124" priority="437"/>
    <cfRule type="duplicateValues" dxfId="124" priority="438"/>
    <cfRule type="duplicateValues" dxfId="124" priority="439"/>
  </conditionalFormatting>
  <conditionalFormatting sqref="A216:A218">
    <cfRule type="duplicateValues" dxfId="124" priority="19"/>
    <cfRule type="duplicateValues" dxfId="124" priority="20"/>
    <cfRule type="duplicateValues" dxfId="124" priority="21"/>
    <cfRule type="duplicateValues" dxfId="124" priority="22"/>
    <cfRule type="duplicateValues" dxfId="124" priority="23"/>
    <cfRule type="duplicateValues" dxfId="124" priority="24"/>
  </conditionalFormatting>
  <conditionalFormatting sqref="A2:A4 A8:A9 A11">
    <cfRule type="duplicateValues" dxfId="124" priority="1130"/>
    <cfRule type="duplicateValues" dxfId="124" priority="1131"/>
    <cfRule type="duplicateValues" dxfId="124" priority="1132"/>
    <cfRule type="duplicateValues" dxfId="124" priority="1133"/>
  </conditionalFormatting>
  <conditionalFormatting sqref="A12:A13 A18:A25 A10 A33">
    <cfRule type="duplicateValues" dxfId="124" priority="1125"/>
    <cfRule type="duplicateValues" dxfId="124" priority="1126"/>
    <cfRule type="duplicateValues" dxfId="124" priority="1127"/>
    <cfRule type="duplicateValues" dxfId="124" priority="1128"/>
    <cfRule type="duplicateValues" dxfId="124" priority="1129"/>
  </conditionalFormatting>
  <conditionalFormatting sqref="A26:A32 A37:A41 A44">
    <cfRule type="duplicateValues" dxfId="124" priority="1103"/>
    <cfRule type="duplicateValues" dxfId="124" priority="1104"/>
    <cfRule type="duplicateValues" dxfId="124" priority="1105"/>
    <cfRule type="duplicateValues" dxfId="124" priority="1106"/>
    <cfRule type="duplicateValues" dxfId="124" priority="1107"/>
    <cfRule type="duplicateValues" dxfId="124" priority="1108"/>
    <cfRule type="duplicateValues" dxfId="124" priority="1109"/>
  </conditionalFormatting>
  <conditionalFormatting sqref="A45:A56 A42:A43">
    <cfRule type="duplicateValues" dxfId="124" priority="1083"/>
    <cfRule type="duplicateValues" dxfId="124" priority="1084"/>
    <cfRule type="duplicateValues" dxfId="124" priority="1025"/>
  </conditionalFormatting>
  <conditionalFormatting sqref="A47:A55 A42:A43">
    <cfRule type="duplicateValues" dxfId="124" priority="1085"/>
    <cfRule type="duplicateValues" dxfId="124" priority="1086"/>
  </conditionalFormatting>
  <conditionalFormatting sqref="A57:A60 A62">
    <cfRule type="duplicateValues" dxfId="124" priority="1018"/>
    <cfRule type="duplicateValues" dxfId="124" priority="1019"/>
  </conditionalFormatting>
  <conditionalFormatting sqref="A65:A71 A81:A82">
    <cfRule type="duplicateValues" dxfId="124" priority="899"/>
    <cfRule type="duplicateValues" dxfId="124" priority="900"/>
  </conditionalFormatting>
  <conditionalFormatting sqref="A65:A77 A81:A82">
    <cfRule type="duplicateValues" dxfId="124" priority="844"/>
    <cfRule type="duplicateValues" dxfId="124" priority="845"/>
  </conditionalFormatting>
  <conditionalFormatting sqref="E65:F66 E70:F77">
    <cfRule type="duplicateValues" dxfId="124" priority="730"/>
    <cfRule type="duplicateValues" dxfId="124" priority="731"/>
    <cfRule type="duplicateValues" dxfId="124" priority="785"/>
    <cfRule type="duplicateValues" dxfId="124" priority="786"/>
  </conditionalFormatting>
  <conditionalFormatting sqref="E65:F66 E70:F80 E85:F102">
    <cfRule type="duplicateValues" dxfId="124" priority="673"/>
  </conditionalFormatting>
  <conditionalFormatting sqref="A78:A79 A83:A87">
    <cfRule type="duplicateValues" dxfId="124" priority="842"/>
    <cfRule type="duplicateValues" dxfId="124" priority="843"/>
  </conditionalFormatting>
  <conditionalFormatting sqref="A78:A80 A83:A87">
    <cfRule type="duplicateValues" dxfId="124" priority="788"/>
  </conditionalFormatting>
  <conditionalFormatting sqref="E78:F80 E85:F90">
    <cfRule type="duplicateValues" dxfId="124" priority="728"/>
    <cfRule type="duplicateValues" dxfId="124" priority="729"/>
  </conditionalFormatting>
  <conditionalFormatting sqref="E78:F80 E85:F102">
    <cfRule type="duplicateValues" dxfId="124" priority="674"/>
  </conditionalFormatting>
  <conditionalFormatting sqref="A94:A98 A88:A92">
    <cfRule type="duplicateValues" dxfId="124" priority="671"/>
    <cfRule type="duplicateValues" dxfId="124" priority="672"/>
  </conditionalFormatting>
  <conditionalFormatting sqref="E101:F102">
    <cfRule type="duplicateValues" dxfId="124" priority="675"/>
    <cfRule type="duplicateValues" dxfId="124" priority="676"/>
  </conditionalFormatting>
  <conditionalFormatting sqref="E103:F110">
    <cfRule type="duplicateValues" dxfId="124" priority="659"/>
    <cfRule type="duplicateValues" dxfId="124" priority="660"/>
    <cfRule type="duplicateValues" dxfId="124" priority="661"/>
    <cfRule type="duplicateValues" dxfId="124" priority="662"/>
  </conditionalFormatting>
  <conditionalFormatting sqref="A111 A112">
    <cfRule type="duplicateValues" dxfId="124" priority="654"/>
    <cfRule type="duplicateValues" dxfId="124" priority="653"/>
    <cfRule type="duplicateValues" dxfId="124" priority="652"/>
  </conditionalFormatting>
  <conditionalFormatting sqref="A111:A120 A125">
    <cfRule type="duplicateValues" dxfId="124" priority="641"/>
  </conditionalFormatting>
  <conditionalFormatting sqref="A115:A120 A125">
    <cfRule type="duplicateValues" dxfId="124" priority="642"/>
    <cfRule type="duplicateValues" dxfId="124" priority="643"/>
    <cfRule type="duplicateValues" dxfId="124" priority="644"/>
    <cfRule type="duplicateValues" dxfId="124" priority="645"/>
    <cfRule type="duplicateValues" dxfId="124" priority="646"/>
  </conditionalFormatting>
  <conditionalFormatting sqref="A143:A145 A147">
    <cfRule type="duplicateValues" dxfId="124" priority="522"/>
    <cfRule type="duplicateValues" dxfId="124" priority="521"/>
    <cfRule type="duplicateValues" dxfId="124" priority="520"/>
    <cfRule type="duplicateValues" dxfId="124" priority="519"/>
    <cfRule type="duplicateValues" dxfId="124" priority="518"/>
  </conditionalFormatting>
  <conditionalFormatting sqref="A143:A148 A170">
    <cfRule type="duplicateValues" dxfId="124" priority="507"/>
  </conditionalFormatting>
  <conditionalFormatting sqref="A143:A166 A169:A206 A210:A215">
    <cfRule type="duplicateValues" dxfId="124" priority="422"/>
  </conditionalFormatting>
  <conditionalFormatting sqref="A148 A170">
    <cfRule type="duplicateValues" dxfId="124" priority="508"/>
    <cfRule type="duplicateValues" dxfId="124" priority="509"/>
    <cfRule type="duplicateValues" dxfId="124" priority="510"/>
    <cfRule type="duplicateValues" dxfId="124" priority="511"/>
    <cfRule type="duplicateValues" dxfId="124" priority="512"/>
  </conditionalFormatting>
  <conditionalFormatting sqref="A157:A166 A169 A171:A192">
    <cfRule type="duplicateValues" dxfId="124" priority="440"/>
  </conditionalFormatting>
  <conditionalFormatting sqref="A157:A166 A169 A171:A194">
    <cfRule type="duplicateValues" dxfId="124" priority="435"/>
  </conditionalFormatting>
  <conditionalFormatting sqref="A158:A166 A169 A171:A184 A186:A192">
    <cfRule type="duplicateValues" dxfId="124" priority="448"/>
    <cfRule type="duplicateValues" dxfId="124" priority="449"/>
    <cfRule type="duplicateValues" dxfId="124" priority="450"/>
  </conditionalFormatting>
  <conditionalFormatting sqref="A177:A179 A192:A206 A189:A190 A181:A187">
    <cfRule type="duplicateValues" dxfId="124" priority="34"/>
  </conditionalFormatting>
  <conditionalFormatting sqref="A195:A198 A214">
    <cfRule type="duplicateValues" dxfId="124" priority="431"/>
    <cfRule type="duplicateValues" dxfId="124" priority="432"/>
    <cfRule type="duplicateValues" dxfId="124" priority="433"/>
    <cfRule type="duplicateValues" dxfId="124" priority="434"/>
  </conditionalFormatting>
  <conditionalFormatting sqref="A199:A206 A210:A213">
    <cfRule type="duplicateValues" dxfId="124" priority="427"/>
    <cfRule type="duplicateValues" dxfId="124" priority="428"/>
    <cfRule type="duplicateValues" dxfId="124" priority="429"/>
    <cfRule type="duplicateValues" dxfId="124" priority="430"/>
  </conditionalFormatting>
  <dataValidations count="1">
    <dataValidation allowBlank="1" showInputMessage="1" showErrorMessage="1" sqref="C73"/>
  </dataValidations>
  <pageMargins left="0.75" right="0.75" top="1" bottom="1" header="0.5" footer="0.5"/>
  <pageSetup paperSize="9" orientation="portrait"/>
  <headerFooter/>
  <ignoredErrors>
    <ignoredError sqref="C73" listDataValidation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67"/>
  <sheetViews>
    <sheetView topLeftCell="B52" workbookViewId="0">
      <selection activeCell="G262" sqref="G262"/>
    </sheetView>
  </sheetViews>
  <sheetFormatPr defaultColWidth="9" defaultRowHeight="13.5"/>
  <cols>
    <col min="10" max="10" width="10.375" customWidth="1"/>
    <col min="11" max="12" width="12.875" customWidth="1"/>
    <col min="13" max="19" width="8.375" customWidth="1"/>
    <col min="20" max="20" width="14.875"/>
  </cols>
  <sheetData>
    <row r="1" spans="1:12">
      <c r="A1" s="15" t="s">
        <v>1063</v>
      </c>
      <c r="B1" s="15"/>
      <c r="C1" s="15" t="s">
        <v>1064</v>
      </c>
      <c r="D1" s="15"/>
      <c r="E1" s="15" t="s">
        <v>1065</v>
      </c>
      <c r="F1" s="15"/>
      <c r="G1" s="16" t="s">
        <v>1066</v>
      </c>
      <c r="H1" s="16"/>
      <c r="I1" s="15" t="s">
        <v>1067</v>
      </c>
      <c r="J1" s="23" t="s">
        <v>1068</v>
      </c>
      <c r="K1" s="23" t="s">
        <v>1069</v>
      </c>
      <c r="L1" s="23"/>
    </row>
    <row r="2" spans="1:12">
      <c r="A2" s="17" t="s">
        <v>1070</v>
      </c>
      <c r="B2" s="17"/>
      <c r="C2" s="18">
        <v>20458.32</v>
      </c>
      <c r="D2" s="18"/>
      <c r="E2" s="19">
        <v>0</v>
      </c>
      <c r="F2" s="19"/>
      <c r="G2" s="20">
        <v>20458.32</v>
      </c>
      <c r="H2" s="21"/>
      <c r="I2" s="30">
        <v>457</v>
      </c>
      <c r="J2" s="31"/>
      <c r="K2" s="23">
        <v>20458.32</v>
      </c>
      <c r="L2" s="23"/>
    </row>
    <row r="3" spans="1:19">
      <c r="A3" s="17" t="s">
        <v>1071</v>
      </c>
      <c r="B3" s="17"/>
      <c r="C3" s="18">
        <v>271582.160000002</v>
      </c>
      <c r="D3" s="18"/>
      <c r="E3" s="19">
        <v>135791.080000001</v>
      </c>
      <c r="F3" s="19"/>
      <c r="G3" s="20">
        <v>407373.240000003</v>
      </c>
      <c r="H3" s="21"/>
      <c r="I3" s="30">
        <v>455</v>
      </c>
      <c r="J3" s="23"/>
      <c r="K3" s="23">
        <v>407373.240000003</v>
      </c>
      <c r="L3" s="23"/>
      <c r="M3" s="32"/>
      <c r="N3" s="32"/>
      <c r="O3" s="32"/>
      <c r="P3" s="32"/>
      <c r="Q3" s="32"/>
      <c r="R3" s="32"/>
      <c r="S3" s="32"/>
    </row>
    <row r="4" spans="1:20">
      <c r="A4" s="17" t="s">
        <v>1072</v>
      </c>
      <c r="B4" s="17"/>
      <c r="C4" s="18">
        <v>11910.04</v>
      </c>
      <c r="D4" s="18"/>
      <c r="E4" s="19">
        <v>5103.68</v>
      </c>
      <c r="F4" s="19"/>
      <c r="G4" s="20">
        <v>17013.72</v>
      </c>
      <c r="H4" s="21"/>
      <c r="I4" s="30">
        <v>456</v>
      </c>
      <c r="J4" s="23"/>
      <c r="K4" s="23">
        <v>17013.72</v>
      </c>
      <c r="L4" s="23"/>
      <c r="M4" s="33" t="s">
        <v>11</v>
      </c>
      <c r="N4" s="33" t="s">
        <v>12</v>
      </c>
      <c r="O4" s="33" t="s">
        <v>13</v>
      </c>
      <c r="P4" s="33" t="s">
        <v>14</v>
      </c>
      <c r="Q4" s="33" t="s">
        <v>15</v>
      </c>
      <c r="R4" s="33" t="s">
        <v>16</v>
      </c>
      <c r="S4" s="33" t="s">
        <v>17</v>
      </c>
      <c r="T4" s="36" t="s">
        <v>1413</v>
      </c>
    </row>
    <row r="5" spans="1:20">
      <c r="A5" s="22" t="s">
        <v>1073</v>
      </c>
      <c r="B5" s="22"/>
      <c r="C5" s="18">
        <v>218932.350000002</v>
      </c>
      <c r="D5" s="18"/>
      <c r="E5" s="19">
        <v>54731.9500000003</v>
      </c>
      <c r="F5" s="19"/>
      <c r="G5" s="20">
        <v>273664.300000002</v>
      </c>
      <c r="H5" s="21"/>
      <c r="I5" s="30">
        <v>455</v>
      </c>
      <c r="J5" s="23"/>
      <c r="K5" s="23">
        <v>273664.300000002</v>
      </c>
      <c r="L5" s="23"/>
      <c r="M5" s="33">
        <v>51659.4</v>
      </c>
      <c r="N5" s="33">
        <v>52489.4</v>
      </c>
      <c r="O5" s="33">
        <v>52295.4</v>
      </c>
      <c r="P5" s="33">
        <v>51992.4</v>
      </c>
      <c r="Q5" s="33">
        <v>51403.4</v>
      </c>
      <c r="R5" s="33">
        <v>54031.4</v>
      </c>
      <c r="S5" s="33">
        <v>55336.4</v>
      </c>
      <c r="T5" s="37">
        <f>AVERAGE(M5:S5)</f>
        <v>52743.9714285714</v>
      </c>
    </row>
    <row r="6" spans="1:20">
      <c r="A6" s="22" t="s">
        <v>1074</v>
      </c>
      <c r="B6" s="22"/>
      <c r="C6" s="18">
        <v>24570</v>
      </c>
      <c r="D6" s="18"/>
      <c r="E6" s="19">
        <v>24570</v>
      </c>
      <c r="F6" s="19"/>
      <c r="G6" s="20">
        <v>49140</v>
      </c>
      <c r="H6" s="21"/>
      <c r="I6" s="30">
        <v>455</v>
      </c>
      <c r="J6" s="23"/>
      <c r="K6" s="23">
        <v>49140</v>
      </c>
      <c r="L6" s="23"/>
      <c r="M6" s="33"/>
      <c r="N6" s="33"/>
      <c r="O6" s="33"/>
      <c r="P6" s="33"/>
      <c r="Q6" s="33"/>
      <c r="R6" s="33"/>
      <c r="S6" s="33"/>
      <c r="T6" s="33"/>
    </row>
    <row r="7" spans="1:12">
      <c r="A7" s="22" t="s">
        <v>1075</v>
      </c>
      <c r="B7" s="22"/>
      <c r="C7" s="18">
        <v>51659.4</v>
      </c>
      <c r="D7" s="18"/>
      <c r="E7" s="19">
        <v>51659.4</v>
      </c>
      <c r="F7" s="19"/>
      <c r="G7" s="20">
        <v>103318.8</v>
      </c>
      <c r="H7" s="21"/>
      <c r="I7" s="30">
        <v>389</v>
      </c>
      <c r="J7" s="23"/>
      <c r="K7" s="23">
        <v>103318.8</v>
      </c>
      <c r="L7" s="23"/>
    </row>
    <row r="8" ht="14.25" spans="1:12">
      <c r="A8" s="23" t="s">
        <v>46</v>
      </c>
      <c r="B8" s="23"/>
      <c r="C8" s="24">
        <v>599112.270000004</v>
      </c>
      <c r="D8" s="25"/>
      <c r="E8" s="26">
        <v>271856.110000001</v>
      </c>
      <c r="F8" s="27"/>
      <c r="G8" s="28">
        <v>870968.380000005</v>
      </c>
      <c r="H8" s="29"/>
      <c r="I8" s="34"/>
      <c r="J8" s="23"/>
      <c r="K8" s="35">
        <v>870968.380000005</v>
      </c>
      <c r="L8" s="35"/>
    </row>
    <row r="11" spans="1:12">
      <c r="A11" s="15" t="s">
        <v>1063</v>
      </c>
      <c r="B11" s="15"/>
      <c r="C11" s="15" t="s">
        <v>1064</v>
      </c>
      <c r="D11" s="15"/>
      <c r="E11" s="15" t="s">
        <v>1065</v>
      </c>
      <c r="F11" s="15"/>
      <c r="G11" s="16" t="s">
        <v>1066</v>
      </c>
      <c r="H11" s="16"/>
      <c r="I11" s="15" t="s">
        <v>1067</v>
      </c>
      <c r="J11" s="23" t="s">
        <v>1068</v>
      </c>
      <c r="K11" s="23" t="s">
        <v>1069</v>
      </c>
      <c r="L11" s="23"/>
    </row>
    <row r="12" spans="1:12">
      <c r="A12" s="17" t="s">
        <v>1070</v>
      </c>
      <c r="B12" s="17"/>
      <c r="C12" s="18">
        <v>19920.56</v>
      </c>
      <c r="D12" s="18"/>
      <c r="E12" s="19">
        <v>0</v>
      </c>
      <c r="F12" s="19"/>
      <c r="G12" s="20">
        <v>19920.56</v>
      </c>
      <c r="H12" s="21"/>
      <c r="I12" s="30">
        <v>445</v>
      </c>
      <c r="J12" s="31"/>
      <c r="K12" s="23">
        <v>19920.56</v>
      </c>
      <c r="L12" s="23"/>
    </row>
    <row r="13" spans="1:12">
      <c r="A13" s="17" t="s">
        <v>1071</v>
      </c>
      <c r="B13" s="17"/>
      <c r="C13" s="18">
        <v>262027.060000002</v>
      </c>
      <c r="D13" s="18"/>
      <c r="E13" s="19">
        <v>131013.530000001</v>
      </c>
      <c r="F13" s="19"/>
      <c r="G13" s="20">
        <v>393040.590000002</v>
      </c>
      <c r="H13" s="21"/>
      <c r="I13" s="30">
        <v>439</v>
      </c>
      <c r="J13" s="23"/>
      <c r="K13" s="23">
        <v>393040.590000002</v>
      </c>
      <c r="L13" s="23"/>
    </row>
    <row r="14" spans="1:12">
      <c r="A14" s="17" t="s">
        <v>1072</v>
      </c>
      <c r="B14" s="17"/>
      <c r="C14" s="18">
        <v>11491.95</v>
      </c>
      <c r="D14" s="18"/>
      <c r="E14" s="19">
        <v>4924.52</v>
      </c>
      <c r="F14" s="19"/>
      <c r="G14" s="20">
        <v>16416.47</v>
      </c>
      <c r="H14" s="21"/>
      <c r="I14" s="30">
        <v>440</v>
      </c>
      <c r="J14" s="23"/>
      <c r="K14" s="23">
        <v>16416.47</v>
      </c>
      <c r="L14" s="23"/>
    </row>
    <row r="15" spans="1:12">
      <c r="A15" s="22" t="s">
        <v>1073</v>
      </c>
      <c r="B15" s="22"/>
      <c r="C15" s="18">
        <v>211233.630000002</v>
      </c>
      <c r="D15" s="18"/>
      <c r="E15" s="19">
        <v>52807.3100000003</v>
      </c>
      <c r="F15" s="19"/>
      <c r="G15" s="20">
        <v>264040.940000002</v>
      </c>
      <c r="H15" s="21"/>
      <c r="I15" s="30">
        <v>439</v>
      </c>
      <c r="J15" s="23"/>
      <c r="K15" s="23">
        <v>264040.940000002</v>
      </c>
      <c r="L15" s="23"/>
    </row>
    <row r="16" spans="1:12">
      <c r="A16" s="22" t="s">
        <v>1074</v>
      </c>
      <c r="B16" s="22"/>
      <c r="C16" s="18">
        <v>378</v>
      </c>
      <c r="D16" s="18"/>
      <c r="E16" s="19">
        <v>378</v>
      </c>
      <c r="F16" s="19"/>
      <c r="G16" s="20">
        <v>756</v>
      </c>
      <c r="H16" s="21"/>
      <c r="I16" s="30">
        <v>7</v>
      </c>
      <c r="J16" s="23"/>
      <c r="K16" s="23">
        <v>756</v>
      </c>
      <c r="L16" s="23"/>
    </row>
    <row r="17" spans="1:12">
      <c r="A17" s="22" t="s">
        <v>1075</v>
      </c>
      <c r="B17" s="22"/>
      <c r="C17" s="18">
        <v>52489.4</v>
      </c>
      <c r="D17" s="18"/>
      <c r="E17" s="19">
        <v>52489.4</v>
      </c>
      <c r="F17" s="19"/>
      <c r="G17" s="20">
        <v>104978.8</v>
      </c>
      <c r="H17" s="21"/>
      <c r="I17" s="30">
        <v>397</v>
      </c>
      <c r="J17" s="23"/>
      <c r="K17" s="23">
        <v>104978.8</v>
      </c>
      <c r="L17" s="23"/>
    </row>
    <row r="18" ht="14.25" spans="1:12">
      <c r="A18" s="23" t="s">
        <v>46</v>
      </c>
      <c r="B18" s="23"/>
      <c r="C18" s="24">
        <v>557540.600000003</v>
      </c>
      <c r="D18" s="25"/>
      <c r="E18" s="26">
        <v>241612.760000001</v>
      </c>
      <c r="F18" s="27"/>
      <c r="G18" s="28">
        <v>799153.360000005</v>
      </c>
      <c r="H18" s="29"/>
      <c r="I18" s="34"/>
      <c r="J18" s="23"/>
      <c r="K18" s="35">
        <v>799153.360000005</v>
      </c>
      <c r="L18" s="35"/>
    </row>
    <row r="20" spans="1:12">
      <c r="A20" s="15" t="s">
        <v>1063</v>
      </c>
      <c r="B20" s="15"/>
      <c r="C20" s="15" t="s">
        <v>1064</v>
      </c>
      <c r="D20" s="15"/>
      <c r="E20" s="15" t="s">
        <v>1065</v>
      </c>
      <c r="F20" s="15"/>
      <c r="G20" s="16" t="s">
        <v>1066</v>
      </c>
      <c r="H20" s="16"/>
      <c r="I20" s="15" t="s">
        <v>1067</v>
      </c>
      <c r="J20" s="23" t="s">
        <v>1068</v>
      </c>
      <c r="K20" s="23" t="s">
        <v>1069</v>
      </c>
      <c r="L20" s="23"/>
    </row>
    <row r="21" spans="1:12">
      <c r="A21" s="17" t="s">
        <v>1070</v>
      </c>
      <c r="B21" s="17"/>
      <c r="C21" s="18">
        <v>20277.2</v>
      </c>
      <c r="D21" s="18"/>
      <c r="E21" s="19">
        <v>0</v>
      </c>
      <c r="F21" s="19"/>
      <c r="G21" s="20">
        <v>20277.2</v>
      </c>
      <c r="H21" s="21"/>
      <c r="I21" s="30">
        <v>453</v>
      </c>
      <c r="J21" s="31"/>
      <c r="K21" s="23">
        <v>20277.2</v>
      </c>
      <c r="L21" s="23"/>
    </row>
    <row r="22" spans="1:12">
      <c r="A22" s="17" t="s">
        <v>1071</v>
      </c>
      <c r="B22" s="17"/>
      <c r="C22" s="18">
        <v>262012.120000002</v>
      </c>
      <c r="D22" s="18"/>
      <c r="E22" s="19">
        <v>131006.060000001</v>
      </c>
      <c r="F22" s="19"/>
      <c r="G22" s="20">
        <v>393018.180000002</v>
      </c>
      <c r="H22" s="21"/>
      <c r="I22" s="30">
        <v>439</v>
      </c>
      <c r="J22" s="23"/>
      <c r="K22" s="23">
        <v>393018.180000002</v>
      </c>
      <c r="L22" s="23"/>
    </row>
    <row r="23" spans="1:12">
      <c r="A23" s="17" t="s">
        <v>1072</v>
      </c>
      <c r="B23" s="17"/>
      <c r="C23" s="18">
        <v>11491.3</v>
      </c>
      <c r="D23" s="18"/>
      <c r="E23" s="19">
        <v>4924.24</v>
      </c>
      <c r="F23" s="19"/>
      <c r="G23" s="20">
        <v>16415.54</v>
      </c>
      <c r="H23" s="21"/>
      <c r="I23" s="30">
        <v>440</v>
      </c>
      <c r="J23" s="23"/>
      <c r="K23" s="23">
        <v>16415.54</v>
      </c>
      <c r="L23" s="23"/>
    </row>
    <row r="24" spans="1:12">
      <c r="A24" s="22" t="s">
        <v>1073</v>
      </c>
      <c r="B24" s="22"/>
      <c r="C24" s="18">
        <v>211233.630000002</v>
      </c>
      <c r="D24" s="18"/>
      <c r="E24" s="19">
        <v>52807.3100000003</v>
      </c>
      <c r="F24" s="19"/>
      <c r="G24" s="20">
        <v>264040.940000002</v>
      </c>
      <c r="H24" s="21"/>
      <c r="I24" s="30">
        <v>439</v>
      </c>
      <c r="J24" s="23"/>
      <c r="K24" s="23">
        <v>264040.940000002</v>
      </c>
      <c r="L24" s="23"/>
    </row>
    <row r="25" spans="1:12">
      <c r="A25" s="22" t="s">
        <v>1074</v>
      </c>
      <c r="B25" s="22"/>
      <c r="C25" s="18">
        <v>810</v>
      </c>
      <c r="D25" s="18"/>
      <c r="E25" s="19">
        <v>810</v>
      </c>
      <c r="F25" s="19"/>
      <c r="G25" s="20">
        <v>1620</v>
      </c>
      <c r="H25" s="21"/>
      <c r="I25" s="30">
        <v>15</v>
      </c>
      <c r="J25" s="23"/>
      <c r="K25" s="23">
        <v>1620</v>
      </c>
      <c r="L25" s="23"/>
    </row>
    <row r="26" spans="1:12">
      <c r="A26" s="22" t="s">
        <v>1075</v>
      </c>
      <c r="B26" s="22"/>
      <c r="C26" s="18">
        <v>52295.4</v>
      </c>
      <c r="D26" s="18"/>
      <c r="E26" s="19">
        <v>52295.4</v>
      </c>
      <c r="F26" s="19"/>
      <c r="G26" s="20">
        <v>104590.8</v>
      </c>
      <c r="H26" s="21"/>
      <c r="I26" s="30">
        <v>393</v>
      </c>
      <c r="J26" s="23"/>
      <c r="K26" s="23">
        <v>104590.8</v>
      </c>
      <c r="L26" s="23"/>
    </row>
    <row r="27" ht="14.25" spans="1:12">
      <c r="A27" s="23" t="s">
        <v>46</v>
      </c>
      <c r="B27" s="23"/>
      <c r="C27" s="24">
        <v>558119.650000003</v>
      </c>
      <c r="D27" s="25"/>
      <c r="E27" s="26">
        <v>241843.010000001</v>
      </c>
      <c r="F27" s="27"/>
      <c r="G27" s="28">
        <v>799962.660000005</v>
      </c>
      <c r="H27" s="29"/>
      <c r="I27" s="34"/>
      <c r="J27" s="23"/>
      <c r="K27" s="35">
        <v>799962.660000005</v>
      </c>
      <c r="L27" s="35"/>
    </row>
    <row r="30" spans="1:12">
      <c r="A30" s="15" t="s">
        <v>1063</v>
      </c>
      <c r="B30" s="15"/>
      <c r="C30" s="15" t="s">
        <v>1064</v>
      </c>
      <c r="D30" s="15"/>
      <c r="E30" s="15" t="s">
        <v>1065</v>
      </c>
      <c r="F30" s="15"/>
      <c r="G30" s="16" t="s">
        <v>1066</v>
      </c>
      <c r="H30" s="16"/>
      <c r="I30" s="15" t="s">
        <v>1067</v>
      </c>
      <c r="J30" s="23" t="s">
        <v>1068</v>
      </c>
      <c r="K30" s="23" t="s">
        <v>1069</v>
      </c>
      <c r="L30" s="23"/>
    </row>
    <row r="31" spans="1:12">
      <c r="A31" s="17" t="s">
        <v>1070</v>
      </c>
      <c r="B31" s="17"/>
      <c r="C31" s="18">
        <v>20857.44</v>
      </c>
      <c r="D31" s="18"/>
      <c r="E31" s="19">
        <v>0</v>
      </c>
      <c r="F31" s="19"/>
      <c r="G31" s="20">
        <v>20857.44</v>
      </c>
      <c r="H31" s="21"/>
      <c r="I31" s="30">
        <v>466</v>
      </c>
      <c r="J31" s="31"/>
      <c r="K31" s="23">
        <v>20857.44</v>
      </c>
      <c r="L31" s="23"/>
    </row>
    <row r="32" spans="1:12">
      <c r="A32" s="17" t="s">
        <v>1071</v>
      </c>
      <c r="B32" s="17"/>
      <c r="C32" s="18">
        <v>276307.420000002</v>
      </c>
      <c r="D32" s="18"/>
      <c r="E32" s="19">
        <v>138153.710000001</v>
      </c>
      <c r="F32" s="19"/>
      <c r="G32" s="20">
        <v>414461.130000003</v>
      </c>
      <c r="H32" s="21"/>
      <c r="I32" s="30">
        <v>463</v>
      </c>
      <c r="J32" s="23"/>
      <c r="K32" s="23">
        <v>414461.130000003</v>
      </c>
      <c r="L32" s="23"/>
    </row>
    <row r="33" spans="1:12">
      <c r="A33" s="17" t="s">
        <v>1072</v>
      </c>
      <c r="B33" s="17"/>
      <c r="C33" s="18">
        <v>12116.8100000001</v>
      </c>
      <c r="D33" s="18"/>
      <c r="E33" s="19">
        <v>5192.28</v>
      </c>
      <c r="F33" s="19"/>
      <c r="G33" s="20">
        <v>17309.0900000001</v>
      </c>
      <c r="H33" s="21"/>
      <c r="I33" s="30">
        <v>464</v>
      </c>
      <c r="J33" s="23"/>
      <c r="K33" s="23">
        <v>17309.0900000001</v>
      </c>
      <c r="L33" s="23"/>
    </row>
    <row r="34" spans="1:12">
      <c r="A34" s="22" t="s">
        <v>1073</v>
      </c>
      <c r="B34" s="22"/>
      <c r="C34" s="18">
        <v>223262.880000002</v>
      </c>
      <c r="D34" s="18"/>
      <c r="E34" s="19">
        <v>55814.5600000003</v>
      </c>
      <c r="F34" s="19"/>
      <c r="G34" s="20">
        <v>279077.440000002</v>
      </c>
      <c r="H34" s="21"/>
      <c r="I34" s="30">
        <v>464</v>
      </c>
      <c r="J34" s="23"/>
      <c r="K34" s="23">
        <v>279077.440000002</v>
      </c>
      <c r="L34" s="23"/>
    </row>
    <row r="35" spans="1:12">
      <c r="A35" s="22" t="s">
        <v>1074</v>
      </c>
      <c r="B35" s="22"/>
      <c r="C35" s="18">
        <v>2160</v>
      </c>
      <c r="D35" s="18"/>
      <c r="E35" s="19">
        <v>2160</v>
      </c>
      <c r="F35" s="19"/>
      <c r="G35" s="20">
        <v>4320</v>
      </c>
      <c r="H35" s="21"/>
      <c r="I35" s="30">
        <v>40</v>
      </c>
      <c r="J35" s="23"/>
      <c r="K35" s="23">
        <v>4320</v>
      </c>
      <c r="L35" s="23"/>
    </row>
    <row r="36" spans="1:12">
      <c r="A36" s="22" t="s">
        <v>1075</v>
      </c>
      <c r="B36" s="22"/>
      <c r="C36" s="18">
        <v>51992.4</v>
      </c>
      <c r="D36" s="18"/>
      <c r="E36" s="19">
        <v>51992.4</v>
      </c>
      <c r="F36" s="19"/>
      <c r="G36" s="20">
        <v>103984.8</v>
      </c>
      <c r="H36" s="21"/>
      <c r="I36" s="30">
        <v>386</v>
      </c>
      <c r="J36" s="23"/>
      <c r="K36" s="23">
        <v>103984.8</v>
      </c>
      <c r="L36" s="23"/>
    </row>
    <row r="37" ht="14.25" spans="1:12">
      <c r="A37" s="23" t="s">
        <v>46</v>
      </c>
      <c r="B37" s="23"/>
      <c r="C37" s="24">
        <v>586696.950000004</v>
      </c>
      <c r="D37" s="25"/>
      <c r="E37" s="26">
        <v>253312.950000001</v>
      </c>
      <c r="F37" s="27"/>
      <c r="G37" s="28">
        <v>840009.900000005</v>
      </c>
      <c r="H37" s="29"/>
      <c r="I37" s="34"/>
      <c r="J37" s="23"/>
      <c r="K37" s="35">
        <v>840009.900000005</v>
      </c>
      <c r="L37" s="35"/>
    </row>
    <row r="40" spans="1:12">
      <c r="A40" s="15" t="s">
        <v>1063</v>
      </c>
      <c r="B40" s="15"/>
      <c r="C40" s="15" t="s">
        <v>1064</v>
      </c>
      <c r="D40" s="15"/>
      <c r="E40" s="15" t="s">
        <v>1065</v>
      </c>
      <c r="F40" s="15"/>
      <c r="G40" s="16" t="s">
        <v>1066</v>
      </c>
      <c r="H40" s="16"/>
      <c r="I40" s="15" t="s">
        <v>1067</v>
      </c>
      <c r="J40" s="23" t="s">
        <v>1068</v>
      </c>
      <c r="K40" s="23" t="s">
        <v>1069</v>
      </c>
      <c r="L40" s="23"/>
    </row>
    <row r="41" spans="1:12">
      <c r="A41" s="17" t="s">
        <v>1070</v>
      </c>
      <c r="B41" s="17"/>
      <c r="C41" s="18">
        <v>21528.24</v>
      </c>
      <c r="D41" s="18"/>
      <c r="E41" s="19">
        <v>0</v>
      </c>
      <c r="F41" s="19"/>
      <c r="G41" s="20">
        <v>21528.24</v>
      </c>
      <c r="H41" s="21"/>
      <c r="I41" s="30">
        <v>481</v>
      </c>
      <c r="J41" s="31"/>
      <c r="K41" s="23">
        <v>21528.24</v>
      </c>
      <c r="L41" s="23"/>
    </row>
    <row r="42" spans="1:12">
      <c r="A42" s="17" t="s">
        <v>1071</v>
      </c>
      <c r="B42" s="17"/>
      <c r="C42" s="18">
        <v>284058.800000002</v>
      </c>
      <c r="D42" s="18"/>
      <c r="E42" s="19">
        <v>142029.400000001</v>
      </c>
      <c r="F42" s="19"/>
      <c r="G42" s="20">
        <v>426088.200000003</v>
      </c>
      <c r="H42" s="21"/>
      <c r="I42" s="30">
        <v>476</v>
      </c>
      <c r="J42" s="23"/>
      <c r="K42" s="23">
        <v>426088.200000003</v>
      </c>
      <c r="L42" s="23"/>
    </row>
    <row r="43" spans="1:12">
      <c r="A43" s="17" t="s">
        <v>1072</v>
      </c>
      <c r="B43" s="17"/>
      <c r="C43" s="18">
        <v>12455.9800000001</v>
      </c>
      <c r="D43" s="18"/>
      <c r="E43" s="19">
        <v>5337.62000000001</v>
      </c>
      <c r="F43" s="19"/>
      <c r="G43" s="20">
        <v>17793.6000000001</v>
      </c>
      <c r="H43" s="21"/>
      <c r="I43" s="30">
        <v>477</v>
      </c>
      <c r="J43" s="23"/>
      <c r="K43" s="23">
        <v>17793.6000000001</v>
      </c>
      <c r="L43" s="23"/>
    </row>
    <row r="44" spans="1:12">
      <c r="A44" s="22" t="s">
        <v>1073</v>
      </c>
      <c r="B44" s="22"/>
      <c r="C44" s="18">
        <v>229518.090000002</v>
      </c>
      <c r="D44" s="18"/>
      <c r="E44" s="19">
        <v>57378.3300000004</v>
      </c>
      <c r="F44" s="19"/>
      <c r="G44" s="20">
        <v>286896.420000003</v>
      </c>
      <c r="H44" s="21"/>
      <c r="I44" s="30">
        <v>477</v>
      </c>
      <c r="J44" s="23"/>
      <c r="K44" s="23">
        <v>286896.420000003</v>
      </c>
      <c r="L44" s="23"/>
    </row>
    <row r="45" spans="1:12">
      <c r="A45" s="22" t="s">
        <v>1074</v>
      </c>
      <c r="B45" s="22"/>
      <c r="C45" s="18">
        <v>1188</v>
      </c>
      <c r="D45" s="18"/>
      <c r="E45" s="19">
        <v>1188</v>
      </c>
      <c r="F45" s="19"/>
      <c r="G45" s="20">
        <v>2376</v>
      </c>
      <c r="H45" s="21"/>
      <c r="I45" s="30">
        <v>22</v>
      </c>
      <c r="J45" s="23"/>
      <c r="K45" s="23">
        <v>2376</v>
      </c>
      <c r="L45" s="23"/>
    </row>
    <row r="46" spans="1:12">
      <c r="A46" s="22" t="s">
        <v>1075</v>
      </c>
      <c r="B46" s="22"/>
      <c r="C46" s="18">
        <v>51403.4</v>
      </c>
      <c r="D46" s="18"/>
      <c r="E46" s="19">
        <v>51403.4</v>
      </c>
      <c r="F46" s="19"/>
      <c r="G46" s="20">
        <v>102806.8</v>
      </c>
      <c r="H46" s="21"/>
      <c r="I46" s="30">
        <v>384</v>
      </c>
      <c r="J46" s="23"/>
      <c r="K46" s="23">
        <v>102806.8</v>
      </c>
      <c r="L46" s="23"/>
    </row>
    <row r="47" ht="14.25" spans="1:12">
      <c r="A47" s="23" t="s">
        <v>46</v>
      </c>
      <c r="B47" s="23"/>
      <c r="C47" s="24">
        <v>600152.510000004</v>
      </c>
      <c r="D47" s="25"/>
      <c r="E47" s="26">
        <v>257336.750000001</v>
      </c>
      <c r="F47" s="27"/>
      <c r="G47" s="28">
        <v>857489.260000006</v>
      </c>
      <c r="H47" s="29"/>
      <c r="I47" s="34"/>
      <c r="J47" s="23"/>
      <c r="K47" s="35">
        <v>857489.260000006</v>
      </c>
      <c r="L47" s="35"/>
    </row>
    <row r="50" spans="1:12">
      <c r="A50" s="15" t="s">
        <v>1063</v>
      </c>
      <c r="B50" s="15"/>
      <c r="C50" s="15" t="s">
        <v>1064</v>
      </c>
      <c r="D50" s="15"/>
      <c r="E50" s="15" t="s">
        <v>1065</v>
      </c>
      <c r="F50" s="15"/>
      <c r="G50" s="16" t="s">
        <v>1066</v>
      </c>
      <c r="H50" s="16"/>
      <c r="I50" s="15" t="s">
        <v>1067</v>
      </c>
      <c r="J50" s="23" t="s">
        <v>1068</v>
      </c>
      <c r="K50" s="23" t="s">
        <v>1069</v>
      </c>
      <c r="L50" s="23"/>
    </row>
    <row r="51" spans="1:12">
      <c r="A51" s="17" t="s">
        <v>1070</v>
      </c>
      <c r="B51" s="17"/>
      <c r="C51" s="18">
        <v>21394.08</v>
      </c>
      <c r="D51" s="18"/>
      <c r="E51" s="19">
        <v>0</v>
      </c>
      <c r="F51" s="19"/>
      <c r="G51" s="20">
        <v>21394.08</v>
      </c>
      <c r="H51" s="21"/>
      <c r="I51" s="30">
        <v>478</v>
      </c>
      <c r="J51" s="31"/>
      <c r="K51" s="23">
        <v>21394.08</v>
      </c>
      <c r="L51" s="23"/>
    </row>
    <row r="52" spans="1:12">
      <c r="A52" s="17" t="s">
        <v>1071</v>
      </c>
      <c r="B52" s="17"/>
      <c r="C52" s="18">
        <v>284655.060000002</v>
      </c>
      <c r="D52" s="18"/>
      <c r="E52" s="19">
        <v>142327.530000001</v>
      </c>
      <c r="F52" s="19"/>
      <c r="G52" s="20">
        <v>426982.590000003</v>
      </c>
      <c r="H52" s="21"/>
      <c r="I52" s="30">
        <v>477</v>
      </c>
      <c r="J52" s="23"/>
      <c r="K52" s="23">
        <v>426982.590000003</v>
      </c>
      <c r="L52" s="23"/>
    </row>
    <row r="53" spans="1:12">
      <c r="A53" s="17" t="s">
        <v>1072</v>
      </c>
      <c r="B53" s="17"/>
      <c r="C53" s="18">
        <v>12482.0700000001</v>
      </c>
      <c r="D53" s="18"/>
      <c r="E53" s="19">
        <v>5348.80000000001</v>
      </c>
      <c r="F53" s="19"/>
      <c r="G53" s="20">
        <v>17830.8700000001</v>
      </c>
      <c r="H53" s="21"/>
      <c r="I53" s="30">
        <v>478</v>
      </c>
      <c r="J53" s="23"/>
      <c r="K53" s="23">
        <v>17830.8700000001</v>
      </c>
      <c r="L53" s="23"/>
    </row>
    <row r="54" spans="1:12">
      <c r="A54" s="22" t="s">
        <v>1073</v>
      </c>
      <c r="B54" s="22"/>
      <c r="C54" s="18">
        <v>229999.260000002</v>
      </c>
      <c r="D54" s="18"/>
      <c r="E54" s="19">
        <v>57498.6200000004</v>
      </c>
      <c r="F54" s="19"/>
      <c r="G54" s="20">
        <v>287497.880000003</v>
      </c>
      <c r="H54" s="21"/>
      <c r="I54" s="30">
        <v>478</v>
      </c>
      <c r="J54" s="23"/>
      <c r="K54" s="23">
        <v>287497.880000003</v>
      </c>
      <c r="L54" s="23"/>
    </row>
    <row r="55" spans="1:12">
      <c r="A55" s="22" t="s">
        <v>1074</v>
      </c>
      <c r="B55" s="22"/>
      <c r="C55" s="18">
        <v>270</v>
      </c>
      <c r="D55" s="18"/>
      <c r="E55" s="19">
        <v>270</v>
      </c>
      <c r="F55" s="19"/>
      <c r="G55" s="20">
        <v>540</v>
      </c>
      <c r="H55" s="21"/>
      <c r="I55" s="30">
        <v>5</v>
      </c>
      <c r="J55" s="23"/>
      <c r="K55" s="23">
        <v>540</v>
      </c>
      <c r="L55" s="23"/>
    </row>
    <row r="56" spans="1:12">
      <c r="A56" s="22" t="s">
        <v>1075</v>
      </c>
      <c r="B56" s="22"/>
      <c r="C56" s="18">
        <v>54031.4</v>
      </c>
      <c r="D56" s="18"/>
      <c r="E56" s="19">
        <v>54031.4</v>
      </c>
      <c r="F56" s="19"/>
      <c r="G56" s="20">
        <v>108062.8</v>
      </c>
      <c r="H56" s="21"/>
      <c r="I56" s="30">
        <v>407</v>
      </c>
      <c r="J56" s="23"/>
      <c r="K56" s="23">
        <v>108062.8</v>
      </c>
      <c r="L56" s="23"/>
    </row>
    <row r="57" ht="14.25" spans="1:12">
      <c r="A57" s="23" t="s">
        <v>46</v>
      </c>
      <c r="B57" s="23"/>
      <c r="C57" s="24">
        <v>602831.870000004</v>
      </c>
      <c r="D57" s="25"/>
      <c r="E57" s="26">
        <v>259476.350000001</v>
      </c>
      <c r="F57" s="27"/>
      <c r="G57" s="28">
        <v>862308.220000006</v>
      </c>
      <c r="H57" s="29"/>
      <c r="I57" s="34"/>
      <c r="J57" s="23"/>
      <c r="K57" s="35">
        <v>862308.220000006</v>
      </c>
      <c r="L57" s="35"/>
    </row>
    <row r="60" spans="1:12">
      <c r="A60" s="15" t="s">
        <v>1063</v>
      </c>
      <c r="B60" s="15"/>
      <c r="C60" s="15" t="s">
        <v>1064</v>
      </c>
      <c r="D60" s="15"/>
      <c r="E60" s="15" t="s">
        <v>1065</v>
      </c>
      <c r="F60" s="15"/>
      <c r="G60" s="16" t="s">
        <v>1066</v>
      </c>
      <c r="H60" s="16"/>
      <c r="I60" s="15" t="s">
        <v>1067</v>
      </c>
      <c r="J60" s="23" t="s">
        <v>1365</v>
      </c>
      <c r="K60" s="23" t="s">
        <v>1366</v>
      </c>
      <c r="L60" s="23"/>
    </row>
    <row r="61" spans="1:12">
      <c r="A61" s="17" t="s">
        <v>1070</v>
      </c>
      <c r="B61" s="17"/>
      <c r="C61" s="18">
        <v>21637.4399999998</v>
      </c>
      <c r="D61" s="18"/>
      <c r="E61" s="19">
        <v>0</v>
      </c>
      <c r="F61" s="19"/>
      <c r="G61" s="20">
        <v>21637.4399999998</v>
      </c>
      <c r="H61" s="21"/>
      <c r="I61" s="15">
        <v>459</v>
      </c>
      <c r="J61" s="23">
        <v>5996.80999999995</v>
      </c>
      <c r="K61" s="23">
        <v>0</v>
      </c>
      <c r="L61" s="23"/>
    </row>
    <row r="62" spans="1:12">
      <c r="A62" s="17" t="s">
        <v>1071</v>
      </c>
      <c r="B62" s="17"/>
      <c r="C62" s="18">
        <v>280573.28</v>
      </c>
      <c r="D62" s="18"/>
      <c r="E62" s="19">
        <v>140284.48</v>
      </c>
      <c r="F62" s="19"/>
      <c r="G62" s="20">
        <v>420857.76</v>
      </c>
      <c r="H62" s="21"/>
      <c r="I62" s="15">
        <v>446</v>
      </c>
      <c r="J62" s="23">
        <v>78905.6799999996</v>
      </c>
      <c r="K62" s="23">
        <v>39441.08</v>
      </c>
      <c r="L62" s="23"/>
    </row>
    <row r="63" spans="1:12">
      <c r="A63" s="17" t="s">
        <v>1072</v>
      </c>
      <c r="B63" s="17"/>
      <c r="C63" s="18">
        <v>12306.28</v>
      </c>
      <c r="D63" s="18"/>
      <c r="E63" s="19">
        <v>5274.12000000006</v>
      </c>
      <c r="F63" s="19"/>
      <c r="G63" s="20">
        <v>17580.4000000001</v>
      </c>
      <c r="H63" s="21"/>
      <c r="I63" s="15">
        <v>447</v>
      </c>
      <c r="J63" s="23">
        <v>3471.33999999998</v>
      </c>
      <c r="K63" s="23">
        <v>1491.06000000001</v>
      </c>
      <c r="L63" s="23"/>
    </row>
    <row r="64" spans="1:12">
      <c r="A64" s="22" t="s">
        <v>1073</v>
      </c>
      <c r="B64" s="22"/>
      <c r="C64" s="18">
        <v>223204.979999999</v>
      </c>
      <c r="D64" s="18"/>
      <c r="E64" s="19">
        <v>55803.4799999994</v>
      </c>
      <c r="F64" s="19"/>
      <c r="G64" s="20">
        <v>279008.459999998</v>
      </c>
      <c r="H64" s="21"/>
      <c r="I64" s="15">
        <v>447</v>
      </c>
      <c r="J64" s="23">
        <v>0</v>
      </c>
      <c r="K64" s="23">
        <v>0</v>
      </c>
      <c r="L64" s="23"/>
    </row>
    <row r="65" spans="1:12">
      <c r="A65" s="22" t="s">
        <v>1074</v>
      </c>
      <c r="B65" s="22"/>
      <c r="C65" s="18">
        <v>54</v>
      </c>
      <c r="D65" s="18"/>
      <c r="E65" s="19">
        <v>54</v>
      </c>
      <c r="F65" s="19"/>
      <c r="G65" s="20">
        <v>108</v>
      </c>
      <c r="H65" s="21"/>
      <c r="I65" s="15">
        <v>1</v>
      </c>
      <c r="J65" s="23">
        <v>0</v>
      </c>
      <c r="K65" s="23">
        <v>0</v>
      </c>
      <c r="L65" s="23"/>
    </row>
    <row r="66" spans="1:12">
      <c r="A66" s="22" t="s">
        <v>1075</v>
      </c>
      <c r="B66" s="22"/>
      <c r="C66" s="18">
        <v>55336.4</v>
      </c>
      <c r="D66" s="18"/>
      <c r="E66" s="19">
        <v>55336.4</v>
      </c>
      <c r="F66" s="19"/>
      <c r="G66" s="20">
        <v>110672.8</v>
      </c>
      <c r="H66" s="21"/>
      <c r="I66" s="15">
        <v>416</v>
      </c>
      <c r="J66" s="23">
        <v>0</v>
      </c>
      <c r="K66" s="23">
        <v>0</v>
      </c>
      <c r="L66" s="23"/>
    </row>
    <row r="67" ht="14.25" spans="1:12">
      <c r="A67" s="23" t="s">
        <v>46</v>
      </c>
      <c r="B67" s="23"/>
      <c r="C67" s="24">
        <v>593112.379999999</v>
      </c>
      <c r="D67" s="25"/>
      <c r="E67" s="26">
        <v>256752.479999999</v>
      </c>
      <c r="F67" s="27"/>
      <c r="G67" s="28">
        <v>849864.859999998</v>
      </c>
      <c r="H67" s="29"/>
      <c r="I67" s="23"/>
      <c r="J67" s="23">
        <v>88373.8299999995</v>
      </c>
      <c r="K67" s="23">
        <v>40932.14</v>
      </c>
      <c r="L67" s="23"/>
    </row>
  </sheetData>
  <mergeCells count="224">
    <mergeCell ref="A1:B1"/>
    <mergeCell ref="C1:D1"/>
    <mergeCell ref="E1:F1"/>
    <mergeCell ref="G1:H1"/>
    <mergeCell ref="A2:B2"/>
    <mergeCell ref="C2:D2"/>
    <mergeCell ref="E2:F2"/>
    <mergeCell ref="G2:H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11:B11"/>
    <mergeCell ref="C11:D11"/>
    <mergeCell ref="E11:F11"/>
    <mergeCell ref="G11:H11"/>
    <mergeCell ref="A12:B12"/>
    <mergeCell ref="C12:D12"/>
    <mergeCell ref="E12:F12"/>
    <mergeCell ref="G12:H12"/>
    <mergeCell ref="A13:B13"/>
    <mergeCell ref="C13:D13"/>
    <mergeCell ref="E13:F13"/>
    <mergeCell ref="G13:H13"/>
    <mergeCell ref="A14:B14"/>
    <mergeCell ref="C14:D14"/>
    <mergeCell ref="E14:F14"/>
    <mergeCell ref="G14:H14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20:B20"/>
    <mergeCell ref="C20:D20"/>
    <mergeCell ref="E20:F20"/>
    <mergeCell ref="G20:H20"/>
    <mergeCell ref="A21:B21"/>
    <mergeCell ref="C21:D21"/>
    <mergeCell ref="E21:F21"/>
    <mergeCell ref="G21:H21"/>
    <mergeCell ref="A22:B22"/>
    <mergeCell ref="C22:D22"/>
    <mergeCell ref="E22:F22"/>
    <mergeCell ref="G22:H22"/>
    <mergeCell ref="A23:B23"/>
    <mergeCell ref="C23:D23"/>
    <mergeCell ref="E23:F23"/>
    <mergeCell ref="G23:H23"/>
    <mergeCell ref="A24:B24"/>
    <mergeCell ref="C24:D24"/>
    <mergeCell ref="E24:F24"/>
    <mergeCell ref="G24:H24"/>
    <mergeCell ref="A25:B25"/>
    <mergeCell ref="C25:D25"/>
    <mergeCell ref="E25:F25"/>
    <mergeCell ref="G25:H25"/>
    <mergeCell ref="A26:B26"/>
    <mergeCell ref="C26:D26"/>
    <mergeCell ref="E26:F26"/>
    <mergeCell ref="G26:H26"/>
    <mergeCell ref="A27:B27"/>
    <mergeCell ref="C27:D27"/>
    <mergeCell ref="E27:F27"/>
    <mergeCell ref="G27:H27"/>
    <mergeCell ref="A30:B30"/>
    <mergeCell ref="C30:D30"/>
    <mergeCell ref="E30:F30"/>
    <mergeCell ref="G30:H30"/>
    <mergeCell ref="A31:B31"/>
    <mergeCell ref="C31:D31"/>
    <mergeCell ref="E31:F31"/>
    <mergeCell ref="G31:H31"/>
    <mergeCell ref="A32:B32"/>
    <mergeCell ref="C32:D32"/>
    <mergeCell ref="E32:F32"/>
    <mergeCell ref="G32:H32"/>
    <mergeCell ref="A33:B33"/>
    <mergeCell ref="C33:D33"/>
    <mergeCell ref="E33:F33"/>
    <mergeCell ref="G33:H33"/>
    <mergeCell ref="A34:B34"/>
    <mergeCell ref="C34:D34"/>
    <mergeCell ref="E34:F34"/>
    <mergeCell ref="G34:H34"/>
    <mergeCell ref="A35:B35"/>
    <mergeCell ref="C35:D35"/>
    <mergeCell ref="E35:F35"/>
    <mergeCell ref="G35:H35"/>
    <mergeCell ref="A36:B36"/>
    <mergeCell ref="C36:D36"/>
    <mergeCell ref="E36:F36"/>
    <mergeCell ref="G36:H36"/>
    <mergeCell ref="A37:B37"/>
    <mergeCell ref="C37:D37"/>
    <mergeCell ref="E37:F37"/>
    <mergeCell ref="G37:H37"/>
    <mergeCell ref="A40:B40"/>
    <mergeCell ref="C40:D40"/>
    <mergeCell ref="E40:F40"/>
    <mergeCell ref="G40:H40"/>
    <mergeCell ref="A41:B41"/>
    <mergeCell ref="C41:D41"/>
    <mergeCell ref="E41:F41"/>
    <mergeCell ref="G41:H41"/>
    <mergeCell ref="A42:B42"/>
    <mergeCell ref="C42:D42"/>
    <mergeCell ref="E42:F42"/>
    <mergeCell ref="G42:H42"/>
    <mergeCell ref="A43:B43"/>
    <mergeCell ref="C43:D43"/>
    <mergeCell ref="E43:F43"/>
    <mergeCell ref="G43:H43"/>
    <mergeCell ref="A44:B44"/>
    <mergeCell ref="C44:D44"/>
    <mergeCell ref="E44:F44"/>
    <mergeCell ref="G44:H44"/>
    <mergeCell ref="A45:B45"/>
    <mergeCell ref="C45:D45"/>
    <mergeCell ref="E45:F45"/>
    <mergeCell ref="G45:H45"/>
    <mergeCell ref="A46:B46"/>
    <mergeCell ref="C46:D46"/>
    <mergeCell ref="E46:F46"/>
    <mergeCell ref="G46:H46"/>
    <mergeCell ref="A47:B47"/>
    <mergeCell ref="C47:D47"/>
    <mergeCell ref="E47:F47"/>
    <mergeCell ref="G47:H47"/>
    <mergeCell ref="A50:B50"/>
    <mergeCell ref="C50:D50"/>
    <mergeCell ref="E50:F50"/>
    <mergeCell ref="G50:H50"/>
    <mergeCell ref="A51:B51"/>
    <mergeCell ref="C51:D51"/>
    <mergeCell ref="E51:F51"/>
    <mergeCell ref="G51:H51"/>
    <mergeCell ref="A52:B52"/>
    <mergeCell ref="C52:D52"/>
    <mergeCell ref="E52:F52"/>
    <mergeCell ref="G52:H52"/>
    <mergeCell ref="A53:B53"/>
    <mergeCell ref="C53:D53"/>
    <mergeCell ref="E53:F53"/>
    <mergeCell ref="G53:H53"/>
    <mergeCell ref="A54:B54"/>
    <mergeCell ref="C54:D54"/>
    <mergeCell ref="E54:F54"/>
    <mergeCell ref="G54:H54"/>
    <mergeCell ref="A55:B55"/>
    <mergeCell ref="C55:D55"/>
    <mergeCell ref="E55:F55"/>
    <mergeCell ref="G55:H55"/>
    <mergeCell ref="A56:B56"/>
    <mergeCell ref="C56:D56"/>
    <mergeCell ref="E56:F56"/>
    <mergeCell ref="G56:H56"/>
    <mergeCell ref="A57:B57"/>
    <mergeCell ref="C57:D57"/>
    <mergeCell ref="E57:F57"/>
    <mergeCell ref="G57:H57"/>
    <mergeCell ref="A60:B60"/>
    <mergeCell ref="C60:D60"/>
    <mergeCell ref="E60:F60"/>
    <mergeCell ref="G60:H60"/>
    <mergeCell ref="A61:B61"/>
    <mergeCell ref="C61:D61"/>
    <mergeCell ref="E61:F61"/>
    <mergeCell ref="G61:H61"/>
    <mergeCell ref="A62:B62"/>
    <mergeCell ref="C62:D62"/>
    <mergeCell ref="E62:F62"/>
    <mergeCell ref="G62:H62"/>
    <mergeCell ref="A63:B63"/>
    <mergeCell ref="C63:D63"/>
    <mergeCell ref="E63:F63"/>
    <mergeCell ref="G63:H63"/>
    <mergeCell ref="A64:B64"/>
    <mergeCell ref="C64:D64"/>
    <mergeCell ref="E64:F64"/>
    <mergeCell ref="G64:H64"/>
    <mergeCell ref="A65:B65"/>
    <mergeCell ref="C65:D65"/>
    <mergeCell ref="E65:F65"/>
    <mergeCell ref="G65:H65"/>
    <mergeCell ref="A66:B66"/>
    <mergeCell ref="C66:D66"/>
    <mergeCell ref="E66:F66"/>
    <mergeCell ref="G66:H66"/>
    <mergeCell ref="A67:B67"/>
    <mergeCell ref="C67:D67"/>
    <mergeCell ref="E67:F67"/>
    <mergeCell ref="G67:H67"/>
  </mergeCells>
  <conditionalFormatting sqref="C11:C18">
    <cfRule type="duplicateValues" dxfId="124" priority="76"/>
  </conditionalFormatting>
  <conditionalFormatting sqref="C20:C27">
    <cfRule type="duplicateValues" dxfId="124" priority="61"/>
  </conditionalFormatting>
  <conditionalFormatting sqref="C30:C37">
    <cfRule type="duplicateValues" dxfId="124" priority="46"/>
  </conditionalFormatting>
  <conditionalFormatting sqref="C40:C47">
    <cfRule type="duplicateValues" dxfId="124" priority="31"/>
  </conditionalFormatting>
  <conditionalFormatting sqref="C50:C57">
    <cfRule type="duplicateValues" dxfId="124" priority="16"/>
  </conditionalFormatting>
  <conditionalFormatting sqref="C60:C67">
    <cfRule type="duplicateValues" dxfId="124" priority="1"/>
  </conditionalFormatting>
  <conditionalFormatting sqref="G1:G8">
    <cfRule type="duplicateValues" dxfId="124" priority="104"/>
    <cfRule type="duplicateValues" dxfId="124" priority="103"/>
  </conditionalFormatting>
  <conditionalFormatting sqref="G11:G18">
    <cfRule type="duplicateValues" dxfId="124" priority="90"/>
    <cfRule type="duplicateValues" dxfId="124" priority="89"/>
  </conditionalFormatting>
  <conditionalFormatting sqref="G20:G27">
    <cfRule type="duplicateValues" dxfId="124" priority="75"/>
    <cfRule type="duplicateValues" dxfId="124" priority="74"/>
  </conditionalFormatting>
  <conditionalFormatting sqref="G30:G37">
    <cfRule type="duplicateValues" dxfId="124" priority="60"/>
    <cfRule type="duplicateValues" dxfId="124" priority="59"/>
  </conditionalFormatting>
  <conditionalFormatting sqref="G40:G47">
    <cfRule type="duplicateValues" dxfId="124" priority="45"/>
    <cfRule type="duplicateValues" dxfId="124" priority="44"/>
  </conditionalFormatting>
  <conditionalFormatting sqref="G50:G57">
    <cfRule type="duplicateValues" dxfId="124" priority="30"/>
    <cfRule type="duplicateValues" dxfId="124" priority="29"/>
  </conditionalFormatting>
  <conditionalFormatting sqref="G60:G67">
    <cfRule type="duplicateValues" dxfId="124" priority="15"/>
    <cfRule type="duplicateValues" dxfId="124" priority="14"/>
  </conditionalFormatting>
  <conditionalFormatting sqref="G1:G8 E8 C8">
    <cfRule type="duplicateValues" dxfId="124" priority="102"/>
    <cfRule type="duplicateValues" dxfId="126" priority="101"/>
    <cfRule type="duplicateValues" dxfId="124" priority="100"/>
    <cfRule type="duplicateValues" dxfId="124" priority="99"/>
    <cfRule type="duplicateValues" dxfId="124" priority="98"/>
    <cfRule type="duplicateValues" dxfId="124" priority="97"/>
    <cfRule type="duplicateValues" dxfId="124" priority="96"/>
    <cfRule type="duplicateValues" dxfId="124" priority="95"/>
  </conditionalFormatting>
  <conditionalFormatting sqref="C8 G1:G8 E8">
    <cfRule type="duplicateValues" dxfId="124" priority="94"/>
    <cfRule type="duplicateValues" dxfId="124" priority="93"/>
    <cfRule type="duplicateValues" dxfId="124" priority="92"/>
    <cfRule type="duplicateValues" dxfId="124" priority="91"/>
  </conditionalFormatting>
  <conditionalFormatting sqref="E18 G11:G18 C18">
    <cfRule type="duplicateValues" dxfId="124" priority="88"/>
    <cfRule type="duplicateValues" dxfId="126" priority="87"/>
  </conditionalFormatting>
  <conditionalFormatting sqref="G11:G18 E18 C18">
    <cfRule type="duplicateValues" dxfId="124" priority="86"/>
    <cfRule type="duplicateValues" dxfId="124" priority="85"/>
    <cfRule type="duplicateValues" dxfId="124" priority="84"/>
    <cfRule type="duplicateValues" dxfId="124" priority="81"/>
    <cfRule type="duplicateValues" dxfId="124" priority="77"/>
  </conditionalFormatting>
  <conditionalFormatting sqref="E18 C18 G11:G18">
    <cfRule type="duplicateValues" dxfId="124" priority="83"/>
    <cfRule type="duplicateValues" dxfId="124" priority="82"/>
    <cfRule type="duplicateValues" dxfId="124" priority="78"/>
  </conditionalFormatting>
  <conditionalFormatting sqref="C18 G11:G18 E18">
    <cfRule type="duplicateValues" dxfId="124" priority="80"/>
    <cfRule type="duplicateValues" dxfId="124" priority="79"/>
  </conditionalFormatting>
  <conditionalFormatting sqref="G20:G27 E27 C27">
    <cfRule type="duplicateValues" dxfId="124" priority="73"/>
    <cfRule type="duplicateValues" dxfId="126" priority="72"/>
    <cfRule type="duplicateValues" dxfId="124" priority="68"/>
    <cfRule type="duplicateValues" dxfId="124" priority="67"/>
  </conditionalFormatting>
  <conditionalFormatting sqref="C27 E27 G20:G27">
    <cfRule type="duplicateValues" dxfId="124" priority="71"/>
    <cfRule type="duplicateValues" dxfId="124" priority="70"/>
    <cfRule type="duplicateValues" dxfId="124" priority="69"/>
    <cfRule type="duplicateValues" dxfId="124" priority="63"/>
  </conditionalFormatting>
  <conditionalFormatting sqref="C27 G20:G27 E27">
    <cfRule type="duplicateValues" dxfId="124" priority="66"/>
  </conditionalFormatting>
  <conditionalFormatting sqref="E27 C27 G20:G27">
    <cfRule type="duplicateValues" dxfId="124" priority="65"/>
  </conditionalFormatting>
  <conditionalFormatting sqref="E27 G20:G27 C27">
    <cfRule type="duplicateValues" dxfId="124" priority="64"/>
    <cfRule type="duplicateValues" dxfId="124" priority="62"/>
  </conditionalFormatting>
  <conditionalFormatting sqref="G30:G37 C37 E37">
    <cfRule type="duplicateValues" dxfId="124" priority="58"/>
    <cfRule type="duplicateValues" dxfId="126" priority="57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</conditionalFormatting>
  <conditionalFormatting sqref="C37 E37 G30:G37">
    <cfRule type="duplicateValues" dxfId="124" priority="56"/>
    <cfRule type="duplicateValues" dxfId="124" priority="55"/>
    <cfRule type="duplicateValues" dxfId="124" priority="54"/>
  </conditionalFormatting>
  <conditionalFormatting sqref="E37 C37 G30:G37">
    <cfRule type="duplicateValues" dxfId="124" priority="48"/>
    <cfRule type="duplicateValues" dxfId="124" priority="47"/>
  </conditionalFormatting>
  <conditionalFormatting sqref="G40:G47 E47 C47">
    <cfRule type="duplicateValues" dxfId="124" priority="43"/>
    <cfRule type="duplicateValues" dxfId="126" priority="42"/>
    <cfRule type="duplicateValues" dxfId="124" priority="36"/>
  </conditionalFormatting>
  <conditionalFormatting sqref="G40:G47 C47 E47">
    <cfRule type="duplicateValues" dxfId="124" priority="41"/>
    <cfRule type="duplicateValues" dxfId="124" priority="40"/>
    <cfRule type="duplicateValues" dxfId="124" priority="39"/>
  </conditionalFormatting>
  <conditionalFormatting sqref="E47 G40:G47 C47">
    <cfRule type="duplicateValues" dxfId="124" priority="38"/>
    <cfRule type="duplicateValues" dxfId="124" priority="37"/>
  </conditionalFormatting>
  <conditionalFormatting sqref="C47 E47 G40:G47">
    <cfRule type="duplicateValues" dxfId="124" priority="35"/>
    <cfRule type="duplicateValues" dxfId="124" priority="33"/>
  </conditionalFormatting>
  <conditionalFormatting sqref="E47 C47 G40:G47">
    <cfRule type="duplicateValues" dxfId="124" priority="34"/>
  </conditionalFormatting>
  <conditionalFormatting sqref="C47 G40:G47 E47">
    <cfRule type="duplicateValues" dxfId="124" priority="32"/>
  </conditionalFormatting>
  <conditionalFormatting sqref="G50:G57 E57 C57">
    <cfRule type="duplicateValues" dxfId="124" priority="28"/>
    <cfRule type="duplicateValues" dxfId="126" priority="27"/>
    <cfRule type="duplicateValues" dxfId="124" priority="21"/>
  </conditionalFormatting>
  <conditionalFormatting sqref="G50:G57 C57 E57">
    <cfRule type="duplicateValues" dxfId="124" priority="26"/>
    <cfRule type="duplicateValues" dxfId="124" priority="25"/>
    <cfRule type="duplicateValues" dxfId="124" priority="24"/>
  </conditionalFormatting>
  <conditionalFormatting sqref="E57 G50:G57 C57">
    <cfRule type="duplicateValues" dxfId="124" priority="23"/>
    <cfRule type="duplicateValues" dxfId="124" priority="22"/>
  </conditionalFormatting>
  <conditionalFormatting sqref="C57 E57 G50:G57">
    <cfRule type="duplicateValues" dxfId="124" priority="20"/>
  </conditionalFormatting>
  <conditionalFormatting sqref="E57 C57 G50:G57">
    <cfRule type="duplicateValues" dxfId="124" priority="19"/>
    <cfRule type="duplicateValues" dxfId="124" priority="17"/>
  </conditionalFormatting>
  <conditionalFormatting sqref="C57 G50:G57 E57">
    <cfRule type="duplicateValues" dxfId="124" priority="18"/>
  </conditionalFormatting>
  <conditionalFormatting sqref="G60:G67 E67 C67">
    <cfRule type="duplicateValues" dxfId="124" priority="13"/>
    <cfRule type="duplicateValues" dxfId="126" priority="12"/>
    <cfRule type="duplicateValues" dxfId="124" priority="4"/>
  </conditionalFormatting>
  <conditionalFormatting sqref="G60:G67 C67 E67">
    <cfRule type="duplicateValues" dxfId="124" priority="11"/>
    <cfRule type="duplicateValues" dxfId="124" priority="10"/>
    <cfRule type="duplicateValues" dxfId="124" priority="9"/>
    <cfRule type="duplicateValues" dxfId="124" priority="6"/>
  </conditionalFormatting>
  <conditionalFormatting sqref="E67 G60:G67 C67">
    <cfRule type="duplicateValues" dxfId="124" priority="8"/>
    <cfRule type="duplicateValues" dxfId="124" priority="7"/>
    <cfRule type="duplicateValues" dxfId="124" priority="5"/>
  </conditionalFormatting>
  <conditionalFormatting sqref="E67 C67 G60:G67">
    <cfRule type="duplicateValues" dxfId="124" priority="3"/>
    <cfRule type="duplicateValues" dxfId="124" priority="2"/>
  </conditionalFormatting>
  <pageMargins left="0.75" right="0.75" top="1" bottom="1" header="0.5" footer="0.5"/>
  <headerFooter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G262" sqref="G262"/>
    </sheetView>
  </sheetViews>
  <sheetFormatPr defaultColWidth="9" defaultRowHeight="13.5" outlineLevelCol="7"/>
  <cols>
    <col min="1" max="1" width="6.375" style="1" customWidth="1"/>
    <col min="2" max="2" width="9" style="1"/>
    <col min="3" max="4" width="17.25" style="1" customWidth="1"/>
    <col min="5" max="5" width="17.375" style="1" customWidth="1"/>
    <col min="6" max="6" width="14.375" style="1" customWidth="1"/>
    <col min="7" max="7" width="22.25" style="1" customWidth="1"/>
    <col min="8" max="8" width="54.625" style="1" customWidth="1"/>
    <col min="9" max="16384" width="9" style="1"/>
  </cols>
  <sheetData>
    <row r="1" s="1" customFormat="1" ht="30" customHeight="1" spans="1:8">
      <c r="A1" s="3" t="s">
        <v>1414</v>
      </c>
      <c r="B1" s="3"/>
      <c r="C1" s="3"/>
      <c r="D1" s="3"/>
      <c r="E1" s="3"/>
      <c r="F1" s="3"/>
      <c r="G1" s="3"/>
      <c r="H1" s="3"/>
    </row>
    <row r="2" s="2" customFormat="1" ht="22" customHeight="1" spans="1:8">
      <c r="A2" s="4" t="s">
        <v>95</v>
      </c>
      <c r="B2" s="4" t="s">
        <v>97</v>
      </c>
      <c r="C2" s="4" t="s">
        <v>1415</v>
      </c>
      <c r="D2" s="4" t="s">
        <v>1416</v>
      </c>
      <c r="E2" s="4" t="s">
        <v>1417</v>
      </c>
      <c r="F2" s="4" t="s">
        <v>1418</v>
      </c>
      <c r="G2" s="4" t="s">
        <v>1419</v>
      </c>
      <c r="H2" s="4" t="s">
        <v>1420</v>
      </c>
    </row>
    <row r="3" s="1" customFormat="1" ht="16.5" spans="1:8">
      <c r="A3" s="5">
        <v>1</v>
      </c>
      <c r="B3" s="6" t="s">
        <v>130</v>
      </c>
      <c r="C3" s="5" t="s">
        <v>1421</v>
      </c>
      <c r="D3" s="5" t="s">
        <v>1422</v>
      </c>
      <c r="E3" s="5" t="s">
        <v>1422</v>
      </c>
      <c r="F3" s="5" t="s">
        <v>1422</v>
      </c>
      <c r="G3" s="7" t="s">
        <v>1422</v>
      </c>
      <c r="H3" s="7" t="s">
        <v>1423</v>
      </c>
    </row>
    <row r="4" s="1" customFormat="1" ht="16.5" spans="1:8">
      <c r="A4" s="5">
        <v>2</v>
      </c>
      <c r="B4" s="8" t="s">
        <v>1424</v>
      </c>
      <c r="C4" s="5" t="s">
        <v>1422</v>
      </c>
      <c r="D4" s="9" t="s">
        <v>1422</v>
      </c>
      <c r="E4" s="9" t="s">
        <v>1425</v>
      </c>
      <c r="F4" s="5" t="s">
        <v>1425</v>
      </c>
      <c r="G4" s="7" t="s">
        <v>1426</v>
      </c>
      <c r="H4" s="7" t="s">
        <v>1427</v>
      </c>
    </row>
    <row r="5" s="1" customFormat="1" ht="16.5" spans="1:8">
      <c r="A5" s="5">
        <v>3</v>
      </c>
      <c r="B5" s="8" t="s">
        <v>1428</v>
      </c>
      <c r="C5" s="5" t="s">
        <v>1422</v>
      </c>
      <c r="D5" s="9" t="s">
        <v>1422</v>
      </c>
      <c r="E5" s="9" t="s">
        <v>1425</v>
      </c>
      <c r="F5" s="5" t="s">
        <v>1425</v>
      </c>
      <c r="G5" s="7" t="s">
        <v>1426</v>
      </c>
      <c r="H5" s="7" t="s">
        <v>1427</v>
      </c>
    </row>
    <row r="6" s="1" customFormat="1" ht="16.5" spans="1:8">
      <c r="A6" s="5">
        <v>4</v>
      </c>
      <c r="B6" s="10" t="s">
        <v>1429</v>
      </c>
      <c r="C6" s="5" t="s">
        <v>1422</v>
      </c>
      <c r="D6" s="5" t="s">
        <v>1430</v>
      </c>
      <c r="E6" s="5" t="s">
        <v>1431</v>
      </c>
      <c r="F6" s="5" t="s">
        <v>1422</v>
      </c>
      <c r="G6" s="7" t="s">
        <v>1432</v>
      </c>
      <c r="H6" s="7" t="s">
        <v>1433</v>
      </c>
    </row>
    <row r="7" s="1" customFormat="1" ht="16.5" spans="1:8">
      <c r="A7" s="5">
        <v>5</v>
      </c>
      <c r="B7" s="10" t="s">
        <v>1434</v>
      </c>
      <c r="C7" s="5" t="s">
        <v>1422</v>
      </c>
      <c r="D7" s="5" t="s">
        <v>1430</v>
      </c>
      <c r="E7" s="5" t="s">
        <v>1431</v>
      </c>
      <c r="F7" s="5" t="s">
        <v>1422</v>
      </c>
      <c r="G7" s="7" t="s">
        <v>1432</v>
      </c>
      <c r="H7" s="7" t="s">
        <v>1433</v>
      </c>
    </row>
    <row r="8" s="1" customFormat="1" ht="16.5" spans="1:8">
      <c r="A8" s="5">
        <v>6</v>
      </c>
      <c r="B8" s="6" t="s">
        <v>125</v>
      </c>
      <c r="C8" s="5" t="s">
        <v>1421</v>
      </c>
      <c r="D8" s="5" t="s">
        <v>1421</v>
      </c>
      <c r="E8" s="5" t="s">
        <v>1422</v>
      </c>
      <c r="F8" s="5" t="s">
        <v>1422</v>
      </c>
      <c r="G8" s="7" t="s">
        <v>1422</v>
      </c>
      <c r="H8" s="7" t="s">
        <v>1435</v>
      </c>
    </row>
    <row r="9" s="1" customFormat="1" ht="16.5" spans="1:8">
      <c r="A9" s="5">
        <v>7</v>
      </c>
      <c r="B9" s="6" t="s">
        <v>120</v>
      </c>
      <c r="C9" s="5" t="s">
        <v>1421</v>
      </c>
      <c r="D9" s="5" t="s">
        <v>1421</v>
      </c>
      <c r="E9" s="5" t="s">
        <v>1422</v>
      </c>
      <c r="F9" s="5" t="s">
        <v>1422</v>
      </c>
      <c r="G9" s="7" t="s">
        <v>1422</v>
      </c>
      <c r="H9" s="7" t="s">
        <v>1435</v>
      </c>
    </row>
    <row r="10" s="1" customFormat="1" ht="16.5" spans="1:8">
      <c r="A10" s="5">
        <v>8</v>
      </c>
      <c r="B10" s="6" t="s">
        <v>127</v>
      </c>
      <c r="C10" s="5" t="s">
        <v>1421</v>
      </c>
      <c r="D10" s="5" t="s">
        <v>1421</v>
      </c>
      <c r="E10" s="5" t="s">
        <v>1422</v>
      </c>
      <c r="F10" s="5" t="s">
        <v>1422</v>
      </c>
      <c r="G10" s="7" t="s">
        <v>1422</v>
      </c>
      <c r="H10" s="7" t="s">
        <v>1435</v>
      </c>
    </row>
    <row r="11" s="1" customFormat="1" ht="16.5" spans="1:8">
      <c r="A11" s="5">
        <v>9</v>
      </c>
      <c r="B11" s="11" t="s">
        <v>123</v>
      </c>
      <c r="C11" s="5" t="s">
        <v>1421</v>
      </c>
      <c r="D11" s="5" t="s">
        <v>1421</v>
      </c>
      <c r="E11" s="5" t="s">
        <v>1422</v>
      </c>
      <c r="F11" s="5" t="s">
        <v>1422</v>
      </c>
      <c r="G11" s="7" t="s">
        <v>1422</v>
      </c>
      <c r="H11" s="7" t="s">
        <v>1435</v>
      </c>
    </row>
    <row r="12" s="1" customFormat="1" ht="16.5" spans="1:8">
      <c r="A12" s="5">
        <v>10</v>
      </c>
      <c r="B12" s="12" t="s">
        <v>1436</v>
      </c>
      <c r="C12" s="5" t="s">
        <v>1422</v>
      </c>
      <c r="D12" s="5" t="s">
        <v>1425</v>
      </c>
      <c r="E12" s="5" t="s">
        <v>1425</v>
      </c>
      <c r="F12" s="5" t="s">
        <v>1425</v>
      </c>
      <c r="G12" s="7" t="s">
        <v>1426</v>
      </c>
      <c r="H12" s="7" t="s">
        <v>1437</v>
      </c>
    </row>
    <row r="13" s="1" customFormat="1" ht="16.5" spans="1:8">
      <c r="A13" s="5">
        <v>11</v>
      </c>
      <c r="B13" s="12" t="s">
        <v>1438</v>
      </c>
      <c r="C13" s="5" t="s">
        <v>1422</v>
      </c>
      <c r="D13" s="5" t="s">
        <v>1425</v>
      </c>
      <c r="E13" s="5" t="s">
        <v>1425</v>
      </c>
      <c r="F13" s="5" t="s">
        <v>1425</v>
      </c>
      <c r="G13" s="7" t="s">
        <v>1426</v>
      </c>
      <c r="H13" s="7" t="s">
        <v>1437</v>
      </c>
    </row>
    <row r="14" s="1" customFormat="1" ht="16.5" spans="1:8">
      <c r="A14" s="5">
        <v>12</v>
      </c>
      <c r="B14" s="12" t="s">
        <v>1439</v>
      </c>
      <c r="C14" s="5" t="s">
        <v>1422</v>
      </c>
      <c r="D14" s="9" t="s">
        <v>1422</v>
      </c>
      <c r="E14" s="9" t="s">
        <v>1425</v>
      </c>
      <c r="F14" s="5" t="s">
        <v>1425</v>
      </c>
      <c r="G14" s="7" t="s">
        <v>1426</v>
      </c>
      <c r="H14" s="7" t="s">
        <v>1437</v>
      </c>
    </row>
    <row r="15" s="1" customFormat="1" ht="16.5" spans="1:8">
      <c r="A15" s="5">
        <v>13</v>
      </c>
      <c r="B15" s="13" t="s">
        <v>1440</v>
      </c>
      <c r="C15" s="5" t="s">
        <v>1422</v>
      </c>
      <c r="D15" s="9" t="s">
        <v>1422</v>
      </c>
      <c r="E15" s="9" t="s">
        <v>1425</v>
      </c>
      <c r="F15" s="5" t="s">
        <v>1425</v>
      </c>
      <c r="G15" s="7" t="s">
        <v>1426</v>
      </c>
      <c r="H15" s="7" t="s">
        <v>1437</v>
      </c>
    </row>
    <row r="16" s="1" customFormat="1" ht="16.5" spans="1:8">
      <c r="A16" s="5">
        <v>14</v>
      </c>
      <c r="B16" s="8" t="s">
        <v>1441</v>
      </c>
      <c r="C16" s="5" t="s">
        <v>1422</v>
      </c>
      <c r="D16" s="9" t="s">
        <v>1422</v>
      </c>
      <c r="E16" s="9" t="s">
        <v>1425</v>
      </c>
      <c r="F16" s="5" t="s">
        <v>1425</v>
      </c>
      <c r="G16" s="7" t="s">
        <v>1426</v>
      </c>
      <c r="H16" s="7" t="s">
        <v>1437</v>
      </c>
    </row>
    <row r="17" s="1" customFormat="1" ht="16.5" spans="1:8">
      <c r="A17" s="5">
        <v>15</v>
      </c>
      <c r="B17" s="6" t="s">
        <v>1442</v>
      </c>
      <c r="C17" s="5" t="s">
        <v>1422</v>
      </c>
      <c r="D17" s="9" t="s">
        <v>1422</v>
      </c>
      <c r="E17" s="9" t="s">
        <v>1425</v>
      </c>
      <c r="F17" s="5" t="s">
        <v>1422</v>
      </c>
      <c r="G17" s="7" t="s">
        <v>1422</v>
      </c>
      <c r="H17" s="7" t="s">
        <v>1427</v>
      </c>
    </row>
    <row r="18" s="1" customFormat="1" ht="16.5" spans="1:8">
      <c r="A18" s="5">
        <v>16</v>
      </c>
      <c r="B18" s="6" t="s">
        <v>1443</v>
      </c>
      <c r="C18" s="5" t="s">
        <v>1422</v>
      </c>
      <c r="D18" s="9" t="s">
        <v>1422</v>
      </c>
      <c r="E18" s="9" t="s">
        <v>1425</v>
      </c>
      <c r="F18" s="5" t="s">
        <v>1422</v>
      </c>
      <c r="G18" s="7" t="s">
        <v>1422</v>
      </c>
      <c r="H18" s="7" t="s">
        <v>1427</v>
      </c>
    </row>
    <row r="19" s="1" customFormat="1" ht="16.5" spans="1:8">
      <c r="A19" s="5">
        <v>17</v>
      </c>
      <c r="B19" s="6" t="s">
        <v>1444</v>
      </c>
      <c r="C19" s="5" t="s">
        <v>1422</v>
      </c>
      <c r="D19" s="5" t="s">
        <v>1425</v>
      </c>
      <c r="E19" s="5" t="s">
        <v>1425</v>
      </c>
      <c r="F19" s="5" t="s">
        <v>1422</v>
      </c>
      <c r="G19" s="7" t="s">
        <v>1425</v>
      </c>
      <c r="H19" s="7" t="s">
        <v>1445</v>
      </c>
    </row>
    <row r="20" s="1" customFormat="1" ht="16.5" spans="1:8">
      <c r="A20" s="5">
        <v>18</v>
      </c>
      <c r="B20" s="6" t="s">
        <v>1446</v>
      </c>
      <c r="C20" s="5" t="s">
        <v>1422</v>
      </c>
      <c r="D20" s="5" t="s">
        <v>1425</v>
      </c>
      <c r="E20" s="5" t="s">
        <v>1425</v>
      </c>
      <c r="F20" s="5" t="s">
        <v>1422</v>
      </c>
      <c r="G20" s="7" t="s">
        <v>1425</v>
      </c>
      <c r="H20" s="7" t="s">
        <v>1445</v>
      </c>
    </row>
    <row r="21" s="1" customFormat="1" ht="16.5" spans="1:8">
      <c r="A21" s="5">
        <v>19</v>
      </c>
      <c r="B21" s="6" t="s">
        <v>1447</v>
      </c>
      <c r="C21" s="5" t="s">
        <v>1422</v>
      </c>
      <c r="D21" s="5" t="s">
        <v>1425</v>
      </c>
      <c r="E21" s="5" t="s">
        <v>1425</v>
      </c>
      <c r="F21" s="5" t="s">
        <v>1422</v>
      </c>
      <c r="G21" s="7" t="s">
        <v>1425</v>
      </c>
      <c r="H21" s="7" t="s">
        <v>1445</v>
      </c>
    </row>
    <row r="22" s="1" customFormat="1" ht="16.5" spans="1:8">
      <c r="A22" s="5">
        <v>20</v>
      </c>
      <c r="B22" s="6" t="s">
        <v>1448</v>
      </c>
      <c r="C22" s="5" t="s">
        <v>1422</v>
      </c>
      <c r="D22" s="5" t="s">
        <v>1425</v>
      </c>
      <c r="E22" s="5" t="s">
        <v>1425</v>
      </c>
      <c r="F22" s="5" t="s">
        <v>1422</v>
      </c>
      <c r="G22" s="7" t="s">
        <v>1425</v>
      </c>
      <c r="H22" s="7" t="s">
        <v>1445</v>
      </c>
    </row>
    <row r="23" s="1" customFormat="1" ht="16.5" spans="1:8">
      <c r="A23" s="5">
        <v>21</v>
      </c>
      <c r="B23" s="6" t="s">
        <v>1449</v>
      </c>
      <c r="C23" s="5" t="s">
        <v>1422</v>
      </c>
      <c r="D23" s="5" t="s">
        <v>1425</v>
      </c>
      <c r="E23" s="5" t="s">
        <v>1425</v>
      </c>
      <c r="F23" s="5" t="s">
        <v>1422</v>
      </c>
      <c r="G23" s="7" t="s">
        <v>1425</v>
      </c>
      <c r="H23" s="7" t="s">
        <v>1445</v>
      </c>
    </row>
    <row r="24" s="1" customFormat="1" ht="16.5" spans="1:8">
      <c r="A24" s="5">
        <v>22</v>
      </c>
      <c r="B24" s="6" t="s">
        <v>1450</v>
      </c>
      <c r="C24" s="5" t="s">
        <v>1422</v>
      </c>
      <c r="D24" s="5" t="s">
        <v>1425</v>
      </c>
      <c r="E24" s="5" t="s">
        <v>1425</v>
      </c>
      <c r="F24" s="5" t="s">
        <v>1422</v>
      </c>
      <c r="G24" s="7" t="s">
        <v>1425</v>
      </c>
      <c r="H24" s="7" t="s">
        <v>1445</v>
      </c>
    </row>
    <row r="25" s="1" customFormat="1" ht="16.5" spans="1:8">
      <c r="A25" s="5">
        <v>23</v>
      </c>
      <c r="B25" s="6" t="s">
        <v>1451</v>
      </c>
      <c r="C25" s="5" t="s">
        <v>1422</v>
      </c>
      <c r="D25" s="9" t="s">
        <v>1422</v>
      </c>
      <c r="E25" s="9" t="s">
        <v>1425</v>
      </c>
      <c r="F25" s="5" t="s">
        <v>1422</v>
      </c>
      <c r="G25" s="7" t="s">
        <v>1452</v>
      </c>
      <c r="H25" s="7" t="s">
        <v>1445</v>
      </c>
    </row>
    <row r="26" s="1" customFormat="1" ht="16.5" spans="1:8">
      <c r="A26" s="5">
        <v>24</v>
      </c>
      <c r="B26" s="6" t="s">
        <v>1453</v>
      </c>
      <c r="C26" s="5" t="s">
        <v>1422</v>
      </c>
      <c r="D26" s="9" t="s">
        <v>1422</v>
      </c>
      <c r="E26" s="9" t="s">
        <v>1425</v>
      </c>
      <c r="F26" s="5" t="s">
        <v>1422</v>
      </c>
      <c r="G26" s="7" t="s">
        <v>1422</v>
      </c>
      <c r="H26" s="7" t="s">
        <v>1445</v>
      </c>
    </row>
    <row r="27" s="1" customFormat="1" spans="1:8">
      <c r="A27" s="5">
        <v>25</v>
      </c>
      <c r="B27" s="14" t="s">
        <v>1454</v>
      </c>
      <c r="C27" s="5" t="s">
        <v>1422</v>
      </c>
      <c r="D27" s="5" t="s">
        <v>1425</v>
      </c>
      <c r="E27" s="5" t="s">
        <v>1425</v>
      </c>
      <c r="F27" s="5" t="s">
        <v>1422</v>
      </c>
      <c r="G27" s="7" t="s">
        <v>1425</v>
      </c>
      <c r="H27" s="7" t="s">
        <v>1445</v>
      </c>
    </row>
  </sheetData>
  <mergeCells count="1">
    <mergeCell ref="A1:H1"/>
  </mergeCells>
  <conditionalFormatting sqref="B3">
    <cfRule type="duplicateValues" dxfId="124" priority="89"/>
    <cfRule type="duplicateValues" dxfId="124" priority="85"/>
    <cfRule type="duplicateValues" dxfId="124" priority="81"/>
    <cfRule type="duplicateValues" dxfId="124" priority="77"/>
    <cfRule type="duplicateValues" dxfId="124" priority="73"/>
    <cfRule type="duplicateValues" dxfId="124" priority="69"/>
    <cfRule type="duplicateValues" dxfId="124" priority="65"/>
    <cfRule type="duplicateValues" dxfId="124" priority="61"/>
    <cfRule type="duplicateValues" dxfId="124" priority="57"/>
    <cfRule type="duplicateValues" dxfId="124" priority="53"/>
    <cfRule type="duplicateValues" dxfId="124" priority="49"/>
    <cfRule type="duplicateValues" dxfId="124" priority="45"/>
  </conditionalFormatting>
  <conditionalFormatting sqref="B8">
    <cfRule type="duplicateValues" dxfId="124" priority="88"/>
    <cfRule type="duplicateValues" dxfId="124" priority="84"/>
    <cfRule type="duplicateValues" dxfId="124" priority="80"/>
    <cfRule type="duplicateValues" dxfId="124" priority="76"/>
    <cfRule type="duplicateValues" dxfId="124" priority="72"/>
    <cfRule type="duplicateValues" dxfId="124" priority="68"/>
    <cfRule type="duplicateValues" dxfId="124" priority="64"/>
    <cfRule type="duplicateValues" dxfId="124" priority="60"/>
    <cfRule type="duplicateValues" dxfId="124" priority="56"/>
    <cfRule type="duplicateValues" dxfId="124" priority="52"/>
    <cfRule type="duplicateValues" dxfId="124" priority="48"/>
    <cfRule type="duplicateValues" dxfId="124" priority="44"/>
  </conditionalFormatting>
  <conditionalFormatting sqref="B9">
    <cfRule type="duplicateValues" dxfId="124" priority="87"/>
    <cfRule type="duplicateValues" dxfId="124" priority="83"/>
    <cfRule type="duplicateValues" dxfId="124" priority="79"/>
    <cfRule type="duplicateValues" dxfId="124" priority="75"/>
    <cfRule type="duplicateValues" dxfId="124" priority="71"/>
    <cfRule type="duplicateValues" dxfId="124" priority="67"/>
    <cfRule type="duplicateValues" dxfId="124" priority="63"/>
    <cfRule type="duplicateValues" dxfId="124" priority="59"/>
    <cfRule type="duplicateValues" dxfId="124" priority="55"/>
    <cfRule type="duplicateValues" dxfId="124" priority="51"/>
    <cfRule type="duplicateValues" dxfId="124" priority="47"/>
    <cfRule type="duplicateValues" dxfId="124" priority="43"/>
  </conditionalFormatting>
  <conditionalFormatting sqref="B10">
    <cfRule type="duplicateValues" dxfId="124" priority="86"/>
    <cfRule type="duplicateValues" dxfId="124" priority="82"/>
    <cfRule type="duplicateValues" dxfId="124" priority="78"/>
    <cfRule type="duplicateValues" dxfId="124" priority="74"/>
    <cfRule type="duplicateValues" dxfId="124" priority="70"/>
    <cfRule type="duplicateValues" dxfId="124" priority="66"/>
    <cfRule type="duplicateValues" dxfId="124" priority="62"/>
    <cfRule type="duplicateValues" dxfId="124" priority="58"/>
    <cfRule type="duplicateValues" dxfId="124" priority="54"/>
    <cfRule type="duplicateValues" dxfId="124" priority="50"/>
    <cfRule type="duplicateValues" dxfId="124" priority="46"/>
    <cfRule type="duplicateValues" dxfId="124" priority="42"/>
  </conditionalFormatting>
  <conditionalFormatting sqref="B11">
    <cfRule type="duplicateValues" dxfId="124" priority="41"/>
    <cfRule type="duplicateValues" dxfId="124" priority="40"/>
    <cfRule type="duplicateValues" dxfId="124" priority="39"/>
    <cfRule type="duplicateValues" dxfId="124" priority="38"/>
    <cfRule type="duplicateValues" dxfId="124" priority="37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1"/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</conditionalFormatting>
  <conditionalFormatting sqref="B16"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B3:B11">
    <cfRule type="duplicateValues" dxfId="124" priority="11"/>
  </conditionalFormatting>
  <conditionalFormatting sqref="B4:B7">
    <cfRule type="duplicateValues" dxfId="124" priority="92"/>
    <cfRule type="duplicateValues" dxfId="124" priority="91"/>
    <cfRule type="duplicateValues" dxfId="124" priority="90"/>
  </conditionalFormatting>
  <conditionalFormatting sqref="B12:B14">
    <cfRule type="duplicateValues" dxfId="124" priority="10"/>
  </conditionalFormatting>
  <conditionalFormatting sqref="B12:B15">
    <cfRule type="duplicateValues" dxfId="124" priority="9"/>
    <cfRule type="duplicateValues" dxfId="124" priority="8"/>
    <cfRule type="duplicateValues" dxfId="124" priority="7"/>
  </conditionalFormatting>
  <conditionalFormatting sqref="B17:B27">
    <cfRule type="duplicateValues" dxfId="124" priority="1"/>
  </conditionalFormatting>
  <conditionalFormatting sqref="B3 B8:B11">
    <cfRule type="duplicateValues" dxfId="124" priority="12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108"/>
  <sheetViews>
    <sheetView workbookViewId="0">
      <selection activeCell="G11" sqref="G11"/>
    </sheetView>
  </sheetViews>
  <sheetFormatPr defaultColWidth="9" defaultRowHeight="13.5"/>
  <cols>
    <col min="1" max="1" width="16.125"/>
    <col min="2" max="11" width="21.5"/>
    <col min="12" max="14" width="10.375"/>
    <col min="15" max="15" width="11.5"/>
  </cols>
  <sheetData>
    <row r="1" s="415" customFormat="1" ht="23" customHeight="1" spans="1:8">
      <c r="A1" s="65" t="s">
        <v>3</v>
      </c>
      <c r="B1" s="65" t="s">
        <v>4</v>
      </c>
      <c r="C1" s="65" t="s">
        <v>5</v>
      </c>
      <c r="D1" s="65" t="s">
        <v>6</v>
      </c>
      <c r="E1" s="65" t="s">
        <v>7</v>
      </c>
      <c r="F1" s="65" t="s">
        <v>8</v>
      </c>
      <c r="G1" s="65" t="s">
        <v>9</v>
      </c>
      <c r="H1" s="65" t="s">
        <v>10</v>
      </c>
    </row>
    <row r="2" ht="21" customHeight="1" spans="1:8">
      <c r="A2" s="65" t="s">
        <v>11</v>
      </c>
      <c r="B2" s="426">
        <v>20458.3199999999</v>
      </c>
      <c r="C2" s="426">
        <v>407373.240000002</v>
      </c>
      <c r="D2" s="426">
        <v>273664.3</v>
      </c>
      <c r="E2" s="426">
        <v>49140</v>
      </c>
      <c r="F2" s="426">
        <v>17013.7200000001</v>
      </c>
      <c r="G2" s="426">
        <v>103318.8</v>
      </c>
      <c r="H2" s="426">
        <v>870968.380000002</v>
      </c>
    </row>
    <row r="3" ht="21" customHeight="1" spans="1:8">
      <c r="A3" s="65" t="s">
        <v>12</v>
      </c>
      <c r="B3" s="426">
        <v>19920.5599999999</v>
      </c>
      <c r="C3" s="426">
        <v>393040.590000002</v>
      </c>
      <c r="D3" s="426">
        <v>264040.94</v>
      </c>
      <c r="E3" s="426">
        <v>756</v>
      </c>
      <c r="F3" s="426">
        <v>16416.4700000001</v>
      </c>
      <c r="G3" s="426">
        <v>104978.8</v>
      </c>
      <c r="H3" s="426">
        <v>799153.360000003</v>
      </c>
    </row>
    <row r="4" ht="21" customHeight="1" spans="1:8">
      <c r="A4" s="65" t="s">
        <v>13</v>
      </c>
      <c r="B4" s="426">
        <v>20277.1999999999</v>
      </c>
      <c r="C4" s="426">
        <v>393018.180000002</v>
      </c>
      <c r="D4" s="426">
        <v>264040.94</v>
      </c>
      <c r="E4" s="426">
        <v>1620</v>
      </c>
      <c r="F4" s="426">
        <v>16415.5400000001</v>
      </c>
      <c r="G4" s="426">
        <v>104590.8</v>
      </c>
      <c r="H4" s="426">
        <v>799962.660000003</v>
      </c>
    </row>
    <row r="5" ht="21" customHeight="1" spans="1:8">
      <c r="A5" s="65" t="s">
        <v>14</v>
      </c>
      <c r="B5" s="426">
        <v>20857.4399999999</v>
      </c>
      <c r="C5" s="426">
        <v>414461.130000002</v>
      </c>
      <c r="D5" s="426">
        <v>279077.44</v>
      </c>
      <c r="E5" s="426">
        <v>4320</v>
      </c>
      <c r="F5" s="426">
        <v>17309.0900000001</v>
      </c>
      <c r="G5" s="426">
        <v>103984.8</v>
      </c>
      <c r="H5" s="426">
        <v>840009.900000003</v>
      </c>
    </row>
    <row r="6" ht="21" customHeight="1" spans="1:8">
      <c r="A6" s="65" t="s">
        <v>15</v>
      </c>
      <c r="B6" s="426">
        <v>21528.2399999999</v>
      </c>
      <c r="C6" s="426">
        <v>426088.200000002</v>
      </c>
      <c r="D6" s="426">
        <v>286896.42</v>
      </c>
      <c r="E6" s="426">
        <v>2376</v>
      </c>
      <c r="F6" s="426">
        <v>17793.6000000001</v>
      </c>
      <c r="G6" s="426">
        <v>102806.8</v>
      </c>
      <c r="H6" s="426">
        <v>857489.260000003</v>
      </c>
    </row>
    <row r="7" ht="21" customHeight="1" spans="1:8">
      <c r="A7" s="65" t="s">
        <v>16</v>
      </c>
      <c r="B7" s="426">
        <v>21394.0799999999</v>
      </c>
      <c r="C7" s="426">
        <v>426982.590000002</v>
      </c>
      <c r="D7" s="426">
        <v>287497.88</v>
      </c>
      <c r="E7" s="426">
        <v>540</v>
      </c>
      <c r="F7" s="426">
        <v>17830.8700000001</v>
      </c>
      <c r="G7" s="426">
        <v>108062.8</v>
      </c>
      <c r="H7" s="426">
        <v>862308.220000002</v>
      </c>
    </row>
    <row r="8" ht="21" customHeight="1" spans="1:8">
      <c r="A8" s="65" t="s">
        <v>17</v>
      </c>
      <c r="B8" s="426">
        <v>27634.25</v>
      </c>
      <c r="C8" s="426">
        <v>539204.52</v>
      </c>
      <c r="D8" s="426">
        <v>279008.459999998</v>
      </c>
      <c r="E8" s="426">
        <v>108</v>
      </c>
      <c r="F8" s="426">
        <v>22542.8</v>
      </c>
      <c r="G8" s="426">
        <v>110672.8</v>
      </c>
      <c r="H8" s="426">
        <f>SUM(B8:G8)</f>
        <v>979170.829999998</v>
      </c>
    </row>
    <row r="9" ht="21" customHeight="1" spans="1:8">
      <c r="A9" s="65" t="s">
        <v>18</v>
      </c>
      <c r="B9" s="426">
        <v>19884.45</v>
      </c>
      <c r="C9" s="426">
        <v>381477.769999999</v>
      </c>
      <c r="D9" s="426">
        <v>253417.079999999</v>
      </c>
      <c r="E9" s="426">
        <v>216</v>
      </c>
      <c r="F9" s="47">
        <v>15939.8</v>
      </c>
      <c r="G9" s="426">
        <v>105052.8</v>
      </c>
      <c r="H9" s="426">
        <f>SUM(B9:G9)</f>
        <v>775987.899999998</v>
      </c>
    </row>
    <row r="10" ht="21" customHeight="1" spans="1:8">
      <c r="A10" s="65" t="s">
        <v>19</v>
      </c>
      <c r="B10" s="426">
        <v>15555.85</v>
      </c>
      <c r="C10" s="426">
        <v>302439.649999999</v>
      </c>
      <c r="D10" s="426">
        <v>200361.78</v>
      </c>
      <c r="E10" s="426">
        <v>0</v>
      </c>
      <c r="F10" s="47">
        <v>12647</v>
      </c>
      <c r="G10" s="426">
        <v>85366.8</v>
      </c>
      <c r="H10" s="426">
        <v>616371.079999999</v>
      </c>
    </row>
    <row r="11" ht="21" customHeight="1" spans="1:8">
      <c r="A11" s="65" t="s">
        <v>20</v>
      </c>
      <c r="B11" s="426">
        <v>14426.65</v>
      </c>
      <c r="C11" s="426">
        <v>287384.769999999</v>
      </c>
      <c r="D11" s="426">
        <v>190374.9</v>
      </c>
      <c r="E11" s="426">
        <v>0</v>
      </c>
      <c r="F11" s="426">
        <v>12019.8</v>
      </c>
      <c r="G11" s="426">
        <v>81714.4</v>
      </c>
      <c r="H11" s="426">
        <v>585920.519999999</v>
      </c>
    </row>
    <row r="12" ht="21" customHeight="1" spans="1:8">
      <c r="A12" s="65" t="s">
        <v>21</v>
      </c>
      <c r="B12" s="426"/>
      <c r="C12" s="426"/>
      <c r="D12" s="426"/>
      <c r="E12" s="426"/>
      <c r="F12" s="426"/>
      <c r="G12" s="426"/>
      <c r="H12" s="426"/>
    </row>
    <row r="13" ht="21" customHeight="1" spans="1:8">
      <c r="A13" s="65" t="s">
        <v>22</v>
      </c>
      <c r="B13" s="426"/>
      <c r="C13" s="426"/>
      <c r="D13" s="426"/>
      <c r="E13" s="426"/>
      <c r="F13" s="426"/>
      <c r="G13" s="426"/>
      <c r="H13" s="426"/>
    </row>
    <row r="14" s="416" customFormat="1" ht="21" customHeight="1" spans="1:15">
      <c r="A14" s="422">
        <v>9</v>
      </c>
      <c r="B14" s="423">
        <f ca="1">OFFSET(B1,$A$14,)</f>
        <v>15555.85</v>
      </c>
      <c r="C14" s="423">
        <f ca="1">OFFSET(C1,$A$14,)</f>
        <v>302439.649999999</v>
      </c>
      <c r="D14" s="423">
        <f ca="1">OFFSET(D1,$A$14,)</f>
        <v>200361.78</v>
      </c>
      <c r="E14" s="423">
        <f ca="1">OFFSET(E1,$A$14,)</f>
        <v>0</v>
      </c>
      <c r="F14" s="423">
        <f ca="1">OFFSET(F1,$A$14,)</f>
        <v>12647</v>
      </c>
      <c r="G14" s="423">
        <f ca="1">OFFSET(G1,$A$14,)</f>
        <v>85366.8</v>
      </c>
      <c r="H14" s="423"/>
      <c r="K14"/>
      <c r="L14"/>
      <c r="M14"/>
      <c r="N14"/>
      <c r="O14"/>
    </row>
    <row r="15" ht="140" customHeight="1" spans="1:8">
      <c r="A15" s="415"/>
      <c r="B15" s="424"/>
      <c r="C15" s="424"/>
      <c r="D15" s="424"/>
      <c r="E15" s="424"/>
      <c r="F15" s="424"/>
      <c r="G15" s="424"/>
      <c r="H15" s="424"/>
    </row>
    <row r="17" spans="1:8">
      <c r="A17" t="s">
        <v>23</v>
      </c>
      <c r="B17" t="s">
        <v>24</v>
      </c>
      <c r="C17" t="s">
        <v>25</v>
      </c>
      <c r="D17" t="s">
        <v>26</v>
      </c>
      <c r="E17" t="s">
        <v>27</v>
      </c>
      <c r="F17" t="s">
        <v>28</v>
      </c>
      <c r="G17" t="s">
        <v>29</v>
      </c>
      <c r="H17" t="s">
        <v>30</v>
      </c>
    </row>
    <row r="18" spans="1:8">
      <c r="A18" t="s">
        <v>31</v>
      </c>
      <c r="B18">
        <v>1166.08</v>
      </c>
      <c r="C18">
        <v>23321.37</v>
      </c>
      <c r="D18">
        <v>15637.96</v>
      </c>
      <c r="E18">
        <v>2808</v>
      </c>
      <c r="F18">
        <v>971.81</v>
      </c>
      <c r="G18">
        <v>7378</v>
      </c>
      <c r="H18">
        <v>51283.22</v>
      </c>
    </row>
    <row r="19" spans="1:8">
      <c r="A19" t="s">
        <v>32</v>
      </c>
      <c r="B19">
        <v>13507.6799999999</v>
      </c>
      <c r="C19">
        <v>269278.620000002</v>
      </c>
      <c r="D19">
        <v>180438</v>
      </c>
      <c r="E19">
        <v>32400</v>
      </c>
      <c r="F19">
        <v>11221.0600000001</v>
      </c>
      <c r="G19">
        <v>56320.4</v>
      </c>
      <c r="H19">
        <v>563165.760000003</v>
      </c>
    </row>
    <row r="20" spans="1:8">
      <c r="A20" t="s">
        <v>33</v>
      </c>
      <c r="B20">
        <v>808.32</v>
      </c>
      <c r="C20">
        <v>16166.25</v>
      </c>
      <c r="D20">
        <v>10826.28</v>
      </c>
      <c r="E20">
        <v>1944</v>
      </c>
      <c r="F20">
        <v>673.65</v>
      </c>
      <c r="G20">
        <v>5630</v>
      </c>
      <c r="H20">
        <v>36048.5</v>
      </c>
    </row>
    <row r="21" spans="1:8">
      <c r="A21" t="s">
        <v>34</v>
      </c>
      <c r="B21">
        <v>2646.32</v>
      </c>
      <c r="C21">
        <v>52009.08</v>
      </c>
      <c r="D21">
        <v>35486.14</v>
      </c>
      <c r="E21">
        <v>6372</v>
      </c>
      <c r="F21">
        <v>2205.44</v>
      </c>
      <c r="G21">
        <v>18402</v>
      </c>
      <c r="H21">
        <v>117120.98</v>
      </c>
    </row>
    <row r="22" spans="1:8">
      <c r="A22" t="s">
        <v>35</v>
      </c>
      <c r="B22">
        <v>2329.92</v>
      </c>
      <c r="C22">
        <v>46597.92</v>
      </c>
      <c r="D22">
        <v>31275.92</v>
      </c>
      <c r="E22">
        <v>5616</v>
      </c>
      <c r="F22">
        <v>1941.76</v>
      </c>
      <c r="G22">
        <v>15588.4</v>
      </c>
      <c r="H22">
        <v>103349.92</v>
      </c>
    </row>
    <row r="23" spans="1:8">
      <c r="A23" t="s">
        <v>36</v>
      </c>
      <c r="B23">
        <v>20458.3199999999</v>
      </c>
      <c r="C23">
        <v>407373.240000002</v>
      </c>
      <c r="D23">
        <v>273664.3</v>
      </c>
      <c r="E23">
        <v>49140</v>
      </c>
      <c r="F23">
        <v>17013.7200000001</v>
      </c>
      <c r="G23">
        <v>103318.8</v>
      </c>
      <c r="H23">
        <v>870968.380000002</v>
      </c>
    </row>
    <row r="26" spans="1:8">
      <c r="A26" t="s">
        <v>23</v>
      </c>
      <c r="B26" t="s">
        <v>24</v>
      </c>
      <c r="C26" t="s">
        <v>25</v>
      </c>
      <c r="D26" t="s">
        <v>26</v>
      </c>
      <c r="E26" t="s">
        <v>27</v>
      </c>
      <c r="F26" t="s">
        <v>28</v>
      </c>
      <c r="G26" t="s">
        <v>29</v>
      </c>
      <c r="H26" t="s">
        <v>30</v>
      </c>
    </row>
    <row r="27" spans="1:8">
      <c r="A27" t="s">
        <v>31</v>
      </c>
      <c r="B27">
        <v>1166.08</v>
      </c>
      <c r="C27">
        <v>23321.37</v>
      </c>
      <c r="D27">
        <v>15637.96</v>
      </c>
      <c r="E27">
        <v>0</v>
      </c>
      <c r="F27">
        <v>971.81</v>
      </c>
      <c r="G27">
        <v>7378</v>
      </c>
      <c r="H27">
        <v>48475.22</v>
      </c>
    </row>
    <row r="28" spans="1:8">
      <c r="A28" t="s">
        <v>32</v>
      </c>
      <c r="B28">
        <v>13060.4799999999</v>
      </c>
      <c r="C28">
        <v>257651.550000002</v>
      </c>
      <c r="D28">
        <v>172619.02</v>
      </c>
      <c r="E28">
        <v>648</v>
      </c>
      <c r="F28">
        <v>10736.5500000001</v>
      </c>
      <c r="G28">
        <v>58716.4</v>
      </c>
      <c r="H28">
        <v>513432.000000003</v>
      </c>
    </row>
    <row r="29" spans="1:8">
      <c r="A29" t="s">
        <v>33</v>
      </c>
      <c r="B29">
        <v>808.32</v>
      </c>
      <c r="C29">
        <v>16166.25</v>
      </c>
      <c r="D29">
        <v>10826.28</v>
      </c>
      <c r="E29">
        <v>0</v>
      </c>
      <c r="F29">
        <v>673.65</v>
      </c>
      <c r="G29">
        <v>5630</v>
      </c>
      <c r="H29">
        <v>34104.5</v>
      </c>
    </row>
    <row r="30" spans="1:8">
      <c r="A30" t="s">
        <v>34</v>
      </c>
      <c r="B30">
        <v>2646.32</v>
      </c>
      <c r="C30">
        <v>52009.08</v>
      </c>
      <c r="D30">
        <v>35486.14</v>
      </c>
      <c r="E30">
        <v>0</v>
      </c>
      <c r="F30">
        <v>2205.44</v>
      </c>
      <c r="G30">
        <v>18402</v>
      </c>
      <c r="H30">
        <v>110748.98</v>
      </c>
    </row>
    <row r="31" spans="1:8">
      <c r="A31" t="s">
        <v>35</v>
      </c>
      <c r="B31">
        <v>2239.36</v>
      </c>
      <c r="C31">
        <v>43892.34</v>
      </c>
      <c r="D31">
        <v>29471.54</v>
      </c>
      <c r="E31">
        <v>108</v>
      </c>
      <c r="F31">
        <v>1829.02</v>
      </c>
      <c r="G31">
        <v>14852.4</v>
      </c>
      <c r="H31">
        <v>92392.6599999999</v>
      </c>
    </row>
    <row r="32" spans="1:8">
      <c r="A32" t="s">
        <v>36</v>
      </c>
      <c r="B32">
        <v>19920.5599999999</v>
      </c>
      <c r="C32">
        <v>393040.590000002</v>
      </c>
      <c r="D32">
        <v>264040.94</v>
      </c>
      <c r="E32">
        <v>756</v>
      </c>
      <c r="F32">
        <v>16416.4700000001</v>
      </c>
      <c r="G32">
        <v>104978.8</v>
      </c>
      <c r="H32">
        <v>799153.360000003</v>
      </c>
    </row>
    <row r="35" spans="1:8">
      <c r="A35" t="s">
        <v>23</v>
      </c>
      <c r="B35" t="s">
        <v>24</v>
      </c>
      <c r="C35" t="s">
        <v>25</v>
      </c>
      <c r="D35" t="s">
        <v>26</v>
      </c>
      <c r="E35" t="s">
        <v>27</v>
      </c>
      <c r="F35" t="s">
        <v>28</v>
      </c>
      <c r="G35" t="s">
        <v>29</v>
      </c>
      <c r="H35" t="s">
        <v>30</v>
      </c>
    </row>
    <row r="36" spans="1:8">
      <c r="A36" t="s">
        <v>31</v>
      </c>
      <c r="B36">
        <v>1166.08</v>
      </c>
      <c r="C36">
        <v>23321.37</v>
      </c>
      <c r="D36">
        <v>15637.96</v>
      </c>
      <c r="E36">
        <v>0</v>
      </c>
      <c r="F36">
        <v>971.81</v>
      </c>
      <c r="G36">
        <v>7696</v>
      </c>
      <c r="H36">
        <v>48793.22</v>
      </c>
    </row>
    <row r="37" spans="1:8">
      <c r="A37" t="s">
        <v>32</v>
      </c>
      <c r="B37">
        <v>13595.9999999999</v>
      </c>
      <c r="C37">
        <v>260312.310000002</v>
      </c>
      <c r="D37">
        <v>174423.4</v>
      </c>
      <c r="E37">
        <v>1620</v>
      </c>
      <c r="F37">
        <v>10847.4300000001</v>
      </c>
      <c r="G37">
        <v>57274.4</v>
      </c>
      <c r="H37">
        <v>518073.540000003</v>
      </c>
    </row>
    <row r="38" spans="1:8">
      <c r="A38" t="s">
        <v>33</v>
      </c>
      <c r="B38">
        <v>808.32</v>
      </c>
      <c r="C38">
        <v>16166.25</v>
      </c>
      <c r="D38">
        <v>10826.28</v>
      </c>
      <c r="E38">
        <v>0</v>
      </c>
      <c r="F38">
        <v>673.65</v>
      </c>
      <c r="G38">
        <v>5630</v>
      </c>
      <c r="H38">
        <v>34104.5</v>
      </c>
    </row>
    <row r="39" spans="1:8">
      <c r="A39" t="s">
        <v>34</v>
      </c>
      <c r="B39">
        <v>2512.16</v>
      </c>
      <c r="C39">
        <v>49325.91</v>
      </c>
      <c r="D39">
        <v>33681.76</v>
      </c>
      <c r="E39">
        <v>0</v>
      </c>
      <c r="F39">
        <v>2093.63</v>
      </c>
      <c r="G39">
        <v>18502</v>
      </c>
      <c r="H39">
        <v>106115.46</v>
      </c>
    </row>
    <row r="40" spans="1:8">
      <c r="A40" t="s">
        <v>35</v>
      </c>
      <c r="B40">
        <v>2194.64</v>
      </c>
      <c r="C40">
        <v>43892.34</v>
      </c>
      <c r="D40">
        <v>29471.54</v>
      </c>
      <c r="E40">
        <v>0</v>
      </c>
      <c r="F40">
        <v>1829.02</v>
      </c>
      <c r="G40">
        <v>15488.4</v>
      </c>
      <c r="H40">
        <v>92875.9399999999</v>
      </c>
    </row>
    <row r="41" spans="1:8">
      <c r="A41" t="s">
        <v>36</v>
      </c>
      <c r="B41">
        <v>20277.1999999999</v>
      </c>
      <c r="C41">
        <v>393018.180000002</v>
      </c>
      <c r="D41">
        <v>264040.94</v>
      </c>
      <c r="E41">
        <v>1620</v>
      </c>
      <c r="F41">
        <v>16415.5400000001</v>
      </c>
      <c r="G41">
        <v>104590.8</v>
      </c>
      <c r="H41">
        <v>799962.660000003</v>
      </c>
    </row>
    <row r="45" spans="1:8">
      <c r="A45" t="s">
        <v>23</v>
      </c>
      <c r="B45" t="s">
        <v>24</v>
      </c>
      <c r="C45" t="s">
        <v>25</v>
      </c>
      <c r="D45" t="s">
        <v>26</v>
      </c>
      <c r="E45" t="s">
        <v>27</v>
      </c>
      <c r="F45" t="s">
        <v>28</v>
      </c>
      <c r="G45" t="s">
        <v>29</v>
      </c>
      <c r="H45" t="s">
        <v>30</v>
      </c>
    </row>
    <row r="46" spans="1:8">
      <c r="A46" t="s">
        <v>31</v>
      </c>
      <c r="B46">
        <v>1166.08</v>
      </c>
      <c r="C46">
        <v>23321.37</v>
      </c>
      <c r="D46">
        <v>15637.96</v>
      </c>
      <c r="E46">
        <v>108</v>
      </c>
      <c r="F46">
        <v>971.81</v>
      </c>
      <c r="G46">
        <v>7696</v>
      </c>
      <c r="H46">
        <v>48901.22</v>
      </c>
    </row>
    <row r="47" spans="1:8">
      <c r="A47" t="s">
        <v>32</v>
      </c>
      <c r="B47">
        <v>13952.6399999999</v>
      </c>
      <c r="C47">
        <v>277283.310000002</v>
      </c>
      <c r="D47">
        <v>186452.6</v>
      </c>
      <c r="E47">
        <v>3672</v>
      </c>
      <c r="F47">
        <v>11554.6300000001</v>
      </c>
      <c r="G47">
        <v>54878.4</v>
      </c>
      <c r="H47">
        <v>547793.580000003</v>
      </c>
    </row>
    <row r="48" spans="1:8">
      <c r="A48" t="s">
        <v>33</v>
      </c>
      <c r="B48">
        <v>808.32</v>
      </c>
      <c r="C48">
        <v>16166.25</v>
      </c>
      <c r="D48">
        <v>10826.28</v>
      </c>
      <c r="E48">
        <v>0</v>
      </c>
      <c r="F48">
        <v>673.65</v>
      </c>
      <c r="G48">
        <v>5630</v>
      </c>
      <c r="H48">
        <v>34104.5</v>
      </c>
    </row>
    <row r="49" spans="1:8">
      <c r="A49" t="s">
        <v>34</v>
      </c>
      <c r="B49">
        <v>2646.32</v>
      </c>
      <c r="C49">
        <v>52009.08</v>
      </c>
      <c r="D49">
        <v>35486.14</v>
      </c>
      <c r="E49">
        <v>432</v>
      </c>
      <c r="F49">
        <v>2205.44</v>
      </c>
      <c r="G49">
        <v>19138</v>
      </c>
      <c r="H49">
        <v>111916.98</v>
      </c>
    </row>
    <row r="50" spans="1:8">
      <c r="A50" t="s">
        <v>35</v>
      </c>
      <c r="B50">
        <v>2284.08</v>
      </c>
      <c r="C50">
        <v>45681.12</v>
      </c>
      <c r="D50">
        <v>30674.46</v>
      </c>
      <c r="E50">
        <v>108</v>
      </c>
      <c r="F50">
        <v>1903.56</v>
      </c>
      <c r="G50">
        <v>16642.4</v>
      </c>
      <c r="H50">
        <v>97293.6199999999</v>
      </c>
    </row>
    <row r="51" spans="1:8">
      <c r="A51" t="s">
        <v>36</v>
      </c>
      <c r="B51">
        <v>20857.4399999999</v>
      </c>
      <c r="C51">
        <v>414461.130000002</v>
      </c>
      <c r="D51">
        <v>279077.44</v>
      </c>
      <c r="E51">
        <v>4320</v>
      </c>
      <c r="F51">
        <v>17309.0900000001</v>
      </c>
      <c r="G51">
        <v>103984.8</v>
      </c>
      <c r="H51">
        <v>840009.900000003</v>
      </c>
    </row>
    <row r="55" spans="1:8">
      <c r="A55" t="s">
        <v>23</v>
      </c>
      <c r="B55" t="s">
        <v>24</v>
      </c>
      <c r="C55" t="s">
        <v>25</v>
      </c>
      <c r="D55" t="s">
        <v>26</v>
      </c>
      <c r="E55" t="s">
        <v>27</v>
      </c>
      <c r="F55" t="s">
        <v>28</v>
      </c>
      <c r="G55" t="s">
        <v>29</v>
      </c>
      <c r="H55" t="s">
        <v>30</v>
      </c>
    </row>
    <row r="56" spans="1:8">
      <c r="A56" t="s">
        <v>31</v>
      </c>
      <c r="B56">
        <v>1210.8</v>
      </c>
      <c r="C56">
        <v>24215.76</v>
      </c>
      <c r="D56">
        <v>16239.42</v>
      </c>
      <c r="E56">
        <v>108</v>
      </c>
      <c r="F56">
        <v>1009.08</v>
      </c>
      <c r="G56">
        <v>7696</v>
      </c>
      <c r="H56">
        <v>50479.06</v>
      </c>
    </row>
    <row r="57" spans="1:8">
      <c r="A57" t="s">
        <v>32</v>
      </c>
      <c r="B57">
        <v>14399.8399999999</v>
      </c>
      <c r="C57">
        <v>284438.430000002</v>
      </c>
      <c r="D57">
        <v>191264.28</v>
      </c>
      <c r="E57">
        <v>1944</v>
      </c>
      <c r="F57">
        <v>11852.7900000001</v>
      </c>
      <c r="G57">
        <v>53998.4</v>
      </c>
      <c r="H57">
        <v>557897.740000003</v>
      </c>
    </row>
    <row r="58" spans="1:8">
      <c r="A58" t="s">
        <v>33</v>
      </c>
      <c r="B58">
        <v>853.04</v>
      </c>
      <c r="C58">
        <v>17060.64</v>
      </c>
      <c r="D58">
        <v>11427.74</v>
      </c>
      <c r="E58">
        <v>108</v>
      </c>
      <c r="F58">
        <v>710.92</v>
      </c>
      <c r="G58">
        <v>5948</v>
      </c>
      <c r="H58">
        <v>36108.34</v>
      </c>
    </row>
    <row r="59" spans="1:8">
      <c r="A59" t="s">
        <v>34</v>
      </c>
      <c r="B59">
        <v>2691.04</v>
      </c>
      <c r="C59">
        <v>52903.47</v>
      </c>
      <c r="D59">
        <v>36087.6</v>
      </c>
      <c r="E59">
        <v>108</v>
      </c>
      <c r="F59">
        <v>2242.71</v>
      </c>
      <c r="G59">
        <v>19138</v>
      </c>
      <c r="H59">
        <v>113170.82</v>
      </c>
    </row>
    <row r="60" spans="1:8">
      <c r="A60" t="s">
        <v>35</v>
      </c>
      <c r="B60">
        <v>2373.52</v>
      </c>
      <c r="C60">
        <v>47469.9</v>
      </c>
      <c r="D60">
        <v>31877.38</v>
      </c>
      <c r="E60">
        <v>108</v>
      </c>
      <c r="F60">
        <v>1978.1</v>
      </c>
      <c r="G60">
        <v>16026.4</v>
      </c>
      <c r="H60">
        <v>99833.2999999999</v>
      </c>
    </row>
    <row r="61" spans="1:8">
      <c r="A61" t="s">
        <v>36</v>
      </c>
      <c r="B61">
        <v>21528.2399999999</v>
      </c>
      <c r="C61">
        <v>426088.200000002</v>
      </c>
      <c r="D61">
        <v>286896.42</v>
      </c>
      <c r="E61">
        <v>2376</v>
      </c>
      <c r="F61">
        <v>17793.6000000001</v>
      </c>
      <c r="G61">
        <v>102806.8</v>
      </c>
      <c r="H61">
        <v>857489.260000003</v>
      </c>
    </row>
    <row r="65" spans="1:8">
      <c r="A65" t="s">
        <v>23</v>
      </c>
      <c r="B65" t="s">
        <v>24</v>
      </c>
      <c r="C65" t="s">
        <v>25</v>
      </c>
      <c r="D65" t="s">
        <v>26</v>
      </c>
      <c r="E65" t="s">
        <v>27</v>
      </c>
      <c r="F65" t="s">
        <v>28</v>
      </c>
      <c r="G65" t="s">
        <v>29</v>
      </c>
      <c r="H65" t="s">
        <v>30</v>
      </c>
    </row>
    <row r="66" spans="1:8">
      <c r="A66" t="s">
        <v>31</v>
      </c>
      <c r="B66">
        <v>1166.08</v>
      </c>
      <c r="C66">
        <v>23321.37</v>
      </c>
      <c r="D66">
        <v>15637.96</v>
      </c>
      <c r="E66">
        <v>0</v>
      </c>
      <c r="F66">
        <v>971.81</v>
      </c>
      <c r="G66">
        <v>7378</v>
      </c>
      <c r="H66">
        <v>48475.22</v>
      </c>
    </row>
    <row r="67" spans="1:8">
      <c r="A67" t="s">
        <v>32</v>
      </c>
      <c r="B67">
        <v>14220.9599999999</v>
      </c>
      <c r="C67">
        <v>284438.430000002</v>
      </c>
      <c r="D67">
        <v>191264.28</v>
      </c>
      <c r="E67">
        <v>540</v>
      </c>
      <c r="F67">
        <v>11852.7900000001</v>
      </c>
      <c r="G67">
        <v>58398.4</v>
      </c>
      <c r="H67">
        <v>560714.860000003</v>
      </c>
    </row>
    <row r="68" spans="1:8">
      <c r="A68" t="s">
        <v>33</v>
      </c>
      <c r="B68">
        <v>853.04</v>
      </c>
      <c r="C68">
        <v>17060.64</v>
      </c>
      <c r="D68">
        <v>11427.74</v>
      </c>
      <c r="E68">
        <v>0</v>
      </c>
      <c r="F68">
        <v>710.92</v>
      </c>
      <c r="G68">
        <v>5948</v>
      </c>
      <c r="H68">
        <v>36000.34</v>
      </c>
    </row>
    <row r="69" spans="1:8">
      <c r="A69" t="s">
        <v>34</v>
      </c>
      <c r="B69">
        <v>2735.76</v>
      </c>
      <c r="C69">
        <v>53797.86</v>
      </c>
      <c r="D69">
        <v>36689.06</v>
      </c>
      <c r="E69">
        <v>0</v>
      </c>
      <c r="F69">
        <v>2279.98</v>
      </c>
      <c r="G69">
        <v>19774</v>
      </c>
      <c r="H69">
        <v>115276.66</v>
      </c>
    </row>
    <row r="70" spans="1:8">
      <c r="A70" t="s">
        <v>35</v>
      </c>
      <c r="B70">
        <v>2418.24</v>
      </c>
      <c r="C70">
        <v>48364.29</v>
      </c>
      <c r="D70">
        <v>32478.84</v>
      </c>
      <c r="E70">
        <v>0</v>
      </c>
      <c r="F70">
        <v>2015.37</v>
      </c>
      <c r="G70">
        <v>16564.4</v>
      </c>
      <c r="H70">
        <v>101841.14</v>
      </c>
    </row>
    <row r="71" spans="1:8">
      <c r="A71" t="s">
        <v>36</v>
      </c>
      <c r="B71">
        <v>21394.0799999999</v>
      </c>
      <c r="C71">
        <v>426982.590000002</v>
      </c>
      <c r="D71">
        <v>287497.88</v>
      </c>
      <c r="E71">
        <v>540</v>
      </c>
      <c r="F71">
        <v>17830.8700000001</v>
      </c>
      <c r="G71">
        <v>108062.8</v>
      </c>
      <c r="H71">
        <v>862308.220000002</v>
      </c>
    </row>
    <row r="73" spans="1:11">
      <c r="A73" t="s">
        <v>23</v>
      </c>
      <c r="B73" t="s">
        <v>24</v>
      </c>
      <c r="C73" t="s">
        <v>37</v>
      </c>
      <c r="D73" t="s">
        <v>25</v>
      </c>
      <c r="E73" t="s">
        <v>38</v>
      </c>
      <c r="F73" t="s">
        <v>26</v>
      </c>
      <c r="G73" t="s">
        <v>27</v>
      </c>
      <c r="H73" t="s">
        <v>28</v>
      </c>
      <c r="I73" t="s">
        <v>39</v>
      </c>
      <c r="J73" t="s">
        <v>29</v>
      </c>
      <c r="K73" t="s">
        <v>30</v>
      </c>
    </row>
    <row r="74" spans="1:11">
      <c r="A74" t="s">
        <v>31</v>
      </c>
      <c r="B74">
        <v>1190.15</v>
      </c>
      <c r="C74">
        <v>396.43</v>
      </c>
      <c r="D74">
        <v>23801.39</v>
      </c>
      <c r="E74">
        <v>7920.68</v>
      </c>
      <c r="F74">
        <v>15604.5</v>
      </c>
      <c r="G74">
        <v>0</v>
      </c>
      <c r="H74">
        <v>991.600000000001</v>
      </c>
      <c r="I74">
        <v>328.85</v>
      </c>
      <c r="J74">
        <v>7810</v>
      </c>
      <c r="K74">
        <v>58043.6</v>
      </c>
    </row>
    <row r="75" spans="1:11">
      <c r="A75" t="s">
        <v>32</v>
      </c>
      <c r="B75">
        <v>14092.7199999999</v>
      </c>
      <c r="C75">
        <v>3633.93</v>
      </c>
      <c r="D75">
        <v>271995.839999999</v>
      </c>
      <c r="E75">
        <v>72404.9599999998</v>
      </c>
      <c r="F75">
        <v>180388.019999999</v>
      </c>
      <c r="G75">
        <v>0</v>
      </c>
      <c r="H75">
        <v>11331.6</v>
      </c>
      <c r="I75">
        <v>3002.71999999999</v>
      </c>
      <c r="J75">
        <v>60378.4</v>
      </c>
      <c r="K75">
        <v>617228.189999997</v>
      </c>
    </row>
    <row r="76" spans="1:11">
      <c r="A76" t="s">
        <v>33</v>
      </c>
      <c r="B76">
        <v>893.95</v>
      </c>
      <c r="C76">
        <v>236.14</v>
      </c>
      <c r="D76">
        <v>17877.67</v>
      </c>
      <c r="E76">
        <v>4716.02</v>
      </c>
      <c r="F76">
        <v>11859.42</v>
      </c>
      <c r="G76">
        <v>0</v>
      </c>
      <c r="H76">
        <v>744.8</v>
      </c>
      <c r="I76">
        <v>195.56</v>
      </c>
      <c r="J76">
        <v>5948</v>
      </c>
      <c r="K76">
        <v>42471.56</v>
      </c>
    </row>
    <row r="77" spans="1:11">
      <c r="A77" t="s">
        <v>34</v>
      </c>
      <c r="B77">
        <v>2955.9</v>
      </c>
      <c r="C77">
        <v>980.29</v>
      </c>
      <c r="D77">
        <v>57986.22</v>
      </c>
      <c r="E77">
        <v>18321.08</v>
      </c>
      <c r="F77">
        <v>38699.16</v>
      </c>
      <c r="G77">
        <v>108</v>
      </c>
      <c r="H77">
        <v>2462.8</v>
      </c>
      <c r="I77">
        <v>813.470000000001</v>
      </c>
      <c r="J77">
        <v>20192</v>
      </c>
      <c r="K77">
        <v>142518.92</v>
      </c>
    </row>
    <row r="78" spans="1:11">
      <c r="A78" t="s">
        <v>35</v>
      </c>
      <c r="B78">
        <v>2504.72</v>
      </c>
      <c r="C78">
        <v>750.02</v>
      </c>
      <c r="D78">
        <v>49196.64</v>
      </c>
      <c r="E78">
        <v>14984.02</v>
      </c>
      <c r="F78">
        <v>32457.36</v>
      </c>
      <c r="G78">
        <v>0</v>
      </c>
      <c r="H78">
        <v>2049.6</v>
      </c>
      <c r="I78">
        <v>621.8</v>
      </c>
      <c r="J78">
        <v>16344.4</v>
      </c>
      <c r="K78">
        <v>118908.56</v>
      </c>
    </row>
    <row r="79" spans="1:11">
      <c r="A79" t="s">
        <v>36</v>
      </c>
      <c r="B79">
        <v>21637.4399999999</v>
      </c>
      <c r="C79">
        <v>5996.81</v>
      </c>
      <c r="D79">
        <v>420857.759999999</v>
      </c>
      <c r="E79">
        <v>118346.76</v>
      </c>
      <c r="F79">
        <v>279008.459999999</v>
      </c>
      <c r="G79">
        <v>108</v>
      </c>
      <c r="H79">
        <v>17580.4</v>
      </c>
      <c r="I79">
        <v>4962.39999999999</v>
      </c>
      <c r="J79">
        <v>110672.8</v>
      </c>
      <c r="K79">
        <v>979170.829999997</v>
      </c>
    </row>
    <row r="82" spans="1:8">
      <c r="A82" t="s">
        <v>40</v>
      </c>
      <c r="B82" t="s">
        <v>24</v>
      </c>
      <c r="C82" t="s">
        <v>25</v>
      </c>
      <c r="D82" t="s">
        <v>26</v>
      </c>
      <c r="E82" t="s">
        <v>41</v>
      </c>
      <c r="F82" t="s">
        <v>28</v>
      </c>
      <c r="G82" t="s">
        <v>29</v>
      </c>
      <c r="H82" t="s">
        <v>42</v>
      </c>
    </row>
    <row r="83" spans="1:8">
      <c r="A83" t="s">
        <v>31</v>
      </c>
      <c r="B83">
        <v>1190.15</v>
      </c>
      <c r="C83">
        <v>22860.46</v>
      </c>
      <c r="D83">
        <v>14980.32</v>
      </c>
      <c r="E83">
        <v>0</v>
      </c>
      <c r="F83">
        <v>952.4</v>
      </c>
      <c r="G83">
        <v>7810</v>
      </c>
      <c r="H83">
        <v>47793.33</v>
      </c>
    </row>
    <row r="84" spans="1:8">
      <c r="A84" t="s">
        <v>32</v>
      </c>
      <c r="B84">
        <v>12471.6</v>
      </c>
      <c r="C84">
        <v>237181.429999999</v>
      </c>
      <c r="D84">
        <v>157917.539999999</v>
      </c>
      <c r="E84">
        <v>108</v>
      </c>
      <c r="F84">
        <v>9881.20000000001</v>
      </c>
      <c r="G84">
        <v>54658.4</v>
      </c>
      <c r="H84">
        <v>472218.169999997</v>
      </c>
    </row>
    <row r="85" spans="1:8">
      <c r="A85" t="s">
        <v>33</v>
      </c>
      <c r="B85">
        <v>893.95</v>
      </c>
      <c r="C85">
        <v>16936.74</v>
      </c>
      <c r="D85">
        <v>11235.24</v>
      </c>
      <c r="E85">
        <v>0</v>
      </c>
      <c r="F85">
        <v>705.6</v>
      </c>
      <c r="G85">
        <v>5728</v>
      </c>
      <c r="H85">
        <v>35499.53</v>
      </c>
    </row>
    <row r="86" spans="1:8">
      <c r="A86" t="s">
        <v>34</v>
      </c>
      <c r="B86">
        <v>3009.9</v>
      </c>
      <c r="C86">
        <v>58125.29</v>
      </c>
      <c r="D86">
        <v>38699.16</v>
      </c>
      <c r="E86">
        <v>108</v>
      </c>
      <c r="F86">
        <v>2468.6</v>
      </c>
      <c r="G86">
        <v>20830</v>
      </c>
      <c r="H86">
        <v>123240.95</v>
      </c>
    </row>
    <row r="87" spans="1:8">
      <c r="A87" t="s">
        <v>35</v>
      </c>
      <c r="B87">
        <v>2318.85</v>
      </c>
      <c r="C87">
        <v>46373.85</v>
      </c>
      <c r="D87">
        <v>30584.82</v>
      </c>
      <c r="E87">
        <v>0</v>
      </c>
      <c r="F87">
        <v>1932</v>
      </c>
      <c r="G87">
        <v>16026.4</v>
      </c>
      <c r="H87">
        <v>97235.92</v>
      </c>
    </row>
    <row r="88" spans="1:8">
      <c r="A88" t="s">
        <v>36</v>
      </c>
      <c r="B88">
        <v>19884.45</v>
      </c>
      <c r="C88">
        <v>381477.769999999</v>
      </c>
      <c r="D88">
        <v>253417.079999999</v>
      </c>
      <c r="E88">
        <v>216</v>
      </c>
      <c r="F88">
        <v>15939.8</v>
      </c>
      <c r="G88">
        <v>105052.8</v>
      </c>
      <c r="H88">
        <v>775987.899999998</v>
      </c>
    </row>
    <row r="91" spans="1:8">
      <c r="A91" t="s">
        <v>23</v>
      </c>
      <c r="B91" t="s">
        <v>24</v>
      </c>
      <c r="C91" t="s">
        <v>25</v>
      </c>
      <c r="D91" t="s">
        <v>26</v>
      </c>
      <c r="E91" t="s">
        <v>27</v>
      </c>
      <c r="F91" t="s">
        <v>28</v>
      </c>
      <c r="G91" t="s">
        <v>29</v>
      </c>
      <c r="H91" t="s">
        <v>30</v>
      </c>
    </row>
    <row r="92" spans="1:8">
      <c r="A92" t="s">
        <v>31</v>
      </c>
      <c r="B92">
        <v>860.8</v>
      </c>
      <c r="C92">
        <v>17214.88</v>
      </c>
      <c r="D92">
        <v>11235.24</v>
      </c>
      <c r="E92">
        <v>0</v>
      </c>
      <c r="F92">
        <v>717.2</v>
      </c>
      <c r="G92">
        <v>5902</v>
      </c>
      <c r="H92">
        <v>35930.12</v>
      </c>
    </row>
    <row r="93" spans="1:8">
      <c r="A93" t="s">
        <v>43</v>
      </c>
      <c r="B93">
        <v>47.05</v>
      </c>
      <c r="C93">
        <v>940.93</v>
      </c>
      <c r="D93">
        <v>624.18</v>
      </c>
      <c r="E93">
        <v>0</v>
      </c>
      <c r="F93">
        <v>39.2</v>
      </c>
      <c r="G93">
        <v>318</v>
      </c>
      <c r="H93">
        <v>1969.36</v>
      </c>
    </row>
    <row r="94" spans="1:8">
      <c r="A94" t="s">
        <v>32</v>
      </c>
      <c r="B94">
        <v>8798.35000000001</v>
      </c>
      <c r="C94">
        <v>170308.329999999</v>
      </c>
      <c r="D94">
        <v>112976.58</v>
      </c>
      <c r="E94">
        <v>0</v>
      </c>
      <c r="F94">
        <v>7095.19999999998</v>
      </c>
      <c r="G94">
        <v>39400.4</v>
      </c>
      <c r="H94">
        <v>338578.859999999</v>
      </c>
    </row>
    <row r="95" spans="1:8">
      <c r="A95" t="s">
        <v>33</v>
      </c>
      <c r="B95">
        <v>705.75</v>
      </c>
      <c r="C95">
        <v>14113.95</v>
      </c>
      <c r="D95">
        <v>9362.7</v>
      </c>
      <c r="E95">
        <v>0</v>
      </c>
      <c r="F95">
        <v>588</v>
      </c>
      <c r="G95">
        <v>4970</v>
      </c>
      <c r="H95">
        <v>29740.4</v>
      </c>
    </row>
    <row r="96" spans="1:8">
      <c r="A96" t="s">
        <v>34</v>
      </c>
      <c r="B96">
        <v>2687.25</v>
      </c>
      <c r="C96">
        <v>51672.92</v>
      </c>
      <c r="D96">
        <v>34329.9</v>
      </c>
      <c r="E96">
        <v>0</v>
      </c>
      <c r="F96">
        <v>2199.8</v>
      </c>
      <c r="G96">
        <v>18902</v>
      </c>
      <c r="H96">
        <v>109791.87</v>
      </c>
    </row>
    <row r="97" spans="1:8">
      <c r="A97" t="s">
        <v>35</v>
      </c>
      <c r="B97">
        <v>2456.65</v>
      </c>
      <c r="C97">
        <v>48188.64</v>
      </c>
      <c r="D97">
        <v>31833.18</v>
      </c>
      <c r="E97">
        <v>0</v>
      </c>
      <c r="F97">
        <v>2007.6</v>
      </c>
      <c r="G97">
        <v>15874.4</v>
      </c>
      <c r="H97">
        <v>100360.47</v>
      </c>
    </row>
    <row r="98" spans="1:8">
      <c r="A98" t="s">
        <v>36</v>
      </c>
      <c r="B98">
        <v>15555.85</v>
      </c>
      <c r="C98">
        <v>302439.649999999</v>
      </c>
      <c r="D98">
        <v>200361.78</v>
      </c>
      <c r="E98">
        <v>0</v>
      </c>
      <c r="F98">
        <v>12647</v>
      </c>
      <c r="G98">
        <v>85366.8</v>
      </c>
      <c r="H98">
        <v>616371.079999999</v>
      </c>
    </row>
    <row r="101" spans="1:8">
      <c r="A101" t="s">
        <v>23</v>
      </c>
      <c r="B101" t="s">
        <v>24</v>
      </c>
      <c r="C101" t="s">
        <v>25</v>
      </c>
      <c r="D101" t="s">
        <v>26</v>
      </c>
      <c r="E101" t="s">
        <v>27</v>
      </c>
      <c r="F101" t="s">
        <v>28</v>
      </c>
      <c r="G101" t="s">
        <v>29</v>
      </c>
      <c r="H101" t="s">
        <v>30</v>
      </c>
    </row>
    <row r="102" spans="1:8">
      <c r="A102" t="s">
        <v>31</v>
      </c>
      <c r="B102">
        <v>860.8</v>
      </c>
      <c r="C102">
        <v>17214.88</v>
      </c>
      <c r="D102">
        <v>11235.24</v>
      </c>
      <c r="E102">
        <v>0</v>
      </c>
      <c r="F102">
        <v>717.2</v>
      </c>
      <c r="G102">
        <v>5902</v>
      </c>
      <c r="H102">
        <v>35930.12</v>
      </c>
    </row>
    <row r="103" spans="1:8">
      <c r="A103" t="s">
        <v>43</v>
      </c>
      <c r="B103">
        <v>47.05</v>
      </c>
      <c r="C103">
        <v>940.93</v>
      </c>
      <c r="D103">
        <v>624.18</v>
      </c>
      <c r="E103">
        <v>0</v>
      </c>
      <c r="F103">
        <v>39.2</v>
      </c>
      <c r="G103">
        <v>318</v>
      </c>
      <c r="H103">
        <v>1969.36</v>
      </c>
    </row>
    <row r="104" spans="1:8">
      <c r="A104" t="s">
        <v>32</v>
      </c>
      <c r="B104">
        <v>7857.35000000002</v>
      </c>
      <c r="C104">
        <v>157135.309999999</v>
      </c>
      <c r="D104">
        <v>104238.06</v>
      </c>
      <c r="E104">
        <v>0</v>
      </c>
      <c r="F104">
        <v>6546.39999999998</v>
      </c>
      <c r="G104">
        <v>36286</v>
      </c>
      <c r="H104">
        <v>312063.119999999</v>
      </c>
    </row>
    <row r="105" spans="1:8">
      <c r="A105" t="s">
        <v>33</v>
      </c>
      <c r="B105">
        <v>705.75</v>
      </c>
      <c r="C105">
        <v>14113.95</v>
      </c>
      <c r="D105">
        <v>9362.7</v>
      </c>
      <c r="E105">
        <v>0</v>
      </c>
      <c r="F105">
        <v>588</v>
      </c>
      <c r="G105">
        <v>4970</v>
      </c>
      <c r="H105">
        <v>29740.4</v>
      </c>
    </row>
    <row r="106" spans="1:8">
      <c r="A106" t="s">
        <v>34</v>
      </c>
      <c r="B106">
        <v>2593.15</v>
      </c>
      <c r="C106">
        <v>50731.99</v>
      </c>
      <c r="D106">
        <v>33705.72</v>
      </c>
      <c r="E106">
        <v>0</v>
      </c>
      <c r="F106">
        <v>2160.6</v>
      </c>
      <c r="G106">
        <v>18584</v>
      </c>
      <c r="H106">
        <v>107775.46</v>
      </c>
    </row>
    <row r="107" spans="1:8">
      <c r="A107" t="s">
        <v>35</v>
      </c>
      <c r="B107">
        <v>2362.55</v>
      </c>
      <c r="C107">
        <v>47247.71</v>
      </c>
      <c r="D107">
        <v>31209</v>
      </c>
      <c r="E107">
        <v>0</v>
      </c>
      <c r="F107">
        <v>1968.4</v>
      </c>
      <c r="G107">
        <v>15654.4</v>
      </c>
      <c r="H107">
        <v>98442.06</v>
      </c>
    </row>
    <row r="108" spans="1:8">
      <c r="A108" t="s">
        <v>36</v>
      </c>
      <c r="B108">
        <v>14426.65</v>
      </c>
      <c r="C108">
        <v>287384.769999999</v>
      </c>
      <c r="D108">
        <v>190374.9</v>
      </c>
      <c r="E108">
        <v>0</v>
      </c>
      <c r="F108">
        <v>12019.8</v>
      </c>
      <c r="G108">
        <v>81714.4</v>
      </c>
      <c r="H108">
        <v>585920.519999999</v>
      </c>
    </row>
  </sheetData>
  <pageMargins left="0.75" right="0.75" top="1" bottom="1" header="0.5" footer="0.5"/>
  <pageSetup paperSize="9" orientation="portrait"/>
  <headerFooter/>
  <drawing r:id="rId12"/>
  <legacyDrawing r:id="rId1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name="Drop Down 1" r:id="rId14">
              <controlPr defaultSize="0">
                <anchor moveWithCells="1">
                  <from>
                    <xdr:col>8</xdr:col>
                    <xdr:colOff>1114425</xdr:colOff>
                    <xdr:row>0</xdr:row>
                    <xdr:rowOff>88265</xdr:rowOff>
                  </from>
                  <to>
                    <xdr:col>9</xdr:col>
                    <xdr:colOff>614045</xdr:colOff>
                    <xdr:row>1</xdr:row>
                    <xdr:rowOff>72390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N42"/>
  <sheetViews>
    <sheetView workbookViewId="0">
      <pane xSplit="1" ySplit="3" topLeftCell="AG25" activePane="bottomRight" state="frozen"/>
      <selection/>
      <selection pane="topRight"/>
      <selection pane="bottomLeft"/>
      <selection pane="bottomRight" activeCell="AT25" sqref="AT25"/>
    </sheetView>
  </sheetViews>
  <sheetFormatPr defaultColWidth="9" defaultRowHeight="13.5"/>
  <cols>
    <col min="1" max="1" width="29.625"/>
    <col min="2" max="4" width="10.375"/>
    <col min="5" max="5" width="29.625" hidden="1" customWidth="1"/>
    <col min="6" max="7" width="10.375"/>
    <col min="8" max="8" width="11.375" customWidth="1"/>
    <col min="9" max="9" width="29.625" hidden="1"/>
    <col min="10" max="11" width="10.375"/>
    <col min="12" max="12" width="12.125" customWidth="1"/>
    <col min="13" max="13" width="29.625" hidden="1"/>
    <col min="14" max="16" width="10.375"/>
    <col min="17" max="17" width="29.625" hidden="1"/>
    <col min="18" max="19" width="10.375"/>
    <col min="20" max="20" width="12.875"/>
    <col min="21" max="21" width="29.625" hidden="1"/>
    <col min="22" max="24" width="10.375"/>
    <col min="25" max="25" width="29.625" hidden="1"/>
    <col min="26" max="28" width="14"/>
    <col min="29" max="29" width="29.625" hidden="1"/>
    <col min="30" max="32" width="10.375"/>
    <col min="33" max="33" width="27.5"/>
    <col min="34" max="36" width="10.375"/>
    <col min="37" max="37" width="27.5" hidden="1" customWidth="1"/>
    <col min="38" max="40" width="10.375"/>
  </cols>
  <sheetData>
    <row r="1" s="428" customFormat="1" ht="20" customHeight="1" spans="1:40">
      <c r="A1" s="415" t="s">
        <v>3</v>
      </c>
      <c r="B1" s="429" t="s">
        <v>11</v>
      </c>
      <c r="C1" s="430"/>
      <c r="D1" s="431"/>
      <c r="E1" s="429" t="s">
        <v>12</v>
      </c>
      <c r="F1" s="430"/>
      <c r="G1" s="430"/>
      <c r="H1" s="430"/>
      <c r="I1" s="430" t="s">
        <v>13</v>
      </c>
      <c r="J1" s="430"/>
      <c r="K1" s="430"/>
      <c r="L1" s="430"/>
      <c r="M1" s="430" t="s">
        <v>14</v>
      </c>
      <c r="N1" s="430"/>
      <c r="O1" s="430"/>
      <c r="P1" s="431"/>
      <c r="Q1" s="430" t="s">
        <v>15</v>
      </c>
      <c r="R1" s="430"/>
      <c r="S1" s="430"/>
      <c r="T1" s="431"/>
      <c r="U1" s="430" t="s">
        <v>16</v>
      </c>
      <c r="V1" s="430"/>
      <c r="W1" s="430"/>
      <c r="X1" s="431"/>
      <c r="Y1" s="430" t="s">
        <v>17</v>
      </c>
      <c r="Z1" s="430"/>
      <c r="AA1" s="430"/>
      <c r="AB1" s="431"/>
      <c r="AC1" s="430" t="s">
        <v>18</v>
      </c>
      <c r="AD1" s="430"/>
      <c r="AE1" s="430"/>
      <c r="AF1" s="430"/>
      <c r="AG1" s="65" t="s">
        <v>19</v>
      </c>
      <c r="AH1" s="65"/>
      <c r="AI1" s="65"/>
      <c r="AJ1" s="65"/>
      <c r="AK1" s="65" t="s">
        <v>20</v>
      </c>
      <c r="AL1" s="65"/>
      <c r="AM1" s="65"/>
      <c r="AN1" s="65"/>
    </row>
    <row r="2" spans="1:40">
      <c r="A2" s="415"/>
      <c r="B2" s="432"/>
      <c r="C2" s="415"/>
      <c r="D2" s="433"/>
      <c r="E2" s="434"/>
      <c r="F2" s="435"/>
      <c r="G2" s="435"/>
      <c r="H2" s="435"/>
      <c r="I2" s="415"/>
      <c r="J2" s="415"/>
      <c r="K2" s="415"/>
      <c r="L2" s="437"/>
      <c r="M2" s="415"/>
      <c r="N2" s="415"/>
      <c r="O2" s="415"/>
      <c r="P2" s="433"/>
      <c r="Q2" s="415"/>
      <c r="R2" s="415"/>
      <c r="S2" s="415"/>
      <c r="T2" s="433"/>
      <c r="U2" s="415"/>
      <c r="V2" s="415"/>
      <c r="W2" s="415"/>
      <c r="X2" s="433"/>
      <c r="Y2" s="415"/>
      <c r="Z2" s="415"/>
      <c r="AA2" s="415"/>
      <c r="AB2" s="433"/>
      <c r="AC2" s="415"/>
      <c r="AD2" s="415"/>
      <c r="AE2" s="415"/>
      <c r="AF2" s="437"/>
      <c r="AG2" s="65"/>
      <c r="AH2" s="65"/>
      <c r="AI2" s="65"/>
      <c r="AJ2" s="65"/>
      <c r="AK2" s="65"/>
      <c r="AL2" s="65"/>
      <c r="AM2" s="65"/>
      <c r="AN2" s="65"/>
    </row>
    <row r="3" spans="1:40">
      <c r="A3" s="47" t="s">
        <v>23</v>
      </c>
      <c r="B3" s="47" t="s">
        <v>44</v>
      </c>
      <c r="C3" s="47" t="s">
        <v>45</v>
      </c>
      <c r="D3" s="47" t="s">
        <v>46</v>
      </c>
      <c r="E3" s="436" t="s">
        <v>23</v>
      </c>
      <c r="F3" s="436" t="s">
        <v>44</v>
      </c>
      <c r="G3" s="436" t="s">
        <v>45</v>
      </c>
      <c r="H3" s="436" t="s">
        <v>46</v>
      </c>
      <c r="I3" t="s">
        <v>23</v>
      </c>
      <c r="J3" s="438" t="s">
        <v>44</v>
      </c>
      <c r="K3" s="438" t="s">
        <v>45</v>
      </c>
      <c r="L3" s="438" t="s">
        <v>46</v>
      </c>
      <c r="M3" s="439" t="s">
        <v>23</v>
      </c>
      <c r="N3" s="439" t="s">
        <v>44</v>
      </c>
      <c r="O3" s="439" t="s">
        <v>45</v>
      </c>
      <c r="P3" s="439" t="s">
        <v>46</v>
      </c>
      <c r="Q3" s="436" t="s">
        <v>23</v>
      </c>
      <c r="R3" s="436" t="s">
        <v>44</v>
      </c>
      <c r="S3" s="436" t="s">
        <v>45</v>
      </c>
      <c r="T3" s="436" t="s">
        <v>46</v>
      </c>
      <c r="U3" s="436" t="s">
        <v>23</v>
      </c>
      <c r="V3" s="436" t="s">
        <v>44</v>
      </c>
      <c r="W3" s="436" t="s">
        <v>45</v>
      </c>
      <c r="X3" s="436" t="s">
        <v>46</v>
      </c>
      <c r="Y3" t="s">
        <v>23</v>
      </c>
      <c r="Z3" s="436" t="s">
        <v>30</v>
      </c>
      <c r="AA3" s="436" t="s">
        <v>47</v>
      </c>
      <c r="AB3" s="441" t="s">
        <v>48</v>
      </c>
      <c r="AC3" s="47" t="s">
        <v>23</v>
      </c>
      <c r="AD3" s="47" t="s">
        <v>44</v>
      </c>
      <c r="AE3" s="47" t="s">
        <v>45</v>
      </c>
      <c r="AF3" s="442" t="s">
        <v>46</v>
      </c>
      <c r="AG3" s="47" t="s">
        <v>23</v>
      </c>
      <c r="AH3" s="47" t="s">
        <v>44</v>
      </c>
      <c r="AI3" s="47" t="s">
        <v>45</v>
      </c>
      <c r="AJ3" s="47" t="s">
        <v>46</v>
      </c>
      <c r="AK3" s="47" t="s">
        <v>23</v>
      </c>
      <c r="AL3" s="47" t="s">
        <v>44</v>
      </c>
      <c r="AM3" s="47" t="s">
        <v>45</v>
      </c>
      <c r="AN3" s="47" t="s">
        <v>46</v>
      </c>
    </row>
    <row r="4" spans="1:40">
      <c r="A4" s="47" t="s">
        <v>49</v>
      </c>
      <c r="B4" s="47">
        <v>12008.16</v>
      </c>
      <c r="C4" s="47">
        <v>5540.4</v>
      </c>
      <c r="D4" s="47">
        <v>17548.56</v>
      </c>
      <c r="E4" s="436" t="s">
        <v>49</v>
      </c>
      <c r="F4" s="436">
        <v>11522.16</v>
      </c>
      <c r="G4" s="436">
        <v>5054.4</v>
      </c>
      <c r="H4" s="436">
        <v>16576.56</v>
      </c>
      <c r="I4" t="s">
        <v>49</v>
      </c>
      <c r="J4" s="436">
        <v>10263.92</v>
      </c>
      <c r="K4" s="436">
        <v>4514.8</v>
      </c>
      <c r="L4" s="436">
        <v>14778.72</v>
      </c>
      <c r="M4" s="47" t="s">
        <v>49</v>
      </c>
      <c r="N4" s="47">
        <v>10263.92</v>
      </c>
      <c r="O4" s="47">
        <v>4514.8</v>
      </c>
      <c r="P4" s="47">
        <v>14778.72</v>
      </c>
      <c r="Q4" s="436" t="s">
        <v>49</v>
      </c>
      <c r="R4" s="436">
        <v>10263.92</v>
      </c>
      <c r="S4" s="436">
        <v>4514.8</v>
      </c>
      <c r="T4" s="436">
        <v>14778.72</v>
      </c>
      <c r="U4" s="436" t="s">
        <v>49</v>
      </c>
      <c r="V4" s="436">
        <v>10263.92</v>
      </c>
      <c r="W4" s="436">
        <v>4514.8</v>
      </c>
      <c r="X4" s="436">
        <v>14778.72</v>
      </c>
      <c r="Y4" t="s">
        <v>49</v>
      </c>
      <c r="Z4" s="436">
        <v>12353.04</v>
      </c>
      <c r="AA4" s="436">
        <v>5452.24</v>
      </c>
      <c r="AB4" s="441">
        <v>17805.28</v>
      </c>
      <c r="AC4" s="47" t="s">
        <v>49</v>
      </c>
      <c r="AD4" s="47">
        <v>9422.89</v>
      </c>
      <c r="AE4" s="47">
        <v>4119.68</v>
      </c>
      <c r="AF4" s="442">
        <v>13542.57</v>
      </c>
      <c r="AG4" s="47" t="s">
        <v>50</v>
      </c>
      <c r="AH4" s="47">
        <v>9461.84</v>
      </c>
      <c r="AI4" s="47">
        <v>4205.68</v>
      </c>
      <c r="AJ4" s="47">
        <v>13667.52</v>
      </c>
      <c r="AK4" s="47" t="s">
        <v>50</v>
      </c>
      <c r="AL4" s="47">
        <v>9461.84</v>
      </c>
      <c r="AM4" s="47">
        <v>4205.68</v>
      </c>
      <c r="AN4" s="47">
        <v>13667.52</v>
      </c>
    </row>
    <row r="5" spans="1:40">
      <c r="A5" s="47" t="s">
        <v>50</v>
      </c>
      <c r="B5" s="47">
        <v>9486.39</v>
      </c>
      <c r="C5" s="47">
        <v>4446.95</v>
      </c>
      <c r="D5" s="47">
        <v>13933.34</v>
      </c>
      <c r="E5" s="436" t="s">
        <v>50</v>
      </c>
      <c r="F5" s="436">
        <v>9108.39</v>
      </c>
      <c r="G5" s="436">
        <v>4068.95</v>
      </c>
      <c r="H5" s="436">
        <v>13177.34</v>
      </c>
      <c r="I5" t="s">
        <v>50</v>
      </c>
      <c r="J5" s="436">
        <v>9108.39</v>
      </c>
      <c r="K5" s="436">
        <v>4068.95</v>
      </c>
      <c r="L5" s="436">
        <v>13177.34</v>
      </c>
      <c r="M5" s="47" t="s">
        <v>50</v>
      </c>
      <c r="N5" s="47">
        <v>10310.63</v>
      </c>
      <c r="O5" s="47">
        <v>4552.55</v>
      </c>
      <c r="P5" s="47">
        <v>14863.18</v>
      </c>
      <c r="Q5" s="436" t="s">
        <v>50</v>
      </c>
      <c r="R5" s="436">
        <v>10256.63</v>
      </c>
      <c r="S5" s="436">
        <v>4498.55</v>
      </c>
      <c r="T5" s="436">
        <v>14755.18</v>
      </c>
      <c r="U5" s="436" t="s">
        <v>50</v>
      </c>
      <c r="V5" s="436">
        <v>10256.63</v>
      </c>
      <c r="W5" s="436">
        <v>4498.55</v>
      </c>
      <c r="X5" s="436">
        <v>14755.18</v>
      </c>
      <c r="Y5" t="s">
        <v>50</v>
      </c>
      <c r="Z5" s="436">
        <v>10715.27</v>
      </c>
      <c r="AA5" s="436">
        <v>4786.69</v>
      </c>
      <c r="AB5" s="441">
        <v>15501.96</v>
      </c>
      <c r="AC5" s="47" t="s">
        <v>50</v>
      </c>
      <c r="AD5" s="47">
        <v>9461.84</v>
      </c>
      <c r="AE5" s="47">
        <v>4205.68</v>
      </c>
      <c r="AF5" s="442">
        <v>13667.52</v>
      </c>
      <c r="AG5" s="47" t="s">
        <v>51</v>
      </c>
      <c r="AH5" s="47">
        <v>8064.72</v>
      </c>
      <c r="AI5" s="47">
        <v>3559.44</v>
      </c>
      <c r="AJ5" s="47">
        <v>11624.16</v>
      </c>
      <c r="AK5" s="47" t="s">
        <v>51</v>
      </c>
      <c r="AL5" s="47">
        <v>8064.72</v>
      </c>
      <c r="AM5" s="47">
        <v>3559.44</v>
      </c>
      <c r="AN5" s="47">
        <v>11624.16</v>
      </c>
    </row>
    <row r="6" spans="1:40">
      <c r="A6" s="47" t="s">
        <v>51</v>
      </c>
      <c r="B6" s="47">
        <v>10277.92</v>
      </c>
      <c r="C6" s="47">
        <v>4528.8</v>
      </c>
      <c r="D6" s="47">
        <v>14806.72</v>
      </c>
      <c r="E6" s="436" t="s">
        <v>51</v>
      </c>
      <c r="F6" s="436">
        <v>7594.16</v>
      </c>
      <c r="G6" s="436">
        <v>3237.6</v>
      </c>
      <c r="H6" s="436">
        <v>10831.76</v>
      </c>
      <c r="I6" t="s">
        <v>51</v>
      </c>
      <c r="J6" s="436">
        <v>9953.92</v>
      </c>
      <c r="K6" s="436">
        <v>4204.8</v>
      </c>
      <c r="L6" s="436">
        <v>14158.72</v>
      </c>
      <c r="M6" s="47" t="s">
        <v>51</v>
      </c>
      <c r="N6" s="47">
        <v>9845.92</v>
      </c>
      <c r="O6" s="47">
        <v>4096.8</v>
      </c>
      <c r="P6" s="47">
        <v>13942.72</v>
      </c>
      <c r="Q6" s="436" t="s">
        <v>51</v>
      </c>
      <c r="R6" s="436">
        <v>8531.68</v>
      </c>
      <c r="S6" s="436">
        <v>3501.2</v>
      </c>
      <c r="T6" s="436">
        <v>12032.88</v>
      </c>
      <c r="U6" s="436" t="s">
        <v>51</v>
      </c>
      <c r="V6" s="436">
        <v>9789.92</v>
      </c>
      <c r="W6" s="436">
        <v>4040.8</v>
      </c>
      <c r="X6" s="436">
        <v>13830.72</v>
      </c>
      <c r="Y6" t="s">
        <v>51</v>
      </c>
      <c r="Z6" s="436">
        <v>10103.27</v>
      </c>
      <c r="AA6" s="436">
        <v>4232.65</v>
      </c>
      <c r="AB6" s="441">
        <v>14335.92</v>
      </c>
      <c r="AC6" s="47" t="s">
        <v>51</v>
      </c>
      <c r="AD6" s="47">
        <v>6602.65</v>
      </c>
      <c r="AE6" s="47">
        <v>2801.2</v>
      </c>
      <c r="AF6" s="442">
        <v>9403.85</v>
      </c>
      <c r="AG6" s="47" t="s">
        <v>52</v>
      </c>
      <c r="AH6" s="47">
        <v>11800.08</v>
      </c>
      <c r="AI6" s="47">
        <v>5042.16</v>
      </c>
      <c r="AJ6" s="47">
        <v>16842.24</v>
      </c>
      <c r="AK6" s="47" t="s">
        <v>52</v>
      </c>
      <c r="AL6" s="47">
        <v>11800.08</v>
      </c>
      <c r="AM6" s="47">
        <v>5042.16</v>
      </c>
      <c r="AN6" s="47">
        <v>16842.24</v>
      </c>
    </row>
    <row r="7" spans="1:40">
      <c r="A7" s="47" t="s">
        <v>52</v>
      </c>
      <c r="B7" s="47">
        <v>13122.4</v>
      </c>
      <c r="C7" s="47">
        <v>5936</v>
      </c>
      <c r="D7" s="47">
        <v>19058.4</v>
      </c>
      <c r="E7" s="436" t="s">
        <v>52</v>
      </c>
      <c r="F7" s="436">
        <v>12582.4</v>
      </c>
      <c r="G7" s="436">
        <v>5396</v>
      </c>
      <c r="H7" s="436">
        <v>17978.4</v>
      </c>
      <c r="I7" t="s">
        <v>52</v>
      </c>
      <c r="J7" s="436">
        <v>12582.4</v>
      </c>
      <c r="K7" s="436">
        <v>5396</v>
      </c>
      <c r="L7" s="436">
        <v>17978.4</v>
      </c>
      <c r="M7" s="47" t="s">
        <v>52</v>
      </c>
      <c r="N7" s="47">
        <v>12582.4</v>
      </c>
      <c r="O7" s="47">
        <v>5396</v>
      </c>
      <c r="P7" s="47">
        <v>17978.4</v>
      </c>
      <c r="Q7" s="436" t="s">
        <v>52</v>
      </c>
      <c r="R7" s="436">
        <v>12582.4</v>
      </c>
      <c r="S7" s="436">
        <v>5396</v>
      </c>
      <c r="T7" s="436">
        <v>17978.4</v>
      </c>
      <c r="U7" s="436" t="s">
        <v>52</v>
      </c>
      <c r="V7" s="436">
        <v>12582.4</v>
      </c>
      <c r="W7" s="436">
        <v>5396</v>
      </c>
      <c r="X7" s="436">
        <v>17978.4</v>
      </c>
      <c r="Y7" t="s">
        <v>52</v>
      </c>
      <c r="Z7" s="436">
        <v>15193.8</v>
      </c>
      <c r="AA7" s="436">
        <v>6567.8</v>
      </c>
      <c r="AB7" s="441">
        <v>21761.6</v>
      </c>
      <c r="AC7" s="47" t="s">
        <v>52</v>
      </c>
      <c r="AD7" s="47">
        <v>13111.2</v>
      </c>
      <c r="AE7" s="47">
        <v>5602.4</v>
      </c>
      <c r="AF7" s="442">
        <v>18713.6</v>
      </c>
      <c r="AG7" s="47" t="s">
        <v>53</v>
      </c>
      <c r="AH7" s="47">
        <v>10488.96</v>
      </c>
      <c r="AI7" s="47">
        <v>4481.92</v>
      </c>
      <c r="AJ7" s="47">
        <v>14970.88</v>
      </c>
      <c r="AK7" s="47" t="s">
        <v>53</v>
      </c>
      <c r="AL7" s="47">
        <v>5244.48</v>
      </c>
      <c r="AM7" s="47">
        <v>2240.96</v>
      </c>
      <c r="AN7" s="47">
        <v>7485.44</v>
      </c>
    </row>
    <row r="8" spans="1:40">
      <c r="A8" s="47" t="s">
        <v>54</v>
      </c>
      <c r="B8" s="47">
        <v>18041.36</v>
      </c>
      <c r="C8" s="47">
        <v>7980.4</v>
      </c>
      <c r="D8" s="47">
        <v>26021.76</v>
      </c>
      <c r="E8" s="436" t="s">
        <v>54</v>
      </c>
      <c r="F8" s="436">
        <v>15033.6</v>
      </c>
      <c r="G8" s="436">
        <v>6365.2</v>
      </c>
      <c r="H8" s="436">
        <v>21398.8</v>
      </c>
      <c r="I8" t="s">
        <v>54</v>
      </c>
      <c r="J8" s="436">
        <v>18729.76</v>
      </c>
      <c r="K8" s="436">
        <v>7816</v>
      </c>
      <c r="L8" s="436">
        <v>26545.76</v>
      </c>
      <c r="M8" s="47" t="s">
        <v>54</v>
      </c>
      <c r="N8" s="47">
        <v>28053.52</v>
      </c>
      <c r="O8" s="47">
        <v>11524.8</v>
      </c>
      <c r="P8" s="47">
        <v>39578.32</v>
      </c>
      <c r="Q8" s="436" t="s">
        <v>54</v>
      </c>
      <c r="R8" s="436">
        <v>30134</v>
      </c>
      <c r="S8" s="436">
        <v>12168</v>
      </c>
      <c r="T8" s="436">
        <v>42302</v>
      </c>
      <c r="U8" s="436" t="s">
        <v>54</v>
      </c>
      <c r="V8" s="436">
        <v>30576</v>
      </c>
      <c r="W8" s="436">
        <v>12610</v>
      </c>
      <c r="X8" s="436">
        <v>43186</v>
      </c>
      <c r="Y8" t="s">
        <v>54</v>
      </c>
      <c r="Z8" s="436">
        <v>33620.89</v>
      </c>
      <c r="AA8" s="436">
        <v>14432.79</v>
      </c>
      <c r="AB8" s="441">
        <v>48053.68</v>
      </c>
      <c r="AC8" s="47" t="s">
        <v>54</v>
      </c>
      <c r="AD8" s="47">
        <v>24958.33</v>
      </c>
      <c r="AE8" s="47">
        <v>10644.56</v>
      </c>
      <c r="AF8" s="442">
        <v>35602.89</v>
      </c>
      <c r="AG8" s="47" t="s">
        <v>55</v>
      </c>
      <c r="AH8" s="47">
        <v>6653.6</v>
      </c>
      <c r="AI8" s="47">
        <v>2899.2</v>
      </c>
      <c r="AJ8" s="47">
        <v>9552.8</v>
      </c>
      <c r="AK8" s="47" t="s">
        <v>55</v>
      </c>
      <c r="AL8" s="47">
        <v>6653.6</v>
      </c>
      <c r="AM8" s="47">
        <v>2899.2</v>
      </c>
      <c r="AN8" s="47">
        <v>9552.8</v>
      </c>
    </row>
    <row r="9" spans="1:40">
      <c r="A9" s="47" t="s">
        <v>55</v>
      </c>
      <c r="B9" s="47">
        <v>14532.64</v>
      </c>
      <c r="C9" s="47">
        <v>6627.6</v>
      </c>
      <c r="D9" s="47">
        <v>21160.24</v>
      </c>
      <c r="E9" s="436" t="s">
        <v>55</v>
      </c>
      <c r="F9" s="436">
        <v>13938.64</v>
      </c>
      <c r="G9" s="436">
        <v>6033.6</v>
      </c>
      <c r="H9" s="436">
        <v>19972.24</v>
      </c>
      <c r="I9" t="s">
        <v>55</v>
      </c>
      <c r="J9" s="436">
        <v>13938.64</v>
      </c>
      <c r="K9" s="436">
        <v>6033.6</v>
      </c>
      <c r="L9" s="436">
        <v>19972.24</v>
      </c>
      <c r="M9" s="47" t="s">
        <v>55</v>
      </c>
      <c r="N9" s="47">
        <v>10163.92</v>
      </c>
      <c r="O9" s="47">
        <v>4414.8</v>
      </c>
      <c r="P9" s="47">
        <v>14578.72</v>
      </c>
      <c r="Q9" s="436" t="s">
        <v>55</v>
      </c>
      <c r="R9" s="436">
        <v>11256.16</v>
      </c>
      <c r="S9" s="436">
        <v>4788.4</v>
      </c>
      <c r="T9" s="436">
        <v>16044.56</v>
      </c>
      <c r="U9" s="436" t="s">
        <v>55</v>
      </c>
      <c r="V9" s="436">
        <v>10053.92</v>
      </c>
      <c r="W9" s="436">
        <v>4304.8</v>
      </c>
      <c r="X9" s="436">
        <v>14358.72</v>
      </c>
      <c r="Y9" t="s">
        <v>55</v>
      </c>
      <c r="Z9" s="436">
        <v>12004.2</v>
      </c>
      <c r="AA9" s="436">
        <v>5177.88</v>
      </c>
      <c r="AB9" s="441">
        <v>17182.08</v>
      </c>
      <c r="AC9" s="47" t="s">
        <v>55</v>
      </c>
      <c r="AD9" s="47">
        <v>10530.96</v>
      </c>
      <c r="AE9" s="47">
        <v>4523.92</v>
      </c>
      <c r="AF9" s="442">
        <v>15054.88</v>
      </c>
      <c r="AG9" s="47" t="s">
        <v>56</v>
      </c>
      <c r="AH9" s="47">
        <v>6555.6</v>
      </c>
      <c r="AI9" s="47">
        <v>2801.2</v>
      </c>
      <c r="AJ9" s="47">
        <v>9356.8</v>
      </c>
      <c r="AK9" s="47" t="s">
        <v>56</v>
      </c>
      <c r="AL9" s="47">
        <v>5244.48</v>
      </c>
      <c r="AM9" s="47">
        <v>2240.96</v>
      </c>
      <c r="AN9" s="47">
        <v>7485.44</v>
      </c>
    </row>
    <row r="10" spans="1:40">
      <c r="A10" s="47" t="s">
        <v>57</v>
      </c>
      <c r="B10" s="47">
        <v>23266.32</v>
      </c>
      <c r="C10" s="47">
        <v>10330.8</v>
      </c>
      <c r="D10" s="47">
        <v>33597.12</v>
      </c>
      <c r="E10" s="436" t="s">
        <v>57</v>
      </c>
      <c r="F10" s="436">
        <v>23660.56</v>
      </c>
      <c r="G10" s="436">
        <v>10006.4</v>
      </c>
      <c r="H10" s="436">
        <v>33666.96</v>
      </c>
      <c r="I10" t="s">
        <v>57</v>
      </c>
      <c r="J10" s="436">
        <v>21144.08</v>
      </c>
      <c r="K10" s="436">
        <v>8927.2</v>
      </c>
      <c r="L10" s="436">
        <v>30071.28</v>
      </c>
      <c r="M10" s="47" t="s">
        <v>57</v>
      </c>
      <c r="N10" s="47">
        <v>24640.8</v>
      </c>
      <c r="O10" s="47">
        <v>10268</v>
      </c>
      <c r="P10" s="47">
        <v>34908.8</v>
      </c>
      <c r="Q10" s="436" t="s">
        <v>57</v>
      </c>
      <c r="R10" s="436">
        <v>22119.04</v>
      </c>
      <c r="S10" s="436">
        <v>9138.8</v>
      </c>
      <c r="T10" s="436">
        <v>31257.84</v>
      </c>
      <c r="U10" s="436" t="s">
        <v>57</v>
      </c>
      <c r="V10" s="436">
        <v>21256.08</v>
      </c>
      <c r="W10" s="436">
        <v>9039.2</v>
      </c>
      <c r="X10" s="436">
        <v>30295.28</v>
      </c>
      <c r="Y10" t="s">
        <v>57</v>
      </c>
      <c r="Z10" s="436">
        <v>21044.93</v>
      </c>
      <c r="AA10" s="436">
        <v>9136.11</v>
      </c>
      <c r="AB10" s="441">
        <v>30181.04</v>
      </c>
      <c r="AC10" s="47" t="s">
        <v>57</v>
      </c>
      <c r="AD10" s="47">
        <v>18441.68</v>
      </c>
      <c r="AE10" s="47">
        <v>7929.36</v>
      </c>
      <c r="AF10" s="442">
        <v>26371.04</v>
      </c>
      <c r="AG10" s="47" t="s">
        <v>57</v>
      </c>
      <c r="AH10" s="47">
        <v>18331.68</v>
      </c>
      <c r="AI10" s="47">
        <v>7819.36</v>
      </c>
      <c r="AJ10" s="47">
        <v>26151.04</v>
      </c>
      <c r="AK10" s="47" t="s">
        <v>57</v>
      </c>
      <c r="AL10" s="47">
        <v>14398.32</v>
      </c>
      <c r="AM10" s="47">
        <v>6138.64</v>
      </c>
      <c r="AN10" s="47">
        <v>20536.96</v>
      </c>
    </row>
    <row r="11" spans="1:40">
      <c r="A11" s="47" t="s">
        <v>58</v>
      </c>
      <c r="B11" s="47">
        <v>1361.24</v>
      </c>
      <c r="C11" s="47">
        <v>642.6</v>
      </c>
      <c r="D11" s="47">
        <v>2003.84</v>
      </c>
      <c r="E11" s="436" t="s">
        <v>58</v>
      </c>
      <c r="F11" s="436">
        <v>1307.24</v>
      </c>
      <c r="G11" s="436">
        <v>588.6</v>
      </c>
      <c r="H11" s="436">
        <v>1895.84</v>
      </c>
      <c r="I11" t="s">
        <v>58</v>
      </c>
      <c r="J11" s="436">
        <v>1307.24</v>
      </c>
      <c r="K11" s="436">
        <v>588.6</v>
      </c>
      <c r="L11" s="436">
        <v>1895.84</v>
      </c>
      <c r="M11" s="47" t="s">
        <v>58</v>
      </c>
      <c r="N11" s="47">
        <v>1307.24</v>
      </c>
      <c r="O11" s="47">
        <v>588.6</v>
      </c>
      <c r="P11" s="47">
        <v>1895.84</v>
      </c>
      <c r="Q11" s="436" t="s">
        <v>58</v>
      </c>
      <c r="R11" s="436">
        <v>1307.24</v>
      </c>
      <c r="S11" s="436">
        <v>588.6</v>
      </c>
      <c r="T11" s="436">
        <v>1895.84</v>
      </c>
      <c r="U11" s="436" t="s">
        <v>58</v>
      </c>
      <c r="V11" s="436">
        <v>1307.24</v>
      </c>
      <c r="W11" s="436">
        <v>588.6</v>
      </c>
      <c r="X11" s="436">
        <v>1895.84</v>
      </c>
      <c r="Y11" t="s">
        <v>58</v>
      </c>
      <c r="Z11" s="436">
        <v>1568.38</v>
      </c>
      <c r="AA11" s="436">
        <v>705.78</v>
      </c>
      <c r="AB11" s="441">
        <v>2274.16</v>
      </c>
      <c r="AC11" s="47" t="s">
        <v>58</v>
      </c>
      <c r="AD11" s="47">
        <v>1360.12</v>
      </c>
      <c r="AE11" s="47">
        <v>609.24</v>
      </c>
      <c r="AF11" s="442">
        <v>1969.36</v>
      </c>
      <c r="AG11" s="47" t="s">
        <v>58</v>
      </c>
      <c r="AH11" s="47">
        <v>1360.12</v>
      </c>
      <c r="AI11" s="47">
        <v>609.24</v>
      </c>
      <c r="AJ11" s="47">
        <v>1969.36</v>
      </c>
      <c r="AK11" s="47" t="s">
        <v>58</v>
      </c>
      <c r="AL11" s="47">
        <v>1360.12</v>
      </c>
      <c r="AM11" s="47">
        <v>609.24</v>
      </c>
      <c r="AN11" s="47">
        <v>1969.36</v>
      </c>
    </row>
    <row r="12" spans="1:40">
      <c r="A12" s="47" t="s">
        <v>59</v>
      </c>
      <c r="B12" s="47">
        <v>2722.48</v>
      </c>
      <c r="C12" s="47">
        <v>1285.2</v>
      </c>
      <c r="D12" s="47">
        <v>4007.68</v>
      </c>
      <c r="E12" s="436" t="s">
        <v>59</v>
      </c>
      <c r="F12" s="436">
        <v>2614.48</v>
      </c>
      <c r="G12" s="436">
        <v>1177.2</v>
      </c>
      <c r="H12" s="436">
        <v>3791.68</v>
      </c>
      <c r="I12" t="s">
        <v>59</v>
      </c>
      <c r="J12" s="436">
        <v>2614.48</v>
      </c>
      <c r="K12" s="436">
        <v>1177.2</v>
      </c>
      <c r="L12" s="436">
        <v>3791.68</v>
      </c>
      <c r="M12" s="47" t="s">
        <v>59</v>
      </c>
      <c r="N12" s="47">
        <v>2614.48</v>
      </c>
      <c r="O12" s="47">
        <v>1177.2</v>
      </c>
      <c r="P12" s="47">
        <v>3791.68</v>
      </c>
      <c r="Q12" s="436" t="s">
        <v>59</v>
      </c>
      <c r="R12" s="436">
        <v>3975.72</v>
      </c>
      <c r="S12" s="436">
        <v>1819.8</v>
      </c>
      <c r="T12" s="436">
        <v>5795.52</v>
      </c>
      <c r="U12" s="436" t="s">
        <v>59</v>
      </c>
      <c r="V12" s="436">
        <v>3921.72</v>
      </c>
      <c r="W12" s="436">
        <v>1765.8</v>
      </c>
      <c r="X12" s="436">
        <v>5687.52</v>
      </c>
      <c r="Y12" t="s">
        <v>59</v>
      </c>
      <c r="Z12" s="436">
        <v>4566.3</v>
      </c>
      <c r="AA12" s="436">
        <v>2052.98</v>
      </c>
      <c r="AB12" s="441">
        <v>6619.28</v>
      </c>
      <c r="AC12" s="47" t="s">
        <v>59</v>
      </c>
      <c r="AD12" s="47">
        <v>4080.36</v>
      </c>
      <c r="AE12" s="47">
        <v>1827.72</v>
      </c>
      <c r="AF12" s="442">
        <v>5908.08</v>
      </c>
      <c r="AG12" s="47" t="s">
        <v>59</v>
      </c>
      <c r="AH12" s="47">
        <v>4080.36</v>
      </c>
      <c r="AI12" s="47">
        <v>1827.72</v>
      </c>
      <c r="AJ12" s="47">
        <v>5908.08</v>
      </c>
      <c r="AK12" s="47" t="s">
        <v>59</v>
      </c>
      <c r="AL12" s="47">
        <v>4080.36</v>
      </c>
      <c r="AM12" s="47">
        <v>1827.72</v>
      </c>
      <c r="AN12" s="47">
        <v>5908.08</v>
      </c>
    </row>
    <row r="13" spans="1:40">
      <c r="A13" s="47" t="s">
        <v>60</v>
      </c>
      <c r="B13" s="47">
        <v>6906.2</v>
      </c>
      <c r="C13" s="47">
        <v>3313</v>
      </c>
      <c r="D13" s="47">
        <v>10219.2</v>
      </c>
      <c r="E13" s="436" t="s">
        <v>60</v>
      </c>
      <c r="F13" s="436">
        <v>6636.2</v>
      </c>
      <c r="G13" s="436">
        <v>3043</v>
      </c>
      <c r="H13" s="436">
        <v>9679.2</v>
      </c>
      <c r="I13" t="s">
        <v>60</v>
      </c>
      <c r="J13" s="436">
        <v>6636.2</v>
      </c>
      <c r="K13" s="436">
        <v>3043</v>
      </c>
      <c r="L13" s="436">
        <v>9679.2</v>
      </c>
      <c r="M13" s="47" t="s">
        <v>60</v>
      </c>
      <c r="N13" s="47">
        <v>6636.2</v>
      </c>
      <c r="O13" s="47">
        <v>3043</v>
      </c>
      <c r="P13" s="47">
        <v>9679.2</v>
      </c>
      <c r="Q13" s="436" t="s">
        <v>60</v>
      </c>
      <c r="R13" s="436">
        <v>6636.2</v>
      </c>
      <c r="S13" s="436">
        <v>3043</v>
      </c>
      <c r="T13" s="436">
        <v>9679.2</v>
      </c>
      <c r="U13" s="436" t="s">
        <v>60</v>
      </c>
      <c r="V13" s="436">
        <v>6636.2</v>
      </c>
      <c r="W13" s="436">
        <v>3043</v>
      </c>
      <c r="X13" s="436">
        <v>9679.2</v>
      </c>
      <c r="Y13" t="s">
        <v>60</v>
      </c>
      <c r="Z13" s="436">
        <v>8642.18</v>
      </c>
      <c r="AA13" s="436">
        <v>3953.7</v>
      </c>
      <c r="AB13" s="441">
        <v>12595.88</v>
      </c>
      <c r="AC13" s="47" t="s">
        <v>60</v>
      </c>
      <c r="AD13" s="47">
        <v>7047.69</v>
      </c>
      <c r="AE13" s="47">
        <v>3192.6</v>
      </c>
      <c r="AF13" s="442">
        <v>10240.29</v>
      </c>
      <c r="AG13" s="47" t="s">
        <v>60</v>
      </c>
      <c r="AH13" s="47">
        <v>7000.64</v>
      </c>
      <c r="AI13" s="47">
        <v>3192.6</v>
      </c>
      <c r="AJ13" s="47">
        <v>10193.24</v>
      </c>
      <c r="AK13" s="47" t="s">
        <v>60</v>
      </c>
      <c r="AL13" s="47">
        <v>7000.64</v>
      </c>
      <c r="AM13" s="47">
        <v>3192.6</v>
      </c>
      <c r="AN13" s="47">
        <v>10193.24</v>
      </c>
    </row>
    <row r="14" spans="1:40">
      <c r="A14" s="47" t="s">
        <v>61</v>
      </c>
      <c r="B14" s="47">
        <v>13520.11</v>
      </c>
      <c r="C14" s="47">
        <v>6324.75</v>
      </c>
      <c r="D14" s="47">
        <v>19844.86</v>
      </c>
      <c r="E14" s="436" t="s">
        <v>61</v>
      </c>
      <c r="F14" s="436">
        <v>14287.35</v>
      </c>
      <c r="G14" s="436">
        <v>6373.35</v>
      </c>
      <c r="H14" s="436">
        <v>20660.7</v>
      </c>
      <c r="I14" t="s">
        <v>61</v>
      </c>
      <c r="J14" s="436">
        <v>14287.35</v>
      </c>
      <c r="K14" s="436">
        <v>6373.35</v>
      </c>
      <c r="L14" s="436">
        <v>20660.7</v>
      </c>
      <c r="M14" s="47" t="s">
        <v>61</v>
      </c>
      <c r="N14" s="47">
        <v>13072.4</v>
      </c>
      <c r="O14" s="47">
        <v>5886</v>
      </c>
      <c r="P14" s="47">
        <v>18958.4</v>
      </c>
      <c r="Q14" s="436" t="s">
        <v>61</v>
      </c>
      <c r="R14" s="436">
        <v>13072.4</v>
      </c>
      <c r="S14" s="436">
        <v>5886</v>
      </c>
      <c r="T14" s="436">
        <v>18958.4</v>
      </c>
      <c r="U14" s="436" t="s">
        <v>61</v>
      </c>
      <c r="V14" s="436">
        <v>13072.4</v>
      </c>
      <c r="W14" s="436">
        <v>5886</v>
      </c>
      <c r="X14" s="436">
        <v>18958.4</v>
      </c>
      <c r="Y14" t="s">
        <v>61</v>
      </c>
      <c r="Z14" s="436">
        <v>17203.18</v>
      </c>
      <c r="AA14" s="436">
        <v>7714.58</v>
      </c>
      <c r="AB14" s="441">
        <v>24917.76</v>
      </c>
      <c r="AC14" s="47" t="s">
        <v>61</v>
      </c>
      <c r="AD14" s="47">
        <v>12241.08</v>
      </c>
      <c r="AE14" s="47">
        <v>5483.16</v>
      </c>
      <c r="AF14" s="442">
        <v>17724.24</v>
      </c>
      <c r="AG14" s="47" t="s">
        <v>62</v>
      </c>
      <c r="AH14" s="47">
        <v>2671.24</v>
      </c>
      <c r="AI14" s="47">
        <v>1169.48</v>
      </c>
      <c r="AJ14" s="47">
        <v>3840.72</v>
      </c>
      <c r="AK14" s="47" t="s">
        <v>62</v>
      </c>
      <c r="AL14" s="47">
        <v>2671.24</v>
      </c>
      <c r="AM14" s="47">
        <v>1169.48</v>
      </c>
      <c r="AN14" s="47">
        <v>3840.72</v>
      </c>
    </row>
    <row r="15" spans="1:40">
      <c r="A15" s="47" t="s">
        <v>63</v>
      </c>
      <c r="B15" s="47">
        <v>5335.96</v>
      </c>
      <c r="C15" s="47">
        <v>2461.4</v>
      </c>
      <c r="D15" s="47">
        <v>7797.36</v>
      </c>
      <c r="E15" s="436" t="s">
        <v>63</v>
      </c>
      <c r="F15" s="436">
        <v>5119.96</v>
      </c>
      <c r="G15" s="436">
        <v>2245.4</v>
      </c>
      <c r="H15" s="436">
        <v>7365.36</v>
      </c>
      <c r="I15" t="s">
        <v>63</v>
      </c>
      <c r="J15" s="436">
        <v>5278.96</v>
      </c>
      <c r="K15" s="436">
        <v>2404.4</v>
      </c>
      <c r="L15" s="436">
        <v>7683.36</v>
      </c>
      <c r="M15" s="47" t="s">
        <v>63</v>
      </c>
      <c r="N15" s="47">
        <v>5278.96</v>
      </c>
      <c r="O15" s="47">
        <v>2404.4</v>
      </c>
      <c r="P15" s="47">
        <v>7683.36</v>
      </c>
      <c r="Q15" s="436" t="s">
        <v>63</v>
      </c>
      <c r="R15" s="436">
        <v>5278.96</v>
      </c>
      <c r="S15" s="436">
        <v>2404.4</v>
      </c>
      <c r="T15" s="436">
        <v>7683.36</v>
      </c>
      <c r="U15" s="436" t="s">
        <v>63</v>
      </c>
      <c r="V15" s="436">
        <v>5278.96</v>
      </c>
      <c r="W15" s="436">
        <v>2404.4</v>
      </c>
      <c r="X15" s="436">
        <v>7683.36</v>
      </c>
      <c r="Y15" t="s">
        <v>63</v>
      </c>
      <c r="Z15" s="436">
        <v>4971.14</v>
      </c>
      <c r="AA15" s="436">
        <v>2383.34</v>
      </c>
      <c r="AB15" s="441">
        <v>7354.48</v>
      </c>
      <c r="AC15" s="47" t="s">
        <v>63</v>
      </c>
      <c r="AD15" s="47">
        <v>4393.41</v>
      </c>
      <c r="AE15" s="47">
        <v>2093.72</v>
      </c>
      <c r="AF15" s="442">
        <v>6487.13</v>
      </c>
      <c r="AG15" s="47" t="s">
        <v>61</v>
      </c>
      <c r="AH15" s="47">
        <v>9567.89</v>
      </c>
      <c r="AI15" s="47">
        <v>4264.68</v>
      </c>
      <c r="AJ15" s="47">
        <v>13832.57</v>
      </c>
      <c r="AK15" s="47" t="s">
        <v>61</v>
      </c>
      <c r="AL15" s="47">
        <v>9520.84</v>
      </c>
      <c r="AM15" s="47">
        <v>4264.68</v>
      </c>
      <c r="AN15" s="47">
        <v>13785.52</v>
      </c>
    </row>
    <row r="16" spans="1:40">
      <c r="A16" s="47" t="s">
        <v>64</v>
      </c>
      <c r="B16" s="47">
        <v>21184.06</v>
      </c>
      <c r="C16" s="47">
        <v>9973.5</v>
      </c>
      <c r="D16" s="47">
        <v>31157.56</v>
      </c>
      <c r="E16" s="436" t="s">
        <v>64</v>
      </c>
      <c r="F16" s="436">
        <v>20320.06</v>
      </c>
      <c r="G16" s="436">
        <v>9109.5</v>
      </c>
      <c r="H16" s="436">
        <v>29429.56</v>
      </c>
      <c r="I16" t="s">
        <v>64</v>
      </c>
      <c r="J16" s="436">
        <v>19171.82</v>
      </c>
      <c r="K16" s="436">
        <v>8679.9</v>
      </c>
      <c r="L16" s="436">
        <v>27851.72</v>
      </c>
      <c r="M16" s="47" t="s">
        <v>64</v>
      </c>
      <c r="N16" s="47">
        <v>20587.06</v>
      </c>
      <c r="O16" s="47">
        <v>9376.5</v>
      </c>
      <c r="P16" s="47">
        <v>29963.56</v>
      </c>
      <c r="Q16" s="436" t="s">
        <v>64</v>
      </c>
      <c r="R16" s="436">
        <v>20479.06</v>
      </c>
      <c r="S16" s="436">
        <v>9268.5</v>
      </c>
      <c r="T16" s="436">
        <v>29747.56</v>
      </c>
      <c r="U16" s="436" t="s">
        <v>64</v>
      </c>
      <c r="V16" s="436">
        <v>20479.06</v>
      </c>
      <c r="W16" s="436">
        <v>9268.5</v>
      </c>
      <c r="X16" s="436">
        <v>29747.56</v>
      </c>
      <c r="Y16" t="s">
        <v>64</v>
      </c>
      <c r="Z16" s="436">
        <v>23552.17</v>
      </c>
      <c r="AA16" s="436">
        <v>10675.73</v>
      </c>
      <c r="AB16" s="441">
        <v>34227.9</v>
      </c>
      <c r="AC16" s="47" t="s">
        <v>64</v>
      </c>
      <c r="AD16" s="47">
        <v>18829.24</v>
      </c>
      <c r="AE16" s="47">
        <v>8564.46</v>
      </c>
      <c r="AF16" s="442">
        <v>27393.7</v>
      </c>
      <c r="AG16" s="47" t="s">
        <v>64</v>
      </c>
      <c r="AH16" s="47">
        <v>37873.99</v>
      </c>
      <c r="AI16" s="47">
        <v>17023.02</v>
      </c>
      <c r="AJ16" s="47">
        <v>54897.01</v>
      </c>
      <c r="AK16" s="47" t="s">
        <v>64</v>
      </c>
      <c r="AL16" s="47">
        <v>37826.94</v>
      </c>
      <c r="AM16" s="47">
        <v>17023.02</v>
      </c>
      <c r="AN16" s="47">
        <v>54849.96</v>
      </c>
    </row>
    <row r="17" spans="1:40">
      <c r="A17" s="47" t="s">
        <v>65</v>
      </c>
      <c r="B17" s="47">
        <v>5073.68</v>
      </c>
      <c r="C17" s="47">
        <v>2154.4</v>
      </c>
      <c r="D17" s="47">
        <v>7228.08</v>
      </c>
      <c r="E17" s="436" t="s">
        <v>65</v>
      </c>
      <c r="F17" s="436">
        <v>3664.72</v>
      </c>
      <c r="G17" s="436">
        <v>1508.8</v>
      </c>
      <c r="H17" s="436">
        <v>5173.52</v>
      </c>
      <c r="I17" t="s">
        <v>65</v>
      </c>
      <c r="J17" s="436">
        <v>3664.72</v>
      </c>
      <c r="K17" s="436">
        <v>1508.8</v>
      </c>
      <c r="L17" s="436">
        <v>5173.52</v>
      </c>
      <c r="M17" s="47" t="s">
        <v>65</v>
      </c>
      <c r="N17" s="47">
        <v>3664.72</v>
      </c>
      <c r="O17" s="47">
        <v>1508.8</v>
      </c>
      <c r="P17" s="47">
        <v>5173.52</v>
      </c>
      <c r="Q17" s="436" t="s">
        <v>65</v>
      </c>
      <c r="R17" s="436">
        <v>2516.48</v>
      </c>
      <c r="S17" s="436">
        <v>1079.2</v>
      </c>
      <c r="T17" s="436">
        <v>3595.68</v>
      </c>
      <c r="U17" s="436" t="s">
        <v>65</v>
      </c>
      <c r="V17" s="436">
        <v>2516.48</v>
      </c>
      <c r="W17" s="436">
        <v>1079.2</v>
      </c>
      <c r="X17" s="436">
        <v>3595.68</v>
      </c>
      <c r="Y17" t="s">
        <v>65</v>
      </c>
      <c r="Z17" s="436">
        <v>3038.76</v>
      </c>
      <c r="AA17" s="436">
        <v>1313.56</v>
      </c>
      <c r="AB17" s="441">
        <v>4352.32</v>
      </c>
      <c r="AC17" s="47" t="s">
        <v>65</v>
      </c>
      <c r="AD17" s="47">
        <v>2622.24</v>
      </c>
      <c r="AE17" s="47">
        <v>1120.48</v>
      </c>
      <c r="AF17" s="442">
        <v>3742.72</v>
      </c>
      <c r="AG17" s="47" t="s">
        <v>65</v>
      </c>
      <c r="AH17" s="47">
        <v>2622.24</v>
      </c>
      <c r="AI17" s="47">
        <v>1120.48</v>
      </c>
      <c r="AJ17" s="47">
        <v>3742.72</v>
      </c>
      <c r="AK17" s="47" t="s">
        <v>65</v>
      </c>
      <c r="AL17" s="47">
        <v>2622.24</v>
      </c>
      <c r="AM17" s="47">
        <v>1120.48</v>
      </c>
      <c r="AN17" s="47">
        <v>3742.72</v>
      </c>
    </row>
    <row r="18" spans="1:40">
      <c r="A18" s="47" t="s">
        <v>66</v>
      </c>
      <c r="B18" s="47">
        <v>32102.2</v>
      </c>
      <c r="C18" s="47">
        <v>14136.2</v>
      </c>
      <c r="D18" s="47">
        <v>46238.4</v>
      </c>
      <c r="E18" s="436" t="s">
        <v>66</v>
      </c>
      <c r="F18" s="436">
        <v>30911.2</v>
      </c>
      <c r="G18" s="436">
        <v>12945.2</v>
      </c>
      <c r="H18" s="436">
        <v>43856.4</v>
      </c>
      <c r="I18" t="s">
        <v>66</v>
      </c>
      <c r="J18" s="436">
        <v>32525.88</v>
      </c>
      <c r="K18" s="436">
        <v>13751.8</v>
      </c>
      <c r="L18" s="436">
        <v>46277.68</v>
      </c>
      <c r="M18" s="47" t="s">
        <v>66</v>
      </c>
      <c r="N18" s="47">
        <v>32382.44</v>
      </c>
      <c r="O18" s="47">
        <v>13697.8</v>
      </c>
      <c r="P18" s="47">
        <v>46080.24</v>
      </c>
      <c r="Q18" s="436" t="s">
        <v>66</v>
      </c>
      <c r="R18" s="436">
        <v>32328.44</v>
      </c>
      <c r="S18" s="436">
        <v>13643.8</v>
      </c>
      <c r="T18" s="436">
        <v>45972.24</v>
      </c>
      <c r="U18" s="436" t="s">
        <v>66</v>
      </c>
      <c r="V18" s="436">
        <v>37488.6</v>
      </c>
      <c r="W18" s="436">
        <v>15929.4</v>
      </c>
      <c r="X18" s="436">
        <v>53418</v>
      </c>
      <c r="Y18" t="s">
        <v>66</v>
      </c>
      <c r="Z18" s="436">
        <v>42275.62</v>
      </c>
      <c r="AA18" s="436">
        <v>18160.06</v>
      </c>
      <c r="AB18" s="441">
        <v>60435.68</v>
      </c>
      <c r="AC18" s="47" t="s">
        <v>66</v>
      </c>
      <c r="AD18" s="47">
        <v>31862.72</v>
      </c>
      <c r="AE18" s="47">
        <v>13373</v>
      </c>
      <c r="AF18" s="442">
        <v>45235.72</v>
      </c>
      <c r="AG18" s="47" t="s">
        <v>66</v>
      </c>
      <c r="AH18" s="47">
        <v>18217.13</v>
      </c>
      <c r="AI18" s="47">
        <v>7657.76</v>
      </c>
      <c r="AJ18" s="47">
        <v>25874.89</v>
      </c>
      <c r="AK18" s="47" t="s">
        <v>66</v>
      </c>
      <c r="AL18" s="47">
        <v>18170.08</v>
      </c>
      <c r="AM18" s="47">
        <v>7657.76</v>
      </c>
      <c r="AN18" s="47">
        <v>25827.84</v>
      </c>
    </row>
    <row r="19" spans="1:40">
      <c r="A19" s="47" t="s">
        <v>67</v>
      </c>
      <c r="B19" s="47">
        <v>10436.92</v>
      </c>
      <c r="C19" s="47">
        <v>4687.8</v>
      </c>
      <c r="D19" s="47">
        <v>15124.72</v>
      </c>
      <c r="E19" s="436" t="s">
        <v>67</v>
      </c>
      <c r="F19" s="436">
        <v>8905.68</v>
      </c>
      <c r="G19" s="436">
        <v>3875.2</v>
      </c>
      <c r="H19" s="436">
        <v>12780.88</v>
      </c>
      <c r="I19" t="s">
        <v>67</v>
      </c>
      <c r="J19" s="436">
        <v>10053.92</v>
      </c>
      <c r="K19" s="436">
        <v>4304.8</v>
      </c>
      <c r="L19" s="436">
        <v>14358.72</v>
      </c>
      <c r="M19" s="47" t="s">
        <v>67</v>
      </c>
      <c r="N19" s="47">
        <v>11256.16</v>
      </c>
      <c r="O19" s="47">
        <v>4788.4</v>
      </c>
      <c r="P19" s="47">
        <v>16044.56</v>
      </c>
      <c r="Q19" s="436" t="s">
        <v>67</v>
      </c>
      <c r="R19" s="436">
        <v>12404.4</v>
      </c>
      <c r="S19" s="436">
        <v>5218</v>
      </c>
      <c r="T19" s="436">
        <v>17622.4</v>
      </c>
      <c r="U19" s="436" t="s">
        <v>67</v>
      </c>
      <c r="V19" s="436">
        <v>11312.16</v>
      </c>
      <c r="W19" s="436">
        <v>4844.4</v>
      </c>
      <c r="X19" s="436">
        <v>16156.56</v>
      </c>
      <c r="Y19" t="s">
        <v>67</v>
      </c>
      <c r="Z19" s="436">
        <v>13529.45</v>
      </c>
      <c r="AA19" s="436">
        <v>5896.39</v>
      </c>
      <c r="AB19" s="441">
        <v>19425.84</v>
      </c>
      <c r="AC19" s="47" t="s">
        <v>67</v>
      </c>
      <c r="AD19" s="47">
        <v>10586.96</v>
      </c>
      <c r="AE19" s="47">
        <v>4579.92</v>
      </c>
      <c r="AF19" s="442">
        <v>15166.88</v>
      </c>
      <c r="AG19" s="47" t="s">
        <v>67</v>
      </c>
      <c r="AH19" s="47">
        <v>5293.48</v>
      </c>
      <c r="AI19" s="47">
        <v>2289.96</v>
      </c>
      <c r="AJ19" s="47">
        <v>7583.44</v>
      </c>
      <c r="AK19" s="47" t="s">
        <v>67</v>
      </c>
      <c r="AL19" s="47">
        <v>5293.48</v>
      </c>
      <c r="AM19" s="47">
        <v>2289.96</v>
      </c>
      <c r="AN19" s="47">
        <v>7583.44</v>
      </c>
    </row>
    <row r="20" spans="1:40">
      <c r="A20" s="47" t="s">
        <v>68</v>
      </c>
      <c r="B20" s="47">
        <v>33413.95</v>
      </c>
      <c r="C20" s="47">
        <v>14720.35</v>
      </c>
      <c r="D20" s="47">
        <v>48134.3</v>
      </c>
      <c r="E20" s="436" t="s">
        <v>68</v>
      </c>
      <c r="F20" s="436">
        <v>29922.19</v>
      </c>
      <c r="G20" s="436">
        <v>12621.15</v>
      </c>
      <c r="H20" s="436">
        <v>42543.34</v>
      </c>
      <c r="I20" t="s">
        <v>68</v>
      </c>
      <c r="J20" s="436">
        <v>31251.44</v>
      </c>
      <c r="K20" s="436">
        <v>13196</v>
      </c>
      <c r="L20" s="436">
        <v>44447.44</v>
      </c>
      <c r="M20" s="47" t="s">
        <v>68</v>
      </c>
      <c r="N20" s="47">
        <v>33290.48</v>
      </c>
      <c r="O20" s="47">
        <v>13887.2</v>
      </c>
      <c r="P20" s="47">
        <v>47177.68</v>
      </c>
      <c r="Q20" s="436" t="s">
        <v>68</v>
      </c>
      <c r="R20" s="436">
        <v>38977.68</v>
      </c>
      <c r="S20" s="436">
        <v>15981.2</v>
      </c>
      <c r="T20" s="436">
        <v>54958.88</v>
      </c>
      <c r="U20" s="436" t="s">
        <v>68</v>
      </c>
      <c r="V20" s="436">
        <v>44994.88</v>
      </c>
      <c r="W20" s="436">
        <v>18405.2</v>
      </c>
      <c r="X20" s="436">
        <v>63400.0799999999</v>
      </c>
      <c r="Y20" t="s">
        <v>68</v>
      </c>
      <c r="Z20" s="436">
        <v>46916.23</v>
      </c>
      <c r="AA20" s="436">
        <v>19784.31</v>
      </c>
      <c r="AB20" s="441">
        <v>66700.54</v>
      </c>
      <c r="AC20" s="47" t="s">
        <v>68</v>
      </c>
      <c r="AD20" s="47">
        <v>36640.38</v>
      </c>
      <c r="AE20" s="47">
        <v>15588.92</v>
      </c>
      <c r="AF20" s="442">
        <v>52229.3</v>
      </c>
      <c r="AG20" s="47" t="s">
        <v>68</v>
      </c>
      <c r="AH20" s="47">
        <v>24740.28</v>
      </c>
      <c r="AI20" s="47">
        <v>10473.56</v>
      </c>
      <c r="AJ20" s="47">
        <v>35213.84</v>
      </c>
      <c r="AK20" s="47" t="s">
        <v>68</v>
      </c>
      <c r="AL20" s="47">
        <v>23429.16</v>
      </c>
      <c r="AM20" s="47">
        <v>9913.32</v>
      </c>
      <c r="AN20" s="47">
        <v>33342.48</v>
      </c>
    </row>
    <row r="21" spans="1:40">
      <c r="A21" s="47" t="s">
        <v>69</v>
      </c>
      <c r="B21" s="47">
        <v>71374.74</v>
      </c>
      <c r="C21" s="47">
        <v>32201.46</v>
      </c>
      <c r="D21" s="47">
        <v>103576.2</v>
      </c>
      <c r="E21" s="436" t="s">
        <v>69</v>
      </c>
      <c r="F21" s="436">
        <v>66035.55</v>
      </c>
      <c r="G21" s="436">
        <v>28308.51</v>
      </c>
      <c r="H21" s="436">
        <v>94344.0599999999</v>
      </c>
      <c r="I21" t="s">
        <v>69</v>
      </c>
      <c r="J21" s="436">
        <v>64756.75</v>
      </c>
      <c r="K21" s="436">
        <v>27658.91</v>
      </c>
      <c r="L21" s="436">
        <v>92415.6599999999</v>
      </c>
      <c r="M21" s="47" t="s">
        <v>69</v>
      </c>
      <c r="N21" s="47">
        <v>67815.68</v>
      </c>
      <c r="O21" s="47">
        <v>28964.4</v>
      </c>
      <c r="P21" s="47">
        <v>96780.0799999999</v>
      </c>
      <c r="Q21" s="436" t="s">
        <v>69</v>
      </c>
      <c r="R21" s="436">
        <v>69959.44</v>
      </c>
      <c r="S21" s="436">
        <v>29715.6</v>
      </c>
      <c r="T21" s="436">
        <v>99675.0399999999</v>
      </c>
      <c r="U21" s="436" t="s">
        <v>69</v>
      </c>
      <c r="V21" s="436">
        <v>66272.52</v>
      </c>
      <c r="W21" s="436">
        <v>28184.6</v>
      </c>
      <c r="X21" s="436">
        <v>94457.1199999999</v>
      </c>
      <c r="Y21" t="s">
        <v>69</v>
      </c>
      <c r="Z21" s="436">
        <v>79350.52</v>
      </c>
      <c r="AA21" s="436">
        <v>34163.12</v>
      </c>
      <c r="AB21" s="441">
        <v>113513.64</v>
      </c>
      <c r="AC21" s="47" t="s">
        <v>69</v>
      </c>
      <c r="AD21" s="47">
        <v>66885.9700000001</v>
      </c>
      <c r="AE21" s="47">
        <v>28544.04</v>
      </c>
      <c r="AF21" s="442">
        <v>95430.01</v>
      </c>
      <c r="AG21" s="47" t="s">
        <v>69</v>
      </c>
      <c r="AH21" s="47">
        <v>55097.89</v>
      </c>
      <c r="AI21" s="47">
        <v>23513.88</v>
      </c>
      <c r="AJ21" s="47">
        <v>78611.77</v>
      </c>
      <c r="AK21" s="47" t="s">
        <v>69</v>
      </c>
      <c r="AL21" s="47">
        <v>53722.52</v>
      </c>
      <c r="AM21" s="47">
        <v>22936.44</v>
      </c>
      <c r="AN21" s="47">
        <v>76658.96</v>
      </c>
    </row>
    <row r="22" spans="1:40">
      <c r="A22" s="47" t="s">
        <v>70</v>
      </c>
      <c r="B22" s="47">
        <v>13188.6</v>
      </c>
      <c r="C22" s="47">
        <v>6002.2</v>
      </c>
      <c r="D22" s="47">
        <v>19190.8</v>
      </c>
      <c r="E22" s="436" t="s">
        <v>70</v>
      </c>
      <c r="F22" s="436">
        <v>12648.6</v>
      </c>
      <c r="G22" s="436">
        <v>5462.2</v>
      </c>
      <c r="H22" s="436">
        <v>18110.8</v>
      </c>
      <c r="I22" t="s">
        <v>70</v>
      </c>
      <c r="J22" s="436">
        <v>12648.6</v>
      </c>
      <c r="K22" s="436">
        <v>5462.2</v>
      </c>
      <c r="L22" s="436">
        <v>18110.8</v>
      </c>
      <c r="M22" s="47" t="s">
        <v>70</v>
      </c>
      <c r="N22" s="47">
        <v>12648.6</v>
      </c>
      <c r="O22" s="47">
        <v>5462.2</v>
      </c>
      <c r="P22" s="47">
        <v>18110.8</v>
      </c>
      <c r="Q22" s="436" t="s">
        <v>70</v>
      </c>
      <c r="R22" s="436">
        <v>12648.6</v>
      </c>
      <c r="S22" s="436">
        <v>5462.2</v>
      </c>
      <c r="T22" s="436">
        <v>18110.8</v>
      </c>
      <c r="U22" s="436" t="s">
        <v>70</v>
      </c>
      <c r="V22" s="436">
        <v>12648.6</v>
      </c>
      <c r="W22" s="436">
        <v>5462.2</v>
      </c>
      <c r="X22" s="436">
        <v>18110.8</v>
      </c>
      <c r="Y22" t="s">
        <v>70</v>
      </c>
      <c r="Z22" s="436">
        <v>15309</v>
      </c>
      <c r="AA22" s="436">
        <v>6683</v>
      </c>
      <c r="AB22" s="441">
        <v>21992</v>
      </c>
      <c r="AC22" s="47" t="s">
        <v>70</v>
      </c>
      <c r="AD22" s="47">
        <v>13226.4</v>
      </c>
      <c r="AE22" s="47">
        <v>5717.6</v>
      </c>
      <c r="AF22" s="442">
        <v>18944</v>
      </c>
      <c r="AG22" s="47" t="s">
        <v>70</v>
      </c>
      <c r="AH22" s="47">
        <v>7915.72</v>
      </c>
      <c r="AI22" s="47">
        <v>3410.44</v>
      </c>
      <c r="AJ22" s="47">
        <v>11326.16</v>
      </c>
      <c r="AK22" s="47" t="s">
        <v>70</v>
      </c>
      <c r="AL22" s="47">
        <v>7915.72</v>
      </c>
      <c r="AM22" s="47">
        <v>3410.44</v>
      </c>
      <c r="AN22" s="47">
        <v>11326.16</v>
      </c>
    </row>
    <row r="23" spans="1:40">
      <c r="A23" s="47" t="s">
        <v>71</v>
      </c>
      <c r="B23" s="47">
        <v>13461.11</v>
      </c>
      <c r="C23" s="47">
        <v>6265.75</v>
      </c>
      <c r="D23" s="47">
        <v>19726.86</v>
      </c>
      <c r="E23" s="436" t="s">
        <v>71</v>
      </c>
      <c r="F23" s="436">
        <v>10284.64</v>
      </c>
      <c r="G23" s="436">
        <v>4490.8</v>
      </c>
      <c r="H23" s="436">
        <v>14775.44</v>
      </c>
      <c r="I23" t="s">
        <v>71</v>
      </c>
      <c r="J23" s="436">
        <v>10557.92</v>
      </c>
      <c r="K23" s="436">
        <v>4808.8</v>
      </c>
      <c r="L23" s="436">
        <v>15366.72</v>
      </c>
      <c r="M23" s="47" t="s">
        <v>71</v>
      </c>
      <c r="N23" s="47">
        <v>10452.92</v>
      </c>
      <c r="O23" s="47">
        <v>4703.8</v>
      </c>
      <c r="P23" s="47">
        <v>15156.72</v>
      </c>
      <c r="Q23" s="436" t="s">
        <v>71</v>
      </c>
      <c r="R23" s="436">
        <v>11498.16</v>
      </c>
      <c r="S23" s="436">
        <v>5030.4</v>
      </c>
      <c r="T23" s="436">
        <v>16528.56</v>
      </c>
      <c r="U23" s="436" t="s">
        <v>71</v>
      </c>
      <c r="V23" s="436">
        <v>11498.16</v>
      </c>
      <c r="W23" s="436">
        <v>5030.4</v>
      </c>
      <c r="X23" s="436">
        <v>16528.56</v>
      </c>
      <c r="Y23" t="s">
        <v>71</v>
      </c>
      <c r="Z23" s="436">
        <v>14114.59</v>
      </c>
      <c r="AA23" s="436">
        <v>6293.79</v>
      </c>
      <c r="AB23" s="441">
        <v>20408.38</v>
      </c>
      <c r="AC23" s="47" t="s">
        <v>71</v>
      </c>
      <c r="AD23" s="47">
        <v>10981.98</v>
      </c>
      <c r="AE23" s="47">
        <v>4948.12</v>
      </c>
      <c r="AF23" s="442">
        <v>15930.1</v>
      </c>
      <c r="AG23" s="47" t="s">
        <v>72</v>
      </c>
      <c r="AH23" s="47">
        <v>1360.12</v>
      </c>
      <c r="AI23" s="47">
        <v>609.24</v>
      </c>
      <c r="AJ23" s="47">
        <v>1969.36</v>
      </c>
      <c r="AK23" s="47" t="s">
        <v>72</v>
      </c>
      <c r="AL23" s="47">
        <v>1360.12</v>
      </c>
      <c r="AM23" s="47">
        <v>609.24</v>
      </c>
      <c r="AN23" s="47">
        <v>1969.36</v>
      </c>
    </row>
    <row r="24" spans="1:40">
      <c r="A24" s="47" t="s">
        <v>73</v>
      </c>
      <c r="B24" s="47">
        <v>2673.48</v>
      </c>
      <c r="C24" s="47">
        <v>1236.2</v>
      </c>
      <c r="D24" s="47">
        <v>3909.68</v>
      </c>
      <c r="E24" s="436" t="s">
        <v>73</v>
      </c>
      <c r="F24" s="436">
        <v>2565.48</v>
      </c>
      <c r="G24" s="436">
        <v>1128.2</v>
      </c>
      <c r="H24" s="436">
        <v>3693.68</v>
      </c>
      <c r="I24" t="s">
        <v>73</v>
      </c>
      <c r="J24" s="436">
        <v>2565.48</v>
      </c>
      <c r="K24" s="436">
        <v>1128.2</v>
      </c>
      <c r="L24" s="436">
        <v>3693.68</v>
      </c>
      <c r="M24" s="47" t="s">
        <v>73</v>
      </c>
      <c r="N24" s="47">
        <v>2565.48</v>
      </c>
      <c r="O24" s="47">
        <v>1128.2</v>
      </c>
      <c r="P24" s="47">
        <v>3693.68</v>
      </c>
      <c r="Q24" s="436" t="s">
        <v>73</v>
      </c>
      <c r="R24" s="436">
        <v>2565.48</v>
      </c>
      <c r="S24" s="436">
        <v>1128.2</v>
      </c>
      <c r="T24" s="436">
        <v>3693.68</v>
      </c>
      <c r="U24" s="436" t="s">
        <v>73</v>
      </c>
      <c r="V24" s="436">
        <v>2565.48</v>
      </c>
      <c r="W24" s="436">
        <v>1128.2</v>
      </c>
      <c r="X24" s="436">
        <v>3693.68</v>
      </c>
      <c r="Y24" t="s">
        <v>73</v>
      </c>
      <c r="Z24" s="436">
        <v>3087.76</v>
      </c>
      <c r="AA24" s="436">
        <v>1362.56</v>
      </c>
      <c r="AB24" s="441">
        <v>4450.32</v>
      </c>
      <c r="AC24" s="47" t="s">
        <v>73</v>
      </c>
      <c r="AD24" s="47">
        <v>2671.24</v>
      </c>
      <c r="AE24" s="47">
        <v>1169.48</v>
      </c>
      <c r="AF24" s="442">
        <v>3840.72</v>
      </c>
      <c r="AG24" s="47" t="s">
        <v>74</v>
      </c>
      <c r="AH24" s="47">
        <v>6768.8</v>
      </c>
      <c r="AI24" s="47">
        <v>3014.4</v>
      </c>
      <c r="AJ24" s="47">
        <v>9783.2</v>
      </c>
      <c r="AK24" s="47" t="s">
        <v>74</v>
      </c>
      <c r="AL24" s="47">
        <v>6768.8</v>
      </c>
      <c r="AM24" s="47">
        <v>3014.4</v>
      </c>
      <c r="AN24" s="47">
        <v>9783.2</v>
      </c>
    </row>
    <row r="25" spans="1:40">
      <c r="A25" s="47" t="s">
        <v>75</v>
      </c>
      <c r="B25" s="47">
        <v>15564.88</v>
      </c>
      <c r="C25" s="47">
        <v>6941.2</v>
      </c>
      <c r="D25" s="47">
        <v>22506.08</v>
      </c>
      <c r="E25" s="436" t="s">
        <v>75</v>
      </c>
      <c r="F25" s="436">
        <v>13768.64</v>
      </c>
      <c r="G25" s="436">
        <v>5863.6</v>
      </c>
      <c r="H25" s="436">
        <v>19632.24</v>
      </c>
      <c r="I25" t="s">
        <v>75</v>
      </c>
      <c r="J25" s="436">
        <v>13977.36</v>
      </c>
      <c r="K25" s="436">
        <v>6027.6</v>
      </c>
      <c r="L25" s="436">
        <v>20004.96</v>
      </c>
      <c r="M25" s="47" t="s">
        <v>75</v>
      </c>
      <c r="N25" s="47">
        <v>17485.36</v>
      </c>
      <c r="O25" s="47">
        <v>7424.4</v>
      </c>
      <c r="P25" s="47">
        <v>24909.76</v>
      </c>
      <c r="Q25" s="436" t="s">
        <v>75</v>
      </c>
      <c r="R25" s="436">
        <v>17323.36</v>
      </c>
      <c r="S25" s="436">
        <v>7262.4</v>
      </c>
      <c r="T25" s="436">
        <v>24585.76</v>
      </c>
      <c r="U25" s="436" t="s">
        <v>75</v>
      </c>
      <c r="V25" s="436">
        <v>16395.12</v>
      </c>
      <c r="W25" s="436">
        <v>7052.8</v>
      </c>
      <c r="X25" s="436">
        <v>23447.92</v>
      </c>
      <c r="Y25" t="s">
        <v>75</v>
      </c>
      <c r="Z25" s="436">
        <v>18102.88</v>
      </c>
      <c r="AA25" s="436">
        <v>7900.64</v>
      </c>
      <c r="AB25" s="441">
        <v>26003.52</v>
      </c>
      <c r="AC25" s="47" t="s">
        <v>75</v>
      </c>
      <c r="AD25" s="47">
        <v>11995.13</v>
      </c>
      <c r="AE25" s="47">
        <v>5190.16</v>
      </c>
      <c r="AF25" s="442">
        <v>17185.29</v>
      </c>
      <c r="AG25" s="47" t="s">
        <v>71</v>
      </c>
      <c r="AH25" s="47">
        <v>10981.98</v>
      </c>
      <c r="AI25" s="47">
        <v>4948.12</v>
      </c>
      <c r="AJ25" s="47">
        <v>15930.1</v>
      </c>
      <c r="AK25" s="47" t="s">
        <v>71</v>
      </c>
      <c r="AL25" s="47">
        <v>10981.98</v>
      </c>
      <c r="AM25" s="47">
        <v>4948.12</v>
      </c>
      <c r="AN25" s="47">
        <v>15930.1</v>
      </c>
    </row>
    <row r="26" spans="1:40">
      <c r="A26" s="47" t="s">
        <v>76</v>
      </c>
      <c r="B26" s="47">
        <v>60249.87</v>
      </c>
      <c r="C26" s="47">
        <v>26465.95</v>
      </c>
      <c r="D26" s="47">
        <v>86715.8199999999</v>
      </c>
      <c r="E26" s="436" t="s">
        <v>76</v>
      </c>
      <c r="F26" s="436">
        <v>56200.1</v>
      </c>
      <c r="G26" s="436">
        <v>23844.5</v>
      </c>
      <c r="H26" s="436">
        <v>80044.5999999999</v>
      </c>
      <c r="I26" t="s">
        <v>76</v>
      </c>
      <c r="J26" s="436">
        <v>54822.58</v>
      </c>
      <c r="K26" s="436">
        <v>23140.9</v>
      </c>
      <c r="L26" s="436">
        <v>77963.4799999999</v>
      </c>
      <c r="M26" s="47" t="s">
        <v>76</v>
      </c>
      <c r="N26" s="47">
        <v>58778.3</v>
      </c>
      <c r="O26" s="47">
        <v>24940.7</v>
      </c>
      <c r="P26" s="47">
        <v>83718.9999999999</v>
      </c>
      <c r="Q26" s="436" t="s">
        <v>76</v>
      </c>
      <c r="R26" s="436">
        <v>57139.5</v>
      </c>
      <c r="S26" s="436">
        <v>23931.1</v>
      </c>
      <c r="T26" s="436">
        <v>81070.5999999999</v>
      </c>
      <c r="U26" s="436" t="s">
        <v>76</v>
      </c>
      <c r="V26" s="436">
        <v>57009.34</v>
      </c>
      <c r="W26" s="436">
        <v>23935.1</v>
      </c>
      <c r="X26" s="436">
        <v>80944.4399999999</v>
      </c>
      <c r="Y26" t="s">
        <v>76</v>
      </c>
      <c r="Z26" s="436">
        <v>62299.45</v>
      </c>
      <c r="AA26" s="436">
        <v>26817.35</v>
      </c>
      <c r="AB26" s="441">
        <v>89116.8000000001</v>
      </c>
      <c r="AC26" s="47" t="s">
        <v>76</v>
      </c>
      <c r="AD26" s="47">
        <v>38304.62</v>
      </c>
      <c r="AE26" s="47">
        <v>16381.36</v>
      </c>
      <c r="AF26" s="442">
        <v>54685.98</v>
      </c>
      <c r="AG26" s="47" t="s">
        <v>75</v>
      </c>
      <c r="AH26" s="47">
        <v>11948.08</v>
      </c>
      <c r="AI26" s="47">
        <v>5190.16</v>
      </c>
      <c r="AJ26" s="47">
        <v>17138.24</v>
      </c>
      <c r="AK26" s="47" t="s">
        <v>75</v>
      </c>
      <c r="AL26" s="47">
        <v>10636.96</v>
      </c>
      <c r="AM26" s="47">
        <v>4629.92</v>
      </c>
      <c r="AN26" s="47">
        <v>15266.88</v>
      </c>
    </row>
    <row r="27" spans="1:40">
      <c r="A27" s="47" t="s">
        <v>77</v>
      </c>
      <c r="B27" s="47">
        <v>38054.96</v>
      </c>
      <c r="C27" s="47">
        <v>17214.4</v>
      </c>
      <c r="D27" s="47">
        <v>55269.36</v>
      </c>
      <c r="E27" s="436" t="s">
        <v>77</v>
      </c>
      <c r="F27" s="436">
        <v>36488.96</v>
      </c>
      <c r="G27" s="436">
        <v>15648.4</v>
      </c>
      <c r="H27" s="436">
        <v>52137.36</v>
      </c>
      <c r="I27" t="s">
        <v>77</v>
      </c>
      <c r="J27" s="436">
        <v>36378.96</v>
      </c>
      <c r="K27" s="436">
        <v>15538.4</v>
      </c>
      <c r="L27" s="436">
        <v>51917.36</v>
      </c>
      <c r="M27" s="47" t="s">
        <v>77</v>
      </c>
      <c r="N27" s="47">
        <v>37527.2</v>
      </c>
      <c r="O27" s="47">
        <v>15968</v>
      </c>
      <c r="P27" s="47">
        <v>53495.2</v>
      </c>
      <c r="Q27" s="436" t="s">
        <v>77</v>
      </c>
      <c r="R27" s="436">
        <v>37527.2</v>
      </c>
      <c r="S27" s="436">
        <v>15968</v>
      </c>
      <c r="T27" s="436">
        <v>53495.2</v>
      </c>
      <c r="U27" s="436" t="s">
        <v>77</v>
      </c>
      <c r="V27" s="436">
        <v>37637.2</v>
      </c>
      <c r="W27" s="436">
        <v>16078</v>
      </c>
      <c r="X27" s="436">
        <v>53715.2</v>
      </c>
      <c r="Y27" t="s">
        <v>77</v>
      </c>
      <c r="Z27" s="436">
        <v>36291.57</v>
      </c>
      <c r="AA27" s="436">
        <v>15682.27</v>
      </c>
      <c r="AB27" s="441">
        <v>51973.84</v>
      </c>
      <c r="AC27" s="47" t="s">
        <v>77</v>
      </c>
      <c r="AD27" s="47">
        <v>29032.84</v>
      </c>
      <c r="AE27" s="47">
        <v>12325.28</v>
      </c>
      <c r="AF27" s="442">
        <v>41358.12</v>
      </c>
      <c r="AG27" s="47" t="s">
        <v>76</v>
      </c>
      <c r="AH27" s="47">
        <v>20962.02</v>
      </c>
      <c r="AI27" s="47">
        <v>8853.84</v>
      </c>
      <c r="AJ27" s="47">
        <v>29815.86</v>
      </c>
      <c r="AK27" s="47" t="s">
        <v>76</v>
      </c>
      <c r="AL27" s="47">
        <v>18245.68</v>
      </c>
      <c r="AM27" s="47">
        <v>7733.36</v>
      </c>
      <c r="AN27" s="47">
        <v>25979.04</v>
      </c>
    </row>
    <row r="28" spans="1:40">
      <c r="A28" s="47" t="s">
        <v>78</v>
      </c>
      <c r="B28" s="47">
        <v>19611.6</v>
      </c>
      <c r="C28" s="47">
        <v>8832</v>
      </c>
      <c r="D28" s="47">
        <v>28443.6</v>
      </c>
      <c r="E28" s="436" t="s">
        <v>78</v>
      </c>
      <c r="F28" s="436">
        <v>17752.08</v>
      </c>
      <c r="G28" s="436">
        <v>7646.4</v>
      </c>
      <c r="H28" s="436">
        <v>25398.48</v>
      </c>
      <c r="I28" t="s">
        <v>78</v>
      </c>
      <c r="J28" s="436">
        <v>18799.6</v>
      </c>
      <c r="K28" s="436">
        <v>8020</v>
      </c>
      <c r="L28" s="436">
        <v>26819.6</v>
      </c>
      <c r="M28" s="47" t="s">
        <v>78</v>
      </c>
      <c r="N28" s="47">
        <v>21152.08</v>
      </c>
      <c r="O28" s="47">
        <v>8935.2</v>
      </c>
      <c r="P28" s="47">
        <v>30087.28</v>
      </c>
      <c r="Q28" s="436" t="s">
        <v>78</v>
      </c>
      <c r="R28" s="436">
        <v>19839.84</v>
      </c>
      <c r="S28" s="436">
        <v>8341.6</v>
      </c>
      <c r="T28" s="436">
        <v>28181.44</v>
      </c>
      <c r="U28" s="436" t="s">
        <v>78</v>
      </c>
      <c r="V28" s="436">
        <v>18691.6</v>
      </c>
      <c r="W28" s="436">
        <v>7912</v>
      </c>
      <c r="X28" s="436">
        <v>26603.6</v>
      </c>
      <c r="Y28" t="s">
        <v>78</v>
      </c>
      <c r="Z28" s="436">
        <v>19479.88</v>
      </c>
      <c r="AA28" s="436">
        <v>8431.33</v>
      </c>
      <c r="AB28" s="441">
        <v>27911.21</v>
      </c>
      <c r="AC28" s="47" t="s">
        <v>78</v>
      </c>
      <c r="AD28" s="47">
        <v>15771.44</v>
      </c>
      <c r="AE28" s="47">
        <v>6760.88</v>
      </c>
      <c r="AF28" s="442">
        <v>22532.32</v>
      </c>
      <c r="AG28" s="47" t="s">
        <v>77</v>
      </c>
      <c r="AH28" s="47">
        <v>23694.26</v>
      </c>
      <c r="AI28" s="47">
        <v>10084.32</v>
      </c>
      <c r="AJ28" s="47">
        <v>33778.58</v>
      </c>
      <c r="AK28" s="47" t="s">
        <v>77</v>
      </c>
      <c r="AL28" s="47">
        <v>23600.16</v>
      </c>
      <c r="AM28" s="47">
        <v>10084.32</v>
      </c>
      <c r="AN28" s="47">
        <v>33684.48</v>
      </c>
    </row>
    <row r="29" spans="1:40">
      <c r="A29" s="47" t="s">
        <v>79</v>
      </c>
      <c r="B29" s="47">
        <v>2772.48</v>
      </c>
      <c r="C29" s="47">
        <v>1335.2</v>
      </c>
      <c r="D29" s="47">
        <v>4107.68</v>
      </c>
      <c r="E29" s="436" t="s">
        <v>79</v>
      </c>
      <c r="F29" s="436">
        <v>2664.48</v>
      </c>
      <c r="G29" s="436">
        <v>1227.2</v>
      </c>
      <c r="H29" s="436">
        <v>3891.68</v>
      </c>
      <c r="I29" t="s">
        <v>79</v>
      </c>
      <c r="J29" s="436">
        <v>2664.48</v>
      </c>
      <c r="K29" s="436">
        <v>1227.2</v>
      </c>
      <c r="L29" s="436">
        <v>3891.68</v>
      </c>
      <c r="M29" s="47" t="s">
        <v>79</v>
      </c>
      <c r="N29" s="47">
        <v>2664.48</v>
      </c>
      <c r="O29" s="47">
        <v>1227.2</v>
      </c>
      <c r="P29" s="47">
        <v>3891.68</v>
      </c>
      <c r="Q29" s="436" t="s">
        <v>79</v>
      </c>
      <c r="R29" s="436">
        <v>2664.48</v>
      </c>
      <c r="S29" s="436">
        <v>1227.2</v>
      </c>
      <c r="T29" s="436">
        <v>3891.68</v>
      </c>
      <c r="U29" s="436" t="s">
        <v>79</v>
      </c>
      <c r="V29" s="436">
        <v>2664.48</v>
      </c>
      <c r="W29" s="436">
        <v>1227.2</v>
      </c>
      <c r="X29" s="436">
        <v>3891.68</v>
      </c>
      <c r="Y29" t="s">
        <v>79</v>
      </c>
      <c r="Z29" s="436">
        <v>3186.76</v>
      </c>
      <c r="AA29" s="436">
        <v>1461.56</v>
      </c>
      <c r="AB29" s="441">
        <v>4648.32</v>
      </c>
      <c r="AC29" s="47" t="s">
        <v>79</v>
      </c>
      <c r="AD29" s="47">
        <v>2770.24</v>
      </c>
      <c r="AE29" s="47">
        <v>1268.48</v>
      </c>
      <c r="AF29" s="442">
        <v>4038.72</v>
      </c>
      <c r="AG29" s="47" t="s">
        <v>78</v>
      </c>
      <c r="AH29" s="47">
        <v>9177.84</v>
      </c>
      <c r="AI29" s="47">
        <v>3921.68</v>
      </c>
      <c r="AJ29" s="47">
        <v>13099.52</v>
      </c>
      <c r="AK29" s="47" t="s">
        <v>78</v>
      </c>
      <c r="AL29" s="47">
        <v>9177.84</v>
      </c>
      <c r="AM29" s="47">
        <v>3921.68</v>
      </c>
      <c r="AN29" s="47">
        <v>13099.52</v>
      </c>
    </row>
    <row r="30" spans="1:40">
      <c r="A30" s="47" t="s">
        <v>80</v>
      </c>
      <c r="B30" s="47">
        <v>14975.77</v>
      </c>
      <c r="C30" s="47">
        <v>7043.85</v>
      </c>
      <c r="D30" s="47">
        <v>22019.62</v>
      </c>
      <c r="E30" s="436" t="s">
        <v>80</v>
      </c>
      <c r="F30" s="436">
        <v>14381.77</v>
      </c>
      <c r="G30" s="436">
        <v>6449.85</v>
      </c>
      <c r="H30" s="436">
        <v>20831.62</v>
      </c>
      <c r="I30" t="s">
        <v>80</v>
      </c>
      <c r="J30" s="436">
        <v>14381.77</v>
      </c>
      <c r="K30" s="436">
        <v>6449.85</v>
      </c>
      <c r="L30" s="436">
        <v>20831.62</v>
      </c>
      <c r="M30" s="47" t="s">
        <v>80</v>
      </c>
      <c r="N30" s="47">
        <v>14381.77</v>
      </c>
      <c r="O30" s="47">
        <v>6449.85</v>
      </c>
      <c r="P30" s="47">
        <v>20831.62</v>
      </c>
      <c r="Q30" s="436" t="s">
        <v>80</v>
      </c>
      <c r="R30" s="436">
        <v>15584.01</v>
      </c>
      <c r="S30" s="436">
        <v>6933.45</v>
      </c>
      <c r="T30" s="436">
        <v>22517.46</v>
      </c>
      <c r="U30" s="436" t="s">
        <v>80</v>
      </c>
      <c r="V30" s="436">
        <v>15530.01</v>
      </c>
      <c r="W30" s="436">
        <v>6879.45</v>
      </c>
      <c r="X30" s="436">
        <v>22409.46</v>
      </c>
      <c r="Y30" t="s">
        <v>80</v>
      </c>
      <c r="Z30" s="436">
        <v>18173.94</v>
      </c>
      <c r="AA30" s="436">
        <v>8058.5</v>
      </c>
      <c r="AB30" s="441">
        <v>26232.44</v>
      </c>
      <c r="AC30" s="47" t="s">
        <v>80</v>
      </c>
      <c r="AD30" s="47">
        <v>15009.37</v>
      </c>
      <c r="AE30" s="47">
        <v>6702.64</v>
      </c>
      <c r="AF30" s="442">
        <v>21712.01</v>
      </c>
      <c r="AG30" s="47" t="s">
        <v>79</v>
      </c>
      <c r="AH30" s="47">
        <v>2770.24</v>
      </c>
      <c r="AI30" s="47">
        <v>1268.48</v>
      </c>
      <c r="AJ30" s="47">
        <v>4038.72</v>
      </c>
      <c r="AK30" s="47" t="s">
        <v>79</v>
      </c>
      <c r="AL30" s="47">
        <v>2770.24</v>
      </c>
      <c r="AM30" s="47">
        <v>1268.48</v>
      </c>
      <c r="AN30" s="47">
        <v>4038.72</v>
      </c>
    </row>
    <row r="31" spans="1:40">
      <c r="A31" s="47" t="s">
        <v>81</v>
      </c>
      <c r="B31" s="47">
        <v>19357.49</v>
      </c>
      <c r="C31" s="47">
        <v>9269.65</v>
      </c>
      <c r="D31" s="47">
        <v>28627.14</v>
      </c>
      <c r="E31" s="436" t="s">
        <v>81</v>
      </c>
      <c r="F31" s="436">
        <v>17227.54</v>
      </c>
      <c r="G31" s="436">
        <v>7867.3</v>
      </c>
      <c r="H31" s="436">
        <v>25094.84</v>
      </c>
      <c r="I31" t="s">
        <v>81</v>
      </c>
      <c r="J31" s="436">
        <v>15920.3</v>
      </c>
      <c r="K31" s="436">
        <v>7278.7</v>
      </c>
      <c r="L31" s="436">
        <v>23199</v>
      </c>
      <c r="M31" s="47" t="s">
        <v>81</v>
      </c>
      <c r="N31" s="47">
        <v>18588.78</v>
      </c>
      <c r="O31" s="47">
        <v>8509.9</v>
      </c>
      <c r="P31" s="47">
        <v>27098.68</v>
      </c>
      <c r="Q31" s="436" t="s">
        <v>81</v>
      </c>
      <c r="R31" s="436">
        <v>18534.78</v>
      </c>
      <c r="S31" s="436">
        <v>8455.9</v>
      </c>
      <c r="T31" s="436">
        <v>26990.68</v>
      </c>
      <c r="U31" s="436" t="s">
        <v>81</v>
      </c>
      <c r="V31" s="436">
        <v>19908.73</v>
      </c>
      <c r="W31" s="436">
        <v>9102.25</v>
      </c>
      <c r="X31" s="436">
        <v>29010.98</v>
      </c>
      <c r="Y31" t="s">
        <v>81</v>
      </c>
      <c r="Z31" s="436">
        <v>21907.08</v>
      </c>
      <c r="AA31" s="436">
        <v>10013.3</v>
      </c>
      <c r="AB31" s="441">
        <v>31920.38</v>
      </c>
      <c r="AC31" s="47" t="s">
        <v>81</v>
      </c>
      <c r="AD31" s="47">
        <v>20941.36</v>
      </c>
      <c r="AE31" s="47">
        <v>9549.7</v>
      </c>
      <c r="AF31" s="442">
        <v>30491.06</v>
      </c>
      <c r="AG31" s="47" t="s">
        <v>80</v>
      </c>
      <c r="AH31" s="47">
        <v>12291.08</v>
      </c>
      <c r="AI31" s="47">
        <v>5533.16</v>
      </c>
      <c r="AJ31" s="47">
        <v>17824.24</v>
      </c>
      <c r="AK31" s="47" t="s">
        <v>80</v>
      </c>
      <c r="AL31" s="47">
        <v>12291.08</v>
      </c>
      <c r="AM31" s="47">
        <v>5533.16</v>
      </c>
      <c r="AN31" s="47">
        <v>17824.24</v>
      </c>
    </row>
    <row r="32" spans="1:40">
      <c r="A32" s="47" t="s">
        <v>82</v>
      </c>
      <c r="B32" s="47">
        <v>24369.74</v>
      </c>
      <c r="C32" s="47">
        <v>11416.3</v>
      </c>
      <c r="D32" s="47">
        <v>35786.04</v>
      </c>
      <c r="E32" s="436" t="s">
        <v>82</v>
      </c>
      <c r="F32" s="436">
        <v>23677.45</v>
      </c>
      <c r="G32" s="436">
        <v>10715.05</v>
      </c>
      <c r="H32" s="436">
        <v>34392.5</v>
      </c>
      <c r="I32" t="s">
        <v>82</v>
      </c>
      <c r="J32" s="436">
        <v>23623.45</v>
      </c>
      <c r="K32" s="436">
        <v>10661.05</v>
      </c>
      <c r="L32" s="436">
        <v>34284.5</v>
      </c>
      <c r="M32" s="47" t="s">
        <v>82</v>
      </c>
      <c r="N32" s="47">
        <v>22316.21</v>
      </c>
      <c r="O32" s="47">
        <v>10072.45</v>
      </c>
      <c r="P32" s="47">
        <v>32388.66</v>
      </c>
      <c r="Q32" s="436" t="s">
        <v>82</v>
      </c>
      <c r="R32" s="436">
        <v>22475.21</v>
      </c>
      <c r="S32" s="436">
        <v>10231.45</v>
      </c>
      <c r="T32" s="436">
        <v>32706.66</v>
      </c>
      <c r="U32" s="436" t="s">
        <v>82</v>
      </c>
      <c r="V32" s="436">
        <v>22359.5</v>
      </c>
      <c r="W32" s="436">
        <v>10124.7</v>
      </c>
      <c r="X32" s="436">
        <v>32484.2</v>
      </c>
      <c r="Y32" t="s">
        <v>82</v>
      </c>
      <c r="Z32" s="436">
        <v>25405.71</v>
      </c>
      <c r="AA32" s="436">
        <v>11497.79</v>
      </c>
      <c r="AB32" s="441">
        <v>36903.5</v>
      </c>
      <c r="AC32" s="47" t="s">
        <v>82</v>
      </c>
      <c r="AD32" s="47">
        <v>20603.82</v>
      </c>
      <c r="AE32" s="47">
        <v>9313.8</v>
      </c>
      <c r="AF32" s="442">
        <v>29917.62</v>
      </c>
      <c r="AG32" s="47" t="s">
        <v>81</v>
      </c>
      <c r="AH32" s="47">
        <v>29355.82</v>
      </c>
      <c r="AI32" s="47">
        <v>13376.44</v>
      </c>
      <c r="AJ32" s="47">
        <v>42732.26</v>
      </c>
      <c r="AK32" s="47" t="s">
        <v>81</v>
      </c>
      <c r="AL32" s="47">
        <v>27995.7</v>
      </c>
      <c r="AM32" s="47">
        <v>12767.2</v>
      </c>
      <c r="AN32" s="47">
        <v>40762.9</v>
      </c>
    </row>
    <row r="33" spans="1:40">
      <c r="A33" s="47" t="s">
        <v>83</v>
      </c>
      <c r="B33" s="47">
        <v>1361.24</v>
      </c>
      <c r="C33" s="47">
        <v>642.6</v>
      </c>
      <c r="D33" s="47">
        <v>2003.84</v>
      </c>
      <c r="E33" s="436" t="s">
        <v>83</v>
      </c>
      <c r="F33" s="436">
        <v>1307.24</v>
      </c>
      <c r="G33" s="436">
        <v>588.6</v>
      </c>
      <c r="H33" s="436">
        <v>1895.84</v>
      </c>
      <c r="I33" t="s">
        <v>83</v>
      </c>
      <c r="J33" s="436">
        <v>1307.24</v>
      </c>
      <c r="K33" s="436">
        <v>588.6</v>
      </c>
      <c r="L33" s="436">
        <v>1895.84</v>
      </c>
      <c r="M33" s="47" t="s">
        <v>83</v>
      </c>
      <c r="N33" s="47">
        <v>1307.24</v>
      </c>
      <c r="O33" s="47">
        <v>588.6</v>
      </c>
      <c r="P33" s="47">
        <v>1895.84</v>
      </c>
      <c r="Q33" s="436" t="s">
        <v>83</v>
      </c>
      <c r="R33" s="436">
        <v>1307.24</v>
      </c>
      <c r="S33" s="436">
        <v>588.6</v>
      </c>
      <c r="T33" s="436">
        <v>1895.84</v>
      </c>
      <c r="U33" s="436" t="s">
        <v>83</v>
      </c>
      <c r="V33" s="436">
        <v>1307.24</v>
      </c>
      <c r="W33" s="436">
        <v>588.6</v>
      </c>
      <c r="X33" s="436">
        <v>1895.84</v>
      </c>
      <c r="Y33" t="s">
        <v>83</v>
      </c>
      <c r="Z33" s="436">
        <v>1568.38</v>
      </c>
      <c r="AA33" s="436">
        <v>705.78</v>
      </c>
      <c r="AB33" s="441">
        <v>2274.16</v>
      </c>
      <c r="AC33" s="47" t="s">
        <v>83</v>
      </c>
      <c r="AD33" s="47">
        <v>1360.12</v>
      </c>
      <c r="AE33" s="47">
        <v>609.24</v>
      </c>
      <c r="AF33" s="442">
        <v>1969.36</v>
      </c>
      <c r="AG33" s="47" t="s">
        <v>84</v>
      </c>
      <c r="AH33" s="47">
        <v>1311.12</v>
      </c>
      <c r="AI33" s="47">
        <v>560.24</v>
      </c>
      <c r="AJ33" s="47">
        <v>1871.36</v>
      </c>
      <c r="AK33" s="47" t="s">
        <v>84</v>
      </c>
      <c r="AL33" s="47">
        <v>1311.12</v>
      </c>
      <c r="AM33" s="47">
        <v>560.24</v>
      </c>
      <c r="AN33" s="47">
        <v>1871.36</v>
      </c>
    </row>
    <row r="34" spans="1:40">
      <c r="A34" s="47" t="s">
        <v>85</v>
      </c>
      <c r="B34" s="47">
        <v>1361.24</v>
      </c>
      <c r="C34" s="47">
        <v>642.6</v>
      </c>
      <c r="D34" s="47">
        <v>2003.84</v>
      </c>
      <c r="E34" s="436" t="s">
        <v>85</v>
      </c>
      <c r="F34" s="436">
        <v>1307.24</v>
      </c>
      <c r="G34" s="436">
        <v>588.6</v>
      </c>
      <c r="H34" s="436">
        <v>1895.84</v>
      </c>
      <c r="I34" t="s">
        <v>85</v>
      </c>
      <c r="J34" s="436">
        <v>1307.24</v>
      </c>
      <c r="K34" s="436">
        <v>588.6</v>
      </c>
      <c r="L34" s="436">
        <v>1895.84</v>
      </c>
      <c r="M34" s="47" t="s">
        <v>85</v>
      </c>
      <c r="N34" s="47">
        <v>1307.24</v>
      </c>
      <c r="O34" s="47">
        <v>588.6</v>
      </c>
      <c r="P34" s="47">
        <v>1895.84</v>
      </c>
      <c r="Q34" s="436" t="s">
        <v>85</v>
      </c>
      <c r="R34" s="436">
        <v>1307.24</v>
      </c>
      <c r="S34" s="436">
        <v>588.6</v>
      </c>
      <c r="T34" s="436">
        <v>1895.84</v>
      </c>
      <c r="U34" s="436" t="s">
        <v>85</v>
      </c>
      <c r="V34" s="436">
        <v>1307.24</v>
      </c>
      <c r="W34" s="436">
        <v>588.6</v>
      </c>
      <c r="X34" s="436">
        <v>1895.84</v>
      </c>
      <c r="Y34" t="s">
        <v>85</v>
      </c>
      <c r="Z34" s="436">
        <v>1568.38</v>
      </c>
      <c r="AA34" s="436">
        <v>705.78</v>
      </c>
      <c r="AB34" s="441">
        <v>2274.16</v>
      </c>
      <c r="AC34" s="47" t="s">
        <v>85</v>
      </c>
      <c r="AD34" s="47">
        <v>1360.12</v>
      </c>
      <c r="AE34" s="47">
        <v>609.24</v>
      </c>
      <c r="AF34" s="442">
        <v>1969.36</v>
      </c>
      <c r="AG34" s="47" t="s">
        <v>86</v>
      </c>
      <c r="AH34" s="47">
        <v>4131.38</v>
      </c>
      <c r="AI34" s="47">
        <v>1851.92</v>
      </c>
      <c r="AJ34" s="47">
        <v>5983.3</v>
      </c>
      <c r="AK34" s="47" t="s">
        <v>86</v>
      </c>
      <c r="AL34" s="47">
        <v>2820.26</v>
      </c>
      <c r="AM34" s="47">
        <v>1291.68</v>
      </c>
      <c r="AN34" s="47">
        <v>4111.94</v>
      </c>
    </row>
    <row r="35" spans="1:40">
      <c r="A35" s="47" t="s">
        <v>87</v>
      </c>
      <c r="B35" s="47">
        <v>13307.4</v>
      </c>
      <c r="C35" s="47">
        <v>6121</v>
      </c>
      <c r="D35" s="47">
        <v>19428.4</v>
      </c>
      <c r="E35" s="436" t="s">
        <v>87</v>
      </c>
      <c r="F35" s="436">
        <v>11460.16</v>
      </c>
      <c r="G35" s="436">
        <v>4992.4</v>
      </c>
      <c r="H35" s="436">
        <v>16452.56</v>
      </c>
      <c r="I35" t="s">
        <v>87</v>
      </c>
      <c r="J35" s="436">
        <v>10311.92</v>
      </c>
      <c r="K35" s="436">
        <v>4562.8</v>
      </c>
      <c r="L35" s="436">
        <v>14874.72</v>
      </c>
      <c r="M35" s="47" t="s">
        <v>87</v>
      </c>
      <c r="N35" s="47">
        <v>11514.16</v>
      </c>
      <c r="O35" s="47">
        <v>5046.4</v>
      </c>
      <c r="P35" s="47">
        <v>16560.56</v>
      </c>
      <c r="Q35" s="436" t="s">
        <v>87</v>
      </c>
      <c r="R35" s="436">
        <v>12662.4</v>
      </c>
      <c r="S35" s="436">
        <v>5476</v>
      </c>
      <c r="T35" s="436">
        <v>18138.4</v>
      </c>
      <c r="U35" s="436" t="s">
        <v>87</v>
      </c>
      <c r="V35" s="436">
        <v>11459.16</v>
      </c>
      <c r="W35" s="436">
        <v>4991.4</v>
      </c>
      <c r="X35" s="436">
        <v>16450.56</v>
      </c>
      <c r="Y35" t="s">
        <v>87</v>
      </c>
      <c r="Z35" s="436">
        <v>15016.41</v>
      </c>
      <c r="AA35" s="436">
        <v>6557.99</v>
      </c>
      <c r="AB35" s="441">
        <v>21574.4</v>
      </c>
      <c r="AC35" s="47" t="s">
        <v>87</v>
      </c>
      <c r="AD35" s="47">
        <v>13356.2</v>
      </c>
      <c r="AE35" s="47">
        <v>5847.4</v>
      </c>
      <c r="AF35" s="442">
        <v>19203.6</v>
      </c>
      <c r="AG35" s="47" t="s">
        <v>82</v>
      </c>
      <c r="AH35" s="47">
        <v>17833.58</v>
      </c>
      <c r="AI35" s="47">
        <v>8045.32</v>
      </c>
      <c r="AJ35" s="47">
        <v>25878.9</v>
      </c>
      <c r="AK35" s="47" t="s">
        <v>82</v>
      </c>
      <c r="AL35" s="47">
        <v>17833.58</v>
      </c>
      <c r="AM35" s="47">
        <v>8045.32</v>
      </c>
      <c r="AN35" s="47">
        <v>25878.9</v>
      </c>
    </row>
    <row r="36" spans="1:40">
      <c r="A36" s="47" t="s">
        <v>88</v>
      </c>
      <c r="B36" s="47">
        <v>17522.54</v>
      </c>
      <c r="C36" s="47">
        <v>8162.3</v>
      </c>
      <c r="D36" s="47">
        <v>25684.84</v>
      </c>
      <c r="E36" s="436" t="s">
        <v>88</v>
      </c>
      <c r="F36" s="436">
        <v>16820.54</v>
      </c>
      <c r="G36" s="436">
        <v>7460.3</v>
      </c>
      <c r="H36" s="436">
        <v>24280.84</v>
      </c>
      <c r="I36" t="s">
        <v>88</v>
      </c>
      <c r="J36" s="436">
        <v>17029.54</v>
      </c>
      <c r="K36" s="436">
        <v>7669.3</v>
      </c>
      <c r="L36" s="436">
        <v>24698.84</v>
      </c>
      <c r="M36" s="47" t="s">
        <v>88</v>
      </c>
      <c r="N36" s="47">
        <v>15722.3</v>
      </c>
      <c r="O36" s="47">
        <v>7080.7</v>
      </c>
      <c r="P36" s="47">
        <v>22803</v>
      </c>
      <c r="Q36" s="436" t="s">
        <v>88</v>
      </c>
      <c r="R36" s="436">
        <v>16924.54</v>
      </c>
      <c r="S36" s="436">
        <v>7564.3</v>
      </c>
      <c r="T36" s="436">
        <v>24488.84</v>
      </c>
      <c r="U36" s="436" t="s">
        <v>88</v>
      </c>
      <c r="V36" s="436">
        <v>18178.78</v>
      </c>
      <c r="W36" s="436">
        <v>8099.9</v>
      </c>
      <c r="X36" s="436">
        <v>26278.68</v>
      </c>
      <c r="Y36" t="s">
        <v>88</v>
      </c>
      <c r="Z36" s="436">
        <v>22820.95</v>
      </c>
      <c r="AA36" s="436">
        <v>10231.53</v>
      </c>
      <c r="AB36" s="441">
        <v>33052.48</v>
      </c>
      <c r="AC36" s="47" t="s">
        <v>88</v>
      </c>
      <c r="AD36" s="47">
        <v>20661.52</v>
      </c>
      <c r="AE36" s="47">
        <v>9342.7</v>
      </c>
      <c r="AF36" s="442">
        <v>30004.22</v>
      </c>
      <c r="AG36" s="47" t="s">
        <v>83</v>
      </c>
      <c r="AH36" s="47">
        <v>1360.12</v>
      </c>
      <c r="AI36" s="47">
        <v>609.24</v>
      </c>
      <c r="AJ36" s="47">
        <v>1969.36</v>
      </c>
      <c r="AK36" s="47" t="s">
        <v>83</v>
      </c>
      <c r="AL36" s="47">
        <v>1360.12</v>
      </c>
      <c r="AM36" s="47">
        <v>609.24</v>
      </c>
      <c r="AN36" s="47">
        <v>1969.36</v>
      </c>
    </row>
    <row r="37" spans="1:40">
      <c r="A37" s="47" t="s">
        <v>89</v>
      </c>
      <c r="B37" s="47">
        <v>18299.36</v>
      </c>
      <c r="C37" s="47">
        <v>8238.4</v>
      </c>
      <c r="D37" s="47">
        <v>26537.76</v>
      </c>
      <c r="E37" s="436" t="s">
        <v>89</v>
      </c>
      <c r="F37" s="436">
        <v>17763.36</v>
      </c>
      <c r="G37" s="436">
        <v>7702.4</v>
      </c>
      <c r="H37" s="436">
        <v>25465.76</v>
      </c>
      <c r="I37" t="s">
        <v>89</v>
      </c>
      <c r="J37" s="436">
        <v>16495.56</v>
      </c>
      <c r="K37" s="436">
        <v>7063.8</v>
      </c>
      <c r="L37" s="436">
        <v>23559.36</v>
      </c>
      <c r="M37" s="47" t="s">
        <v>89</v>
      </c>
      <c r="N37" s="47">
        <v>17608.36</v>
      </c>
      <c r="O37" s="47">
        <v>7547.4</v>
      </c>
      <c r="P37" s="47">
        <v>25155.76</v>
      </c>
      <c r="Q37" s="436" t="s">
        <v>89</v>
      </c>
      <c r="R37" s="436">
        <v>19958.84</v>
      </c>
      <c r="S37" s="436">
        <v>8460.6</v>
      </c>
      <c r="T37" s="436">
        <v>28419.44</v>
      </c>
      <c r="U37" s="436" t="s">
        <v>89</v>
      </c>
      <c r="V37" s="436">
        <v>17554.36</v>
      </c>
      <c r="W37" s="436">
        <v>7493.4</v>
      </c>
      <c r="X37" s="436">
        <v>25047.76</v>
      </c>
      <c r="Y37" t="s">
        <v>89</v>
      </c>
      <c r="Z37" s="436">
        <v>18142.72</v>
      </c>
      <c r="AA37" s="436">
        <v>7866</v>
      </c>
      <c r="AB37" s="441">
        <v>26008.72</v>
      </c>
      <c r="AC37" s="47" t="s">
        <v>89</v>
      </c>
      <c r="AD37" s="47">
        <v>14471.32</v>
      </c>
      <c r="AE37" s="47">
        <v>6211.64</v>
      </c>
      <c r="AF37" s="442">
        <v>20682.96</v>
      </c>
      <c r="AG37" s="47" t="s">
        <v>85</v>
      </c>
      <c r="AH37" s="47">
        <v>1360.12</v>
      </c>
      <c r="AI37" s="47">
        <v>609.24</v>
      </c>
      <c r="AJ37" s="47">
        <v>1969.36</v>
      </c>
      <c r="AK37" s="47" t="s">
        <v>85</v>
      </c>
      <c r="AL37" s="47">
        <v>1360.12</v>
      </c>
      <c r="AM37" s="47">
        <v>609.24</v>
      </c>
      <c r="AN37" s="47">
        <v>1969.36</v>
      </c>
    </row>
    <row r="38" spans="1:40">
      <c r="A38" s="47" t="s">
        <v>90</v>
      </c>
      <c r="B38" s="47">
        <v>2630.19</v>
      </c>
      <c r="C38" s="47">
        <v>1183.95</v>
      </c>
      <c r="D38" s="47">
        <v>3814.14</v>
      </c>
      <c r="E38" s="436" t="s">
        <v>90</v>
      </c>
      <c r="F38" s="436">
        <v>2522.19</v>
      </c>
      <c r="G38" s="436">
        <v>1075.95</v>
      </c>
      <c r="H38" s="436">
        <v>3598.14</v>
      </c>
      <c r="I38" t="s">
        <v>90</v>
      </c>
      <c r="J38" s="436">
        <v>2522.19</v>
      </c>
      <c r="K38" s="436">
        <v>1075.95</v>
      </c>
      <c r="L38" s="436">
        <v>3598.14</v>
      </c>
      <c r="M38" s="47" t="s">
        <v>90</v>
      </c>
      <c r="N38" s="47">
        <v>1373.95</v>
      </c>
      <c r="O38" s="47">
        <v>646.35</v>
      </c>
      <c r="P38" s="47">
        <v>2020.3</v>
      </c>
      <c r="Q38" s="436" t="s">
        <v>90</v>
      </c>
      <c r="R38" s="436">
        <v>2576.19</v>
      </c>
      <c r="S38" s="436">
        <v>1129.95</v>
      </c>
      <c r="T38" s="436">
        <v>3706.14</v>
      </c>
      <c r="U38" s="436" t="s">
        <v>90</v>
      </c>
      <c r="V38" s="436">
        <v>2522.19</v>
      </c>
      <c r="W38" s="436">
        <v>1075.95</v>
      </c>
      <c r="X38" s="436">
        <v>3598.14</v>
      </c>
      <c r="Y38" t="s">
        <v>90</v>
      </c>
      <c r="Z38" s="436">
        <v>5083.08</v>
      </c>
      <c r="AA38" s="436">
        <v>2234.18</v>
      </c>
      <c r="AB38" s="441">
        <v>7317.26</v>
      </c>
      <c r="AC38" s="47" t="s">
        <v>90</v>
      </c>
      <c r="AD38" s="47">
        <v>2873.96</v>
      </c>
      <c r="AE38" s="47">
        <v>1316.58</v>
      </c>
      <c r="AF38" s="442">
        <v>4190.54</v>
      </c>
      <c r="AG38" s="47" t="s">
        <v>89</v>
      </c>
      <c r="AH38" s="47">
        <v>9226.84</v>
      </c>
      <c r="AI38" s="47">
        <v>3970.68</v>
      </c>
      <c r="AJ38" s="47">
        <v>13197.52</v>
      </c>
      <c r="AK38" s="47" t="s">
        <v>89</v>
      </c>
      <c r="AL38" s="47">
        <v>7915.72</v>
      </c>
      <c r="AM38" s="47">
        <v>3410.44</v>
      </c>
      <c r="AN38" s="47">
        <v>11326.16</v>
      </c>
    </row>
    <row r="39" spans="1:40">
      <c r="A39" s="47" t="s">
        <v>91</v>
      </c>
      <c r="B39" s="47">
        <v>9377.39</v>
      </c>
      <c r="C39" s="47">
        <v>4337.95</v>
      </c>
      <c r="D39" s="47">
        <v>13715.34</v>
      </c>
      <c r="E39" s="436" t="s">
        <v>91</v>
      </c>
      <c r="F39" s="436">
        <v>8999.39</v>
      </c>
      <c r="G39" s="436">
        <v>3959.95</v>
      </c>
      <c r="H39" s="436">
        <v>12959.34</v>
      </c>
      <c r="I39" t="s">
        <v>91</v>
      </c>
      <c r="J39" s="436">
        <v>8999.39</v>
      </c>
      <c r="K39" s="436">
        <v>3959.95</v>
      </c>
      <c r="L39" s="436">
        <v>12959.34</v>
      </c>
      <c r="M39" s="47" t="s">
        <v>91</v>
      </c>
      <c r="N39" s="47">
        <v>8999.39</v>
      </c>
      <c r="O39" s="47">
        <v>3959.95</v>
      </c>
      <c r="P39" s="47">
        <v>12959.34</v>
      </c>
      <c r="Q39" s="436" t="s">
        <v>91</v>
      </c>
      <c r="R39" s="436">
        <v>8999.39</v>
      </c>
      <c r="S39" s="436">
        <v>3959.95</v>
      </c>
      <c r="T39" s="436">
        <v>12959.34</v>
      </c>
      <c r="U39" s="436" t="s">
        <v>91</v>
      </c>
      <c r="V39" s="436">
        <v>8999.39</v>
      </c>
      <c r="W39" s="436">
        <v>3959.95</v>
      </c>
      <c r="X39" s="436">
        <v>12959.34</v>
      </c>
      <c r="Y39" t="s">
        <v>91</v>
      </c>
      <c r="Z39" s="436">
        <v>11436.44</v>
      </c>
      <c r="AA39" s="436">
        <v>5062.66</v>
      </c>
      <c r="AB39" s="441">
        <v>16499.1</v>
      </c>
      <c r="AC39" s="47" t="s">
        <v>91</v>
      </c>
      <c r="AD39" s="47">
        <v>9456.56</v>
      </c>
      <c r="AE39" s="47">
        <v>4144.78</v>
      </c>
      <c r="AF39" s="442">
        <v>13601.34</v>
      </c>
      <c r="AG39" s="47" t="s">
        <v>90</v>
      </c>
      <c r="AH39" s="47">
        <v>5860.2</v>
      </c>
      <c r="AI39" s="47">
        <v>2801.06</v>
      </c>
      <c r="AJ39" s="47">
        <v>8661.26</v>
      </c>
      <c r="AK39" s="47" t="s">
        <v>90</v>
      </c>
      <c r="AL39" s="47">
        <v>5860.2</v>
      </c>
      <c r="AM39" s="47">
        <v>2801.06</v>
      </c>
      <c r="AN39" s="47">
        <v>8661.26</v>
      </c>
    </row>
    <row r="40" spans="1:40">
      <c r="A40" s="47" t="s">
        <v>92</v>
      </c>
      <c r="B40" s="47">
        <v>6806.2</v>
      </c>
      <c r="C40" s="47">
        <v>3213</v>
      </c>
      <c r="D40" s="47">
        <v>10019.2</v>
      </c>
      <c r="E40" s="436" t="s">
        <v>92</v>
      </c>
      <c r="F40" s="436">
        <v>6536.2</v>
      </c>
      <c r="G40" s="436">
        <v>2943</v>
      </c>
      <c r="H40" s="436">
        <v>9479.2</v>
      </c>
      <c r="I40" t="s">
        <v>92</v>
      </c>
      <c r="J40" s="436">
        <v>6536.2</v>
      </c>
      <c r="K40" s="436">
        <v>2943</v>
      </c>
      <c r="L40" s="436">
        <v>9479.2</v>
      </c>
      <c r="M40" s="47" t="s">
        <v>92</v>
      </c>
      <c r="N40" s="47">
        <v>6536.2</v>
      </c>
      <c r="O40" s="47">
        <v>2943</v>
      </c>
      <c r="P40" s="47">
        <v>9479.2</v>
      </c>
      <c r="Q40" s="436" t="s">
        <v>92</v>
      </c>
      <c r="R40" s="436">
        <v>6536.2</v>
      </c>
      <c r="S40" s="436">
        <v>2943</v>
      </c>
      <c r="T40" s="436">
        <v>9479.2</v>
      </c>
      <c r="U40" s="436" t="s">
        <v>92</v>
      </c>
      <c r="V40" s="436">
        <v>6536.2</v>
      </c>
      <c r="W40" s="436">
        <v>2943</v>
      </c>
      <c r="X40" s="436">
        <v>9479.2</v>
      </c>
      <c r="Y40" t="s">
        <v>92</v>
      </c>
      <c r="Z40" s="436">
        <v>7841.9</v>
      </c>
      <c r="AA40" s="436">
        <v>3528.9</v>
      </c>
      <c r="AB40" s="441">
        <v>11370.8</v>
      </c>
      <c r="AC40" s="47" t="s">
        <v>92</v>
      </c>
      <c r="AD40" s="47">
        <v>6800.6</v>
      </c>
      <c r="AE40" s="47">
        <v>3046.2</v>
      </c>
      <c r="AF40" s="442">
        <v>9846.8</v>
      </c>
      <c r="AG40" s="47" t="s">
        <v>91</v>
      </c>
      <c r="AH40" s="47">
        <v>9456.56</v>
      </c>
      <c r="AI40" s="47">
        <v>4144.78</v>
      </c>
      <c r="AJ40" s="47">
        <v>13601.34</v>
      </c>
      <c r="AK40" s="47" t="s">
        <v>91</v>
      </c>
      <c r="AL40" s="47">
        <v>9456.56</v>
      </c>
      <c r="AM40" s="47">
        <v>4144.78</v>
      </c>
      <c r="AN40" s="47">
        <v>13601.34</v>
      </c>
    </row>
    <row r="41" ht="20" customHeight="1" spans="1:40">
      <c r="A41" s="47" t="s">
        <v>36</v>
      </c>
      <c r="B41" s="47">
        <v>599112.27</v>
      </c>
      <c r="C41" s="47">
        <v>271856.11</v>
      </c>
      <c r="D41" s="47">
        <v>870968.38</v>
      </c>
      <c r="E41" s="436" t="s">
        <v>36</v>
      </c>
      <c r="F41" s="436">
        <v>557540.6</v>
      </c>
      <c r="G41" s="436">
        <v>241612.76</v>
      </c>
      <c r="H41" s="436">
        <v>799153.36</v>
      </c>
      <c r="I41" t="s">
        <v>36</v>
      </c>
      <c r="J41" s="436">
        <v>558119.65</v>
      </c>
      <c r="K41" s="436">
        <v>241843.01</v>
      </c>
      <c r="L41" s="436">
        <v>799962.66</v>
      </c>
      <c r="M41" s="47" t="s">
        <v>36</v>
      </c>
      <c r="N41" s="47">
        <v>586696.95</v>
      </c>
      <c r="O41" s="47">
        <v>253312.95</v>
      </c>
      <c r="P41" s="47">
        <v>840009.9</v>
      </c>
      <c r="Q41" s="436" t="s">
        <v>36</v>
      </c>
      <c r="R41" s="436">
        <v>600152.51</v>
      </c>
      <c r="S41" s="436">
        <v>257336.75</v>
      </c>
      <c r="T41" s="440">
        <v>857489.259999999</v>
      </c>
      <c r="U41" s="436" t="s">
        <v>36</v>
      </c>
      <c r="V41" s="436">
        <v>602831.87</v>
      </c>
      <c r="W41" s="436">
        <v>259476.35</v>
      </c>
      <c r="X41" s="436">
        <v>862308.219999999</v>
      </c>
      <c r="Y41" t="s">
        <v>36</v>
      </c>
      <c r="Z41" s="436">
        <v>681486.21</v>
      </c>
      <c r="AA41" s="436">
        <v>297684.62</v>
      </c>
      <c r="AB41" s="441">
        <v>979170.83</v>
      </c>
      <c r="AC41" s="47" t="s">
        <v>36</v>
      </c>
      <c r="AD41" s="47">
        <v>540728.56</v>
      </c>
      <c r="AE41" s="47">
        <v>235259.34</v>
      </c>
      <c r="AF41" s="442">
        <v>775987.9</v>
      </c>
      <c r="AG41" s="47" t="s">
        <v>92</v>
      </c>
      <c r="AH41" s="47">
        <v>1360.12</v>
      </c>
      <c r="AI41" s="47">
        <v>609.24</v>
      </c>
      <c r="AJ41" s="47">
        <v>1969.36</v>
      </c>
      <c r="AK41" s="47" t="s">
        <v>92</v>
      </c>
      <c r="AL41" s="47">
        <v>1360.12</v>
      </c>
      <c r="AM41" s="47">
        <v>609.24</v>
      </c>
      <c r="AN41" s="47">
        <v>1969.36</v>
      </c>
    </row>
    <row r="42" spans="33:40">
      <c r="AG42" s="47" t="s">
        <v>36</v>
      </c>
      <c r="AH42" s="47">
        <v>429007.74</v>
      </c>
      <c r="AI42" s="47">
        <v>187363.34</v>
      </c>
      <c r="AJ42" s="47">
        <v>616371.08</v>
      </c>
      <c r="AK42" s="47" t="s">
        <v>36</v>
      </c>
      <c r="AL42" s="47">
        <v>407587.22</v>
      </c>
      <c r="AM42" s="47">
        <v>178333.3</v>
      </c>
      <c r="AN42" s="47">
        <v>585920.52</v>
      </c>
    </row>
  </sheetData>
  <mergeCells count="11">
    <mergeCell ref="A1:A2"/>
    <mergeCell ref="E1:H2"/>
    <mergeCell ref="I1:L2"/>
    <mergeCell ref="M1:P2"/>
    <mergeCell ref="Q1:T2"/>
    <mergeCell ref="U1:X2"/>
    <mergeCell ref="Y1:AB2"/>
    <mergeCell ref="AC1:AF2"/>
    <mergeCell ref="AG1:AJ2"/>
    <mergeCell ref="AK1:AN2"/>
    <mergeCell ref="B1:D2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T27"/>
  <sheetViews>
    <sheetView topLeftCell="A3" workbookViewId="0">
      <selection activeCell="Q16" sqref="Q16"/>
    </sheetView>
  </sheetViews>
  <sheetFormatPr defaultColWidth="9" defaultRowHeight="13.5"/>
  <cols>
    <col min="1" max="1" width="7.375"/>
    <col min="2" max="5" width="9.25" customWidth="1"/>
    <col min="6" max="6" width="9.375" customWidth="1"/>
    <col min="7" max="13" width="9.25" customWidth="1"/>
    <col min="14" max="14" width="7" customWidth="1"/>
    <col min="15" max="20" width="16.125"/>
    <col min="21" max="24" width="11.875"/>
    <col min="25" max="25" width="11"/>
  </cols>
  <sheetData>
    <row r="2" s="415" customFormat="1" ht="23" customHeight="1" spans="1:7">
      <c r="A2" s="65" t="s">
        <v>3</v>
      </c>
      <c r="B2" s="65" t="s">
        <v>4</v>
      </c>
      <c r="C2" s="65" t="s">
        <v>5</v>
      </c>
      <c r="D2" s="65" t="s">
        <v>8</v>
      </c>
      <c r="E2" s="65" t="s">
        <v>6</v>
      </c>
      <c r="F2" s="65" t="s">
        <v>7</v>
      </c>
      <c r="G2" s="65" t="s">
        <v>9</v>
      </c>
    </row>
    <row r="3" ht="21" customHeight="1" spans="1:7">
      <c r="A3" s="65" t="s">
        <v>11</v>
      </c>
      <c r="B3" s="33">
        <v>457</v>
      </c>
      <c r="C3" s="33">
        <v>455</v>
      </c>
      <c r="D3" s="33">
        <v>456</v>
      </c>
      <c r="E3" s="33">
        <v>455</v>
      </c>
      <c r="F3" s="33">
        <v>455</v>
      </c>
      <c r="G3" s="33">
        <v>389</v>
      </c>
    </row>
    <row r="4" ht="21" customHeight="1" spans="1:7">
      <c r="A4" s="65" t="s">
        <v>12</v>
      </c>
      <c r="B4" s="33">
        <v>445</v>
      </c>
      <c r="C4" s="33">
        <v>439</v>
      </c>
      <c r="D4" s="33">
        <v>440</v>
      </c>
      <c r="E4" s="33">
        <v>439</v>
      </c>
      <c r="F4" s="33">
        <v>7</v>
      </c>
      <c r="G4" s="33">
        <v>397</v>
      </c>
    </row>
    <row r="5" ht="21" customHeight="1" spans="1:7">
      <c r="A5" s="65" t="s">
        <v>13</v>
      </c>
      <c r="B5" s="417">
        <v>453</v>
      </c>
      <c r="C5" s="417">
        <v>439</v>
      </c>
      <c r="D5" s="417">
        <v>440</v>
      </c>
      <c r="E5" s="417">
        <v>439</v>
      </c>
      <c r="F5" s="417">
        <v>15</v>
      </c>
      <c r="G5" s="417">
        <v>393</v>
      </c>
    </row>
    <row r="6" ht="21" customHeight="1" spans="1:7">
      <c r="A6" s="65" t="s">
        <v>14</v>
      </c>
      <c r="B6" s="418">
        <v>466</v>
      </c>
      <c r="C6" s="418">
        <v>463</v>
      </c>
      <c r="D6" s="418">
        <v>464</v>
      </c>
      <c r="E6" s="418">
        <v>464</v>
      </c>
      <c r="F6" s="418">
        <v>40</v>
      </c>
      <c r="G6" s="418">
        <v>386</v>
      </c>
    </row>
    <row r="7" ht="21" customHeight="1" spans="1:7">
      <c r="A7" s="65" t="s">
        <v>15</v>
      </c>
      <c r="B7" s="418">
        <v>481</v>
      </c>
      <c r="C7" s="418">
        <v>476</v>
      </c>
      <c r="D7" s="418">
        <v>477</v>
      </c>
      <c r="E7" s="418">
        <v>477</v>
      </c>
      <c r="F7" s="418">
        <v>22</v>
      </c>
      <c r="G7" s="418">
        <v>384</v>
      </c>
    </row>
    <row r="8" ht="21" customHeight="1" spans="1:7">
      <c r="A8" s="65" t="s">
        <v>16</v>
      </c>
      <c r="B8" s="33">
        <v>478</v>
      </c>
      <c r="C8" s="33">
        <v>477</v>
      </c>
      <c r="D8" s="33">
        <v>478</v>
      </c>
      <c r="E8" s="33">
        <v>478</v>
      </c>
      <c r="F8" s="33">
        <v>5</v>
      </c>
      <c r="G8" s="33">
        <v>407</v>
      </c>
    </row>
    <row r="9" ht="21" customHeight="1" spans="1:7">
      <c r="A9" s="65" t="s">
        <v>17</v>
      </c>
      <c r="B9" s="418">
        <v>459</v>
      </c>
      <c r="C9" s="418">
        <v>446</v>
      </c>
      <c r="D9" s="418">
        <v>447</v>
      </c>
      <c r="E9" s="418">
        <v>447</v>
      </c>
      <c r="F9" s="418">
        <v>1</v>
      </c>
      <c r="G9" s="418">
        <v>416</v>
      </c>
    </row>
    <row r="10" ht="21" customHeight="1" spans="1:7">
      <c r="A10" s="65" t="s">
        <v>18</v>
      </c>
      <c r="B10" s="418">
        <v>421</v>
      </c>
      <c r="C10" s="418">
        <v>404</v>
      </c>
      <c r="D10" s="418">
        <v>405</v>
      </c>
      <c r="E10" s="418">
        <v>406</v>
      </c>
      <c r="F10" s="418">
        <v>2</v>
      </c>
      <c r="G10" s="418">
        <v>390</v>
      </c>
    </row>
    <row r="11" ht="21" customHeight="1" spans="1:7">
      <c r="A11" s="65" t="s">
        <v>19</v>
      </c>
      <c r="B11" s="418">
        <v>329</v>
      </c>
      <c r="C11" s="418">
        <v>320</v>
      </c>
      <c r="D11" s="418">
        <v>321</v>
      </c>
      <c r="E11" s="418">
        <v>321</v>
      </c>
      <c r="F11" s="418">
        <v>0</v>
      </c>
      <c r="G11" s="418">
        <v>309</v>
      </c>
    </row>
    <row r="12" ht="21" customHeight="1" spans="1:7">
      <c r="A12" s="65" t="s">
        <v>20</v>
      </c>
      <c r="B12" s="418">
        <v>305</v>
      </c>
      <c r="C12" s="418">
        <v>304</v>
      </c>
      <c r="D12" s="418">
        <v>305</v>
      </c>
      <c r="E12" s="418">
        <v>305</v>
      </c>
      <c r="F12" s="418">
        <v>0</v>
      </c>
      <c r="G12" s="418">
        <v>293</v>
      </c>
    </row>
    <row r="13" ht="21" customHeight="1" spans="1:7">
      <c r="A13" s="65" t="s">
        <v>21</v>
      </c>
      <c r="B13" s="419"/>
      <c r="C13" s="419"/>
      <c r="D13" s="419"/>
      <c r="E13" s="419"/>
      <c r="F13" s="419"/>
      <c r="G13" s="419"/>
    </row>
    <row r="14" ht="21" customHeight="1" spans="1:7">
      <c r="A14" s="65" t="s">
        <v>22</v>
      </c>
      <c r="B14" s="419"/>
      <c r="C14" s="419"/>
      <c r="D14" s="419"/>
      <c r="E14" s="419"/>
      <c r="F14" s="419"/>
      <c r="G14" s="419"/>
    </row>
    <row r="15" ht="21" customHeight="1" spans="1:7">
      <c r="A15" s="420" t="s">
        <v>93</v>
      </c>
      <c r="B15" s="421">
        <f t="shared" ref="B15:G15" si="0">AVERAGE(B3:B14)</f>
        <v>429.4</v>
      </c>
      <c r="C15" s="421">
        <f t="shared" si="0"/>
        <v>422.3</v>
      </c>
      <c r="D15" s="421">
        <f t="shared" si="0"/>
        <v>423.3</v>
      </c>
      <c r="E15" s="421">
        <f t="shared" si="0"/>
        <v>423.1</v>
      </c>
      <c r="F15" s="421">
        <f t="shared" si="0"/>
        <v>54.7</v>
      </c>
      <c r="G15" s="421">
        <f t="shared" si="0"/>
        <v>376.4</v>
      </c>
    </row>
    <row r="16" s="416" customFormat="1" ht="21" customHeight="1" spans="1:20">
      <c r="A16" s="422">
        <v>10</v>
      </c>
      <c r="B16" s="423">
        <f ca="1">OFFSET(B2,$A$16,)</f>
        <v>305</v>
      </c>
      <c r="C16" s="423">
        <f ca="1">OFFSET(C2,$A$16,)</f>
        <v>304</v>
      </c>
      <c r="D16" s="423">
        <f ca="1">OFFSET(D2,$A$16,)</f>
        <v>305</v>
      </c>
      <c r="E16" s="423">
        <f ca="1">OFFSET(E2,$A$16,)</f>
        <v>305</v>
      </c>
      <c r="F16" s="423">
        <f ca="1">OFFSET(F2,$A$16,)</f>
        <v>0</v>
      </c>
      <c r="G16" s="423">
        <f ca="1">OFFSET(G2,$A$16,)</f>
        <v>293</v>
      </c>
      <c r="N16"/>
      <c r="O16"/>
      <c r="P16"/>
      <c r="Q16"/>
      <c r="R16"/>
      <c r="S16"/>
      <c r="T16"/>
    </row>
    <row r="17" ht="21" customHeight="1" spans="1:7">
      <c r="A17" s="415"/>
      <c r="B17" s="424"/>
      <c r="C17" s="424"/>
      <c r="D17" s="424"/>
      <c r="E17" s="424"/>
      <c r="F17" s="424"/>
      <c r="G17" s="424"/>
    </row>
    <row r="20" ht="28" customHeight="1" spans="1:14">
      <c r="A20" s="65" t="s">
        <v>3</v>
      </c>
      <c r="B20" s="65" t="s">
        <v>11</v>
      </c>
      <c r="C20" s="65" t="s">
        <v>12</v>
      </c>
      <c r="D20" s="65" t="s">
        <v>13</v>
      </c>
      <c r="E20" s="65" t="s">
        <v>14</v>
      </c>
      <c r="F20" s="65" t="s">
        <v>15</v>
      </c>
      <c r="G20" s="65" t="s">
        <v>16</v>
      </c>
      <c r="H20" s="65" t="s">
        <v>17</v>
      </c>
      <c r="I20" s="65" t="s">
        <v>18</v>
      </c>
      <c r="J20" s="65" t="s">
        <v>19</v>
      </c>
      <c r="K20" s="65" t="s">
        <v>20</v>
      </c>
      <c r="L20" s="65" t="s">
        <v>21</v>
      </c>
      <c r="M20" s="65" t="s">
        <v>22</v>
      </c>
      <c r="N20" s="425" t="s">
        <v>93</v>
      </c>
    </row>
    <row r="21" ht="28" customHeight="1" spans="1:14">
      <c r="A21" s="65" t="s">
        <v>4</v>
      </c>
      <c r="B21" s="33">
        <v>457</v>
      </c>
      <c r="C21" s="33">
        <v>445</v>
      </c>
      <c r="D21" s="417">
        <v>453</v>
      </c>
      <c r="E21" s="418">
        <v>466</v>
      </c>
      <c r="F21" s="418">
        <v>481</v>
      </c>
      <c r="G21" s="418">
        <v>478</v>
      </c>
      <c r="H21" s="418">
        <v>459</v>
      </c>
      <c r="I21" s="418">
        <v>421</v>
      </c>
      <c r="J21" s="418">
        <v>329</v>
      </c>
      <c r="K21" s="418">
        <v>305</v>
      </c>
      <c r="L21" s="426"/>
      <c r="M21" s="426"/>
      <c r="N21" s="427">
        <f t="shared" ref="N21:N26" si="1">AVERAGE(B21:M21)</f>
        <v>429.4</v>
      </c>
    </row>
    <row r="22" ht="28" customHeight="1" spans="1:14">
      <c r="A22" s="65" t="s">
        <v>5</v>
      </c>
      <c r="B22" s="33">
        <v>455</v>
      </c>
      <c r="C22" s="33">
        <v>439</v>
      </c>
      <c r="D22" s="417">
        <v>439</v>
      </c>
      <c r="E22" s="418">
        <v>463</v>
      </c>
      <c r="F22" s="418">
        <v>476</v>
      </c>
      <c r="G22" s="418">
        <v>477</v>
      </c>
      <c r="H22" s="418">
        <v>446</v>
      </c>
      <c r="I22" s="418">
        <v>404</v>
      </c>
      <c r="J22" s="418">
        <v>320</v>
      </c>
      <c r="K22" s="418">
        <v>304</v>
      </c>
      <c r="L22" s="426"/>
      <c r="M22" s="426"/>
      <c r="N22" s="427">
        <f t="shared" si="1"/>
        <v>422.3</v>
      </c>
    </row>
    <row r="23" ht="28" customHeight="1" spans="1:14">
      <c r="A23" s="65" t="s">
        <v>8</v>
      </c>
      <c r="B23" s="33">
        <v>456</v>
      </c>
      <c r="C23" s="33">
        <v>440</v>
      </c>
      <c r="D23" s="417">
        <v>440</v>
      </c>
      <c r="E23" s="418">
        <v>464</v>
      </c>
      <c r="F23" s="418">
        <v>477</v>
      </c>
      <c r="G23" s="418">
        <v>478</v>
      </c>
      <c r="H23" s="418">
        <v>447</v>
      </c>
      <c r="I23" s="418">
        <v>405</v>
      </c>
      <c r="J23" s="418">
        <v>321</v>
      </c>
      <c r="K23" s="418">
        <v>305</v>
      </c>
      <c r="L23" s="426"/>
      <c r="M23" s="426"/>
      <c r="N23" s="427">
        <f t="shared" si="1"/>
        <v>423.3</v>
      </c>
    </row>
    <row r="24" ht="28" customHeight="1" spans="1:14">
      <c r="A24" s="65" t="s">
        <v>6</v>
      </c>
      <c r="B24" s="33">
        <v>455</v>
      </c>
      <c r="C24" s="33">
        <v>439</v>
      </c>
      <c r="D24" s="417">
        <v>439</v>
      </c>
      <c r="E24" s="418">
        <v>464</v>
      </c>
      <c r="F24" s="418">
        <v>477</v>
      </c>
      <c r="G24" s="418">
        <v>478</v>
      </c>
      <c r="H24" s="418">
        <v>447</v>
      </c>
      <c r="I24" s="418">
        <v>406</v>
      </c>
      <c r="J24" s="418">
        <v>321</v>
      </c>
      <c r="K24" s="418">
        <v>305</v>
      </c>
      <c r="L24" s="426"/>
      <c r="M24" s="426"/>
      <c r="N24" s="427">
        <f t="shared" si="1"/>
        <v>423.1</v>
      </c>
    </row>
    <row r="25" ht="28" customHeight="1" spans="1:14">
      <c r="A25" s="65" t="s">
        <v>7</v>
      </c>
      <c r="B25" s="33">
        <v>455</v>
      </c>
      <c r="C25" s="33">
        <v>7</v>
      </c>
      <c r="D25" s="417">
        <v>15</v>
      </c>
      <c r="E25" s="418">
        <v>40</v>
      </c>
      <c r="F25" s="418">
        <v>22</v>
      </c>
      <c r="G25" s="418">
        <v>5</v>
      </c>
      <c r="H25" s="418">
        <v>1</v>
      </c>
      <c r="I25" s="418">
        <v>2</v>
      </c>
      <c r="J25" s="418">
        <v>0</v>
      </c>
      <c r="K25" s="418">
        <v>0</v>
      </c>
      <c r="L25" s="426"/>
      <c r="M25" s="426"/>
      <c r="N25" s="427">
        <f t="shared" si="1"/>
        <v>54.7</v>
      </c>
    </row>
    <row r="26" ht="28" customHeight="1" spans="1:14">
      <c r="A26" s="65" t="s">
        <v>9</v>
      </c>
      <c r="B26" s="33">
        <v>389</v>
      </c>
      <c r="C26" s="33">
        <v>397</v>
      </c>
      <c r="D26" s="417">
        <v>393</v>
      </c>
      <c r="E26" s="418">
        <v>386</v>
      </c>
      <c r="F26" s="418">
        <v>384</v>
      </c>
      <c r="G26" s="418">
        <v>407</v>
      </c>
      <c r="H26" s="418">
        <v>416</v>
      </c>
      <c r="I26" s="418">
        <v>390</v>
      </c>
      <c r="J26" s="418">
        <v>309</v>
      </c>
      <c r="K26" s="418">
        <v>293</v>
      </c>
      <c r="L26" s="426"/>
      <c r="M26" s="426"/>
      <c r="N26" s="427">
        <f t="shared" si="1"/>
        <v>376.4</v>
      </c>
    </row>
    <row r="27" s="416" customFormat="1" ht="28" customHeight="1" spans="1:13">
      <c r="A27" s="416">
        <v>2</v>
      </c>
      <c r="B27" s="416">
        <f ca="1">OFFSET(B20,$A$27,)</f>
        <v>455</v>
      </c>
      <c r="C27" s="416">
        <f ca="1" t="shared" ref="C27:M27" si="2">OFFSET(C20,$A$27,)</f>
        <v>439</v>
      </c>
      <c r="D27" s="416">
        <f ca="1" t="shared" si="2"/>
        <v>439</v>
      </c>
      <c r="E27" s="416">
        <f ca="1" t="shared" si="2"/>
        <v>463</v>
      </c>
      <c r="F27" s="416">
        <f ca="1" t="shared" si="2"/>
        <v>476</v>
      </c>
      <c r="G27" s="416">
        <f ca="1" t="shared" si="2"/>
        <v>477</v>
      </c>
      <c r="H27" s="416">
        <f ca="1" t="shared" si="2"/>
        <v>446</v>
      </c>
      <c r="I27" s="416">
        <f ca="1" t="shared" si="2"/>
        <v>404</v>
      </c>
      <c r="J27" s="416">
        <f ca="1" t="shared" si="2"/>
        <v>320</v>
      </c>
      <c r="K27" s="416">
        <f ca="1" t="shared" si="2"/>
        <v>304</v>
      </c>
      <c r="L27" s="416">
        <f ca="1" t="shared" si="2"/>
        <v>0</v>
      </c>
      <c r="M27" s="416">
        <f ca="1" t="shared" si="2"/>
        <v>0</v>
      </c>
    </row>
  </sheetData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name="Drop Down 1" r:id="rId3">
              <controlPr defaultSize="0">
                <anchor moveWithCells="1" sizeWithCells="1">
                  <from>
                    <xdr:col>8</xdr:col>
                    <xdr:colOff>381635</xdr:colOff>
                    <xdr:row>1</xdr:row>
                    <xdr:rowOff>67310</xdr:rowOff>
                  </from>
                  <to>
                    <xdr:col>11</xdr:col>
                    <xdr:colOff>159385</xdr:colOff>
                    <xdr:row>2</xdr:row>
                    <xdr:rowOff>72390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name="Drop Down 3" r:id="rId4">
              <controlPr defaultSize="0">
                <anchor moveWithCells="1">
                  <from>
                    <xdr:col>15</xdr:col>
                    <xdr:colOff>577850</xdr:colOff>
                    <xdr:row>19</xdr:row>
                    <xdr:rowOff>88900</xdr:rowOff>
                  </from>
                  <to>
                    <xdr:col>17</xdr:col>
                    <xdr:colOff>30480</xdr:colOff>
                    <xdr:row>19</xdr:row>
                    <xdr:rowOff>331470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03"/>
  <sheetViews>
    <sheetView workbookViewId="0">
      <pane xSplit="3" ySplit="3" topLeftCell="U4" activePane="bottomRight" state="frozen"/>
      <selection/>
      <selection pane="topRight"/>
      <selection pane="bottomLeft"/>
      <selection pane="bottomRight" activeCell="Z22" sqref="Z22"/>
    </sheetView>
  </sheetViews>
  <sheetFormatPr defaultColWidth="9" defaultRowHeight="13.5"/>
  <cols>
    <col min="1" max="1" width="6.375" style="118" customWidth="1"/>
    <col min="2" max="2" width="13.75" style="118" customWidth="1"/>
    <col min="3" max="3" width="6.25" style="303" customWidth="1"/>
    <col min="4" max="4" width="17.875" style="120" customWidth="1"/>
    <col min="5" max="8" width="12.625" style="118" customWidth="1"/>
    <col min="9" max="9" width="11.5" style="118" customWidth="1"/>
    <col min="10" max="10" width="9.375" style="118" customWidth="1"/>
    <col min="11" max="11" width="12.875" style="118" customWidth="1"/>
    <col min="12" max="12" width="11.5" style="118" customWidth="1"/>
    <col min="13" max="14" width="10.375" style="118" customWidth="1"/>
    <col min="15" max="16" width="11.5" style="118" customWidth="1"/>
    <col min="17" max="17" width="10.375" style="118" customWidth="1"/>
    <col min="18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94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304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304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344">
        <v>3726.65</v>
      </c>
      <c r="F4" s="274">
        <v>3726.65</v>
      </c>
      <c r="G4" s="345">
        <v>6014.67</v>
      </c>
      <c r="H4" s="344">
        <v>3726.65</v>
      </c>
      <c r="I4" s="279">
        <v>2200</v>
      </c>
      <c r="J4" s="279">
        <v>108</v>
      </c>
      <c r="K4" s="274">
        <f t="shared" ref="K4:K67" si="1">ROUND(E4*0.012,2)</f>
        <v>44.72</v>
      </c>
      <c r="L4" s="274">
        <f t="shared" ref="L4:L9" si="2">ROUND(F4*0.16,2)</f>
        <v>596.26</v>
      </c>
      <c r="M4" s="279">
        <f t="shared" ref="M4:M67" si="3">ROUND(G4*0.08,2)</f>
        <v>481.17</v>
      </c>
      <c r="N4" s="274">
        <f t="shared" ref="N4:N9" si="4">ROUND(H4*0.007,2)</f>
        <v>26.09</v>
      </c>
      <c r="O4" s="279">
        <f t="shared" ref="O4:O67" si="5">I4*5%</f>
        <v>110</v>
      </c>
      <c r="P4" s="279">
        <f t="shared" ref="P4:P67" si="6">J4*50%</f>
        <v>54</v>
      </c>
      <c r="Q4" s="279">
        <f t="shared" ref="Q4:Q67" si="7">SUM(K4:P4)</f>
        <v>1312.24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54</v>
      </c>
      <c r="X4" s="274">
        <f t="shared" ref="X4:X67" si="14">SUM(R4:W4)</f>
        <v>593.6</v>
      </c>
      <c r="Y4" s="274">
        <f t="shared" ref="Y4:Y67" si="15">Q4+X4</f>
        <v>1905.84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108</v>
      </c>
      <c r="AH4" s="281">
        <f t="shared" si="16"/>
        <v>1905.84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122</v>
      </c>
      <c r="C5" s="390" t="s">
        <v>123</v>
      </c>
      <c r="D5" s="274" t="s">
        <v>124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4180</v>
      </c>
      <c r="J5" s="279">
        <v>108</v>
      </c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209</v>
      </c>
      <c r="P5" s="279">
        <f t="shared" si="6"/>
        <v>54</v>
      </c>
      <c r="Q5" s="279">
        <f t="shared" si="7"/>
        <v>1411.24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209</v>
      </c>
      <c r="W5" s="279">
        <f t="shared" si="13"/>
        <v>54</v>
      </c>
      <c r="X5" s="274">
        <f t="shared" si="14"/>
        <v>692.6</v>
      </c>
      <c r="Y5" s="274">
        <f t="shared" si="15"/>
        <v>2103.84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418</v>
      </c>
      <c r="AG5" s="281">
        <f t="shared" si="17"/>
        <v>108</v>
      </c>
      <c r="AH5" s="281">
        <f t="shared" si="17"/>
        <v>2103.84</v>
      </c>
      <c r="AI5" s="139" t="s">
        <v>35</v>
      </c>
    </row>
    <row r="6" s="261" customFormat="1" ht="16" customHeight="1" spans="1:35">
      <c r="A6" s="273">
        <f t="shared" si="0"/>
        <v>3</v>
      </c>
      <c r="B6" s="274" t="s">
        <v>119</v>
      </c>
      <c r="C6" s="305" t="s">
        <v>125</v>
      </c>
      <c r="D6" s="277" t="s">
        <v>126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>
        <v>108</v>
      </c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54</v>
      </c>
      <c r="Q6" s="279">
        <f t="shared" si="7"/>
        <v>1312.24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54</v>
      </c>
      <c r="X6" s="274">
        <f t="shared" si="14"/>
        <v>593.6</v>
      </c>
      <c r="Y6" s="274">
        <f t="shared" si="15"/>
        <v>1905.84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108</v>
      </c>
      <c r="AH6" s="281">
        <f t="shared" si="18"/>
        <v>1905.84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119</v>
      </c>
      <c r="C7" s="305" t="s">
        <v>127</v>
      </c>
      <c r="D7" s="277" t="s">
        <v>128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2200</v>
      </c>
      <c r="J7" s="279">
        <v>108</v>
      </c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110</v>
      </c>
      <c r="P7" s="279">
        <f t="shared" si="6"/>
        <v>54</v>
      </c>
      <c r="Q7" s="279">
        <f t="shared" si="7"/>
        <v>1312.24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110</v>
      </c>
      <c r="W7" s="279">
        <f t="shared" si="13"/>
        <v>54</v>
      </c>
      <c r="X7" s="274">
        <f t="shared" si="14"/>
        <v>593.6</v>
      </c>
      <c r="Y7" s="274">
        <f t="shared" si="15"/>
        <v>1905.84</v>
      </c>
      <c r="Z7" s="274"/>
      <c r="AA7" s="280" t="s">
        <v>89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220</v>
      </c>
      <c r="AG7" s="281">
        <f t="shared" si="19"/>
        <v>108</v>
      </c>
      <c r="AH7" s="281">
        <f t="shared" si="19"/>
        <v>1905.84</v>
      </c>
      <c r="AI7" s="139" t="s">
        <v>32</v>
      </c>
    </row>
    <row r="8" s="261" customFormat="1" ht="16" customHeight="1" spans="1:35">
      <c r="A8" s="273">
        <f t="shared" si="0"/>
        <v>5</v>
      </c>
      <c r="B8" s="274" t="s">
        <v>129</v>
      </c>
      <c r="C8" s="306" t="s">
        <v>130</v>
      </c>
      <c r="D8" s="274" t="s">
        <v>131</v>
      </c>
      <c r="E8" s="274">
        <v>3726.65</v>
      </c>
      <c r="F8" s="274">
        <v>3726.65</v>
      </c>
      <c r="G8" s="279">
        <v>6014.67</v>
      </c>
      <c r="H8" s="274">
        <v>3726.65</v>
      </c>
      <c r="I8" s="279">
        <v>4180</v>
      </c>
      <c r="J8" s="279">
        <v>108</v>
      </c>
      <c r="K8" s="274">
        <f t="shared" si="1"/>
        <v>44.72</v>
      </c>
      <c r="L8" s="274">
        <f t="shared" si="2"/>
        <v>596.26</v>
      </c>
      <c r="M8" s="279">
        <f t="shared" si="3"/>
        <v>481.17</v>
      </c>
      <c r="N8" s="274">
        <f t="shared" si="4"/>
        <v>26.09</v>
      </c>
      <c r="O8" s="279">
        <f t="shared" si="5"/>
        <v>209</v>
      </c>
      <c r="P8" s="279">
        <f t="shared" si="6"/>
        <v>54</v>
      </c>
      <c r="Q8" s="279">
        <f t="shared" si="7"/>
        <v>1411.24</v>
      </c>
      <c r="R8" s="274">
        <f t="shared" si="8"/>
        <v>0</v>
      </c>
      <c r="S8" s="274">
        <f t="shared" si="9"/>
        <v>298.13</v>
      </c>
      <c r="T8" s="279">
        <f t="shared" si="10"/>
        <v>120.29</v>
      </c>
      <c r="U8" s="274">
        <f t="shared" si="11"/>
        <v>11.18</v>
      </c>
      <c r="V8" s="279">
        <f t="shared" si="12"/>
        <v>209</v>
      </c>
      <c r="W8" s="279">
        <f t="shared" si="13"/>
        <v>54</v>
      </c>
      <c r="X8" s="274">
        <f t="shared" si="14"/>
        <v>692.6</v>
      </c>
      <c r="Y8" s="274">
        <f t="shared" si="15"/>
        <v>2103.84</v>
      </c>
      <c r="Z8" s="274"/>
      <c r="AA8" s="280" t="s">
        <v>82</v>
      </c>
      <c r="AB8" s="281">
        <f t="shared" ref="AB8:AH8" si="20">K8+R8</f>
        <v>44.72</v>
      </c>
      <c r="AC8" s="281">
        <f t="shared" si="20"/>
        <v>894.39</v>
      </c>
      <c r="AD8" s="281">
        <f t="shared" si="20"/>
        <v>601.46</v>
      </c>
      <c r="AE8" s="281">
        <f t="shared" si="20"/>
        <v>37.27</v>
      </c>
      <c r="AF8" s="281">
        <f t="shared" si="20"/>
        <v>418</v>
      </c>
      <c r="AG8" s="281">
        <f t="shared" si="20"/>
        <v>108</v>
      </c>
      <c r="AH8" s="281">
        <f t="shared" si="20"/>
        <v>2103.84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308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>
        <v>108</v>
      </c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54</v>
      </c>
      <c r="Q9" s="130">
        <f t="shared" si="7"/>
        <v>1361.24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54</v>
      </c>
      <c r="X9" s="49">
        <f t="shared" si="14"/>
        <v>642.6</v>
      </c>
      <c r="Y9" s="49">
        <f t="shared" si="15"/>
        <v>2003.84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108</v>
      </c>
      <c r="AH9" s="140">
        <f t="shared" si="21"/>
        <v>2003.84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308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>
        <v>108</v>
      </c>
      <c r="K10" s="49">
        <f t="shared" si="1"/>
        <v>44.72</v>
      </c>
      <c r="L10" s="49">
        <f t="shared" ref="L10:L73" si="22">ROUND(F10*0.16,2)</f>
        <v>596.26</v>
      </c>
      <c r="M10" s="130">
        <f t="shared" si="3"/>
        <v>481.17</v>
      </c>
      <c r="N10" s="49">
        <f t="shared" ref="N10:N73" si="23">ROUND(H10*0.007,2)</f>
        <v>26.09</v>
      </c>
      <c r="O10" s="130">
        <f t="shared" si="5"/>
        <v>159</v>
      </c>
      <c r="P10" s="130">
        <f t="shared" si="6"/>
        <v>54</v>
      </c>
      <c r="Q10" s="130">
        <f t="shared" si="7"/>
        <v>1361.24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54</v>
      </c>
      <c r="X10" s="49">
        <f t="shared" si="14"/>
        <v>642.6</v>
      </c>
      <c r="Y10" s="49">
        <f t="shared" si="15"/>
        <v>2003.84</v>
      </c>
      <c r="Z10" s="49"/>
      <c r="AA10" s="139" t="s">
        <v>81</v>
      </c>
      <c r="AB10" s="140">
        <f t="shared" ref="AB10:AH10" si="24">K10+R10</f>
        <v>44.72</v>
      </c>
      <c r="AC10" s="140">
        <f t="shared" si="24"/>
        <v>894.39</v>
      </c>
      <c r="AD10" s="140">
        <f t="shared" si="24"/>
        <v>601.46</v>
      </c>
      <c r="AE10" s="140">
        <f t="shared" si="24"/>
        <v>37.27</v>
      </c>
      <c r="AF10" s="140">
        <f t="shared" si="24"/>
        <v>318</v>
      </c>
      <c r="AG10" s="140">
        <f t="shared" si="24"/>
        <v>108</v>
      </c>
      <c r="AH10" s="140">
        <f t="shared" si="24"/>
        <v>2003.84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132</v>
      </c>
      <c r="C11" s="308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>
        <v>108</v>
      </c>
      <c r="K11" s="49">
        <f t="shared" si="1"/>
        <v>44.72</v>
      </c>
      <c r="L11" s="49">
        <f t="shared" si="22"/>
        <v>596.26</v>
      </c>
      <c r="M11" s="130">
        <f t="shared" si="3"/>
        <v>481.17</v>
      </c>
      <c r="N11" s="49">
        <f t="shared" si="23"/>
        <v>26.09</v>
      </c>
      <c r="O11" s="130">
        <f t="shared" si="5"/>
        <v>159</v>
      </c>
      <c r="P11" s="130">
        <f t="shared" si="6"/>
        <v>54</v>
      </c>
      <c r="Q11" s="130">
        <f t="shared" si="7"/>
        <v>1361.24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54</v>
      </c>
      <c r="X11" s="49">
        <f t="shared" si="14"/>
        <v>642.6</v>
      </c>
      <c r="Y11" s="49">
        <f t="shared" si="15"/>
        <v>2003.84</v>
      </c>
      <c r="Z11" s="49"/>
      <c r="AA11" s="139" t="s">
        <v>64</v>
      </c>
      <c r="AB11" s="140">
        <f t="shared" ref="AB11:AH11" si="25">K11+R11</f>
        <v>44.72</v>
      </c>
      <c r="AC11" s="140">
        <f t="shared" si="25"/>
        <v>894.39</v>
      </c>
      <c r="AD11" s="140">
        <f t="shared" si="25"/>
        <v>601.46</v>
      </c>
      <c r="AE11" s="140">
        <f t="shared" si="25"/>
        <v>37.27</v>
      </c>
      <c r="AF11" s="140">
        <f t="shared" si="25"/>
        <v>318</v>
      </c>
      <c r="AG11" s="140">
        <f t="shared" si="25"/>
        <v>108</v>
      </c>
      <c r="AH11" s="140">
        <f t="shared" si="25"/>
        <v>2003.84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139</v>
      </c>
      <c r="C12" s="308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>
        <v>108</v>
      </c>
      <c r="K12" s="49">
        <f t="shared" si="1"/>
        <v>44.72</v>
      </c>
      <c r="L12" s="49">
        <f t="shared" si="22"/>
        <v>596.26</v>
      </c>
      <c r="M12" s="130">
        <f t="shared" si="3"/>
        <v>481.17</v>
      </c>
      <c r="N12" s="49">
        <f t="shared" si="23"/>
        <v>26.09</v>
      </c>
      <c r="O12" s="130">
        <f t="shared" si="5"/>
        <v>159</v>
      </c>
      <c r="P12" s="130">
        <f t="shared" si="6"/>
        <v>54</v>
      </c>
      <c r="Q12" s="130">
        <f t="shared" si="7"/>
        <v>1361.24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54</v>
      </c>
      <c r="X12" s="49">
        <f t="shared" si="14"/>
        <v>642.6</v>
      </c>
      <c r="Y12" s="49">
        <f t="shared" si="15"/>
        <v>2003.84</v>
      </c>
      <c r="Z12" s="49"/>
      <c r="AA12" s="139" t="s">
        <v>81</v>
      </c>
      <c r="AB12" s="140">
        <f t="shared" ref="AB12:AH12" si="26">K12+R12</f>
        <v>44.72</v>
      </c>
      <c r="AC12" s="140">
        <f t="shared" si="26"/>
        <v>894.39</v>
      </c>
      <c r="AD12" s="140">
        <f t="shared" si="26"/>
        <v>601.46</v>
      </c>
      <c r="AE12" s="140">
        <f t="shared" si="26"/>
        <v>37.27</v>
      </c>
      <c r="AF12" s="140">
        <f t="shared" si="26"/>
        <v>318</v>
      </c>
      <c r="AG12" s="140">
        <f t="shared" si="26"/>
        <v>108</v>
      </c>
      <c r="AH12" s="140">
        <f t="shared" si="26"/>
        <v>2003.84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132</v>
      </c>
      <c r="C13" s="308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>
        <v>108</v>
      </c>
      <c r="K13" s="49">
        <f t="shared" si="1"/>
        <v>44.72</v>
      </c>
      <c r="L13" s="49">
        <f t="shared" si="22"/>
        <v>596.26</v>
      </c>
      <c r="M13" s="130">
        <f t="shared" si="3"/>
        <v>481.17</v>
      </c>
      <c r="N13" s="49">
        <f t="shared" si="23"/>
        <v>26.09</v>
      </c>
      <c r="O13" s="130">
        <f t="shared" si="5"/>
        <v>209</v>
      </c>
      <c r="P13" s="130">
        <f t="shared" si="6"/>
        <v>54</v>
      </c>
      <c r="Q13" s="130">
        <f t="shared" si="7"/>
        <v>1411.24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54</v>
      </c>
      <c r="X13" s="49">
        <f t="shared" si="14"/>
        <v>692.6</v>
      </c>
      <c r="Y13" s="49">
        <f t="shared" si="15"/>
        <v>2103.84</v>
      </c>
      <c r="Z13" s="49"/>
      <c r="AA13" s="139" t="s">
        <v>81</v>
      </c>
      <c r="AB13" s="140">
        <f t="shared" ref="AB13:AH13" si="27">K13+R13</f>
        <v>44.72</v>
      </c>
      <c r="AC13" s="140">
        <f t="shared" si="27"/>
        <v>894.39</v>
      </c>
      <c r="AD13" s="140">
        <f t="shared" si="27"/>
        <v>601.46</v>
      </c>
      <c r="AE13" s="140">
        <f t="shared" si="27"/>
        <v>37.27</v>
      </c>
      <c r="AF13" s="140">
        <f t="shared" si="27"/>
        <v>418</v>
      </c>
      <c r="AG13" s="140">
        <f t="shared" si="27"/>
        <v>108</v>
      </c>
      <c r="AH13" s="140">
        <f t="shared" si="27"/>
        <v>2103.84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309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>
        <v>108</v>
      </c>
      <c r="K14" s="49">
        <f t="shared" si="1"/>
        <v>45.84</v>
      </c>
      <c r="L14" s="49">
        <f t="shared" si="22"/>
        <v>611.2</v>
      </c>
      <c r="M14" s="130">
        <f t="shared" si="3"/>
        <v>481.17</v>
      </c>
      <c r="N14" s="49">
        <f t="shared" si="23"/>
        <v>26.74</v>
      </c>
      <c r="O14" s="130">
        <f t="shared" si="5"/>
        <v>209</v>
      </c>
      <c r="P14" s="130">
        <f t="shared" si="6"/>
        <v>54</v>
      </c>
      <c r="Q14" s="130">
        <f t="shared" si="7"/>
        <v>1427.95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54</v>
      </c>
      <c r="X14" s="49">
        <f t="shared" si="14"/>
        <v>700.35</v>
      </c>
      <c r="Y14" s="49">
        <f t="shared" si="15"/>
        <v>2128.3</v>
      </c>
      <c r="Z14" s="49"/>
      <c r="AA14" s="139" t="s">
        <v>81</v>
      </c>
      <c r="AB14" s="140">
        <f t="shared" ref="AB14:AH14" si="28">K14+R14</f>
        <v>45.84</v>
      </c>
      <c r="AC14" s="140">
        <f t="shared" si="28"/>
        <v>916.8</v>
      </c>
      <c r="AD14" s="140">
        <f t="shared" si="28"/>
        <v>601.46</v>
      </c>
      <c r="AE14" s="140">
        <f t="shared" si="28"/>
        <v>38.2</v>
      </c>
      <c r="AF14" s="140">
        <f t="shared" si="28"/>
        <v>418</v>
      </c>
      <c r="AG14" s="140">
        <f t="shared" si="28"/>
        <v>108</v>
      </c>
      <c r="AH14" s="140">
        <f t="shared" si="28"/>
        <v>2128.3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146</v>
      </c>
      <c r="C15" s="308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>
        <v>108</v>
      </c>
      <c r="K15" s="49">
        <f t="shared" si="1"/>
        <v>44.72</v>
      </c>
      <c r="L15" s="49">
        <f t="shared" si="22"/>
        <v>596.26</v>
      </c>
      <c r="M15" s="130">
        <f t="shared" si="3"/>
        <v>481.17</v>
      </c>
      <c r="N15" s="49">
        <f t="shared" si="23"/>
        <v>26.09</v>
      </c>
      <c r="O15" s="130">
        <f t="shared" si="5"/>
        <v>110</v>
      </c>
      <c r="P15" s="130">
        <f t="shared" si="6"/>
        <v>54</v>
      </c>
      <c r="Q15" s="130">
        <f t="shared" si="7"/>
        <v>1312.24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54</v>
      </c>
      <c r="X15" s="49">
        <f t="shared" si="14"/>
        <v>593.6</v>
      </c>
      <c r="Y15" s="49">
        <f t="shared" si="15"/>
        <v>1905.84</v>
      </c>
      <c r="Z15" s="49"/>
      <c r="AA15" s="139" t="s">
        <v>87</v>
      </c>
      <c r="AB15" s="140">
        <f t="shared" ref="AB15:AH15" si="29">K15+R15</f>
        <v>44.72</v>
      </c>
      <c r="AC15" s="140">
        <f t="shared" si="29"/>
        <v>894.39</v>
      </c>
      <c r="AD15" s="140">
        <f t="shared" si="29"/>
        <v>601.46</v>
      </c>
      <c r="AE15" s="140">
        <f t="shared" si="29"/>
        <v>37.27</v>
      </c>
      <c r="AF15" s="140">
        <f t="shared" si="29"/>
        <v>220</v>
      </c>
      <c r="AG15" s="140">
        <f t="shared" si="29"/>
        <v>108</v>
      </c>
      <c r="AH15" s="140">
        <f t="shared" si="29"/>
        <v>1905.84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308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>
        <v>108</v>
      </c>
      <c r="K16" s="49">
        <f t="shared" si="1"/>
        <v>44.72</v>
      </c>
      <c r="L16" s="49">
        <f t="shared" si="22"/>
        <v>596.26</v>
      </c>
      <c r="M16" s="130">
        <f t="shared" si="3"/>
        <v>481.17</v>
      </c>
      <c r="N16" s="49">
        <f t="shared" si="23"/>
        <v>26.09</v>
      </c>
      <c r="O16" s="130">
        <f t="shared" si="5"/>
        <v>110</v>
      </c>
      <c r="P16" s="130">
        <f t="shared" si="6"/>
        <v>54</v>
      </c>
      <c r="Q16" s="130">
        <f t="shared" si="7"/>
        <v>1312.24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54</v>
      </c>
      <c r="X16" s="49">
        <f t="shared" si="14"/>
        <v>593.6</v>
      </c>
      <c r="Y16" s="49">
        <f t="shared" si="15"/>
        <v>1905.84</v>
      </c>
      <c r="Z16" s="49"/>
      <c r="AA16" s="139" t="s">
        <v>87</v>
      </c>
      <c r="AB16" s="140">
        <f t="shared" ref="AB16:AH16" si="30">K16+R16</f>
        <v>44.72</v>
      </c>
      <c r="AC16" s="140">
        <f t="shared" si="30"/>
        <v>894.39</v>
      </c>
      <c r="AD16" s="140">
        <f t="shared" si="30"/>
        <v>601.46</v>
      </c>
      <c r="AE16" s="140">
        <f t="shared" si="30"/>
        <v>37.27</v>
      </c>
      <c r="AF16" s="140">
        <f t="shared" si="30"/>
        <v>220</v>
      </c>
      <c r="AG16" s="140">
        <f t="shared" si="30"/>
        <v>108</v>
      </c>
      <c r="AH16" s="140">
        <f t="shared" si="30"/>
        <v>1905.84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308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>
        <v>108</v>
      </c>
      <c r="K17" s="49">
        <f t="shared" si="1"/>
        <v>44.72</v>
      </c>
      <c r="L17" s="49">
        <f t="shared" si="22"/>
        <v>596.26</v>
      </c>
      <c r="M17" s="130">
        <f t="shared" si="3"/>
        <v>481.17</v>
      </c>
      <c r="N17" s="49">
        <f t="shared" si="23"/>
        <v>26.09</v>
      </c>
      <c r="O17" s="130">
        <f t="shared" si="5"/>
        <v>110</v>
      </c>
      <c r="P17" s="130">
        <f t="shared" si="6"/>
        <v>54</v>
      </c>
      <c r="Q17" s="130">
        <f t="shared" si="7"/>
        <v>1312.24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54</v>
      </c>
      <c r="X17" s="49">
        <f t="shared" si="14"/>
        <v>593.6</v>
      </c>
      <c r="Y17" s="49">
        <f t="shared" si="15"/>
        <v>1905.84</v>
      </c>
      <c r="Z17" s="49"/>
      <c r="AA17" s="139" t="s">
        <v>87</v>
      </c>
      <c r="AB17" s="140">
        <f t="shared" ref="AB17:AH17" si="31">K17+R17</f>
        <v>44.72</v>
      </c>
      <c r="AC17" s="140">
        <f t="shared" si="31"/>
        <v>894.39</v>
      </c>
      <c r="AD17" s="140">
        <f t="shared" si="31"/>
        <v>601.46</v>
      </c>
      <c r="AE17" s="140">
        <f t="shared" si="31"/>
        <v>37.27</v>
      </c>
      <c r="AF17" s="140">
        <f t="shared" si="31"/>
        <v>220</v>
      </c>
      <c r="AG17" s="140">
        <f t="shared" si="31"/>
        <v>108</v>
      </c>
      <c r="AH17" s="140">
        <f t="shared" si="31"/>
        <v>1905.84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308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>
        <v>108</v>
      </c>
      <c r="K18" s="49">
        <f t="shared" si="1"/>
        <v>44.72</v>
      </c>
      <c r="L18" s="49">
        <f t="shared" si="22"/>
        <v>596.26</v>
      </c>
      <c r="M18" s="130">
        <f t="shared" si="3"/>
        <v>481.17</v>
      </c>
      <c r="N18" s="49">
        <f t="shared" si="23"/>
        <v>26.09</v>
      </c>
      <c r="O18" s="130">
        <f t="shared" si="5"/>
        <v>110</v>
      </c>
      <c r="P18" s="130">
        <f t="shared" si="6"/>
        <v>54</v>
      </c>
      <c r="Q18" s="130">
        <f t="shared" si="7"/>
        <v>1312.24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54</v>
      </c>
      <c r="X18" s="49">
        <f t="shared" si="14"/>
        <v>593.6</v>
      </c>
      <c r="Y18" s="49">
        <f t="shared" si="15"/>
        <v>1905.84</v>
      </c>
      <c r="Z18" s="49"/>
      <c r="AA18" s="139" t="s">
        <v>87</v>
      </c>
      <c r="AB18" s="140">
        <f t="shared" ref="AB18:AH18" si="32">K18+R18</f>
        <v>44.72</v>
      </c>
      <c r="AC18" s="140">
        <f t="shared" si="32"/>
        <v>894.39</v>
      </c>
      <c r="AD18" s="140">
        <f t="shared" si="32"/>
        <v>601.46</v>
      </c>
      <c r="AE18" s="140">
        <f t="shared" si="32"/>
        <v>37.27</v>
      </c>
      <c r="AF18" s="140">
        <f t="shared" si="32"/>
        <v>220</v>
      </c>
      <c r="AG18" s="140">
        <f t="shared" si="32"/>
        <v>108</v>
      </c>
      <c r="AH18" s="140">
        <f t="shared" si="32"/>
        <v>1905.84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146</v>
      </c>
      <c r="C19" s="308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>
        <v>108</v>
      </c>
      <c r="K19" s="49">
        <f t="shared" si="1"/>
        <v>44.72</v>
      </c>
      <c r="L19" s="49">
        <f t="shared" si="22"/>
        <v>596.26</v>
      </c>
      <c r="M19" s="130">
        <f t="shared" si="3"/>
        <v>481.17</v>
      </c>
      <c r="N19" s="49">
        <f t="shared" si="23"/>
        <v>26.09</v>
      </c>
      <c r="O19" s="130">
        <f t="shared" si="5"/>
        <v>209</v>
      </c>
      <c r="P19" s="130">
        <f t="shared" si="6"/>
        <v>54</v>
      </c>
      <c r="Q19" s="130">
        <f t="shared" si="7"/>
        <v>1411.24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54</v>
      </c>
      <c r="X19" s="49">
        <f t="shared" si="14"/>
        <v>692.6</v>
      </c>
      <c r="Y19" s="49">
        <f t="shared" si="15"/>
        <v>2103.84</v>
      </c>
      <c r="Z19" s="49"/>
      <c r="AA19" s="139" t="s">
        <v>87</v>
      </c>
      <c r="AB19" s="140">
        <f t="shared" ref="AB19:AH19" si="33">K19+R19</f>
        <v>44.72</v>
      </c>
      <c r="AC19" s="140">
        <f t="shared" si="33"/>
        <v>894.39</v>
      </c>
      <c r="AD19" s="140">
        <f t="shared" si="33"/>
        <v>601.46</v>
      </c>
      <c r="AE19" s="140">
        <f t="shared" si="33"/>
        <v>37.27</v>
      </c>
      <c r="AF19" s="140">
        <f t="shared" si="33"/>
        <v>418</v>
      </c>
      <c r="AG19" s="140">
        <f t="shared" si="33"/>
        <v>108</v>
      </c>
      <c r="AH19" s="140">
        <f t="shared" si="33"/>
        <v>2103.84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308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>
        <v>108</v>
      </c>
      <c r="K20" s="49">
        <f t="shared" si="1"/>
        <v>44.72</v>
      </c>
      <c r="L20" s="49">
        <f t="shared" si="22"/>
        <v>596.26</v>
      </c>
      <c r="M20" s="130">
        <f t="shared" si="3"/>
        <v>481.17</v>
      </c>
      <c r="N20" s="49">
        <f t="shared" si="23"/>
        <v>26.09</v>
      </c>
      <c r="O20" s="130">
        <f t="shared" si="5"/>
        <v>159</v>
      </c>
      <c r="P20" s="130">
        <f t="shared" si="6"/>
        <v>54</v>
      </c>
      <c r="Q20" s="130">
        <f t="shared" si="7"/>
        <v>1361.24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54</v>
      </c>
      <c r="X20" s="49">
        <f t="shared" si="14"/>
        <v>642.6</v>
      </c>
      <c r="Y20" s="49">
        <f t="shared" si="15"/>
        <v>2003.84</v>
      </c>
      <c r="Z20" s="49"/>
      <c r="AA20" s="139" t="s">
        <v>88</v>
      </c>
      <c r="AB20" s="140">
        <f t="shared" ref="AB20:AH20" si="34">K20+R20</f>
        <v>44.72</v>
      </c>
      <c r="AC20" s="140">
        <f t="shared" si="34"/>
        <v>894.39</v>
      </c>
      <c r="AD20" s="140">
        <f t="shared" si="34"/>
        <v>601.46</v>
      </c>
      <c r="AE20" s="140">
        <f t="shared" si="34"/>
        <v>37.27</v>
      </c>
      <c r="AF20" s="140">
        <f t="shared" si="34"/>
        <v>318</v>
      </c>
      <c r="AG20" s="140">
        <f t="shared" si="34"/>
        <v>108</v>
      </c>
      <c r="AH20" s="140">
        <f t="shared" si="34"/>
        <v>2003.84</v>
      </c>
      <c r="AI20" s="139" t="s">
        <v>34</v>
      </c>
    </row>
    <row r="21" s="39" customFormat="1" ht="16" customHeight="1" spans="1:35">
      <c r="A21" s="129">
        <f t="shared" si="0"/>
        <v>18</v>
      </c>
      <c r="B21" s="49" t="s">
        <v>157</v>
      </c>
      <c r="C21" s="308" t="s">
        <v>160</v>
      </c>
      <c r="D21" s="448" t="s">
        <v>161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>
        <v>108</v>
      </c>
      <c r="K21" s="49">
        <f t="shared" si="1"/>
        <v>44.72</v>
      </c>
      <c r="L21" s="49">
        <f t="shared" si="22"/>
        <v>596.26</v>
      </c>
      <c r="M21" s="130">
        <f t="shared" si="3"/>
        <v>481.17</v>
      </c>
      <c r="N21" s="49">
        <f t="shared" si="23"/>
        <v>26.09</v>
      </c>
      <c r="O21" s="130">
        <f t="shared" si="5"/>
        <v>159</v>
      </c>
      <c r="P21" s="130">
        <f t="shared" si="6"/>
        <v>54</v>
      </c>
      <c r="Q21" s="130">
        <f t="shared" si="7"/>
        <v>1361.24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54</v>
      </c>
      <c r="X21" s="49">
        <f t="shared" si="14"/>
        <v>642.6</v>
      </c>
      <c r="Y21" s="49">
        <f t="shared" si="15"/>
        <v>2003.84</v>
      </c>
      <c r="Z21" s="49"/>
      <c r="AA21" s="139" t="s">
        <v>88</v>
      </c>
      <c r="AB21" s="140">
        <f t="shared" ref="AB21:AH21" si="35">K21+R21</f>
        <v>44.72</v>
      </c>
      <c r="AC21" s="140">
        <f t="shared" si="35"/>
        <v>894.39</v>
      </c>
      <c r="AD21" s="140">
        <f t="shared" si="35"/>
        <v>601.46</v>
      </c>
      <c r="AE21" s="140">
        <f t="shared" si="35"/>
        <v>37.27</v>
      </c>
      <c r="AF21" s="140">
        <f t="shared" si="35"/>
        <v>318</v>
      </c>
      <c r="AG21" s="140">
        <f t="shared" si="35"/>
        <v>108</v>
      </c>
      <c r="AH21" s="140">
        <f t="shared" si="35"/>
        <v>2003.84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157</v>
      </c>
      <c r="C22" s="308" t="s">
        <v>162</v>
      </c>
      <c r="D22" s="49" t="s">
        <v>163</v>
      </c>
      <c r="E22" s="49">
        <v>3726.65</v>
      </c>
      <c r="F22" s="49">
        <v>3726.65</v>
      </c>
      <c r="G22" s="130">
        <v>6014.67</v>
      </c>
      <c r="H22" s="49">
        <v>3726.65</v>
      </c>
      <c r="I22" s="130">
        <v>3180</v>
      </c>
      <c r="J22" s="130">
        <v>108</v>
      </c>
      <c r="K22" s="49">
        <f t="shared" si="1"/>
        <v>44.72</v>
      </c>
      <c r="L22" s="49">
        <f t="shared" si="22"/>
        <v>596.26</v>
      </c>
      <c r="M22" s="130">
        <f t="shared" si="3"/>
        <v>481.17</v>
      </c>
      <c r="N22" s="49">
        <f t="shared" si="23"/>
        <v>26.09</v>
      </c>
      <c r="O22" s="130">
        <f t="shared" si="5"/>
        <v>159</v>
      </c>
      <c r="P22" s="130">
        <f t="shared" si="6"/>
        <v>54</v>
      </c>
      <c r="Q22" s="130">
        <f t="shared" si="7"/>
        <v>1361.24</v>
      </c>
      <c r="R22" s="49">
        <f t="shared" si="8"/>
        <v>0</v>
      </c>
      <c r="S22" s="49">
        <f t="shared" si="9"/>
        <v>298.13</v>
      </c>
      <c r="T22" s="130">
        <f t="shared" si="10"/>
        <v>120.29</v>
      </c>
      <c r="U22" s="49">
        <f t="shared" si="11"/>
        <v>11.18</v>
      </c>
      <c r="V22" s="130">
        <f t="shared" si="12"/>
        <v>159</v>
      </c>
      <c r="W22" s="130">
        <f t="shared" si="13"/>
        <v>54</v>
      </c>
      <c r="X22" s="49">
        <f t="shared" si="14"/>
        <v>642.6</v>
      </c>
      <c r="Y22" s="49">
        <f t="shared" si="15"/>
        <v>2003.84</v>
      </c>
      <c r="Z22" s="49"/>
      <c r="AA22" s="139" t="s">
        <v>88</v>
      </c>
      <c r="AB22" s="140">
        <f t="shared" ref="AB22:AH22" si="36">K22+R22</f>
        <v>44.72</v>
      </c>
      <c r="AC22" s="140">
        <f t="shared" si="36"/>
        <v>894.39</v>
      </c>
      <c r="AD22" s="140">
        <f t="shared" si="36"/>
        <v>601.46</v>
      </c>
      <c r="AE22" s="140">
        <f t="shared" si="36"/>
        <v>37.27</v>
      </c>
      <c r="AF22" s="140">
        <f t="shared" si="36"/>
        <v>318</v>
      </c>
      <c r="AG22" s="140">
        <f t="shared" si="36"/>
        <v>108</v>
      </c>
      <c r="AH22" s="140">
        <f t="shared" si="36"/>
        <v>2003.84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164</v>
      </c>
      <c r="C23" s="308" t="s">
        <v>165</v>
      </c>
      <c r="D23" s="49" t="s">
        <v>166</v>
      </c>
      <c r="E23" s="49">
        <v>3820</v>
      </c>
      <c r="F23" s="49">
        <v>3820</v>
      </c>
      <c r="G23" s="130">
        <v>6014.67</v>
      </c>
      <c r="H23" s="49">
        <v>3820</v>
      </c>
      <c r="I23" s="130">
        <v>4180</v>
      </c>
      <c r="J23" s="130">
        <v>108</v>
      </c>
      <c r="K23" s="49">
        <f t="shared" si="1"/>
        <v>45.84</v>
      </c>
      <c r="L23" s="49">
        <f t="shared" si="22"/>
        <v>611.2</v>
      </c>
      <c r="M23" s="130">
        <f t="shared" si="3"/>
        <v>481.17</v>
      </c>
      <c r="N23" s="49">
        <f t="shared" si="23"/>
        <v>26.74</v>
      </c>
      <c r="O23" s="130">
        <f t="shared" si="5"/>
        <v>209</v>
      </c>
      <c r="P23" s="130">
        <f t="shared" si="6"/>
        <v>54</v>
      </c>
      <c r="Q23" s="130">
        <f t="shared" si="7"/>
        <v>1427.95</v>
      </c>
      <c r="R23" s="49">
        <f t="shared" si="8"/>
        <v>0</v>
      </c>
      <c r="S23" s="49">
        <f t="shared" si="9"/>
        <v>305.6</v>
      </c>
      <c r="T23" s="130">
        <f t="shared" si="10"/>
        <v>120.29</v>
      </c>
      <c r="U23" s="49">
        <f t="shared" si="11"/>
        <v>11.46</v>
      </c>
      <c r="V23" s="130">
        <f t="shared" si="12"/>
        <v>209</v>
      </c>
      <c r="W23" s="130">
        <f t="shared" si="13"/>
        <v>54</v>
      </c>
      <c r="X23" s="49">
        <f t="shared" si="14"/>
        <v>700.35</v>
      </c>
      <c r="Y23" s="49">
        <f t="shared" si="15"/>
        <v>2128.3</v>
      </c>
      <c r="Z23" s="49"/>
      <c r="AA23" s="139" t="s">
        <v>91</v>
      </c>
      <c r="AB23" s="140">
        <f t="shared" ref="AB23:AH23" si="37">K23+R23</f>
        <v>45.84</v>
      </c>
      <c r="AC23" s="140">
        <f t="shared" si="37"/>
        <v>916.8</v>
      </c>
      <c r="AD23" s="140">
        <f t="shared" si="37"/>
        <v>601.46</v>
      </c>
      <c r="AE23" s="140">
        <f t="shared" si="37"/>
        <v>38.2</v>
      </c>
      <c r="AF23" s="140">
        <f t="shared" si="37"/>
        <v>418</v>
      </c>
      <c r="AG23" s="140">
        <f t="shared" si="37"/>
        <v>108</v>
      </c>
      <c r="AH23" s="140">
        <f t="shared" si="37"/>
        <v>2128.3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164</v>
      </c>
      <c r="C24" s="308" t="s">
        <v>167</v>
      </c>
      <c r="D24" s="49" t="s">
        <v>168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4180</v>
      </c>
      <c r="J24" s="130">
        <v>108</v>
      </c>
      <c r="K24" s="49">
        <f t="shared" si="1"/>
        <v>44.72</v>
      </c>
      <c r="L24" s="49">
        <f t="shared" si="22"/>
        <v>596.26</v>
      </c>
      <c r="M24" s="130">
        <f t="shared" si="3"/>
        <v>481.17</v>
      </c>
      <c r="N24" s="49">
        <f t="shared" si="23"/>
        <v>26.09</v>
      </c>
      <c r="O24" s="130">
        <f t="shared" si="5"/>
        <v>209</v>
      </c>
      <c r="P24" s="130">
        <f t="shared" si="6"/>
        <v>54</v>
      </c>
      <c r="Q24" s="130">
        <f t="shared" si="7"/>
        <v>1411.24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209</v>
      </c>
      <c r="W24" s="130">
        <f t="shared" si="13"/>
        <v>54</v>
      </c>
      <c r="X24" s="49">
        <f t="shared" si="14"/>
        <v>692.6</v>
      </c>
      <c r="Y24" s="49">
        <f t="shared" si="15"/>
        <v>2103.84</v>
      </c>
      <c r="Z24" s="49"/>
      <c r="AA24" s="139" t="s">
        <v>91</v>
      </c>
      <c r="AB24" s="140">
        <f t="shared" ref="AB24:AH24" si="38">K24+R24</f>
        <v>44.72</v>
      </c>
      <c r="AC24" s="140">
        <f t="shared" si="38"/>
        <v>894.39</v>
      </c>
      <c r="AD24" s="140">
        <f t="shared" si="38"/>
        <v>601.46</v>
      </c>
      <c r="AE24" s="140">
        <f t="shared" si="38"/>
        <v>37.27</v>
      </c>
      <c r="AF24" s="140">
        <f t="shared" si="38"/>
        <v>418</v>
      </c>
      <c r="AG24" s="140">
        <f t="shared" si="38"/>
        <v>108</v>
      </c>
      <c r="AH24" s="140">
        <f t="shared" si="38"/>
        <v>2103.84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308" t="s">
        <v>170</v>
      </c>
      <c r="D25" s="49" t="s">
        <v>171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>
        <v>108</v>
      </c>
      <c r="K25" s="49">
        <f t="shared" si="1"/>
        <v>44.72</v>
      </c>
      <c r="L25" s="49">
        <f t="shared" si="22"/>
        <v>596.26</v>
      </c>
      <c r="M25" s="130">
        <f t="shared" si="3"/>
        <v>481.17</v>
      </c>
      <c r="N25" s="49">
        <f t="shared" si="23"/>
        <v>26.09</v>
      </c>
      <c r="O25" s="130">
        <f t="shared" si="5"/>
        <v>159</v>
      </c>
      <c r="P25" s="130">
        <f t="shared" si="6"/>
        <v>54</v>
      </c>
      <c r="Q25" s="130">
        <f t="shared" si="7"/>
        <v>1361.24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54</v>
      </c>
      <c r="X25" s="49">
        <f t="shared" si="14"/>
        <v>642.6</v>
      </c>
      <c r="Y25" s="49">
        <f t="shared" si="15"/>
        <v>2003.84</v>
      </c>
      <c r="Z25" s="49"/>
      <c r="AA25" s="139" t="s">
        <v>91</v>
      </c>
      <c r="AB25" s="140">
        <f t="shared" ref="AB25:AH25" si="39">K25+R25</f>
        <v>44.72</v>
      </c>
      <c r="AC25" s="140">
        <f t="shared" si="39"/>
        <v>894.39</v>
      </c>
      <c r="AD25" s="140">
        <f t="shared" si="39"/>
        <v>601.46</v>
      </c>
      <c r="AE25" s="140">
        <f t="shared" si="39"/>
        <v>37.27</v>
      </c>
      <c r="AF25" s="140">
        <f t="shared" si="39"/>
        <v>318</v>
      </c>
      <c r="AG25" s="140">
        <f t="shared" si="39"/>
        <v>108</v>
      </c>
      <c r="AH25" s="140">
        <f t="shared" si="39"/>
        <v>2003.84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308" t="s">
        <v>172</v>
      </c>
      <c r="D26" s="49" t="s">
        <v>173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>
        <v>108</v>
      </c>
      <c r="K26" s="49">
        <f t="shared" si="1"/>
        <v>44.72</v>
      </c>
      <c r="L26" s="49">
        <f t="shared" si="22"/>
        <v>596.26</v>
      </c>
      <c r="M26" s="130">
        <f t="shared" si="3"/>
        <v>481.17</v>
      </c>
      <c r="N26" s="49">
        <f t="shared" si="23"/>
        <v>26.09</v>
      </c>
      <c r="O26" s="130">
        <f t="shared" si="5"/>
        <v>159</v>
      </c>
      <c r="P26" s="130">
        <f t="shared" si="6"/>
        <v>54</v>
      </c>
      <c r="Q26" s="130">
        <f t="shared" si="7"/>
        <v>1361.24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54</v>
      </c>
      <c r="X26" s="49">
        <f t="shared" si="14"/>
        <v>642.6</v>
      </c>
      <c r="Y26" s="49">
        <f t="shared" si="15"/>
        <v>2003.84</v>
      </c>
      <c r="Z26" s="49"/>
      <c r="AA26" s="139" t="s">
        <v>92</v>
      </c>
      <c r="AB26" s="140">
        <f t="shared" ref="AB26:AH26" si="40">K26+R26</f>
        <v>44.72</v>
      </c>
      <c r="AC26" s="140">
        <f t="shared" si="40"/>
        <v>894.39</v>
      </c>
      <c r="AD26" s="140">
        <f t="shared" si="40"/>
        <v>601.46</v>
      </c>
      <c r="AE26" s="140">
        <f t="shared" si="40"/>
        <v>37.27</v>
      </c>
      <c r="AF26" s="140">
        <f t="shared" si="40"/>
        <v>318</v>
      </c>
      <c r="AG26" s="140">
        <f t="shared" si="40"/>
        <v>108</v>
      </c>
      <c r="AH26" s="140">
        <f t="shared" si="40"/>
        <v>2003.84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169</v>
      </c>
      <c r="C27" s="310" t="s">
        <v>174</v>
      </c>
      <c r="D27" s="46" t="s">
        <v>175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>
        <v>108</v>
      </c>
      <c r="K27" s="49">
        <f t="shared" si="1"/>
        <v>44.72</v>
      </c>
      <c r="L27" s="49">
        <f t="shared" si="22"/>
        <v>596.26</v>
      </c>
      <c r="M27" s="130">
        <f t="shared" si="3"/>
        <v>481.17</v>
      </c>
      <c r="N27" s="49">
        <f t="shared" si="23"/>
        <v>26.09</v>
      </c>
      <c r="O27" s="130">
        <f t="shared" si="5"/>
        <v>159</v>
      </c>
      <c r="P27" s="130">
        <f t="shared" si="6"/>
        <v>54</v>
      </c>
      <c r="Q27" s="130">
        <f t="shared" si="7"/>
        <v>1361.24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54</v>
      </c>
      <c r="X27" s="49">
        <f t="shared" si="14"/>
        <v>642.6</v>
      </c>
      <c r="Y27" s="49">
        <f t="shared" si="15"/>
        <v>2003.84</v>
      </c>
      <c r="Z27" s="49"/>
      <c r="AA27" s="139" t="s">
        <v>92</v>
      </c>
      <c r="AB27" s="140">
        <f t="shared" ref="AB27:AH27" si="41">K27+R27</f>
        <v>44.72</v>
      </c>
      <c r="AC27" s="140">
        <f t="shared" si="41"/>
        <v>894.39</v>
      </c>
      <c r="AD27" s="140">
        <f t="shared" si="41"/>
        <v>601.46</v>
      </c>
      <c r="AE27" s="140">
        <f t="shared" si="41"/>
        <v>37.27</v>
      </c>
      <c r="AF27" s="140">
        <f t="shared" si="41"/>
        <v>318</v>
      </c>
      <c r="AG27" s="140">
        <f t="shared" si="41"/>
        <v>108</v>
      </c>
      <c r="AH27" s="140">
        <f t="shared" si="41"/>
        <v>2003.84</v>
      </c>
      <c r="AI27" s="139" t="s">
        <v>31</v>
      </c>
    </row>
    <row r="28" s="39" customFormat="1" ht="16" customHeight="1" spans="1:35">
      <c r="A28" s="129">
        <f t="shared" si="0"/>
        <v>25</v>
      </c>
      <c r="B28" s="49" t="s">
        <v>129</v>
      </c>
      <c r="C28" s="310" t="s">
        <v>176</v>
      </c>
      <c r="D28" s="46" t="s">
        <v>177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3180</v>
      </c>
      <c r="J28" s="130">
        <v>108</v>
      </c>
      <c r="K28" s="49">
        <f t="shared" si="1"/>
        <v>44.72</v>
      </c>
      <c r="L28" s="49">
        <f t="shared" si="22"/>
        <v>596.26</v>
      </c>
      <c r="M28" s="130">
        <f t="shared" si="3"/>
        <v>481.17</v>
      </c>
      <c r="N28" s="49">
        <f t="shared" si="23"/>
        <v>26.09</v>
      </c>
      <c r="O28" s="130">
        <f t="shared" si="5"/>
        <v>159</v>
      </c>
      <c r="P28" s="130">
        <f t="shared" si="6"/>
        <v>54</v>
      </c>
      <c r="Q28" s="130">
        <f t="shared" si="7"/>
        <v>1361.24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159</v>
      </c>
      <c r="W28" s="130">
        <f t="shared" si="13"/>
        <v>54</v>
      </c>
      <c r="X28" s="49">
        <f t="shared" si="14"/>
        <v>642.6</v>
      </c>
      <c r="Y28" s="49">
        <f t="shared" si="15"/>
        <v>2003.84</v>
      </c>
      <c r="Z28" s="49"/>
      <c r="AA28" s="139" t="s">
        <v>64</v>
      </c>
      <c r="AB28" s="140">
        <f t="shared" ref="AB28:AH28" si="42">K28+R28</f>
        <v>44.72</v>
      </c>
      <c r="AC28" s="140">
        <f t="shared" si="42"/>
        <v>894.39</v>
      </c>
      <c r="AD28" s="140">
        <f t="shared" si="42"/>
        <v>601.46</v>
      </c>
      <c r="AE28" s="140">
        <f t="shared" si="42"/>
        <v>37.27</v>
      </c>
      <c r="AF28" s="140">
        <f t="shared" si="42"/>
        <v>318</v>
      </c>
      <c r="AG28" s="140">
        <f t="shared" si="42"/>
        <v>108</v>
      </c>
      <c r="AH28" s="140">
        <f t="shared" si="42"/>
        <v>2003.84</v>
      </c>
      <c r="AI28" s="139" t="s">
        <v>34</v>
      </c>
    </row>
    <row r="29" s="39" customFormat="1" ht="16" customHeight="1" spans="1:35">
      <c r="A29" s="129">
        <f t="shared" si="0"/>
        <v>26</v>
      </c>
      <c r="B29" s="49" t="s">
        <v>129</v>
      </c>
      <c r="C29" s="308" t="s">
        <v>178</v>
      </c>
      <c r="D29" s="49" t="s">
        <v>179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4180</v>
      </c>
      <c r="J29" s="130">
        <v>108</v>
      </c>
      <c r="K29" s="49">
        <f t="shared" si="1"/>
        <v>44.72</v>
      </c>
      <c r="L29" s="49">
        <f t="shared" si="22"/>
        <v>596.26</v>
      </c>
      <c r="M29" s="130">
        <f t="shared" si="3"/>
        <v>481.17</v>
      </c>
      <c r="N29" s="49">
        <f t="shared" si="23"/>
        <v>26.09</v>
      </c>
      <c r="O29" s="130">
        <f t="shared" si="5"/>
        <v>209</v>
      </c>
      <c r="P29" s="130">
        <f t="shared" si="6"/>
        <v>54</v>
      </c>
      <c r="Q29" s="130">
        <f t="shared" si="7"/>
        <v>1411.24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209</v>
      </c>
      <c r="W29" s="130">
        <f t="shared" si="13"/>
        <v>54</v>
      </c>
      <c r="X29" s="49">
        <f t="shared" si="14"/>
        <v>692.6</v>
      </c>
      <c r="Y29" s="49">
        <f t="shared" si="15"/>
        <v>2103.84</v>
      </c>
      <c r="Z29" s="49"/>
      <c r="AA29" s="139" t="s">
        <v>71</v>
      </c>
      <c r="AB29" s="140">
        <f t="shared" ref="AB29:AH29" si="43">K29+R29</f>
        <v>44.72</v>
      </c>
      <c r="AC29" s="140">
        <f t="shared" si="43"/>
        <v>894.39</v>
      </c>
      <c r="AD29" s="140">
        <f t="shared" si="43"/>
        <v>601.46</v>
      </c>
      <c r="AE29" s="140">
        <f t="shared" si="43"/>
        <v>37.27</v>
      </c>
      <c r="AF29" s="140">
        <f t="shared" si="43"/>
        <v>418</v>
      </c>
      <c r="AG29" s="140">
        <f t="shared" si="43"/>
        <v>108</v>
      </c>
      <c r="AH29" s="140">
        <f t="shared" si="43"/>
        <v>2103.84</v>
      </c>
      <c r="AI29" s="139" t="s">
        <v>35</v>
      </c>
    </row>
    <row r="30" s="39" customFormat="1" ht="16" customHeight="1" spans="1:35">
      <c r="A30" s="129">
        <f t="shared" si="0"/>
        <v>27</v>
      </c>
      <c r="B30" s="49" t="s">
        <v>132</v>
      </c>
      <c r="C30" s="308" t="s">
        <v>180</v>
      </c>
      <c r="D30" s="49" t="s">
        <v>181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3180</v>
      </c>
      <c r="J30" s="130">
        <v>108</v>
      </c>
      <c r="K30" s="49">
        <f t="shared" si="1"/>
        <v>44.72</v>
      </c>
      <c r="L30" s="49">
        <f t="shared" si="22"/>
        <v>596.26</v>
      </c>
      <c r="M30" s="130">
        <f t="shared" si="3"/>
        <v>481.17</v>
      </c>
      <c r="N30" s="49">
        <f t="shared" si="23"/>
        <v>26.09</v>
      </c>
      <c r="O30" s="130">
        <f t="shared" si="5"/>
        <v>159</v>
      </c>
      <c r="P30" s="130">
        <f t="shared" si="6"/>
        <v>54</v>
      </c>
      <c r="Q30" s="130">
        <f t="shared" si="7"/>
        <v>1361.24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159</v>
      </c>
      <c r="W30" s="130">
        <f t="shared" si="13"/>
        <v>54</v>
      </c>
      <c r="X30" s="49">
        <f t="shared" si="14"/>
        <v>642.6</v>
      </c>
      <c r="Y30" s="49">
        <f t="shared" si="15"/>
        <v>2003.84</v>
      </c>
      <c r="Z30" s="49"/>
      <c r="AA30" s="139" t="s">
        <v>81</v>
      </c>
      <c r="AB30" s="140">
        <f t="shared" ref="AB30:AH30" si="44">K30+R30</f>
        <v>44.72</v>
      </c>
      <c r="AC30" s="140">
        <f t="shared" si="44"/>
        <v>894.39</v>
      </c>
      <c r="AD30" s="140">
        <f t="shared" si="44"/>
        <v>601.46</v>
      </c>
      <c r="AE30" s="140">
        <f t="shared" si="44"/>
        <v>37.27</v>
      </c>
      <c r="AF30" s="140">
        <f t="shared" si="44"/>
        <v>318</v>
      </c>
      <c r="AG30" s="140">
        <f t="shared" si="44"/>
        <v>108</v>
      </c>
      <c r="AH30" s="140">
        <f t="shared" si="44"/>
        <v>2003.84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e">
        <v>#N/A</v>
      </c>
      <c r="C31" s="311" t="s">
        <v>182</v>
      </c>
      <c r="D31" s="49" t="s">
        <v>183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0</v>
      </c>
      <c r="J31" s="130">
        <v>108</v>
      </c>
      <c r="K31" s="49">
        <f t="shared" si="1"/>
        <v>44.72</v>
      </c>
      <c r="L31" s="49">
        <f t="shared" si="22"/>
        <v>596.26</v>
      </c>
      <c r="M31" s="130">
        <f t="shared" si="3"/>
        <v>481.17</v>
      </c>
      <c r="N31" s="49">
        <f t="shared" si="23"/>
        <v>26.09</v>
      </c>
      <c r="O31" s="130">
        <f t="shared" si="5"/>
        <v>0</v>
      </c>
      <c r="P31" s="130">
        <f t="shared" si="6"/>
        <v>54</v>
      </c>
      <c r="Q31" s="130">
        <f t="shared" si="7"/>
        <v>1202.24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0</v>
      </c>
      <c r="W31" s="130">
        <f t="shared" si="13"/>
        <v>54</v>
      </c>
      <c r="X31" s="49">
        <f t="shared" si="14"/>
        <v>483.6</v>
      </c>
      <c r="Y31" s="49">
        <f t="shared" si="15"/>
        <v>1685.84</v>
      </c>
      <c r="Z31" s="49"/>
      <c r="AA31" s="139" t="s">
        <v>50</v>
      </c>
      <c r="AB31" s="140">
        <f t="shared" ref="AB31:AH31" si="45">K31+R31</f>
        <v>44.72</v>
      </c>
      <c r="AC31" s="140">
        <f t="shared" si="45"/>
        <v>894.39</v>
      </c>
      <c r="AD31" s="140">
        <f t="shared" si="45"/>
        <v>601.46</v>
      </c>
      <c r="AE31" s="140">
        <f t="shared" si="45"/>
        <v>37.27</v>
      </c>
      <c r="AF31" s="140">
        <f t="shared" si="45"/>
        <v>0</v>
      </c>
      <c r="AG31" s="140">
        <f t="shared" si="45"/>
        <v>108</v>
      </c>
      <c r="AH31" s="140">
        <f t="shared" si="45"/>
        <v>1685.84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184</v>
      </c>
      <c r="C32" s="308" t="s">
        <v>185</v>
      </c>
      <c r="D32" s="49" t="s">
        <v>186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>
        <v>108</v>
      </c>
      <c r="K32" s="49">
        <f t="shared" si="1"/>
        <v>44.72</v>
      </c>
      <c r="L32" s="49">
        <f t="shared" si="22"/>
        <v>596.26</v>
      </c>
      <c r="M32" s="130">
        <f t="shared" si="3"/>
        <v>481.17</v>
      </c>
      <c r="N32" s="49">
        <f t="shared" si="23"/>
        <v>26.09</v>
      </c>
      <c r="O32" s="130">
        <f t="shared" si="5"/>
        <v>159</v>
      </c>
      <c r="P32" s="130">
        <f t="shared" si="6"/>
        <v>54</v>
      </c>
      <c r="Q32" s="130">
        <f t="shared" si="7"/>
        <v>1361.24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54</v>
      </c>
      <c r="X32" s="49">
        <f t="shared" si="14"/>
        <v>642.6</v>
      </c>
      <c r="Y32" s="49">
        <f t="shared" si="15"/>
        <v>2003.84</v>
      </c>
      <c r="Z32" s="49"/>
      <c r="AA32" s="139" t="s">
        <v>50</v>
      </c>
      <c r="AB32" s="140">
        <f t="shared" ref="AB32:AH32" si="46">K32+R32</f>
        <v>44.72</v>
      </c>
      <c r="AC32" s="140">
        <f t="shared" si="46"/>
        <v>894.39</v>
      </c>
      <c r="AD32" s="140">
        <f t="shared" si="46"/>
        <v>601.46</v>
      </c>
      <c r="AE32" s="140">
        <f t="shared" si="46"/>
        <v>37.27</v>
      </c>
      <c r="AF32" s="140">
        <f t="shared" si="46"/>
        <v>318</v>
      </c>
      <c r="AG32" s="140">
        <f t="shared" si="46"/>
        <v>108</v>
      </c>
      <c r="AH32" s="140">
        <f t="shared" si="46"/>
        <v>2003.84</v>
      </c>
      <c r="AI32" s="139" t="s">
        <v>31</v>
      </c>
    </row>
    <row r="33" s="39" customFormat="1" ht="16" customHeight="1" spans="1:35">
      <c r="A33" s="129">
        <f t="shared" si="0"/>
        <v>30</v>
      </c>
      <c r="B33" s="49" t="s">
        <v>184</v>
      </c>
      <c r="C33" s="308" t="s">
        <v>187</v>
      </c>
      <c r="D33" s="49" t="s">
        <v>188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>
        <v>108</v>
      </c>
      <c r="K33" s="49">
        <f t="shared" si="1"/>
        <v>44.72</v>
      </c>
      <c r="L33" s="49">
        <f t="shared" si="22"/>
        <v>596.26</v>
      </c>
      <c r="M33" s="130">
        <f t="shared" si="3"/>
        <v>481.17</v>
      </c>
      <c r="N33" s="49">
        <f t="shared" si="23"/>
        <v>26.09</v>
      </c>
      <c r="O33" s="130">
        <f t="shared" si="5"/>
        <v>159</v>
      </c>
      <c r="P33" s="130">
        <f t="shared" si="6"/>
        <v>54</v>
      </c>
      <c r="Q33" s="130">
        <f t="shared" si="7"/>
        <v>1361.24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54</v>
      </c>
      <c r="X33" s="49">
        <f t="shared" si="14"/>
        <v>642.6</v>
      </c>
      <c r="Y33" s="49">
        <f t="shared" si="15"/>
        <v>2003.84</v>
      </c>
      <c r="Z33" s="49"/>
      <c r="AA33" s="139" t="s">
        <v>50</v>
      </c>
      <c r="AB33" s="140">
        <f t="shared" ref="AB33:AH33" si="47">K33+R33</f>
        <v>44.72</v>
      </c>
      <c r="AC33" s="140">
        <f t="shared" si="47"/>
        <v>894.39</v>
      </c>
      <c r="AD33" s="140">
        <f t="shared" si="47"/>
        <v>601.46</v>
      </c>
      <c r="AE33" s="140">
        <f t="shared" si="47"/>
        <v>37.27</v>
      </c>
      <c r="AF33" s="140">
        <f t="shared" si="47"/>
        <v>318</v>
      </c>
      <c r="AG33" s="140">
        <f t="shared" si="47"/>
        <v>108</v>
      </c>
      <c r="AH33" s="140">
        <f t="shared" si="47"/>
        <v>2003.84</v>
      </c>
      <c r="AI33" s="139" t="s">
        <v>31</v>
      </c>
    </row>
    <row r="34" s="39" customFormat="1" ht="16" customHeight="1" spans="1:35">
      <c r="A34" s="129">
        <f t="shared" si="0"/>
        <v>31</v>
      </c>
      <c r="B34" s="49" t="s">
        <v>184</v>
      </c>
      <c r="C34" s="310" t="s">
        <v>189</v>
      </c>
      <c r="D34" s="202" t="s">
        <v>190</v>
      </c>
      <c r="E34" s="49">
        <v>3726.65</v>
      </c>
      <c r="F34" s="49">
        <v>3726.65</v>
      </c>
      <c r="G34" s="130">
        <v>6014.67</v>
      </c>
      <c r="H34" s="49">
        <v>3726.65</v>
      </c>
      <c r="I34" s="130">
        <v>3180</v>
      </c>
      <c r="J34" s="130">
        <v>108</v>
      </c>
      <c r="K34" s="49">
        <f t="shared" si="1"/>
        <v>44.72</v>
      </c>
      <c r="L34" s="49">
        <f t="shared" si="22"/>
        <v>596.26</v>
      </c>
      <c r="M34" s="130">
        <f t="shared" si="3"/>
        <v>481.17</v>
      </c>
      <c r="N34" s="49">
        <f t="shared" si="23"/>
        <v>26.09</v>
      </c>
      <c r="O34" s="130">
        <f t="shared" si="5"/>
        <v>159</v>
      </c>
      <c r="P34" s="130">
        <f t="shared" si="6"/>
        <v>54</v>
      </c>
      <c r="Q34" s="130">
        <f t="shared" si="7"/>
        <v>1361.24</v>
      </c>
      <c r="R34" s="49">
        <f t="shared" si="8"/>
        <v>0</v>
      </c>
      <c r="S34" s="49">
        <f t="shared" si="9"/>
        <v>298.13</v>
      </c>
      <c r="T34" s="130">
        <f t="shared" si="10"/>
        <v>120.29</v>
      </c>
      <c r="U34" s="49">
        <f t="shared" si="11"/>
        <v>11.18</v>
      </c>
      <c r="V34" s="130">
        <f t="shared" si="12"/>
        <v>159</v>
      </c>
      <c r="W34" s="130">
        <f t="shared" si="13"/>
        <v>54</v>
      </c>
      <c r="X34" s="49">
        <f t="shared" si="14"/>
        <v>642.6</v>
      </c>
      <c r="Y34" s="49">
        <f t="shared" si="15"/>
        <v>2003.84</v>
      </c>
      <c r="Z34" s="49"/>
      <c r="AA34" s="139" t="s">
        <v>50</v>
      </c>
      <c r="AB34" s="140">
        <f t="shared" ref="AB34:AH34" si="48">K34+R34</f>
        <v>44.72</v>
      </c>
      <c r="AC34" s="140">
        <f t="shared" si="48"/>
        <v>894.39</v>
      </c>
      <c r="AD34" s="140">
        <f t="shared" si="48"/>
        <v>601.46</v>
      </c>
      <c r="AE34" s="140">
        <f t="shared" si="48"/>
        <v>37.27</v>
      </c>
      <c r="AF34" s="140">
        <f t="shared" si="48"/>
        <v>318</v>
      </c>
      <c r="AG34" s="140">
        <f t="shared" si="48"/>
        <v>108</v>
      </c>
      <c r="AH34" s="140">
        <f t="shared" si="48"/>
        <v>2003.84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132</v>
      </c>
      <c r="C35" s="308" t="s">
        <v>191</v>
      </c>
      <c r="D35" s="49" t="s">
        <v>192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>
        <v>108</v>
      </c>
      <c r="K35" s="49">
        <f t="shared" si="1"/>
        <v>44.72</v>
      </c>
      <c r="L35" s="49">
        <f t="shared" si="22"/>
        <v>596.26</v>
      </c>
      <c r="M35" s="130">
        <f t="shared" si="3"/>
        <v>481.17</v>
      </c>
      <c r="N35" s="49">
        <f t="shared" si="23"/>
        <v>26.09</v>
      </c>
      <c r="O35" s="130">
        <f t="shared" si="5"/>
        <v>159</v>
      </c>
      <c r="P35" s="130">
        <f t="shared" si="6"/>
        <v>54</v>
      </c>
      <c r="Q35" s="130">
        <f t="shared" si="7"/>
        <v>1361.24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54</v>
      </c>
      <c r="X35" s="49">
        <f t="shared" si="14"/>
        <v>642.6</v>
      </c>
      <c r="Y35" s="49">
        <f t="shared" si="15"/>
        <v>2003.84</v>
      </c>
      <c r="Z35" s="49"/>
      <c r="AA35" s="139" t="s">
        <v>81</v>
      </c>
      <c r="AB35" s="140">
        <f t="shared" ref="AB35:AH35" si="49">K35+R35</f>
        <v>44.72</v>
      </c>
      <c r="AC35" s="140">
        <f t="shared" si="49"/>
        <v>894.39</v>
      </c>
      <c r="AD35" s="140">
        <f t="shared" si="49"/>
        <v>601.46</v>
      </c>
      <c r="AE35" s="140">
        <f t="shared" si="49"/>
        <v>37.27</v>
      </c>
      <c r="AF35" s="140">
        <f t="shared" si="49"/>
        <v>318</v>
      </c>
      <c r="AG35" s="140">
        <f t="shared" si="49"/>
        <v>108</v>
      </c>
      <c r="AH35" s="140">
        <f t="shared" si="49"/>
        <v>2003.84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193</v>
      </c>
      <c r="C36" s="308" t="s">
        <v>194</v>
      </c>
      <c r="D36" s="49" t="s">
        <v>195</v>
      </c>
      <c r="E36" s="49">
        <v>3820</v>
      </c>
      <c r="F36" s="49">
        <v>3820</v>
      </c>
      <c r="G36" s="130">
        <v>6014.67</v>
      </c>
      <c r="H36" s="49">
        <v>3820</v>
      </c>
      <c r="I36" s="130">
        <v>3180</v>
      </c>
      <c r="J36" s="130">
        <v>108</v>
      </c>
      <c r="K36" s="49">
        <f t="shared" si="1"/>
        <v>45.84</v>
      </c>
      <c r="L36" s="49">
        <f t="shared" si="22"/>
        <v>611.2</v>
      </c>
      <c r="M36" s="130">
        <f t="shared" si="3"/>
        <v>481.17</v>
      </c>
      <c r="N36" s="49">
        <f t="shared" si="23"/>
        <v>26.74</v>
      </c>
      <c r="O36" s="130">
        <f t="shared" si="5"/>
        <v>159</v>
      </c>
      <c r="P36" s="130">
        <f t="shared" si="6"/>
        <v>54</v>
      </c>
      <c r="Q36" s="130">
        <f t="shared" si="7"/>
        <v>1377.95</v>
      </c>
      <c r="R36" s="49">
        <f t="shared" si="8"/>
        <v>0</v>
      </c>
      <c r="S36" s="49">
        <f t="shared" si="9"/>
        <v>305.6</v>
      </c>
      <c r="T36" s="130">
        <f t="shared" si="10"/>
        <v>120.29</v>
      </c>
      <c r="U36" s="49">
        <f t="shared" si="11"/>
        <v>11.46</v>
      </c>
      <c r="V36" s="130">
        <f t="shared" si="12"/>
        <v>159</v>
      </c>
      <c r="W36" s="130">
        <f t="shared" si="13"/>
        <v>54</v>
      </c>
      <c r="X36" s="49">
        <f t="shared" si="14"/>
        <v>650.35</v>
      </c>
      <c r="Y36" s="49">
        <f t="shared" si="15"/>
        <v>2028.3</v>
      </c>
      <c r="Z36" s="49"/>
      <c r="AA36" s="139" t="s">
        <v>80</v>
      </c>
      <c r="AB36" s="140">
        <f t="shared" ref="AB36:AH36" si="50">K36+R36</f>
        <v>45.84</v>
      </c>
      <c r="AC36" s="140">
        <f t="shared" si="50"/>
        <v>916.8</v>
      </c>
      <c r="AD36" s="140">
        <f t="shared" si="50"/>
        <v>601.46</v>
      </c>
      <c r="AE36" s="140">
        <f t="shared" si="50"/>
        <v>38.2</v>
      </c>
      <c r="AF36" s="140">
        <f t="shared" si="50"/>
        <v>318</v>
      </c>
      <c r="AG36" s="140">
        <f t="shared" si="50"/>
        <v>108</v>
      </c>
      <c r="AH36" s="140">
        <f t="shared" si="50"/>
        <v>2028.3</v>
      </c>
      <c r="AI36" s="139" t="s">
        <v>33</v>
      </c>
    </row>
    <row r="37" s="39" customFormat="1" ht="16" customHeight="1" spans="1:35">
      <c r="A37" s="129">
        <f t="shared" si="0"/>
        <v>34</v>
      </c>
      <c r="B37" s="49" t="s">
        <v>196</v>
      </c>
      <c r="C37" s="308" t="s">
        <v>197</v>
      </c>
      <c r="D37" s="49" t="s">
        <v>198</v>
      </c>
      <c r="E37" s="49">
        <v>3726.65</v>
      </c>
      <c r="F37" s="49">
        <v>3726.65</v>
      </c>
      <c r="G37" s="130">
        <v>6014.67</v>
      </c>
      <c r="H37" s="49">
        <v>3726.65</v>
      </c>
      <c r="I37" s="130">
        <v>3180</v>
      </c>
      <c r="J37" s="130">
        <v>108</v>
      </c>
      <c r="K37" s="49">
        <f t="shared" si="1"/>
        <v>44.72</v>
      </c>
      <c r="L37" s="49">
        <f t="shared" si="22"/>
        <v>596.26</v>
      </c>
      <c r="M37" s="130">
        <f t="shared" si="3"/>
        <v>481.17</v>
      </c>
      <c r="N37" s="49">
        <f t="shared" si="23"/>
        <v>26.09</v>
      </c>
      <c r="O37" s="130">
        <f t="shared" si="5"/>
        <v>159</v>
      </c>
      <c r="P37" s="130">
        <f t="shared" si="6"/>
        <v>54</v>
      </c>
      <c r="Q37" s="130">
        <f t="shared" si="7"/>
        <v>1361.24</v>
      </c>
      <c r="R37" s="49">
        <f t="shared" si="8"/>
        <v>0</v>
      </c>
      <c r="S37" s="49">
        <f t="shared" si="9"/>
        <v>298.13</v>
      </c>
      <c r="T37" s="130">
        <f t="shared" si="10"/>
        <v>120.29</v>
      </c>
      <c r="U37" s="49">
        <f t="shared" si="11"/>
        <v>11.18</v>
      </c>
      <c r="V37" s="130">
        <f t="shared" si="12"/>
        <v>159</v>
      </c>
      <c r="W37" s="130">
        <f t="shared" si="13"/>
        <v>54</v>
      </c>
      <c r="X37" s="49">
        <f t="shared" si="14"/>
        <v>642.6</v>
      </c>
      <c r="Y37" s="49">
        <f t="shared" si="15"/>
        <v>2003.84</v>
      </c>
      <c r="Z37" s="49"/>
      <c r="AA37" s="139" t="s">
        <v>64</v>
      </c>
      <c r="AB37" s="140">
        <f t="shared" ref="AB37:AH37" si="51">K37+R37</f>
        <v>44.72</v>
      </c>
      <c r="AC37" s="140">
        <f t="shared" si="51"/>
        <v>894.39</v>
      </c>
      <c r="AD37" s="140">
        <f t="shared" si="51"/>
        <v>601.46</v>
      </c>
      <c r="AE37" s="140">
        <f t="shared" si="51"/>
        <v>37.27</v>
      </c>
      <c r="AF37" s="140">
        <f t="shared" si="51"/>
        <v>318</v>
      </c>
      <c r="AG37" s="140">
        <f t="shared" si="51"/>
        <v>108</v>
      </c>
      <c r="AH37" s="140">
        <f t="shared" si="51"/>
        <v>2003.84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196</v>
      </c>
      <c r="C38" s="308" t="s">
        <v>199</v>
      </c>
      <c r="D38" s="49" t="s">
        <v>200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>
        <v>108</v>
      </c>
      <c r="K38" s="49">
        <f t="shared" si="1"/>
        <v>44.72</v>
      </c>
      <c r="L38" s="49">
        <f t="shared" si="22"/>
        <v>596.26</v>
      </c>
      <c r="M38" s="130">
        <f t="shared" si="3"/>
        <v>481.17</v>
      </c>
      <c r="N38" s="49">
        <f t="shared" si="23"/>
        <v>26.09</v>
      </c>
      <c r="O38" s="130">
        <f t="shared" si="5"/>
        <v>159</v>
      </c>
      <c r="P38" s="130">
        <f t="shared" si="6"/>
        <v>54</v>
      </c>
      <c r="Q38" s="130">
        <f t="shared" si="7"/>
        <v>1361.24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54</v>
      </c>
      <c r="X38" s="49">
        <f t="shared" si="14"/>
        <v>642.6</v>
      </c>
      <c r="Y38" s="49">
        <f t="shared" si="15"/>
        <v>2003.84</v>
      </c>
      <c r="Z38" s="49"/>
      <c r="AA38" s="139" t="s">
        <v>83</v>
      </c>
      <c r="AB38" s="140">
        <f t="shared" ref="AB38:AH38" si="52">K38+R38</f>
        <v>44.72</v>
      </c>
      <c r="AC38" s="140">
        <f t="shared" si="52"/>
        <v>894.39</v>
      </c>
      <c r="AD38" s="140">
        <f t="shared" si="52"/>
        <v>601.46</v>
      </c>
      <c r="AE38" s="140">
        <f t="shared" si="52"/>
        <v>37.27</v>
      </c>
      <c r="AF38" s="140">
        <f t="shared" si="52"/>
        <v>318</v>
      </c>
      <c r="AG38" s="140">
        <f t="shared" si="52"/>
        <v>108</v>
      </c>
      <c r="AH38" s="140">
        <f t="shared" si="52"/>
        <v>2003.84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201</v>
      </c>
      <c r="C39" s="307" t="s">
        <v>202</v>
      </c>
      <c r="D39" s="49" t="s">
        <v>203</v>
      </c>
      <c r="E39" s="49">
        <v>3820</v>
      </c>
      <c r="F39" s="49">
        <v>3820</v>
      </c>
      <c r="G39" s="130">
        <v>6014.67</v>
      </c>
      <c r="H39" s="49">
        <v>3820</v>
      </c>
      <c r="I39" s="130">
        <v>4180</v>
      </c>
      <c r="J39" s="130">
        <v>108</v>
      </c>
      <c r="K39" s="49">
        <f t="shared" si="1"/>
        <v>45.84</v>
      </c>
      <c r="L39" s="49">
        <f t="shared" si="22"/>
        <v>611.2</v>
      </c>
      <c r="M39" s="130">
        <f t="shared" si="3"/>
        <v>481.17</v>
      </c>
      <c r="N39" s="49">
        <f t="shared" si="23"/>
        <v>26.74</v>
      </c>
      <c r="O39" s="130">
        <f t="shared" si="5"/>
        <v>209</v>
      </c>
      <c r="P39" s="130">
        <f t="shared" si="6"/>
        <v>54</v>
      </c>
      <c r="Q39" s="130">
        <f t="shared" si="7"/>
        <v>1427.95</v>
      </c>
      <c r="R39" s="49">
        <f t="shared" si="8"/>
        <v>0</v>
      </c>
      <c r="S39" s="49">
        <f t="shared" si="9"/>
        <v>305.6</v>
      </c>
      <c r="T39" s="130">
        <f t="shared" si="10"/>
        <v>120.29</v>
      </c>
      <c r="U39" s="49">
        <f t="shared" si="11"/>
        <v>11.46</v>
      </c>
      <c r="V39" s="130">
        <f t="shared" si="12"/>
        <v>209</v>
      </c>
      <c r="W39" s="130">
        <f t="shared" si="13"/>
        <v>54</v>
      </c>
      <c r="X39" s="49">
        <f t="shared" si="14"/>
        <v>700.35</v>
      </c>
      <c r="Y39" s="49">
        <f t="shared" si="15"/>
        <v>2128.3</v>
      </c>
      <c r="Z39" s="49"/>
      <c r="AA39" s="139" t="s">
        <v>64</v>
      </c>
      <c r="AB39" s="140">
        <f t="shared" ref="AB39:AH39" si="53">K39+R39</f>
        <v>45.84</v>
      </c>
      <c r="AC39" s="140">
        <f t="shared" si="53"/>
        <v>916.8</v>
      </c>
      <c r="AD39" s="140">
        <f t="shared" si="53"/>
        <v>601.46</v>
      </c>
      <c r="AE39" s="140">
        <f t="shared" si="53"/>
        <v>38.2</v>
      </c>
      <c r="AF39" s="140">
        <f t="shared" si="53"/>
        <v>418</v>
      </c>
      <c r="AG39" s="140">
        <f t="shared" si="53"/>
        <v>108</v>
      </c>
      <c r="AH39" s="140">
        <f t="shared" si="53"/>
        <v>2128.3</v>
      </c>
      <c r="AI39" s="139" t="s">
        <v>34</v>
      </c>
    </row>
    <row r="40" s="39" customFormat="1" ht="16" customHeight="1" spans="1:35">
      <c r="A40" s="129">
        <f t="shared" si="0"/>
        <v>37</v>
      </c>
      <c r="B40" s="49" t="s">
        <v>196</v>
      </c>
      <c r="C40" s="310" t="s">
        <v>204</v>
      </c>
      <c r="D40" s="46" t="s">
        <v>205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3180</v>
      </c>
      <c r="J40" s="130">
        <v>108</v>
      </c>
      <c r="K40" s="49">
        <f t="shared" si="1"/>
        <v>44.72</v>
      </c>
      <c r="L40" s="49">
        <f t="shared" si="22"/>
        <v>596.26</v>
      </c>
      <c r="M40" s="130">
        <f t="shared" si="3"/>
        <v>481.17</v>
      </c>
      <c r="N40" s="49">
        <f t="shared" si="23"/>
        <v>26.09</v>
      </c>
      <c r="O40" s="130">
        <f t="shared" si="5"/>
        <v>159</v>
      </c>
      <c r="P40" s="130">
        <f t="shared" si="6"/>
        <v>54</v>
      </c>
      <c r="Q40" s="130">
        <f t="shared" si="7"/>
        <v>1361.24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159</v>
      </c>
      <c r="W40" s="130">
        <f t="shared" si="13"/>
        <v>54</v>
      </c>
      <c r="X40" s="49">
        <f t="shared" si="14"/>
        <v>642.6</v>
      </c>
      <c r="Y40" s="49">
        <f t="shared" si="15"/>
        <v>2003.84</v>
      </c>
      <c r="Z40" s="49"/>
      <c r="AA40" s="139" t="s">
        <v>81</v>
      </c>
      <c r="AB40" s="140">
        <f t="shared" ref="AB40:AH40" si="54">K40+R40</f>
        <v>44.72</v>
      </c>
      <c r="AC40" s="140">
        <f t="shared" si="54"/>
        <v>894.39</v>
      </c>
      <c r="AD40" s="140">
        <f t="shared" si="54"/>
        <v>601.46</v>
      </c>
      <c r="AE40" s="140">
        <f t="shared" si="54"/>
        <v>37.27</v>
      </c>
      <c r="AF40" s="140">
        <f t="shared" si="54"/>
        <v>318</v>
      </c>
      <c r="AG40" s="140">
        <f t="shared" si="54"/>
        <v>108</v>
      </c>
      <c r="AH40" s="140">
        <f t="shared" si="54"/>
        <v>2003.84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206</v>
      </c>
      <c r="C41" s="308" t="s">
        <v>207</v>
      </c>
      <c r="D41" s="49" t="s">
        <v>208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>
        <v>108</v>
      </c>
      <c r="K41" s="49">
        <f t="shared" si="1"/>
        <v>44.72</v>
      </c>
      <c r="L41" s="49">
        <f t="shared" si="22"/>
        <v>596.26</v>
      </c>
      <c r="M41" s="130">
        <f t="shared" si="3"/>
        <v>481.17</v>
      </c>
      <c r="N41" s="49">
        <f t="shared" si="23"/>
        <v>26.09</v>
      </c>
      <c r="O41" s="130">
        <f t="shared" si="5"/>
        <v>159</v>
      </c>
      <c r="P41" s="130">
        <f t="shared" si="6"/>
        <v>54</v>
      </c>
      <c r="Q41" s="130">
        <f t="shared" si="7"/>
        <v>1361.24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54</v>
      </c>
      <c r="X41" s="49">
        <f t="shared" si="14"/>
        <v>642.6</v>
      </c>
      <c r="Y41" s="49">
        <f t="shared" si="15"/>
        <v>2003.84</v>
      </c>
      <c r="Z41" s="49"/>
      <c r="AA41" s="139" t="s">
        <v>63</v>
      </c>
      <c r="AB41" s="140">
        <f t="shared" ref="AB41:AH41" si="55">K41+R41</f>
        <v>44.72</v>
      </c>
      <c r="AC41" s="140">
        <f t="shared" si="55"/>
        <v>894.39</v>
      </c>
      <c r="AD41" s="140">
        <f t="shared" si="55"/>
        <v>601.46</v>
      </c>
      <c r="AE41" s="140">
        <f t="shared" si="55"/>
        <v>37.27</v>
      </c>
      <c r="AF41" s="140">
        <f t="shared" si="55"/>
        <v>318</v>
      </c>
      <c r="AG41" s="140">
        <f t="shared" si="55"/>
        <v>108</v>
      </c>
      <c r="AH41" s="140">
        <f t="shared" si="55"/>
        <v>2003.84</v>
      </c>
      <c r="AI41" s="139" t="s">
        <v>31</v>
      </c>
    </row>
    <row r="42" s="39" customFormat="1" ht="16" customHeight="1" spans="1:35">
      <c r="A42" s="129">
        <f t="shared" si="0"/>
        <v>39</v>
      </c>
      <c r="B42" s="49" t="s">
        <v>209</v>
      </c>
      <c r="C42" s="308" t="s">
        <v>210</v>
      </c>
      <c r="D42" s="49" t="s">
        <v>211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4180</v>
      </c>
      <c r="J42" s="130">
        <v>108</v>
      </c>
      <c r="K42" s="49">
        <f t="shared" si="1"/>
        <v>44.72</v>
      </c>
      <c r="L42" s="49">
        <f t="shared" si="22"/>
        <v>596.26</v>
      </c>
      <c r="M42" s="130">
        <f t="shared" si="3"/>
        <v>481.17</v>
      </c>
      <c r="N42" s="49">
        <f t="shared" si="23"/>
        <v>26.09</v>
      </c>
      <c r="O42" s="130">
        <f t="shared" si="5"/>
        <v>209</v>
      </c>
      <c r="P42" s="130">
        <f t="shared" si="6"/>
        <v>54</v>
      </c>
      <c r="Q42" s="130">
        <f t="shared" si="7"/>
        <v>1411.24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209</v>
      </c>
      <c r="W42" s="130">
        <f t="shared" si="13"/>
        <v>54</v>
      </c>
      <c r="X42" s="49">
        <f t="shared" si="14"/>
        <v>692.6</v>
      </c>
      <c r="Y42" s="49">
        <f t="shared" si="15"/>
        <v>2103.84</v>
      </c>
      <c r="Z42" s="49"/>
      <c r="AA42" s="139" t="s">
        <v>64</v>
      </c>
      <c r="AB42" s="140">
        <f t="shared" ref="AB42:AH42" si="56">K42+R42</f>
        <v>44.72</v>
      </c>
      <c r="AC42" s="140">
        <f t="shared" si="56"/>
        <v>894.39</v>
      </c>
      <c r="AD42" s="140">
        <f t="shared" si="56"/>
        <v>601.46</v>
      </c>
      <c r="AE42" s="140">
        <f t="shared" si="56"/>
        <v>37.27</v>
      </c>
      <c r="AF42" s="140">
        <f t="shared" si="56"/>
        <v>418</v>
      </c>
      <c r="AG42" s="140">
        <f t="shared" si="56"/>
        <v>108</v>
      </c>
      <c r="AH42" s="140">
        <f t="shared" si="56"/>
        <v>2103.84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212</v>
      </c>
      <c r="C43" s="308" t="s">
        <v>213</v>
      </c>
      <c r="D43" s="49" t="s">
        <v>214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>
        <v>108</v>
      </c>
      <c r="K43" s="49">
        <f t="shared" si="1"/>
        <v>44.72</v>
      </c>
      <c r="L43" s="49">
        <f t="shared" si="22"/>
        <v>596.26</v>
      </c>
      <c r="M43" s="130">
        <f t="shared" si="3"/>
        <v>481.17</v>
      </c>
      <c r="N43" s="49">
        <f t="shared" si="23"/>
        <v>26.09</v>
      </c>
      <c r="O43" s="130">
        <f t="shared" si="5"/>
        <v>159</v>
      </c>
      <c r="P43" s="130">
        <f t="shared" si="6"/>
        <v>54</v>
      </c>
      <c r="Q43" s="130">
        <f t="shared" si="7"/>
        <v>1361.24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54</v>
      </c>
      <c r="X43" s="49">
        <f t="shared" si="14"/>
        <v>642.6</v>
      </c>
      <c r="Y43" s="49">
        <f t="shared" si="15"/>
        <v>2003.84</v>
      </c>
      <c r="Z43" s="49"/>
      <c r="AA43" s="139" t="s">
        <v>67</v>
      </c>
      <c r="AB43" s="140">
        <f t="shared" ref="AB43:AH43" si="57">K43+R43</f>
        <v>44.72</v>
      </c>
      <c r="AC43" s="140">
        <f t="shared" si="57"/>
        <v>894.39</v>
      </c>
      <c r="AD43" s="140">
        <f t="shared" si="57"/>
        <v>601.46</v>
      </c>
      <c r="AE43" s="140">
        <f t="shared" si="57"/>
        <v>37.27</v>
      </c>
      <c r="AF43" s="140">
        <f t="shared" si="57"/>
        <v>318</v>
      </c>
      <c r="AG43" s="140">
        <f t="shared" si="57"/>
        <v>108</v>
      </c>
      <c r="AH43" s="140">
        <f t="shared" si="57"/>
        <v>2003.84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201</v>
      </c>
      <c r="C44" s="308" t="s">
        <v>215</v>
      </c>
      <c r="D44" s="49" t="s">
        <v>216</v>
      </c>
      <c r="E44" s="49">
        <v>3726.65</v>
      </c>
      <c r="F44" s="49">
        <v>3726.65</v>
      </c>
      <c r="G44" s="130">
        <v>6014.67</v>
      </c>
      <c r="H44" s="49">
        <v>3726.65</v>
      </c>
      <c r="I44" s="130">
        <v>2544</v>
      </c>
      <c r="J44" s="130">
        <v>108</v>
      </c>
      <c r="K44" s="49">
        <f t="shared" si="1"/>
        <v>44.72</v>
      </c>
      <c r="L44" s="49">
        <f t="shared" si="22"/>
        <v>596.26</v>
      </c>
      <c r="M44" s="130">
        <f t="shared" si="3"/>
        <v>481.17</v>
      </c>
      <c r="N44" s="49">
        <f t="shared" si="23"/>
        <v>26.09</v>
      </c>
      <c r="O44" s="130">
        <f t="shared" si="5"/>
        <v>127.2</v>
      </c>
      <c r="P44" s="130">
        <f t="shared" si="6"/>
        <v>54</v>
      </c>
      <c r="Q44" s="130">
        <f t="shared" si="7"/>
        <v>1329.44</v>
      </c>
      <c r="R44" s="49">
        <f t="shared" si="8"/>
        <v>0</v>
      </c>
      <c r="S44" s="49">
        <f t="shared" si="9"/>
        <v>298.13</v>
      </c>
      <c r="T44" s="130">
        <f t="shared" si="10"/>
        <v>120.29</v>
      </c>
      <c r="U44" s="49">
        <f t="shared" si="11"/>
        <v>11.18</v>
      </c>
      <c r="V44" s="130">
        <f t="shared" si="12"/>
        <v>127.2</v>
      </c>
      <c r="W44" s="130">
        <f t="shared" si="13"/>
        <v>54</v>
      </c>
      <c r="X44" s="49">
        <f t="shared" si="14"/>
        <v>610.8</v>
      </c>
      <c r="Y44" s="49">
        <f t="shared" si="15"/>
        <v>1940.24</v>
      </c>
      <c r="Z44" s="49"/>
      <c r="AA44" s="139" t="s">
        <v>66</v>
      </c>
      <c r="AB44" s="140">
        <f t="shared" ref="AB44:AH44" si="58">K44+R44</f>
        <v>44.72</v>
      </c>
      <c r="AC44" s="140">
        <f t="shared" si="58"/>
        <v>894.39</v>
      </c>
      <c r="AD44" s="140">
        <f t="shared" si="58"/>
        <v>601.46</v>
      </c>
      <c r="AE44" s="140">
        <f t="shared" si="58"/>
        <v>37.27</v>
      </c>
      <c r="AF44" s="140">
        <f t="shared" si="58"/>
        <v>254.4</v>
      </c>
      <c r="AG44" s="140">
        <f t="shared" si="58"/>
        <v>108</v>
      </c>
      <c r="AH44" s="140">
        <f t="shared" si="58"/>
        <v>1940.24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217</v>
      </c>
      <c r="C45" s="308" t="s">
        <v>218</v>
      </c>
      <c r="D45" s="49" t="s">
        <v>219</v>
      </c>
      <c r="E45" s="49">
        <v>3726.65</v>
      </c>
      <c r="F45" s="49">
        <v>3726.65</v>
      </c>
      <c r="G45" s="130">
        <v>6014.67</v>
      </c>
      <c r="H45" s="49">
        <v>3726.65</v>
      </c>
      <c r="I45" s="130">
        <v>3180</v>
      </c>
      <c r="J45" s="130">
        <v>108</v>
      </c>
      <c r="K45" s="49">
        <f t="shared" si="1"/>
        <v>44.72</v>
      </c>
      <c r="L45" s="49">
        <f t="shared" si="22"/>
        <v>596.26</v>
      </c>
      <c r="M45" s="130">
        <f t="shared" si="3"/>
        <v>481.17</v>
      </c>
      <c r="N45" s="49">
        <f t="shared" si="23"/>
        <v>26.09</v>
      </c>
      <c r="O45" s="130">
        <f t="shared" si="5"/>
        <v>159</v>
      </c>
      <c r="P45" s="130">
        <f t="shared" si="6"/>
        <v>54</v>
      </c>
      <c r="Q45" s="130">
        <f t="shared" si="7"/>
        <v>1361.24</v>
      </c>
      <c r="R45" s="49">
        <f t="shared" si="8"/>
        <v>0</v>
      </c>
      <c r="S45" s="49">
        <f t="shared" si="9"/>
        <v>298.13</v>
      </c>
      <c r="T45" s="130">
        <f t="shared" si="10"/>
        <v>120.29</v>
      </c>
      <c r="U45" s="49">
        <f t="shared" si="11"/>
        <v>11.18</v>
      </c>
      <c r="V45" s="130">
        <f t="shared" si="12"/>
        <v>159</v>
      </c>
      <c r="W45" s="130">
        <f t="shared" si="13"/>
        <v>54</v>
      </c>
      <c r="X45" s="49">
        <f t="shared" si="14"/>
        <v>642.6</v>
      </c>
      <c r="Y45" s="49">
        <f t="shared" si="15"/>
        <v>2003.84</v>
      </c>
      <c r="Z45" s="49"/>
      <c r="AA45" s="139" t="s">
        <v>57</v>
      </c>
      <c r="AB45" s="140">
        <f t="shared" ref="AB45:AH45" si="59">K45+R45</f>
        <v>44.72</v>
      </c>
      <c r="AC45" s="140">
        <f t="shared" si="59"/>
        <v>894.39</v>
      </c>
      <c r="AD45" s="140">
        <f t="shared" si="59"/>
        <v>601.46</v>
      </c>
      <c r="AE45" s="140">
        <f t="shared" si="59"/>
        <v>37.27</v>
      </c>
      <c r="AF45" s="140">
        <f t="shared" si="59"/>
        <v>318</v>
      </c>
      <c r="AG45" s="140">
        <f t="shared" si="59"/>
        <v>108</v>
      </c>
      <c r="AH45" s="140">
        <f t="shared" si="59"/>
        <v>2003.84</v>
      </c>
      <c r="AI45" s="139" t="s">
        <v>35</v>
      </c>
    </row>
    <row r="46" s="39" customFormat="1" ht="16" customHeight="1" spans="1:35">
      <c r="A46" s="129">
        <f t="shared" si="0"/>
        <v>43</v>
      </c>
      <c r="B46" s="49" t="s">
        <v>220</v>
      </c>
      <c r="C46" s="308" t="s">
        <v>221</v>
      </c>
      <c r="D46" s="49" t="s">
        <v>222</v>
      </c>
      <c r="E46" s="49">
        <v>3820</v>
      </c>
      <c r="F46" s="49">
        <v>3820</v>
      </c>
      <c r="G46" s="130">
        <v>6014.67</v>
      </c>
      <c r="H46" s="49">
        <v>3820</v>
      </c>
      <c r="I46" s="130">
        <v>4180</v>
      </c>
      <c r="J46" s="130">
        <v>108</v>
      </c>
      <c r="K46" s="49">
        <f t="shared" si="1"/>
        <v>45.84</v>
      </c>
      <c r="L46" s="49">
        <f t="shared" si="22"/>
        <v>611.2</v>
      </c>
      <c r="M46" s="130">
        <f t="shared" si="3"/>
        <v>481.17</v>
      </c>
      <c r="N46" s="49">
        <f t="shared" si="23"/>
        <v>26.74</v>
      </c>
      <c r="O46" s="130">
        <f t="shared" si="5"/>
        <v>209</v>
      </c>
      <c r="P46" s="130">
        <f t="shared" si="6"/>
        <v>54</v>
      </c>
      <c r="Q46" s="130">
        <f t="shared" si="7"/>
        <v>1427.95</v>
      </c>
      <c r="R46" s="49">
        <f t="shared" si="8"/>
        <v>0</v>
      </c>
      <c r="S46" s="49">
        <f t="shared" si="9"/>
        <v>305.6</v>
      </c>
      <c r="T46" s="130">
        <f t="shared" si="10"/>
        <v>120.29</v>
      </c>
      <c r="U46" s="49">
        <f t="shared" si="11"/>
        <v>11.46</v>
      </c>
      <c r="V46" s="130">
        <f t="shared" si="12"/>
        <v>209</v>
      </c>
      <c r="W46" s="130">
        <f t="shared" si="13"/>
        <v>54</v>
      </c>
      <c r="X46" s="49">
        <f t="shared" si="14"/>
        <v>700.35</v>
      </c>
      <c r="Y46" s="49">
        <f t="shared" si="15"/>
        <v>2128.3</v>
      </c>
      <c r="Z46" s="49"/>
      <c r="AA46" s="139" t="s">
        <v>90</v>
      </c>
      <c r="AB46" s="140">
        <f t="shared" ref="AB46:AH46" si="60">K46+R46</f>
        <v>45.84</v>
      </c>
      <c r="AC46" s="140">
        <f t="shared" si="60"/>
        <v>916.8</v>
      </c>
      <c r="AD46" s="140">
        <f t="shared" si="60"/>
        <v>601.46</v>
      </c>
      <c r="AE46" s="140">
        <f t="shared" si="60"/>
        <v>38.2</v>
      </c>
      <c r="AF46" s="140">
        <f t="shared" si="60"/>
        <v>418</v>
      </c>
      <c r="AG46" s="140">
        <f t="shared" si="60"/>
        <v>108</v>
      </c>
      <c r="AH46" s="140">
        <f t="shared" si="60"/>
        <v>2128.3</v>
      </c>
      <c r="AI46" s="139" t="s">
        <v>31</v>
      </c>
    </row>
    <row r="47" s="39" customFormat="1" ht="16" customHeight="1" spans="1:35">
      <c r="A47" s="129">
        <f t="shared" si="0"/>
        <v>44</v>
      </c>
      <c r="B47" s="49" t="s">
        <v>223</v>
      </c>
      <c r="C47" s="308" t="s">
        <v>224</v>
      </c>
      <c r="D47" s="49" t="s">
        <v>225</v>
      </c>
      <c r="E47" s="49">
        <v>3820</v>
      </c>
      <c r="F47" s="49">
        <v>3820</v>
      </c>
      <c r="G47" s="130">
        <v>6014.67</v>
      </c>
      <c r="H47" s="49">
        <v>3820</v>
      </c>
      <c r="I47" s="130">
        <v>3180</v>
      </c>
      <c r="J47" s="130">
        <v>108</v>
      </c>
      <c r="K47" s="49">
        <f t="shared" si="1"/>
        <v>45.84</v>
      </c>
      <c r="L47" s="49">
        <f t="shared" si="22"/>
        <v>611.2</v>
      </c>
      <c r="M47" s="130">
        <f t="shared" si="3"/>
        <v>481.17</v>
      </c>
      <c r="N47" s="49">
        <f t="shared" si="23"/>
        <v>26.74</v>
      </c>
      <c r="O47" s="130">
        <f t="shared" si="5"/>
        <v>159</v>
      </c>
      <c r="P47" s="130">
        <f t="shared" si="6"/>
        <v>54</v>
      </c>
      <c r="Q47" s="130">
        <f t="shared" si="7"/>
        <v>1377.95</v>
      </c>
      <c r="R47" s="49">
        <f t="shared" si="8"/>
        <v>0</v>
      </c>
      <c r="S47" s="49">
        <f t="shared" si="9"/>
        <v>305.6</v>
      </c>
      <c r="T47" s="130">
        <f t="shared" si="10"/>
        <v>120.29</v>
      </c>
      <c r="U47" s="49">
        <f t="shared" si="11"/>
        <v>11.46</v>
      </c>
      <c r="V47" s="130">
        <f t="shared" si="12"/>
        <v>159</v>
      </c>
      <c r="W47" s="130">
        <f t="shared" si="13"/>
        <v>54</v>
      </c>
      <c r="X47" s="49">
        <f t="shared" si="14"/>
        <v>650.35</v>
      </c>
      <c r="Y47" s="49">
        <f t="shared" si="15"/>
        <v>2028.3</v>
      </c>
      <c r="Z47" s="49"/>
      <c r="AA47" s="139" t="s">
        <v>80</v>
      </c>
      <c r="AB47" s="140">
        <f t="shared" ref="AB47:AH47" si="61">K47+R47</f>
        <v>45.84</v>
      </c>
      <c r="AC47" s="140">
        <f t="shared" si="61"/>
        <v>916.8</v>
      </c>
      <c r="AD47" s="140">
        <f t="shared" si="61"/>
        <v>601.46</v>
      </c>
      <c r="AE47" s="140">
        <f t="shared" si="61"/>
        <v>38.2</v>
      </c>
      <c r="AF47" s="140">
        <f t="shared" si="61"/>
        <v>318</v>
      </c>
      <c r="AG47" s="140">
        <f t="shared" si="61"/>
        <v>108</v>
      </c>
      <c r="AH47" s="140">
        <f t="shared" si="61"/>
        <v>2028.3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308" t="s">
        <v>226</v>
      </c>
      <c r="D48" s="49" t="s">
        <v>227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2200</v>
      </c>
      <c r="J48" s="130">
        <v>108</v>
      </c>
      <c r="K48" s="49">
        <f t="shared" si="1"/>
        <v>44.72</v>
      </c>
      <c r="L48" s="49">
        <f t="shared" si="22"/>
        <v>596.26</v>
      </c>
      <c r="M48" s="130">
        <f t="shared" si="3"/>
        <v>481.17</v>
      </c>
      <c r="N48" s="49">
        <f t="shared" si="23"/>
        <v>26.09</v>
      </c>
      <c r="O48" s="130">
        <f t="shared" si="5"/>
        <v>110</v>
      </c>
      <c r="P48" s="130">
        <f t="shared" si="6"/>
        <v>54</v>
      </c>
      <c r="Q48" s="130">
        <f t="shared" si="7"/>
        <v>1312.24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110</v>
      </c>
      <c r="W48" s="130">
        <f t="shared" si="13"/>
        <v>54</v>
      </c>
      <c r="X48" s="49">
        <f t="shared" si="14"/>
        <v>593.6</v>
      </c>
      <c r="Y48" s="49">
        <f t="shared" si="15"/>
        <v>1905.84</v>
      </c>
      <c r="Z48" s="49"/>
      <c r="AA48" s="139" t="s">
        <v>80</v>
      </c>
      <c r="AB48" s="140">
        <f t="shared" ref="AB48:AH48" si="62">K48+R48</f>
        <v>44.72</v>
      </c>
      <c r="AC48" s="140">
        <f t="shared" si="62"/>
        <v>894.39</v>
      </c>
      <c r="AD48" s="140">
        <f t="shared" si="62"/>
        <v>601.46</v>
      </c>
      <c r="AE48" s="140">
        <f t="shared" si="62"/>
        <v>37.27</v>
      </c>
      <c r="AF48" s="140">
        <f t="shared" si="62"/>
        <v>220</v>
      </c>
      <c r="AG48" s="140">
        <f t="shared" si="62"/>
        <v>108</v>
      </c>
      <c r="AH48" s="140">
        <f t="shared" si="62"/>
        <v>1905.84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129</v>
      </c>
      <c r="C49" s="308" t="s">
        <v>228</v>
      </c>
      <c r="D49" s="49" t="s">
        <v>229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3180</v>
      </c>
      <c r="J49" s="130">
        <v>108</v>
      </c>
      <c r="K49" s="49">
        <f t="shared" si="1"/>
        <v>44.72</v>
      </c>
      <c r="L49" s="49">
        <f t="shared" si="22"/>
        <v>596.26</v>
      </c>
      <c r="M49" s="130">
        <f t="shared" si="3"/>
        <v>481.17</v>
      </c>
      <c r="N49" s="49">
        <f t="shared" si="23"/>
        <v>26.09</v>
      </c>
      <c r="O49" s="130">
        <f t="shared" si="5"/>
        <v>159</v>
      </c>
      <c r="P49" s="130">
        <f t="shared" si="6"/>
        <v>54</v>
      </c>
      <c r="Q49" s="130">
        <f t="shared" si="7"/>
        <v>1361.24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159</v>
      </c>
      <c r="W49" s="130">
        <f t="shared" si="13"/>
        <v>54</v>
      </c>
      <c r="X49" s="49">
        <f t="shared" si="14"/>
        <v>642.6</v>
      </c>
      <c r="Y49" s="49">
        <f t="shared" si="15"/>
        <v>2003.84</v>
      </c>
      <c r="Z49" s="49"/>
      <c r="AA49" s="139" t="s">
        <v>82</v>
      </c>
      <c r="AB49" s="140">
        <f t="shared" ref="AB49:AH49" si="63">K49+R49</f>
        <v>44.72</v>
      </c>
      <c r="AC49" s="140">
        <f t="shared" si="63"/>
        <v>894.39</v>
      </c>
      <c r="AD49" s="140">
        <f t="shared" si="63"/>
        <v>601.46</v>
      </c>
      <c r="AE49" s="140">
        <f t="shared" si="63"/>
        <v>37.27</v>
      </c>
      <c r="AF49" s="140">
        <f t="shared" si="63"/>
        <v>318</v>
      </c>
      <c r="AG49" s="140">
        <f t="shared" si="63"/>
        <v>108</v>
      </c>
      <c r="AH49" s="140">
        <f t="shared" si="63"/>
        <v>2003.84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308" t="s">
        <v>230</v>
      </c>
      <c r="D50" s="49" t="s">
        <v>231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>
        <v>108</v>
      </c>
      <c r="K50" s="49">
        <f t="shared" si="1"/>
        <v>44.72</v>
      </c>
      <c r="L50" s="49">
        <f t="shared" si="22"/>
        <v>596.26</v>
      </c>
      <c r="M50" s="130">
        <f t="shared" si="3"/>
        <v>481.17</v>
      </c>
      <c r="N50" s="49">
        <f t="shared" si="23"/>
        <v>26.09</v>
      </c>
      <c r="O50" s="130">
        <f t="shared" si="5"/>
        <v>159</v>
      </c>
      <c r="P50" s="130">
        <f t="shared" si="6"/>
        <v>54</v>
      </c>
      <c r="Q50" s="130">
        <f t="shared" si="7"/>
        <v>1361.24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54</v>
      </c>
      <c r="X50" s="49">
        <f t="shared" si="14"/>
        <v>642.6</v>
      </c>
      <c r="Y50" s="49">
        <f t="shared" si="15"/>
        <v>2003.84</v>
      </c>
      <c r="Z50" s="49"/>
      <c r="AA50" s="139" t="s">
        <v>59</v>
      </c>
      <c r="AB50" s="140">
        <f t="shared" ref="AB50:AH50" si="64">K50+R50</f>
        <v>44.72</v>
      </c>
      <c r="AC50" s="140">
        <f t="shared" si="64"/>
        <v>894.39</v>
      </c>
      <c r="AD50" s="140">
        <f t="shared" si="64"/>
        <v>601.46</v>
      </c>
      <c r="AE50" s="140">
        <f t="shared" si="64"/>
        <v>37.27</v>
      </c>
      <c r="AF50" s="140">
        <f t="shared" si="64"/>
        <v>318</v>
      </c>
      <c r="AG50" s="140">
        <f t="shared" si="64"/>
        <v>108</v>
      </c>
      <c r="AH50" s="140">
        <f t="shared" si="64"/>
        <v>2003.84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132</v>
      </c>
      <c r="C51" s="308" t="s">
        <v>232</v>
      </c>
      <c r="D51" s="49" t="s">
        <v>233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4180</v>
      </c>
      <c r="J51" s="130">
        <v>108</v>
      </c>
      <c r="K51" s="49">
        <f t="shared" si="1"/>
        <v>44.72</v>
      </c>
      <c r="L51" s="49">
        <f t="shared" si="22"/>
        <v>596.26</v>
      </c>
      <c r="M51" s="130">
        <f t="shared" si="3"/>
        <v>481.17</v>
      </c>
      <c r="N51" s="49">
        <f t="shared" si="23"/>
        <v>26.09</v>
      </c>
      <c r="O51" s="130">
        <f t="shared" si="5"/>
        <v>209</v>
      </c>
      <c r="P51" s="130">
        <f t="shared" si="6"/>
        <v>54</v>
      </c>
      <c r="Q51" s="130">
        <f t="shared" si="7"/>
        <v>1411.24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209</v>
      </c>
      <c r="W51" s="130">
        <f t="shared" si="13"/>
        <v>54</v>
      </c>
      <c r="X51" s="49">
        <f t="shared" si="14"/>
        <v>692.6</v>
      </c>
      <c r="Y51" s="49">
        <f t="shared" si="15"/>
        <v>2103.84</v>
      </c>
      <c r="Z51" s="49"/>
      <c r="AA51" s="139" t="s">
        <v>64</v>
      </c>
      <c r="AB51" s="140">
        <f t="shared" ref="AB51:AH51" si="65">K51+R51</f>
        <v>44.72</v>
      </c>
      <c r="AC51" s="140">
        <f t="shared" si="65"/>
        <v>894.39</v>
      </c>
      <c r="AD51" s="140">
        <f t="shared" si="65"/>
        <v>601.46</v>
      </c>
      <c r="AE51" s="140">
        <f t="shared" si="65"/>
        <v>37.27</v>
      </c>
      <c r="AF51" s="140">
        <f t="shared" si="65"/>
        <v>418</v>
      </c>
      <c r="AG51" s="140">
        <f t="shared" si="65"/>
        <v>108</v>
      </c>
      <c r="AH51" s="140">
        <f t="shared" si="65"/>
        <v>2103.84</v>
      </c>
      <c r="AI51" s="139" t="s">
        <v>34</v>
      </c>
    </row>
    <row r="52" s="39" customFormat="1" ht="16" customHeight="1" spans="1:35">
      <c r="A52" s="129">
        <f t="shared" si="0"/>
        <v>49</v>
      </c>
      <c r="B52" s="49" t="s">
        <v>169</v>
      </c>
      <c r="C52" s="308" t="s">
        <v>234</v>
      </c>
      <c r="D52" s="49" t="s">
        <v>235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>
        <v>108</v>
      </c>
      <c r="K52" s="49">
        <f t="shared" si="1"/>
        <v>44.72</v>
      </c>
      <c r="L52" s="49">
        <f t="shared" si="22"/>
        <v>596.26</v>
      </c>
      <c r="M52" s="130">
        <f t="shared" si="3"/>
        <v>481.17</v>
      </c>
      <c r="N52" s="49">
        <f t="shared" si="23"/>
        <v>26.09</v>
      </c>
      <c r="O52" s="130">
        <f t="shared" si="5"/>
        <v>159</v>
      </c>
      <c r="P52" s="130">
        <f t="shared" si="6"/>
        <v>54</v>
      </c>
      <c r="Q52" s="130">
        <f t="shared" si="7"/>
        <v>1361.24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54</v>
      </c>
      <c r="X52" s="49">
        <f t="shared" si="14"/>
        <v>642.6</v>
      </c>
      <c r="Y52" s="49">
        <f t="shared" si="15"/>
        <v>2003.84</v>
      </c>
      <c r="Z52" s="49"/>
      <c r="AA52" s="139" t="s">
        <v>91</v>
      </c>
      <c r="AB52" s="140">
        <f t="shared" ref="AB52:AH52" si="66">K52+R52</f>
        <v>44.72</v>
      </c>
      <c r="AC52" s="140">
        <f t="shared" si="66"/>
        <v>894.39</v>
      </c>
      <c r="AD52" s="140">
        <f t="shared" si="66"/>
        <v>601.46</v>
      </c>
      <c r="AE52" s="140">
        <f t="shared" si="66"/>
        <v>37.27</v>
      </c>
      <c r="AF52" s="140">
        <f t="shared" si="66"/>
        <v>318</v>
      </c>
      <c r="AG52" s="140">
        <f t="shared" si="66"/>
        <v>108</v>
      </c>
      <c r="AH52" s="140">
        <f t="shared" si="66"/>
        <v>2003.84</v>
      </c>
      <c r="AI52" s="139" t="s">
        <v>31</v>
      </c>
    </row>
    <row r="53" s="39" customFormat="1" ht="16" customHeight="1" spans="1:35">
      <c r="A53" s="129">
        <f t="shared" si="0"/>
        <v>50</v>
      </c>
      <c r="B53" s="49" t="s">
        <v>223</v>
      </c>
      <c r="C53" s="308" t="s">
        <v>236</v>
      </c>
      <c r="D53" s="49" t="s">
        <v>237</v>
      </c>
      <c r="E53" s="49">
        <v>3726.65</v>
      </c>
      <c r="F53" s="49">
        <v>3726.65</v>
      </c>
      <c r="G53" s="130">
        <v>6014.67</v>
      </c>
      <c r="H53" s="49">
        <v>3726.65</v>
      </c>
      <c r="I53" s="130">
        <v>3180</v>
      </c>
      <c r="J53" s="130">
        <v>108</v>
      </c>
      <c r="K53" s="49">
        <f t="shared" si="1"/>
        <v>44.72</v>
      </c>
      <c r="L53" s="49">
        <f t="shared" si="22"/>
        <v>596.26</v>
      </c>
      <c r="M53" s="130">
        <f t="shared" si="3"/>
        <v>481.17</v>
      </c>
      <c r="N53" s="49">
        <f t="shared" si="23"/>
        <v>26.09</v>
      </c>
      <c r="O53" s="130">
        <f t="shared" si="5"/>
        <v>159</v>
      </c>
      <c r="P53" s="130">
        <f t="shared" si="6"/>
        <v>54</v>
      </c>
      <c r="Q53" s="130">
        <f t="shared" si="7"/>
        <v>1361.24</v>
      </c>
      <c r="R53" s="49">
        <f t="shared" si="8"/>
        <v>0</v>
      </c>
      <c r="S53" s="49">
        <f t="shared" si="9"/>
        <v>298.13</v>
      </c>
      <c r="T53" s="130">
        <f t="shared" si="10"/>
        <v>120.29</v>
      </c>
      <c r="U53" s="49">
        <f t="shared" si="11"/>
        <v>11.18</v>
      </c>
      <c r="V53" s="130">
        <f t="shared" si="12"/>
        <v>159</v>
      </c>
      <c r="W53" s="130">
        <f t="shared" si="13"/>
        <v>54</v>
      </c>
      <c r="X53" s="49">
        <f t="shared" si="14"/>
        <v>642.6</v>
      </c>
      <c r="Y53" s="49">
        <f t="shared" si="15"/>
        <v>2003.84</v>
      </c>
      <c r="Z53" s="49"/>
      <c r="AA53" s="139" t="s">
        <v>71</v>
      </c>
      <c r="AB53" s="140">
        <f t="shared" ref="AB53:AH53" si="67">K53+R53</f>
        <v>44.72</v>
      </c>
      <c r="AC53" s="140">
        <f t="shared" si="67"/>
        <v>894.39</v>
      </c>
      <c r="AD53" s="140">
        <f t="shared" si="67"/>
        <v>601.46</v>
      </c>
      <c r="AE53" s="140">
        <f t="shared" si="67"/>
        <v>37.27</v>
      </c>
      <c r="AF53" s="140">
        <f t="shared" si="67"/>
        <v>318</v>
      </c>
      <c r="AG53" s="140">
        <f t="shared" si="67"/>
        <v>108</v>
      </c>
      <c r="AH53" s="140">
        <f t="shared" si="67"/>
        <v>2003.84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308" t="s">
        <v>238</v>
      </c>
      <c r="D54" s="49" t="s">
        <v>239</v>
      </c>
      <c r="E54" s="49">
        <v>3726.65</v>
      </c>
      <c r="F54" s="49">
        <v>3726.65</v>
      </c>
      <c r="G54" s="130">
        <v>6014.67</v>
      </c>
      <c r="H54" s="49">
        <v>3726.65</v>
      </c>
      <c r="I54" s="130">
        <v>3180</v>
      </c>
      <c r="J54" s="130">
        <v>108</v>
      </c>
      <c r="K54" s="49">
        <f t="shared" si="1"/>
        <v>44.72</v>
      </c>
      <c r="L54" s="49">
        <f t="shared" si="22"/>
        <v>596.26</v>
      </c>
      <c r="M54" s="130">
        <f t="shared" si="3"/>
        <v>481.17</v>
      </c>
      <c r="N54" s="49">
        <f t="shared" si="23"/>
        <v>26.09</v>
      </c>
      <c r="O54" s="130">
        <f t="shared" si="5"/>
        <v>159</v>
      </c>
      <c r="P54" s="130">
        <f t="shared" si="6"/>
        <v>54</v>
      </c>
      <c r="Q54" s="130">
        <f t="shared" si="7"/>
        <v>1361.24</v>
      </c>
      <c r="R54" s="49">
        <f t="shared" si="8"/>
        <v>0</v>
      </c>
      <c r="S54" s="49">
        <f t="shared" si="9"/>
        <v>298.13</v>
      </c>
      <c r="T54" s="130">
        <f t="shared" si="10"/>
        <v>120.29</v>
      </c>
      <c r="U54" s="49">
        <f t="shared" si="11"/>
        <v>11.18</v>
      </c>
      <c r="V54" s="130">
        <f t="shared" si="12"/>
        <v>159</v>
      </c>
      <c r="W54" s="130">
        <f t="shared" si="13"/>
        <v>54</v>
      </c>
      <c r="X54" s="49">
        <f t="shared" si="14"/>
        <v>642.6</v>
      </c>
      <c r="Y54" s="49">
        <f t="shared" si="15"/>
        <v>2003.84</v>
      </c>
      <c r="Z54" s="49"/>
      <c r="AA54" s="139" t="s">
        <v>80</v>
      </c>
      <c r="AB54" s="140">
        <f t="shared" ref="AB54:AH54" si="68">K54+R54</f>
        <v>44.72</v>
      </c>
      <c r="AC54" s="140">
        <f t="shared" si="68"/>
        <v>894.39</v>
      </c>
      <c r="AD54" s="140">
        <f t="shared" si="68"/>
        <v>601.46</v>
      </c>
      <c r="AE54" s="140">
        <f t="shared" si="68"/>
        <v>37.27</v>
      </c>
      <c r="AF54" s="140">
        <f t="shared" si="68"/>
        <v>318</v>
      </c>
      <c r="AG54" s="140">
        <f t="shared" si="68"/>
        <v>108</v>
      </c>
      <c r="AH54" s="140">
        <f t="shared" si="68"/>
        <v>2003.84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129</v>
      </c>
      <c r="C55" s="308" t="s">
        <v>240</v>
      </c>
      <c r="D55" s="49" t="s">
        <v>241</v>
      </c>
      <c r="E55" s="49">
        <v>3820</v>
      </c>
      <c r="F55" s="49">
        <v>3820</v>
      </c>
      <c r="G55" s="130">
        <v>6014.67</v>
      </c>
      <c r="H55" s="49">
        <v>3820</v>
      </c>
      <c r="I55" s="130">
        <v>4180</v>
      </c>
      <c r="J55" s="130">
        <v>108</v>
      </c>
      <c r="K55" s="49">
        <f t="shared" si="1"/>
        <v>45.84</v>
      </c>
      <c r="L55" s="49">
        <f t="shared" si="22"/>
        <v>611.2</v>
      </c>
      <c r="M55" s="130">
        <f t="shared" si="3"/>
        <v>481.17</v>
      </c>
      <c r="N55" s="49">
        <f t="shared" si="23"/>
        <v>26.74</v>
      </c>
      <c r="O55" s="130">
        <f t="shared" si="5"/>
        <v>209</v>
      </c>
      <c r="P55" s="130">
        <f t="shared" si="6"/>
        <v>54</v>
      </c>
      <c r="Q55" s="130">
        <f t="shared" si="7"/>
        <v>1427.95</v>
      </c>
      <c r="R55" s="49">
        <f t="shared" si="8"/>
        <v>0</v>
      </c>
      <c r="S55" s="49">
        <f t="shared" si="9"/>
        <v>305.6</v>
      </c>
      <c r="T55" s="130">
        <f t="shared" si="10"/>
        <v>120.29</v>
      </c>
      <c r="U55" s="49">
        <f t="shared" si="11"/>
        <v>11.46</v>
      </c>
      <c r="V55" s="130">
        <f t="shared" si="12"/>
        <v>209</v>
      </c>
      <c r="W55" s="130">
        <f t="shared" si="13"/>
        <v>54</v>
      </c>
      <c r="X55" s="49">
        <f t="shared" si="14"/>
        <v>700.35</v>
      </c>
      <c r="Y55" s="49">
        <f t="shared" si="15"/>
        <v>2128.3</v>
      </c>
      <c r="Z55" s="49"/>
      <c r="AA55" s="139" t="s">
        <v>82</v>
      </c>
      <c r="AB55" s="140">
        <f t="shared" ref="AB55:AH55" si="69">K55+R55</f>
        <v>45.84</v>
      </c>
      <c r="AC55" s="140">
        <f t="shared" si="69"/>
        <v>916.8</v>
      </c>
      <c r="AD55" s="140">
        <f t="shared" si="69"/>
        <v>601.46</v>
      </c>
      <c r="AE55" s="140">
        <f t="shared" si="69"/>
        <v>38.2</v>
      </c>
      <c r="AF55" s="140">
        <f t="shared" si="69"/>
        <v>418</v>
      </c>
      <c r="AG55" s="140">
        <f t="shared" si="69"/>
        <v>108</v>
      </c>
      <c r="AH55" s="140">
        <f t="shared" si="69"/>
        <v>2128.3</v>
      </c>
      <c r="AI55" s="139" t="s">
        <v>35</v>
      </c>
    </row>
    <row r="56" s="39" customFormat="1" ht="16" customHeight="1" spans="1:35">
      <c r="A56" s="129">
        <f t="shared" si="0"/>
        <v>53</v>
      </c>
      <c r="B56" s="49" t="s">
        <v>223</v>
      </c>
      <c r="C56" s="308" t="s">
        <v>242</v>
      </c>
      <c r="D56" s="49" t="s">
        <v>243</v>
      </c>
      <c r="E56" s="49">
        <v>3820</v>
      </c>
      <c r="F56" s="49">
        <v>3820</v>
      </c>
      <c r="G56" s="130">
        <v>6014.67</v>
      </c>
      <c r="H56" s="49">
        <v>3820</v>
      </c>
      <c r="I56" s="130">
        <v>4180</v>
      </c>
      <c r="J56" s="130">
        <v>108</v>
      </c>
      <c r="K56" s="49">
        <f t="shared" si="1"/>
        <v>45.84</v>
      </c>
      <c r="L56" s="49">
        <f t="shared" si="22"/>
        <v>611.2</v>
      </c>
      <c r="M56" s="130">
        <f t="shared" si="3"/>
        <v>481.17</v>
      </c>
      <c r="N56" s="49">
        <f t="shared" si="23"/>
        <v>26.74</v>
      </c>
      <c r="O56" s="130">
        <f t="shared" si="5"/>
        <v>209</v>
      </c>
      <c r="P56" s="130">
        <f t="shared" si="6"/>
        <v>54</v>
      </c>
      <c r="Q56" s="130">
        <f t="shared" si="7"/>
        <v>1427.95</v>
      </c>
      <c r="R56" s="49">
        <f t="shared" si="8"/>
        <v>0</v>
      </c>
      <c r="S56" s="49">
        <f t="shared" si="9"/>
        <v>305.6</v>
      </c>
      <c r="T56" s="130">
        <f t="shared" si="10"/>
        <v>120.29</v>
      </c>
      <c r="U56" s="49">
        <f t="shared" si="11"/>
        <v>11.46</v>
      </c>
      <c r="V56" s="130">
        <f t="shared" si="12"/>
        <v>209</v>
      </c>
      <c r="W56" s="130">
        <f t="shared" si="13"/>
        <v>54</v>
      </c>
      <c r="X56" s="49">
        <f t="shared" si="14"/>
        <v>700.35</v>
      </c>
      <c r="Y56" s="49">
        <f t="shared" si="15"/>
        <v>2128.3</v>
      </c>
      <c r="Z56" s="49"/>
      <c r="AA56" s="139" t="s">
        <v>80</v>
      </c>
      <c r="AB56" s="140">
        <f t="shared" ref="AB56:AH56" si="70">K56+R56</f>
        <v>45.84</v>
      </c>
      <c r="AC56" s="140">
        <f t="shared" si="70"/>
        <v>916.8</v>
      </c>
      <c r="AD56" s="140">
        <f t="shared" si="70"/>
        <v>601.46</v>
      </c>
      <c r="AE56" s="140">
        <f t="shared" si="70"/>
        <v>38.2</v>
      </c>
      <c r="AF56" s="140">
        <f t="shared" si="70"/>
        <v>418</v>
      </c>
      <c r="AG56" s="140">
        <f t="shared" si="70"/>
        <v>108</v>
      </c>
      <c r="AH56" s="140">
        <f t="shared" si="70"/>
        <v>2128.3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308" t="s">
        <v>244</v>
      </c>
      <c r="D57" s="49" t="s">
        <v>245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>
        <v>108</v>
      </c>
      <c r="K57" s="49">
        <f t="shared" si="1"/>
        <v>44.72</v>
      </c>
      <c r="L57" s="49">
        <f t="shared" si="22"/>
        <v>596.26</v>
      </c>
      <c r="M57" s="130">
        <f t="shared" si="3"/>
        <v>481.17</v>
      </c>
      <c r="N57" s="49">
        <f t="shared" si="23"/>
        <v>26.09</v>
      </c>
      <c r="O57" s="130">
        <f t="shared" si="5"/>
        <v>159</v>
      </c>
      <c r="P57" s="130">
        <f t="shared" si="6"/>
        <v>54</v>
      </c>
      <c r="Q57" s="130">
        <f t="shared" si="7"/>
        <v>1361.24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54</v>
      </c>
      <c r="X57" s="49">
        <f t="shared" si="14"/>
        <v>642.6</v>
      </c>
      <c r="Y57" s="49">
        <f t="shared" si="15"/>
        <v>2003.84</v>
      </c>
      <c r="Z57" s="49"/>
      <c r="AA57" s="139" t="s">
        <v>80</v>
      </c>
      <c r="AB57" s="140">
        <f t="shared" ref="AB57:AH57" si="71">K57+R57</f>
        <v>44.72</v>
      </c>
      <c r="AC57" s="140">
        <f t="shared" si="71"/>
        <v>894.39</v>
      </c>
      <c r="AD57" s="140">
        <f t="shared" si="71"/>
        <v>601.46</v>
      </c>
      <c r="AE57" s="140">
        <f t="shared" si="71"/>
        <v>37.27</v>
      </c>
      <c r="AF57" s="140">
        <f t="shared" si="71"/>
        <v>318</v>
      </c>
      <c r="AG57" s="140">
        <f t="shared" si="71"/>
        <v>108</v>
      </c>
      <c r="AH57" s="140">
        <f t="shared" si="71"/>
        <v>2003.84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223</v>
      </c>
      <c r="C58" s="308" t="s">
        <v>246</v>
      </c>
      <c r="D58" s="49" t="s">
        <v>247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3180</v>
      </c>
      <c r="J58" s="130">
        <v>108</v>
      </c>
      <c r="K58" s="49">
        <f t="shared" si="1"/>
        <v>44.72</v>
      </c>
      <c r="L58" s="49">
        <f t="shared" si="22"/>
        <v>596.26</v>
      </c>
      <c r="M58" s="130">
        <f t="shared" si="3"/>
        <v>481.17</v>
      </c>
      <c r="N58" s="49">
        <f t="shared" si="23"/>
        <v>26.09</v>
      </c>
      <c r="O58" s="130">
        <f t="shared" si="5"/>
        <v>159</v>
      </c>
      <c r="P58" s="130">
        <f t="shared" si="6"/>
        <v>54</v>
      </c>
      <c r="Q58" s="130">
        <f t="shared" si="7"/>
        <v>1361.24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159</v>
      </c>
      <c r="W58" s="130">
        <f t="shared" si="13"/>
        <v>54</v>
      </c>
      <c r="X58" s="49">
        <f t="shared" si="14"/>
        <v>642.6</v>
      </c>
      <c r="Y58" s="49">
        <f t="shared" si="15"/>
        <v>2003.84</v>
      </c>
      <c r="Z58" s="49"/>
      <c r="AA58" s="139" t="s">
        <v>73</v>
      </c>
      <c r="AB58" s="140">
        <f t="shared" ref="AB58:AH58" si="72">K58+R58</f>
        <v>44.72</v>
      </c>
      <c r="AC58" s="140">
        <f t="shared" si="72"/>
        <v>894.39</v>
      </c>
      <c r="AD58" s="140">
        <f t="shared" si="72"/>
        <v>601.46</v>
      </c>
      <c r="AE58" s="140">
        <f t="shared" si="72"/>
        <v>37.27</v>
      </c>
      <c r="AF58" s="140">
        <f t="shared" si="72"/>
        <v>318</v>
      </c>
      <c r="AG58" s="140">
        <f t="shared" si="72"/>
        <v>108</v>
      </c>
      <c r="AH58" s="140">
        <f t="shared" si="72"/>
        <v>2003.84</v>
      </c>
      <c r="AI58" s="139" t="s">
        <v>33</v>
      </c>
    </row>
    <row r="59" s="39" customFormat="1" ht="16" customHeight="1" spans="1:35">
      <c r="A59" s="129">
        <f t="shared" si="0"/>
        <v>56</v>
      </c>
      <c r="B59" s="49" t="s">
        <v>223</v>
      </c>
      <c r="C59" s="308" t="s">
        <v>248</v>
      </c>
      <c r="D59" s="49" t="s">
        <v>249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3180</v>
      </c>
      <c r="J59" s="130">
        <v>108</v>
      </c>
      <c r="K59" s="49">
        <f t="shared" si="1"/>
        <v>44.72</v>
      </c>
      <c r="L59" s="49">
        <f t="shared" si="22"/>
        <v>596.26</v>
      </c>
      <c r="M59" s="130">
        <f t="shared" si="3"/>
        <v>481.17</v>
      </c>
      <c r="N59" s="49">
        <f t="shared" si="23"/>
        <v>26.09</v>
      </c>
      <c r="O59" s="130">
        <f t="shared" si="5"/>
        <v>159</v>
      </c>
      <c r="P59" s="130">
        <f t="shared" si="6"/>
        <v>54</v>
      </c>
      <c r="Q59" s="130">
        <f t="shared" si="7"/>
        <v>1361.24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159</v>
      </c>
      <c r="W59" s="130">
        <f t="shared" si="13"/>
        <v>54</v>
      </c>
      <c r="X59" s="49">
        <f t="shared" si="14"/>
        <v>642.6</v>
      </c>
      <c r="Y59" s="49">
        <f t="shared" si="15"/>
        <v>2003.84</v>
      </c>
      <c r="Z59" s="49"/>
      <c r="AA59" s="139" t="s">
        <v>80</v>
      </c>
      <c r="AB59" s="140">
        <f t="shared" ref="AB59:AH59" si="73">K59+R59</f>
        <v>44.72</v>
      </c>
      <c r="AC59" s="140">
        <f t="shared" si="73"/>
        <v>894.39</v>
      </c>
      <c r="AD59" s="140">
        <f t="shared" si="73"/>
        <v>601.46</v>
      </c>
      <c r="AE59" s="140">
        <f t="shared" si="73"/>
        <v>37.27</v>
      </c>
      <c r="AF59" s="140">
        <f t="shared" si="73"/>
        <v>318</v>
      </c>
      <c r="AG59" s="140">
        <f t="shared" si="73"/>
        <v>108</v>
      </c>
      <c r="AH59" s="140">
        <f t="shared" si="73"/>
        <v>2003.84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129</v>
      </c>
      <c r="C60" s="308" t="s">
        <v>250</v>
      </c>
      <c r="D60" s="49" t="s">
        <v>251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>
        <v>108</v>
      </c>
      <c r="K60" s="49">
        <f t="shared" si="1"/>
        <v>44.72</v>
      </c>
      <c r="L60" s="49">
        <f t="shared" si="22"/>
        <v>596.26</v>
      </c>
      <c r="M60" s="130">
        <f t="shared" si="3"/>
        <v>481.17</v>
      </c>
      <c r="N60" s="49">
        <f t="shared" si="23"/>
        <v>26.09</v>
      </c>
      <c r="O60" s="130">
        <f t="shared" si="5"/>
        <v>209</v>
      </c>
      <c r="P60" s="130">
        <f t="shared" si="6"/>
        <v>54</v>
      </c>
      <c r="Q60" s="130">
        <f t="shared" si="7"/>
        <v>1411.24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54</v>
      </c>
      <c r="X60" s="49">
        <f t="shared" si="14"/>
        <v>692.6</v>
      </c>
      <c r="Y60" s="49">
        <f t="shared" si="15"/>
        <v>2103.84</v>
      </c>
      <c r="Z60" s="49"/>
      <c r="AA60" s="139" t="s">
        <v>71</v>
      </c>
      <c r="AB60" s="140">
        <f t="shared" ref="AB60:AH60" si="74">K60+R60</f>
        <v>44.72</v>
      </c>
      <c r="AC60" s="140">
        <f t="shared" si="74"/>
        <v>894.39</v>
      </c>
      <c r="AD60" s="140">
        <f t="shared" si="74"/>
        <v>601.46</v>
      </c>
      <c r="AE60" s="140">
        <f t="shared" si="74"/>
        <v>37.27</v>
      </c>
      <c r="AF60" s="140">
        <f t="shared" si="74"/>
        <v>418</v>
      </c>
      <c r="AG60" s="140">
        <f t="shared" si="74"/>
        <v>108</v>
      </c>
      <c r="AH60" s="140">
        <f t="shared" si="74"/>
        <v>2103.84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308" t="s">
        <v>252</v>
      </c>
      <c r="D61" s="49" t="s">
        <v>253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4180</v>
      </c>
      <c r="J61" s="130">
        <v>108</v>
      </c>
      <c r="K61" s="49">
        <f t="shared" si="1"/>
        <v>44.72</v>
      </c>
      <c r="L61" s="49">
        <f t="shared" si="22"/>
        <v>596.26</v>
      </c>
      <c r="M61" s="130">
        <f t="shared" si="3"/>
        <v>481.17</v>
      </c>
      <c r="N61" s="49">
        <f t="shared" si="23"/>
        <v>26.09</v>
      </c>
      <c r="O61" s="130">
        <f t="shared" si="5"/>
        <v>209</v>
      </c>
      <c r="P61" s="130">
        <f t="shared" si="6"/>
        <v>54</v>
      </c>
      <c r="Q61" s="130">
        <f t="shared" si="7"/>
        <v>1411.24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209</v>
      </c>
      <c r="W61" s="130">
        <f t="shared" si="13"/>
        <v>54</v>
      </c>
      <c r="X61" s="49">
        <f t="shared" si="14"/>
        <v>692.6</v>
      </c>
      <c r="Y61" s="49">
        <f t="shared" si="15"/>
        <v>2103.84</v>
      </c>
      <c r="Z61" s="49"/>
      <c r="AA61" s="139" t="s">
        <v>82</v>
      </c>
      <c r="AB61" s="140">
        <f t="shared" ref="AB61:AH61" si="75">K61+R61</f>
        <v>44.72</v>
      </c>
      <c r="AC61" s="140">
        <f t="shared" si="75"/>
        <v>894.39</v>
      </c>
      <c r="AD61" s="140">
        <f t="shared" si="75"/>
        <v>601.46</v>
      </c>
      <c r="AE61" s="140">
        <f t="shared" si="75"/>
        <v>37.27</v>
      </c>
      <c r="AF61" s="140">
        <f t="shared" si="75"/>
        <v>418</v>
      </c>
      <c r="AG61" s="140">
        <f t="shared" si="75"/>
        <v>108</v>
      </c>
      <c r="AH61" s="140">
        <f t="shared" si="75"/>
        <v>2103.84</v>
      </c>
      <c r="AI61" s="139" t="s">
        <v>35</v>
      </c>
    </row>
    <row r="62" s="39" customFormat="1" ht="16" customHeight="1" spans="1:35">
      <c r="A62" s="129">
        <f t="shared" si="0"/>
        <v>59</v>
      </c>
      <c r="B62" s="49" t="s">
        <v>129</v>
      </c>
      <c r="C62" s="308" t="s">
        <v>254</v>
      </c>
      <c r="D62" s="49" t="s">
        <v>255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4180</v>
      </c>
      <c r="J62" s="130">
        <v>108</v>
      </c>
      <c r="K62" s="49">
        <f t="shared" si="1"/>
        <v>44.72</v>
      </c>
      <c r="L62" s="49">
        <f t="shared" si="22"/>
        <v>596.26</v>
      </c>
      <c r="M62" s="130">
        <f t="shared" si="3"/>
        <v>481.17</v>
      </c>
      <c r="N62" s="49">
        <f t="shared" si="23"/>
        <v>26.09</v>
      </c>
      <c r="O62" s="130">
        <f t="shared" si="5"/>
        <v>209</v>
      </c>
      <c r="P62" s="130">
        <f t="shared" si="6"/>
        <v>54</v>
      </c>
      <c r="Q62" s="130">
        <f t="shared" si="7"/>
        <v>1411.24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209</v>
      </c>
      <c r="W62" s="130">
        <f t="shared" si="13"/>
        <v>54</v>
      </c>
      <c r="X62" s="49">
        <f t="shared" si="14"/>
        <v>692.6</v>
      </c>
      <c r="Y62" s="49">
        <f t="shared" si="15"/>
        <v>2103.84</v>
      </c>
      <c r="Z62" s="49"/>
      <c r="AA62" s="139" t="s">
        <v>82</v>
      </c>
      <c r="AB62" s="140">
        <f t="shared" ref="AB62:AH62" si="76">K62+R62</f>
        <v>44.72</v>
      </c>
      <c r="AC62" s="140">
        <f t="shared" si="76"/>
        <v>894.39</v>
      </c>
      <c r="AD62" s="140">
        <f t="shared" si="76"/>
        <v>601.46</v>
      </c>
      <c r="AE62" s="140">
        <f t="shared" si="76"/>
        <v>37.27</v>
      </c>
      <c r="AF62" s="140">
        <f t="shared" si="76"/>
        <v>418</v>
      </c>
      <c r="AG62" s="140">
        <f t="shared" si="76"/>
        <v>108</v>
      </c>
      <c r="AH62" s="140">
        <f t="shared" si="76"/>
        <v>2103.84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129</v>
      </c>
      <c r="C63" s="308" t="s">
        <v>256</v>
      </c>
      <c r="D63" s="449" t="s">
        <v>257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>
        <v>108</v>
      </c>
      <c r="K63" s="49">
        <f t="shared" si="1"/>
        <v>44.72</v>
      </c>
      <c r="L63" s="49">
        <f t="shared" si="22"/>
        <v>596.26</v>
      </c>
      <c r="M63" s="130">
        <f t="shared" si="3"/>
        <v>481.17</v>
      </c>
      <c r="N63" s="49">
        <f t="shared" si="23"/>
        <v>26.09</v>
      </c>
      <c r="O63" s="130">
        <f t="shared" si="5"/>
        <v>159</v>
      </c>
      <c r="P63" s="130">
        <f t="shared" si="6"/>
        <v>54</v>
      </c>
      <c r="Q63" s="130">
        <f t="shared" si="7"/>
        <v>1361.24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54</v>
      </c>
      <c r="X63" s="49">
        <f t="shared" si="14"/>
        <v>642.6</v>
      </c>
      <c r="Y63" s="49">
        <f t="shared" si="15"/>
        <v>2003.84</v>
      </c>
      <c r="Z63" s="49"/>
      <c r="AA63" s="139" t="s">
        <v>82</v>
      </c>
      <c r="AB63" s="140">
        <f t="shared" ref="AB63:AH63" si="77">K63+R63</f>
        <v>44.72</v>
      </c>
      <c r="AC63" s="140">
        <f t="shared" si="77"/>
        <v>894.39</v>
      </c>
      <c r="AD63" s="140">
        <f t="shared" si="77"/>
        <v>601.46</v>
      </c>
      <c r="AE63" s="140">
        <f t="shared" si="77"/>
        <v>37.27</v>
      </c>
      <c r="AF63" s="140">
        <f t="shared" si="77"/>
        <v>318</v>
      </c>
      <c r="AG63" s="140">
        <f t="shared" si="77"/>
        <v>108</v>
      </c>
      <c r="AH63" s="140">
        <f t="shared" si="77"/>
        <v>2003.84</v>
      </c>
      <c r="AI63" s="139" t="s">
        <v>35</v>
      </c>
    </row>
    <row r="64" s="39" customFormat="1" ht="16" customHeight="1" spans="1:35">
      <c r="A64" s="129">
        <f t="shared" si="0"/>
        <v>61</v>
      </c>
      <c r="B64" s="49" t="s">
        <v>129</v>
      </c>
      <c r="C64" s="308" t="s">
        <v>258</v>
      </c>
      <c r="D64" s="49" t="s">
        <v>259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>
        <v>108</v>
      </c>
      <c r="K64" s="49">
        <f t="shared" si="1"/>
        <v>44.72</v>
      </c>
      <c r="L64" s="49">
        <f t="shared" si="22"/>
        <v>596.26</v>
      </c>
      <c r="M64" s="130">
        <f t="shared" si="3"/>
        <v>481.17</v>
      </c>
      <c r="N64" s="49">
        <f t="shared" si="23"/>
        <v>26.09</v>
      </c>
      <c r="O64" s="130">
        <f t="shared" si="5"/>
        <v>159</v>
      </c>
      <c r="P64" s="130">
        <f t="shared" si="6"/>
        <v>54</v>
      </c>
      <c r="Q64" s="130">
        <f t="shared" si="7"/>
        <v>1361.24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54</v>
      </c>
      <c r="X64" s="49">
        <f t="shared" si="14"/>
        <v>642.6</v>
      </c>
      <c r="Y64" s="49">
        <f t="shared" si="15"/>
        <v>2003.84</v>
      </c>
      <c r="Z64" s="49"/>
      <c r="AA64" s="139" t="s">
        <v>81</v>
      </c>
      <c r="AB64" s="140">
        <f t="shared" ref="AB64:AH64" si="78">K64+R64</f>
        <v>44.72</v>
      </c>
      <c r="AC64" s="140">
        <f t="shared" si="78"/>
        <v>894.39</v>
      </c>
      <c r="AD64" s="140">
        <f t="shared" si="78"/>
        <v>601.46</v>
      </c>
      <c r="AE64" s="140">
        <f t="shared" si="78"/>
        <v>37.27</v>
      </c>
      <c r="AF64" s="140">
        <f t="shared" si="78"/>
        <v>318</v>
      </c>
      <c r="AG64" s="140">
        <f t="shared" si="78"/>
        <v>108</v>
      </c>
      <c r="AH64" s="140">
        <f t="shared" si="78"/>
        <v>2003.84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223</v>
      </c>
      <c r="C65" s="308" t="s">
        <v>260</v>
      </c>
      <c r="D65" s="49" t="s">
        <v>261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3180</v>
      </c>
      <c r="J65" s="130">
        <v>108</v>
      </c>
      <c r="K65" s="49">
        <f t="shared" si="1"/>
        <v>44.72</v>
      </c>
      <c r="L65" s="49">
        <f t="shared" si="22"/>
        <v>596.26</v>
      </c>
      <c r="M65" s="130">
        <f t="shared" si="3"/>
        <v>481.17</v>
      </c>
      <c r="N65" s="49">
        <f t="shared" si="23"/>
        <v>26.09</v>
      </c>
      <c r="O65" s="130">
        <f t="shared" si="5"/>
        <v>159</v>
      </c>
      <c r="P65" s="130">
        <f t="shared" si="6"/>
        <v>54</v>
      </c>
      <c r="Q65" s="130">
        <f t="shared" si="7"/>
        <v>1361.24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159</v>
      </c>
      <c r="W65" s="130">
        <f t="shared" si="13"/>
        <v>54</v>
      </c>
      <c r="X65" s="49">
        <f t="shared" si="14"/>
        <v>642.6</v>
      </c>
      <c r="Y65" s="49">
        <f t="shared" si="15"/>
        <v>2003.84</v>
      </c>
      <c r="Z65" s="49"/>
      <c r="AA65" s="139" t="s">
        <v>71</v>
      </c>
      <c r="AB65" s="140">
        <f t="shared" ref="AB65:AH65" si="79">K65+R65</f>
        <v>44.72</v>
      </c>
      <c r="AC65" s="140">
        <f t="shared" si="79"/>
        <v>894.39</v>
      </c>
      <c r="AD65" s="140">
        <f t="shared" si="79"/>
        <v>601.46</v>
      </c>
      <c r="AE65" s="140">
        <f t="shared" si="79"/>
        <v>37.27</v>
      </c>
      <c r="AF65" s="140">
        <f t="shared" si="79"/>
        <v>318</v>
      </c>
      <c r="AG65" s="140">
        <f t="shared" si="79"/>
        <v>108</v>
      </c>
      <c r="AH65" s="140">
        <f t="shared" si="79"/>
        <v>2003.84</v>
      </c>
      <c r="AI65" s="139" t="s">
        <v>35</v>
      </c>
    </row>
    <row r="66" s="39" customFormat="1" ht="16" customHeight="1" spans="1:35">
      <c r="A66" s="129">
        <f t="shared" si="0"/>
        <v>63</v>
      </c>
      <c r="B66" s="49" t="s">
        <v>262</v>
      </c>
      <c r="C66" s="310" t="s">
        <v>263</v>
      </c>
      <c r="D66" s="46" t="s">
        <v>264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>
        <v>108</v>
      </c>
      <c r="K66" s="49">
        <f t="shared" si="1"/>
        <v>44.72</v>
      </c>
      <c r="L66" s="49">
        <f t="shared" si="22"/>
        <v>596.26</v>
      </c>
      <c r="M66" s="130">
        <f t="shared" si="3"/>
        <v>481.17</v>
      </c>
      <c r="N66" s="49">
        <f t="shared" si="23"/>
        <v>26.09</v>
      </c>
      <c r="O66" s="130">
        <f t="shared" si="5"/>
        <v>159</v>
      </c>
      <c r="P66" s="130">
        <f t="shared" si="6"/>
        <v>54</v>
      </c>
      <c r="Q66" s="130">
        <f t="shared" si="7"/>
        <v>1361.24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54</v>
      </c>
      <c r="X66" s="49">
        <f t="shared" si="14"/>
        <v>642.6</v>
      </c>
      <c r="Y66" s="49">
        <f t="shared" si="15"/>
        <v>2003.84</v>
      </c>
      <c r="Z66" s="49"/>
      <c r="AA66" s="139" t="s">
        <v>68</v>
      </c>
      <c r="AB66" s="140">
        <f t="shared" ref="AB66:AH66" si="80">K66+R66</f>
        <v>44.72</v>
      </c>
      <c r="AC66" s="140">
        <f t="shared" si="80"/>
        <v>894.39</v>
      </c>
      <c r="AD66" s="140">
        <f t="shared" si="80"/>
        <v>601.46</v>
      </c>
      <c r="AE66" s="140">
        <f t="shared" si="80"/>
        <v>37.27</v>
      </c>
      <c r="AF66" s="140">
        <f t="shared" si="80"/>
        <v>318</v>
      </c>
      <c r="AG66" s="140">
        <f t="shared" si="80"/>
        <v>108</v>
      </c>
      <c r="AH66" s="140">
        <f t="shared" si="80"/>
        <v>2003.84</v>
      </c>
      <c r="AI66" s="139" t="s">
        <v>32</v>
      </c>
    </row>
    <row r="67" s="39" customFormat="1" ht="16" customHeight="1" spans="1:35">
      <c r="A67" s="129">
        <f t="shared" si="0"/>
        <v>64</v>
      </c>
      <c r="B67" s="49" t="s">
        <v>223</v>
      </c>
      <c r="C67" s="310" t="s">
        <v>265</v>
      </c>
      <c r="D67" s="46" t="s">
        <v>266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3180</v>
      </c>
      <c r="J67" s="130">
        <v>108</v>
      </c>
      <c r="K67" s="49">
        <f t="shared" si="1"/>
        <v>44.72</v>
      </c>
      <c r="L67" s="49">
        <f t="shared" si="22"/>
        <v>596.26</v>
      </c>
      <c r="M67" s="130">
        <f t="shared" si="3"/>
        <v>481.17</v>
      </c>
      <c r="N67" s="49">
        <f t="shared" si="23"/>
        <v>26.09</v>
      </c>
      <c r="O67" s="130">
        <f t="shared" si="5"/>
        <v>159</v>
      </c>
      <c r="P67" s="130">
        <f t="shared" si="6"/>
        <v>54</v>
      </c>
      <c r="Q67" s="130">
        <f t="shared" si="7"/>
        <v>1361.24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159</v>
      </c>
      <c r="W67" s="130">
        <f t="shared" si="13"/>
        <v>54</v>
      </c>
      <c r="X67" s="49">
        <f t="shared" si="14"/>
        <v>642.6</v>
      </c>
      <c r="Y67" s="49">
        <f t="shared" si="15"/>
        <v>2003.84</v>
      </c>
      <c r="Z67" s="49"/>
      <c r="AA67" s="139" t="s">
        <v>71</v>
      </c>
      <c r="AB67" s="140">
        <f t="shared" ref="AB67:AH67" si="81">K67+R67</f>
        <v>44.72</v>
      </c>
      <c r="AC67" s="140">
        <f t="shared" si="81"/>
        <v>894.39</v>
      </c>
      <c r="AD67" s="140">
        <f t="shared" si="81"/>
        <v>601.46</v>
      </c>
      <c r="AE67" s="140">
        <f t="shared" si="81"/>
        <v>37.27</v>
      </c>
      <c r="AF67" s="140">
        <f t="shared" si="81"/>
        <v>318</v>
      </c>
      <c r="AG67" s="140">
        <f t="shared" si="81"/>
        <v>108</v>
      </c>
      <c r="AH67" s="140">
        <f t="shared" si="81"/>
        <v>2003.84</v>
      </c>
      <c r="AI67" s="139" t="s">
        <v>35</v>
      </c>
    </row>
    <row r="68" s="39" customFormat="1" ht="16" customHeight="1" spans="1:35">
      <c r="A68" s="129">
        <f t="shared" ref="A68:A86" si="82">ROW()-3</f>
        <v>65</v>
      </c>
      <c r="B68" s="49" t="s">
        <v>223</v>
      </c>
      <c r="C68" s="310" t="s">
        <v>267</v>
      </c>
      <c r="D68" s="46" t="s">
        <v>268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2200</v>
      </c>
      <c r="J68" s="130">
        <v>108</v>
      </c>
      <c r="K68" s="49">
        <f t="shared" ref="K68:K131" si="83">ROUND(E68*0.012,2)</f>
        <v>44.72</v>
      </c>
      <c r="L68" s="49">
        <f t="shared" si="22"/>
        <v>596.26</v>
      </c>
      <c r="M68" s="130">
        <f t="shared" ref="M68:M86" si="84">ROUND(G68*0.08,2)</f>
        <v>481.17</v>
      </c>
      <c r="N68" s="49">
        <f t="shared" si="23"/>
        <v>26.09</v>
      </c>
      <c r="O68" s="130">
        <f t="shared" ref="O68:O86" si="85">I68*5%</f>
        <v>110</v>
      </c>
      <c r="P68" s="130">
        <f t="shared" ref="P68:P86" si="86">J68*50%</f>
        <v>54</v>
      </c>
      <c r="Q68" s="130">
        <f t="shared" ref="Q68:Q86" si="87">SUM(K68:P68)</f>
        <v>1312.24</v>
      </c>
      <c r="R68" s="49">
        <f t="shared" ref="R68:R86" si="88">E68*0</f>
        <v>0</v>
      </c>
      <c r="S68" s="49">
        <f t="shared" ref="S68:S86" si="89">ROUND(F68*0.08,2)</f>
        <v>298.13</v>
      </c>
      <c r="T68" s="130">
        <f t="shared" ref="T68:T86" si="90">ROUND(G68*0.02,2)</f>
        <v>120.29</v>
      </c>
      <c r="U68" s="49">
        <f t="shared" ref="U68:U86" si="91">ROUND(H68*0.003,2)</f>
        <v>11.18</v>
      </c>
      <c r="V68" s="130">
        <f t="shared" ref="V68:V86" si="92">I68*5%</f>
        <v>110</v>
      </c>
      <c r="W68" s="130">
        <f t="shared" ref="W68:W86" si="93">J68*50%</f>
        <v>54</v>
      </c>
      <c r="X68" s="49">
        <f t="shared" ref="X68:X86" si="94">SUM(R68:W68)</f>
        <v>593.6</v>
      </c>
      <c r="Y68" s="49">
        <f t="shared" ref="Y68:Y86" si="95">Q68+X68</f>
        <v>1905.84</v>
      </c>
      <c r="Z68" s="49"/>
      <c r="AA68" s="139" t="s">
        <v>73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220</v>
      </c>
      <c r="AG68" s="140">
        <f t="shared" si="96"/>
        <v>108</v>
      </c>
      <c r="AH68" s="140">
        <f t="shared" si="96"/>
        <v>1905.84</v>
      </c>
      <c r="AI68" s="139" t="s">
        <v>33</v>
      </c>
    </row>
    <row r="69" s="39" customFormat="1" ht="16" customHeight="1" spans="1:35">
      <c r="A69" s="129">
        <f t="shared" si="82"/>
        <v>66</v>
      </c>
      <c r="B69" s="49" t="s">
        <v>223</v>
      </c>
      <c r="C69" s="310" t="s">
        <v>269</v>
      </c>
      <c r="D69" s="450" t="s">
        <v>270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3180</v>
      </c>
      <c r="J69" s="130">
        <v>108</v>
      </c>
      <c r="K69" s="49">
        <f t="shared" si="83"/>
        <v>44.72</v>
      </c>
      <c r="L69" s="49">
        <f t="shared" si="22"/>
        <v>596.26</v>
      </c>
      <c r="M69" s="130">
        <f t="shared" si="84"/>
        <v>481.17</v>
      </c>
      <c r="N69" s="49">
        <f t="shared" si="23"/>
        <v>26.09</v>
      </c>
      <c r="O69" s="130">
        <f t="shared" si="85"/>
        <v>159</v>
      </c>
      <c r="P69" s="130">
        <f t="shared" si="86"/>
        <v>54</v>
      </c>
      <c r="Q69" s="130">
        <f t="shared" si="87"/>
        <v>1361.24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159</v>
      </c>
      <c r="W69" s="130">
        <f t="shared" si="93"/>
        <v>54</v>
      </c>
      <c r="X69" s="49">
        <f t="shared" si="94"/>
        <v>642.6</v>
      </c>
      <c r="Y69" s="49">
        <f t="shared" si="95"/>
        <v>2003.84</v>
      </c>
      <c r="Z69" s="49"/>
      <c r="AA69" s="139" t="s">
        <v>80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318</v>
      </c>
      <c r="AG69" s="140">
        <f t="shared" si="97"/>
        <v>108</v>
      </c>
      <c r="AH69" s="140">
        <f t="shared" si="97"/>
        <v>2003.84</v>
      </c>
      <c r="AI69" s="139" t="s">
        <v>33</v>
      </c>
    </row>
    <row r="70" s="39" customFormat="1" ht="16" customHeight="1" spans="1:35">
      <c r="A70" s="129">
        <f t="shared" si="82"/>
        <v>67</v>
      </c>
      <c r="B70" s="49" t="s">
        <v>201</v>
      </c>
      <c r="C70" s="308" t="s">
        <v>271</v>
      </c>
      <c r="D70" s="49" t="s">
        <v>272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4180</v>
      </c>
      <c r="J70" s="130">
        <v>108</v>
      </c>
      <c r="K70" s="49">
        <f t="shared" si="83"/>
        <v>44.72</v>
      </c>
      <c r="L70" s="49">
        <f t="shared" si="22"/>
        <v>596.26</v>
      </c>
      <c r="M70" s="130">
        <f t="shared" si="84"/>
        <v>481.17</v>
      </c>
      <c r="N70" s="49">
        <f t="shared" si="23"/>
        <v>26.09</v>
      </c>
      <c r="O70" s="130">
        <f t="shared" si="85"/>
        <v>209</v>
      </c>
      <c r="P70" s="130">
        <f t="shared" si="86"/>
        <v>54</v>
      </c>
      <c r="Q70" s="130">
        <f t="shared" si="87"/>
        <v>1411.24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209</v>
      </c>
      <c r="W70" s="130">
        <f t="shared" si="93"/>
        <v>54</v>
      </c>
      <c r="X70" s="49">
        <f t="shared" si="94"/>
        <v>692.6</v>
      </c>
      <c r="Y70" s="49">
        <f t="shared" si="95"/>
        <v>2103.84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418</v>
      </c>
      <c r="AG70" s="140">
        <f t="shared" si="98"/>
        <v>108</v>
      </c>
      <c r="AH70" s="140">
        <f t="shared" si="98"/>
        <v>2103.84</v>
      </c>
      <c r="AI70" s="139" t="s">
        <v>34</v>
      </c>
    </row>
    <row r="71" s="39" customFormat="1" ht="16" customHeight="1" spans="1:35">
      <c r="A71" s="129">
        <f t="shared" si="82"/>
        <v>68</v>
      </c>
      <c r="B71" s="49" t="s">
        <v>209</v>
      </c>
      <c r="C71" s="308" t="s">
        <v>273</v>
      </c>
      <c r="D71" s="49" t="s">
        <v>274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>
        <v>108</v>
      </c>
      <c r="K71" s="49">
        <f t="shared" si="83"/>
        <v>44.72</v>
      </c>
      <c r="L71" s="49">
        <f t="shared" si="22"/>
        <v>596.26</v>
      </c>
      <c r="M71" s="130">
        <f t="shared" si="84"/>
        <v>481.17</v>
      </c>
      <c r="N71" s="49">
        <f t="shared" si="23"/>
        <v>26.09</v>
      </c>
      <c r="O71" s="130">
        <f t="shared" si="85"/>
        <v>159</v>
      </c>
      <c r="P71" s="130">
        <f t="shared" si="86"/>
        <v>54</v>
      </c>
      <c r="Q71" s="130">
        <f t="shared" si="87"/>
        <v>1361.24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54</v>
      </c>
      <c r="X71" s="49">
        <f t="shared" si="94"/>
        <v>642.6</v>
      </c>
      <c r="Y71" s="49">
        <f t="shared" si="95"/>
        <v>2003.84</v>
      </c>
      <c r="Z71" s="49"/>
      <c r="AA71" s="139" t="s">
        <v>69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108</v>
      </c>
      <c r="AH71" s="140">
        <f t="shared" si="99"/>
        <v>2003.84</v>
      </c>
      <c r="AI71" s="139" t="s">
        <v>35</v>
      </c>
    </row>
    <row r="72" s="39" customFormat="1" ht="16" customHeight="1" spans="1:35">
      <c r="A72" s="129">
        <f t="shared" si="82"/>
        <v>69</v>
      </c>
      <c r="B72" s="49" t="s">
        <v>196</v>
      </c>
      <c r="C72" s="308" t="s">
        <v>275</v>
      </c>
      <c r="D72" s="49" t="s">
        <v>276</v>
      </c>
      <c r="E72" s="49">
        <v>3726.65</v>
      </c>
      <c r="F72" s="49">
        <v>3726.65</v>
      </c>
      <c r="G72" s="130">
        <v>6014.67</v>
      </c>
      <c r="H72" s="49">
        <v>3726.65</v>
      </c>
      <c r="I72" s="130">
        <v>4180</v>
      </c>
      <c r="J72" s="130">
        <v>108</v>
      </c>
      <c r="K72" s="49">
        <f t="shared" si="83"/>
        <v>44.72</v>
      </c>
      <c r="L72" s="49">
        <f t="shared" si="22"/>
        <v>596.26</v>
      </c>
      <c r="M72" s="130">
        <f t="shared" si="84"/>
        <v>481.17</v>
      </c>
      <c r="N72" s="49">
        <f t="shared" si="23"/>
        <v>26.09</v>
      </c>
      <c r="O72" s="130">
        <f t="shared" si="85"/>
        <v>209</v>
      </c>
      <c r="P72" s="130">
        <f t="shared" si="86"/>
        <v>54</v>
      </c>
      <c r="Q72" s="130">
        <f t="shared" si="87"/>
        <v>1411.24</v>
      </c>
      <c r="R72" s="49">
        <f t="shared" si="88"/>
        <v>0</v>
      </c>
      <c r="S72" s="49">
        <f t="shared" si="89"/>
        <v>298.13</v>
      </c>
      <c r="T72" s="130">
        <f t="shared" si="90"/>
        <v>120.29</v>
      </c>
      <c r="U72" s="49">
        <f t="shared" si="91"/>
        <v>11.18</v>
      </c>
      <c r="V72" s="130">
        <f t="shared" si="92"/>
        <v>209</v>
      </c>
      <c r="W72" s="130">
        <f t="shared" si="93"/>
        <v>54</v>
      </c>
      <c r="X72" s="49">
        <f t="shared" si="94"/>
        <v>692.6</v>
      </c>
      <c r="Y72" s="49">
        <f t="shared" si="95"/>
        <v>2103.84</v>
      </c>
      <c r="Z72" s="49"/>
      <c r="AA72" s="139" t="s">
        <v>64</v>
      </c>
      <c r="AB72" s="140">
        <f t="shared" ref="AB72:AH72" si="100">K72+R72</f>
        <v>44.72</v>
      </c>
      <c r="AC72" s="140">
        <f t="shared" si="100"/>
        <v>894.39</v>
      </c>
      <c r="AD72" s="140">
        <f t="shared" si="100"/>
        <v>601.46</v>
      </c>
      <c r="AE72" s="140">
        <f t="shared" si="100"/>
        <v>37.27</v>
      </c>
      <c r="AF72" s="140">
        <f t="shared" si="100"/>
        <v>418</v>
      </c>
      <c r="AG72" s="140">
        <f t="shared" si="100"/>
        <v>108</v>
      </c>
      <c r="AH72" s="140">
        <f t="shared" si="100"/>
        <v>2103.84</v>
      </c>
      <c r="AI72" s="139" t="s">
        <v>34</v>
      </c>
    </row>
    <row r="73" s="39" customFormat="1" ht="16" customHeight="1" spans="1:35">
      <c r="A73" s="129">
        <f t="shared" si="82"/>
        <v>70</v>
      </c>
      <c r="B73" s="49" t="s">
        <v>196</v>
      </c>
      <c r="C73" s="310" t="s">
        <v>277</v>
      </c>
      <c r="D73" s="46" t="s">
        <v>278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3180</v>
      </c>
      <c r="J73" s="130">
        <v>108</v>
      </c>
      <c r="K73" s="49">
        <f t="shared" si="83"/>
        <v>44.72</v>
      </c>
      <c r="L73" s="49">
        <f t="shared" si="22"/>
        <v>596.26</v>
      </c>
      <c r="M73" s="130">
        <f t="shared" si="84"/>
        <v>481.17</v>
      </c>
      <c r="N73" s="49">
        <f t="shared" si="23"/>
        <v>26.09</v>
      </c>
      <c r="O73" s="130">
        <f t="shared" si="85"/>
        <v>159</v>
      </c>
      <c r="P73" s="130">
        <f t="shared" si="86"/>
        <v>54</v>
      </c>
      <c r="Q73" s="130">
        <f t="shared" si="87"/>
        <v>1361.24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159</v>
      </c>
      <c r="W73" s="130">
        <f t="shared" si="93"/>
        <v>54</v>
      </c>
      <c r="X73" s="49">
        <f t="shared" si="94"/>
        <v>642.6</v>
      </c>
      <c r="Y73" s="49">
        <f t="shared" si="95"/>
        <v>2003.84</v>
      </c>
      <c r="Z73" s="49"/>
      <c r="AA73" s="139" t="s">
        <v>64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318</v>
      </c>
      <c r="AG73" s="140">
        <f t="shared" si="101"/>
        <v>108</v>
      </c>
      <c r="AH73" s="140">
        <f t="shared" si="101"/>
        <v>2003.84</v>
      </c>
      <c r="AI73" s="139" t="s">
        <v>34</v>
      </c>
    </row>
    <row r="74" s="39" customFormat="1" ht="16" customHeight="1" spans="1:35">
      <c r="A74" s="129">
        <f t="shared" si="82"/>
        <v>71</v>
      </c>
      <c r="B74" s="49" t="s">
        <v>196</v>
      </c>
      <c r="C74" s="310" t="s">
        <v>279</v>
      </c>
      <c r="D74" s="451" t="s">
        <v>280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3180</v>
      </c>
      <c r="J74" s="130">
        <v>108</v>
      </c>
      <c r="K74" s="49">
        <f t="shared" si="83"/>
        <v>44.72</v>
      </c>
      <c r="L74" s="49">
        <f t="shared" ref="L74:L137" si="102">ROUND(F74*0.16,2)</f>
        <v>596.26</v>
      </c>
      <c r="M74" s="130">
        <f t="shared" si="84"/>
        <v>481.17</v>
      </c>
      <c r="N74" s="49">
        <f t="shared" ref="N74:N137" si="103">ROUND(H74*0.007,2)</f>
        <v>26.09</v>
      </c>
      <c r="O74" s="130">
        <f t="shared" si="85"/>
        <v>159</v>
      </c>
      <c r="P74" s="130">
        <f t="shared" si="86"/>
        <v>54</v>
      </c>
      <c r="Q74" s="130">
        <f t="shared" si="87"/>
        <v>1361.24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159</v>
      </c>
      <c r="W74" s="130">
        <f t="shared" si="93"/>
        <v>54</v>
      </c>
      <c r="X74" s="49">
        <f t="shared" si="94"/>
        <v>642.6</v>
      </c>
      <c r="Y74" s="49">
        <f t="shared" si="95"/>
        <v>2003.84</v>
      </c>
      <c r="Z74" s="49"/>
      <c r="AA74" s="139" t="s">
        <v>64</v>
      </c>
      <c r="AB74" s="140">
        <f t="shared" ref="AB74:AH74" si="104">K74+R74</f>
        <v>44.72</v>
      </c>
      <c r="AC74" s="140">
        <f t="shared" si="104"/>
        <v>894.39</v>
      </c>
      <c r="AD74" s="140">
        <f t="shared" si="104"/>
        <v>601.46</v>
      </c>
      <c r="AE74" s="140">
        <f t="shared" si="104"/>
        <v>37.27</v>
      </c>
      <c r="AF74" s="140">
        <f t="shared" si="104"/>
        <v>318</v>
      </c>
      <c r="AG74" s="140">
        <f t="shared" si="104"/>
        <v>108</v>
      </c>
      <c r="AH74" s="140">
        <f t="shared" si="104"/>
        <v>2003.84</v>
      </c>
      <c r="AI74" s="139" t="s">
        <v>34</v>
      </c>
    </row>
    <row r="75" s="39" customFormat="1" ht="16" customHeight="1" spans="1:35">
      <c r="A75" s="129">
        <f t="shared" si="82"/>
        <v>72</v>
      </c>
      <c r="B75" s="49" t="s">
        <v>281</v>
      </c>
      <c r="C75" s="308" t="s">
        <v>282</v>
      </c>
      <c r="D75" s="49" t="s">
        <v>283</v>
      </c>
      <c r="E75" s="49">
        <v>3820</v>
      </c>
      <c r="F75" s="49">
        <v>3820</v>
      </c>
      <c r="G75" s="130">
        <v>6014.67</v>
      </c>
      <c r="H75" s="49">
        <v>3820</v>
      </c>
      <c r="I75" s="130">
        <v>4180</v>
      </c>
      <c r="J75" s="130">
        <v>108</v>
      </c>
      <c r="K75" s="49">
        <f t="shared" si="83"/>
        <v>45.84</v>
      </c>
      <c r="L75" s="49">
        <f t="shared" si="102"/>
        <v>611.2</v>
      </c>
      <c r="M75" s="130">
        <f t="shared" si="84"/>
        <v>481.17</v>
      </c>
      <c r="N75" s="49">
        <f t="shared" si="103"/>
        <v>26.74</v>
      </c>
      <c r="O75" s="130">
        <f t="shared" si="85"/>
        <v>209</v>
      </c>
      <c r="P75" s="130">
        <f t="shared" si="86"/>
        <v>54</v>
      </c>
      <c r="Q75" s="130">
        <f t="shared" si="87"/>
        <v>1427.95</v>
      </c>
      <c r="R75" s="49">
        <f t="shared" si="88"/>
        <v>0</v>
      </c>
      <c r="S75" s="49">
        <f t="shared" si="89"/>
        <v>305.6</v>
      </c>
      <c r="T75" s="130">
        <f t="shared" si="90"/>
        <v>120.29</v>
      </c>
      <c r="U75" s="49">
        <f t="shared" si="91"/>
        <v>11.46</v>
      </c>
      <c r="V75" s="130">
        <f t="shared" si="92"/>
        <v>209</v>
      </c>
      <c r="W75" s="130">
        <f t="shared" si="93"/>
        <v>54</v>
      </c>
      <c r="X75" s="49">
        <f t="shared" si="94"/>
        <v>700.35</v>
      </c>
      <c r="Y75" s="49">
        <f t="shared" si="95"/>
        <v>2128.3</v>
      </c>
      <c r="Z75" s="49"/>
      <c r="AA75" s="139" t="s">
        <v>81</v>
      </c>
      <c r="AB75" s="140">
        <f t="shared" ref="AB75:AH75" si="105">K75+R75</f>
        <v>45.84</v>
      </c>
      <c r="AC75" s="140">
        <f t="shared" si="105"/>
        <v>916.8</v>
      </c>
      <c r="AD75" s="140">
        <f t="shared" si="105"/>
        <v>601.46</v>
      </c>
      <c r="AE75" s="140">
        <f t="shared" si="105"/>
        <v>38.2</v>
      </c>
      <c r="AF75" s="140">
        <f t="shared" si="105"/>
        <v>418</v>
      </c>
      <c r="AG75" s="140">
        <f t="shared" si="105"/>
        <v>108</v>
      </c>
      <c r="AH75" s="140">
        <f t="shared" si="105"/>
        <v>2128.3</v>
      </c>
      <c r="AI75" s="139" t="s">
        <v>34</v>
      </c>
    </row>
    <row r="76" s="39" customFormat="1" ht="16" customHeight="1" spans="1:35">
      <c r="A76" s="129">
        <f t="shared" si="82"/>
        <v>73</v>
      </c>
      <c r="B76" s="49" t="s">
        <v>139</v>
      </c>
      <c r="C76" s="308" t="s">
        <v>284</v>
      </c>
      <c r="D76" s="49" t="s">
        <v>285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4180</v>
      </c>
      <c r="J76" s="130">
        <v>108</v>
      </c>
      <c r="K76" s="49">
        <f t="shared" si="83"/>
        <v>44.72</v>
      </c>
      <c r="L76" s="49">
        <f t="shared" si="102"/>
        <v>596.26</v>
      </c>
      <c r="M76" s="130">
        <f t="shared" si="84"/>
        <v>481.17</v>
      </c>
      <c r="N76" s="49">
        <f t="shared" si="103"/>
        <v>26.09</v>
      </c>
      <c r="O76" s="130">
        <f t="shared" si="85"/>
        <v>209</v>
      </c>
      <c r="P76" s="130">
        <f t="shared" si="86"/>
        <v>54</v>
      </c>
      <c r="Q76" s="130">
        <f t="shared" si="87"/>
        <v>1411.24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209</v>
      </c>
      <c r="W76" s="130">
        <f t="shared" si="93"/>
        <v>54</v>
      </c>
      <c r="X76" s="49">
        <f t="shared" si="94"/>
        <v>692.6</v>
      </c>
      <c r="Y76" s="49">
        <f t="shared" si="95"/>
        <v>2103.84</v>
      </c>
      <c r="Z76" s="49"/>
      <c r="AA76" s="139" t="s">
        <v>81</v>
      </c>
      <c r="AB76" s="140">
        <f t="shared" ref="AB76:AH76" si="106">K76+R76</f>
        <v>44.72</v>
      </c>
      <c r="AC76" s="140">
        <f t="shared" si="106"/>
        <v>894.39</v>
      </c>
      <c r="AD76" s="140">
        <f t="shared" si="106"/>
        <v>601.46</v>
      </c>
      <c r="AE76" s="140">
        <f t="shared" si="106"/>
        <v>37.27</v>
      </c>
      <c r="AF76" s="140">
        <f t="shared" si="106"/>
        <v>418</v>
      </c>
      <c r="AG76" s="140">
        <f t="shared" si="106"/>
        <v>108</v>
      </c>
      <c r="AH76" s="140">
        <f t="shared" si="106"/>
        <v>2103.84</v>
      </c>
      <c r="AI76" s="139" t="s">
        <v>34</v>
      </c>
    </row>
    <row r="77" s="39" customFormat="1" ht="16" customHeight="1" spans="1:35">
      <c r="A77" s="129">
        <f t="shared" si="82"/>
        <v>74</v>
      </c>
      <c r="B77" s="49" t="s">
        <v>129</v>
      </c>
      <c r="C77" s="310" t="s">
        <v>286</v>
      </c>
      <c r="D77" s="46" t="s">
        <v>287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>
        <v>108</v>
      </c>
      <c r="K77" s="49">
        <f t="shared" si="83"/>
        <v>44.72</v>
      </c>
      <c r="L77" s="49">
        <f t="shared" si="102"/>
        <v>596.26</v>
      </c>
      <c r="M77" s="130">
        <f t="shared" si="84"/>
        <v>481.17</v>
      </c>
      <c r="N77" s="49">
        <f t="shared" si="103"/>
        <v>26.09</v>
      </c>
      <c r="O77" s="130">
        <f t="shared" si="85"/>
        <v>110</v>
      </c>
      <c r="P77" s="130">
        <f t="shared" si="86"/>
        <v>54</v>
      </c>
      <c r="Q77" s="130">
        <f t="shared" si="87"/>
        <v>1312.24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54</v>
      </c>
      <c r="X77" s="49">
        <f t="shared" si="94"/>
        <v>593.6</v>
      </c>
      <c r="Y77" s="49">
        <f t="shared" si="95"/>
        <v>1905.84</v>
      </c>
      <c r="Z77" s="49"/>
      <c r="AA77" s="139" t="s">
        <v>82</v>
      </c>
      <c r="AB77" s="140">
        <f t="shared" ref="AB77:AH77" si="107">K77+R77</f>
        <v>44.72</v>
      </c>
      <c r="AC77" s="140">
        <f t="shared" si="107"/>
        <v>894.39</v>
      </c>
      <c r="AD77" s="140">
        <f t="shared" si="107"/>
        <v>601.46</v>
      </c>
      <c r="AE77" s="140">
        <f t="shared" si="107"/>
        <v>37.27</v>
      </c>
      <c r="AF77" s="140">
        <f t="shared" si="107"/>
        <v>220</v>
      </c>
      <c r="AG77" s="140">
        <f t="shared" si="107"/>
        <v>108</v>
      </c>
      <c r="AH77" s="140">
        <f t="shared" si="107"/>
        <v>1905.84</v>
      </c>
      <c r="AI77" s="139" t="s">
        <v>35</v>
      </c>
    </row>
    <row r="78" s="39" customFormat="1" ht="16" customHeight="1" spans="1:35">
      <c r="A78" s="129">
        <f t="shared" si="82"/>
        <v>75</v>
      </c>
      <c r="B78" s="49" t="s">
        <v>201</v>
      </c>
      <c r="C78" s="308" t="s">
        <v>288</v>
      </c>
      <c r="D78" s="49" t="s">
        <v>289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>
        <v>108</v>
      </c>
      <c r="K78" s="49">
        <f t="shared" si="83"/>
        <v>44.72</v>
      </c>
      <c r="L78" s="49">
        <f t="shared" si="102"/>
        <v>596.26</v>
      </c>
      <c r="M78" s="130">
        <f t="shared" si="84"/>
        <v>481.17</v>
      </c>
      <c r="N78" s="49">
        <f t="shared" si="103"/>
        <v>26.09</v>
      </c>
      <c r="O78" s="130">
        <f t="shared" si="85"/>
        <v>110</v>
      </c>
      <c r="P78" s="130">
        <f t="shared" si="86"/>
        <v>54</v>
      </c>
      <c r="Q78" s="130">
        <f t="shared" si="87"/>
        <v>1312.24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54</v>
      </c>
      <c r="X78" s="49">
        <f t="shared" si="94"/>
        <v>593.6</v>
      </c>
      <c r="Y78" s="49">
        <f t="shared" si="95"/>
        <v>1905.84</v>
      </c>
      <c r="Z78" s="49"/>
      <c r="AA78" s="139" t="s">
        <v>66</v>
      </c>
      <c r="AB78" s="140">
        <f t="shared" ref="AB78:AH78" si="108">K78+R78</f>
        <v>44.72</v>
      </c>
      <c r="AC78" s="140">
        <f t="shared" si="108"/>
        <v>894.39</v>
      </c>
      <c r="AD78" s="140">
        <f t="shared" si="108"/>
        <v>601.46</v>
      </c>
      <c r="AE78" s="140">
        <f t="shared" si="108"/>
        <v>37.27</v>
      </c>
      <c r="AF78" s="140">
        <f t="shared" si="108"/>
        <v>220</v>
      </c>
      <c r="AG78" s="140">
        <f t="shared" si="108"/>
        <v>108</v>
      </c>
      <c r="AH78" s="140">
        <f t="shared" si="108"/>
        <v>1905.84</v>
      </c>
      <c r="AI78" s="139" t="s">
        <v>32</v>
      </c>
    </row>
    <row r="79" s="39" customFormat="1" ht="16" customHeight="1" spans="1:35">
      <c r="A79" s="129">
        <f t="shared" si="82"/>
        <v>76</v>
      </c>
      <c r="B79" s="49" t="s">
        <v>201</v>
      </c>
      <c r="C79" s="308" t="s">
        <v>290</v>
      </c>
      <c r="D79" s="49" t="s">
        <v>291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>
        <v>108</v>
      </c>
      <c r="K79" s="49">
        <f t="shared" si="83"/>
        <v>44.72</v>
      </c>
      <c r="L79" s="49">
        <f t="shared" si="102"/>
        <v>596.26</v>
      </c>
      <c r="M79" s="130">
        <f t="shared" si="84"/>
        <v>481.17</v>
      </c>
      <c r="N79" s="49">
        <f t="shared" si="103"/>
        <v>26.09</v>
      </c>
      <c r="O79" s="130">
        <f t="shared" si="85"/>
        <v>110</v>
      </c>
      <c r="P79" s="130">
        <f t="shared" si="86"/>
        <v>54</v>
      </c>
      <c r="Q79" s="130">
        <f t="shared" si="87"/>
        <v>1312.24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54</v>
      </c>
      <c r="X79" s="49">
        <f t="shared" si="94"/>
        <v>593.6</v>
      </c>
      <c r="Y79" s="49">
        <f t="shared" si="95"/>
        <v>1905.84</v>
      </c>
      <c r="Z79" s="49"/>
      <c r="AA79" s="139" t="s">
        <v>66</v>
      </c>
      <c r="AB79" s="140">
        <f t="shared" ref="AB79:AH79" si="109">K79+R79</f>
        <v>44.72</v>
      </c>
      <c r="AC79" s="140">
        <f t="shared" si="109"/>
        <v>894.39</v>
      </c>
      <c r="AD79" s="140">
        <f t="shared" si="109"/>
        <v>601.46</v>
      </c>
      <c r="AE79" s="140">
        <f t="shared" si="109"/>
        <v>37.27</v>
      </c>
      <c r="AF79" s="140">
        <f t="shared" si="109"/>
        <v>220</v>
      </c>
      <c r="AG79" s="140">
        <f t="shared" si="109"/>
        <v>108</v>
      </c>
      <c r="AH79" s="140">
        <f t="shared" si="109"/>
        <v>1905.84</v>
      </c>
      <c r="AI79" s="139" t="s">
        <v>32</v>
      </c>
    </row>
    <row r="80" s="39" customFormat="1" ht="16" customHeight="1" spans="1:35">
      <c r="A80" s="129">
        <f t="shared" si="82"/>
        <v>77</v>
      </c>
      <c r="B80" s="49" t="s">
        <v>201</v>
      </c>
      <c r="C80" s="308" t="s">
        <v>292</v>
      </c>
      <c r="D80" s="49" t="s">
        <v>293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>
        <v>108</v>
      </c>
      <c r="K80" s="49">
        <f t="shared" si="83"/>
        <v>44.72</v>
      </c>
      <c r="L80" s="49">
        <f t="shared" si="102"/>
        <v>596.26</v>
      </c>
      <c r="M80" s="130">
        <f t="shared" si="84"/>
        <v>481.17</v>
      </c>
      <c r="N80" s="49">
        <f t="shared" si="103"/>
        <v>26.09</v>
      </c>
      <c r="O80" s="130">
        <f t="shared" si="85"/>
        <v>110</v>
      </c>
      <c r="P80" s="130">
        <f t="shared" si="86"/>
        <v>54</v>
      </c>
      <c r="Q80" s="130">
        <f t="shared" si="87"/>
        <v>1312.24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54</v>
      </c>
      <c r="X80" s="49">
        <f t="shared" si="94"/>
        <v>593.6</v>
      </c>
      <c r="Y80" s="49">
        <f t="shared" si="95"/>
        <v>1905.84</v>
      </c>
      <c r="Z80" s="49"/>
      <c r="AA80" s="139" t="s">
        <v>66</v>
      </c>
      <c r="AB80" s="140">
        <f t="shared" ref="AB80:AH80" si="110">K80+R80</f>
        <v>44.72</v>
      </c>
      <c r="AC80" s="140">
        <f t="shared" si="110"/>
        <v>894.39</v>
      </c>
      <c r="AD80" s="140">
        <f t="shared" si="110"/>
        <v>601.46</v>
      </c>
      <c r="AE80" s="140">
        <f t="shared" si="110"/>
        <v>37.27</v>
      </c>
      <c r="AF80" s="140">
        <f t="shared" si="110"/>
        <v>220</v>
      </c>
      <c r="AG80" s="140">
        <f t="shared" si="110"/>
        <v>108</v>
      </c>
      <c r="AH80" s="140">
        <f t="shared" si="110"/>
        <v>1905.84</v>
      </c>
      <c r="AI80" s="139" t="s">
        <v>32</v>
      </c>
    </row>
    <row r="81" s="39" customFormat="1" ht="16" customHeight="1" spans="1:35">
      <c r="A81" s="129">
        <f t="shared" si="82"/>
        <v>78</v>
      </c>
      <c r="B81" s="49" t="s">
        <v>201</v>
      </c>
      <c r="C81" s="308" t="s">
        <v>294</v>
      </c>
      <c r="D81" s="49" t="s">
        <v>295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2200</v>
      </c>
      <c r="J81" s="130">
        <v>108</v>
      </c>
      <c r="K81" s="49">
        <f t="shared" si="83"/>
        <v>44.72</v>
      </c>
      <c r="L81" s="49">
        <f t="shared" si="102"/>
        <v>596.26</v>
      </c>
      <c r="M81" s="130">
        <f t="shared" si="84"/>
        <v>481.17</v>
      </c>
      <c r="N81" s="49">
        <f t="shared" si="103"/>
        <v>26.09</v>
      </c>
      <c r="O81" s="130">
        <f t="shared" si="85"/>
        <v>110</v>
      </c>
      <c r="P81" s="130">
        <f t="shared" si="86"/>
        <v>54</v>
      </c>
      <c r="Q81" s="130">
        <f t="shared" si="87"/>
        <v>1312.24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110</v>
      </c>
      <c r="W81" s="130">
        <f t="shared" si="93"/>
        <v>54</v>
      </c>
      <c r="X81" s="49">
        <f t="shared" si="94"/>
        <v>593.6</v>
      </c>
      <c r="Y81" s="49">
        <f t="shared" si="95"/>
        <v>1905.84</v>
      </c>
      <c r="Z81" s="49"/>
      <c r="AA81" s="139" t="s">
        <v>70</v>
      </c>
      <c r="AB81" s="140">
        <f t="shared" ref="AB81:AH81" si="111">K81+R81</f>
        <v>44.72</v>
      </c>
      <c r="AC81" s="140">
        <f t="shared" si="111"/>
        <v>894.39</v>
      </c>
      <c r="AD81" s="140">
        <f t="shared" si="111"/>
        <v>601.46</v>
      </c>
      <c r="AE81" s="140">
        <f t="shared" si="111"/>
        <v>37.27</v>
      </c>
      <c r="AF81" s="140">
        <f t="shared" si="111"/>
        <v>220</v>
      </c>
      <c r="AG81" s="140">
        <f t="shared" si="111"/>
        <v>108</v>
      </c>
      <c r="AH81" s="140">
        <f t="shared" si="111"/>
        <v>1905.84</v>
      </c>
      <c r="AI81" s="139" t="s">
        <v>32</v>
      </c>
    </row>
    <row r="82" s="39" customFormat="1" ht="16" customHeight="1" spans="1:35">
      <c r="A82" s="129">
        <f t="shared" si="82"/>
        <v>79</v>
      </c>
      <c r="B82" s="49" t="s">
        <v>201</v>
      </c>
      <c r="C82" s="308" t="s">
        <v>296</v>
      </c>
      <c r="D82" s="49" t="s">
        <v>297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>
        <v>108</v>
      </c>
      <c r="K82" s="49">
        <f t="shared" si="83"/>
        <v>44.72</v>
      </c>
      <c r="L82" s="49">
        <f t="shared" si="102"/>
        <v>596.26</v>
      </c>
      <c r="M82" s="130">
        <f t="shared" si="84"/>
        <v>481.17</v>
      </c>
      <c r="N82" s="49">
        <f t="shared" si="103"/>
        <v>26.09</v>
      </c>
      <c r="O82" s="130">
        <f t="shared" si="85"/>
        <v>110</v>
      </c>
      <c r="P82" s="130">
        <f t="shared" si="86"/>
        <v>54</v>
      </c>
      <c r="Q82" s="130">
        <f t="shared" si="87"/>
        <v>1312.24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54</v>
      </c>
      <c r="X82" s="49">
        <f t="shared" si="94"/>
        <v>593.6</v>
      </c>
      <c r="Y82" s="49">
        <f t="shared" si="95"/>
        <v>1905.84</v>
      </c>
      <c r="Z82" s="49"/>
      <c r="AA82" s="139" t="s">
        <v>66</v>
      </c>
      <c r="AB82" s="140">
        <f t="shared" ref="AB82:AH82" si="112">K82+R82</f>
        <v>44.72</v>
      </c>
      <c r="AC82" s="140">
        <f t="shared" si="112"/>
        <v>894.39</v>
      </c>
      <c r="AD82" s="140">
        <f t="shared" si="112"/>
        <v>601.46</v>
      </c>
      <c r="AE82" s="140">
        <f t="shared" si="112"/>
        <v>37.27</v>
      </c>
      <c r="AF82" s="140">
        <f t="shared" si="112"/>
        <v>220</v>
      </c>
      <c r="AG82" s="140">
        <f t="shared" si="112"/>
        <v>108</v>
      </c>
      <c r="AH82" s="140">
        <f t="shared" si="112"/>
        <v>1905.84</v>
      </c>
      <c r="AI82" s="139" t="s">
        <v>32</v>
      </c>
    </row>
    <row r="83" s="39" customFormat="1" ht="16" customHeight="1" spans="1:35">
      <c r="A83" s="129">
        <f t="shared" si="82"/>
        <v>80</v>
      </c>
      <c r="B83" s="49" t="s">
        <v>201</v>
      </c>
      <c r="C83" s="308" t="s">
        <v>298</v>
      </c>
      <c r="D83" s="49" t="s">
        <v>299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>
        <v>108</v>
      </c>
      <c r="K83" s="49">
        <f t="shared" si="83"/>
        <v>44.72</v>
      </c>
      <c r="L83" s="49">
        <f t="shared" si="102"/>
        <v>596.26</v>
      </c>
      <c r="M83" s="130">
        <f t="shared" si="84"/>
        <v>481.17</v>
      </c>
      <c r="N83" s="49">
        <f t="shared" si="103"/>
        <v>26.09</v>
      </c>
      <c r="O83" s="130">
        <f t="shared" si="85"/>
        <v>110</v>
      </c>
      <c r="P83" s="130">
        <f t="shared" si="86"/>
        <v>54</v>
      </c>
      <c r="Q83" s="130">
        <f t="shared" si="87"/>
        <v>1312.24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54</v>
      </c>
      <c r="X83" s="49">
        <f t="shared" si="94"/>
        <v>593.6</v>
      </c>
      <c r="Y83" s="49">
        <f t="shared" si="95"/>
        <v>1905.84</v>
      </c>
      <c r="Z83" s="49"/>
      <c r="AA83" s="139" t="s">
        <v>70</v>
      </c>
      <c r="AB83" s="140">
        <f t="shared" ref="AB83:AH83" si="113">K83+R83</f>
        <v>44.72</v>
      </c>
      <c r="AC83" s="140">
        <f t="shared" si="113"/>
        <v>894.39</v>
      </c>
      <c r="AD83" s="140">
        <f t="shared" si="113"/>
        <v>601.46</v>
      </c>
      <c r="AE83" s="140">
        <f t="shared" si="113"/>
        <v>37.27</v>
      </c>
      <c r="AF83" s="140">
        <f t="shared" si="113"/>
        <v>220</v>
      </c>
      <c r="AG83" s="140">
        <f t="shared" si="113"/>
        <v>108</v>
      </c>
      <c r="AH83" s="140">
        <f t="shared" si="113"/>
        <v>1905.84</v>
      </c>
      <c r="AI83" s="139" t="s">
        <v>32</v>
      </c>
    </row>
    <row r="84" s="39" customFormat="1" ht="16" customHeight="1" spans="1:35">
      <c r="A84" s="129">
        <f t="shared" si="82"/>
        <v>81</v>
      </c>
      <c r="B84" s="49" t="s">
        <v>201</v>
      </c>
      <c r="C84" s="311" t="s">
        <v>300</v>
      </c>
      <c r="D84" s="49" t="s">
        <v>301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0</v>
      </c>
      <c r="J84" s="130">
        <v>108</v>
      </c>
      <c r="K84" s="49">
        <f t="shared" si="83"/>
        <v>44.72</v>
      </c>
      <c r="L84" s="49">
        <f t="shared" si="102"/>
        <v>596.26</v>
      </c>
      <c r="M84" s="130">
        <f t="shared" si="84"/>
        <v>481.17</v>
      </c>
      <c r="N84" s="49">
        <f t="shared" si="103"/>
        <v>26.09</v>
      </c>
      <c r="O84" s="130">
        <f t="shared" si="85"/>
        <v>0</v>
      </c>
      <c r="P84" s="130">
        <f t="shared" si="86"/>
        <v>54</v>
      </c>
      <c r="Q84" s="130">
        <f t="shared" si="87"/>
        <v>1202.24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0</v>
      </c>
      <c r="W84" s="130">
        <f t="shared" si="93"/>
        <v>54</v>
      </c>
      <c r="X84" s="49">
        <f t="shared" si="94"/>
        <v>483.6</v>
      </c>
      <c r="Y84" s="49">
        <f t="shared" si="95"/>
        <v>1685.84</v>
      </c>
      <c r="Z84" s="49"/>
      <c r="AA84" s="139" t="s">
        <v>66</v>
      </c>
      <c r="AB84" s="140">
        <f t="shared" ref="AB84:AH84" si="114">K84+R84</f>
        <v>44.72</v>
      </c>
      <c r="AC84" s="140">
        <f t="shared" si="114"/>
        <v>894.39</v>
      </c>
      <c r="AD84" s="140">
        <f t="shared" si="114"/>
        <v>601.46</v>
      </c>
      <c r="AE84" s="140">
        <f t="shared" si="114"/>
        <v>37.27</v>
      </c>
      <c r="AF84" s="140">
        <f t="shared" si="114"/>
        <v>0</v>
      </c>
      <c r="AG84" s="140">
        <f t="shared" si="114"/>
        <v>108</v>
      </c>
      <c r="AH84" s="140">
        <f t="shared" si="114"/>
        <v>1685.84</v>
      </c>
      <c r="AI84" s="139" t="s">
        <v>32</v>
      </c>
    </row>
    <row r="85" s="39" customFormat="1" ht="16" customHeight="1" spans="1:35">
      <c r="A85" s="129">
        <f t="shared" si="82"/>
        <v>82</v>
      </c>
      <c r="B85" s="49" t="s">
        <v>201</v>
      </c>
      <c r="C85" s="308" t="s">
        <v>302</v>
      </c>
      <c r="D85" s="49" t="s">
        <v>303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>
        <v>108</v>
      </c>
      <c r="K85" s="49">
        <f t="shared" si="83"/>
        <v>44.72</v>
      </c>
      <c r="L85" s="49">
        <f t="shared" si="102"/>
        <v>596.26</v>
      </c>
      <c r="M85" s="130">
        <f t="shared" si="84"/>
        <v>481.17</v>
      </c>
      <c r="N85" s="49">
        <f t="shared" si="103"/>
        <v>26.09</v>
      </c>
      <c r="O85" s="130">
        <f t="shared" si="85"/>
        <v>110</v>
      </c>
      <c r="P85" s="130">
        <f t="shared" si="86"/>
        <v>54</v>
      </c>
      <c r="Q85" s="130">
        <f t="shared" si="87"/>
        <v>1312.24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54</v>
      </c>
      <c r="X85" s="49">
        <f t="shared" si="94"/>
        <v>593.6</v>
      </c>
      <c r="Y85" s="49">
        <f t="shared" si="95"/>
        <v>1905.84</v>
      </c>
      <c r="Z85" s="49"/>
      <c r="AA85" s="139" t="s">
        <v>70</v>
      </c>
      <c r="AB85" s="140">
        <f t="shared" ref="AB85:AH85" si="115">K85+R85</f>
        <v>44.72</v>
      </c>
      <c r="AC85" s="140">
        <f t="shared" si="115"/>
        <v>894.39</v>
      </c>
      <c r="AD85" s="140">
        <f t="shared" si="115"/>
        <v>601.46</v>
      </c>
      <c r="AE85" s="140">
        <f t="shared" si="115"/>
        <v>37.27</v>
      </c>
      <c r="AF85" s="140">
        <f t="shared" si="115"/>
        <v>220</v>
      </c>
      <c r="AG85" s="140">
        <f t="shared" si="115"/>
        <v>108</v>
      </c>
      <c r="AH85" s="140">
        <f t="shared" si="115"/>
        <v>1905.84</v>
      </c>
      <c r="AI85" s="139" t="s">
        <v>32</v>
      </c>
    </row>
    <row r="86" s="39" customFormat="1" ht="16" customHeight="1" spans="1:35">
      <c r="A86" s="129">
        <f t="shared" si="82"/>
        <v>83</v>
      </c>
      <c r="B86" s="49" t="s">
        <v>201</v>
      </c>
      <c r="C86" s="308" t="s">
        <v>304</v>
      </c>
      <c r="D86" s="49" t="s">
        <v>305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2200</v>
      </c>
      <c r="J86" s="130">
        <v>108</v>
      </c>
      <c r="K86" s="49">
        <f t="shared" si="83"/>
        <v>44.72</v>
      </c>
      <c r="L86" s="49">
        <f t="shared" si="102"/>
        <v>596.26</v>
      </c>
      <c r="M86" s="130">
        <f t="shared" si="84"/>
        <v>481.17</v>
      </c>
      <c r="N86" s="49">
        <f t="shared" si="103"/>
        <v>26.09</v>
      </c>
      <c r="O86" s="130">
        <f t="shared" si="85"/>
        <v>110</v>
      </c>
      <c r="P86" s="130">
        <f t="shared" si="86"/>
        <v>54</v>
      </c>
      <c r="Q86" s="130">
        <f t="shared" si="87"/>
        <v>1312.24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110</v>
      </c>
      <c r="W86" s="130">
        <f t="shared" si="93"/>
        <v>54</v>
      </c>
      <c r="X86" s="49">
        <f t="shared" si="94"/>
        <v>593.6</v>
      </c>
      <c r="Y86" s="49">
        <f t="shared" si="95"/>
        <v>1905.84</v>
      </c>
      <c r="Z86" s="49"/>
      <c r="AA86" s="139" t="s">
        <v>70</v>
      </c>
      <c r="AB86" s="140">
        <f t="shared" ref="AB86:AH86" si="116">K86+R86</f>
        <v>44.72</v>
      </c>
      <c r="AC86" s="140">
        <f t="shared" si="116"/>
        <v>894.39</v>
      </c>
      <c r="AD86" s="140">
        <f t="shared" si="116"/>
        <v>601.46</v>
      </c>
      <c r="AE86" s="140">
        <f t="shared" si="116"/>
        <v>37.27</v>
      </c>
      <c r="AF86" s="140">
        <f t="shared" si="116"/>
        <v>220</v>
      </c>
      <c r="AG86" s="140">
        <f t="shared" si="116"/>
        <v>108</v>
      </c>
      <c r="AH86" s="140">
        <f t="shared" si="116"/>
        <v>1905.84</v>
      </c>
      <c r="AI86" s="139" t="s">
        <v>32</v>
      </c>
    </row>
    <row r="87" s="39" customFormat="1" ht="16" customHeight="1" spans="1:35">
      <c r="A87" s="129">
        <f t="shared" ref="A87:A132" si="117">ROW()-3</f>
        <v>84</v>
      </c>
      <c r="B87" s="49" t="s">
        <v>209</v>
      </c>
      <c r="C87" s="308" t="s">
        <v>306</v>
      </c>
      <c r="D87" s="49" t="s">
        <v>307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2544</v>
      </c>
      <c r="J87" s="130">
        <v>108</v>
      </c>
      <c r="K87" s="49">
        <f t="shared" si="83"/>
        <v>44.72</v>
      </c>
      <c r="L87" s="49">
        <f t="shared" si="102"/>
        <v>596.26</v>
      </c>
      <c r="M87" s="130">
        <f t="shared" ref="M87:M132" si="118">ROUND(G87*0.08,2)</f>
        <v>481.17</v>
      </c>
      <c r="N87" s="49">
        <f t="shared" si="103"/>
        <v>26.09</v>
      </c>
      <c r="O87" s="130">
        <f t="shared" ref="O87:O132" si="119">I87*5%</f>
        <v>127.2</v>
      </c>
      <c r="P87" s="130">
        <f t="shared" ref="P87:P132" si="120">J87*50%</f>
        <v>54</v>
      </c>
      <c r="Q87" s="130">
        <f t="shared" ref="Q87:Q132" si="121">SUM(K87:P87)</f>
        <v>1329.44</v>
      </c>
      <c r="R87" s="49">
        <f t="shared" ref="R87:R132" si="122">E87*0</f>
        <v>0</v>
      </c>
      <c r="S87" s="49">
        <f t="shared" ref="S87:S132" si="123">ROUND(F87*0.08,2)</f>
        <v>298.13</v>
      </c>
      <c r="T87" s="130">
        <f t="shared" ref="T87:T132" si="124">ROUND(G87*0.02,2)</f>
        <v>120.29</v>
      </c>
      <c r="U87" s="49">
        <f t="shared" ref="U87:U132" si="125">ROUND(H87*0.003,2)</f>
        <v>11.18</v>
      </c>
      <c r="V87" s="130">
        <f t="shared" ref="V87:V132" si="126">I87*5%</f>
        <v>127.2</v>
      </c>
      <c r="W87" s="130">
        <f t="shared" ref="W87:W132" si="127">J87*50%</f>
        <v>54</v>
      </c>
      <c r="X87" s="49">
        <f t="shared" ref="X87:X132" si="128">SUM(R87:W87)</f>
        <v>610.8</v>
      </c>
      <c r="Y87" s="49">
        <f t="shared" ref="Y87:Y132" si="129">Q87+X87</f>
        <v>1940.24</v>
      </c>
      <c r="Z87" s="49"/>
      <c r="AA87" s="139" t="s">
        <v>69</v>
      </c>
      <c r="AB87" s="140">
        <f t="shared" ref="AB87:AH87" si="130">K87+R87</f>
        <v>44.72</v>
      </c>
      <c r="AC87" s="140">
        <f t="shared" si="130"/>
        <v>894.39</v>
      </c>
      <c r="AD87" s="140">
        <f t="shared" si="130"/>
        <v>601.46</v>
      </c>
      <c r="AE87" s="140">
        <f t="shared" si="130"/>
        <v>37.27</v>
      </c>
      <c r="AF87" s="140">
        <f t="shared" si="130"/>
        <v>254.4</v>
      </c>
      <c r="AG87" s="140">
        <f t="shared" si="130"/>
        <v>108</v>
      </c>
      <c r="AH87" s="140">
        <f t="shared" si="130"/>
        <v>1940.24</v>
      </c>
      <c r="AI87" s="139" t="s">
        <v>32</v>
      </c>
    </row>
    <row r="88" s="39" customFormat="1" ht="16" customHeight="1" spans="1:35">
      <c r="A88" s="129">
        <f t="shared" si="117"/>
        <v>85</v>
      </c>
      <c r="B88" s="49" t="s">
        <v>209</v>
      </c>
      <c r="C88" s="308" t="s">
        <v>308</v>
      </c>
      <c r="D88" s="49" t="s">
        <v>309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2200</v>
      </c>
      <c r="J88" s="130">
        <v>108</v>
      </c>
      <c r="K88" s="49">
        <f t="shared" si="83"/>
        <v>44.72</v>
      </c>
      <c r="L88" s="49">
        <f t="shared" si="102"/>
        <v>596.26</v>
      </c>
      <c r="M88" s="130">
        <f t="shared" si="118"/>
        <v>481.17</v>
      </c>
      <c r="N88" s="49">
        <f t="shared" si="103"/>
        <v>26.09</v>
      </c>
      <c r="O88" s="130">
        <f t="shared" si="119"/>
        <v>110</v>
      </c>
      <c r="P88" s="130">
        <f t="shared" si="120"/>
        <v>54</v>
      </c>
      <c r="Q88" s="130">
        <f t="shared" si="121"/>
        <v>1312.24</v>
      </c>
      <c r="R88" s="49">
        <f t="shared" si="122"/>
        <v>0</v>
      </c>
      <c r="S88" s="49">
        <f t="shared" si="123"/>
        <v>298.13</v>
      </c>
      <c r="T88" s="130">
        <f t="shared" si="124"/>
        <v>120.29</v>
      </c>
      <c r="U88" s="49">
        <f t="shared" si="125"/>
        <v>11.18</v>
      </c>
      <c r="V88" s="130">
        <f t="shared" si="126"/>
        <v>110</v>
      </c>
      <c r="W88" s="130">
        <f t="shared" si="127"/>
        <v>54</v>
      </c>
      <c r="X88" s="49">
        <f t="shared" si="128"/>
        <v>593.6</v>
      </c>
      <c r="Y88" s="49">
        <f t="shared" si="129"/>
        <v>1905.84</v>
      </c>
      <c r="Z88" s="49"/>
      <c r="AA88" s="139" t="s">
        <v>69</v>
      </c>
      <c r="AB88" s="140">
        <f t="shared" ref="AB88:AH88" si="131">K88+R88</f>
        <v>44.72</v>
      </c>
      <c r="AC88" s="140">
        <f t="shared" si="131"/>
        <v>894.39</v>
      </c>
      <c r="AD88" s="140">
        <f t="shared" si="131"/>
        <v>601.46</v>
      </c>
      <c r="AE88" s="140">
        <f t="shared" si="131"/>
        <v>37.27</v>
      </c>
      <c r="AF88" s="140">
        <f t="shared" si="131"/>
        <v>220</v>
      </c>
      <c r="AG88" s="140">
        <f t="shared" si="131"/>
        <v>108</v>
      </c>
      <c r="AH88" s="140">
        <f t="shared" si="131"/>
        <v>1905.84</v>
      </c>
      <c r="AI88" s="139" t="s">
        <v>32</v>
      </c>
    </row>
    <row r="89" s="39" customFormat="1" ht="16" customHeight="1" spans="1:35">
      <c r="A89" s="129">
        <f t="shared" si="117"/>
        <v>86</v>
      </c>
      <c r="B89" s="49" t="s">
        <v>209</v>
      </c>
      <c r="C89" s="308" t="s">
        <v>310</v>
      </c>
      <c r="D89" s="49" t="s">
        <v>311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2544</v>
      </c>
      <c r="J89" s="130">
        <v>108</v>
      </c>
      <c r="K89" s="49">
        <f t="shared" si="83"/>
        <v>44.72</v>
      </c>
      <c r="L89" s="49">
        <f t="shared" si="102"/>
        <v>596.26</v>
      </c>
      <c r="M89" s="130">
        <f t="shared" si="118"/>
        <v>481.17</v>
      </c>
      <c r="N89" s="49">
        <f t="shared" si="103"/>
        <v>26.09</v>
      </c>
      <c r="O89" s="130">
        <f t="shared" si="119"/>
        <v>127.2</v>
      </c>
      <c r="P89" s="130">
        <f t="shared" si="120"/>
        <v>54</v>
      </c>
      <c r="Q89" s="130">
        <f t="shared" si="121"/>
        <v>1329.44</v>
      </c>
      <c r="R89" s="49">
        <f t="shared" si="122"/>
        <v>0</v>
      </c>
      <c r="S89" s="49">
        <f t="shared" si="123"/>
        <v>298.13</v>
      </c>
      <c r="T89" s="130">
        <f t="shared" si="124"/>
        <v>120.29</v>
      </c>
      <c r="U89" s="49">
        <f t="shared" si="125"/>
        <v>11.18</v>
      </c>
      <c r="V89" s="130">
        <f t="shared" si="126"/>
        <v>127.2</v>
      </c>
      <c r="W89" s="130">
        <f t="shared" si="127"/>
        <v>54</v>
      </c>
      <c r="X89" s="49">
        <f t="shared" si="128"/>
        <v>610.8</v>
      </c>
      <c r="Y89" s="49">
        <f t="shared" si="129"/>
        <v>1940.24</v>
      </c>
      <c r="Z89" s="49"/>
      <c r="AA89" s="139" t="s">
        <v>69</v>
      </c>
      <c r="AB89" s="140">
        <f t="shared" ref="AB89:AH89" si="132">K89+R89</f>
        <v>44.72</v>
      </c>
      <c r="AC89" s="140">
        <f t="shared" si="132"/>
        <v>894.39</v>
      </c>
      <c r="AD89" s="140">
        <f t="shared" si="132"/>
        <v>601.46</v>
      </c>
      <c r="AE89" s="140">
        <f t="shared" si="132"/>
        <v>37.27</v>
      </c>
      <c r="AF89" s="140">
        <f t="shared" si="132"/>
        <v>254.4</v>
      </c>
      <c r="AG89" s="140">
        <f t="shared" si="132"/>
        <v>108</v>
      </c>
      <c r="AH89" s="140">
        <f t="shared" si="132"/>
        <v>1940.24</v>
      </c>
      <c r="AI89" s="139" t="s">
        <v>32</v>
      </c>
    </row>
    <row r="90" s="39" customFormat="1" ht="16" customHeight="1" spans="1:35">
      <c r="A90" s="129">
        <f t="shared" si="117"/>
        <v>87</v>
      </c>
      <c r="B90" s="49" t="s">
        <v>209</v>
      </c>
      <c r="C90" s="308" t="s">
        <v>312</v>
      </c>
      <c r="D90" s="49" t="s">
        <v>313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>
        <v>108</v>
      </c>
      <c r="K90" s="49">
        <f t="shared" si="83"/>
        <v>44.72</v>
      </c>
      <c r="L90" s="49">
        <f t="shared" si="102"/>
        <v>596.26</v>
      </c>
      <c r="M90" s="130">
        <f t="shared" si="118"/>
        <v>481.17</v>
      </c>
      <c r="N90" s="49">
        <f t="shared" si="103"/>
        <v>26.09</v>
      </c>
      <c r="O90" s="130">
        <f t="shared" si="119"/>
        <v>110</v>
      </c>
      <c r="P90" s="130">
        <f t="shared" si="120"/>
        <v>54</v>
      </c>
      <c r="Q90" s="130">
        <f t="shared" si="121"/>
        <v>1312.24</v>
      </c>
      <c r="R90" s="49">
        <f t="shared" si="122"/>
        <v>0</v>
      </c>
      <c r="S90" s="49">
        <f t="shared" si="123"/>
        <v>298.13</v>
      </c>
      <c r="T90" s="130">
        <f t="shared" si="124"/>
        <v>120.29</v>
      </c>
      <c r="U90" s="49">
        <f t="shared" si="125"/>
        <v>11.18</v>
      </c>
      <c r="V90" s="130">
        <f t="shared" si="126"/>
        <v>110</v>
      </c>
      <c r="W90" s="130">
        <f t="shared" si="127"/>
        <v>54</v>
      </c>
      <c r="X90" s="49">
        <f t="shared" si="128"/>
        <v>593.6</v>
      </c>
      <c r="Y90" s="49">
        <f t="shared" si="129"/>
        <v>1905.84</v>
      </c>
      <c r="Z90" s="49"/>
      <c r="AA90" s="139" t="s">
        <v>69</v>
      </c>
      <c r="AB90" s="140">
        <f t="shared" ref="AB90:AH90" si="133">K90+R90</f>
        <v>44.72</v>
      </c>
      <c r="AC90" s="140">
        <f t="shared" si="133"/>
        <v>894.39</v>
      </c>
      <c r="AD90" s="140">
        <f t="shared" si="133"/>
        <v>601.46</v>
      </c>
      <c r="AE90" s="140">
        <f t="shared" si="133"/>
        <v>37.27</v>
      </c>
      <c r="AF90" s="140">
        <f t="shared" si="133"/>
        <v>220</v>
      </c>
      <c r="AG90" s="140">
        <f t="shared" si="133"/>
        <v>108</v>
      </c>
      <c r="AH90" s="140">
        <f t="shared" si="133"/>
        <v>1905.84</v>
      </c>
      <c r="AI90" s="139" t="s">
        <v>32</v>
      </c>
    </row>
    <row r="91" s="39" customFormat="1" ht="16" customHeight="1" spans="1:35">
      <c r="A91" s="129">
        <f t="shared" si="117"/>
        <v>88</v>
      </c>
      <c r="B91" s="49" t="s">
        <v>209</v>
      </c>
      <c r="C91" s="308" t="s">
        <v>314</v>
      </c>
      <c r="D91" s="49" t="s">
        <v>315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>
        <v>108</v>
      </c>
      <c r="K91" s="49">
        <f t="shared" si="83"/>
        <v>44.72</v>
      </c>
      <c r="L91" s="49">
        <f t="shared" si="102"/>
        <v>596.26</v>
      </c>
      <c r="M91" s="130">
        <f t="shared" si="118"/>
        <v>481.17</v>
      </c>
      <c r="N91" s="49">
        <f t="shared" si="103"/>
        <v>26.09</v>
      </c>
      <c r="O91" s="130">
        <f t="shared" si="119"/>
        <v>127.2</v>
      </c>
      <c r="P91" s="130">
        <f t="shared" si="120"/>
        <v>54</v>
      </c>
      <c r="Q91" s="130">
        <f t="shared" si="121"/>
        <v>1329.44</v>
      </c>
      <c r="R91" s="49">
        <f t="shared" si="122"/>
        <v>0</v>
      </c>
      <c r="S91" s="49">
        <f t="shared" si="123"/>
        <v>298.13</v>
      </c>
      <c r="T91" s="130">
        <f t="shared" si="124"/>
        <v>120.29</v>
      </c>
      <c r="U91" s="49">
        <f t="shared" si="125"/>
        <v>11.18</v>
      </c>
      <c r="V91" s="130">
        <f t="shared" si="126"/>
        <v>127.2</v>
      </c>
      <c r="W91" s="130">
        <f t="shared" si="127"/>
        <v>54</v>
      </c>
      <c r="X91" s="49">
        <f t="shared" si="128"/>
        <v>610.8</v>
      </c>
      <c r="Y91" s="49">
        <f t="shared" si="129"/>
        <v>1940.24</v>
      </c>
      <c r="Z91" s="49"/>
      <c r="AA91" s="139" t="s">
        <v>69</v>
      </c>
      <c r="AB91" s="140">
        <f t="shared" ref="AB91:AH91" si="134">K91+R91</f>
        <v>44.72</v>
      </c>
      <c r="AC91" s="140">
        <f t="shared" si="134"/>
        <v>894.39</v>
      </c>
      <c r="AD91" s="140">
        <f t="shared" si="134"/>
        <v>601.46</v>
      </c>
      <c r="AE91" s="140">
        <f t="shared" si="134"/>
        <v>37.27</v>
      </c>
      <c r="AF91" s="140">
        <f t="shared" si="134"/>
        <v>254.4</v>
      </c>
      <c r="AG91" s="140">
        <f t="shared" si="134"/>
        <v>108</v>
      </c>
      <c r="AH91" s="140">
        <f t="shared" si="134"/>
        <v>1940.24</v>
      </c>
      <c r="AI91" s="139" t="s">
        <v>32</v>
      </c>
    </row>
    <row r="92" s="39" customFormat="1" ht="16" customHeight="1" spans="1:35">
      <c r="A92" s="129">
        <f t="shared" si="117"/>
        <v>89</v>
      </c>
      <c r="B92" s="49" t="s">
        <v>209</v>
      </c>
      <c r="C92" s="308" t="s">
        <v>316</v>
      </c>
      <c r="D92" s="49" t="s">
        <v>317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>
        <v>108</v>
      </c>
      <c r="K92" s="49">
        <f t="shared" si="83"/>
        <v>44.72</v>
      </c>
      <c r="L92" s="49">
        <f t="shared" si="102"/>
        <v>596.26</v>
      </c>
      <c r="M92" s="130">
        <f t="shared" si="118"/>
        <v>481.17</v>
      </c>
      <c r="N92" s="49">
        <f t="shared" si="103"/>
        <v>26.09</v>
      </c>
      <c r="O92" s="130">
        <f t="shared" si="119"/>
        <v>110</v>
      </c>
      <c r="P92" s="130">
        <f t="shared" si="120"/>
        <v>54</v>
      </c>
      <c r="Q92" s="130">
        <f t="shared" si="121"/>
        <v>1312.24</v>
      </c>
      <c r="R92" s="49">
        <f t="shared" si="122"/>
        <v>0</v>
      </c>
      <c r="S92" s="49">
        <f t="shared" si="123"/>
        <v>298.13</v>
      </c>
      <c r="T92" s="130">
        <f t="shared" si="124"/>
        <v>120.29</v>
      </c>
      <c r="U92" s="49">
        <f t="shared" si="125"/>
        <v>11.18</v>
      </c>
      <c r="V92" s="130">
        <f t="shared" si="126"/>
        <v>110</v>
      </c>
      <c r="W92" s="130">
        <f t="shared" si="127"/>
        <v>54</v>
      </c>
      <c r="X92" s="49">
        <f t="shared" si="128"/>
        <v>593.6</v>
      </c>
      <c r="Y92" s="49">
        <f t="shared" si="129"/>
        <v>1905.84</v>
      </c>
      <c r="Z92" s="49"/>
      <c r="AA92" s="139" t="s">
        <v>69</v>
      </c>
      <c r="AB92" s="140">
        <f t="shared" ref="AB92:AH92" si="135">K92+R92</f>
        <v>44.72</v>
      </c>
      <c r="AC92" s="140">
        <f t="shared" si="135"/>
        <v>894.39</v>
      </c>
      <c r="AD92" s="140">
        <f t="shared" si="135"/>
        <v>601.46</v>
      </c>
      <c r="AE92" s="140">
        <f t="shared" si="135"/>
        <v>37.27</v>
      </c>
      <c r="AF92" s="140">
        <f t="shared" si="135"/>
        <v>220</v>
      </c>
      <c r="AG92" s="140">
        <f t="shared" si="135"/>
        <v>108</v>
      </c>
      <c r="AH92" s="140">
        <f t="shared" si="135"/>
        <v>1905.84</v>
      </c>
      <c r="AI92" s="139" t="s">
        <v>32</v>
      </c>
    </row>
    <row r="93" s="39" customFormat="1" ht="16" customHeight="1" spans="1:35">
      <c r="A93" s="129">
        <f t="shared" si="117"/>
        <v>90</v>
      </c>
      <c r="B93" s="49" t="s">
        <v>209</v>
      </c>
      <c r="C93" s="308" t="s">
        <v>318</v>
      </c>
      <c r="D93" s="49" t="s">
        <v>319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>
        <v>108</v>
      </c>
      <c r="K93" s="49">
        <f t="shared" si="83"/>
        <v>44.72</v>
      </c>
      <c r="L93" s="49">
        <f t="shared" si="102"/>
        <v>596.26</v>
      </c>
      <c r="M93" s="130">
        <f t="shared" si="118"/>
        <v>481.17</v>
      </c>
      <c r="N93" s="49">
        <f t="shared" si="103"/>
        <v>26.09</v>
      </c>
      <c r="O93" s="130">
        <f t="shared" si="119"/>
        <v>110</v>
      </c>
      <c r="P93" s="130">
        <f t="shared" si="120"/>
        <v>54</v>
      </c>
      <c r="Q93" s="130">
        <f t="shared" si="121"/>
        <v>1312.24</v>
      </c>
      <c r="R93" s="49">
        <f t="shared" si="122"/>
        <v>0</v>
      </c>
      <c r="S93" s="49">
        <f t="shared" si="123"/>
        <v>298.13</v>
      </c>
      <c r="T93" s="130">
        <f t="shared" si="124"/>
        <v>120.29</v>
      </c>
      <c r="U93" s="49">
        <f t="shared" si="125"/>
        <v>11.18</v>
      </c>
      <c r="V93" s="130">
        <f t="shared" si="126"/>
        <v>110</v>
      </c>
      <c r="W93" s="130">
        <f t="shared" si="127"/>
        <v>54</v>
      </c>
      <c r="X93" s="49">
        <f t="shared" si="128"/>
        <v>593.6</v>
      </c>
      <c r="Y93" s="49">
        <f t="shared" si="129"/>
        <v>1905.84</v>
      </c>
      <c r="Z93" s="49"/>
      <c r="AA93" s="139" t="s">
        <v>69</v>
      </c>
      <c r="AB93" s="140">
        <f t="shared" ref="AB93:AH93" si="136">K93+R93</f>
        <v>44.72</v>
      </c>
      <c r="AC93" s="140">
        <f t="shared" si="136"/>
        <v>894.39</v>
      </c>
      <c r="AD93" s="140">
        <f t="shared" si="136"/>
        <v>601.46</v>
      </c>
      <c r="AE93" s="140">
        <f t="shared" si="136"/>
        <v>37.27</v>
      </c>
      <c r="AF93" s="140">
        <f t="shared" si="136"/>
        <v>220</v>
      </c>
      <c r="AG93" s="140">
        <f t="shared" si="136"/>
        <v>108</v>
      </c>
      <c r="AH93" s="140">
        <f t="shared" si="136"/>
        <v>1905.84</v>
      </c>
      <c r="AI93" s="139" t="s">
        <v>32</v>
      </c>
    </row>
    <row r="94" s="39" customFormat="1" ht="16" customHeight="1" spans="1:35">
      <c r="A94" s="129">
        <f t="shared" si="117"/>
        <v>91</v>
      </c>
      <c r="B94" s="49" t="s">
        <v>209</v>
      </c>
      <c r="C94" s="308" t="s">
        <v>320</v>
      </c>
      <c r="D94" s="49" t="s">
        <v>321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2544</v>
      </c>
      <c r="J94" s="130">
        <v>108</v>
      </c>
      <c r="K94" s="49">
        <f t="shared" si="83"/>
        <v>44.72</v>
      </c>
      <c r="L94" s="49">
        <f t="shared" si="102"/>
        <v>596.26</v>
      </c>
      <c r="M94" s="130">
        <f t="shared" si="118"/>
        <v>481.17</v>
      </c>
      <c r="N94" s="49">
        <f t="shared" si="103"/>
        <v>26.09</v>
      </c>
      <c r="O94" s="130">
        <f t="shared" si="119"/>
        <v>127.2</v>
      </c>
      <c r="P94" s="130">
        <f t="shared" si="120"/>
        <v>54</v>
      </c>
      <c r="Q94" s="130">
        <f t="shared" si="121"/>
        <v>1329.44</v>
      </c>
      <c r="R94" s="49">
        <f t="shared" si="122"/>
        <v>0</v>
      </c>
      <c r="S94" s="49">
        <f t="shared" si="123"/>
        <v>298.13</v>
      </c>
      <c r="T94" s="130">
        <f t="shared" si="124"/>
        <v>120.29</v>
      </c>
      <c r="U94" s="49">
        <f t="shared" si="125"/>
        <v>11.18</v>
      </c>
      <c r="V94" s="130">
        <f t="shared" si="126"/>
        <v>127.2</v>
      </c>
      <c r="W94" s="130">
        <f t="shared" si="127"/>
        <v>54</v>
      </c>
      <c r="X94" s="49">
        <f t="shared" si="128"/>
        <v>610.8</v>
      </c>
      <c r="Y94" s="49">
        <f t="shared" si="129"/>
        <v>1940.24</v>
      </c>
      <c r="Z94" s="49"/>
      <c r="AA94" s="139" t="s">
        <v>69</v>
      </c>
      <c r="AB94" s="140">
        <f t="shared" ref="AB94:AH94" si="137">K94+R94</f>
        <v>44.72</v>
      </c>
      <c r="AC94" s="140">
        <f t="shared" si="137"/>
        <v>894.39</v>
      </c>
      <c r="AD94" s="140">
        <f t="shared" si="137"/>
        <v>601.46</v>
      </c>
      <c r="AE94" s="140">
        <f t="shared" si="137"/>
        <v>37.27</v>
      </c>
      <c r="AF94" s="140">
        <f t="shared" si="137"/>
        <v>254.4</v>
      </c>
      <c r="AG94" s="140">
        <f t="shared" si="137"/>
        <v>108</v>
      </c>
      <c r="AH94" s="140">
        <f t="shared" si="137"/>
        <v>1940.24</v>
      </c>
      <c r="AI94" s="139" t="s">
        <v>32</v>
      </c>
    </row>
    <row r="95" s="39" customFormat="1" ht="16" customHeight="1" spans="1:35">
      <c r="A95" s="129">
        <f t="shared" si="117"/>
        <v>92</v>
      </c>
      <c r="B95" s="49" t="s">
        <v>209</v>
      </c>
      <c r="C95" s="308" t="s">
        <v>322</v>
      </c>
      <c r="D95" s="49" t="s">
        <v>323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>
        <v>108</v>
      </c>
      <c r="K95" s="49">
        <f t="shared" si="83"/>
        <v>44.72</v>
      </c>
      <c r="L95" s="49">
        <f t="shared" si="102"/>
        <v>596.26</v>
      </c>
      <c r="M95" s="130">
        <f t="shared" si="118"/>
        <v>481.17</v>
      </c>
      <c r="N95" s="49">
        <f t="shared" si="103"/>
        <v>26.09</v>
      </c>
      <c r="O95" s="130">
        <f t="shared" si="119"/>
        <v>110</v>
      </c>
      <c r="P95" s="130">
        <f t="shared" si="120"/>
        <v>54</v>
      </c>
      <c r="Q95" s="130">
        <f t="shared" si="121"/>
        <v>1312.24</v>
      </c>
      <c r="R95" s="49">
        <f t="shared" si="122"/>
        <v>0</v>
      </c>
      <c r="S95" s="49">
        <f t="shared" si="123"/>
        <v>298.13</v>
      </c>
      <c r="T95" s="130">
        <f t="shared" si="124"/>
        <v>120.29</v>
      </c>
      <c r="U95" s="49">
        <f t="shared" si="125"/>
        <v>11.18</v>
      </c>
      <c r="V95" s="130">
        <f t="shared" si="126"/>
        <v>110</v>
      </c>
      <c r="W95" s="130">
        <f t="shared" si="127"/>
        <v>54</v>
      </c>
      <c r="X95" s="49">
        <f t="shared" si="128"/>
        <v>593.6</v>
      </c>
      <c r="Y95" s="49">
        <f t="shared" si="129"/>
        <v>1905.84</v>
      </c>
      <c r="Z95" s="49"/>
      <c r="AA95" s="139" t="s">
        <v>69</v>
      </c>
      <c r="AB95" s="140">
        <f t="shared" ref="AB95:AH95" si="138">K95+R95</f>
        <v>44.72</v>
      </c>
      <c r="AC95" s="140">
        <f t="shared" si="138"/>
        <v>894.39</v>
      </c>
      <c r="AD95" s="140">
        <f t="shared" si="138"/>
        <v>601.46</v>
      </c>
      <c r="AE95" s="140">
        <f t="shared" si="138"/>
        <v>37.27</v>
      </c>
      <c r="AF95" s="140">
        <f t="shared" si="138"/>
        <v>220</v>
      </c>
      <c r="AG95" s="140">
        <f t="shared" si="138"/>
        <v>108</v>
      </c>
      <c r="AH95" s="140">
        <f t="shared" si="138"/>
        <v>1905.84</v>
      </c>
      <c r="AI95" s="139" t="s">
        <v>32</v>
      </c>
    </row>
    <row r="96" s="39" customFormat="1" ht="16" customHeight="1" spans="1:35">
      <c r="A96" s="129">
        <f t="shared" si="117"/>
        <v>93</v>
      </c>
      <c r="B96" s="49" t="s">
        <v>209</v>
      </c>
      <c r="C96" s="308" t="s">
        <v>324</v>
      </c>
      <c r="D96" s="49" t="s">
        <v>325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>
        <v>108</v>
      </c>
      <c r="K96" s="49">
        <f t="shared" si="83"/>
        <v>44.72</v>
      </c>
      <c r="L96" s="49">
        <f t="shared" si="102"/>
        <v>596.26</v>
      </c>
      <c r="M96" s="130">
        <f t="shared" si="118"/>
        <v>481.17</v>
      </c>
      <c r="N96" s="49">
        <f t="shared" si="103"/>
        <v>26.09</v>
      </c>
      <c r="O96" s="130">
        <f t="shared" si="119"/>
        <v>110</v>
      </c>
      <c r="P96" s="130">
        <f t="shared" si="120"/>
        <v>54</v>
      </c>
      <c r="Q96" s="130">
        <f t="shared" si="121"/>
        <v>1312.24</v>
      </c>
      <c r="R96" s="49">
        <f t="shared" si="122"/>
        <v>0</v>
      </c>
      <c r="S96" s="49">
        <f t="shared" si="123"/>
        <v>298.13</v>
      </c>
      <c r="T96" s="130">
        <f t="shared" si="124"/>
        <v>120.29</v>
      </c>
      <c r="U96" s="49">
        <f t="shared" si="125"/>
        <v>11.18</v>
      </c>
      <c r="V96" s="130">
        <f t="shared" si="126"/>
        <v>110</v>
      </c>
      <c r="W96" s="130">
        <f t="shared" si="127"/>
        <v>54</v>
      </c>
      <c r="X96" s="49">
        <f t="shared" si="128"/>
        <v>593.6</v>
      </c>
      <c r="Y96" s="49">
        <f t="shared" si="129"/>
        <v>1905.84</v>
      </c>
      <c r="Z96" s="49"/>
      <c r="AA96" s="139" t="s">
        <v>69</v>
      </c>
      <c r="AB96" s="140">
        <f t="shared" ref="AB96:AH96" si="139">K96+R96</f>
        <v>44.72</v>
      </c>
      <c r="AC96" s="140">
        <f t="shared" si="139"/>
        <v>894.39</v>
      </c>
      <c r="AD96" s="140">
        <f t="shared" si="139"/>
        <v>601.46</v>
      </c>
      <c r="AE96" s="140">
        <f t="shared" si="139"/>
        <v>37.27</v>
      </c>
      <c r="AF96" s="140">
        <f t="shared" si="139"/>
        <v>220</v>
      </c>
      <c r="AG96" s="140">
        <f t="shared" si="139"/>
        <v>108</v>
      </c>
      <c r="AH96" s="140">
        <f t="shared" si="139"/>
        <v>1905.84</v>
      </c>
      <c r="AI96" s="139" t="s">
        <v>32</v>
      </c>
    </row>
    <row r="97" s="39" customFormat="1" ht="16" customHeight="1" spans="1:35">
      <c r="A97" s="129">
        <f t="shared" si="117"/>
        <v>94</v>
      </c>
      <c r="B97" s="49" t="s">
        <v>209</v>
      </c>
      <c r="C97" s="308" t="s">
        <v>326</v>
      </c>
      <c r="D97" s="49" t="s">
        <v>327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>
        <v>108</v>
      </c>
      <c r="K97" s="49">
        <f t="shared" si="83"/>
        <v>44.72</v>
      </c>
      <c r="L97" s="49">
        <f t="shared" si="102"/>
        <v>596.26</v>
      </c>
      <c r="M97" s="130">
        <f t="shared" si="118"/>
        <v>481.17</v>
      </c>
      <c r="N97" s="49">
        <f t="shared" si="103"/>
        <v>26.09</v>
      </c>
      <c r="O97" s="130">
        <f t="shared" si="119"/>
        <v>110</v>
      </c>
      <c r="P97" s="130">
        <f t="shared" si="120"/>
        <v>54</v>
      </c>
      <c r="Q97" s="130">
        <f t="shared" si="121"/>
        <v>1312.24</v>
      </c>
      <c r="R97" s="49">
        <f t="shared" si="122"/>
        <v>0</v>
      </c>
      <c r="S97" s="49">
        <f t="shared" si="123"/>
        <v>298.13</v>
      </c>
      <c r="T97" s="130">
        <f t="shared" si="124"/>
        <v>120.29</v>
      </c>
      <c r="U97" s="49">
        <f t="shared" si="125"/>
        <v>11.18</v>
      </c>
      <c r="V97" s="130">
        <f t="shared" si="126"/>
        <v>110</v>
      </c>
      <c r="W97" s="130">
        <f t="shared" si="127"/>
        <v>54</v>
      </c>
      <c r="X97" s="49">
        <f t="shared" si="128"/>
        <v>593.6</v>
      </c>
      <c r="Y97" s="49">
        <f t="shared" si="129"/>
        <v>1905.84</v>
      </c>
      <c r="Z97" s="49"/>
      <c r="AA97" s="139" t="s">
        <v>69</v>
      </c>
      <c r="AB97" s="140">
        <f t="shared" ref="AB97:AH97" si="140">K97+R97</f>
        <v>44.72</v>
      </c>
      <c r="AC97" s="140">
        <f t="shared" si="140"/>
        <v>894.39</v>
      </c>
      <c r="AD97" s="140">
        <f t="shared" si="140"/>
        <v>601.46</v>
      </c>
      <c r="AE97" s="140">
        <f t="shared" si="140"/>
        <v>37.27</v>
      </c>
      <c r="AF97" s="140">
        <f t="shared" si="140"/>
        <v>220</v>
      </c>
      <c r="AG97" s="140">
        <f t="shared" si="140"/>
        <v>108</v>
      </c>
      <c r="AH97" s="140">
        <f t="shared" si="140"/>
        <v>1905.84</v>
      </c>
      <c r="AI97" s="139" t="s">
        <v>32</v>
      </c>
    </row>
    <row r="98" s="39" customFormat="1" ht="16" customHeight="1" spans="1:35">
      <c r="A98" s="129">
        <f t="shared" si="117"/>
        <v>95</v>
      </c>
      <c r="B98" s="49" t="s">
        <v>209</v>
      </c>
      <c r="C98" s="308" t="s">
        <v>328</v>
      </c>
      <c r="D98" s="49" t="s">
        <v>329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>
        <v>108</v>
      </c>
      <c r="K98" s="49">
        <f t="shared" si="83"/>
        <v>44.72</v>
      </c>
      <c r="L98" s="49">
        <f t="shared" si="102"/>
        <v>596.26</v>
      </c>
      <c r="M98" s="130">
        <f t="shared" si="118"/>
        <v>481.17</v>
      </c>
      <c r="N98" s="49">
        <f t="shared" si="103"/>
        <v>26.09</v>
      </c>
      <c r="O98" s="130">
        <f t="shared" si="119"/>
        <v>110</v>
      </c>
      <c r="P98" s="130">
        <f t="shared" si="120"/>
        <v>54</v>
      </c>
      <c r="Q98" s="130">
        <f t="shared" si="121"/>
        <v>1312.24</v>
      </c>
      <c r="R98" s="49">
        <f t="shared" si="122"/>
        <v>0</v>
      </c>
      <c r="S98" s="49">
        <f t="shared" si="123"/>
        <v>298.13</v>
      </c>
      <c r="T98" s="130">
        <f t="shared" si="124"/>
        <v>120.29</v>
      </c>
      <c r="U98" s="49">
        <f t="shared" si="125"/>
        <v>11.18</v>
      </c>
      <c r="V98" s="130">
        <f t="shared" si="126"/>
        <v>110</v>
      </c>
      <c r="W98" s="130">
        <f t="shared" si="127"/>
        <v>54</v>
      </c>
      <c r="X98" s="49">
        <f t="shared" si="128"/>
        <v>593.6</v>
      </c>
      <c r="Y98" s="49">
        <f t="shared" si="129"/>
        <v>1905.84</v>
      </c>
      <c r="Z98" s="49"/>
      <c r="AA98" s="139" t="s">
        <v>69</v>
      </c>
      <c r="AB98" s="140">
        <f t="shared" ref="AB98:AH98" si="141">K98+R98</f>
        <v>44.72</v>
      </c>
      <c r="AC98" s="140">
        <f t="shared" si="141"/>
        <v>894.39</v>
      </c>
      <c r="AD98" s="140">
        <f t="shared" si="141"/>
        <v>601.46</v>
      </c>
      <c r="AE98" s="140">
        <f t="shared" si="141"/>
        <v>37.27</v>
      </c>
      <c r="AF98" s="140">
        <f t="shared" si="141"/>
        <v>220</v>
      </c>
      <c r="AG98" s="140">
        <f t="shared" si="141"/>
        <v>108</v>
      </c>
      <c r="AH98" s="140">
        <f t="shared" si="141"/>
        <v>1905.84</v>
      </c>
      <c r="AI98" s="139" t="s">
        <v>32</v>
      </c>
    </row>
    <row r="99" s="39" customFormat="1" ht="16" customHeight="1" spans="1:35">
      <c r="A99" s="129">
        <f t="shared" si="117"/>
        <v>96</v>
      </c>
      <c r="B99" s="49" t="s">
        <v>209</v>
      </c>
      <c r="C99" s="308" t="s">
        <v>330</v>
      </c>
      <c r="D99" s="49" t="s">
        <v>331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>
        <v>108</v>
      </c>
      <c r="K99" s="49">
        <f t="shared" si="83"/>
        <v>44.72</v>
      </c>
      <c r="L99" s="49">
        <f t="shared" si="102"/>
        <v>596.26</v>
      </c>
      <c r="M99" s="130">
        <f t="shared" si="118"/>
        <v>481.17</v>
      </c>
      <c r="N99" s="49">
        <f t="shared" si="103"/>
        <v>26.09</v>
      </c>
      <c r="O99" s="130">
        <f t="shared" si="119"/>
        <v>110</v>
      </c>
      <c r="P99" s="130">
        <f t="shared" si="120"/>
        <v>54</v>
      </c>
      <c r="Q99" s="130">
        <f t="shared" si="121"/>
        <v>1312.24</v>
      </c>
      <c r="R99" s="49">
        <f t="shared" si="122"/>
        <v>0</v>
      </c>
      <c r="S99" s="49">
        <f t="shared" si="123"/>
        <v>298.13</v>
      </c>
      <c r="T99" s="130">
        <f t="shared" si="124"/>
        <v>120.29</v>
      </c>
      <c r="U99" s="49">
        <f t="shared" si="125"/>
        <v>11.18</v>
      </c>
      <c r="V99" s="130">
        <f t="shared" si="126"/>
        <v>110</v>
      </c>
      <c r="W99" s="130">
        <f t="shared" si="127"/>
        <v>54</v>
      </c>
      <c r="X99" s="49">
        <f t="shared" si="128"/>
        <v>593.6</v>
      </c>
      <c r="Y99" s="49">
        <f t="shared" si="129"/>
        <v>1905.84</v>
      </c>
      <c r="Z99" s="49"/>
      <c r="AA99" s="139" t="s">
        <v>69</v>
      </c>
      <c r="AB99" s="140">
        <f t="shared" ref="AB99:AH99" si="142">K99+R99</f>
        <v>44.72</v>
      </c>
      <c r="AC99" s="140">
        <f t="shared" si="142"/>
        <v>894.39</v>
      </c>
      <c r="AD99" s="140">
        <f t="shared" si="142"/>
        <v>601.46</v>
      </c>
      <c r="AE99" s="140">
        <f t="shared" si="142"/>
        <v>37.27</v>
      </c>
      <c r="AF99" s="140">
        <f t="shared" si="142"/>
        <v>220</v>
      </c>
      <c r="AG99" s="140">
        <f t="shared" si="142"/>
        <v>108</v>
      </c>
      <c r="AH99" s="140">
        <f t="shared" si="142"/>
        <v>1905.84</v>
      </c>
      <c r="AI99" s="139" t="s">
        <v>32</v>
      </c>
    </row>
    <row r="100" s="39" customFormat="1" ht="16" customHeight="1" spans="1:35">
      <c r="A100" s="129">
        <f t="shared" si="117"/>
        <v>97</v>
      </c>
      <c r="B100" s="49" t="s">
        <v>209</v>
      </c>
      <c r="C100" s="308" t="s">
        <v>332</v>
      </c>
      <c r="D100" s="49" t="s">
        <v>333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>
        <v>108</v>
      </c>
      <c r="K100" s="49">
        <f t="shared" si="83"/>
        <v>44.72</v>
      </c>
      <c r="L100" s="49">
        <f t="shared" si="102"/>
        <v>596.26</v>
      </c>
      <c r="M100" s="130">
        <f t="shared" si="118"/>
        <v>481.17</v>
      </c>
      <c r="N100" s="49">
        <f t="shared" si="103"/>
        <v>26.09</v>
      </c>
      <c r="O100" s="130">
        <f t="shared" si="119"/>
        <v>110</v>
      </c>
      <c r="P100" s="130">
        <f t="shared" si="120"/>
        <v>54</v>
      </c>
      <c r="Q100" s="130">
        <f t="shared" si="121"/>
        <v>1312.24</v>
      </c>
      <c r="R100" s="49">
        <f t="shared" si="122"/>
        <v>0</v>
      </c>
      <c r="S100" s="49">
        <f t="shared" si="123"/>
        <v>298.13</v>
      </c>
      <c r="T100" s="130">
        <f t="shared" si="124"/>
        <v>120.29</v>
      </c>
      <c r="U100" s="49">
        <f t="shared" si="125"/>
        <v>11.18</v>
      </c>
      <c r="V100" s="130">
        <f t="shared" si="126"/>
        <v>110</v>
      </c>
      <c r="W100" s="130">
        <f t="shared" si="127"/>
        <v>54</v>
      </c>
      <c r="X100" s="49">
        <f t="shared" si="128"/>
        <v>593.6</v>
      </c>
      <c r="Y100" s="49">
        <f t="shared" si="129"/>
        <v>1905.84</v>
      </c>
      <c r="Z100" s="49"/>
      <c r="AA100" s="139" t="s">
        <v>69</v>
      </c>
      <c r="AB100" s="140">
        <f t="shared" ref="AB100:AH100" si="143">K100+R100</f>
        <v>44.72</v>
      </c>
      <c r="AC100" s="140">
        <f t="shared" si="143"/>
        <v>894.39</v>
      </c>
      <c r="AD100" s="140">
        <f t="shared" si="143"/>
        <v>601.46</v>
      </c>
      <c r="AE100" s="140">
        <f t="shared" si="143"/>
        <v>37.27</v>
      </c>
      <c r="AF100" s="140">
        <f t="shared" si="143"/>
        <v>220</v>
      </c>
      <c r="AG100" s="140">
        <f t="shared" si="143"/>
        <v>108</v>
      </c>
      <c r="AH100" s="140">
        <f t="shared" si="143"/>
        <v>1905.84</v>
      </c>
      <c r="AI100" s="139" t="s">
        <v>32</v>
      </c>
    </row>
    <row r="101" s="39" customFormat="1" ht="16" customHeight="1" spans="1:35">
      <c r="A101" s="129">
        <f t="shared" si="117"/>
        <v>98</v>
      </c>
      <c r="B101" s="49" t="s">
        <v>209</v>
      </c>
      <c r="C101" s="308" t="s">
        <v>334</v>
      </c>
      <c r="D101" s="49" t="s">
        <v>335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>
        <v>108</v>
      </c>
      <c r="K101" s="49">
        <f t="shared" si="83"/>
        <v>44.72</v>
      </c>
      <c r="L101" s="49">
        <f t="shared" si="102"/>
        <v>596.26</v>
      </c>
      <c r="M101" s="130">
        <f t="shared" si="118"/>
        <v>481.17</v>
      </c>
      <c r="N101" s="49">
        <f t="shared" si="103"/>
        <v>26.09</v>
      </c>
      <c r="O101" s="130">
        <f t="shared" si="119"/>
        <v>110</v>
      </c>
      <c r="P101" s="130">
        <f t="shared" si="120"/>
        <v>54</v>
      </c>
      <c r="Q101" s="130">
        <f t="shared" si="121"/>
        <v>1312.24</v>
      </c>
      <c r="R101" s="49">
        <f t="shared" si="122"/>
        <v>0</v>
      </c>
      <c r="S101" s="49">
        <f t="shared" si="123"/>
        <v>298.13</v>
      </c>
      <c r="T101" s="130">
        <f t="shared" si="124"/>
        <v>120.29</v>
      </c>
      <c r="U101" s="49">
        <f t="shared" si="125"/>
        <v>11.18</v>
      </c>
      <c r="V101" s="130">
        <f t="shared" si="126"/>
        <v>110</v>
      </c>
      <c r="W101" s="130">
        <f t="shared" si="127"/>
        <v>54</v>
      </c>
      <c r="X101" s="49">
        <f t="shared" si="128"/>
        <v>593.6</v>
      </c>
      <c r="Y101" s="49">
        <f t="shared" si="129"/>
        <v>1905.84</v>
      </c>
      <c r="Z101" s="49"/>
      <c r="AA101" s="139" t="s">
        <v>69</v>
      </c>
      <c r="AB101" s="140">
        <f t="shared" ref="AB101:AH101" si="144">K101+R101</f>
        <v>44.72</v>
      </c>
      <c r="AC101" s="140">
        <f t="shared" si="144"/>
        <v>894.39</v>
      </c>
      <c r="AD101" s="140">
        <f t="shared" si="144"/>
        <v>601.46</v>
      </c>
      <c r="AE101" s="140">
        <f t="shared" si="144"/>
        <v>37.27</v>
      </c>
      <c r="AF101" s="140">
        <f t="shared" si="144"/>
        <v>220</v>
      </c>
      <c r="AG101" s="140">
        <f t="shared" si="144"/>
        <v>108</v>
      </c>
      <c r="AH101" s="140">
        <f t="shared" si="144"/>
        <v>1905.84</v>
      </c>
      <c r="AI101" s="139" t="s">
        <v>32</v>
      </c>
    </row>
    <row r="102" s="39" customFormat="1" ht="16" customHeight="1" spans="1:35">
      <c r="A102" s="129">
        <f t="shared" si="117"/>
        <v>99</v>
      </c>
      <c r="B102" s="49" t="s">
        <v>209</v>
      </c>
      <c r="C102" s="308" t="s">
        <v>336</v>
      </c>
      <c r="D102" s="49" t="s">
        <v>337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>
        <v>108</v>
      </c>
      <c r="K102" s="49">
        <f t="shared" si="83"/>
        <v>44.72</v>
      </c>
      <c r="L102" s="49">
        <f t="shared" si="102"/>
        <v>596.26</v>
      </c>
      <c r="M102" s="130">
        <f t="shared" si="118"/>
        <v>481.17</v>
      </c>
      <c r="N102" s="49">
        <f t="shared" si="103"/>
        <v>26.09</v>
      </c>
      <c r="O102" s="130">
        <f t="shared" si="119"/>
        <v>110</v>
      </c>
      <c r="P102" s="130">
        <f t="shared" si="120"/>
        <v>54</v>
      </c>
      <c r="Q102" s="130">
        <f t="shared" si="121"/>
        <v>1312.24</v>
      </c>
      <c r="R102" s="49">
        <f t="shared" si="122"/>
        <v>0</v>
      </c>
      <c r="S102" s="49">
        <f t="shared" si="123"/>
        <v>298.13</v>
      </c>
      <c r="T102" s="130">
        <f t="shared" si="124"/>
        <v>120.29</v>
      </c>
      <c r="U102" s="49">
        <f t="shared" si="125"/>
        <v>11.18</v>
      </c>
      <c r="V102" s="130">
        <f t="shared" si="126"/>
        <v>110</v>
      </c>
      <c r="W102" s="130">
        <f t="shared" si="127"/>
        <v>54</v>
      </c>
      <c r="X102" s="49">
        <f t="shared" si="128"/>
        <v>593.6</v>
      </c>
      <c r="Y102" s="49">
        <f t="shared" si="129"/>
        <v>1905.84</v>
      </c>
      <c r="Z102" s="49"/>
      <c r="AA102" s="139" t="s">
        <v>69</v>
      </c>
      <c r="AB102" s="140">
        <f t="shared" ref="AB102:AH102" si="145">K102+R102</f>
        <v>44.72</v>
      </c>
      <c r="AC102" s="140">
        <f t="shared" si="145"/>
        <v>894.39</v>
      </c>
      <c r="AD102" s="140">
        <f t="shared" si="145"/>
        <v>601.46</v>
      </c>
      <c r="AE102" s="140">
        <f t="shared" si="145"/>
        <v>37.27</v>
      </c>
      <c r="AF102" s="140">
        <f t="shared" si="145"/>
        <v>220</v>
      </c>
      <c r="AG102" s="140">
        <f t="shared" si="145"/>
        <v>108</v>
      </c>
      <c r="AH102" s="140">
        <f t="shared" si="145"/>
        <v>1905.84</v>
      </c>
      <c r="AI102" s="139" t="s">
        <v>32</v>
      </c>
    </row>
    <row r="103" s="39" customFormat="1" ht="16" customHeight="1" spans="1:35">
      <c r="A103" s="129">
        <f t="shared" si="117"/>
        <v>100</v>
      </c>
      <c r="B103" s="49" t="s">
        <v>209</v>
      </c>
      <c r="C103" s="308" t="s">
        <v>338</v>
      </c>
      <c r="D103" s="49" t="s">
        <v>339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2200</v>
      </c>
      <c r="J103" s="130">
        <v>108</v>
      </c>
      <c r="K103" s="49">
        <f t="shared" si="83"/>
        <v>44.72</v>
      </c>
      <c r="L103" s="49">
        <f t="shared" si="102"/>
        <v>596.26</v>
      </c>
      <c r="M103" s="130">
        <f t="shared" si="118"/>
        <v>481.17</v>
      </c>
      <c r="N103" s="49">
        <f t="shared" si="103"/>
        <v>26.09</v>
      </c>
      <c r="O103" s="130">
        <f t="shared" si="119"/>
        <v>110</v>
      </c>
      <c r="P103" s="130">
        <f t="shared" si="120"/>
        <v>54</v>
      </c>
      <c r="Q103" s="130">
        <f t="shared" si="121"/>
        <v>1312.24</v>
      </c>
      <c r="R103" s="49">
        <f t="shared" si="122"/>
        <v>0</v>
      </c>
      <c r="S103" s="49">
        <f t="shared" si="123"/>
        <v>298.13</v>
      </c>
      <c r="T103" s="130">
        <f t="shared" si="124"/>
        <v>120.29</v>
      </c>
      <c r="U103" s="49">
        <f t="shared" si="125"/>
        <v>11.18</v>
      </c>
      <c r="V103" s="130">
        <f t="shared" si="126"/>
        <v>110</v>
      </c>
      <c r="W103" s="130">
        <f t="shared" si="127"/>
        <v>54</v>
      </c>
      <c r="X103" s="49">
        <f t="shared" si="128"/>
        <v>593.6</v>
      </c>
      <c r="Y103" s="49">
        <f t="shared" si="129"/>
        <v>1905.84</v>
      </c>
      <c r="Z103" s="49"/>
      <c r="AA103" s="139" t="s">
        <v>69</v>
      </c>
      <c r="AB103" s="140">
        <f t="shared" ref="AB103:AH103" si="146">K103+R103</f>
        <v>44.72</v>
      </c>
      <c r="AC103" s="140">
        <f t="shared" si="146"/>
        <v>894.39</v>
      </c>
      <c r="AD103" s="140">
        <f t="shared" si="146"/>
        <v>601.46</v>
      </c>
      <c r="AE103" s="140">
        <f t="shared" si="146"/>
        <v>37.27</v>
      </c>
      <c r="AF103" s="140">
        <f t="shared" si="146"/>
        <v>220</v>
      </c>
      <c r="AG103" s="140">
        <f t="shared" si="146"/>
        <v>108</v>
      </c>
      <c r="AH103" s="140">
        <f t="shared" si="146"/>
        <v>1905.84</v>
      </c>
      <c r="AI103" s="139" t="s">
        <v>32</v>
      </c>
    </row>
    <row r="104" s="39" customFormat="1" ht="16" customHeight="1" spans="1:35">
      <c r="A104" s="129">
        <f t="shared" si="117"/>
        <v>101</v>
      </c>
      <c r="B104" s="49" t="s">
        <v>209</v>
      </c>
      <c r="C104" s="308" t="s">
        <v>340</v>
      </c>
      <c r="D104" s="49" t="s">
        <v>341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>
        <v>108</v>
      </c>
      <c r="K104" s="49">
        <f t="shared" si="83"/>
        <v>44.72</v>
      </c>
      <c r="L104" s="49">
        <f t="shared" si="102"/>
        <v>596.26</v>
      </c>
      <c r="M104" s="130">
        <f t="shared" si="118"/>
        <v>481.17</v>
      </c>
      <c r="N104" s="49">
        <f t="shared" si="103"/>
        <v>26.09</v>
      </c>
      <c r="O104" s="130">
        <f t="shared" si="119"/>
        <v>110</v>
      </c>
      <c r="P104" s="130">
        <f t="shared" si="120"/>
        <v>54</v>
      </c>
      <c r="Q104" s="130">
        <f t="shared" si="121"/>
        <v>1312.24</v>
      </c>
      <c r="R104" s="49">
        <f t="shared" si="122"/>
        <v>0</v>
      </c>
      <c r="S104" s="49">
        <f t="shared" si="123"/>
        <v>298.13</v>
      </c>
      <c r="T104" s="130">
        <f t="shared" si="124"/>
        <v>120.29</v>
      </c>
      <c r="U104" s="49">
        <f t="shared" si="125"/>
        <v>11.18</v>
      </c>
      <c r="V104" s="130">
        <f t="shared" si="126"/>
        <v>110</v>
      </c>
      <c r="W104" s="130">
        <f t="shared" si="127"/>
        <v>54</v>
      </c>
      <c r="X104" s="49">
        <f t="shared" si="128"/>
        <v>593.6</v>
      </c>
      <c r="Y104" s="49">
        <f t="shared" si="129"/>
        <v>1905.84</v>
      </c>
      <c r="Z104" s="49"/>
      <c r="AA104" s="139" t="s">
        <v>69</v>
      </c>
      <c r="AB104" s="140">
        <f t="shared" ref="AB104:AH104" si="147">K104+R104</f>
        <v>44.72</v>
      </c>
      <c r="AC104" s="140">
        <f t="shared" si="147"/>
        <v>894.39</v>
      </c>
      <c r="AD104" s="140">
        <f t="shared" si="147"/>
        <v>601.46</v>
      </c>
      <c r="AE104" s="140">
        <f t="shared" si="147"/>
        <v>37.27</v>
      </c>
      <c r="AF104" s="140">
        <f t="shared" si="147"/>
        <v>220</v>
      </c>
      <c r="AG104" s="140">
        <f t="shared" si="147"/>
        <v>108</v>
      </c>
      <c r="AH104" s="140">
        <f t="shared" si="147"/>
        <v>1905.84</v>
      </c>
      <c r="AI104" s="139" t="s">
        <v>32</v>
      </c>
    </row>
    <row r="105" s="39" customFormat="1" ht="16" customHeight="1" spans="1:35">
      <c r="A105" s="129">
        <f t="shared" si="117"/>
        <v>102</v>
      </c>
      <c r="B105" s="49" t="s">
        <v>209</v>
      </c>
      <c r="C105" s="308" t="s">
        <v>342</v>
      </c>
      <c r="D105" s="449" t="s">
        <v>343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2200</v>
      </c>
      <c r="J105" s="130">
        <v>108</v>
      </c>
      <c r="K105" s="49">
        <f t="shared" si="83"/>
        <v>44.72</v>
      </c>
      <c r="L105" s="49">
        <f t="shared" si="102"/>
        <v>596.26</v>
      </c>
      <c r="M105" s="130">
        <f t="shared" si="118"/>
        <v>481.17</v>
      </c>
      <c r="N105" s="49">
        <f t="shared" si="103"/>
        <v>26.09</v>
      </c>
      <c r="O105" s="130">
        <f t="shared" si="119"/>
        <v>110</v>
      </c>
      <c r="P105" s="130">
        <f t="shared" si="120"/>
        <v>54</v>
      </c>
      <c r="Q105" s="130">
        <f t="shared" si="121"/>
        <v>1312.24</v>
      </c>
      <c r="R105" s="49">
        <f t="shared" si="122"/>
        <v>0</v>
      </c>
      <c r="S105" s="49">
        <f t="shared" si="123"/>
        <v>298.13</v>
      </c>
      <c r="T105" s="130">
        <f t="shared" si="124"/>
        <v>120.29</v>
      </c>
      <c r="U105" s="49">
        <f t="shared" si="125"/>
        <v>11.18</v>
      </c>
      <c r="V105" s="130">
        <f t="shared" si="126"/>
        <v>110</v>
      </c>
      <c r="W105" s="130">
        <f t="shared" si="127"/>
        <v>54</v>
      </c>
      <c r="X105" s="49">
        <f t="shared" si="128"/>
        <v>593.6</v>
      </c>
      <c r="Y105" s="49">
        <f t="shared" si="129"/>
        <v>1905.84</v>
      </c>
      <c r="Z105" s="49"/>
      <c r="AA105" s="139" t="s">
        <v>69</v>
      </c>
      <c r="AB105" s="140">
        <f t="shared" ref="AB105:AH105" si="148">K105+R105</f>
        <v>44.72</v>
      </c>
      <c r="AC105" s="140">
        <f t="shared" si="148"/>
        <v>894.39</v>
      </c>
      <c r="AD105" s="140">
        <f t="shared" si="148"/>
        <v>601.46</v>
      </c>
      <c r="AE105" s="140">
        <f t="shared" si="148"/>
        <v>37.27</v>
      </c>
      <c r="AF105" s="140">
        <f t="shared" si="148"/>
        <v>220</v>
      </c>
      <c r="AG105" s="140">
        <f t="shared" si="148"/>
        <v>108</v>
      </c>
      <c r="AH105" s="140">
        <f t="shared" si="148"/>
        <v>1905.84</v>
      </c>
      <c r="AI105" s="139" t="s">
        <v>32</v>
      </c>
    </row>
    <row r="106" s="39" customFormat="1" ht="16" customHeight="1" spans="1:35">
      <c r="A106" s="129">
        <f t="shared" si="117"/>
        <v>103</v>
      </c>
      <c r="B106" s="49" t="s">
        <v>209</v>
      </c>
      <c r="C106" s="308" t="s">
        <v>344</v>
      </c>
      <c r="D106" s="49" t="s">
        <v>345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>
        <v>108</v>
      </c>
      <c r="K106" s="49">
        <f t="shared" si="83"/>
        <v>44.72</v>
      </c>
      <c r="L106" s="49">
        <f t="shared" si="102"/>
        <v>596.26</v>
      </c>
      <c r="M106" s="130">
        <f t="shared" si="118"/>
        <v>481.17</v>
      </c>
      <c r="N106" s="49">
        <f t="shared" si="103"/>
        <v>26.09</v>
      </c>
      <c r="O106" s="130">
        <f t="shared" si="119"/>
        <v>127.2</v>
      </c>
      <c r="P106" s="130">
        <f t="shared" si="120"/>
        <v>54</v>
      </c>
      <c r="Q106" s="130">
        <f t="shared" si="121"/>
        <v>1329.44</v>
      </c>
      <c r="R106" s="49">
        <f t="shared" si="122"/>
        <v>0</v>
      </c>
      <c r="S106" s="49">
        <f t="shared" si="123"/>
        <v>298.13</v>
      </c>
      <c r="T106" s="130">
        <f t="shared" si="124"/>
        <v>120.29</v>
      </c>
      <c r="U106" s="49">
        <f t="shared" si="125"/>
        <v>11.18</v>
      </c>
      <c r="V106" s="130">
        <f t="shared" si="126"/>
        <v>127.2</v>
      </c>
      <c r="W106" s="130">
        <f t="shared" si="127"/>
        <v>54</v>
      </c>
      <c r="X106" s="49">
        <f t="shared" si="128"/>
        <v>610.8</v>
      </c>
      <c r="Y106" s="49">
        <f t="shared" si="129"/>
        <v>1940.24</v>
      </c>
      <c r="Z106" s="49"/>
      <c r="AA106" s="139" t="s">
        <v>69</v>
      </c>
      <c r="AB106" s="140">
        <f t="shared" ref="AB106:AH106" si="149">K106+R106</f>
        <v>44.72</v>
      </c>
      <c r="AC106" s="140">
        <f t="shared" si="149"/>
        <v>894.39</v>
      </c>
      <c r="AD106" s="140">
        <f t="shared" si="149"/>
        <v>601.46</v>
      </c>
      <c r="AE106" s="140">
        <f t="shared" si="149"/>
        <v>37.27</v>
      </c>
      <c r="AF106" s="140">
        <f t="shared" si="149"/>
        <v>254.4</v>
      </c>
      <c r="AG106" s="140">
        <f t="shared" si="149"/>
        <v>108</v>
      </c>
      <c r="AH106" s="140">
        <f t="shared" si="149"/>
        <v>1940.24</v>
      </c>
      <c r="AI106" s="139" t="s">
        <v>32</v>
      </c>
    </row>
    <row r="107" s="39" customFormat="1" ht="16" customHeight="1" spans="1:35">
      <c r="A107" s="129">
        <f t="shared" si="117"/>
        <v>104</v>
      </c>
      <c r="B107" s="49" t="s">
        <v>209</v>
      </c>
      <c r="C107" s="308" t="s">
        <v>346</v>
      </c>
      <c r="D107" s="49" t="s">
        <v>347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2200</v>
      </c>
      <c r="J107" s="130">
        <v>108</v>
      </c>
      <c r="K107" s="49">
        <f t="shared" si="83"/>
        <v>44.72</v>
      </c>
      <c r="L107" s="49">
        <f t="shared" si="102"/>
        <v>596.26</v>
      </c>
      <c r="M107" s="130">
        <f t="shared" si="118"/>
        <v>481.17</v>
      </c>
      <c r="N107" s="49">
        <f t="shared" si="103"/>
        <v>26.09</v>
      </c>
      <c r="O107" s="130">
        <f t="shared" si="119"/>
        <v>110</v>
      </c>
      <c r="P107" s="130">
        <f t="shared" si="120"/>
        <v>54</v>
      </c>
      <c r="Q107" s="130">
        <f t="shared" si="121"/>
        <v>1312.24</v>
      </c>
      <c r="R107" s="49">
        <f t="shared" si="122"/>
        <v>0</v>
      </c>
      <c r="S107" s="49">
        <f t="shared" si="123"/>
        <v>298.13</v>
      </c>
      <c r="T107" s="130">
        <f t="shared" si="124"/>
        <v>120.29</v>
      </c>
      <c r="U107" s="49">
        <f t="shared" si="125"/>
        <v>11.18</v>
      </c>
      <c r="V107" s="130">
        <f t="shared" si="126"/>
        <v>110</v>
      </c>
      <c r="W107" s="130">
        <f t="shared" si="127"/>
        <v>54</v>
      </c>
      <c r="X107" s="49">
        <f t="shared" si="128"/>
        <v>593.6</v>
      </c>
      <c r="Y107" s="49">
        <f t="shared" si="129"/>
        <v>1905.84</v>
      </c>
      <c r="Z107" s="49"/>
      <c r="AA107" s="139" t="s">
        <v>69</v>
      </c>
      <c r="AB107" s="140">
        <f t="shared" ref="AB107:AH107" si="150">K107+R107</f>
        <v>44.72</v>
      </c>
      <c r="AC107" s="140">
        <f t="shared" si="150"/>
        <v>894.39</v>
      </c>
      <c r="AD107" s="140">
        <f t="shared" si="150"/>
        <v>601.46</v>
      </c>
      <c r="AE107" s="140">
        <f t="shared" si="150"/>
        <v>37.27</v>
      </c>
      <c r="AF107" s="140">
        <f t="shared" si="150"/>
        <v>220</v>
      </c>
      <c r="AG107" s="140">
        <f t="shared" si="150"/>
        <v>108</v>
      </c>
      <c r="AH107" s="140">
        <f t="shared" si="150"/>
        <v>1905.84</v>
      </c>
      <c r="AI107" s="139" t="s">
        <v>32</v>
      </c>
    </row>
    <row r="108" s="39" customFormat="1" ht="16" customHeight="1" spans="1:35">
      <c r="A108" s="129">
        <f t="shared" si="117"/>
        <v>105</v>
      </c>
      <c r="B108" s="49" t="s">
        <v>209</v>
      </c>
      <c r="C108" s="308" t="s">
        <v>348</v>
      </c>
      <c r="D108" s="49" t="s">
        <v>349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>
        <v>108</v>
      </c>
      <c r="K108" s="49">
        <f t="shared" si="83"/>
        <v>44.72</v>
      </c>
      <c r="L108" s="49">
        <f t="shared" si="102"/>
        <v>596.26</v>
      </c>
      <c r="M108" s="130">
        <f t="shared" si="118"/>
        <v>481.17</v>
      </c>
      <c r="N108" s="49">
        <f t="shared" si="103"/>
        <v>26.09</v>
      </c>
      <c r="O108" s="130">
        <f t="shared" si="119"/>
        <v>127.2</v>
      </c>
      <c r="P108" s="130">
        <f t="shared" si="120"/>
        <v>54</v>
      </c>
      <c r="Q108" s="130">
        <f t="shared" si="121"/>
        <v>1329.44</v>
      </c>
      <c r="R108" s="49">
        <f t="shared" si="122"/>
        <v>0</v>
      </c>
      <c r="S108" s="49">
        <f t="shared" si="123"/>
        <v>298.13</v>
      </c>
      <c r="T108" s="130">
        <f t="shared" si="124"/>
        <v>120.29</v>
      </c>
      <c r="U108" s="49">
        <f t="shared" si="125"/>
        <v>11.18</v>
      </c>
      <c r="V108" s="130">
        <f t="shared" si="126"/>
        <v>127.2</v>
      </c>
      <c r="W108" s="130">
        <f t="shared" si="127"/>
        <v>54</v>
      </c>
      <c r="X108" s="49">
        <f t="shared" si="128"/>
        <v>610.8</v>
      </c>
      <c r="Y108" s="49">
        <f t="shared" si="129"/>
        <v>1940.24</v>
      </c>
      <c r="Z108" s="49"/>
      <c r="AA108" s="139" t="s">
        <v>69</v>
      </c>
      <c r="AB108" s="140">
        <f t="shared" ref="AB108:AH108" si="151">K108+R108</f>
        <v>44.72</v>
      </c>
      <c r="AC108" s="140">
        <f t="shared" si="151"/>
        <v>894.39</v>
      </c>
      <c r="AD108" s="140">
        <f t="shared" si="151"/>
        <v>601.46</v>
      </c>
      <c r="AE108" s="140">
        <f t="shared" si="151"/>
        <v>37.27</v>
      </c>
      <c r="AF108" s="140">
        <f t="shared" si="151"/>
        <v>254.4</v>
      </c>
      <c r="AG108" s="140">
        <f t="shared" si="151"/>
        <v>108</v>
      </c>
      <c r="AH108" s="140">
        <f t="shared" si="151"/>
        <v>1940.24</v>
      </c>
      <c r="AI108" s="139" t="s">
        <v>32</v>
      </c>
    </row>
    <row r="109" s="39" customFormat="1" ht="16" customHeight="1" spans="1:35">
      <c r="A109" s="129">
        <f t="shared" si="117"/>
        <v>106</v>
      </c>
      <c r="B109" s="49" t="s">
        <v>209</v>
      </c>
      <c r="C109" s="308" t="s">
        <v>350</v>
      </c>
      <c r="D109" s="49" t="s">
        <v>351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2544</v>
      </c>
      <c r="J109" s="130">
        <v>108</v>
      </c>
      <c r="K109" s="49">
        <f t="shared" si="83"/>
        <v>44.72</v>
      </c>
      <c r="L109" s="49">
        <f t="shared" si="102"/>
        <v>596.26</v>
      </c>
      <c r="M109" s="130">
        <f t="shared" si="118"/>
        <v>481.17</v>
      </c>
      <c r="N109" s="49">
        <f t="shared" si="103"/>
        <v>26.09</v>
      </c>
      <c r="O109" s="130">
        <f t="shared" si="119"/>
        <v>127.2</v>
      </c>
      <c r="P109" s="130">
        <f t="shared" si="120"/>
        <v>54</v>
      </c>
      <c r="Q109" s="130">
        <f t="shared" si="121"/>
        <v>1329.44</v>
      </c>
      <c r="R109" s="49">
        <f t="shared" si="122"/>
        <v>0</v>
      </c>
      <c r="S109" s="49">
        <f t="shared" si="123"/>
        <v>298.13</v>
      </c>
      <c r="T109" s="130">
        <f t="shared" si="124"/>
        <v>120.29</v>
      </c>
      <c r="U109" s="49">
        <f t="shared" si="125"/>
        <v>11.18</v>
      </c>
      <c r="V109" s="130">
        <f t="shared" si="126"/>
        <v>127.2</v>
      </c>
      <c r="W109" s="130">
        <f t="shared" si="127"/>
        <v>54</v>
      </c>
      <c r="X109" s="49">
        <f t="shared" si="128"/>
        <v>610.8</v>
      </c>
      <c r="Y109" s="49">
        <f t="shared" si="129"/>
        <v>1940.24</v>
      </c>
      <c r="Z109" s="49"/>
      <c r="AA109" s="139" t="s">
        <v>69</v>
      </c>
      <c r="AB109" s="140">
        <f t="shared" ref="AB109:AH109" si="152">K109+R109</f>
        <v>44.72</v>
      </c>
      <c r="AC109" s="140">
        <f t="shared" si="152"/>
        <v>894.39</v>
      </c>
      <c r="AD109" s="140">
        <f t="shared" si="152"/>
        <v>601.46</v>
      </c>
      <c r="AE109" s="140">
        <f t="shared" si="152"/>
        <v>37.27</v>
      </c>
      <c r="AF109" s="140">
        <f t="shared" si="152"/>
        <v>254.4</v>
      </c>
      <c r="AG109" s="140">
        <f t="shared" si="152"/>
        <v>108</v>
      </c>
      <c r="AH109" s="140">
        <f t="shared" si="152"/>
        <v>1940.24</v>
      </c>
      <c r="AI109" s="139" t="s">
        <v>32</v>
      </c>
    </row>
    <row r="110" s="39" customFormat="1" ht="16" customHeight="1" spans="1:35">
      <c r="A110" s="129">
        <f t="shared" si="117"/>
        <v>107</v>
      </c>
      <c r="B110" s="49" t="s">
        <v>209</v>
      </c>
      <c r="C110" s="308" t="s">
        <v>352</v>
      </c>
      <c r="D110" s="49" t="s">
        <v>353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2544</v>
      </c>
      <c r="J110" s="130">
        <v>108</v>
      </c>
      <c r="K110" s="49">
        <f t="shared" si="83"/>
        <v>44.72</v>
      </c>
      <c r="L110" s="49">
        <f t="shared" si="102"/>
        <v>596.26</v>
      </c>
      <c r="M110" s="130">
        <f t="shared" si="118"/>
        <v>481.17</v>
      </c>
      <c r="N110" s="49">
        <f t="shared" si="103"/>
        <v>26.09</v>
      </c>
      <c r="O110" s="130">
        <f t="shared" si="119"/>
        <v>127.2</v>
      </c>
      <c r="P110" s="130">
        <f t="shared" si="120"/>
        <v>54</v>
      </c>
      <c r="Q110" s="130">
        <f t="shared" si="121"/>
        <v>1329.44</v>
      </c>
      <c r="R110" s="49">
        <f t="shared" si="122"/>
        <v>0</v>
      </c>
      <c r="S110" s="49">
        <f t="shared" si="123"/>
        <v>298.13</v>
      </c>
      <c r="T110" s="130">
        <f t="shared" si="124"/>
        <v>120.29</v>
      </c>
      <c r="U110" s="49">
        <f t="shared" si="125"/>
        <v>11.18</v>
      </c>
      <c r="V110" s="130">
        <f t="shared" si="126"/>
        <v>127.2</v>
      </c>
      <c r="W110" s="130">
        <f t="shared" si="127"/>
        <v>54</v>
      </c>
      <c r="X110" s="49">
        <f t="shared" si="128"/>
        <v>610.8</v>
      </c>
      <c r="Y110" s="49">
        <f t="shared" si="129"/>
        <v>1940.24</v>
      </c>
      <c r="Z110" s="49"/>
      <c r="AA110" s="139" t="s">
        <v>69</v>
      </c>
      <c r="AB110" s="140">
        <f t="shared" ref="AB110:AH110" si="153">K110+R110</f>
        <v>44.72</v>
      </c>
      <c r="AC110" s="140">
        <f t="shared" si="153"/>
        <v>894.39</v>
      </c>
      <c r="AD110" s="140">
        <f t="shared" si="153"/>
        <v>601.46</v>
      </c>
      <c r="AE110" s="140">
        <f t="shared" si="153"/>
        <v>37.27</v>
      </c>
      <c r="AF110" s="140">
        <f t="shared" si="153"/>
        <v>254.4</v>
      </c>
      <c r="AG110" s="140">
        <f t="shared" si="153"/>
        <v>108</v>
      </c>
      <c r="AH110" s="140">
        <f t="shared" si="153"/>
        <v>1940.24</v>
      </c>
      <c r="AI110" s="139" t="s">
        <v>32</v>
      </c>
    </row>
    <row r="111" s="39" customFormat="1" ht="16" customHeight="1" spans="1:35">
      <c r="A111" s="129">
        <f t="shared" si="117"/>
        <v>108</v>
      </c>
      <c r="B111" s="49" t="s">
        <v>209</v>
      </c>
      <c r="C111" s="308" t="s">
        <v>354</v>
      </c>
      <c r="D111" s="49" t="s">
        <v>355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2544</v>
      </c>
      <c r="J111" s="130">
        <v>108</v>
      </c>
      <c r="K111" s="49">
        <f t="shared" si="83"/>
        <v>44.72</v>
      </c>
      <c r="L111" s="49">
        <f t="shared" si="102"/>
        <v>596.26</v>
      </c>
      <c r="M111" s="130">
        <f t="shared" si="118"/>
        <v>481.17</v>
      </c>
      <c r="N111" s="49">
        <f t="shared" si="103"/>
        <v>26.09</v>
      </c>
      <c r="O111" s="130">
        <f t="shared" si="119"/>
        <v>127.2</v>
      </c>
      <c r="P111" s="130">
        <f t="shared" si="120"/>
        <v>54</v>
      </c>
      <c r="Q111" s="130">
        <f t="shared" si="121"/>
        <v>1329.44</v>
      </c>
      <c r="R111" s="49">
        <f t="shared" si="122"/>
        <v>0</v>
      </c>
      <c r="S111" s="49">
        <f t="shared" si="123"/>
        <v>298.13</v>
      </c>
      <c r="T111" s="130">
        <f t="shared" si="124"/>
        <v>120.29</v>
      </c>
      <c r="U111" s="49">
        <f t="shared" si="125"/>
        <v>11.18</v>
      </c>
      <c r="V111" s="130">
        <f t="shared" si="126"/>
        <v>127.2</v>
      </c>
      <c r="W111" s="130">
        <f t="shared" si="127"/>
        <v>54</v>
      </c>
      <c r="X111" s="49">
        <f t="shared" si="128"/>
        <v>610.8</v>
      </c>
      <c r="Y111" s="49">
        <f t="shared" si="129"/>
        <v>1940.24</v>
      </c>
      <c r="Z111" s="49"/>
      <c r="AA111" s="139" t="s">
        <v>69</v>
      </c>
      <c r="AB111" s="140">
        <f t="shared" ref="AB111:AH111" si="154">K111+R111</f>
        <v>44.72</v>
      </c>
      <c r="AC111" s="140">
        <f t="shared" si="154"/>
        <v>894.39</v>
      </c>
      <c r="AD111" s="140">
        <f t="shared" si="154"/>
        <v>601.46</v>
      </c>
      <c r="AE111" s="140">
        <f t="shared" si="154"/>
        <v>37.27</v>
      </c>
      <c r="AF111" s="140">
        <f t="shared" si="154"/>
        <v>254.4</v>
      </c>
      <c r="AG111" s="140">
        <f t="shared" si="154"/>
        <v>108</v>
      </c>
      <c r="AH111" s="140">
        <f t="shared" si="154"/>
        <v>1940.24</v>
      </c>
      <c r="AI111" s="139" t="s">
        <v>32</v>
      </c>
    </row>
    <row r="112" s="39" customFormat="1" ht="16" customHeight="1" spans="1:35">
      <c r="A112" s="129">
        <f t="shared" si="117"/>
        <v>109</v>
      </c>
      <c r="B112" s="49" t="s">
        <v>209</v>
      </c>
      <c r="C112" s="308" t="s">
        <v>356</v>
      </c>
      <c r="D112" s="49" t="s">
        <v>357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>
        <v>108</v>
      </c>
      <c r="K112" s="49">
        <f t="shared" si="83"/>
        <v>44.72</v>
      </c>
      <c r="L112" s="49">
        <f t="shared" si="102"/>
        <v>596.26</v>
      </c>
      <c r="M112" s="130">
        <f t="shared" si="118"/>
        <v>481.17</v>
      </c>
      <c r="N112" s="49">
        <f t="shared" si="103"/>
        <v>26.09</v>
      </c>
      <c r="O112" s="130">
        <f t="shared" si="119"/>
        <v>110</v>
      </c>
      <c r="P112" s="130">
        <f t="shared" si="120"/>
        <v>54</v>
      </c>
      <c r="Q112" s="130">
        <f t="shared" si="121"/>
        <v>1312.24</v>
      </c>
      <c r="R112" s="49">
        <f t="shared" si="122"/>
        <v>0</v>
      </c>
      <c r="S112" s="49">
        <f t="shared" si="123"/>
        <v>298.13</v>
      </c>
      <c r="T112" s="130">
        <f t="shared" si="124"/>
        <v>120.29</v>
      </c>
      <c r="U112" s="49">
        <f t="shared" si="125"/>
        <v>11.18</v>
      </c>
      <c r="V112" s="130">
        <f t="shared" si="126"/>
        <v>110</v>
      </c>
      <c r="W112" s="130">
        <f t="shared" si="127"/>
        <v>54</v>
      </c>
      <c r="X112" s="49">
        <f t="shared" si="128"/>
        <v>593.6</v>
      </c>
      <c r="Y112" s="49">
        <f t="shared" si="129"/>
        <v>1905.84</v>
      </c>
      <c r="Z112" s="49"/>
      <c r="AA112" s="139" t="s">
        <v>69</v>
      </c>
      <c r="AB112" s="140">
        <f t="shared" ref="AB112:AH112" si="155">K112+R112</f>
        <v>44.72</v>
      </c>
      <c r="AC112" s="140">
        <f t="shared" si="155"/>
        <v>894.39</v>
      </c>
      <c r="AD112" s="140">
        <f t="shared" si="155"/>
        <v>601.46</v>
      </c>
      <c r="AE112" s="140">
        <f t="shared" si="155"/>
        <v>37.27</v>
      </c>
      <c r="AF112" s="140">
        <f t="shared" si="155"/>
        <v>220</v>
      </c>
      <c r="AG112" s="140">
        <f t="shared" si="155"/>
        <v>108</v>
      </c>
      <c r="AH112" s="140">
        <f t="shared" si="155"/>
        <v>1905.84</v>
      </c>
      <c r="AI112" s="139" t="s">
        <v>32</v>
      </c>
    </row>
    <row r="113" s="39" customFormat="1" ht="16" customHeight="1" spans="1:35">
      <c r="A113" s="129">
        <f t="shared" si="117"/>
        <v>110</v>
      </c>
      <c r="B113" s="49" t="s">
        <v>209</v>
      </c>
      <c r="C113" s="308" t="s">
        <v>358</v>
      </c>
      <c r="D113" s="202" t="s">
        <v>359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0</v>
      </c>
      <c r="J113" s="130">
        <v>108</v>
      </c>
      <c r="K113" s="49">
        <f t="shared" si="83"/>
        <v>44.72</v>
      </c>
      <c r="L113" s="49">
        <f t="shared" si="102"/>
        <v>596.26</v>
      </c>
      <c r="M113" s="130">
        <f t="shared" si="118"/>
        <v>481.17</v>
      </c>
      <c r="N113" s="49">
        <f t="shared" si="103"/>
        <v>26.09</v>
      </c>
      <c r="O113" s="130">
        <f t="shared" si="119"/>
        <v>0</v>
      </c>
      <c r="P113" s="130">
        <f t="shared" si="120"/>
        <v>54</v>
      </c>
      <c r="Q113" s="130">
        <f t="shared" si="121"/>
        <v>1202.24</v>
      </c>
      <c r="R113" s="49">
        <f t="shared" si="122"/>
        <v>0</v>
      </c>
      <c r="S113" s="49">
        <f t="shared" si="123"/>
        <v>298.13</v>
      </c>
      <c r="T113" s="130">
        <f t="shared" si="124"/>
        <v>120.29</v>
      </c>
      <c r="U113" s="49">
        <f t="shared" si="125"/>
        <v>11.18</v>
      </c>
      <c r="V113" s="130">
        <f t="shared" si="126"/>
        <v>0</v>
      </c>
      <c r="W113" s="130">
        <f t="shared" si="127"/>
        <v>54</v>
      </c>
      <c r="X113" s="49">
        <f t="shared" si="128"/>
        <v>483.6</v>
      </c>
      <c r="Y113" s="49">
        <f t="shared" si="129"/>
        <v>1685.84</v>
      </c>
      <c r="Z113" s="49"/>
      <c r="AA113" s="139" t="s">
        <v>69</v>
      </c>
      <c r="AB113" s="140">
        <f t="shared" ref="AB113:AH113" si="156">K113+R113</f>
        <v>44.72</v>
      </c>
      <c r="AC113" s="140">
        <f t="shared" si="156"/>
        <v>894.39</v>
      </c>
      <c r="AD113" s="140">
        <f t="shared" si="156"/>
        <v>601.46</v>
      </c>
      <c r="AE113" s="140">
        <f t="shared" si="156"/>
        <v>37.27</v>
      </c>
      <c r="AF113" s="140">
        <f t="shared" si="156"/>
        <v>0</v>
      </c>
      <c r="AG113" s="140">
        <f t="shared" si="156"/>
        <v>108</v>
      </c>
      <c r="AH113" s="140">
        <f t="shared" si="156"/>
        <v>1685.84</v>
      </c>
      <c r="AI113" s="139" t="s">
        <v>32</v>
      </c>
    </row>
    <row r="114" s="39" customFormat="1" ht="16" customHeight="1" spans="1:35">
      <c r="A114" s="129">
        <f t="shared" si="117"/>
        <v>111</v>
      </c>
      <c r="B114" s="49" t="s">
        <v>209</v>
      </c>
      <c r="C114" s="311" t="s">
        <v>360</v>
      </c>
      <c r="D114" s="452" t="s">
        <v>361</v>
      </c>
      <c r="E114" s="49">
        <v>3726.65</v>
      </c>
      <c r="F114" s="49">
        <v>3726.65</v>
      </c>
      <c r="G114" s="130">
        <v>0</v>
      </c>
      <c r="H114" s="49">
        <v>3726.65</v>
      </c>
      <c r="I114" s="130">
        <v>0</v>
      </c>
      <c r="J114" s="130">
        <v>0</v>
      </c>
      <c r="K114" s="49">
        <f t="shared" si="83"/>
        <v>44.72</v>
      </c>
      <c r="L114" s="49">
        <f t="shared" si="102"/>
        <v>596.26</v>
      </c>
      <c r="M114" s="130">
        <f t="shared" si="118"/>
        <v>0</v>
      </c>
      <c r="N114" s="49">
        <f t="shared" si="103"/>
        <v>26.09</v>
      </c>
      <c r="O114" s="130">
        <f t="shared" si="119"/>
        <v>0</v>
      </c>
      <c r="P114" s="130">
        <f t="shared" si="120"/>
        <v>0</v>
      </c>
      <c r="Q114" s="130">
        <f t="shared" si="121"/>
        <v>667.07</v>
      </c>
      <c r="R114" s="49">
        <f t="shared" si="122"/>
        <v>0</v>
      </c>
      <c r="S114" s="49">
        <f t="shared" si="123"/>
        <v>298.13</v>
      </c>
      <c r="T114" s="130">
        <f t="shared" si="124"/>
        <v>0</v>
      </c>
      <c r="U114" s="49">
        <f t="shared" si="125"/>
        <v>11.18</v>
      </c>
      <c r="V114" s="130">
        <f t="shared" si="126"/>
        <v>0</v>
      </c>
      <c r="W114" s="130">
        <f t="shared" si="127"/>
        <v>0</v>
      </c>
      <c r="X114" s="49">
        <f t="shared" si="128"/>
        <v>309.31</v>
      </c>
      <c r="Y114" s="49">
        <f t="shared" si="129"/>
        <v>976.38</v>
      </c>
      <c r="Z114" s="49"/>
      <c r="AA114" s="139" t="s">
        <v>69</v>
      </c>
      <c r="AB114" s="140">
        <f t="shared" ref="AB114:AH114" si="157">K114+R114</f>
        <v>44.72</v>
      </c>
      <c r="AC114" s="140">
        <f t="shared" si="157"/>
        <v>894.39</v>
      </c>
      <c r="AD114" s="140">
        <f t="shared" si="157"/>
        <v>0</v>
      </c>
      <c r="AE114" s="140">
        <f t="shared" si="157"/>
        <v>37.27</v>
      </c>
      <c r="AF114" s="140">
        <f t="shared" si="157"/>
        <v>0</v>
      </c>
      <c r="AG114" s="140">
        <f t="shared" si="157"/>
        <v>0</v>
      </c>
      <c r="AH114" s="140">
        <f t="shared" si="157"/>
        <v>976.38</v>
      </c>
      <c r="AI114" s="139" t="s">
        <v>32</v>
      </c>
    </row>
    <row r="115" s="39" customFormat="1" ht="16" customHeight="1" spans="1:35">
      <c r="A115" s="129">
        <f t="shared" si="117"/>
        <v>112</v>
      </c>
      <c r="B115" s="49" t="s">
        <v>209</v>
      </c>
      <c r="C115" s="308" t="s">
        <v>362</v>
      </c>
      <c r="D115" s="227" t="s">
        <v>363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>
        <v>108</v>
      </c>
      <c r="K115" s="49">
        <f t="shared" si="83"/>
        <v>44.72</v>
      </c>
      <c r="L115" s="49">
        <f t="shared" si="102"/>
        <v>596.26</v>
      </c>
      <c r="M115" s="130">
        <f t="shared" si="118"/>
        <v>481.17</v>
      </c>
      <c r="N115" s="49">
        <f t="shared" si="103"/>
        <v>26.09</v>
      </c>
      <c r="O115" s="130">
        <f t="shared" si="119"/>
        <v>110</v>
      </c>
      <c r="P115" s="130">
        <f t="shared" si="120"/>
        <v>54</v>
      </c>
      <c r="Q115" s="130">
        <f t="shared" si="121"/>
        <v>1312.24</v>
      </c>
      <c r="R115" s="49">
        <f t="shared" si="122"/>
        <v>0</v>
      </c>
      <c r="S115" s="49">
        <f t="shared" si="123"/>
        <v>298.13</v>
      </c>
      <c r="T115" s="130">
        <f t="shared" si="124"/>
        <v>120.29</v>
      </c>
      <c r="U115" s="49">
        <f t="shared" si="125"/>
        <v>11.18</v>
      </c>
      <c r="V115" s="130">
        <f t="shared" si="126"/>
        <v>110</v>
      </c>
      <c r="W115" s="130">
        <f t="shared" si="127"/>
        <v>54</v>
      </c>
      <c r="X115" s="49">
        <f t="shared" si="128"/>
        <v>593.6</v>
      </c>
      <c r="Y115" s="49">
        <f t="shared" si="129"/>
        <v>1905.84</v>
      </c>
      <c r="Z115" s="49"/>
      <c r="AA115" s="139" t="s">
        <v>69</v>
      </c>
      <c r="AB115" s="140">
        <f t="shared" ref="AB115:AH115" si="158">K115+R115</f>
        <v>44.72</v>
      </c>
      <c r="AC115" s="140">
        <f t="shared" si="158"/>
        <v>894.39</v>
      </c>
      <c r="AD115" s="140">
        <f t="shared" si="158"/>
        <v>601.46</v>
      </c>
      <c r="AE115" s="140">
        <f t="shared" si="158"/>
        <v>37.27</v>
      </c>
      <c r="AF115" s="140">
        <f t="shared" si="158"/>
        <v>220</v>
      </c>
      <c r="AG115" s="140">
        <f t="shared" si="158"/>
        <v>108</v>
      </c>
      <c r="AH115" s="140">
        <f t="shared" si="158"/>
        <v>1905.84</v>
      </c>
      <c r="AI115" s="139" t="s">
        <v>32</v>
      </c>
    </row>
    <row r="116" s="39" customFormat="1" ht="16" customHeight="1" spans="1:35">
      <c r="A116" s="129">
        <f t="shared" si="117"/>
        <v>113</v>
      </c>
      <c r="B116" s="49" t="s">
        <v>201</v>
      </c>
      <c r="C116" s="308" t="s">
        <v>364</v>
      </c>
      <c r="D116" s="227" t="s">
        <v>365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2544</v>
      </c>
      <c r="J116" s="130">
        <v>108</v>
      </c>
      <c r="K116" s="49">
        <f t="shared" si="83"/>
        <v>44.72</v>
      </c>
      <c r="L116" s="49">
        <f t="shared" si="102"/>
        <v>596.26</v>
      </c>
      <c r="M116" s="130">
        <f t="shared" si="118"/>
        <v>481.17</v>
      </c>
      <c r="N116" s="49">
        <f t="shared" si="103"/>
        <v>26.09</v>
      </c>
      <c r="O116" s="130">
        <f t="shared" si="119"/>
        <v>127.2</v>
      </c>
      <c r="P116" s="130">
        <f t="shared" si="120"/>
        <v>54</v>
      </c>
      <c r="Q116" s="130">
        <f t="shared" si="121"/>
        <v>1329.44</v>
      </c>
      <c r="R116" s="49">
        <f t="shared" si="122"/>
        <v>0</v>
      </c>
      <c r="S116" s="49">
        <f t="shared" si="123"/>
        <v>298.13</v>
      </c>
      <c r="T116" s="130">
        <f t="shared" si="124"/>
        <v>120.29</v>
      </c>
      <c r="U116" s="49">
        <f t="shared" si="125"/>
        <v>11.18</v>
      </c>
      <c r="V116" s="130">
        <f t="shared" si="126"/>
        <v>127.2</v>
      </c>
      <c r="W116" s="130">
        <f t="shared" si="127"/>
        <v>54</v>
      </c>
      <c r="X116" s="49">
        <f t="shared" si="128"/>
        <v>610.8</v>
      </c>
      <c r="Y116" s="49">
        <f t="shared" si="129"/>
        <v>1940.24</v>
      </c>
      <c r="Z116" s="49"/>
      <c r="AA116" s="139" t="s">
        <v>70</v>
      </c>
      <c r="AB116" s="140">
        <f t="shared" ref="AB116:AH116" si="159">K116+R116</f>
        <v>44.72</v>
      </c>
      <c r="AC116" s="140">
        <f t="shared" si="159"/>
        <v>894.39</v>
      </c>
      <c r="AD116" s="140">
        <f t="shared" si="159"/>
        <v>601.46</v>
      </c>
      <c r="AE116" s="140">
        <f t="shared" si="159"/>
        <v>37.27</v>
      </c>
      <c r="AF116" s="140">
        <f t="shared" si="159"/>
        <v>254.4</v>
      </c>
      <c r="AG116" s="140">
        <f t="shared" si="159"/>
        <v>108</v>
      </c>
      <c r="AH116" s="140">
        <f t="shared" si="159"/>
        <v>1940.24</v>
      </c>
      <c r="AI116" s="139" t="s">
        <v>32</v>
      </c>
    </row>
    <row r="117" s="39" customFormat="1" ht="16" customHeight="1" spans="1:35">
      <c r="A117" s="129">
        <f t="shared" si="117"/>
        <v>114</v>
      </c>
      <c r="B117" s="49" t="s">
        <v>209</v>
      </c>
      <c r="C117" s="308" t="s">
        <v>366</v>
      </c>
      <c r="D117" s="227" t="s">
        <v>367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2544</v>
      </c>
      <c r="J117" s="130">
        <v>108</v>
      </c>
      <c r="K117" s="49">
        <f t="shared" si="83"/>
        <v>44.72</v>
      </c>
      <c r="L117" s="49">
        <f t="shared" si="102"/>
        <v>596.26</v>
      </c>
      <c r="M117" s="130">
        <f t="shared" si="118"/>
        <v>481.17</v>
      </c>
      <c r="N117" s="49">
        <f t="shared" si="103"/>
        <v>26.09</v>
      </c>
      <c r="O117" s="130">
        <f t="shared" si="119"/>
        <v>127.2</v>
      </c>
      <c r="P117" s="130">
        <f t="shared" si="120"/>
        <v>54</v>
      </c>
      <c r="Q117" s="130">
        <f t="shared" si="121"/>
        <v>1329.44</v>
      </c>
      <c r="R117" s="49">
        <f t="shared" si="122"/>
        <v>0</v>
      </c>
      <c r="S117" s="49">
        <f t="shared" si="123"/>
        <v>298.13</v>
      </c>
      <c r="T117" s="130">
        <f t="shared" si="124"/>
        <v>120.29</v>
      </c>
      <c r="U117" s="49">
        <f t="shared" si="125"/>
        <v>11.18</v>
      </c>
      <c r="V117" s="130">
        <f t="shared" si="126"/>
        <v>127.2</v>
      </c>
      <c r="W117" s="130">
        <f t="shared" si="127"/>
        <v>54</v>
      </c>
      <c r="X117" s="49">
        <f t="shared" si="128"/>
        <v>610.8</v>
      </c>
      <c r="Y117" s="49">
        <f t="shared" si="129"/>
        <v>1940.24</v>
      </c>
      <c r="Z117" s="49"/>
      <c r="AA117" s="139" t="s">
        <v>69</v>
      </c>
      <c r="AB117" s="140">
        <f t="shared" ref="AB117:AH117" si="160">K117+R117</f>
        <v>44.72</v>
      </c>
      <c r="AC117" s="140">
        <f t="shared" si="160"/>
        <v>894.39</v>
      </c>
      <c r="AD117" s="140">
        <f t="shared" si="160"/>
        <v>601.46</v>
      </c>
      <c r="AE117" s="140">
        <f t="shared" si="160"/>
        <v>37.27</v>
      </c>
      <c r="AF117" s="140">
        <f t="shared" si="160"/>
        <v>254.4</v>
      </c>
      <c r="AG117" s="140">
        <f t="shared" si="160"/>
        <v>108</v>
      </c>
      <c r="AH117" s="140">
        <f t="shared" si="160"/>
        <v>1940.24</v>
      </c>
      <c r="AI117" s="139" t="s">
        <v>32</v>
      </c>
    </row>
    <row r="118" s="39" customFormat="1" ht="16" customHeight="1" spans="1:35">
      <c r="A118" s="129">
        <f t="shared" si="117"/>
        <v>115</v>
      </c>
      <c r="B118" s="49" t="s">
        <v>368</v>
      </c>
      <c r="C118" s="310" t="s">
        <v>369</v>
      </c>
      <c r="D118" s="46" t="s">
        <v>370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>
        <v>108</v>
      </c>
      <c r="K118" s="49">
        <f t="shared" si="83"/>
        <v>44.72</v>
      </c>
      <c r="L118" s="49">
        <f t="shared" si="102"/>
        <v>596.26</v>
      </c>
      <c r="M118" s="130">
        <f t="shared" si="118"/>
        <v>481.17</v>
      </c>
      <c r="N118" s="49">
        <f t="shared" si="103"/>
        <v>26.09</v>
      </c>
      <c r="O118" s="130">
        <f t="shared" si="119"/>
        <v>110</v>
      </c>
      <c r="P118" s="130">
        <f t="shared" si="120"/>
        <v>54</v>
      </c>
      <c r="Q118" s="130">
        <f t="shared" si="121"/>
        <v>1312.24</v>
      </c>
      <c r="R118" s="49">
        <f t="shared" si="122"/>
        <v>0</v>
      </c>
      <c r="S118" s="49">
        <f t="shared" si="123"/>
        <v>298.13</v>
      </c>
      <c r="T118" s="130">
        <f t="shared" si="124"/>
        <v>120.29</v>
      </c>
      <c r="U118" s="49">
        <f t="shared" si="125"/>
        <v>11.18</v>
      </c>
      <c r="V118" s="130">
        <f t="shared" si="126"/>
        <v>110</v>
      </c>
      <c r="W118" s="130">
        <f t="shared" si="127"/>
        <v>54</v>
      </c>
      <c r="X118" s="49">
        <f t="shared" si="128"/>
        <v>593.6</v>
      </c>
      <c r="Y118" s="49">
        <f t="shared" si="129"/>
        <v>1905.84</v>
      </c>
      <c r="Z118" s="49"/>
      <c r="AA118" s="139" t="s">
        <v>88</v>
      </c>
      <c r="AB118" s="140">
        <f t="shared" ref="AB118:AH118" si="161">K118+R118</f>
        <v>44.72</v>
      </c>
      <c r="AC118" s="140">
        <f t="shared" si="161"/>
        <v>894.39</v>
      </c>
      <c r="AD118" s="140">
        <f t="shared" si="161"/>
        <v>601.46</v>
      </c>
      <c r="AE118" s="140">
        <f t="shared" si="161"/>
        <v>37.27</v>
      </c>
      <c r="AF118" s="140">
        <f t="shared" si="161"/>
        <v>220</v>
      </c>
      <c r="AG118" s="140">
        <f t="shared" si="161"/>
        <v>108</v>
      </c>
      <c r="AH118" s="140">
        <f t="shared" si="161"/>
        <v>1905.84</v>
      </c>
      <c r="AI118" s="139" t="s">
        <v>34</v>
      </c>
    </row>
    <row r="119" s="39" customFormat="1" ht="16" customHeight="1" spans="1:35">
      <c r="A119" s="129">
        <f t="shared" si="117"/>
        <v>116</v>
      </c>
      <c r="B119" s="49" t="s">
        <v>209</v>
      </c>
      <c r="C119" s="310" t="s">
        <v>371</v>
      </c>
      <c r="D119" s="46" t="s">
        <v>372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>
        <v>108</v>
      </c>
      <c r="K119" s="49">
        <f t="shared" si="83"/>
        <v>44.72</v>
      </c>
      <c r="L119" s="49">
        <f t="shared" si="102"/>
        <v>596.26</v>
      </c>
      <c r="M119" s="130">
        <f t="shared" si="118"/>
        <v>481.17</v>
      </c>
      <c r="N119" s="49">
        <f t="shared" si="103"/>
        <v>26.09</v>
      </c>
      <c r="O119" s="130">
        <f t="shared" si="119"/>
        <v>110</v>
      </c>
      <c r="P119" s="130">
        <f t="shared" si="120"/>
        <v>54</v>
      </c>
      <c r="Q119" s="130">
        <f t="shared" si="121"/>
        <v>1312.24</v>
      </c>
      <c r="R119" s="49">
        <f t="shared" si="122"/>
        <v>0</v>
      </c>
      <c r="S119" s="49">
        <f t="shared" si="123"/>
        <v>298.13</v>
      </c>
      <c r="T119" s="130">
        <f t="shared" si="124"/>
        <v>120.29</v>
      </c>
      <c r="U119" s="49">
        <f t="shared" si="125"/>
        <v>11.18</v>
      </c>
      <c r="V119" s="130">
        <f t="shared" si="126"/>
        <v>110</v>
      </c>
      <c r="W119" s="130">
        <f t="shared" si="127"/>
        <v>54</v>
      </c>
      <c r="X119" s="49">
        <f t="shared" si="128"/>
        <v>593.6</v>
      </c>
      <c r="Y119" s="49">
        <f t="shared" si="129"/>
        <v>1905.84</v>
      </c>
      <c r="Z119" s="49"/>
      <c r="AA119" s="139" t="s">
        <v>69</v>
      </c>
      <c r="AB119" s="140">
        <f t="shared" ref="AB119:AH119" si="162">K119+R119</f>
        <v>44.72</v>
      </c>
      <c r="AC119" s="140">
        <f t="shared" si="162"/>
        <v>894.39</v>
      </c>
      <c r="AD119" s="140">
        <f t="shared" si="162"/>
        <v>601.46</v>
      </c>
      <c r="AE119" s="140">
        <f t="shared" si="162"/>
        <v>37.27</v>
      </c>
      <c r="AF119" s="140">
        <f t="shared" si="162"/>
        <v>220</v>
      </c>
      <c r="AG119" s="140">
        <f t="shared" si="162"/>
        <v>108</v>
      </c>
      <c r="AH119" s="140">
        <f t="shared" si="162"/>
        <v>1905.84</v>
      </c>
      <c r="AI119" s="139" t="s">
        <v>32</v>
      </c>
    </row>
    <row r="120" s="39" customFormat="1" ht="16" customHeight="1" spans="1:35">
      <c r="A120" s="129">
        <f t="shared" si="117"/>
        <v>117</v>
      </c>
      <c r="B120" s="49" t="s">
        <v>201</v>
      </c>
      <c r="C120" s="310" t="s">
        <v>373</v>
      </c>
      <c r="D120" s="46" t="s">
        <v>374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>
        <v>108</v>
      </c>
      <c r="K120" s="49">
        <f t="shared" si="83"/>
        <v>44.72</v>
      </c>
      <c r="L120" s="49">
        <f t="shared" si="102"/>
        <v>596.26</v>
      </c>
      <c r="M120" s="130">
        <f t="shared" si="118"/>
        <v>481.17</v>
      </c>
      <c r="N120" s="49">
        <f t="shared" si="103"/>
        <v>26.09</v>
      </c>
      <c r="O120" s="130">
        <f t="shared" si="119"/>
        <v>110</v>
      </c>
      <c r="P120" s="130">
        <f t="shared" si="120"/>
        <v>54</v>
      </c>
      <c r="Q120" s="130">
        <f t="shared" si="121"/>
        <v>1312.24</v>
      </c>
      <c r="R120" s="49">
        <f t="shared" si="122"/>
        <v>0</v>
      </c>
      <c r="S120" s="49">
        <f t="shared" si="123"/>
        <v>298.13</v>
      </c>
      <c r="T120" s="130">
        <f t="shared" si="124"/>
        <v>120.29</v>
      </c>
      <c r="U120" s="49">
        <f t="shared" si="125"/>
        <v>11.18</v>
      </c>
      <c r="V120" s="130">
        <f t="shared" si="126"/>
        <v>110</v>
      </c>
      <c r="W120" s="130">
        <f t="shared" si="127"/>
        <v>54</v>
      </c>
      <c r="X120" s="49">
        <f t="shared" si="128"/>
        <v>593.6</v>
      </c>
      <c r="Y120" s="49">
        <f t="shared" si="129"/>
        <v>1905.84</v>
      </c>
      <c r="Z120" s="49"/>
      <c r="AA120" s="139" t="s">
        <v>66</v>
      </c>
      <c r="AB120" s="140">
        <f t="shared" ref="AB120:AH120" si="163">K120+R120</f>
        <v>44.72</v>
      </c>
      <c r="AC120" s="140">
        <f t="shared" si="163"/>
        <v>894.39</v>
      </c>
      <c r="AD120" s="140">
        <f t="shared" si="163"/>
        <v>601.46</v>
      </c>
      <c r="AE120" s="140">
        <f t="shared" si="163"/>
        <v>37.27</v>
      </c>
      <c r="AF120" s="140">
        <f t="shared" si="163"/>
        <v>220</v>
      </c>
      <c r="AG120" s="140">
        <f t="shared" si="163"/>
        <v>108</v>
      </c>
      <c r="AH120" s="140">
        <f t="shared" si="163"/>
        <v>1905.84</v>
      </c>
      <c r="AI120" s="139" t="s">
        <v>35</v>
      </c>
    </row>
    <row r="121" s="39" customFormat="1" ht="16" customHeight="1" spans="1:35">
      <c r="A121" s="129">
        <f t="shared" si="117"/>
        <v>118</v>
      </c>
      <c r="B121" s="49" t="s">
        <v>209</v>
      </c>
      <c r="C121" s="310" t="s">
        <v>375</v>
      </c>
      <c r="D121" s="46" t="s">
        <v>376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>
        <v>108</v>
      </c>
      <c r="K121" s="49">
        <f t="shared" si="83"/>
        <v>44.72</v>
      </c>
      <c r="L121" s="49">
        <f t="shared" si="102"/>
        <v>596.26</v>
      </c>
      <c r="M121" s="130">
        <f t="shared" si="118"/>
        <v>481.17</v>
      </c>
      <c r="N121" s="49">
        <f t="shared" si="103"/>
        <v>26.09</v>
      </c>
      <c r="O121" s="130">
        <f t="shared" si="119"/>
        <v>110</v>
      </c>
      <c r="P121" s="130">
        <f t="shared" si="120"/>
        <v>54</v>
      </c>
      <c r="Q121" s="130">
        <f t="shared" si="121"/>
        <v>1312.24</v>
      </c>
      <c r="R121" s="49">
        <f t="shared" si="122"/>
        <v>0</v>
      </c>
      <c r="S121" s="49">
        <f t="shared" si="123"/>
        <v>298.13</v>
      </c>
      <c r="T121" s="130">
        <f t="shared" si="124"/>
        <v>120.29</v>
      </c>
      <c r="U121" s="49">
        <f t="shared" si="125"/>
        <v>11.18</v>
      </c>
      <c r="V121" s="130">
        <f t="shared" si="126"/>
        <v>110</v>
      </c>
      <c r="W121" s="130">
        <f t="shared" si="127"/>
        <v>54</v>
      </c>
      <c r="X121" s="49">
        <f t="shared" si="128"/>
        <v>593.6</v>
      </c>
      <c r="Y121" s="49">
        <f t="shared" si="129"/>
        <v>1905.84</v>
      </c>
      <c r="Z121" s="49"/>
      <c r="AA121" s="139" t="s">
        <v>69</v>
      </c>
      <c r="AB121" s="140">
        <f t="shared" ref="AB121:AH121" si="164">K121+R121</f>
        <v>44.72</v>
      </c>
      <c r="AC121" s="140">
        <f t="shared" si="164"/>
        <v>894.39</v>
      </c>
      <c r="AD121" s="140">
        <f t="shared" si="164"/>
        <v>601.46</v>
      </c>
      <c r="AE121" s="140">
        <f t="shared" si="164"/>
        <v>37.27</v>
      </c>
      <c r="AF121" s="140">
        <f t="shared" si="164"/>
        <v>220</v>
      </c>
      <c r="AG121" s="140">
        <f t="shared" si="164"/>
        <v>108</v>
      </c>
      <c r="AH121" s="140">
        <f t="shared" si="164"/>
        <v>1905.84</v>
      </c>
      <c r="AI121" s="139" t="s">
        <v>32</v>
      </c>
    </row>
    <row r="122" s="39" customFormat="1" ht="16" customHeight="1" spans="1:35">
      <c r="A122" s="129">
        <f t="shared" si="117"/>
        <v>119</v>
      </c>
      <c r="B122" s="49" t="s">
        <v>201</v>
      </c>
      <c r="C122" s="308" t="s">
        <v>377</v>
      </c>
      <c r="D122" s="49" t="s">
        <v>378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>
        <v>108</v>
      </c>
      <c r="K122" s="49">
        <f t="shared" si="83"/>
        <v>44.72</v>
      </c>
      <c r="L122" s="49">
        <f t="shared" si="102"/>
        <v>596.26</v>
      </c>
      <c r="M122" s="130">
        <f t="shared" si="118"/>
        <v>481.17</v>
      </c>
      <c r="N122" s="49">
        <f t="shared" si="103"/>
        <v>26.09</v>
      </c>
      <c r="O122" s="130">
        <f t="shared" si="119"/>
        <v>110</v>
      </c>
      <c r="P122" s="130">
        <f t="shared" si="120"/>
        <v>54</v>
      </c>
      <c r="Q122" s="130">
        <f t="shared" si="121"/>
        <v>1312.24</v>
      </c>
      <c r="R122" s="49">
        <f t="shared" si="122"/>
        <v>0</v>
      </c>
      <c r="S122" s="49">
        <f t="shared" si="123"/>
        <v>298.13</v>
      </c>
      <c r="T122" s="130">
        <f t="shared" si="124"/>
        <v>120.29</v>
      </c>
      <c r="U122" s="49">
        <f t="shared" si="125"/>
        <v>11.18</v>
      </c>
      <c r="V122" s="130">
        <f t="shared" si="126"/>
        <v>110</v>
      </c>
      <c r="W122" s="130">
        <f t="shared" si="127"/>
        <v>54</v>
      </c>
      <c r="X122" s="49">
        <f t="shared" si="128"/>
        <v>593.6</v>
      </c>
      <c r="Y122" s="49">
        <f t="shared" si="129"/>
        <v>1905.84</v>
      </c>
      <c r="Z122" s="49"/>
      <c r="AA122" s="139" t="s">
        <v>66</v>
      </c>
      <c r="AB122" s="140">
        <f t="shared" ref="AB122:AH122" si="165">K122+R122</f>
        <v>44.72</v>
      </c>
      <c r="AC122" s="140">
        <f t="shared" si="165"/>
        <v>894.39</v>
      </c>
      <c r="AD122" s="140">
        <f t="shared" si="165"/>
        <v>601.46</v>
      </c>
      <c r="AE122" s="140">
        <f t="shared" si="165"/>
        <v>37.27</v>
      </c>
      <c r="AF122" s="140">
        <f t="shared" si="165"/>
        <v>220</v>
      </c>
      <c r="AG122" s="140">
        <f t="shared" si="165"/>
        <v>108</v>
      </c>
      <c r="AH122" s="140">
        <f t="shared" si="165"/>
        <v>1905.84</v>
      </c>
      <c r="AI122" s="139" t="s">
        <v>32</v>
      </c>
    </row>
    <row r="123" s="39" customFormat="1" ht="16" customHeight="1" spans="1:35">
      <c r="A123" s="129">
        <f t="shared" si="117"/>
        <v>120</v>
      </c>
      <c r="B123" s="49" t="s">
        <v>262</v>
      </c>
      <c r="C123" s="308" t="s">
        <v>379</v>
      </c>
      <c r="D123" s="49" t="s">
        <v>380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>
        <v>108</v>
      </c>
      <c r="K123" s="49">
        <f t="shared" si="83"/>
        <v>44.72</v>
      </c>
      <c r="L123" s="49">
        <f t="shared" si="102"/>
        <v>596.26</v>
      </c>
      <c r="M123" s="130">
        <f t="shared" si="118"/>
        <v>481.17</v>
      </c>
      <c r="N123" s="49">
        <f t="shared" si="103"/>
        <v>26.09</v>
      </c>
      <c r="O123" s="130">
        <f t="shared" si="119"/>
        <v>110</v>
      </c>
      <c r="P123" s="130">
        <f t="shared" si="120"/>
        <v>54</v>
      </c>
      <c r="Q123" s="130">
        <f t="shared" si="121"/>
        <v>1312.24</v>
      </c>
      <c r="R123" s="49">
        <f t="shared" si="122"/>
        <v>0</v>
      </c>
      <c r="S123" s="49">
        <f t="shared" si="123"/>
        <v>298.13</v>
      </c>
      <c r="T123" s="130">
        <f t="shared" si="124"/>
        <v>120.29</v>
      </c>
      <c r="U123" s="49">
        <f t="shared" si="125"/>
        <v>11.18</v>
      </c>
      <c r="V123" s="130">
        <f t="shared" si="126"/>
        <v>110</v>
      </c>
      <c r="W123" s="130">
        <f t="shared" si="127"/>
        <v>54</v>
      </c>
      <c r="X123" s="49">
        <f t="shared" si="128"/>
        <v>593.6</v>
      </c>
      <c r="Y123" s="49">
        <f t="shared" si="129"/>
        <v>1905.84</v>
      </c>
      <c r="Z123" s="49"/>
      <c r="AA123" s="139" t="s">
        <v>68</v>
      </c>
      <c r="AB123" s="140">
        <f t="shared" ref="AB123:AH123" si="166">K123+R123</f>
        <v>44.72</v>
      </c>
      <c r="AC123" s="140">
        <f t="shared" si="166"/>
        <v>894.39</v>
      </c>
      <c r="AD123" s="140">
        <f t="shared" si="166"/>
        <v>601.46</v>
      </c>
      <c r="AE123" s="140">
        <f t="shared" si="166"/>
        <v>37.27</v>
      </c>
      <c r="AF123" s="140">
        <f t="shared" si="166"/>
        <v>220</v>
      </c>
      <c r="AG123" s="140">
        <f t="shared" si="166"/>
        <v>108</v>
      </c>
      <c r="AH123" s="140">
        <f t="shared" si="166"/>
        <v>1905.84</v>
      </c>
      <c r="AI123" s="139" t="s">
        <v>32</v>
      </c>
    </row>
    <row r="124" s="39" customFormat="1" ht="16" customHeight="1" spans="1:35">
      <c r="A124" s="129">
        <f t="shared" si="117"/>
        <v>121</v>
      </c>
      <c r="B124" s="49" t="s">
        <v>262</v>
      </c>
      <c r="C124" s="308" t="s">
        <v>381</v>
      </c>
      <c r="D124" s="49" t="s">
        <v>382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>
        <v>108</v>
      </c>
      <c r="K124" s="49">
        <f t="shared" si="83"/>
        <v>44.72</v>
      </c>
      <c r="L124" s="49">
        <f t="shared" si="102"/>
        <v>596.26</v>
      </c>
      <c r="M124" s="130">
        <f t="shared" si="118"/>
        <v>481.17</v>
      </c>
      <c r="N124" s="49">
        <f t="shared" si="103"/>
        <v>26.09</v>
      </c>
      <c r="O124" s="130">
        <f t="shared" si="119"/>
        <v>110</v>
      </c>
      <c r="P124" s="130">
        <f t="shared" si="120"/>
        <v>54</v>
      </c>
      <c r="Q124" s="130">
        <f t="shared" si="121"/>
        <v>1312.24</v>
      </c>
      <c r="R124" s="49">
        <f t="shared" si="122"/>
        <v>0</v>
      </c>
      <c r="S124" s="49">
        <f t="shared" si="123"/>
        <v>298.13</v>
      </c>
      <c r="T124" s="130">
        <f t="shared" si="124"/>
        <v>120.29</v>
      </c>
      <c r="U124" s="49">
        <f t="shared" si="125"/>
        <v>11.18</v>
      </c>
      <c r="V124" s="130">
        <f t="shared" si="126"/>
        <v>110</v>
      </c>
      <c r="W124" s="130">
        <f t="shared" si="127"/>
        <v>54</v>
      </c>
      <c r="X124" s="49">
        <f t="shared" si="128"/>
        <v>593.6</v>
      </c>
      <c r="Y124" s="49">
        <f t="shared" si="129"/>
        <v>1905.84</v>
      </c>
      <c r="Z124" s="49"/>
      <c r="AA124" s="139" t="s">
        <v>68</v>
      </c>
      <c r="AB124" s="140">
        <f t="shared" ref="AB124:AH124" si="167">K124+R124</f>
        <v>44.72</v>
      </c>
      <c r="AC124" s="140">
        <f t="shared" si="167"/>
        <v>894.39</v>
      </c>
      <c r="AD124" s="140">
        <f t="shared" si="167"/>
        <v>601.46</v>
      </c>
      <c r="AE124" s="140">
        <f t="shared" si="167"/>
        <v>37.27</v>
      </c>
      <c r="AF124" s="140">
        <f t="shared" si="167"/>
        <v>220</v>
      </c>
      <c r="AG124" s="140">
        <f t="shared" si="167"/>
        <v>108</v>
      </c>
      <c r="AH124" s="140">
        <f t="shared" si="167"/>
        <v>1905.84</v>
      </c>
      <c r="AI124" s="139" t="s">
        <v>32</v>
      </c>
    </row>
    <row r="125" s="39" customFormat="1" ht="16" customHeight="1" spans="1:35">
      <c r="A125" s="129">
        <f t="shared" si="117"/>
        <v>122</v>
      </c>
      <c r="B125" s="49" t="s">
        <v>262</v>
      </c>
      <c r="C125" s="308" t="s">
        <v>383</v>
      </c>
      <c r="D125" s="49" t="s">
        <v>384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>
        <v>108</v>
      </c>
      <c r="K125" s="49">
        <f t="shared" si="83"/>
        <v>44.72</v>
      </c>
      <c r="L125" s="49">
        <f t="shared" si="102"/>
        <v>596.26</v>
      </c>
      <c r="M125" s="130">
        <f t="shared" si="118"/>
        <v>481.17</v>
      </c>
      <c r="N125" s="49">
        <f t="shared" si="103"/>
        <v>26.09</v>
      </c>
      <c r="O125" s="130">
        <f t="shared" si="119"/>
        <v>110</v>
      </c>
      <c r="P125" s="130">
        <f t="shared" si="120"/>
        <v>54</v>
      </c>
      <c r="Q125" s="130">
        <f t="shared" si="121"/>
        <v>1312.24</v>
      </c>
      <c r="R125" s="49">
        <f t="shared" si="122"/>
        <v>0</v>
      </c>
      <c r="S125" s="49">
        <f t="shared" si="123"/>
        <v>298.13</v>
      </c>
      <c r="T125" s="130">
        <f t="shared" si="124"/>
        <v>120.29</v>
      </c>
      <c r="U125" s="49">
        <f t="shared" si="125"/>
        <v>11.18</v>
      </c>
      <c r="V125" s="130">
        <f t="shared" si="126"/>
        <v>110</v>
      </c>
      <c r="W125" s="130">
        <f t="shared" si="127"/>
        <v>54</v>
      </c>
      <c r="X125" s="49">
        <f t="shared" si="128"/>
        <v>593.6</v>
      </c>
      <c r="Y125" s="49">
        <f t="shared" si="129"/>
        <v>1905.84</v>
      </c>
      <c r="Z125" s="49"/>
      <c r="AA125" s="139" t="s">
        <v>68</v>
      </c>
      <c r="AB125" s="140">
        <f t="shared" ref="AB125:AH125" si="168">K125+R125</f>
        <v>44.72</v>
      </c>
      <c r="AC125" s="140">
        <f t="shared" si="168"/>
        <v>894.39</v>
      </c>
      <c r="AD125" s="140">
        <f t="shared" si="168"/>
        <v>601.46</v>
      </c>
      <c r="AE125" s="140">
        <f t="shared" si="168"/>
        <v>37.27</v>
      </c>
      <c r="AF125" s="140">
        <f t="shared" si="168"/>
        <v>220</v>
      </c>
      <c r="AG125" s="140">
        <f t="shared" si="168"/>
        <v>108</v>
      </c>
      <c r="AH125" s="140">
        <f t="shared" si="168"/>
        <v>1905.84</v>
      </c>
      <c r="AI125" s="139" t="s">
        <v>32</v>
      </c>
    </row>
    <row r="126" s="39" customFormat="1" ht="16" customHeight="1" spans="1:35">
      <c r="A126" s="129">
        <f t="shared" si="117"/>
        <v>123</v>
      </c>
      <c r="B126" s="49" t="s">
        <v>262</v>
      </c>
      <c r="C126" s="308" t="s">
        <v>385</v>
      </c>
      <c r="D126" s="49" t="s">
        <v>386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>
        <v>108</v>
      </c>
      <c r="K126" s="49">
        <f t="shared" si="83"/>
        <v>44.72</v>
      </c>
      <c r="L126" s="49">
        <f t="shared" si="102"/>
        <v>596.26</v>
      </c>
      <c r="M126" s="130">
        <f t="shared" si="118"/>
        <v>481.17</v>
      </c>
      <c r="N126" s="49">
        <f t="shared" si="103"/>
        <v>26.09</v>
      </c>
      <c r="O126" s="130">
        <f t="shared" si="119"/>
        <v>110</v>
      </c>
      <c r="P126" s="130">
        <f t="shared" si="120"/>
        <v>54</v>
      </c>
      <c r="Q126" s="130">
        <f t="shared" si="121"/>
        <v>1312.24</v>
      </c>
      <c r="R126" s="49">
        <f t="shared" si="122"/>
        <v>0</v>
      </c>
      <c r="S126" s="49">
        <f t="shared" si="123"/>
        <v>298.13</v>
      </c>
      <c r="T126" s="130">
        <f t="shared" si="124"/>
        <v>120.29</v>
      </c>
      <c r="U126" s="49">
        <f t="shared" si="125"/>
        <v>11.18</v>
      </c>
      <c r="V126" s="130">
        <f t="shared" si="126"/>
        <v>110</v>
      </c>
      <c r="W126" s="130">
        <f t="shared" si="127"/>
        <v>54</v>
      </c>
      <c r="X126" s="49">
        <f t="shared" si="128"/>
        <v>593.6</v>
      </c>
      <c r="Y126" s="49">
        <f t="shared" si="129"/>
        <v>1905.84</v>
      </c>
      <c r="Z126" s="49"/>
      <c r="AA126" s="139" t="s">
        <v>68</v>
      </c>
      <c r="AB126" s="140">
        <f t="shared" ref="AB126:AH126" si="169">K126+R126</f>
        <v>44.72</v>
      </c>
      <c r="AC126" s="140">
        <f t="shared" si="169"/>
        <v>894.39</v>
      </c>
      <c r="AD126" s="140">
        <f t="shared" si="169"/>
        <v>601.46</v>
      </c>
      <c r="AE126" s="140">
        <f t="shared" si="169"/>
        <v>37.27</v>
      </c>
      <c r="AF126" s="140">
        <f t="shared" si="169"/>
        <v>220</v>
      </c>
      <c r="AG126" s="140">
        <f t="shared" si="169"/>
        <v>108</v>
      </c>
      <c r="AH126" s="140">
        <f t="shared" si="169"/>
        <v>1905.84</v>
      </c>
      <c r="AI126" s="139" t="s">
        <v>32</v>
      </c>
    </row>
    <row r="127" s="39" customFormat="1" ht="16" customHeight="1" spans="1:35">
      <c r="A127" s="129">
        <f t="shared" si="117"/>
        <v>124</v>
      </c>
      <c r="B127" s="49" t="s">
        <v>262</v>
      </c>
      <c r="C127" s="308" t="s">
        <v>387</v>
      </c>
      <c r="D127" s="49" t="s">
        <v>388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>
        <v>108</v>
      </c>
      <c r="K127" s="49">
        <f t="shared" si="83"/>
        <v>44.72</v>
      </c>
      <c r="L127" s="49">
        <f t="shared" si="102"/>
        <v>596.26</v>
      </c>
      <c r="M127" s="130">
        <f t="shared" si="118"/>
        <v>481.17</v>
      </c>
      <c r="N127" s="49">
        <f t="shared" si="103"/>
        <v>26.09</v>
      </c>
      <c r="O127" s="130">
        <f t="shared" si="119"/>
        <v>110</v>
      </c>
      <c r="P127" s="130">
        <f t="shared" si="120"/>
        <v>54</v>
      </c>
      <c r="Q127" s="130">
        <f t="shared" si="121"/>
        <v>1312.24</v>
      </c>
      <c r="R127" s="49">
        <f t="shared" si="122"/>
        <v>0</v>
      </c>
      <c r="S127" s="49">
        <f t="shared" si="123"/>
        <v>298.13</v>
      </c>
      <c r="T127" s="130">
        <f t="shared" si="124"/>
        <v>120.29</v>
      </c>
      <c r="U127" s="49">
        <f t="shared" si="125"/>
        <v>11.18</v>
      </c>
      <c r="V127" s="130">
        <f t="shared" si="126"/>
        <v>110</v>
      </c>
      <c r="W127" s="130">
        <f t="shared" si="127"/>
        <v>54</v>
      </c>
      <c r="X127" s="49">
        <f t="shared" si="128"/>
        <v>593.6</v>
      </c>
      <c r="Y127" s="49">
        <f t="shared" si="129"/>
        <v>1905.84</v>
      </c>
      <c r="Z127" s="49"/>
      <c r="AA127" s="139" t="s">
        <v>65</v>
      </c>
      <c r="AB127" s="140">
        <f t="shared" ref="AB127:AH127" si="170">K127+R127</f>
        <v>44.72</v>
      </c>
      <c r="AC127" s="140">
        <f t="shared" si="170"/>
        <v>894.39</v>
      </c>
      <c r="AD127" s="140">
        <f t="shared" si="170"/>
        <v>601.46</v>
      </c>
      <c r="AE127" s="140">
        <f t="shared" si="170"/>
        <v>37.27</v>
      </c>
      <c r="AF127" s="140">
        <f t="shared" si="170"/>
        <v>220</v>
      </c>
      <c r="AG127" s="140">
        <f t="shared" si="170"/>
        <v>108</v>
      </c>
      <c r="AH127" s="140">
        <f t="shared" si="170"/>
        <v>1905.84</v>
      </c>
      <c r="AI127" s="139" t="s">
        <v>32</v>
      </c>
    </row>
    <row r="128" s="39" customFormat="1" ht="16" customHeight="1" spans="1:35">
      <c r="A128" s="129">
        <f t="shared" si="117"/>
        <v>125</v>
      </c>
      <c r="B128" s="49" t="s">
        <v>262</v>
      </c>
      <c r="C128" s="308" t="s">
        <v>389</v>
      </c>
      <c r="D128" s="49" t="s">
        <v>390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>
        <v>108</v>
      </c>
      <c r="K128" s="49">
        <f t="shared" si="83"/>
        <v>44.72</v>
      </c>
      <c r="L128" s="49">
        <f t="shared" si="102"/>
        <v>596.26</v>
      </c>
      <c r="M128" s="130">
        <f t="shared" si="118"/>
        <v>481.17</v>
      </c>
      <c r="N128" s="49">
        <f t="shared" si="103"/>
        <v>26.09</v>
      </c>
      <c r="O128" s="130">
        <f t="shared" si="119"/>
        <v>110</v>
      </c>
      <c r="P128" s="130">
        <f t="shared" si="120"/>
        <v>54</v>
      </c>
      <c r="Q128" s="130">
        <f t="shared" si="121"/>
        <v>1312.24</v>
      </c>
      <c r="R128" s="49">
        <f t="shared" si="122"/>
        <v>0</v>
      </c>
      <c r="S128" s="49">
        <f t="shared" si="123"/>
        <v>298.13</v>
      </c>
      <c r="T128" s="130">
        <f t="shared" si="124"/>
        <v>120.29</v>
      </c>
      <c r="U128" s="49">
        <f t="shared" si="125"/>
        <v>11.18</v>
      </c>
      <c r="V128" s="130">
        <f t="shared" si="126"/>
        <v>110</v>
      </c>
      <c r="W128" s="130">
        <f t="shared" si="127"/>
        <v>54</v>
      </c>
      <c r="X128" s="49">
        <f t="shared" si="128"/>
        <v>593.6</v>
      </c>
      <c r="Y128" s="49">
        <f t="shared" si="129"/>
        <v>1905.84</v>
      </c>
      <c r="Z128" s="49"/>
      <c r="AA128" s="139" t="s">
        <v>68</v>
      </c>
      <c r="AB128" s="140">
        <f t="shared" ref="AB128:AH128" si="171">K128+R128</f>
        <v>44.72</v>
      </c>
      <c r="AC128" s="140">
        <f t="shared" si="171"/>
        <v>894.39</v>
      </c>
      <c r="AD128" s="140">
        <f t="shared" si="171"/>
        <v>601.46</v>
      </c>
      <c r="AE128" s="140">
        <f t="shared" si="171"/>
        <v>37.27</v>
      </c>
      <c r="AF128" s="140">
        <f t="shared" si="171"/>
        <v>220</v>
      </c>
      <c r="AG128" s="140">
        <f t="shared" si="171"/>
        <v>108</v>
      </c>
      <c r="AH128" s="140">
        <f t="shared" si="171"/>
        <v>1905.84</v>
      </c>
      <c r="AI128" s="139" t="s">
        <v>32</v>
      </c>
    </row>
    <row r="129" s="39" customFormat="1" ht="16" customHeight="1" spans="1:35">
      <c r="A129" s="129">
        <f t="shared" si="117"/>
        <v>126</v>
      </c>
      <c r="B129" s="49" t="s">
        <v>262</v>
      </c>
      <c r="C129" s="308" t="s">
        <v>391</v>
      </c>
      <c r="D129" s="49" t="s">
        <v>392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>
        <v>108</v>
      </c>
      <c r="K129" s="49">
        <f t="shared" si="83"/>
        <v>44.72</v>
      </c>
      <c r="L129" s="49">
        <f t="shared" si="102"/>
        <v>596.26</v>
      </c>
      <c r="M129" s="130">
        <f t="shared" si="118"/>
        <v>481.17</v>
      </c>
      <c r="N129" s="49">
        <f t="shared" si="103"/>
        <v>26.09</v>
      </c>
      <c r="O129" s="130">
        <f t="shared" si="119"/>
        <v>110</v>
      </c>
      <c r="P129" s="130">
        <f t="shared" si="120"/>
        <v>54</v>
      </c>
      <c r="Q129" s="130">
        <f t="shared" si="121"/>
        <v>1312.24</v>
      </c>
      <c r="R129" s="49">
        <f t="shared" si="122"/>
        <v>0</v>
      </c>
      <c r="S129" s="49">
        <f t="shared" si="123"/>
        <v>298.13</v>
      </c>
      <c r="T129" s="130">
        <f t="shared" si="124"/>
        <v>120.29</v>
      </c>
      <c r="U129" s="49">
        <f t="shared" si="125"/>
        <v>11.18</v>
      </c>
      <c r="V129" s="130">
        <f t="shared" si="126"/>
        <v>110</v>
      </c>
      <c r="W129" s="130">
        <f t="shared" si="127"/>
        <v>54</v>
      </c>
      <c r="X129" s="49">
        <f t="shared" si="128"/>
        <v>593.6</v>
      </c>
      <c r="Y129" s="49">
        <f t="shared" si="129"/>
        <v>1905.84</v>
      </c>
      <c r="Z129" s="49"/>
      <c r="AA129" s="139" t="s">
        <v>68</v>
      </c>
      <c r="AB129" s="140">
        <f t="shared" ref="AB129:AH129" si="172">K129+R129</f>
        <v>44.72</v>
      </c>
      <c r="AC129" s="140">
        <f t="shared" si="172"/>
        <v>894.39</v>
      </c>
      <c r="AD129" s="140">
        <f t="shared" si="172"/>
        <v>601.46</v>
      </c>
      <c r="AE129" s="140">
        <f t="shared" si="172"/>
        <v>37.27</v>
      </c>
      <c r="AF129" s="140">
        <f t="shared" si="172"/>
        <v>220</v>
      </c>
      <c r="AG129" s="140">
        <f t="shared" si="172"/>
        <v>108</v>
      </c>
      <c r="AH129" s="140">
        <f t="shared" si="172"/>
        <v>1905.84</v>
      </c>
      <c r="AI129" s="139" t="s">
        <v>32</v>
      </c>
    </row>
    <row r="130" s="39" customFormat="1" ht="16" customHeight="1" spans="1:35">
      <c r="A130" s="129">
        <f t="shared" si="117"/>
        <v>127</v>
      </c>
      <c r="B130" s="49" t="s">
        <v>262</v>
      </c>
      <c r="C130" s="308" t="s">
        <v>393</v>
      </c>
      <c r="D130" s="49" t="s">
        <v>394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>
        <v>108</v>
      </c>
      <c r="K130" s="49">
        <f t="shared" si="83"/>
        <v>44.72</v>
      </c>
      <c r="L130" s="49">
        <f t="shared" si="102"/>
        <v>596.26</v>
      </c>
      <c r="M130" s="130">
        <f t="shared" si="118"/>
        <v>481.17</v>
      </c>
      <c r="N130" s="49">
        <f t="shared" si="103"/>
        <v>26.09</v>
      </c>
      <c r="O130" s="130">
        <f t="shared" si="119"/>
        <v>110</v>
      </c>
      <c r="P130" s="130">
        <f t="shared" si="120"/>
        <v>54</v>
      </c>
      <c r="Q130" s="130">
        <f t="shared" si="121"/>
        <v>1312.24</v>
      </c>
      <c r="R130" s="49">
        <f t="shared" si="122"/>
        <v>0</v>
      </c>
      <c r="S130" s="49">
        <f t="shared" si="123"/>
        <v>298.13</v>
      </c>
      <c r="T130" s="130">
        <f t="shared" si="124"/>
        <v>120.29</v>
      </c>
      <c r="U130" s="49">
        <f t="shared" si="125"/>
        <v>11.18</v>
      </c>
      <c r="V130" s="130">
        <f t="shared" si="126"/>
        <v>110</v>
      </c>
      <c r="W130" s="130">
        <f t="shared" si="127"/>
        <v>54</v>
      </c>
      <c r="X130" s="49">
        <f t="shared" si="128"/>
        <v>593.6</v>
      </c>
      <c r="Y130" s="49">
        <f t="shared" si="129"/>
        <v>1905.84</v>
      </c>
      <c r="Z130" s="49"/>
      <c r="AA130" s="139" t="s">
        <v>68</v>
      </c>
      <c r="AB130" s="140">
        <f t="shared" ref="AB130:AH130" si="173">K130+R130</f>
        <v>44.72</v>
      </c>
      <c r="AC130" s="140">
        <f t="shared" si="173"/>
        <v>894.39</v>
      </c>
      <c r="AD130" s="140">
        <f t="shared" si="173"/>
        <v>601.46</v>
      </c>
      <c r="AE130" s="140">
        <f t="shared" si="173"/>
        <v>37.27</v>
      </c>
      <c r="AF130" s="140">
        <f t="shared" si="173"/>
        <v>220</v>
      </c>
      <c r="AG130" s="140">
        <f t="shared" si="173"/>
        <v>108</v>
      </c>
      <c r="AH130" s="140">
        <f t="shared" si="173"/>
        <v>1905.84</v>
      </c>
      <c r="AI130" s="139" t="s">
        <v>32</v>
      </c>
    </row>
    <row r="131" s="39" customFormat="1" ht="16" customHeight="1" spans="1:35">
      <c r="A131" s="129">
        <f t="shared" si="117"/>
        <v>128</v>
      </c>
      <c r="B131" s="49" t="s">
        <v>262</v>
      </c>
      <c r="C131" s="308" t="s">
        <v>395</v>
      </c>
      <c r="D131" s="49" t="s">
        <v>396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>
        <v>108</v>
      </c>
      <c r="K131" s="49">
        <f t="shared" si="83"/>
        <v>44.72</v>
      </c>
      <c r="L131" s="49">
        <f t="shared" si="102"/>
        <v>596.26</v>
      </c>
      <c r="M131" s="130">
        <f t="shared" si="118"/>
        <v>481.17</v>
      </c>
      <c r="N131" s="49">
        <f t="shared" si="103"/>
        <v>26.09</v>
      </c>
      <c r="O131" s="130">
        <f t="shared" si="119"/>
        <v>110</v>
      </c>
      <c r="P131" s="130">
        <f t="shared" si="120"/>
        <v>54</v>
      </c>
      <c r="Q131" s="130">
        <f t="shared" si="121"/>
        <v>1312.24</v>
      </c>
      <c r="R131" s="49">
        <f t="shared" si="122"/>
        <v>0</v>
      </c>
      <c r="S131" s="49">
        <f t="shared" si="123"/>
        <v>298.13</v>
      </c>
      <c r="T131" s="130">
        <f t="shared" si="124"/>
        <v>120.29</v>
      </c>
      <c r="U131" s="49">
        <f t="shared" si="125"/>
        <v>11.18</v>
      </c>
      <c r="V131" s="130">
        <f t="shared" si="126"/>
        <v>110</v>
      </c>
      <c r="W131" s="130">
        <f t="shared" si="127"/>
        <v>54</v>
      </c>
      <c r="X131" s="49">
        <f t="shared" si="128"/>
        <v>593.6</v>
      </c>
      <c r="Y131" s="49">
        <f t="shared" si="129"/>
        <v>1905.84</v>
      </c>
      <c r="Z131" s="49"/>
      <c r="AA131" s="139" t="s">
        <v>68</v>
      </c>
      <c r="AB131" s="140">
        <f t="shared" ref="AB131:AH131" si="174">K131+R131</f>
        <v>44.72</v>
      </c>
      <c r="AC131" s="140">
        <f t="shared" si="174"/>
        <v>894.39</v>
      </c>
      <c r="AD131" s="140">
        <f t="shared" si="174"/>
        <v>601.46</v>
      </c>
      <c r="AE131" s="140">
        <f t="shared" si="174"/>
        <v>37.27</v>
      </c>
      <c r="AF131" s="140">
        <f t="shared" si="174"/>
        <v>220</v>
      </c>
      <c r="AG131" s="140">
        <f t="shared" si="174"/>
        <v>108</v>
      </c>
      <c r="AH131" s="140">
        <f t="shared" si="174"/>
        <v>1905.84</v>
      </c>
      <c r="AI131" s="139" t="s">
        <v>32</v>
      </c>
    </row>
    <row r="132" s="39" customFormat="1" ht="16" customHeight="1" spans="1:35">
      <c r="A132" s="129">
        <f t="shared" si="117"/>
        <v>129</v>
      </c>
      <c r="B132" s="49" t="s">
        <v>262</v>
      </c>
      <c r="C132" s="308" t="s">
        <v>397</v>
      </c>
      <c r="D132" s="49" t="s">
        <v>398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>
        <v>108</v>
      </c>
      <c r="K132" s="49">
        <f t="shared" ref="K132:K195" si="175">ROUND(E132*0.012,2)</f>
        <v>44.72</v>
      </c>
      <c r="L132" s="49">
        <f t="shared" si="102"/>
        <v>596.26</v>
      </c>
      <c r="M132" s="130">
        <f t="shared" si="118"/>
        <v>481.17</v>
      </c>
      <c r="N132" s="49">
        <f t="shared" si="103"/>
        <v>26.09</v>
      </c>
      <c r="O132" s="130">
        <f t="shared" si="119"/>
        <v>110</v>
      </c>
      <c r="P132" s="130">
        <f t="shared" si="120"/>
        <v>54</v>
      </c>
      <c r="Q132" s="130">
        <f t="shared" si="121"/>
        <v>1312.24</v>
      </c>
      <c r="R132" s="49">
        <f t="shared" si="122"/>
        <v>0</v>
      </c>
      <c r="S132" s="49">
        <f t="shared" si="123"/>
        <v>298.13</v>
      </c>
      <c r="T132" s="130">
        <f t="shared" si="124"/>
        <v>120.29</v>
      </c>
      <c r="U132" s="49">
        <f t="shared" si="125"/>
        <v>11.18</v>
      </c>
      <c r="V132" s="130">
        <f t="shared" si="126"/>
        <v>110</v>
      </c>
      <c r="W132" s="130">
        <f t="shared" si="127"/>
        <v>54</v>
      </c>
      <c r="X132" s="49">
        <f t="shared" si="128"/>
        <v>593.6</v>
      </c>
      <c r="Y132" s="49">
        <f t="shared" si="129"/>
        <v>1905.84</v>
      </c>
      <c r="Z132" s="49"/>
      <c r="AA132" s="139" t="s">
        <v>68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108</v>
      </c>
      <c r="AH132" s="140">
        <f t="shared" si="176"/>
        <v>1905.84</v>
      </c>
      <c r="AI132" s="139" t="s">
        <v>32</v>
      </c>
    </row>
    <row r="133" s="39" customFormat="1" ht="16" customHeight="1" spans="1:35">
      <c r="A133" s="129">
        <f t="shared" ref="A133:A193" si="177">ROW()-3</f>
        <v>130</v>
      </c>
      <c r="B133" s="49" t="s">
        <v>212</v>
      </c>
      <c r="C133" s="310" t="s">
        <v>399</v>
      </c>
      <c r="D133" s="133" t="s">
        <v>400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>
        <v>108</v>
      </c>
      <c r="K133" s="49">
        <f t="shared" si="175"/>
        <v>44.72</v>
      </c>
      <c r="L133" s="49">
        <f t="shared" si="102"/>
        <v>596.26</v>
      </c>
      <c r="M133" s="130">
        <f t="shared" ref="M133:M193" si="178">ROUND(G133*0.08,2)</f>
        <v>481.17</v>
      </c>
      <c r="N133" s="49">
        <f t="shared" si="103"/>
        <v>26.09</v>
      </c>
      <c r="O133" s="130">
        <f t="shared" ref="O133:O193" si="179">I133*5%</f>
        <v>110</v>
      </c>
      <c r="P133" s="130">
        <f t="shared" ref="P133:P193" si="180">J133*50%</f>
        <v>54</v>
      </c>
      <c r="Q133" s="130">
        <f t="shared" ref="Q133:Q193" si="181">SUM(K133:P133)</f>
        <v>1312.24</v>
      </c>
      <c r="R133" s="49">
        <f t="shared" ref="R133:R193" si="182">E133*0</f>
        <v>0</v>
      </c>
      <c r="S133" s="49">
        <f t="shared" ref="S133:S193" si="183">ROUND(F133*0.08,2)</f>
        <v>298.13</v>
      </c>
      <c r="T133" s="130">
        <f t="shared" ref="T133:T193" si="184">ROUND(G133*0.02,2)</f>
        <v>120.29</v>
      </c>
      <c r="U133" s="49">
        <f t="shared" ref="U133:U193" si="185">ROUND(H133*0.003,2)</f>
        <v>11.18</v>
      </c>
      <c r="V133" s="130">
        <f t="shared" ref="V133:V193" si="186">I133*5%</f>
        <v>110</v>
      </c>
      <c r="W133" s="130">
        <f t="shared" ref="W133:W193" si="187">J133*50%</f>
        <v>54</v>
      </c>
      <c r="X133" s="49">
        <f t="shared" ref="X133:X193" si="188">SUM(R133:W133)</f>
        <v>593.6</v>
      </c>
      <c r="Y133" s="49">
        <f t="shared" ref="Y133:Y193" si="189">Q133+X133</f>
        <v>1905.84</v>
      </c>
      <c r="Z133" s="164"/>
      <c r="AA133" s="139" t="s">
        <v>67</v>
      </c>
      <c r="AB133" s="140">
        <f t="shared" ref="AB133:AH133" si="190">K133+R133</f>
        <v>44.72</v>
      </c>
      <c r="AC133" s="140">
        <f t="shared" si="190"/>
        <v>894.39</v>
      </c>
      <c r="AD133" s="140">
        <f t="shared" si="190"/>
        <v>601.46</v>
      </c>
      <c r="AE133" s="140">
        <f t="shared" si="190"/>
        <v>37.27</v>
      </c>
      <c r="AF133" s="140">
        <f t="shared" si="190"/>
        <v>220</v>
      </c>
      <c r="AG133" s="140">
        <f t="shared" si="190"/>
        <v>108</v>
      </c>
      <c r="AH133" s="140">
        <f t="shared" si="190"/>
        <v>1905.84</v>
      </c>
      <c r="AI133" s="139" t="s">
        <v>32</v>
      </c>
    </row>
    <row r="134" s="39" customFormat="1" ht="16" customHeight="1" spans="1:35">
      <c r="A134" s="129">
        <f t="shared" si="177"/>
        <v>131</v>
      </c>
      <c r="B134" s="49" t="s">
        <v>262</v>
      </c>
      <c r="C134" s="310" t="s">
        <v>401</v>
      </c>
      <c r="D134" s="453" t="s">
        <v>402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>
        <v>108</v>
      </c>
      <c r="K134" s="49">
        <f t="shared" si="175"/>
        <v>44.72</v>
      </c>
      <c r="L134" s="49">
        <f t="shared" si="102"/>
        <v>596.26</v>
      </c>
      <c r="M134" s="130">
        <f t="shared" si="178"/>
        <v>481.17</v>
      </c>
      <c r="N134" s="49">
        <f t="shared" si="103"/>
        <v>26.09</v>
      </c>
      <c r="O134" s="130">
        <f t="shared" si="179"/>
        <v>110</v>
      </c>
      <c r="P134" s="130">
        <f t="shared" si="180"/>
        <v>54</v>
      </c>
      <c r="Q134" s="130">
        <f t="shared" si="181"/>
        <v>1312.24</v>
      </c>
      <c r="R134" s="49">
        <f t="shared" si="182"/>
        <v>0</v>
      </c>
      <c r="S134" s="49">
        <f t="shared" si="183"/>
        <v>298.13</v>
      </c>
      <c r="T134" s="130">
        <f t="shared" si="184"/>
        <v>120.29</v>
      </c>
      <c r="U134" s="49">
        <f t="shared" si="185"/>
        <v>11.18</v>
      </c>
      <c r="V134" s="130">
        <f t="shared" si="186"/>
        <v>110</v>
      </c>
      <c r="W134" s="130">
        <f t="shared" si="187"/>
        <v>54</v>
      </c>
      <c r="X134" s="49">
        <f t="shared" si="188"/>
        <v>593.6</v>
      </c>
      <c r="Y134" s="49">
        <f t="shared" si="189"/>
        <v>1905.84</v>
      </c>
      <c r="Z134" s="164"/>
      <c r="AA134" s="139" t="s">
        <v>68</v>
      </c>
      <c r="AB134" s="140">
        <f t="shared" ref="AB134:AH134" si="191">K134+R134</f>
        <v>44.72</v>
      </c>
      <c r="AC134" s="140">
        <f t="shared" si="191"/>
        <v>894.39</v>
      </c>
      <c r="AD134" s="140">
        <f t="shared" si="191"/>
        <v>601.46</v>
      </c>
      <c r="AE134" s="140">
        <f t="shared" si="191"/>
        <v>37.27</v>
      </c>
      <c r="AF134" s="140">
        <f t="shared" si="191"/>
        <v>220</v>
      </c>
      <c r="AG134" s="140">
        <f t="shared" si="191"/>
        <v>108</v>
      </c>
      <c r="AH134" s="140">
        <f t="shared" si="191"/>
        <v>1905.84</v>
      </c>
      <c r="AI134" s="139" t="s">
        <v>32</v>
      </c>
    </row>
    <row r="135" s="39" customFormat="1" ht="16" customHeight="1" spans="1:35">
      <c r="A135" s="129">
        <f t="shared" si="177"/>
        <v>132</v>
      </c>
      <c r="B135" s="49" t="s">
        <v>212</v>
      </c>
      <c r="C135" s="308" t="s">
        <v>403</v>
      </c>
      <c r="D135" s="49" t="s">
        <v>404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>
        <v>108</v>
      </c>
      <c r="K135" s="49">
        <f t="shared" si="175"/>
        <v>44.72</v>
      </c>
      <c r="L135" s="49">
        <f t="shared" si="102"/>
        <v>596.26</v>
      </c>
      <c r="M135" s="130">
        <f t="shared" si="178"/>
        <v>481.17</v>
      </c>
      <c r="N135" s="49">
        <f t="shared" si="103"/>
        <v>26.09</v>
      </c>
      <c r="O135" s="130">
        <f t="shared" si="179"/>
        <v>110</v>
      </c>
      <c r="P135" s="130">
        <f t="shared" si="180"/>
        <v>54</v>
      </c>
      <c r="Q135" s="130">
        <f t="shared" si="181"/>
        <v>1312.24</v>
      </c>
      <c r="R135" s="49">
        <f t="shared" si="182"/>
        <v>0</v>
      </c>
      <c r="S135" s="49">
        <f t="shared" si="183"/>
        <v>298.13</v>
      </c>
      <c r="T135" s="130">
        <f t="shared" si="184"/>
        <v>120.29</v>
      </c>
      <c r="U135" s="49">
        <f t="shared" si="185"/>
        <v>11.18</v>
      </c>
      <c r="V135" s="130">
        <f t="shared" si="186"/>
        <v>110</v>
      </c>
      <c r="W135" s="130">
        <f t="shared" si="187"/>
        <v>54</v>
      </c>
      <c r="X135" s="49">
        <f t="shared" si="188"/>
        <v>593.6</v>
      </c>
      <c r="Y135" s="49">
        <f t="shared" si="189"/>
        <v>1905.84</v>
      </c>
      <c r="Z135" s="49"/>
      <c r="AA135" s="139" t="s">
        <v>67</v>
      </c>
      <c r="AB135" s="140">
        <f t="shared" ref="AB135:AH135" si="192">K135+R135</f>
        <v>44.72</v>
      </c>
      <c r="AC135" s="140">
        <f t="shared" si="192"/>
        <v>894.39</v>
      </c>
      <c r="AD135" s="140">
        <f t="shared" si="192"/>
        <v>601.46</v>
      </c>
      <c r="AE135" s="140">
        <f t="shared" si="192"/>
        <v>37.27</v>
      </c>
      <c r="AF135" s="140">
        <f t="shared" si="192"/>
        <v>220</v>
      </c>
      <c r="AG135" s="140">
        <f t="shared" si="192"/>
        <v>108</v>
      </c>
      <c r="AH135" s="140">
        <f t="shared" si="192"/>
        <v>1905.84</v>
      </c>
      <c r="AI135" s="139" t="s">
        <v>32</v>
      </c>
    </row>
    <row r="136" s="39" customFormat="1" ht="16" customHeight="1" spans="1:35">
      <c r="A136" s="129">
        <f t="shared" si="177"/>
        <v>133</v>
      </c>
      <c r="B136" s="49" t="s">
        <v>212</v>
      </c>
      <c r="C136" s="308" t="s">
        <v>405</v>
      </c>
      <c r="D136" s="49" t="s">
        <v>406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>
        <v>108</v>
      </c>
      <c r="K136" s="49">
        <f t="shared" si="175"/>
        <v>44.72</v>
      </c>
      <c r="L136" s="49">
        <f t="shared" si="102"/>
        <v>596.26</v>
      </c>
      <c r="M136" s="130">
        <f t="shared" si="178"/>
        <v>481.17</v>
      </c>
      <c r="N136" s="49">
        <f t="shared" si="103"/>
        <v>26.09</v>
      </c>
      <c r="O136" s="130">
        <f t="shared" si="179"/>
        <v>110</v>
      </c>
      <c r="P136" s="130">
        <f t="shared" si="180"/>
        <v>54</v>
      </c>
      <c r="Q136" s="130">
        <f t="shared" si="181"/>
        <v>1312.24</v>
      </c>
      <c r="R136" s="49">
        <f t="shared" si="182"/>
        <v>0</v>
      </c>
      <c r="S136" s="49">
        <f t="shared" si="183"/>
        <v>298.13</v>
      </c>
      <c r="T136" s="130">
        <f t="shared" si="184"/>
        <v>120.29</v>
      </c>
      <c r="U136" s="49">
        <f t="shared" si="185"/>
        <v>11.18</v>
      </c>
      <c r="V136" s="130">
        <f t="shared" si="186"/>
        <v>110</v>
      </c>
      <c r="W136" s="130">
        <f t="shared" si="187"/>
        <v>54</v>
      </c>
      <c r="X136" s="49">
        <f t="shared" si="188"/>
        <v>593.6</v>
      </c>
      <c r="Y136" s="49">
        <f t="shared" si="189"/>
        <v>1905.84</v>
      </c>
      <c r="Z136" s="49"/>
      <c r="AA136" s="139" t="s">
        <v>67</v>
      </c>
      <c r="AB136" s="140">
        <f t="shared" ref="AB136:AH136" si="193">K136+R136</f>
        <v>44.72</v>
      </c>
      <c r="AC136" s="140">
        <f t="shared" si="193"/>
        <v>894.39</v>
      </c>
      <c r="AD136" s="140">
        <f t="shared" si="193"/>
        <v>601.46</v>
      </c>
      <c r="AE136" s="140">
        <f t="shared" si="193"/>
        <v>37.27</v>
      </c>
      <c r="AF136" s="140">
        <f t="shared" si="193"/>
        <v>220</v>
      </c>
      <c r="AG136" s="140">
        <f t="shared" si="193"/>
        <v>108</v>
      </c>
      <c r="AH136" s="140">
        <f t="shared" si="193"/>
        <v>1905.84</v>
      </c>
      <c r="AI136" s="139" t="s">
        <v>32</v>
      </c>
    </row>
    <row r="137" s="39" customFormat="1" ht="16" customHeight="1" spans="1:35">
      <c r="A137" s="129">
        <f t="shared" si="177"/>
        <v>134</v>
      </c>
      <c r="B137" s="49" t="s">
        <v>212</v>
      </c>
      <c r="C137" s="308" t="s">
        <v>407</v>
      </c>
      <c r="D137" s="49" t="s">
        <v>408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>
        <v>108</v>
      </c>
      <c r="K137" s="49">
        <f t="shared" si="175"/>
        <v>44.72</v>
      </c>
      <c r="L137" s="49">
        <f t="shared" si="102"/>
        <v>596.26</v>
      </c>
      <c r="M137" s="130">
        <f t="shared" si="178"/>
        <v>481.17</v>
      </c>
      <c r="N137" s="49">
        <f t="shared" si="103"/>
        <v>26.09</v>
      </c>
      <c r="O137" s="130">
        <f t="shared" si="179"/>
        <v>110</v>
      </c>
      <c r="P137" s="130">
        <f t="shared" si="180"/>
        <v>54</v>
      </c>
      <c r="Q137" s="130">
        <f t="shared" si="181"/>
        <v>1312.24</v>
      </c>
      <c r="R137" s="49">
        <f t="shared" si="182"/>
        <v>0</v>
      </c>
      <c r="S137" s="49">
        <f t="shared" si="183"/>
        <v>298.13</v>
      </c>
      <c r="T137" s="130">
        <f t="shared" si="184"/>
        <v>120.29</v>
      </c>
      <c r="U137" s="49">
        <f t="shared" si="185"/>
        <v>11.18</v>
      </c>
      <c r="V137" s="130">
        <f t="shared" si="186"/>
        <v>110</v>
      </c>
      <c r="W137" s="130">
        <f t="shared" si="187"/>
        <v>54</v>
      </c>
      <c r="X137" s="49">
        <f t="shared" si="188"/>
        <v>593.6</v>
      </c>
      <c r="Y137" s="49">
        <f t="shared" si="189"/>
        <v>1905.84</v>
      </c>
      <c r="Z137" s="49"/>
      <c r="AA137" s="139" t="s">
        <v>67</v>
      </c>
      <c r="AB137" s="140">
        <f t="shared" ref="AB137:AH137" si="194">K137+R137</f>
        <v>44.72</v>
      </c>
      <c r="AC137" s="140">
        <f t="shared" si="194"/>
        <v>894.39</v>
      </c>
      <c r="AD137" s="140">
        <f t="shared" si="194"/>
        <v>601.46</v>
      </c>
      <c r="AE137" s="140">
        <f t="shared" si="194"/>
        <v>37.27</v>
      </c>
      <c r="AF137" s="140">
        <f t="shared" si="194"/>
        <v>220</v>
      </c>
      <c r="AG137" s="140">
        <f t="shared" si="194"/>
        <v>108</v>
      </c>
      <c r="AH137" s="140">
        <f t="shared" si="194"/>
        <v>1905.84</v>
      </c>
      <c r="AI137" s="139" t="s">
        <v>32</v>
      </c>
    </row>
    <row r="138" s="39" customFormat="1" ht="16" customHeight="1" spans="1:35">
      <c r="A138" s="129">
        <f t="shared" si="177"/>
        <v>135</v>
      </c>
      <c r="B138" s="49" t="s">
        <v>212</v>
      </c>
      <c r="C138" s="308" t="s">
        <v>409</v>
      </c>
      <c r="D138" s="49" t="s">
        <v>410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>
        <v>108</v>
      </c>
      <c r="K138" s="49">
        <f t="shared" si="175"/>
        <v>44.72</v>
      </c>
      <c r="L138" s="49">
        <f t="shared" ref="L138:L201" si="195">ROUND(F138*0.16,2)</f>
        <v>596.26</v>
      </c>
      <c r="M138" s="130">
        <f t="shared" si="178"/>
        <v>481.17</v>
      </c>
      <c r="N138" s="49">
        <f t="shared" ref="N138:N201" si="196">ROUND(H138*0.007,2)</f>
        <v>26.09</v>
      </c>
      <c r="O138" s="130">
        <f t="shared" si="179"/>
        <v>110</v>
      </c>
      <c r="P138" s="130">
        <f t="shared" si="180"/>
        <v>54</v>
      </c>
      <c r="Q138" s="130">
        <f t="shared" si="181"/>
        <v>1312.24</v>
      </c>
      <c r="R138" s="49">
        <f t="shared" si="182"/>
        <v>0</v>
      </c>
      <c r="S138" s="49">
        <f t="shared" si="183"/>
        <v>298.13</v>
      </c>
      <c r="T138" s="130">
        <f t="shared" si="184"/>
        <v>120.29</v>
      </c>
      <c r="U138" s="49">
        <f t="shared" si="185"/>
        <v>11.18</v>
      </c>
      <c r="V138" s="130">
        <f t="shared" si="186"/>
        <v>110</v>
      </c>
      <c r="W138" s="130">
        <f t="shared" si="187"/>
        <v>54</v>
      </c>
      <c r="X138" s="49">
        <f t="shared" si="188"/>
        <v>593.6</v>
      </c>
      <c r="Y138" s="49">
        <f t="shared" si="189"/>
        <v>1905.84</v>
      </c>
      <c r="Z138" s="49"/>
      <c r="AA138" s="139" t="s">
        <v>67</v>
      </c>
      <c r="AB138" s="140">
        <f t="shared" ref="AB138:AH138" si="197">K138+R138</f>
        <v>44.72</v>
      </c>
      <c r="AC138" s="140">
        <f t="shared" si="197"/>
        <v>894.39</v>
      </c>
      <c r="AD138" s="140">
        <f t="shared" si="197"/>
        <v>601.46</v>
      </c>
      <c r="AE138" s="140">
        <f t="shared" si="197"/>
        <v>37.27</v>
      </c>
      <c r="AF138" s="140">
        <f t="shared" si="197"/>
        <v>220</v>
      </c>
      <c r="AG138" s="140">
        <f t="shared" si="197"/>
        <v>108</v>
      </c>
      <c r="AH138" s="140">
        <f t="shared" si="197"/>
        <v>1905.84</v>
      </c>
      <c r="AI138" s="139" t="s">
        <v>32</v>
      </c>
    </row>
    <row r="139" s="39" customFormat="1" ht="16" customHeight="1" spans="1:35">
      <c r="A139" s="129">
        <f t="shared" si="177"/>
        <v>136</v>
      </c>
      <c r="B139" s="49" t="s">
        <v>411</v>
      </c>
      <c r="C139" s="308" t="s">
        <v>412</v>
      </c>
      <c r="D139" s="49" t="s">
        <v>413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>
        <v>108</v>
      </c>
      <c r="K139" s="49">
        <f t="shared" si="175"/>
        <v>44.72</v>
      </c>
      <c r="L139" s="49">
        <f t="shared" si="195"/>
        <v>596.26</v>
      </c>
      <c r="M139" s="130">
        <f t="shared" si="178"/>
        <v>481.17</v>
      </c>
      <c r="N139" s="49">
        <f t="shared" si="196"/>
        <v>26.09</v>
      </c>
      <c r="O139" s="130">
        <f t="shared" si="179"/>
        <v>110</v>
      </c>
      <c r="P139" s="130">
        <f t="shared" si="180"/>
        <v>54</v>
      </c>
      <c r="Q139" s="130">
        <f t="shared" si="181"/>
        <v>1312.24</v>
      </c>
      <c r="R139" s="49">
        <f t="shared" si="182"/>
        <v>0</v>
      </c>
      <c r="S139" s="49">
        <f t="shared" si="183"/>
        <v>298.13</v>
      </c>
      <c r="T139" s="130">
        <f t="shared" si="184"/>
        <v>120.29</v>
      </c>
      <c r="U139" s="49">
        <f t="shared" si="185"/>
        <v>11.18</v>
      </c>
      <c r="V139" s="130">
        <f t="shared" si="186"/>
        <v>110</v>
      </c>
      <c r="W139" s="130">
        <f t="shared" si="187"/>
        <v>54</v>
      </c>
      <c r="X139" s="49">
        <f t="shared" si="188"/>
        <v>593.6</v>
      </c>
      <c r="Y139" s="49">
        <f t="shared" si="189"/>
        <v>1905.84</v>
      </c>
      <c r="Z139" s="49"/>
      <c r="AA139" s="139" t="s">
        <v>76</v>
      </c>
      <c r="AB139" s="140">
        <f t="shared" ref="AB139:AH139" si="198">K139+R139</f>
        <v>44.72</v>
      </c>
      <c r="AC139" s="140">
        <f t="shared" si="198"/>
        <v>894.39</v>
      </c>
      <c r="AD139" s="140">
        <f t="shared" si="198"/>
        <v>601.46</v>
      </c>
      <c r="AE139" s="140">
        <f t="shared" si="198"/>
        <v>37.27</v>
      </c>
      <c r="AF139" s="140">
        <f t="shared" si="198"/>
        <v>220</v>
      </c>
      <c r="AG139" s="140">
        <f t="shared" si="198"/>
        <v>108</v>
      </c>
      <c r="AH139" s="140">
        <f t="shared" si="198"/>
        <v>1905.84</v>
      </c>
      <c r="AI139" s="139" t="s">
        <v>32</v>
      </c>
    </row>
    <row r="140" s="39" customFormat="1" ht="16" customHeight="1" spans="1:35">
      <c r="A140" s="129">
        <f t="shared" si="177"/>
        <v>137</v>
      </c>
      <c r="B140" s="49" t="s">
        <v>411</v>
      </c>
      <c r="C140" s="308" t="s">
        <v>414</v>
      </c>
      <c r="D140" s="49" t="s">
        <v>415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>
        <v>108</v>
      </c>
      <c r="K140" s="49">
        <f t="shared" si="175"/>
        <v>44.72</v>
      </c>
      <c r="L140" s="49">
        <f t="shared" si="195"/>
        <v>596.26</v>
      </c>
      <c r="M140" s="130">
        <f t="shared" si="178"/>
        <v>481.17</v>
      </c>
      <c r="N140" s="49">
        <f t="shared" si="196"/>
        <v>26.09</v>
      </c>
      <c r="O140" s="130">
        <f t="shared" si="179"/>
        <v>110</v>
      </c>
      <c r="P140" s="130">
        <f t="shared" si="180"/>
        <v>54</v>
      </c>
      <c r="Q140" s="130">
        <f t="shared" si="181"/>
        <v>1312.24</v>
      </c>
      <c r="R140" s="49">
        <f t="shared" si="182"/>
        <v>0</v>
      </c>
      <c r="S140" s="49">
        <f t="shared" si="183"/>
        <v>298.13</v>
      </c>
      <c r="T140" s="130">
        <f t="shared" si="184"/>
        <v>120.29</v>
      </c>
      <c r="U140" s="49">
        <f t="shared" si="185"/>
        <v>11.18</v>
      </c>
      <c r="V140" s="130">
        <f t="shared" si="186"/>
        <v>110</v>
      </c>
      <c r="W140" s="130">
        <f t="shared" si="187"/>
        <v>54</v>
      </c>
      <c r="X140" s="49">
        <f t="shared" si="188"/>
        <v>593.6</v>
      </c>
      <c r="Y140" s="49">
        <f t="shared" si="189"/>
        <v>1905.84</v>
      </c>
      <c r="Z140" s="49"/>
      <c r="AA140" s="139" t="s">
        <v>76</v>
      </c>
      <c r="AB140" s="140">
        <f t="shared" ref="AB140:AH140" si="199">K140+R140</f>
        <v>44.72</v>
      </c>
      <c r="AC140" s="140">
        <f t="shared" si="199"/>
        <v>894.39</v>
      </c>
      <c r="AD140" s="140">
        <f t="shared" si="199"/>
        <v>601.46</v>
      </c>
      <c r="AE140" s="140">
        <f t="shared" si="199"/>
        <v>37.27</v>
      </c>
      <c r="AF140" s="140">
        <f t="shared" si="199"/>
        <v>220</v>
      </c>
      <c r="AG140" s="140">
        <f t="shared" si="199"/>
        <v>108</v>
      </c>
      <c r="AH140" s="140">
        <f t="shared" si="199"/>
        <v>1905.84</v>
      </c>
      <c r="AI140" s="139" t="s">
        <v>32</v>
      </c>
    </row>
    <row r="141" s="39" customFormat="1" ht="16" customHeight="1" spans="1:35">
      <c r="A141" s="129">
        <f t="shared" si="177"/>
        <v>138</v>
      </c>
      <c r="B141" s="49" t="s">
        <v>411</v>
      </c>
      <c r="C141" s="308" t="s">
        <v>416</v>
      </c>
      <c r="D141" s="49" t="s">
        <v>417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>
        <v>108</v>
      </c>
      <c r="K141" s="49">
        <f t="shared" si="175"/>
        <v>44.72</v>
      </c>
      <c r="L141" s="49">
        <f t="shared" si="195"/>
        <v>596.26</v>
      </c>
      <c r="M141" s="130">
        <f t="shared" si="178"/>
        <v>481.17</v>
      </c>
      <c r="N141" s="49">
        <f t="shared" si="196"/>
        <v>26.09</v>
      </c>
      <c r="O141" s="130">
        <f t="shared" si="179"/>
        <v>110</v>
      </c>
      <c r="P141" s="130">
        <f t="shared" si="180"/>
        <v>54</v>
      </c>
      <c r="Q141" s="130">
        <f t="shared" si="181"/>
        <v>1312.24</v>
      </c>
      <c r="R141" s="49">
        <f t="shared" si="182"/>
        <v>0</v>
      </c>
      <c r="S141" s="49">
        <f t="shared" si="183"/>
        <v>298.13</v>
      </c>
      <c r="T141" s="130">
        <f t="shared" si="184"/>
        <v>120.29</v>
      </c>
      <c r="U141" s="49">
        <f t="shared" si="185"/>
        <v>11.18</v>
      </c>
      <c r="V141" s="130">
        <f t="shared" si="186"/>
        <v>110</v>
      </c>
      <c r="W141" s="130">
        <f t="shared" si="187"/>
        <v>54</v>
      </c>
      <c r="X141" s="49">
        <f t="shared" si="188"/>
        <v>593.6</v>
      </c>
      <c r="Y141" s="49">
        <f t="shared" si="189"/>
        <v>1905.84</v>
      </c>
      <c r="Z141" s="49"/>
      <c r="AA141" s="139" t="s">
        <v>76</v>
      </c>
      <c r="AB141" s="140">
        <f t="shared" ref="AB141:AH141" si="200">K141+R141</f>
        <v>44.72</v>
      </c>
      <c r="AC141" s="140">
        <f t="shared" si="200"/>
        <v>894.39</v>
      </c>
      <c r="AD141" s="140">
        <f t="shared" si="200"/>
        <v>601.46</v>
      </c>
      <c r="AE141" s="140">
        <f t="shared" si="200"/>
        <v>37.27</v>
      </c>
      <c r="AF141" s="140">
        <f t="shared" si="200"/>
        <v>220</v>
      </c>
      <c r="AG141" s="140">
        <f t="shared" si="200"/>
        <v>108</v>
      </c>
      <c r="AH141" s="140">
        <f t="shared" si="200"/>
        <v>1905.84</v>
      </c>
      <c r="AI141" s="139" t="s">
        <v>32</v>
      </c>
    </row>
    <row r="142" s="39" customFormat="1" ht="16" customHeight="1" spans="1:35">
      <c r="A142" s="129">
        <f t="shared" si="177"/>
        <v>139</v>
      </c>
      <c r="B142" s="49" t="s">
        <v>411</v>
      </c>
      <c r="C142" s="308" t="s">
        <v>418</v>
      </c>
      <c r="D142" s="49" t="s">
        <v>419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>
        <v>108</v>
      </c>
      <c r="K142" s="49">
        <f t="shared" si="175"/>
        <v>44.72</v>
      </c>
      <c r="L142" s="49">
        <f t="shared" si="195"/>
        <v>596.26</v>
      </c>
      <c r="M142" s="130">
        <f t="shared" si="178"/>
        <v>481.17</v>
      </c>
      <c r="N142" s="49">
        <f t="shared" si="196"/>
        <v>26.09</v>
      </c>
      <c r="O142" s="130">
        <f t="shared" si="179"/>
        <v>110</v>
      </c>
      <c r="P142" s="130">
        <f t="shared" si="180"/>
        <v>54</v>
      </c>
      <c r="Q142" s="130">
        <f t="shared" si="181"/>
        <v>1312.24</v>
      </c>
      <c r="R142" s="49">
        <f t="shared" si="182"/>
        <v>0</v>
      </c>
      <c r="S142" s="49">
        <f t="shared" si="183"/>
        <v>298.13</v>
      </c>
      <c r="T142" s="130">
        <f t="shared" si="184"/>
        <v>120.29</v>
      </c>
      <c r="U142" s="49">
        <f t="shared" si="185"/>
        <v>11.18</v>
      </c>
      <c r="V142" s="130">
        <f t="shared" si="186"/>
        <v>110</v>
      </c>
      <c r="W142" s="130">
        <f t="shared" si="187"/>
        <v>54</v>
      </c>
      <c r="X142" s="49">
        <f t="shared" si="188"/>
        <v>593.6</v>
      </c>
      <c r="Y142" s="49">
        <f t="shared" si="189"/>
        <v>1905.84</v>
      </c>
      <c r="Z142" s="49"/>
      <c r="AA142" s="139" t="s">
        <v>76</v>
      </c>
      <c r="AB142" s="140">
        <f t="shared" ref="AB142:AH142" si="201">K142+R142</f>
        <v>44.72</v>
      </c>
      <c r="AC142" s="140">
        <f t="shared" si="201"/>
        <v>894.39</v>
      </c>
      <c r="AD142" s="140">
        <f t="shared" si="201"/>
        <v>601.46</v>
      </c>
      <c r="AE142" s="140">
        <f t="shared" si="201"/>
        <v>37.27</v>
      </c>
      <c r="AF142" s="140">
        <f t="shared" si="201"/>
        <v>220</v>
      </c>
      <c r="AG142" s="140">
        <f t="shared" si="201"/>
        <v>108</v>
      </c>
      <c r="AH142" s="140">
        <f t="shared" si="201"/>
        <v>1905.84</v>
      </c>
      <c r="AI142" s="139" t="s">
        <v>32</v>
      </c>
    </row>
    <row r="143" s="39" customFormat="1" ht="16" customHeight="1" spans="1:35">
      <c r="A143" s="129">
        <f t="shared" si="177"/>
        <v>140</v>
      </c>
      <c r="B143" s="49" t="s">
        <v>411</v>
      </c>
      <c r="C143" s="310" t="s">
        <v>420</v>
      </c>
      <c r="D143" s="46" t="s">
        <v>421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>
        <v>108</v>
      </c>
      <c r="K143" s="49">
        <f t="shared" si="175"/>
        <v>44.72</v>
      </c>
      <c r="L143" s="49">
        <f t="shared" si="195"/>
        <v>596.26</v>
      </c>
      <c r="M143" s="130">
        <f t="shared" si="178"/>
        <v>481.17</v>
      </c>
      <c r="N143" s="49">
        <f t="shared" si="196"/>
        <v>26.09</v>
      </c>
      <c r="O143" s="130">
        <f t="shared" si="179"/>
        <v>110</v>
      </c>
      <c r="P143" s="130">
        <f t="shared" si="180"/>
        <v>54</v>
      </c>
      <c r="Q143" s="130">
        <f t="shared" si="181"/>
        <v>1312.24</v>
      </c>
      <c r="R143" s="49">
        <f t="shared" si="182"/>
        <v>0</v>
      </c>
      <c r="S143" s="49">
        <f t="shared" si="183"/>
        <v>298.13</v>
      </c>
      <c r="T143" s="130">
        <f t="shared" si="184"/>
        <v>120.29</v>
      </c>
      <c r="U143" s="49">
        <f t="shared" si="185"/>
        <v>11.18</v>
      </c>
      <c r="V143" s="130">
        <f t="shared" si="186"/>
        <v>110</v>
      </c>
      <c r="W143" s="130">
        <f t="shared" si="187"/>
        <v>54</v>
      </c>
      <c r="X143" s="49">
        <f t="shared" si="188"/>
        <v>593.6</v>
      </c>
      <c r="Y143" s="49">
        <f t="shared" si="189"/>
        <v>1905.84</v>
      </c>
      <c r="Z143" s="164"/>
      <c r="AA143" s="139" t="s">
        <v>76</v>
      </c>
      <c r="AB143" s="140">
        <f t="shared" ref="AB143:AH143" si="202">K143+R143</f>
        <v>44.72</v>
      </c>
      <c r="AC143" s="140">
        <f t="shared" si="202"/>
        <v>894.39</v>
      </c>
      <c r="AD143" s="140">
        <f t="shared" si="202"/>
        <v>601.46</v>
      </c>
      <c r="AE143" s="140">
        <f t="shared" si="202"/>
        <v>37.27</v>
      </c>
      <c r="AF143" s="140">
        <f t="shared" si="202"/>
        <v>220</v>
      </c>
      <c r="AG143" s="140">
        <f t="shared" si="202"/>
        <v>108</v>
      </c>
      <c r="AH143" s="140">
        <f t="shared" si="202"/>
        <v>1905.84</v>
      </c>
      <c r="AI143" s="139" t="s">
        <v>32</v>
      </c>
    </row>
    <row r="144" s="39" customFormat="1" ht="16" customHeight="1" spans="1:35">
      <c r="A144" s="129">
        <f t="shared" si="177"/>
        <v>141</v>
      </c>
      <c r="B144" s="49" t="s">
        <v>139</v>
      </c>
      <c r="C144" s="308" t="s">
        <v>422</v>
      </c>
      <c r="D144" s="49" t="s">
        <v>423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>
        <v>108</v>
      </c>
      <c r="K144" s="49">
        <f t="shared" si="175"/>
        <v>44.72</v>
      </c>
      <c r="L144" s="49">
        <f t="shared" si="195"/>
        <v>596.26</v>
      </c>
      <c r="M144" s="130">
        <f t="shared" si="178"/>
        <v>481.17</v>
      </c>
      <c r="N144" s="49">
        <f t="shared" si="196"/>
        <v>26.09</v>
      </c>
      <c r="O144" s="130">
        <f t="shared" si="179"/>
        <v>110</v>
      </c>
      <c r="P144" s="130">
        <f t="shared" si="180"/>
        <v>54</v>
      </c>
      <c r="Q144" s="130">
        <f t="shared" si="181"/>
        <v>1312.24</v>
      </c>
      <c r="R144" s="49">
        <f t="shared" si="182"/>
        <v>0</v>
      </c>
      <c r="S144" s="49">
        <f t="shared" si="183"/>
        <v>298.13</v>
      </c>
      <c r="T144" s="130">
        <f t="shared" si="184"/>
        <v>120.29</v>
      </c>
      <c r="U144" s="49">
        <f t="shared" si="185"/>
        <v>11.18</v>
      </c>
      <c r="V144" s="130">
        <f t="shared" si="186"/>
        <v>110</v>
      </c>
      <c r="W144" s="130">
        <f t="shared" si="187"/>
        <v>54</v>
      </c>
      <c r="X144" s="49">
        <f t="shared" si="188"/>
        <v>593.6</v>
      </c>
      <c r="Y144" s="49">
        <f t="shared" si="189"/>
        <v>1905.84</v>
      </c>
      <c r="Z144" s="49"/>
      <c r="AA144" s="139" t="s">
        <v>77</v>
      </c>
      <c r="AB144" s="140">
        <f t="shared" ref="AB144:AH144" si="203">K144+R144</f>
        <v>44.72</v>
      </c>
      <c r="AC144" s="140">
        <f t="shared" si="203"/>
        <v>894.39</v>
      </c>
      <c r="AD144" s="140">
        <f t="shared" si="203"/>
        <v>601.46</v>
      </c>
      <c r="AE144" s="140">
        <f t="shared" si="203"/>
        <v>37.27</v>
      </c>
      <c r="AF144" s="140">
        <f t="shared" si="203"/>
        <v>220</v>
      </c>
      <c r="AG144" s="140">
        <f t="shared" si="203"/>
        <v>108</v>
      </c>
      <c r="AH144" s="140">
        <f t="shared" si="203"/>
        <v>1905.84</v>
      </c>
      <c r="AI144" s="139" t="s">
        <v>32</v>
      </c>
    </row>
    <row r="145" s="39" customFormat="1" ht="16" customHeight="1" spans="1:35">
      <c r="A145" s="129">
        <f t="shared" si="177"/>
        <v>142</v>
      </c>
      <c r="B145" s="49" t="s">
        <v>139</v>
      </c>
      <c r="C145" s="308" t="s">
        <v>424</v>
      </c>
      <c r="D145" s="49" t="s">
        <v>425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>
        <v>108</v>
      </c>
      <c r="K145" s="49">
        <f t="shared" si="175"/>
        <v>44.72</v>
      </c>
      <c r="L145" s="49">
        <f t="shared" si="195"/>
        <v>596.26</v>
      </c>
      <c r="M145" s="130">
        <f t="shared" si="178"/>
        <v>481.17</v>
      </c>
      <c r="N145" s="49">
        <f t="shared" si="196"/>
        <v>26.09</v>
      </c>
      <c r="O145" s="130">
        <f t="shared" si="179"/>
        <v>110</v>
      </c>
      <c r="P145" s="130">
        <f t="shared" si="180"/>
        <v>54</v>
      </c>
      <c r="Q145" s="130">
        <f t="shared" si="181"/>
        <v>1312.24</v>
      </c>
      <c r="R145" s="49">
        <f t="shared" si="182"/>
        <v>0</v>
      </c>
      <c r="S145" s="49">
        <f t="shared" si="183"/>
        <v>298.13</v>
      </c>
      <c r="T145" s="130">
        <f t="shared" si="184"/>
        <v>120.29</v>
      </c>
      <c r="U145" s="49">
        <f t="shared" si="185"/>
        <v>11.18</v>
      </c>
      <c r="V145" s="130">
        <f t="shared" si="186"/>
        <v>110</v>
      </c>
      <c r="W145" s="130">
        <f t="shared" si="187"/>
        <v>54</v>
      </c>
      <c r="X145" s="49">
        <f t="shared" si="188"/>
        <v>593.6</v>
      </c>
      <c r="Y145" s="49">
        <f t="shared" si="189"/>
        <v>1905.84</v>
      </c>
      <c r="Z145" s="49"/>
      <c r="AA145" s="139" t="s">
        <v>77</v>
      </c>
      <c r="AB145" s="140">
        <f t="shared" ref="AB145:AH145" si="204">K145+R145</f>
        <v>44.72</v>
      </c>
      <c r="AC145" s="140">
        <f t="shared" si="204"/>
        <v>894.39</v>
      </c>
      <c r="AD145" s="140">
        <f t="shared" si="204"/>
        <v>601.46</v>
      </c>
      <c r="AE145" s="140">
        <f t="shared" si="204"/>
        <v>37.27</v>
      </c>
      <c r="AF145" s="140">
        <f t="shared" si="204"/>
        <v>220</v>
      </c>
      <c r="AG145" s="140">
        <f t="shared" si="204"/>
        <v>108</v>
      </c>
      <c r="AH145" s="140">
        <f t="shared" si="204"/>
        <v>1905.84</v>
      </c>
      <c r="AI145" s="139" t="s">
        <v>32</v>
      </c>
    </row>
    <row r="146" s="39" customFormat="1" ht="16" customHeight="1" spans="1:35">
      <c r="A146" s="129">
        <f t="shared" si="177"/>
        <v>143</v>
      </c>
      <c r="B146" s="49" t="s">
        <v>139</v>
      </c>
      <c r="C146" s="308" t="s">
        <v>426</v>
      </c>
      <c r="D146" s="49" t="s">
        <v>427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>
        <v>108</v>
      </c>
      <c r="K146" s="49">
        <f t="shared" si="175"/>
        <v>44.72</v>
      </c>
      <c r="L146" s="49">
        <f t="shared" si="195"/>
        <v>596.26</v>
      </c>
      <c r="M146" s="130">
        <f t="shared" si="178"/>
        <v>481.17</v>
      </c>
      <c r="N146" s="49">
        <f t="shared" si="196"/>
        <v>26.09</v>
      </c>
      <c r="O146" s="130">
        <f t="shared" si="179"/>
        <v>110</v>
      </c>
      <c r="P146" s="130">
        <f t="shared" si="180"/>
        <v>54</v>
      </c>
      <c r="Q146" s="130">
        <f t="shared" si="181"/>
        <v>1312.24</v>
      </c>
      <c r="R146" s="49">
        <f t="shared" si="182"/>
        <v>0</v>
      </c>
      <c r="S146" s="49">
        <f t="shared" si="183"/>
        <v>298.13</v>
      </c>
      <c r="T146" s="130">
        <f t="shared" si="184"/>
        <v>120.29</v>
      </c>
      <c r="U146" s="49">
        <f t="shared" si="185"/>
        <v>11.18</v>
      </c>
      <c r="V146" s="130">
        <f t="shared" si="186"/>
        <v>110</v>
      </c>
      <c r="W146" s="130">
        <f t="shared" si="187"/>
        <v>54</v>
      </c>
      <c r="X146" s="49">
        <f t="shared" si="188"/>
        <v>593.6</v>
      </c>
      <c r="Y146" s="49">
        <f t="shared" si="189"/>
        <v>1905.84</v>
      </c>
      <c r="Z146" s="49"/>
      <c r="AA146" s="139" t="s">
        <v>77</v>
      </c>
      <c r="AB146" s="140">
        <f t="shared" ref="AB146:AH146" si="205">K146+R146</f>
        <v>44.72</v>
      </c>
      <c r="AC146" s="140">
        <f t="shared" si="205"/>
        <v>894.39</v>
      </c>
      <c r="AD146" s="140">
        <f t="shared" si="205"/>
        <v>601.46</v>
      </c>
      <c r="AE146" s="140">
        <f t="shared" si="205"/>
        <v>37.27</v>
      </c>
      <c r="AF146" s="140">
        <f t="shared" si="205"/>
        <v>220</v>
      </c>
      <c r="AG146" s="140">
        <f t="shared" si="205"/>
        <v>108</v>
      </c>
      <c r="AH146" s="140">
        <f t="shared" si="205"/>
        <v>1905.84</v>
      </c>
      <c r="AI146" s="139" t="s">
        <v>32</v>
      </c>
    </row>
    <row r="147" s="39" customFormat="1" ht="16" customHeight="1" spans="1:35">
      <c r="A147" s="129">
        <f t="shared" si="177"/>
        <v>144</v>
      </c>
      <c r="B147" s="49" t="s">
        <v>139</v>
      </c>
      <c r="C147" s="308" t="s">
        <v>428</v>
      </c>
      <c r="D147" s="49" t="s">
        <v>429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>
        <v>108</v>
      </c>
      <c r="K147" s="49">
        <f t="shared" si="175"/>
        <v>44.72</v>
      </c>
      <c r="L147" s="49">
        <f t="shared" si="195"/>
        <v>596.26</v>
      </c>
      <c r="M147" s="130">
        <f t="shared" si="178"/>
        <v>481.17</v>
      </c>
      <c r="N147" s="49">
        <f t="shared" si="196"/>
        <v>26.09</v>
      </c>
      <c r="O147" s="130">
        <f t="shared" si="179"/>
        <v>110</v>
      </c>
      <c r="P147" s="130">
        <f t="shared" si="180"/>
        <v>54</v>
      </c>
      <c r="Q147" s="130">
        <f t="shared" si="181"/>
        <v>1312.24</v>
      </c>
      <c r="R147" s="49">
        <f t="shared" si="182"/>
        <v>0</v>
      </c>
      <c r="S147" s="49">
        <f t="shared" si="183"/>
        <v>298.13</v>
      </c>
      <c r="T147" s="130">
        <f t="shared" si="184"/>
        <v>120.29</v>
      </c>
      <c r="U147" s="49">
        <f t="shared" si="185"/>
        <v>11.18</v>
      </c>
      <c r="V147" s="130">
        <f t="shared" si="186"/>
        <v>110</v>
      </c>
      <c r="W147" s="130">
        <f t="shared" si="187"/>
        <v>54</v>
      </c>
      <c r="X147" s="49">
        <f t="shared" si="188"/>
        <v>593.6</v>
      </c>
      <c r="Y147" s="49">
        <f t="shared" si="189"/>
        <v>1905.84</v>
      </c>
      <c r="Z147" s="49"/>
      <c r="AA147" s="139" t="s">
        <v>77</v>
      </c>
      <c r="AB147" s="140">
        <f t="shared" ref="AB147:AH147" si="206">K147+R147</f>
        <v>44.72</v>
      </c>
      <c r="AC147" s="140">
        <f t="shared" si="206"/>
        <v>894.39</v>
      </c>
      <c r="AD147" s="140">
        <f t="shared" si="206"/>
        <v>601.46</v>
      </c>
      <c r="AE147" s="140">
        <f t="shared" si="206"/>
        <v>37.27</v>
      </c>
      <c r="AF147" s="140">
        <f t="shared" si="206"/>
        <v>220</v>
      </c>
      <c r="AG147" s="140">
        <f t="shared" si="206"/>
        <v>108</v>
      </c>
      <c r="AH147" s="140">
        <f t="shared" si="206"/>
        <v>1905.84</v>
      </c>
      <c r="AI147" s="139" t="s">
        <v>32</v>
      </c>
    </row>
    <row r="148" s="39" customFormat="1" ht="16" customHeight="1" spans="1:35">
      <c r="A148" s="129">
        <f t="shared" si="177"/>
        <v>145</v>
      </c>
      <c r="B148" s="49" t="s">
        <v>139</v>
      </c>
      <c r="C148" s="308" t="s">
        <v>430</v>
      </c>
      <c r="D148" s="49" t="s">
        <v>431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>
        <v>108</v>
      </c>
      <c r="K148" s="49">
        <f t="shared" si="175"/>
        <v>44.72</v>
      </c>
      <c r="L148" s="49">
        <f t="shared" si="195"/>
        <v>596.26</v>
      </c>
      <c r="M148" s="130">
        <f t="shared" si="178"/>
        <v>481.17</v>
      </c>
      <c r="N148" s="49">
        <f t="shared" si="196"/>
        <v>26.09</v>
      </c>
      <c r="O148" s="130">
        <f t="shared" si="179"/>
        <v>110</v>
      </c>
      <c r="P148" s="130">
        <f t="shared" si="180"/>
        <v>54</v>
      </c>
      <c r="Q148" s="130">
        <f t="shared" si="181"/>
        <v>1312.24</v>
      </c>
      <c r="R148" s="49">
        <f t="shared" si="182"/>
        <v>0</v>
      </c>
      <c r="S148" s="49">
        <f t="shared" si="183"/>
        <v>298.13</v>
      </c>
      <c r="T148" s="130">
        <f t="shared" si="184"/>
        <v>120.29</v>
      </c>
      <c r="U148" s="49">
        <f t="shared" si="185"/>
        <v>11.18</v>
      </c>
      <c r="V148" s="130">
        <f t="shared" si="186"/>
        <v>110</v>
      </c>
      <c r="W148" s="130">
        <f t="shared" si="187"/>
        <v>54</v>
      </c>
      <c r="X148" s="49">
        <f t="shared" si="188"/>
        <v>593.6</v>
      </c>
      <c r="Y148" s="49">
        <f t="shared" si="189"/>
        <v>1905.84</v>
      </c>
      <c r="Z148" s="49"/>
      <c r="AA148" s="139" t="s">
        <v>77</v>
      </c>
      <c r="AB148" s="140">
        <f t="shared" ref="AB148:AH148" si="207">K148+R148</f>
        <v>44.72</v>
      </c>
      <c r="AC148" s="140">
        <f t="shared" si="207"/>
        <v>894.39</v>
      </c>
      <c r="AD148" s="140">
        <f t="shared" si="207"/>
        <v>601.46</v>
      </c>
      <c r="AE148" s="140">
        <f t="shared" si="207"/>
        <v>37.27</v>
      </c>
      <c r="AF148" s="140">
        <f t="shared" si="207"/>
        <v>220</v>
      </c>
      <c r="AG148" s="140">
        <f t="shared" si="207"/>
        <v>108</v>
      </c>
      <c r="AH148" s="140">
        <f t="shared" si="207"/>
        <v>1905.84</v>
      </c>
      <c r="AI148" s="139" t="s">
        <v>32</v>
      </c>
    </row>
    <row r="149" s="39" customFormat="1" ht="16" customHeight="1" spans="1:35">
      <c r="A149" s="129">
        <f t="shared" si="177"/>
        <v>146</v>
      </c>
      <c r="B149" s="49" t="s">
        <v>139</v>
      </c>
      <c r="C149" s="308" t="s">
        <v>432</v>
      </c>
      <c r="D149" s="49" t="s">
        <v>433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>
        <v>108</v>
      </c>
      <c r="K149" s="49">
        <f t="shared" si="175"/>
        <v>44.72</v>
      </c>
      <c r="L149" s="49">
        <f t="shared" si="195"/>
        <v>596.26</v>
      </c>
      <c r="M149" s="130">
        <f t="shared" si="178"/>
        <v>481.17</v>
      </c>
      <c r="N149" s="49">
        <f t="shared" si="196"/>
        <v>26.09</v>
      </c>
      <c r="O149" s="130">
        <f t="shared" si="179"/>
        <v>110</v>
      </c>
      <c r="P149" s="130">
        <f t="shared" si="180"/>
        <v>54</v>
      </c>
      <c r="Q149" s="130">
        <f t="shared" si="181"/>
        <v>1312.24</v>
      </c>
      <c r="R149" s="49">
        <f t="shared" si="182"/>
        <v>0</v>
      </c>
      <c r="S149" s="49">
        <f t="shared" si="183"/>
        <v>298.13</v>
      </c>
      <c r="T149" s="130">
        <f t="shared" si="184"/>
        <v>120.29</v>
      </c>
      <c r="U149" s="49">
        <f t="shared" si="185"/>
        <v>11.18</v>
      </c>
      <c r="V149" s="130">
        <f t="shared" si="186"/>
        <v>110</v>
      </c>
      <c r="W149" s="130">
        <f t="shared" si="187"/>
        <v>54</v>
      </c>
      <c r="X149" s="49">
        <f t="shared" si="188"/>
        <v>593.6</v>
      </c>
      <c r="Y149" s="49">
        <f t="shared" si="189"/>
        <v>1905.84</v>
      </c>
      <c r="Z149" s="49"/>
      <c r="AA149" s="139" t="s">
        <v>77</v>
      </c>
      <c r="AB149" s="140">
        <f t="shared" ref="AB149:AH149" si="208">K149+R149</f>
        <v>44.72</v>
      </c>
      <c r="AC149" s="140">
        <f t="shared" si="208"/>
        <v>894.39</v>
      </c>
      <c r="AD149" s="140">
        <f t="shared" si="208"/>
        <v>601.46</v>
      </c>
      <c r="AE149" s="140">
        <f t="shared" si="208"/>
        <v>37.27</v>
      </c>
      <c r="AF149" s="140">
        <f t="shared" si="208"/>
        <v>220</v>
      </c>
      <c r="AG149" s="140">
        <f t="shared" si="208"/>
        <v>108</v>
      </c>
      <c r="AH149" s="140">
        <f t="shared" si="208"/>
        <v>1905.84</v>
      </c>
      <c r="AI149" s="139" t="s">
        <v>32</v>
      </c>
    </row>
    <row r="150" s="39" customFormat="1" ht="16" customHeight="1" spans="1:35">
      <c r="A150" s="129">
        <f t="shared" si="177"/>
        <v>147</v>
      </c>
      <c r="B150" s="49" t="s">
        <v>139</v>
      </c>
      <c r="C150" s="308" t="s">
        <v>434</v>
      </c>
      <c r="D150" s="49" t="s">
        <v>435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>
        <v>108</v>
      </c>
      <c r="K150" s="49">
        <f t="shared" si="175"/>
        <v>44.72</v>
      </c>
      <c r="L150" s="49">
        <f t="shared" si="195"/>
        <v>596.26</v>
      </c>
      <c r="M150" s="130">
        <f t="shared" si="178"/>
        <v>481.17</v>
      </c>
      <c r="N150" s="49">
        <f t="shared" si="196"/>
        <v>26.09</v>
      </c>
      <c r="O150" s="130">
        <f t="shared" si="179"/>
        <v>110</v>
      </c>
      <c r="P150" s="130">
        <f t="shared" si="180"/>
        <v>54</v>
      </c>
      <c r="Q150" s="130">
        <f t="shared" si="181"/>
        <v>1312.24</v>
      </c>
      <c r="R150" s="49">
        <f t="shared" si="182"/>
        <v>0</v>
      </c>
      <c r="S150" s="49">
        <f t="shared" si="183"/>
        <v>298.13</v>
      </c>
      <c r="T150" s="130">
        <f t="shared" si="184"/>
        <v>120.29</v>
      </c>
      <c r="U150" s="49">
        <f t="shared" si="185"/>
        <v>11.18</v>
      </c>
      <c r="V150" s="130">
        <f t="shared" si="186"/>
        <v>110</v>
      </c>
      <c r="W150" s="130">
        <f t="shared" si="187"/>
        <v>54</v>
      </c>
      <c r="X150" s="49">
        <f t="shared" si="188"/>
        <v>593.6</v>
      </c>
      <c r="Y150" s="49">
        <f t="shared" si="189"/>
        <v>1905.84</v>
      </c>
      <c r="Z150" s="49"/>
      <c r="AA150" s="139" t="s">
        <v>77</v>
      </c>
      <c r="AB150" s="140">
        <f t="shared" ref="AB150:AH150" si="209">K150+R150</f>
        <v>44.72</v>
      </c>
      <c r="AC150" s="140">
        <f t="shared" si="209"/>
        <v>894.39</v>
      </c>
      <c r="AD150" s="140">
        <f t="shared" si="209"/>
        <v>601.46</v>
      </c>
      <c r="AE150" s="140">
        <f t="shared" si="209"/>
        <v>37.27</v>
      </c>
      <c r="AF150" s="140">
        <f t="shared" si="209"/>
        <v>220</v>
      </c>
      <c r="AG150" s="140">
        <f t="shared" si="209"/>
        <v>108</v>
      </c>
      <c r="AH150" s="140">
        <f t="shared" si="209"/>
        <v>1905.84</v>
      </c>
      <c r="AI150" s="139" t="s">
        <v>32</v>
      </c>
    </row>
    <row r="151" s="39" customFormat="1" ht="16" customHeight="1" spans="1:35">
      <c r="A151" s="129">
        <f t="shared" si="177"/>
        <v>148</v>
      </c>
      <c r="B151" s="49" t="s">
        <v>139</v>
      </c>
      <c r="C151" s="308" t="s">
        <v>436</v>
      </c>
      <c r="D151" s="49" t="s">
        <v>437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>
        <v>108</v>
      </c>
      <c r="K151" s="49">
        <f t="shared" si="175"/>
        <v>44.72</v>
      </c>
      <c r="L151" s="49">
        <f t="shared" si="195"/>
        <v>596.26</v>
      </c>
      <c r="M151" s="130">
        <f t="shared" si="178"/>
        <v>481.17</v>
      </c>
      <c r="N151" s="49">
        <f t="shared" si="196"/>
        <v>26.09</v>
      </c>
      <c r="O151" s="130">
        <f t="shared" si="179"/>
        <v>110</v>
      </c>
      <c r="P151" s="130">
        <f t="shared" si="180"/>
        <v>54</v>
      </c>
      <c r="Q151" s="130">
        <f t="shared" si="181"/>
        <v>1312.24</v>
      </c>
      <c r="R151" s="49">
        <f t="shared" si="182"/>
        <v>0</v>
      </c>
      <c r="S151" s="49">
        <f t="shared" si="183"/>
        <v>298.13</v>
      </c>
      <c r="T151" s="130">
        <f t="shared" si="184"/>
        <v>120.29</v>
      </c>
      <c r="U151" s="49">
        <f t="shared" si="185"/>
        <v>11.18</v>
      </c>
      <c r="V151" s="130">
        <f t="shared" si="186"/>
        <v>110</v>
      </c>
      <c r="W151" s="130">
        <f t="shared" si="187"/>
        <v>54</v>
      </c>
      <c r="X151" s="49">
        <f t="shared" si="188"/>
        <v>593.6</v>
      </c>
      <c r="Y151" s="49">
        <f t="shared" si="189"/>
        <v>1905.84</v>
      </c>
      <c r="Z151" s="49"/>
      <c r="AA151" s="139" t="s">
        <v>77</v>
      </c>
      <c r="AB151" s="140">
        <f t="shared" ref="AB151:AH151" si="210">K151+R151</f>
        <v>44.72</v>
      </c>
      <c r="AC151" s="140">
        <f t="shared" si="210"/>
        <v>894.39</v>
      </c>
      <c r="AD151" s="140">
        <f t="shared" si="210"/>
        <v>601.46</v>
      </c>
      <c r="AE151" s="140">
        <f t="shared" si="210"/>
        <v>37.27</v>
      </c>
      <c r="AF151" s="140">
        <f t="shared" si="210"/>
        <v>220</v>
      </c>
      <c r="AG151" s="140">
        <f t="shared" si="210"/>
        <v>108</v>
      </c>
      <c r="AH151" s="140">
        <f t="shared" si="210"/>
        <v>1905.84</v>
      </c>
      <c r="AI151" s="139" t="s">
        <v>32</v>
      </c>
    </row>
    <row r="152" s="39" customFormat="1" ht="16" customHeight="1" spans="1:35">
      <c r="A152" s="129">
        <f t="shared" si="177"/>
        <v>149</v>
      </c>
      <c r="B152" s="49" t="s">
        <v>139</v>
      </c>
      <c r="C152" s="308" t="s">
        <v>438</v>
      </c>
      <c r="D152" s="49" t="s">
        <v>439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>
        <v>108</v>
      </c>
      <c r="K152" s="49">
        <f t="shared" si="175"/>
        <v>44.72</v>
      </c>
      <c r="L152" s="49">
        <f t="shared" si="195"/>
        <v>596.26</v>
      </c>
      <c r="M152" s="130">
        <f t="shared" si="178"/>
        <v>481.17</v>
      </c>
      <c r="N152" s="49">
        <f t="shared" si="196"/>
        <v>26.09</v>
      </c>
      <c r="O152" s="130">
        <f t="shared" si="179"/>
        <v>110</v>
      </c>
      <c r="P152" s="130">
        <f t="shared" si="180"/>
        <v>54</v>
      </c>
      <c r="Q152" s="130">
        <f t="shared" si="181"/>
        <v>1312.24</v>
      </c>
      <c r="R152" s="49">
        <f t="shared" si="182"/>
        <v>0</v>
      </c>
      <c r="S152" s="49">
        <f t="shared" si="183"/>
        <v>298.13</v>
      </c>
      <c r="T152" s="130">
        <f t="shared" si="184"/>
        <v>120.29</v>
      </c>
      <c r="U152" s="49">
        <f t="shared" si="185"/>
        <v>11.18</v>
      </c>
      <c r="V152" s="130">
        <f t="shared" si="186"/>
        <v>110</v>
      </c>
      <c r="W152" s="130">
        <f t="shared" si="187"/>
        <v>54</v>
      </c>
      <c r="X152" s="49">
        <f t="shared" si="188"/>
        <v>593.6</v>
      </c>
      <c r="Y152" s="49">
        <f t="shared" si="189"/>
        <v>1905.84</v>
      </c>
      <c r="Z152" s="49"/>
      <c r="AA152" s="139" t="s">
        <v>77</v>
      </c>
      <c r="AB152" s="140">
        <f t="shared" ref="AB152:AH152" si="211">K152+R152</f>
        <v>44.72</v>
      </c>
      <c r="AC152" s="140">
        <f t="shared" si="211"/>
        <v>894.39</v>
      </c>
      <c r="AD152" s="140">
        <f t="shared" si="211"/>
        <v>601.46</v>
      </c>
      <c r="AE152" s="140">
        <f t="shared" si="211"/>
        <v>37.27</v>
      </c>
      <c r="AF152" s="140">
        <f t="shared" si="211"/>
        <v>220</v>
      </c>
      <c r="AG152" s="140">
        <f t="shared" si="211"/>
        <v>108</v>
      </c>
      <c r="AH152" s="140">
        <f t="shared" si="211"/>
        <v>1905.84</v>
      </c>
      <c r="AI152" s="139" t="s">
        <v>32</v>
      </c>
    </row>
    <row r="153" s="39" customFormat="1" ht="16" customHeight="1" spans="1:35">
      <c r="A153" s="129">
        <f t="shared" si="177"/>
        <v>150</v>
      </c>
      <c r="B153" s="49" t="s">
        <v>139</v>
      </c>
      <c r="C153" s="308" t="s">
        <v>440</v>
      </c>
      <c r="D153" s="49" t="s">
        <v>441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>
        <v>108</v>
      </c>
      <c r="K153" s="49">
        <f t="shared" si="175"/>
        <v>44.72</v>
      </c>
      <c r="L153" s="49">
        <f t="shared" si="195"/>
        <v>596.26</v>
      </c>
      <c r="M153" s="130">
        <f t="shared" si="178"/>
        <v>481.17</v>
      </c>
      <c r="N153" s="49">
        <f t="shared" si="196"/>
        <v>26.09</v>
      </c>
      <c r="O153" s="130">
        <f t="shared" si="179"/>
        <v>110</v>
      </c>
      <c r="P153" s="130">
        <f t="shared" si="180"/>
        <v>54</v>
      </c>
      <c r="Q153" s="130">
        <f t="shared" si="181"/>
        <v>1312.24</v>
      </c>
      <c r="R153" s="49">
        <f t="shared" si="182"/>
        <v>0</v>
      </c>
      <c r="S153" s="49">
        <f t="shared" si="183"/>
        <v>298.13</v>
      </c>
      <c r="T153" s="130">
        <f t="shared" si="184"/>
        <v>120.29</v>
      </c>
      <c r="U153" s="49">
        <f t="shared" si="185"/>
        <v>11.18</v>
      </c>
      <c r="V153" s="130">
        <f t="shared" si="186"/>
        <v>110</v>
      </c>
      <c r="W153" s="130">
        <f t="shared" si="187"/>
        <v>54</v>
      </c>
      <c r="X153" s="49">
        <f t="shared" si="188"/>
        <v>593.6</v>
      </c>
      <c r="Y153" s="49">
        <f t="shared" si="189"/>
        <v>1905.84</v>
      </c>
      <c r="Z153" s="49"/>
      <c r="AA153" s="139" t="s">
        <v>77</v>
      </c>
      <c r="AB153" s="140">
        <f t="shared" ref="AB153:AH153" si="212">K153+R153</f>
        <v>44.72</v>
      </c>
      <c r="AC153" s="140">
        <f t="shared" si="212"/>
        <v>894.39</v>
      </c>
      <c r="AD153" s="140">
        <f t="shared" si="212"/>
        <v>601.46</v>
      </c>
      <c r="AE153" s="140">
        <f t="shared" si="212"/>
        <v>37.27</v>
      </c>
      <c r="AF153" s="140">
        <f t="shared" si="212"/>
        <v>220</v>
      </c>
      <c r="AG153" s="140">
        <f t="shared" si="212"/>
        <v>108</v>
      </c>
      <c r="AH153" s="140">
        <f t="shared" si="212"/>
        <v>1905.84</v>
      </c>
      <c r="AI153" s="139" t="s">
        <v>32</v>
      </c>
    </row>
    <row r="154" s="39" customFormat="1" ht="16" customHeight="1" spans="1:35">
      <c r="A154" s="129">
        <f t="shared" si="177"/>
        <v>151</v>
      </c>
      <c r="B154" s="49" t="s">
        <v>139</v>
      </c>
      <c r="C154" s="308" t="s">
        <v>442</v>
      </c>
      <c r="D154" s="49" t="s">
        <v>443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>
        <v>108</v>
      </c>
      <c r="K154" s="49">
        <f t="shared" si="175"/>
        <v>44.72</v>
      </c>
      <c r="L154" s="49">
        <f t="shared" si="195"/>
        <v>596.26</v>
      </c>
      <c r="M154" s="130">
        <f t="shared" si="178"/>
        <v>481.17</v>
      </c>
      <c r="N154" s="49">
        <f t="shared" si="196"/>
        <v>26.09</v>
      </c>
      <c r="O154" s="130">
        <f t="shared" si="179"/>
        <v>110</v>
      </c>
      <c r="P154" s="130">
        <f t="shared" si="180"/>
        <v>54</v>
      </c>
      <c r="Q154" s="130">
        <f t="shared" si="181"/>
        <v>1312.24</v>
      </c>
      <c r="R154" s="49">
        <f t="shared" si="182"/>
        <v>0</v>
      </c>
      <c r="S154" s="49">
        <f t="shared" si="183"/>
        <v>298.13</v>
      </c>
      <c r="T154" s="130">
        <f t="shared" si="184"/>
        <v>120.29</v>
      </c>
      <c r="U154" s="49">
        <f t="shared" si="185"/>
        <v>11.18</v>
      </c>
      <c r="V154" s="130">
        <f t="shared" si="186"/>
        <v>110</v>
      </c>
      <c r="W154" s="130">
        <f t="shared" si="187"/>
        <v>54</v>
      </c>
      <c r="X154" s="49">
        <f t="shared" si="188"/>
        <v>593.6</v>
      </c>
      <c r="Y154" s="49">
        <f t="shared" si="189"/>
        <v>1905.84</v>
      </c>
      <c r="Z154" s="49"/>
      <c r="AA154" s="139" t="s">
        <v>77</v>
      </c>
      <c r="AB154" s="140">
        <f t="shared" ref="AB154:AH154" si="213">K154+R154</f>
        <v>44.72</v>
      </c>
      <c r="AC154" s="140">
        <f t="shared" si="213"/>
        <v>894.39</v>
      </c>
      <c r="AD154" s="140">
        <f t="shared" si="213"/>
        <v>601.46</v>
      </c>
      <c r="AE154" s="140">
        <f t="shared" si="213"/>
        <v>37.27</v>
      </c>
      <c r="AF154" s="140">
        <f t="shared" si="213"/>
        <v>220</v>
      </c>
      <c r="AG154" s="140">
        <f t="shared" si="213"/>
        <v>108</v>
      </c>
      <c r="AH154" s="140">
        <f t="shared" si="213"/>
        <v>1905.84</v>
      </c>
      <c r="AI154" s="139" t="s">
        <v>32</v>
      </c>
    </row>
    <row r="155" s="39" customFormat="1" ht="16" customHeight="1" spans="1:35">
      <c r="A155" s="129">
        <f t="shared" si="177"/>
        <v>152</v>
      </c>
      <c r="B155" s="49" t="s">
        <v>139</v>
      </c>
      <c r="C155" s="308" t="s">
        <v>444</v>
      </c>
      <c r="D155" s="49" t="s">
        <v>445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>
        <v>108</v>
      </c>
      <c r="K155" s="49">
        <f t="shared" si="175"/>
        <v>44.72</v>
      </c>
      <c r="L155" s="49">
        <f t="shared" si="195"/>
        <v>596.26</v>
      </c>
      <c r="M155" s="130">
        <f t="shared" si="178"/>
        <v>481.17</v>
      </c>
      <c r="N155" s="49">
        <f t="shared" si="196"/>
        <v>26.09</v>
      </c>
      <c r="O155" s="130">
        <f t="shared" si="179"/>
        <v>110</v>
      </c>
      <c r="P155" s="130">
        <f t="shared" si="180"/>
        <v>54</v>
      </c>
      <c r="Q155" s="130">
        <f t="shared" si="181"/>
        <v>1312.24</v>
      </c>
      <c r="R155" s="49">
        <f t="shared" si="182"/>
        <v>0</v>
      </c>
      <c r="S155" s="49">
        <f t="shared" si="183"/>
        <v>298.13</v>
      </c>
      <c r="T155" s="130">
        <f t="shared" si="184"/>
        <v>120.29</v>
      </c>
      <c r="U155" s="49">
        <f t="shared" si="185"/>
        <v>11.18</v>
      </c>
      <c r="V155" s="130">
        <f t="shared" si="186"/>
        <v>110</v>
      </c>
      <c r="W155" s="130">
        <f t="shared" si="187"/>
        <v>54</v>
      </c>
      <c r="X155" s="49">
        <f t="shared" si="188"/>
        <v>593.6</v>
      </c>
      <c r="Y155" s="49">
        <f t="shared" si="189"/>
        <v>1905.84</v>
      </c>
      <c r="Z155" s="49"/>
      <c r="AA155" s="139" t="s">
        <v>77</v>
      </c>
      <c r="AB155" s="140">
        <f t="shared" ref="AB155:AH155" si="214">K155+R155</f>
        <v>44.72</v>
      </c>
      <c r="AC155" s="140">
        <f t="shared" si="214"/>
        <v>894.39</v>
      </c>
      <c r="AD155" s="140">
        <f t="shared" si="214"/>
        <v>601.46</v>
      </c>
      <c r="AE155" s="140">
        <f t="shared" si="214"/>
        <v>37.27</v>
      </c>
      <c r="AF155" s="140">
        <f t="shared" si="214"/>
        <v>220</v>
      </c>
      <c r="AG155" s="140">
        <f t="shared" si="214"/>
        <v>108</v>
      </c>
      <c r="AH155" s="140">
        <f t="shared" si="214"/>
        <v>1905.84</v>
      </c>
      <c r="AI155" s="139" t="s">
        <v>32</v>
      </c>
    </row>
    <row r="156" s="39" customFormat="1" ht="16" customHeight="1" spans="1:35">
      <c r="A156" s="129">
        <f t="shared" si="177"/>
        <v>153</v>
      </c>
      <c r="B156" s="49" t="s">
        <v>139</v>
      </c>
      <c r="C156" s="308" t="s">
        <v>446</v>
      </c>
      <c r="D156" s="49" t="s">
        <v>447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>
        <v>108</v>
      </c>
      <c r="K156" s="49">
        <f t="shared" si="175"/>
        <v>44.72</v>
      </c>
      <c r="L156" s="49">
        <f t="shared" si="195"/>
        <v>596.26</v>
      </c>
      <c r="M156" s="130">
        <f t="shared" si="178"/>
        <v>481.17</v>
      </c>
      <c r="N156" s="49">
        <f t="shared" si="196"/>
        <v>26.09</v>
      </c>
      <c r="O156" s="130">
        <f t="shared" si="179"/>
        <v>110</v>
      </c>
      <c r="P156" s="130">
        <f t="shared" si="180"/>
        <v>54</v>
      </c>
      <c r="Q156" s="130">
        <f t="shared" si="181"/>
        <v>1312.24</v>
      </c>
      <c r="R156" s="49">
        <f t="shared" si="182"/>
        <v>0</v>
      </c>
      <c r="S156" s="49">
        <f t="shared" si="183"/>
        <v>298.13</v>
      </c>
      <c r="T156" s="130">
        <f t="shared" si="184"/>
        <v>120.29</v>
      </c>
      <c r="U156" s="49">
        <f t="shared" si="185"/>
        <v>11.18</v>
      </c>
      <c r="V156" s="130">
        <f t="shared" si="186"/>
        <v>110</v>
      </c>
      <c r="W156" s="130">
        <f t="shared" si="187"/>
        <v>54</v>
      </c>
      <c r="X156" s="49">
        <f t="shared" si="188"/>
        <v>593.6</v>
      </c>
      <c r="Y156" s="49">
        <f t="shared" si="189"/>
        <v>1905.84</v>
      </c>
      <c r="Z156" s="49"/>
      <c r="AA156" s="139" t="s">
        <v>77</v>
      </c>
      <c r="AB156" s="140">
        <f t="shared" ref="AB156:AH156" si="215">K156+R156</f>
        <v>44.72</v>
      </c>
      <c r="AC156" s="140">
        <f t="shared" si="215"/>
        <v>894.39</v>
      </c>
      <c r="AD156" s="140">
        <f t="shared" si="215"/>
        <v>601.46</v>
      </c>
      <c r="AE156" s="140">
        <f t="shared" si="215"/>
        <v>37.27</v>
      </c>
      <c r="AF156" s="140">
        <f t="shared" si="215"/>
        <v>220</v>
      </c>
      <c r="AG156" s="140">
        <f t="shared" si="215"/>
        <v>108</v>
      </c>
      <c r="AH156" s="140">
        <f t="shared" si="215"/>
        <v>1905.84</v>
      </c>
      <c r="AI156" s="139" t="s">
        <v>32</v>
      </c>
    </row>
    <row r="157" s="39" customFormat="1" ht="16" customHeight="1" spans="1:35">
      <c r="A157" s="129">
        <f t="shared" si="177"/>
        <v>154</v>
      </c>
      <c r="B157" s="49" t="s">
        <v>139</v>
      </c>
      <c r="C157" s="308" t="s">
        <v>448</v>
      </c>
      <c r="D157" s="49" t="s">
        <v>449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>
        <v>108</v>
      </c>
      <c r="K157" s="49">
        <f t="shared" si="175"/>
        <v>44.72</v>
      </c>
      <c r="L157" s="49">
        <f t="shared" si="195"/>
        <v>596.26</v>
      </c>
      <c r="M157" s="130">
        <f t="shared" si="178"/>
        <v>481.17</v>
      </c>
      <c r="N157" s="49">
        <f t="shared" si="196"/>
        <v>26.09</v>
      </c>
      <c r="O157" s="130">
        <f t="shared" si="179"/>
        <v>110</v>
      </c>
      <c r="P157" s="130">
        <f t="shared" si="180"/>
        <v>54</v>
      </c>
      <c r="Q157" s="130">
        <f t="shared" si="181"/>
        <v>1312.24</v>
      </c>
      <c r="R157" s="49">
        <f t="shared" si="182"/>
        <v>0</v>
      </c>
      <c r="S157" s="49">
        <f t="shared" si="183"/>
        <v>298.13</v>
      </c>
      <c r="T157" s="130">
        <f t="shared" si="184"/>
        <v>120.29</v>
      </c>
      <c r="U157" s="49">
        <f t="shared" si="185"/>
        <v>11.18</v>
      </c>
      <c r="V157" s="130">
        <f t="shared" si="186"/>
        <v>110</v>
      </c>
      <c r="W157" s="130">
        <f t="shared" si="187"/>
        <v>54</v>
      </c>
      <c r="X157" s="49">
        <f t="shared" si="188"/>
        <v>593.6</v>
      </c>
      <c r="Y157" s="49">
        <f t="shared" si="189"/>
        <v>1905.84</v>
      </c>
      <c r="Z157" s="49"/>
      <c r="AA157" s="139" t="s">
        <v>77</v>
      </c>
      <c r="AB157" s="140">
        <f t="shared" ref="AB157:AH157" si="216">K157+R157</f>
        <v>44.72</v>
      </c>
      <c r="AC157" s="140">
        <f t="shared" si="216"/>
        <v>894.39</v>
      </c>
      <c r="AD157" s="140">
        <f t="shared" si="216"/>
        <v>601.46</v>
      </c>
      <c r="AE157" s="140">
        <f t="shared" si="216"/>
        <v>37.27</v>
      </c>
      <c r="AF157" s="140">
        <f t="shared" si="216"/>
        <v>220</v>
      </c>
      <c r="AG157" s="140">
        <f t="shared" si="216"/>
        <v>108</v>
      </c>
      <c r="AH157" s="140">
        <f t="shared" si="216"/>
        <v>1905.84</v>
      </c>
      <c r="AI157" s="139" t="s">
        <v>32</v>
      </c>
    </row>
    <row r="158" s="39" customFormat="1" ht="16" customHeight="1" spans="1:35">
      <c r="A158" s="129">
        <f t="shared" si="177"/>
        <v>155</v>
      </c>
      <c r="B158" s="49" t="s">
        <v>119</v>
      </c>
      <c r="C158" s="308" t="s">
        <v>450</v>
      </c>
      <c r="D158" s="49" t="s">
        <v>451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>
        <v>108</v>
      </c>
      <c r="K158" s="49">
        <f t="shared" si="175"/>
        <v>44.72</v>
      </c>
      <c r="L158" s="49">
        <f t="shared" si="195"/>
        <v>596.26</v>
      </c>
      <c r="M158" s="130">
        <f t="shared" si="178"/>
        <v>481.17</v>
      </c>
      <c r="N158" s="49">
        <f t="shared" si="196"/>
        <v>26.09</v>
      </c>
      <c r="O158" s="130">
        <f t="shared" si="179"/>
        <v>110</v>
      </c>
      <c r="P158" s="130">
        <f t="shared" si="180"/>
        <v>54</v>
      </c>
      <c r="Q158" s="130">
        <f t="shared" si="181"/>
        <v>1312.24</v>
      </c>
      <c r="R158" s="49">
        <f t="shared" si="182"/>
        <v>0</v>
      </c>
      <c r="S158" s="49">
        <f t="shared" si="183"/>
        <v>298.13</v>
      </c>
      <c r="T158" s="130">
        <f t="shared" si="184"/>
        <v>120.29</v>
      </c>
      <c r="U158" s="49">
        <f t="shared" si="185"/>
        <v>11.18</v>
      </c>
      <c r="V158" s="130">
        <f t="shared" si="186"/>
        <v>110</v>
      </c>
      <c r="W158" s="130">
        <f t="shared" si="187"/>
        <v>54</v>
      </c>
      <c r="X158" s="49">
        <f t="shared" si="188"/>
        <v>593.6</v>
      </c>
      <c r="Y158" s="49">
        <f t="shared" si="189"/>
        <v>1905.84</v>
      </c>
      <c r="Z158" s="49"/>
      <c r="AA158" s="139" t="s">
        <v>75</v>
      </c>
      <c r="AB158" s="140">
        <f t="shared" ref="AB158:AH158" si="217">K158+R158</f>
        <v>44.72</v>
      </c>
      <c r="AC158" s="140">
        <f t="shared" si="217"/>
        <v>894.39</v>
      </c>
      <c r="AD158" s="140">
        <f t="shared" si="217"/>
        <v>601.46</v>
      </c>
      <c r="AE158" s="140">
        <f t="shared" si="217"/>
        <v>37.27</v>
      </c>
      <c r="AF158" s="140">
        <f t="shared" si="217"/>
        <v>220</v>
      </c>
      <c r="AG158" s="140">
        <f t="shared" si="217"/>
        <v>108</v>
      </c>
      <c r="AH158" s="140">
        <f t="shared" si="217"/>
        <v>1905.84</v>
      </c>
      <c r="AI158" s="139" t="s">
        <v>32</v>
      </c>
    </row>
    <row r="159" s="39" customFormat="1" ht="16" customHeight="1" spans="1:35">
      <c r="A159" s="129">
        <f t="shared" si="177"/>
        <v>156</v>
      </c>
      <c r="B159" s="49" t="s">
        <v>139</v>
      </c>
      <c r="C159" s="308" t="s">
        <v>452</v>
      </c>
      <c r="D159" s="49" t="s">
        <v>453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>
        <v>108</v>
      </c>
      <c r="K159" s="49">
        <f t="shared" si="175"/>
        <v>44.72</v>
      </c>
      <c r="L159" s="49">
        <f t="shared" si="195"/>
        <v>596.26</v>
      </c>
      <c r="M159" s="130">
        <f t="shared" si="178"/>
        <v>481.17</v>
      </c>
      <c r="N159" s="49">
        <f t="shared" si="196"/>
        <v>26.09</v>
      </c>
      <c r="O159" s="130">
        <f t="shared" si="179"/>
        <v>110</v>
      </c>
      <c r="P159" s="130">
        <f t="shared" si="180"/>
        <v>54</v>
      </c>
      <c r="Q159" s="130">
        <f t="shared" si="181"/>
        <v>1312.24</v>
      </c>
      <c r="R159" s="49">
        <f t="shared" si="182"/>
        <v>0</v>
      </c>
      <c r="S159" s="49">
        <f t="shared" si="183"/>
        <v>298.13</v>
      </c>
      <c r="T159" s="130">
        <f t="shared" si="184"/>
        <v>120.29</v>
      </c>
      <c r="U159" s="49">
        <f t="shared" si="185"/>
        <v>11.18</v>
      </c>
      <c r="V159" s="130">
        <f t="shared" si="186"/>
        <v>110</v>
      </c>
      <c r="W159" s="130">
        <f t="shared" si="187"/>
        <v>54</v>
      </c>
      <c r="X159" s="49">
        <f t="shared" si="188"/>
        <v>593.6</v>
      </c>
      <c r="Y159" s="49">
        <f t="shared" si="189"/>
        <v>1905.84</v>
      </c>
      <c r="Z159" s="49"/>
      <c r="AA159" s="139" t="s">
        <v>77</v>
      </c>
      <c r="AB159" s="140">
        <f t="shared" ref="AB159:AH159" si="218">K159+R159</f>
        <v>44.72</v>
      </c>
      <c r="AC159" s="140">
        <f t="shared" si="218"/>
        <v>894.39</v>
      </c>
      <c r="AD159" s="140">
        <f t="shared" si="218"/>
        <v>601.46</v>
      </c>
      <c r="AE159" s="140">
        <f t="shared" si="218"/>
        <v>37.27</v>
      </c>
      <c r="AF159" s="140">
        <f t="shared" si="218"/>
        <v>220</v>
      </c>
      <c r="AG159" s="140">
        <f t="shared" si="218"/>
        <v>108</v>
      </c>
      <c r="AH159" s="140">
        <f t="shared" si="218"/>
        <v>1905.84</v>
      </c>
      <c r="AI159" s="139" t="s">
        <v>32</v>
      </c>
    </row>
    <row r="160" s="39" customFormat="1" ht="16" customHeight="1" spans="1:35">
      <c r="A160" s="129">
        <f t="shared" si="177"/>
        <v>157</v>
      </c>
      <c r="B160" s="49" t="s">
        <v>139</v>
      </c>
      <c r="C160" s="308" t="s">
        <v>454</v>
      </c>
      <c r="D160" s="49" t="s">
        <v>455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>
        <v>108</v>
      </c>
      <c r="K160" s="49">
        <f t="shared" si="175"/>
        <v>44.72</v>
      </c>
      <c r="L160" s="49">
        <f t="shared" si="195"/>
        <v>596.26</v>
      </c>
      <c r="M160" s="130">
        <f t="shared" si="178"/>
        <v>481.17</v>
      </c>
      <c r="N160" s="49">
        <f t="shared" si="196"/>
        <v>26.09</v>
      </c>
      <c r="O160" s="130">
        <f t="shared" si="179"/>
        <v>110</v>
      </c>
      <c r="P160" s="130">
        <f t="shared" si="180"/>
        <v>54</v>
      </c>
      <c r="Q160" s="130">
        <f t="shared" si="181"/>
        <v>1312.24</v>
      </c>
      <c r="R160" s="49">
        <f t="shared" si="182"/>
        <v>0</v>
      </c>
      <c r="S160" s="49">
        <f t="shared" si="183"/>
        <v>298.13</v>
      </c>
      <c r="T160" s="130">
        <f t="shared" si="184"/>
        <v>120.29</v>
      </c>
      <c r="U160" s="49">
        <f t="shared" si="185"/>
        <v>11.18</v>
      </c>
      <c r="V160" s="130">
        <f t="shared" si="186"/>
        <v>110</v>
      </c>
      <c r="W160" s="130">
        <f t="shared" si="187"/>
        <v>54</v>
      </c>
      <c r="X160" s="49">
        <f t="shared" si="188"/>
        <v>593.6</v>
      </c>
      <c r="Y160" s="49">
        <f t="shared" si="189"/>
        <v>1905.84</v>
      </c>
      <c r="Z160" s="49"/>
      <c r="AA160" s="139" t="s">
        <v>77</v>
      </c>
      <c r="AB160" s="140">
        <f t="shared" ref="AB160:AH160" si="219">K160+R160</f>
        <v>44.72</v>
      </c>
      <c r="AC160" s="140">
        <f t="shared" si="219"/>
        <v>894.39</v>
      </c>
      <c r="AD160" s="140">
        <f t="shared" si="219"/>
        <v>601.46</v>
      </c>
      <c r="AE160" s="140">
        <f t="shared" si="219"/>
        <v>37.27</v>
      </c>
      <c r="AF160" s="140">
        <f t="shared" si="219"/>
        <v>220</v>
      </c>
      <c r="AG160" s="140">
        <f t="shared" si="219"/>
        <v>108</v>
      </c>
      <c r="AH160" s="140">
        <f t="shared" si="219"/>
        <v>1905.84</v>
      </c>
      <c r="AI160" s="139" t="s">
        <v>32</v>
      </c>
    </row>
    <row r="161" s="39" customFormat="1" ht="16" customHeight="1" spans="1:35">
      <c r="A161" s="129">
        <f t="shared" si="177"/>
        <v>158</v>
      </c>
      <c r="B161" s="49" t="s">
        <v>139</v>
      </c>
      <c r="C161" s="308" t="s">
        <v>456</v>
      </c>
      <c r="D161" s="49" t="s">
        <v>457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>
        <v>108</v>
      </c>
      <c r="K161" s="49">
        <f t="shared" si="175"/>
        <v>44.72</v>
      </c>
      <c r="L161" s="49">
        <f t="shared" si="195"/>
        <v>596.26</v>
      </c>
      <c r="M161" s="130">
        <f t="shared" si="178"/>
        <v>481.17</v>
      </c>
      <c r="N161" s="49">
        <f t="shared" si="196"/>
        <v>26.09</v>
      </c>
      <c r="O161" s="130">
        <f t="shared" si="179"/>
        <v>110</v>
      </c>
      <c r="P161" s="130">
        <f t="shared" si="180"/>
        <v>54</v>
      </c>
      <c r="Q161" s="130">
        <f t="shared" si="181"/>
        <v>1312.24</v>
      </c>
      <c r="R161" s="49">
        <f t="shared" si="182"/>
        <v>0</v>
      </c>
      <c r="S161" s="49">
        <f t="shared" si="183"/>
        <v>298.13</v>
      </c>
      <c r="T161" s="130">
        <f t="shared" si="184"/>
        <v>120.29</v>
      </c>
      <c r="U161" s="49">
        <f t="shared" si="185"/>
        <v>11.18</v>
      </c>
      <c r="V161" s="130">
        <f t="shared" si="186"/>
        <v>110</v>
      </c>
      <c r="W161" s="130">
        <f t="shared" si="187"/>
        <v>54</v>
      </c>
      <c r="X161" s="49">
        <f t="shared" si="188"/>
        <v>593.6</v>
      </c>
      <c r="Y161" s="49">
        <f t="shared" si="189"/>
        <v>1905.84</v>
      </c>
      <c r="Z161" s="49"/>
      <c r="AA161" s="139" t="s">
        <v>77</v>
      </c>
      <c r="AB161" s="140">
        <f t="shared" ref="AB161:AH161" si="220">K161+R161</f>
        <v>44.72</v>
      </c>
      <c r="AC161" s="140">
        <f t="shared" si="220"/>
        <v>894.39</v>
      </c>
      <c r="AD161" s="140">
        <f t="shared" si="220"/>
        <v>601.46</v>
      </c>
      <c r="AE161" s="140">
        <f t="shared" si="220"/>
        <v>37.27</v>
      </c>
      <c r="AF161" s="140">
        <f t="shared" si="220"/>
        <v>220</v>
      </c>
      <c r="AG161" s="140">
        <f t="shared" si="220"/>
        <v>108</v>
      </c>
      <c r="AH161" s="140">
        <f t="shared" si="220"/>
        <v>1905.84</v>
      </c>
      <c r="AI161" s="139" t="s">
        <v>32</v>
      </c>
    </row>
    <row r="162" s="39" customFormat="1" ht="16" customHeight="1" spans="1:35">
      <c r="A162" s="129">
        <f t="shared" si="177"/>
        <v>159</v>
      </c>
      <c r="B162" s="49" t="s">
        <v>139</v>
      </c>
      <c r="C162" s="308" t="s">
        <v>458</v>
      </c>
      <c r="D162" s="49" t="s">
        <v>459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>
        <v>108</v>
      </c>
      <c r="K162" s="49">
        <f t="shared" si="175"/>
        <v>44.72</v>
      </c>
      <c r="L162" s="49">
        <f t="shared" si="195"/>
        <v>596.26</v>
      </c>
      <c r="M162" s="130">
        <f t="shared" si="178"/>
        <v>481.17</v>
      </c>
      <c r="N162" s="49">
        <f t="shared" si="196"/>
        <v>26.09</v>
      </c>
      <c r="O162" s="130">
        <f t="shared" si="179"/>
        <v>110</v>
      </c>
      <c r="P162" s="130">
        <f t="shared" si="180"/>
        <v>54</v>
      </c>
      <c r="Q162" s="130">
        <f t="shared" si="181"/>
        <v>1312.24</v>
      </c>
      <c r="R162" s="49">
        <f t="shared" si="182"/>
        <v>0</v>
      </c>
      <c r="S162" s="49">
        <f t="shared" si="183"/>
        <v>298.13</v>
      </c>
      <c r="T162" s="130">
        <f t="shared" si="184"/>
        <v>120.29</v>
      </c>
      <c r="U162" s="49">
        <f t="shared" si="185"/>
        <v>11.18</v>
      </c>
      <c r="V162" s="130">
        <f t="shared" si="186"/>
        <v>110</v>
      </c>
      <c r="W162" s="130">
        <f t="shared" si="187"/>
        <v>54</v>
      </c>
      <c r="X162" s="49">
        <f t="shared" si="188"/>
        <v>593.6</v>
      </c>
      <c r="Y162" s="49">
        <f t="shared" si="189"/>
        <v>1905.84</v>
      </c>
      <c r="Z162" s="49"/>
      <c r="AA162" s="139" t="s">
        <v>77</v>
      </c>
      <c r="AB162" s="140">
        <f t="shared" ref="AB162:AH162" si="221">K162+R162</f>
        <v>44.72</v>
      </c>
      <c r="AC162" s="140">
        <f t="shared" si="221"/>
        <v>894.39</v>
      </c>
      <c r="AD162" s="140">
        <f t="shared" si="221"/>
        <v>601.46</v>
      </c>
      <c r="AE162" s="140">
        <f t="shared" si="221"/>
        <v>37.27</v>
      </c>
      <c r="AF162" s="140">
        <f t="shared" si="221"/>
        <v>220</v>
      </c>
      <c r="AG162" s="140">
        <f t="shared" si="221"/>
        <v>108</v>
      </c>
      <c r="AH162" s="140">
        <f t="shared" si="221"/>
        <v>1905.84</v>
      </c>
      <c r="AI162" s="139" t="s">
        <v>32</v>
      </c>
    </row>
    <row r="163" s="39" customFormat="1" ht="16" customHeight="1" spans="1:35">
      <c r="A163" s="129">
        <f t="shared" si="177"/>
        <v>160</v>
      </c>
      <c r="B163" s="49" t="s">
        <v>139</v>
      </c>
      <c r="C163" s="308" t="s">
        <v>460</v>
      </c>
      <c r="D163" s="49" t="s">
        <v>461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>
        <v>108</v>
      </c>
      <c r="K163" s="49">
        <f t="shared" si="175"/>
        <v>44.72</v>
      </c>
      <c r="L163" s="49">
        <f t="shared" si="195"/>
        <v>596.26</v>
      </c>
      <c r="M163" s="130">
        <f t="shared" si="178"/>
        <v>481.17</v>
      </c>
      <c r="N163" s="49">
        <f t="shared" si="196"/>
        <v>26.09</v>
      </c>
      <c r="O163" s="130">
        <f t="shared" si="179"/>
        <v>110</v>
      </c>
      <c r="P163" s="130">
        <f t="shared" si="180"/>
        <v>54</v>
      </c>
      <c r="Q163" s="130">
        <f t="shared" si="181"/>
        <v>1312.24</v>
      </c>
      <c r="R163" s="49">
        <f t="shared" si="182"/>
        <v>0</v>
      </c>
      <c r="S163" s="49">
        <f t="shared" si="183"/>
        <v>298.13</v>
      </c>
      <c r="T163" s="130">
        <f t="shared" si="184"/>
        <v>120.29</v>
      </c>
      <c r="U163" s="49">
        <f t="shared" si="185"/>
        <v>11.18</v>
      </c>
      <c r="V163" s="130">
        <f t="shared" si="186"/>
        <v>110</v>
      </c>
      <c r="W163" s="130">
        <f t="shared" si="187"/>
        <v>54</v>
      </c>
      <c r="X163" s="49">
        <f t="shared" si="188"/>
        <v>593.6</v>
      </c>
      <c r="Y163" s="49">
        <f t="shared" si="189"/>
        <v>1905.84</v>
      </c>
      <c r="Z163" s="49"/>
      <c r="AA163" s="139" t="s">
        <v>77</v>
      </c>
      <c r="AB163" s="140">
        <f t="shared" ref="AB163:AH163" si="222">K163+R163</f>
        <v>44.72</v>
      </c>
      <c r="AC163" s="140">
        <f t="shared" si="222"/>
        <v>894.39</v>
      </c>
      <c r="AD163" s="140">
        <f t="shared" si="222"/>
        <v>601.46</v>
      </c>
      <c r="AE163" s="140">
        <f t="shared" si="222"/>
        <v>37.27</v>
      </c>
      <c r="AF163" s="140">
        <f t="shared" si="222"/>
        <v>220</v>
      </c>
      <c r="AG163" s="140">
        <f t="shared" si="222"/>
        <v>108</v>
      </c>
      <c r="AH163" s="140">
        <f t="shared" si="222"/>
        <v>1905.84</v>
      </c>
      <c r="AI163" s="139" t="s">
        <v>32</v>
      </c>
    </row>
    <row r="164" s="39" customFormat="1" ht="16" customHeight="1" spans="1:35">
      <c r="A164" s="129">
        <f t="shared" si="177"/>
        <v>161</v>
      </c>
      <c r="B164" s="49" t="s">
        <v>139</v>
      </c>
      <c r="C164" s="308" t="s">
        <v>462</v>
      </c>
      <c r="D164" s="49" t="s">
        <v>463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2200</v>
      </c>
      <c r="J164" s="130">
        <v>108</v>
      </c>
      <c r="K164" s="49">
        <f t="shared" si="175"/>
        <v>44.72</v>
      </c>
      <c r="L164" s="49">
        <f t="shared" si="195"/>
        <v>596.26</v>
      </c>
      <c r="M164" s="130">
        <f t="shared" si="178"/>
        <v>481.17</v>
      </c>
      <c r="N164" s="49">
        <f t="shared" si="196"/>
        <v>26.09</v>
      </c>
      <c r="O164" s="130">
        <f t="shared" si="179"/>
        <v>110</v>
      </c>
      <c r="P164" s="130">
        <f t="shared" si="180"/>
        <v>54</v>
      </c>
      <c r="Q164" s="130">
        <f t="shared" si="181"/>
        <v>1312.24</v>
      </c>
      <c r="R164" s="49">
        <f t="shared" si="182"/>
        <v>0</v>
      </c>
      <c r="S164" s="49">
        <f t="shared" si="183"/>
        <v>298.13</v>
      </c>
      <c r="T164" s="130">
        <f t="shared" si="184"/>
        <v>120.29</v>
      </c>
      <c r="U164" s="49">
        <f t="shared" si="185"/>
        <v>11.18</v>
      </c>
      <c r="V164" s="130">
        <f t="shared" si="186"/>
        <v>110</v>
      </c>
      <c r="W164" s="130">
        <f t="shared" si="187"/>
        <v>54</v>
      </c>
      <c r="X164" s="49">
        <f t="shared" si="188"/>
        <v>593.6</v>
      </c>
      <c r="Y164" s="49">
        <f t="shared" si="189"/>
        <v>1905.84</v>
      </c>
      <c r="Z164" s="49"/>
      <c r="AA164" s="139" t="s">
        <v>77</v>
      </c>
      <c r="AB164" s="140">
        <f t="shared" ref="AB164:AH164" si="223">K164+R164</f>
        <v>44.72</v>
      </c>
      <c r="AC164" s="140">
        <f t="shared" si="223"/>
        <v>894.39</v>
      </c>
      <c r="AD164" s="140">
        <f t="shared" si="223"/>
        <v>601.46</v>
      </c>
      <c r="AE164" s="140">
        <f t="shared" si="223"/>
        <v>37.27</v>
      </c>
      <c r="AF164" s="140">
        <f t="shared" si="223"/>
        <v>220</v>
      </c>
      <c r="AG164" s="140">
        <f t="shared" si="223"/>
        <v>108</v>
      </c>
      <c r="AH164" s="140">
        <f t="shared" si="223"/>
        <v>1905.84</v>
      </c>
      <c r="AI164" s="139" t="s">
        <v>32</v>
      </c>
    </row>
    <row r="165" s="39" customFormat="1" ht="16" customHeight="1" spans="1:35">
      <c r="A165" s="129">
        <f t="shared" si="177"/>
        <v>162</v>
      </c>
      <c r="B165" s="49" t="s">
        <v>139</v>
      </c>
      <c r="C165" s="308" t="s">
        <v>464</v>
      </c>
      <c r="D165" s="49" t="s">
        <v>465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2200</v>
      </c>
      <c r="J165" s="130">
        <v>108</v>
      </c>
      <c r="K165" s="49">
        <f t="shared" si="175"/>
        <v>44.72</v>
      </c>
      <c r="L165" s="49">
        <f t="shared" si="195"/>
        <v>596.26</v>
      </c>
      <c r="M165" s="130">
        <f t="shared" si="178"/>
        <v>481.17</v>
      </c>
      <c r="N165" s="49">
        <f t="shared" si="196"/>
        <v>26.09</v>
      </c>
      <c r="O165" s="130">
        <f t="shared" si="179"/>
        <v>110</v>
      </c>
      <c r="P165" s="130">
        <f t="shared" si="180"/>
        <v>54</v>
      </c>
      <c r="Q165" s="130">
        <f t="shared" si="181"/>
        <v>1312.24</v>
      </c>
      <c r="R165" s="49">
        <f t="shared" si="182"/>
        <v>0</v>
      </c>
      <c r="S165" s="49">
        <f t="shared" si="183"/>
        <v>298.13</v>
      </c>
      <c r="T165" s="130">
        <f t="shared" si="184"/>
        <v>120.29</v>
      </c>
      <c r="U165" s="49">
        <f t="shared" si="185"/>
        <v>11.18</v>
      </c>
      <c r="V165" s="130">
        <f t="shared" si="186"/>
        <v>110</v>
      </c>
      <c r="W165" s="130">
        <f t="shared" si="187"/>
        <v>54</v>
      </c>
      <c r="X165" s="49">
        <f t="shared" si="188"/>
        <v>593.6</v>
      </c>
      <c r="Y165" s="49">
        <f t="shared" si="189"/>
        <v>1905.84</v>
      </c>
      <c r="Z165" s="49"/>
      <c r="AA165" s="139" t="s">
        <v>77</v>
      </c>
      <c r="AB165" s="140">
        <f t="shared" ref="AB165:AH165" si="224">K165+R165</f>
        <v>44.72</v>
      </c>
      <c r="AC165" s="140">
        <f t="shared" si="224"/>
        <v>894.39</v>
      </c>
      <c r="AD165" s="140">
        <f t="shared" si="224"/>
        <v>601.46</v>
      </c>
      <c r="AE165" s="140">
        <f t="shared" si="224"/>
        <v>37.27</v>
      </c>
      <c r="AF165" s="140">
        <f t="shared" si="224"/>
        <v>220</v>
      </c>
      <c r="AG165" s="140">
        <f t="shared" si="224"/>
        <v>108</v>
      </c>
      <c r="AH165" s="140">
        <f t="shared" si="224"/>
        <v>1905.84</v>
      </c>
      <c r="AI165" s="139" t="s">
        <v>32</v>
      </c>
    </row>
    <row r="166" s="39" customFormat="1" ht="16" customHeight="1" spans="1:35">
      <c r="A166" s="129">
        <f t="shared" si="177"/>
        <v>163</v>
      </c>
      <c r="B166" s="49" t="s">
        <v>139</v>
      </c>
      <c r="C166" s="310" t="s">
        <v>466</v>
      </c>
      <c r="D166" s="202" t="s">
        <v>467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2200</v>
      </c>
      <c r="J166" s="130">
        <v>108</v>
      </c>
      <c r="K166" s="49">
        <f t="shared" si="175"/>
        <v>44.72</v>
      </c>
      <c r="L166" s="49">
        <f t="shared" si="195"/>
        <v>596.26</v>
      </c>
      <c r="M166" s="130">
        <f t="shared" si="178"/>
        <v>481.17</v>
      </c>
      <c r="N166" s="49">
        <f t="shared" si="196"/>
        <v>26.09</v>
      </c>
      <c r="O166" s="130">
        <f t="shared" si="179"/>
        <v>110</v>
      </c>
      <c r="P166" s="130">
        <f t="shared" si="180"/>
        <v>54</v>
      </c>
      <c r="Q166" s="130">
        <f t="shared" si="181"/>
        <v>1312.24</v>
      </c>
      <c r="R166" s="49">
        <f t="shared" si="182"/>
        <v>0</v>
      </c>
      <c r="S166" s="49">
        <f t="shared" si="183"/>
        <v>298.13</v>
      </c>
      <c r="T166" s="130">
        <f t="shared" si="184"/>
        <v>120.29</v>
      </c>
      <c r="U166" s="49">
        <f t="shared" si="185"/>
        <v>11.18</v>
      </c>
      <c r="V166" s="130">
        <f t="shared" si="186"/>
        <v>110</v>
      </c>
      <c r="W166" s="130">
        <f t="shared" si="187"/>
        <v>54</v>
      </c>
      <c r="X166" s="49">
        <f t="shared" si="188"/>
        <v>593.6</v>
      </c>
      <c r="Y166" s="49">
        <f t="shared" si="189"/>
        <v>1905.84</v>
      </c>
      <c r="Z166" s="49"/>
      <c r="AA166" s="139" t="s">
        <v>77</v>
      </c>
      <c r="AB166" s="140">
        <f t="shared" ref="AB166:AH166" si="225">K166+R166</f>
        <v>44.72</v>
      </c>
      <c r="AC166" s="140">
        <f t="shared" si="225"/>
        <v>894.39</v>
      </c>
      <c r="AD166" s="140">
        <f t="shared" si="225"/>
        <v>601.46</v>
      </c>
      <c r="AE166" s="140">
        <f t="shared" si="225"/>
        <v>37.27</v>
      </c>
      <c r="AF166" s="140">
        <f t="shared" si="225"/>
        <v>220</v>
      </c>
      <c r="AG166" s="140">
        <f t="shared" si="225"/>
        <v>108</v>
      </c>
      <c r="AH166" s="140">
        <f t="shared" si="225"/>
        <v>1905.84</v>
      </c>
      <c r="AI166" s="139" t="s">
        <v>32</v>
      </c>
    </row>
    <row r="167" s="39" customFormat="1" ht="16" customHeight="1" spans="1:35">
      <c r="A167" s="129">
        <f t="shared" si="177"/>
        <v>164</v>
      </c>
      <c r="B167" s="49" t="s">
        <v>119</v>
      </c>
      <c r="C167" s="308" t="s">
        <v>468</v>
      </c>
      <c r="D167" s="49" t="s">
        <v>469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2200</v>
      </c>
      <c r="J167" s="130">
        <v>108</v>
      </c>
      <c r="K167" s="49">
        <f t="shared" si="175"/>
        <v>44.72</v>
      </c>
      <c r="L167" s="49">
        <f t="shared" si="195"/>
        <v>596.26</v>
      </c>
      <c r="M167" s="130">
        <f t="shared" si="178"/>
        <v>481.17</v>
      </c>
      <c r="N167" s="49">
        <f t="shared" si="196"/>
        <v>26.09</v>
      </c>
      <c r="O167" s="130">
        <f t="shared" si="179"/>
        <v>110</v>
      </c>
      <c r="P167" s="130">
        <f t="shared" si="180"/>
        <v>54</v>
      </c>
      <c r="Q167" s="130">
        <f t="shared" si="181"/>
        <v>1312.24</v>
      </c>
      <c r="R167" s="49">
        <f t="shared" si="182"/>
        <v>0</v>
      </c>
      <c r="S167" s="49">
        <f t="shared" si="183"/>
        <v>298.13</v>
      </c>
      <c r="T167" s="130">
        <f t="shared" si="184"/>
        <v>120.29</v>
      </c>
      <c r="U167" s="49">
        <f t="shared" si="185"/>
        <v>11.18</v>
      </c>
      <c r="V167" s="130">
        <f t="shared" si="186"/>
        <v>110</v>
      </c>
      <c r="W167" s="130">
        <f t="shared" si="187"/>
        <v>54</v>
      </c>
      <c r="X167" s="49">
        <f t="shared" si="188"/>
        <v>593.6</v>
      </c>
      <c r="Y167" s="49">
        <f t="shared" si="189"/>
        <v>1905.84</v>
      </c>
      <c r="Z167" s="49"/>
      <c r="AA167" s="139" t="s">
        <v>49</v>
      </c>
      <c r="AB167" s="140">
        <f t="shared" ref="AB167:AH167" si="226">K167+R167</f>
        <v>44.72</v>
      </c>
      <c r="AC167" s="140">
        <f t="shared" si="226"/>
        <v>894.39</v>
      </c>
      <c r="AD167" s="140">
        <f t="shared" si="226"/>
        <v>601.46</v>
      </c>
      <c r="AE167" s="140">
        <f t="shared" si="226"/>
        <v>37.27</v>
      </c>
      <c r="AF167" s="140">
        <f t="shared" si="226"/>
        <v>220</v>
      </c>
      <c r="AG167" s="140">
        <f t="shared" si="226"/>
        <v>108</v>
      </c>
      <c r="AH167" s="140">
        <f t="shared" si="226"/>
        <v>1905.84</v>
      </c>
      <c r="AI167" s="139" t="s">
        <v>32</v>
      </c>
    </row>
    <row r="168" s="39" customFormat="1" ht="16" customHeight="1" spans="1:35">
      <c r="A168" s="129">
        <f t="shared" si="177"/>
        <v>165</v>
      </c>
      <c r="B168" s="49" t="s">
        <v>119</v>
      </c>
      <c r="C168" s="308" t="s">
        <v>470</v>
      </c>
      <c r="D168" s="49" t="s">
        <v>471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>
        <v>108</v>
      </c>
      <c r="K168" s="49">
        <f t="shared" si="175"/>
        <v>44.72</v>
      </c>
      <c r="L168" s="49">
        <f t="shared" si="195"/>
        <v>596.26</v>
      </c>
      <c r="M168" s="130">
        <f t="shared" si="178"/>
        <v>481.17</v>
      </c>
      <c r="N168" s="49">
        <f t="shared" si="196"/>
        <v>26.09</v>
      </c>
      <c r="O168" s="130">
        <f t="shared" si="179"/>
        <v>110</v>
      </c>
      <c r="P168" s="130">
        <f t="shared" si="180"/>
        <v>54</v>
      </c>
      <c r="Q168" s="130">
        <f t="shared" si="181"/>
        <v>1312.24</v>
      </c>
      <c r="R168" s="49">
        <f t="shared" si="182"/>
        <v>0</v>
      </c>
      <c r="S168" s="49">
        <f t="shared" si="183"/>
        <v>298.13</v>
      </c>
      <c r="T168" s="130">
        <f t="shared" si="184"/>
        <v>120.29</v>
      </c>
      <c r="U168" s="49">
        <f t="shared" si="185"/>
        <v>11.18</v>
      </c>
      <c r="V168" s="130">
        <f t="shared" si="186"/>
        <v>110</v>
      </c>
      <c r="W168" s="130">
        <f t="shared" si="187"/>
        <v>54</v>
      </c>
      <c r="X168" s="49">
        <f t="shared" si="188"/>
        <v>593.6</v>
      </c>
      <c r="Y168" s="49">
        <f t="shared" si="189"/>
        <v>1905.84</v>
      </c>
      <c r="Z168" s="49"/>
      <c r="AA168" s="139" t="s">
        <v>89</v>
      </c>
      <c r="AB168" s="140">
        <f t="shared" ref="AB168:AH168" si="227">K168+R168</f>
        <v>44.72</v>
      </c>
      <c r="AC168" s="140">
        <f t="shared" si="227"/>
        <v>894.39</v>
      </c>
      <c r="AD168" s="140">
        <f t="shared" si="227"/>
        <v>601.46</v>
      </c>
      <c r="AE168" s="140">
        <f t="shared" si="227"/>
        <v>37.27</v>
      </c>
      <c r="AF168" s="140">
        <f t="shared" si="227"/>
        <v>220</v>
      </c>
      <c r="AG168" s="140">
        <f t="shared" si="227"/>
        <v>108</v>
      </c>
      <c r="AH168" s="140">
        <f t="shared" si="227"/>
        <v>1905.84</v>
      </c>
      <c r="AI168" s="139" t="s">
        <v>32</v>
      </c>
    </row>
    <row r="169" s="39" customFormat="1" ht="16" customHeight="1" spans="1:35">
      <c r="A169" s="129">
        <f t="shared" si="177"/>
        <v>166</v>
      </c>
      <c r="B169" s="49" t="s">
        <v>119</v>
      </c>
      <c r="C169" s="308" t="s">
        <v>472</v>
      </c>
      <c r="D169" s="49" t="s">
        <v>473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>
        <v>108</v>
      </c>
      <c r="K169" s="49">
        <f t="shared" si="175"/>
        <v>44.72</v>
      </c>
      <c r="L169" s="49">
        <f t="shared" si="195"/>
        <v>596.26</v>
      </c>
      <c r="M169" s="130">
        <f t="shared" si="178"/>
        <v>481.17</v>
      </c>
      <c r="N169" s="49">
        <f t="shared" si="196"/>
        <v>26.09</v>
      </c>
      <c r="O169" s="130">
        <f t="shared" si="179"/>
        <v>110</v>
      </c>
      <c r="P169" s="130">
        <f t="shared" si="180"/>
        <v>54</v>
      </c>
      <c r="Q169" s="130">
        <f t="shared" si="181"/>
        <v>1312.24</v>
      </c>
      <c r="R169" s="49">
        <f t="shared" si="182"/>
        <v>0</v>
      </c>
      <c r="S169" s="49">
        <f t="shared" si="183"/>
        <v>298.13</v>
      </c>
      <c r="T169" s="130">
        <f t="shared" si="184"/>
        <v>120.29</v>
      </c>
      <c r="U169" s="49">
        <f t="shared" si="185"/>
        <v>11.18</v>
      </c>
      <c r="V169" s="130">
        <f t="shared" si="186"/>
        <v>110</v>
      </c>
      <c r="W169" s="130">
        <f t="shared" si="187"/>
        <v>54</v>
      </c>
      <c r="X169" s="49">
        <f t="shared" si="188"/>
        <v>593.6</v>
      </c>
      <c r="Y169" s="49">
        <f t="shared" si="189"/>
        <v>1905.84</v>
      </c>
      <c r="Z169" s="49"/>
      <c r="AA169" s="139" t="s">
        <v>78</v>
      </c>
      <c r="AB169" s="140">
        <f t="shared" ref="AB169:AH169" si="228">K169+R169</f>
        <v>44.72</v>
      </c>
      <c r="AC169" s="140">
        <f t="shared" si="228"/>
        <v>894.39</v>
      </c>
      <c r="AD169" s="140">
        <f t="shared" si="228"/>
        <v>601.46</v>
      </c>
      <c r="AE169" s="140">
        <f t="shared" si="228"/>
        <v>37.27</v>
      </c>
      <c r="AF169" s="140">
        <f t="shared" si="228"/>
        <v>220</v>
      </c>
      <c r="AG169" s="140">
        <f t="shared" si="228"/>
        <v>108</v>
      </c>
      <c r="AH169" s="140">
        <f t="shared" si="228"/>
        <v>1905.84</v>
      </c>
      <c r="AI169" s="139" t="s">
        <v>32</v>
      </c>
    </row>
    <row r="170" s="39" customFormat="1" ht="16" customHeight="1" spans="1:35">
      <c r="A170" s="129">
        <f t="shared" si="177"/>
        <v>167</v>
      </c>
      <c r="B170" s="49" t="s">
        <v>119</v>
      </c>
      <c r="C170" s="308" t="s">
        <v>474</v>
      </c>
      <c r="D170" s="49" t="s">
        <v>475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4180</v>
      </c>
      <c r="J170" s="130">
        <v>108</v>
      </c>
      <c r="K170" s="49">
        <f t="shared" si="175"/>
        <v>44.72</v>
      </c>
      <c r="L170" s="49">
        <f t="shared" si="195"/>
        <v>596.26</v>
      </c>
      <c r="M170" s="130">
        <f t="shared" si="178"/>
        <v>481.17</v>
      </c>
      <c r="N170" s="49">
        <f t="shared" si="196"/>
        <v>26.09</v>
      </c>
      <c r="O170" s="130">
        <f t="shared" si="179"/>
        <v>209</v>
      </c>
      <c r="P170" s="130">
        <f t="shared" si="180"/>
        <v>54</v>
      </c>
      <c r="Q170" s="130">
        <f t="shared" si="181"/>
        <v>1411.24</v>
      </c>
      <c r="R170" s="49">
        <f t="shared" si="182"/>
        <v>0</v>
      </c>
      <c r="S170" s="49">
        <f t="shared" si="183"/>
        <v>298.13</v>
      </c>
      <c r="T170" s="130">
        <f t="shared" si="184"/>
        <v>120.29</v>
      </c>
      <c r="U170" s="49">
        <f t="shared" si="185"/>
        <v>11.18</v>
      </c>
      <c r="V170" s="130">
        <f t="shared" si="186"/>
        <v>209</v>
      </c>
      <c r="W170" s="130">
        <f t="shared" si="187"/>
        <v>54</v>
      </c>
      <c r="X170" s="49">
        <f t="shared" si="188"/>
        <v>692.6</v>
      </c>
      <c r="Y170" s="49">
        <f t="shared" si="189"/>
        <v>2103.84</v>
      </c>
      <c r="Z170" s="49"/>
      <c r="AA170" s="139" t="s">
        <v>49</v>
      </c>
      <c r="AB170" s="140">
        <f t="shared" ref="AB170:AH170" si="229">K170+R170</f>
        <v>44.72</v>
      </c>
      <c r="AC170" s="140">
        <f t="shared" si="229"/>
        <v>894.39</v>
      </c>
      <c r="AD170" s="140">
        <f t="shared" si="229"/>
        <v>601.46</v>
      </c>
      <c r="AE170" s="140">
        <f t="shared" si="229"/>
        <v>37.27</v>
      </c>
      <c r="AF170" s="140">
        <f t="shared" si="229"/>
        <v>418</v>
      </c>
      <c r="AG170" s="140">
        <f t="shared" si="229"/>
        <v>108</v>
      </c>
      <c r="AH170" s="140">
        <f t="shared" si="229"/>
        <v>2103.84</v>
      </c>
      <c r="AI170" s="139" t="s">
        <v>32</v>
      </c>
    </row>
    <row r="171" s="39" customFormat="1" ht="16" customHeight="1" spans="1:35">
      <c r="A171" s="129">
        <f t="shared" si="177"/>
        <v>168</v>
      </c>
      <c r="B171" s="49" t="s">
        <v>119</v>
      </c>
      <c r="C171" s="308" t="s">
        <v>476</v>
      </c>
      <c r="D171" s="49" t="s">
        <v>477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4180</v>
      </c>
      <c r="J171" s="130">
        <v>108</v>
      </c>
      <c r="K171" s="49">
        <f t="shared" si="175"/>
        <v>44.72</v>
      </c>
      <c r="L171" s="49">
        <f t="shared" si="195"/>
        <v>596.26</v>
      </c>
      <c r="M171" s="130">
        <f t="shared" si="178"/>
        <v>481.17</v>
      </c>
      <c r="N171" s="49">
        <f t="shared" si="196"/>
        <v>26.09</v>
      </c>
      <c r="O171" s="130">
        <f t="shared" si="179"/>
        <v>209</v>
      </c>
      <c r="P171" s="130">
        <f t="shared" si="180"/>
        <v>54</v>
      </c>
      <c r="Q171" s="130">
        <f t="shared" si="181"/>
        <v>1411.24</v>
      </c>
      <c r="R171" s="49">
        <f t="shared" si="182"/>
        <v>0</v>
      </c>
      <c r="S171" s="49">
        <f t="shared" si="183"/>
        <v>298.13</v>
      </c>
      <c r="T171" s="130">
        <f t="shared" si="184"/>
        <v>120.29</v>
      </c>
      <c r="U171" s="49">
        <f t="shared" si="185"/>
        <v>11.18</v>
      </c>
      <c r="V171" s="130">
        <f t="shared" si="186"/>
        <v>209</v>
      </c>
      <c r="W171" s="130">
        <f t="shared" si="187"/>
        <v>54</v>
      </c>
      <c r="X171" s="49">
        <f t="shared" si="188"/>
        <v>692.6</v>
      </c>
      <c r="Y171" s="49">
        <f t="shared" si="189"/>
        <v>2103.84</v>
      </c>
      <c r="Z171" s="49"/>
      <c r="AA171" s="139" t="s">
        <v>75</v>
      </c>
      <c r="AB171" s="140">
        <f t="shared" ref="AB171:AH171" si="230">K171+R171</f>
        <v>44.72</v>
      </c>
      <c r="AC171" s="140">
        <f t="shared" si="230"/>
        <v>894.39</v>
      </c>
      <c r="AD171" s="140">
        <f t="shared" si="230"/>
        <v>601.46</v>
      </c>
      <c r="AE171" s="140">
        <f t="shared" si="230"/>
        <v>37.27</v>
      </c>
      <c r="AF171" s="140">
        <f t="shared" si="230"/>
        <v>418</v>
      </c>
      <c r="AG171" s="140">
        <f t="shared" si="230"/>
        <v>108</v>
      </c>
      <c r="AH171" s="140">
        <f t="shared" si="230"/>
        <v>2103.84</v>
      </c>
      <c r="AI171" s="139" t="s">
        <v>32</v>
      </c>
    </row>
    <row r="172" s="39" customFormat="1" ht="16" customHeight="1" spans="1:35">
      <c r="A172" s="129">
        <f t="shared" si="177"/>
        <v>169</v>
      </c>
      <c r="B172" s="49" t="s">
        <v>119</v>
      </c>
      <c r="C172" s="308" t="s">
        <v>478</v>
      </c>
      <c r="D172" s="49" t="s">
        <v>479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4180</v>
      </c>
      <c r="J172" s="130">
        <v>108</v>
      </c>
      <c r="K172" s="49">
        <f t="shared" si="175"/>
        <v>44.72</v>
      </c>
      <c r="L172" s="49">
        <f t="shared" si="195"/>
        <v>596.26</v>
      </c>
      <c r="M172" s="130">
        <f t="shared" si="178"/>
        <v>481.17</v>
      </c>
      <c r="N172" s="49">
        <f t="shared" si="196"/>
        <v>26.09</v>
      </c>
      <c r="O172" s="130">
        <f t="shared" si="179"/>
        <v>209</v>
      </c>
      <c r="P172" s="130">
        <f t="shared" si="180"/>
        <v>54</v>
      </c>
      <c r="Q172" s="130">
        <f t="shared" si="181"/>
        <v>1411.24</v>
      </c>
      <c r="R172" s="49">
        <f t="shared" si="182"/>
        <v>0</v>
      </c>
      <c r="S172" s="49">
        <f t="shared" si="183"/>
        <v>298.13</v>
      </c>
      <c r="T172" s="130">
        <f t="shared" si="184"/>
        <v>120.29</v>
      </c>
      <c r="U172" s="49">
        <f t="shared" si="185"/>
        <v>11.18</v>
      </c>
      <c r="V172" s="130">
        <f t="shared" si="186"/>
        <v>209</v>
      </c>
      <c r="W172" s="130">
        <f t="shared" si="187"/>
        <v>54</v>
      </c>
      <c r="X172" s="49">
        <f t="shared" si="188"/>
        <v>692.6</v>
      </c>
      <c r="Y172" s="49">
        <f t="shared" si="189"/>
        <v>2103.84</v>
      </c>
      <c r="Z172" s="49"/>
      <c r="AA172" s="139" t="s">
        <v>49</v>
      </c>
      <c r="AB172" s="140">
        <f t="shared" ref="AB172:AH172" si="231">K172+R172</f>
        <v>44.72</v>
      </c>
      <c r="AC172" s="140">
        <f t="shared" si="231"/>
        <v>894.39</v>
      </c>
      <c r="AD172" s="140">
        <f t="shared" si="231"/>
        <v>601.46</v>
      </c>
      <c r="AE172" s="140">
        <f t="shared" si="231"/>
        <v>37.27</v>
      </c>
      <c r="AF172" s="140">
        <f t="shared" si="231"/>
        <v>418</v>
      </c>
      <c r="AG172" s="140">
        <f t="shared" si="231"/>
        <v>108</v>
      </c>
      <c r="AH172" s="140">
        <f t="shared" si="231"/>
        <v>2103.84</v>
      </c>
      <c r="AI172" s="139" t="s">
        <v>32</v>
      </c>
    </row>
    <row r="173" s="39" customFormat="1" ht="16" customHeight="1" spans="1:35">
      <c r="A173" s="129">
        <f t="shared" si="177"/>
        <v>170</v>
      </c>
      <c r="B173" s="49" t="s">
        <v>223</v>
      </c>
      <c r="C173" s="308" t="s">
        <v>480</v>
      </c>
      <c r="D173" s="49" t="s">
        <v>481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4180</v>
      </c>
      <c r="J173" s="130">
        <v>108</v>
      </c>
      <c r="K173" s="49">
        <f t="shared" si="175"/>
        <v>44.72</v>
      </c>
      <c r="L173" s="49">
        <f t="shared" si="195"/>
        <v>596.26</v>
      </c>
      <c r="M173" s="130">
        <f t="shared" si="178"/>
        <v>481.17</v>
      </c>
      <c r="N173" s="49">
        <f t="shared" si="196"/>
        <v>26.09</v>
      </c>
      <c r="O173" s="130">
        <f t="shared" si="179"/>
        <v>209</v>
      </c>
      <c r="P173" s="130">
        <f t="shared" si="180"/>
        <v>54</v>
      </c>
      <c r="Q173" s="130">
        <f t="shared" si="181"/>
        <v>1411.24</v>
      </c>
      <c r="R173" s="49">
        <f t="shared" si="182"/>
        <v>0</v>
      </c>
      <c r="S173" s="49">
        <f t="shared" si="183"/>
        <v>298.13</v>
      </c>
      <c r="T173" s="130">
        <f t="shared" si="184"/>
        <v>120.29</v>
      </c>
      <c r="U173" s="49">
        <f t="shared" si="185"/>
        <v>11.18</v>
      </c>
      <c r="V173" s="130">
        <f t="shared" si="186"/>
        <v>209</v>
      </c>
      <c r="W173" s="130">
        <f t="shared" si="187"/>
        <v>54</v>
      </c>
      <c r="X173" s="49">
        <f t="shared" si="188"/>
        <v>692.6</v>
      </c>
      <c r="Y173" s="49">
        <f t="shared" si="189"/>
        <v>2103.84</v>
      </c>
      <c r="Z173" s="49"/>
      <c r="AA173" s="139" t="s">
        <v>79</v>
      </c>
      <c r="AB173" s="140">
        <f t="shared" ref="AB173:AH173" si="232">K173+R173</f>
        <v>44.72</v>
      </c>
      <c r="AC173" s="140">
        <f t="shared" si="232"/>
        <v>894.39</v>
      </c>
      <c r="AD173" s="140">
        <f t="shared" si="232"/>
        <v>601.46</v>
      </c>
      <c r="AE173" s="140">
        <f t="shared" si="232"/>
        <v>37.27</v>
      </c>
      <c r="AF173" s="140">
        <f t="shared" si="232"/>
        <v>418</v>
      </c>
      <c r="AG173" s="140">
        <f t="shared" si="232"/>
        <v>108</v>
      </c>
      <c r="AH173" s="140">
        <f t="shared" si="232"/>
        <v>2103.84</v>
      </c>
      <c r="AI173" s="139" t="s">
        <v>33</v>
      </c>
    </row>
    <row r="174" s="39" customFormat="1" ht="16" customHeight="1" spans="1:35">
      <c r="A174" s="129">
        <f t="shared" si="177"/>
        <v>171</v>
      </c>
      <c r="B174" s="49" t="s">
        <v>119</v>
      </c>
      <c r="C174" s="308" t="s">
        <v>482</v>
      </c>
      <c r="D174" s="49" t="s">
        <v>483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4180</v>
      </c>
      <c r="J174" s="130">
        <v>108</v>
      </c>
      <c r="K174" s="49">
        <f t="shared" si="175"/>
        <v>44.72</v>
      </c>
      <c r="L174" s="49">
        <f t="shared" si="195"/>
        <v>596.26</v>
      </c>
      <c r="M174" s="130">
        <f t="shared" si="178"/>
        <v>481.17</v>
      </c>
      <c r="N174" s="49">
        <f t="shared" si="196"/>
        <v>26.09</v>
      </c>
      <c r="O174" s="130">
        <f t="shared" si="179"/>
        <v>209</v>
      </c>
      <c r="P174" s="130">
        <f t="shared" si="180"/>
        <v>54</v>
      </c>
      <c r="Q174" s="130">
        <f t="shared" si="181"/>
        <v>1411.24</v>
      </c>
      <c r="R174" s="49">
        <f t="shared" si="182"/>
        <v>0</v>
      </c>
      <c r="S174" s="49">
        <f t="shared" si="183"/>
        <v>298.13</v>
      </c>
      <c r="T174" s="130">
        <f t="shared" si="184"/>
        <v>120.29</v>
      </c>
      <c r="U174" s="49">
        <f t="shared" si="185"/>
        <v>11.18</v>
      </c>
      <c r="V174" s="130">
        <f t="shared" si="186"/>
        <v>209</v>
      </c>
      <c r="W174" s="130">
        <f t="shared" si="187"/>
        <v>54</v>
      </c>
      <c r="X174" s="49">
        <f t="shared" si="188"/>
        <v>692.6</v>
      </c>
      <c r="Y174" s="49">
        <f t="shared" si="189"/>
        <v>2103.84</v>
      </c>
      <c r="Z174" s="49"/>
      <c r="AA174" s="139" t="s">
        <v>78</v>
      </c>
      <c r="AB174" s="140">
        <f t="shared" ref="AB174:AH174" si="233">K174+R174</f>
        <v>44.72</v>
      </c>
      <c r="AC174" s="140">
        <f t="shared" si="233"/>
        <v>894.39</v>
      </c>
      <c r="AD174" s="140">
        <f t="shared" si="233"/>
        <v>601.46</v>
      </c>
      <c r="AE174" s="140">
        <f t="shared" si="233"/>
        <v>37.27</v>
      </c>
      <c r="AF174" s="140">
        <f t="shared" si="233"/>
        <v>418</v>
      </c>
      <c r="AG174" s="140">
        <f t="shared" si="233"/>
        <v>108</v>
      </c>
      <c r="AH174" s="140">
        <f t="shared" si="233"/>
        <v>2103.84</v>
      </c>
      <c r="AI174" s="139" t="s">
        <v>32</v>
      </c>
    </row>
    <row r="175" s="39" customFormat="1" ht="16" customHeight="1" spans="1:35">
      <c r="A175" s="129">
        <f t="shared" si="177"/>
        <v>172</v>
      </c>
      <c r="B175" s="49" t="s">
        <v>119</v>
      </c>
      <c r="C175" s="308" t="s">
        <v>484</v>
      </c>
      <c r="D175" s="49" t="s">
        <v>485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>
        <v>108</v>
      </c>
      <c r="K175" s="49">
        <f t="shared" si="175"/>
        <v>44.72</v>
      </c>
      <c r="L175" s="49">
        <f t="shared" si="195"/>
        <v>596.26</v>
      </c>
      <c r="M175" s="130">
        <f t="shared" si="178"/>
        <v>481.17</v>
      </c>
      <c r="N175" s="49">
        <f t="shared" si="196"/>
        <v>26.09</v>
      </c>
      <c r="O175" s="130">
        <f t="shared" si="179"/>
        <v>110</v>
      </c>
      <c r="P175" s="130">
        <f t="shared" si="180"/>
        <v>54</v>
      </c>
      <c r="Q175" s="130">
        <f t="shared" si="181"/>
        <v>1312.24</v>
      </c>
      <c r="R175" s="49">
        <f t="shared" si="182"/>
        <v>0</v>
      </c>
      <c r="S175" s="49">
        <f t="shared" si="183"/>
        <v>298.13</v>
      </c>
      <c r="T175" s="130">
        <f t="shared" si="184"/>
        <v>120.29</v>
      </c>
      <c r="U175" s="49">
        <f t="shared" si="185"/>
        <v>11.18</v>
      </c>
      <c r="V175" s="130">
        <f t="shared" si="186"/>
        <v>110</v>
      </c>
      <c r="W175" s="130">
        <f t="shared" si="187"/>
        <v>54</v>
      </c>
      <c r="X175" s="49">
        <f t="shared" si="188"/>
        <v>593.6</v>
      </c>
      <c r="Y175" s="49">
        <f t="shared" si="189"/>
        <v>1905.84</v>
      </c>
      <c r="Z175" s="49"/>
      <c r="AA175" s="139" t="s">
        <v>75</v>
      </c>
      <c r="AB175" s="140">
        <f t="shared" ref="AB175:AH175" si="234">K175+R175</f>
        <v>44.72</v>
      </c>
      <c r="AC175" s="140">
        <f t="shared" si="234"/>
        <v>894.39</v>
      </c>
      <c r="AD175" s="140">
        <f t="shared" si="234"/>
        <v>601.46</v>
      </c>
      <c r="AE175" s="140">
        <f t="shared" si="234"/>
        <v>37.27</v>
      </c>
      <c r="AF175" s="140">
        <f t="shared" si="234"/>
        <v>220</v>
      </c>
      <c r="AG175" s="140">
        <f t="shared" si="234"/>
        <v>108</v>
      </c>
      <c r="AH175" s="140">
        <f t="shared" si="234"/>
        <v>1905.84</v>
      </c>
      <c r="AI175" s="139" t="s">
        <v>32</v>
      </c>
    </row>
    <row r="176" s="39" customFormat="1" ht="16" customHeight="1" spans="1:35">
      <c r="A176" s="129">
        <f t="shared" si="177"/>
        <v>173</v>
      </c>
      <c r="B176" s="49" t="s">
        <v>129</v>
      </c>
      <c r="C176" s="308" t="s">
        <v>486</v>
      </c>
      <c r="D176" s="49" t="s">
        <v>487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>
        <v>108</v>
      </c>
      <c r="K176" s="49">
        <f t="shared" si="175"/>
        <v>44.72</v>
      </c>
      <c r="L176" s="49">
        <f t="shared" si="195"/>
        <v>596.26</v>
      </c>
      <c r="M176" s="130">
        <f t="shared" si="178"/>
        <v>481.17</v>
      </c>
      <c r="N176" s="49">
        <f t="shared" si="196"/>
        <v>26.09</v>
      </c>
      <c r="O176" s="130">
        <f t="shared" si="179"/>
        <v>110</v>
      </c>
      <c r="P176" s="130">
        <f t="shared" si="180"/>
        <v>54</v>
      </c>
      <c r="Q176" s="130">
        <f t="shared" si="181"/>
        <v>1312.24</v>
      </c>
      <c r="R176" s="49">
        <f t="shared" si="182"/>
        <v>0</v>
      </c>
      <c r="S176" s="49">
        <f t="shared" si="183"/>
        <v>298.13</v>
      </c>
      <c r="T176" s="130">
        <f t="shared" si="184"/>
        <v>120.29</v>
      </c>
      <c r="U176" s="49">
        <f t="shared" si="185"/>
        <v>11.18</v>
      </c>
      <c r="V176" s="130">
        <f t="shared" si="186"/>
        <v>110</v>
      </c>
      <c r="W176" s="130">
        <f t="shared" si="187"/>
        <v>54</v>
      </c>
      <c r="X176" s="49">
        <f t="shared" si="188"/>
        <v>593.6</v>
      </c>
      <c r="Y176" s="49">
        <f t="shared" si="189"/>
        <v>1905.84</v>
      </c>
      <c r="Z176" s="49"/>
      <c r="AA176" s="139" t="s">
        <v>82</v>
      </c>
      <c r="AB176" s="140">
        <f t="shared" ref="AB176:AH176" si="235">K176+R176</f>
        <v>44.72</v>
      </c>
      <c r="AC176" s="140">
        <f t="shared" si="235"/>
        <v>894.39</v>
      </c>
      <c r="AD176" s="140">
        <f t="shared" si="235"/>
        <v>601.46</v>
      </c>
      <c r="AE176" s="140">
        <f t="shared" si="235"/>
        <v>37.27</v>
      </c>
      <c r="AF176" s="140">
        <f t="shared" si="235"/>
        <v>220</v>
      </c>
      <c r="AG176" s="140">
        <f t="shared" si="235"/>
        <v>108</v>
      </c>
      <c r="AH176" s="140">
        <f t="shared" si="235"/>
        <v>1905.84</v>
      </c>
      <c r="AI176" s="139" t="s">
        <v>35</v>
      </c>
    </row>
    <row r="177" s="39" customFormat="1" ht="16" customHeight="1" spans="1:35">
      <c r="A177" s="129">
        <f t="shared" si="177"/>
        <v>174</v>
      </c>
      <c r="B177" s="49" t="s">
        <v>119</v>
      </c>
      <c r="C177" s="308" t="s">
        <v>488</v>
      </c>
      <c r="D177" s="448" t="s">
        <v>489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>
        <v>108</v>
      </c>
      <c r="K177" s="49">
        <f t="shared" si="175"/>
        <v>44.72</v>
      </c>
      <c r="L177" s="49">
        <f t="shared" si="195"/>
        <v>596.26</v>
      </c>
      <c r="M177" s="130">
        <f t="shared" si="178"/>
        <v>481.17</v>
      </c>
      <c r="N177" s="49">
        <f t="shared" si="196"/>
        <v>26.09</v>
      </c>
      <c r="O177" s="130">
        <f t="shared" si="179"/>
        <v>110</v>
      </c>
      <c r="P177" s="130">
        <f t="shared" si="180"/>
        <v>54</v>
      </c>
      <c r="Q177" s="130">
        <f t="shared" si="181"/>
        <v>1312.24</v>
      </c>
      <c r="R177" s="49">
        <f t="shared" si="182"/>
        <v>0</v>
      </c>
      <c r="S177" s="49">
        <f t="shared" si="183"/>
        <v>298.13</v>
      </c>
      <c r="T177" s="130">
        <f t="shared" si="184"/>
        <v>120.29</v>
      </c>
      <c r="U177" s="49">
        <f t="shared" si="185"/>
        <v>11.18</v>
      </c>
      <c r="V177" s="130">
        <f t="shared" si="186"/>
        <v>110</v>
      </c>
      <c r="W177" s="130">
        <f t="shared" si="187"/>
        <v>54</v>
      </c>
      <c r="X177" s="49">
        <f t="shared" si="188"/>
        <v>593.6</v>
      </c>
      <c r="Y177" s="49">
        <f t="shared" si="189"/>
        <v>1905.84</v>
      </c>
      <c r="Z177" s="49"/>
      <c r="AA177" s="139" t="s">
        <v>49</v>
      </c>
      <c r="AB177" s="140">
        <f t="shared" ref="AB177:AH177" si="236">K177+R177</f>
        <v>44.72</v>
      </c>
      <c r="AC177" s="140">
        <f t="shared" si="236"/>
        <v>894.39</v>
      </c>
      <c r="AD177" s="140">
        <f t="shared" si="236"/>
        <v>601.46</v>
      </c>
      <c r="AE177" s="140">
        <f t="shared" si="236"/>
        <v>37.27</v>
      </c>
      <c r="AF177" s="140">
        <f t="shared" si="236"/>
        <v>220</v>
      </c>
      <c r="AG177" s="140">
        <f t="shared" si="236"/>
        <v>108</v>
      </c>
      <c r="AH177" s="140">
        <f t="shared" si="236"/>
        <v>1905.84</v>
      </c>
      <c r="AI177" s="139" t="s">
        <v>32</v>
      </c>
    </row>
    <row r="178" s="39" customFormat="1" ht="16" customHeight="1" spans="1:35">
      <c r="A178" s="129">
        <f t="shared" si="177"/>
        <v>175</v>
      </c>
      <c r="B178" s="49" t="s">
        <v>119</v>
      </c>
      <c r="C178" s="308" t="s">
        <v>490</v>
      </c>
      <c r="D178" s="49" t="s">
        <v>491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3180</v>
      </c>
      <c r="J178" s="130">
        <v>108</v>
      </c>
      <c r="K178" s="49">
        <f t="shared" si="175"/>
        <v>44.72</v>
      </c>
      <c r="L178" s="49">
        <f t="shared" si="195"/>
        <v>596.26</v>
      </c>
      <c r="M178" s="130">
        <f t="shared" si="178"/>
        <v>481.17</v>
      </c>
      <c r="N178" s="49">
        <f t="shared" si="196"/>
        <v>26.09</v>
      </c>
      <c r="O178" s="130">
        <f t="shared" si="179"/>
        <v>159</v>
      </c>
      <c r="P178" s="130">
        <f t="shared" si="180"/>
        <v>54</v>
      </c>
      <c r="Q178" s="130">
        <f t="shared" si="181"/>
        <v>1361.24</v>
      </c>
      <c r="R178" s="49">
        <f t="shared" si="182"/>
        <v>0</v>
      </c>
      <c r="S178" s="49">
        <f t="shared" si="183"/>
        <v>298.13</v>
      </c>
      <c r="T178" s="130">
        <f t="shared" si="184"/>
        <v>120.29</v>
      </c>
      <c r="U178" s="49">
        <f t="shared" si="185"/>
        <v>11.18</v>
      </c>
      <c r="V178" s="130">
        <f t="shared" si="186"/>
        <v>159</v>
      </c>
      <c r="W178" s="130">
        <f t="shared" si="187"/>
        <v>54</v>
      </c>
      <c r="X178" s="49">
        <f t="shared" si="188"/>
        <v>642.6</v>
      </c>
      <c r="Y178" s="49">
        <f t="shared" si="189"/>
        <v>2003.84</v>
      </c>
      <c r="Z178" s="49"/>
      <c r="AA178" s="139" t="s">
        <v>75</v>
      </c>
      <c r="AB178" s="140">
        <f t="shared" ref="AB178:AH178" si="237">K178+R178</f>
        <v>44.72</v>
      </c>
      <c r="AC178" s="140">
        <f t="shared" si="237"/>
        <v>894.39</v>
      </c>
      <c r="AD178" s="140">
        <f t="shared" si="237"/>
        <v>601.46</v>
      </c>
      <c r="AE178" s="140">
        <f t="shared" si="237"/>
        <v>37.27</v>
      </c>
      <c r="AF178" s="140">
        <f t="shared" si="237"/>
        <v>318</v>
      </c>
      <c r="AG178" s="140">
        <f t="shared" si="237"/>
        <v>108</v>
      </c>
      <c r="AH178" s="140">
        <f t="shared" si="237"/>
        <v>2003.84</v>
      </c>
      <c r="AI178" s="139" t="s">
        <v>32</v>
      </c>
    </row>
    <row r="179" s="39" customFormat="1" ht="16" customHeight="1" spans="1:35">
      <c r="A179" s="129">
        <f t="shared" si="177"/>
        <v>176</v>
      </c>
      <c r="B179" s="49" t="s">
        <v>119</v>
      </c>
      <c r="C179" s="308" t="s">
        <v>492</v>
      </c>
      <c r="D179" s="454" t="s">
        <v>493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>
        <v>108</v>
      </c>
      <c r="K179" s="49">
        <f t="shared" si="175"/>
        <v>44.72</v>
      </c>
      <c r="L179" s="49">
        <f t="shared" si="195"/>
        <v>596.26</v>
      </c>
      <c r="M179" s="130">
        <f t="shared" si="178"/>
        <v>481.17</v>
      </c>
      <c r="N179" s="49">
        <f t="shared" si="196"/>
        <v>26.09</v>
      </c>
      <c r="O179" s="130">
        <f t="shared" si="179"/>
        <v>110</v>
      </c>
      <c r="P179" s="130">
        <f t="shared" si="180"/>
        <v>54</v>
      </c>
      <c r="Q179" s="130">
        <f t="shared" si="181"/>
        <v>1312.24</v>
      </c>
      <c r="R179" s="49">
        <f t="shared" si="182"/>
        <v>0</v>
      </c>
      <c r="S179" s="49">
        <f t="shared" si="183"/>
        <v>298.13</v>
      </c>
      <c r="T179" s="130">
        <f t="shared" si="184"/>
        <v>120.29</v>
      </c>
      <c r="U179" s="49">
        <f t="shared" si="185"/>
        <v>11.18</v>
      </c>
      <c r="V179" s="130">
        <f t="shared" si="186"/>
        <v>110</v>
      </c>
      <c r="W179" s="130">
        <f t="shared" si="187"/>
        <v>54</v>
      </c>
      <c r="X179" s="49">
        <f t="shared" si="188"/>
        <v>593.6</v>
      </c>
      <c r="Y179" s="49">
        <f t="shared" si="189"/>
        <v>1905.84</v>
      </c>
      <c r="Z179" s="49"/>
      <c r="AA179" s="139" t="s">
        <v>49</v>
      </c>
      <c r="AB179" s="140">
        <f t="shared" ref="AB179:AH179" si="238">K179+R179</f>
        <v>44.72</v>
      </c>
      <c r="AC179" s="140">
        <f t="shared" si="238"/>
        <v>894.39</v>
      </c>
      <c r="AD179" s="140">
        <f t="shared" si="238"/>
        <v>601.46</v>
      </c>
      <c r="AE179" s="140">
        <f t="shared" si="238"/>
        <v>37.27</v>
      </c>
      <c r="AF179" s="140">
        <f t="shared" si="238"/>
        <v>220</v>
      </c>
      <c r="AG179" s="140">
        <f t="shared" si="238"/>
        <v>108</v>
      </c>
      <c r="AH179" s="140">
        <f t="shared" si="238"/>
        <v>1905.84</v>
      </c>
      <c r="AI179" s="139" t="s">
        <v>32</v>
      </c>
    </row>
    <row r="180" s="39" customFormat="1" ht="16" customHeight="1" spans="1:35">
      <c r="A180" s="129">
        <f t="shared" si="177"/>
        <v>177</v>
      </c>
      <c r="B180" s="49" t="s">
        <v>119</v>
      </c>
      <c r="C180" s="310" t="s">
        <v>494</v>
      </c>
      <c r="D180" s="46" t="s">
        <v>495</v>
      </c>
      <c r="E180" s="49">
        <v>3726.65</v>
      </c>
      <c r="F180" s="49">
        <v>3726.65</v>
      </c>
      <c r="G180" s="130">
        <v>6014.67</v>
      </c>
      <c r="H180" s="49">
        <v>3726.65</v>
      </c>
      <c r="I180" s="130">
        <v>0</v>
      </c>
      <c r="J180" s="130">
        <v>108</v>
      </c>
      <c r="K180" s="49">
        <f t="shared" si="175"/>
        <v>44.72</v>
      </c>
      <c r="L180" s="49">
        <f t="shared" si="195"/>
        <v>596.26</v>
      </c>
      <c r="M180" s="130">
        <f t="shared" si="178"/>
        <v>481.17</v>
      </c>
      <c r="N180" s="49">
        <f t="shared" si="196"/>
        <v>26.09</v>
      </c>
      <c r="O180" s="130">
        <f t="shared" si="179"/>
        <v>0</v>
      </c>
      <c r="P180" s="130">
        <f t="shared" si="180"/>
        <v>54</v>
      </c>
      <c r="Q180" s="130">
        <f t="shared" si="181"/>
        <v>1202.24</v>
      </c>
      <c r="R180" s="49">
        <f t="shared" si="182"/>
        <v>0</v>
      </c>
      <c r="S180" s="49">
        <f t="shared" si="183"/>
        <v>298.13</v>
      </c>
      <c r="T180" s="130">
        <f t="shared" si="184"/>
        <v>120.29</v>
      </c>
      <c r="U180" s="49">
        <f t="shared" si="185"/>
        <v>11.18</v>
      </c>
      <c r="V180" s="130">
        <f t="shared" si="186"/>
        <v>0</v>
      </c>
      <c r="W180" s="130">
        <f t="shared" si="187"/>
        <v>54</v>
      </c>
      <c r="X180" s="49">
        <f t="shared" si="188"/>
        <v>483.6</v>
      </c>
      <c r="Y180" s="49">
        <f t="shared" si="189"/>
        <v>1685.84</v>
      </c>
      <c r="Z180" s="49"/>
      <c r="AA180" s="139" t="s">
        <v>78</v>
      </c>
      <c r="AB180" s="140">
        <f t="shared" ref="AB180:AH180" si="239">K180+R180</f>
        <v>44.72</v>
      </c>
      <c r="AC180" s="140">
        <f t="shared" si="239"/>
        <v>894.39</v>
      </c>
      <c r="AD180" s="140">
        <f t="shared" si="239"/>
        <v>601.46</v>
      </c>
      <c r="AE180" s="140">
        <f t="shared" si="239"/>
        <v>37.27</v>
      </c>
      <c r="AF180" s="140">
        <f t="shared" si="239"/>
        <v>0</v>
      </c>
      <c r="AG180" s="140">
        <f t="shared" si="239"/>
        <v>108</v>
      </c>
      <c r="AH180" s="140">
        <f t="shared" si="239"/>
        <v>1685.84</v>
      </c>
      <c r="AI180" s="139" t="s">
        <v>32</v>
      </c>
    </row>
    <row r="181" s="39" customFormat="1" ht="16" customHeight="1" spans="1:35">
      <c r="A181" s="129">
        <f t="shared" si="177"/>
        <v>178</v>
      </c>
      <c r="B181" s="49" t="s">
        <v>119</v>
      </c>
      <c r="C181" s="310" t="s">
        <v>496</v>
      </c>
      <c r="D181" s="46" t="s">
        <v>497</v>
      </c>
      <c r="E181" s="49">
        <v>3726.65</v>
      </c>
      <c r="F181" s="49">
        <v>3726.65</v>
      </c>
      <c r="G181" s="130">
        <v>6014.67</v>
      </c>
      <c r="H181" s="49">
        <v>3726.65</v>
      </c>
      <c r="I181" s="130">
        <v>2200</v>
      </c>
      <c r="J181" s="130">
        <v>108</v>
      </c>
      <c r="K181" s="49">
        <f t="shared" si="175"/>
        <v>44.72</v>
      </c>
      <c r="L181" s="49">
        <f t="shared" si="195"/>
        <v>596.26</v>
      </c>
      <c r="M181" s="130">
        <f t="shared" si="178"/>
        <v>481.17</v>
      </c>
      <c r="N181" s="49">
        <f t="shared" si="196"/>
        <v>26.09</v>
      </c>
      <c r="O181" s="130">
        <f t="shared" si="179"/>
        <v>110</v>
      </c>
      <c r="P181" s="130">
        <f t="shared" si="180"/>
        <v>54</v>
      </c>
      <c r="Q181" s="130">
        <f t="shared" si="181"/>
        <v>1312.24</v>
      </c>
      <c r="R181" s="49">
        <f t="shared" si="182"/>
        <v>0</v>
      </c>
      <c r="S181" s="49">
        <f t="shared" si="183"/>
        <v>298.13</v>
      </c>
      <c r="T181" s="130">
        <f t="shared" si="184"/>
        <v>120.29</v>
      </c>
      <c r="U181" s="49">
        <f t="shared" si="185"/>
        <v>11.18</v>
      </c>
      <c r="V181" s="130">
        <f t="shared" si="186"/>
        <v>110</v>
      </c>
      <c r="W181" s="130">
        <f t="shared" si="187"/>
        <v>54</v>
      </c>
      <c r="X181" s="49">
        <f t="shared" si="188"/>
        <v>593.6</v>
      </c>
      <c r="Y181" s="49">
        <f t="shared" si="189"/>
        <v>1905.84</v>
      </c>
      <c r="Z181" s="49"/>
      <c r="AA181" s="139" t="s">
        <v>75</v>
      </c>
      <c r="AB181" s="140">
        <f t="shared" ref="AB181:AH181" si="240">K181+R181</f>
        <v>44.72</v>
      </c>
      <c r="AC181" s="140">
        <f t="shared" si="240"/>
        <v>894.39</v>
      </c>
      <c r="AD181" s="140">
        <f t="shared" si="240"/>
        <v>601.46</v>
      </c>
      <c r="AE181" s="140">
        <f t="shared" si="240"/>
        <v>37.27</v>
      </c>
      <c r="AF181" s="140">
        <f t="shared" si="240"/>
        <v>220</v>
      </c>
      <c r="AG181" s="140">
        <f t="shared" si="240"/>
        <v>108</v>
      </c>
      <c r="AH181" s="140">
        <f t="shared" si="240"/>
        <v>1905.84</v>
      </c>
      <c r="AI181" s="139" t="s">
        <v>32</v>
      </c>
    </row>
    <row r="182" s="39" customFormat="1" ht="16" customHeight="1" spans="1:35">
      <c r="A182" s="129">
        <f t="shared" si="177"/>
        <v>179</v>
      </c>
      <c r="B182" s="49" t="s">
        <v>119</v>
      </c>
      <c r="C182" s="310" t="s">
        <v>498</v>
      </c>
      <c r="D182" s="46" t="s">
        <v>499</v>
      </c>
      <c r="E182" s="49">
        <v>3726.65</v>
      </c>
      <c r="F182" s="49">
        <v>3726.65</v>
      </c>
      <c r="G182" s="130">
        <v>6014.67</v>
      </c>
      <c r="H182" s="49">
        <v>3726.65</v>
      </c>
      <c r="I182" s="130">
        <v>2200</v>
      </c>
      <c r="J182" s="130">
        <v>108</v>
      </c>
      <c r="K182" s="49">
        <f t="shared" si="175"/>
        <v>44.72</v>
      </c>
      <c r="L182" s="49">
        <f t="shared" si="195"/>
        <v>596.26</v>
      </c>
      <c r="M182" s="130">
        <f t="shared" si="178"/>
        <v>481.17</v>
      </c>
      <c r="N182" s="49">
        <f t="shared" si="196"/>
        <v>26.09</v>
      </c>
      <c r="O182" s="130">
        <f t="shared" si="179"/>
        <v>110</v>
      </c>
      <c r="P182" s="130">
        <f t="shared" si="180"/>
        <v>54</v>
      </c>
      <c r="Q182" s="130">
        <f t="shared" si="181"/>
        <v>1312.24</v>
      </c>
      <c r="R182" s="49">
        <f t="shared" si="182"/>
        <v>0</v>
      </c>
      <c r="S182" s="49">
        <f t="shared" si="183"/>
        <v>298.13</v>
      </c>
      <c r="T182" s="130">
        <f t="shared" si="184"/>
        <v>120.29</v>
      </c>
      <c r="U182" s="49">
        <f t="shared" si="185"/>
        <v>11.18</v>
      </c>
      <c r="V182" s="130">
        <f t="shared" si="186"/>
        <v>110</v>
      </c>
      <c r="W182" s="130">
        <f t="shared" si="187"/>
        <v>54</v>
      </c>
      <c r="X182" s="49">
        <f t="shared" si="188"/>
        <v>593.6</v>
      </c>
      <c r="Y182" s="49">
        <f t="shared" si="189"/>
        <v>1905.84</v>
      </c>
      <c r="Z182" s="49"/>
      <c r="AA182" s="139" t="s">
        <v>78</v>
      </c>
      <c r="AB182" s="140">
        <f t="shared" ref="AB182:AH182" si="241">K182+R182</f>
        <v>44.72</v>
      </c>
      <c r="AC182" s="140">
        <f t="shared" si="241"/>
        <v>894.39</v>
      </c>
      <c r="AD182" s="140">
        <f t="shared" si="241"/>
        <v>601.46</v>
      </c>
      <c r="AE182" s="140">
        <f t="shared" si="241"/>
        <v>37.27</v>
      </c>
      <c r="AF182" s="140">
        <f t="shared" si="241"/>
        <v>220</v>
      </c>
      <c r="AG182" s="140">
        <f t="shared" si="241"/>
        <v>108</v>
      </c>
      <c r="AH182" s="140">
        <f t="shared" si="241"/>
        <v>1905.84</v>
      </c>
      <c r="AI182" s="139" t="s">
        <v>32</v>
      </c>
    </row>
    <row r="183" s="39" customFormat="1" ht="16" customHeight="1" spans="1:35">
      <c r="A183" s="129">
        <f t="shared" si="177"/>
        <v>180</v>
      </c>
      <c r="B183" s="49" t="s">
        <v>119</v>
      </c>
      <c r="C183" s="310" t="s">
        <v>500</v>
      </c>
      <c r="D183" s="46" t="s">
        <v>501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2200</v>
      </c>
      <c r="J183" s="130">
        <v>108</v>
      </c>
      <c r="K183" s="49">
        <f t="shared" si="175"/>
        <v>44.72</v>
      </c>
      <c r="L183" s="49">
        <f t="shared" si="195"/>
        <v>596.26</v>
      </c>
      <c r="M183" s="347">
        <f t="shared" si="178"/>
        <v>481.17</v>
      </c>
      <c r="N183" s="49">
        <f t="shared" si="196"/>
        <v>26.09</v>
      </c>
      <c r="O183" s="347">
        <f t="shared" si="179"/>
        <v>110</v>
      </c>
      <c r="P183" s="347">
        <f t="shared" si="180"/>
        <v>54</v>
      </c>
      <c r="Q183" s="130">
        <f t="shared" si="181"/>
        <v>1312.24</v>
      </c>
      <c r="R183" s="348">
        <f t="shared" si="182"/>
        <v>0</v>
      </c>
      <c r="S183" s="348">
        <f t="shared" si="183"/>
        <v>298.13</v>
      </c>
      <c r="T183" s="347">
        <f t="shared" si="184"/>
        <v>120.29</v>
      </c>
      <c r="U183" s="348">
        <f t="shared" si="185"/>
        <v>11.18</v>
      </c>
      <c r="V183" s="347">
        <f t="shared" si="186"/>
        <v>110</v>
      </c>
      <c r="W183" s="347">
        <f t="shared" si="187"/>
        <v>54</v>
      </c>
      <c r="X183" s="49">
        <f t="shared" si="188"/>
        <v>593.6</v>
      </c>
      <c r="Y183" s="49">
        <f t="shared" si="189"/>
        <v>1905.84</v>
      </c>
      <c r="Z183" s="49"/>
      <c r="AA183" s="139" t="s">
        <v>89</v>
      </c>
      <c r="AB183" s="140">
        <f t="shared" ref="AB183:AH183" si="242">K183+R183</f>
        <v>44.72</v>
      </c>
      <c r="AC183" s="140">
        <f t="shared" si="242"/>
        <v>894.39</v>
      </c>
      <c r="AD183" s="140">
        <f t="shared" si="242"/>
        <v>601.46</v>
      </c>
      <c r="AE183" s="140">
        <f t="shared" si="242"/>
        <v>37.27</v>
      </c>
      <c r="AF183" s="140">
        <f t="shared" si="242"/>
        <v>220</v>
      </c>
      <c r="AG183" s="140">
        <f t="shared" si="242"/>
        <v>108</v>
      </c>
      <c r="AH183" s="140">
        <f t="shared" si="242"/>
        <v>1905.84</v>
      </c>
      <c r="AI183" s="139" t="s">
        <v>32</v>
      </c>
    </row>
    <row r="184" s="39" customFormat="1" ht="16" customHeight="1" spans="1:35">
      <c r="A184" s="129">
        <f t="shared" si="177"/>
        <v>181</v>
      </c>
      <c r="B184" s="49" t="s">
        <v>411</v>
      </c>
      <c r="C184" s="310" t="s">
        <v>502</v>
      </c>
      <c r="D184" s="46" t="s">
        <v>503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2200</v>
      </c>
      <c r="J184" s="130">
        <v>108</v>
      </c>
      <c r="K184" s="49">
        <f t="shared" si="175"/>
        <v>44.72</v>
      </c>
      <c r="L184" s="49">
        <f t="shared" si="195"/>
        <v>596.26</v>
      </c>
      <c r="M184" s="130">
        <f t="shared" si="178"/>
        <v>481.17</v>
      </c>
      <c r="N184" s="49">
        <f t="shared" si="196"/>
        <v>26.09</v>
      </c>
      <c r="O184" s="130">
        <f t="shared" si="179"/>
        <v>110</v>
      </c>
      <c r="P184" s="130">
        <f t="shared" si="180"/>
        <v>54</v>
      </c>
      <c r="Q184" s="130">
        <f t="shared" si="181"/>
        <v>1312.24</v>
      </c>
      <c r="R184" s="49">
        <f t="shared" si="182"/>
        <v>0</v>
      </c>
      <c r="S184" s="49">
        <f t="shared" si="183"/>
        <v>298.13</v>
      </c>
      <c r="T184" s="130">
        <f t="shared" si="184"/>
        <v>120.29</v>
      </c>
      <c r="U184" s="49">
        <f t="shared" si="185"/>
        <v>11.18</v>
      </c>
      <c r="V184" s="130">
        <f t="shared" si="186"/>
        <v>110</v>
      </c>
      <c r="W184" s="130">
        <f t="shared" si="187"/>
        <v>54</v>
      </c>
      <c r="X184" s="49">
        <f t="shared" si="188"/>
        <v>593.6</v>
      </c>
      <c r="Y184" s="49">
        <f t="shared" si="189"/>
        <v>1905.84</v>
      </c>
      <c r="Z184" s="49"/>
      <c r="AA184" s="139" t="s">
        <v>76</v>
      </c>
      <c r="AB184" s="140">
        <f t="shared" ref="AB184:AH184" si="243">K184+R184</f>
        <v>44.72</v>
      </c>
      <c r="AC184" s="140">
        <f t="shared" si="243"/>
        <v>894.39</v>
      </c>
      <c r="AD184" s="140">
        <f t="shared" si="243"/>
        <v>601.46</v>
      </c>
      <c r="AE184" s="140">
        <f t="shared" si="243"/>
        <v>37.27</v>
      </c>
      <c r="AF184" s="140">
        <f t="shared" si="243"/>
        <v>220</v>
      </c>
      <c r="AG184" s="140">
        <f t="shared" si="243"/>
        <v>108</v>
      </c>
      <c r="AH184" s="140">
        <f t="shared" si="243"/>
        <v>1905.84</v>
      </c>
      <c r="AI184" s="139" t="s">
        <v>32</v>
      </c>
    </row>
    <row r="185" s="39" customFormat="1" ht="16" customHeight="1" spans="1:35">
      <c r="A185" s="129">
        <f t="shared" si="177"/>
        <v>182</v>
      </c>
      <c r="B185" s="49" t="s">
        <v>119</v>
      </c>
      <c r="C185" s="310" t="s">
        <v>504</v>
      </c>
      <c r="D185" s="202" t="s">
        <v>505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2200</v>
      </c>
      <c r="J185" s="130">
        <v>108</v>
      </c>
      <c r="K185" s="49">
        <f t="shared" si="175"/>
        <v>44.72</v>
      </c>
      <c r="L185" s="49">
        <f t="shared" si="195"/>
        <v>596.26</v>
      </c>
      <c r="M185" s="130">
        <f t="shared" si="178"/>
        <v>481.17</v>
      </c>
      <c r="N185" s="49">
        <f t="shared" si="196"/>
        <v>26.09</v>
      </c>
      <c r="O185" s="130">
        <f t="shared" si="179"/>
        <v>110</v>
      </c>
      <c r="P185" s="130">
        <f t="shared" si="180"/>
        <v>54</v>
      </c>
      <c r="Q185" s="130">
        <f t="shared" si="181"/>
        <v>1312.24</v>
      </c>
      <c r="R185" s="49">
        <f t="shared" si="182"/>
        <v>0</v>
      </c>
      <c r="S185" s="49">
        <f t="shared" si="183"/>
        <v>298.13</v>
      </c>
      <c r="T185" s="130">
        <f t="shared" si="184"/>
        <v>120.29</v>
      </c>
      <c r="U185" s="49">
        <f t="shared" si="185"/>
        <v>11.18</v>
      </c>
      <c r="V185" s="130">
        <f t="shared" si="186"/>
        <v>110</v>
      </c>
      <c r="W185" s="130">
        <f t="shared" si="187"/>
        <v>54</v>
      </c>
      <c r="X185" s="49">
        <f t="shared" si="188"/>
        <v>593.6</v>
      </c>
      <c r="Y185" s="49">
        <f t="shared" si="189"/>
        <v>1905.84</v>
      </c>
      <c r="Z185" s="49"/>
      <c r="AA185" s="139" t="s">
        <v>89</v>
      </c>
      <c r="AB185" s="140">
        <f t="shared" ref="AB185:AH185" si="244">K185+R185</f>
        <v>44.72</v>
      </c>
      <c r="AC185" s="140">
        <f t="shared" si="244"/>
        <v>894.39</v>
      </c>
      <c r="AD185" s="140">
        <f t="shared" si="244"/>
        <v>601.46</v>
      </c>
      <c r="AE185" s="140">
        <f t="shared" si="244"/>
        <v>37.27</v>
      </c>
      <c r="AF185" s="140">
        <f t="shared" si="244"/>
        <v>220</v>
      </c>
      <c r="AG185" s="140">
        <f t="shared" si="244"/>
        <v>108</v>
      </c>
      <c r="AH185" s="140">
        <f t="shared" si="244"/>
        <v>1905.84</v>
      </c>
      <c r="AI185" s="139" t="s">
        <v>32</v>
      </c>
    </row>
    <row r="186" s="39" customFormat="1" ht="16" customHeight="1" spans="1:35">
      <c r="A186" s="129">
        <f t="shared" si="177"/>
        <v>183</v>
      </c>
      <c r="B186" s="49" t="s">
        <v>119</v>
      </c>
      <c r="C186" s="310" t="s">
        <v>506</v>
      </c>
      <c r="D186" s="202" t="s">
        <v>507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2200</v>
      </c>
      <c r="J186" s="130">
        <v>108</v>
      </c>
      <c r="K186" s="49">
        <f t="shared" si="175"/>
        <v>44.72</v>
      </c>
      <c r="L186" s="49">
        <f t="shared" si="195"/>
        <v>596.26</v>
      </c>
      <c r="M186" s="130">
        <f t="shared" si="178"/>
        <v>481.17</v>
      </c>
      <c r="N186" s="49">
        <f t="shared" si="196"/>
        <v>26.09</v>
      </c>
      <c r="O186" s="130">
        <f t="shared" si="179"/>
        <v>110</v>
      </c>
      <c r="P186" s="130">
        <f t="shared" si="180"/>
        <v>54</v>
      </c>
      <c r="Q186" s="130">
        <f t="shared" si="181"/>
        <v>1312.24</v>
      </c>
      <c r="R186" s="49">
        <f t="shared" si="182"/>
        <v>0</v>
      </c>
      <c r="S186" s="49">
        <f t="shared" si="183"/>
        <v>298.13</v>
      </c>
      <c r="T186" s="130">
        <f t="shared" si="184"/>
        <v>120.29</v>
      </c>
      <c r="U186" s="49">
        <f t="shared" si="185"/>
        <v>11.18</v>
      </c>
      <c r="V186" s="130">
        <f t="shared" si="186"/>
        <v>110</v>
      </c>
      <c r="W186" s="130">
        <f t="shared" si="187"/>
        <v>54</v>
      </c>
      <c r="X186" s="49">
        <f t="shared" si="188"/>
        <v>593.6</v>
      </c>
      <c r="Y186" s="49">
        <f t="shared" si="189"/>
        <v>1905.84</v>
      </c>
      <c r="Z186" s="49"/>
      <c r="AA186" s="139" t="s">
        <v>49</v>
      </c>
      <c r="AB186" s="140">
        <f t="shared" ref="AB186:AH186" si="245">K186+R186</f>
        <v>44.72</v>
      </c>
      <c r="AC186" s="140">
        <f t="shared" si="245"/>
        <v>894.39</v>
      </c>
      <c r="AD186" s="140">
        <f t="shared" si="245"/>
        <v>601.46</v>
      </c>
      <c r="AE186" s="140">
        <f t="shared" si="245"/>
        <v>37.27</v>
      </c>
      <c r="AF186" s="140">
        <f t="shared" si="245"/>
        <v>220</v>
      </c>
      <c r="AG186" s="140">
        <f t="shared" si="245"/>
        <v>108</v>
      </c>
      <c r="AH186" s="140">
        <f t="shared" si="245"/>
        <v>1905.84</v>
      </c>
      <c r="AI186" s="139" t="s">
        <v>32</v>
      </c>
    </row>
    <row r="187" s="225" customFormat="1" ht="16" customHeight="1" spans="1:35">
      <c r="A187" s="239">
        <f t="shared" si="177"/>
        <v>184</v>
      </c>
      <c r="B187" s="240" t="s">
        <v>508</v>
      </c>
      <c r="C187" s="404" t="s">
        <v>509</v>
      </c>
      <c r="D187" s="266" t="s">
        <v>510</v>
      </c>
      <c r="E187" s="242">
        <v>3820</v>
      </c>
      <c r="F187" s="240">
        <v>3820</v>
      </c>
      <c r="G187" s="242">
        <v>6014.67</v>
      </c>
      <c r="H187" s="242">
        <v>3820</v>
      </c>
      <c r="I187" s="242">
        <v>4180</v>
      </c>
      <c r="J187" s="130">
        <v>108</v>
      </c>
      <c r="K187" s="49">
        <f t="shared" si="175"/>
        <v>45.84</v>
      </c>
      <c r="L187" s="49">
        <f t="shared" si="195"/>
        <v>611.2</v>
      </c>
      <c r="M187" s="242">
        <f t="shared" si="178"/>
        <v>481.17</v>
      </c>
      <c r="N187" s="49">
        <f t="shared" si="196"/>
        <v>26.74</v>
      </c>
      <c r="O187" s="242">
        <f t="shared" si="179"/>
        <v>209</v>
      </c>
      <c r="P187" s="242">
        <f t="shared" si="180"/>
        <v>54</v>
      </c>
      <c r="Q187" s="242">
        <f t="shared" si="181"/>
        <v>1427.95</v>
      </c>
      <c r="R187" s="240">
        <f t="shared" si="182"/>
        <v>0</v>
      </c>
      <c r="S187" s="242">
        <f t="shared" si="183"/>
        <v>305.6</v>
      </c>
      <c r="T187" s="242">
        <f t="shared" si="184"/>
        <v>120.29</v>
      </c>
      <c r="U187" s="242">
        <f t="shared" si="185"/>
        <v>11.46</v>
      </c>
      <c r="V187" s="242">
        <f t="shared" si="186"/>
        <v>209</v>
      </c>
      <c r="W187" s="242">
        <f t="shared" si="187"/>
        <v>54</v>
      </c>
      <c r="X187" s="240">
        <f t="shared" si="188"/>
        <v>700.35</v>
      </c>
      <c r="Y187" s="242">
        <f t="shared" si="189"/>
        <v>2128.3</v>
      </c>
      <c r="Z187" s="242"/>
      <c r="AA187" s="257" t="s">
        <v>71</v>
      </c>
      <c r="AB187" s="258">
        <f t="shared" ref="AB187:AH187" si="246">K187+R187</f>
        <v>45.84</v>
      </c>
      <c r="AC187" s="258">
        <f t="shared" si="246"/>
        <v>916.8</v>
      </c>
      <c r="AD187" s="258">
        <f t="shared" si="246"/>
        <v>601.46</v>
      </c>
      <c r="AE187" s="258">
        <f t="shared" si="246"/>
        <v>38.2</v>
      </c>
      <c r="AF187" s="258">
        <f t="shared" si="246"/>
        <v>418</v>
      </c>
      <c r="AG187" s="258">
        <f t="shared" si="246"/>
        <v>108</v>
      </c>
      <c r="AH187" s="258">
        <f t="shared" si="246"/>
        <v>2128.3</v>
      </c>
      <c r="AI187" s="257" t="s">
        <v>35</v>
      </c>
    </row>
    <row r="188" s="39" customFormat="1" ht="16" customHeight="1" spans="1:35">
      <c r="A188" s="129">
        <f t="shared" si="177"/>
        <v>185</v>
      </c>
      <c r="B188" s="49" t="s">
        <v>201</v>
      </c>
      <c r="C188" s="312" t="s">
        <v>511</v>
      </c>
      <c r="D188" s="229" t="s">
        <v>512</v>
      </c>
      <c r="E188" s="130">
        <v>3726.65</v>
      </c>
      <c r="F188" s="49">
        <v>3726.65</v>
      </c>
      <c r="G188" s="130">
        <v>6014.67</v>
      </c>
      <c r="H188" s="130">
        <v>3726.65</v>
      </c>
      <c r="I188" s="130">
        <v>2200</v>
      </c>
      <c r="J188" s="130">
        <v>108</v>
      </c>
      <c r="K188" s="49">
        <f t="shared" si="175"/>
        <v>44.72</v>
      </c>
      <c r="L188" s="49">
        <f t="shared" si="195"/>
        <v>596.26</v>
      </c>
      <c r="M188" s="130">
        <f t="shared" si="178"/>
        <v>481.17</v>
      </c>
      <c r="N188" s="49">
        <f t="shared" si="196"/>
        <v>26.09</v>
      </c>
      <c r="O188" s="130">
        <f t="shared" si="179"/>
        <v>110</v>
      </c>
      <c r="P188" s="130">
        <f t="shared" si="180"/>
        <v>54</v>
      </c>
      <c r="Q188" s="130">
        <f t="shared" si="181"/>
        <v>1312.24</v>
      </c>
      <c r="R188" s="49">
        <f t="shared" si="182"/>
        <v>0</v>
      </c>
      <c r="S188" s="130">
        <f t="shared" si="183"/>
        <v>298.13</v>
      </c>
      <c r="T188" s="130">
        <f t="shared" si="184"/>
        <v>120.29</v>
      </c>
      <c r="U188" s="130">
        <f t="shared" si="185"/>
        <v>11.18</v>
      </c>
      <c r="V188" s="130">
        <f t="shared" si="186"/>
        <v>110</v>
      </c>
      <c r="W188" s="130">
        <f t="shared" si="187"/>
        <v>54</v>
      </c>
      <c r="X188" s="49">
        <f t="shared" si="188"/>
        <v>593.6</v>
      </c>
      <c r="Y188" s="130">
        <f t="shared" si="189"/>
        <v>1905.84</v>
      </c>
      <c r="Z188" s="130"/>
      <c r="AA188" s="139" t="s">
        <v>70</v>
      </c>
      <c r="AB188" s="140">
        <f t="shared" ref="AB188:AH188" si="247">K188+R188</f>
        <v>44.72</v>
      </c>
      <c r="AC188" s="140">
        <f t="shared" si="247"/>
        <v>894.39</v>
      </c>
      <c r="AD188" s="140">
        <f t="shared" si="247"/>
        <v>601.46</v>
      </c>
      <c r="AE188" s="140">
        <f t="shared" si="247"/>
        <v>37.27</v>
      </c>
      <c r="AF188" s="140">
        <f t="shared" si="247"/>
        <v>220</v>
      </c>
      <c r="AG188" s="140">
        <f t="shared" si="247"/>
        <v>108</v>
      </c>
      <c r="AH188" s="140">
        <f t="shared" si="247"/>
        <v>1905.84</v>
      </c>
      <c r="AI188" s="139" t="s">
        <v>32</v>
      </c>
    </row>
    <row r="189" s="39" customFormat="1" ht="16" customHeight="1" spans="1:35">
      <c r="A189" s="129">
        <f t="shared" si="177"/>
        <v>186</v>
      </c>
      <c r="B189" s="49" t="s">
        <v>201</v>
      </c>
      <c r="C189" s="312" t="s">
        <v>513</v>
      </c>
      <c r="D189" s="229" t="s">
        <v>514</v>
      </c>
      <c r="E189" s="130">
        <v>3726.65</v>
      </c>
      <c r="F189" s="49">
        <v>3726.65</v>
      </c>
      <c r="G189" s="130">
        <v>6014.67</v>
      </c>
      <c r="H189" s="130">
        <v>3726.65</v>
      </c>
      <c r="I189" s="130">
        <v>2200</v>
      </c>
      <c r="J189" s="130">
        <v>108</v>
      </c>
      <c r="K189" s="49">
        <f t="shared" si="175"/>
        <v>44.72</v>
      </c>
      <c r="L189" s="49">
        <f t="shared" si="195"/>
        <v>596.26</v>
      </c>
      <c r="M189" s="130">
        <f t="shared" si="178"/>
        <v>481.17</v>
      </c>
      <c r="N189" s="49">
        <f t="shared" si="196"/>
        <v>26.09</v>
      </c>
      <c r="O189" s="130">
        <f t="shared" si="179"/>
        <v>110</v>
      </c>
      <c r="P189" s="130">
        <f t="shared" si="180"/>
        <v>54</v>
      </c>
      <c r="Q189" s="130">
        <f t="shared" si="181"/>
        <v>1312.24</v>
      </c>
      <c r="R189" s="49">
        <f t="shared" si="182"/>
        <v>0</v>
      </c>
      <c r="S189" s="130">
        <f t="shared" si="183"/>
        <v>298.13</v>
      </c>
      <c r="T189" s="130">
        <f t="shared" si="184"/>
        <v>120.29</v>
      </c>
      <c r="U189" s="130">
        <f t="shared" si="185"/>
        <v>11.18</v>
      </c>
      <c r="V189" s="130">
        <f t="shared" si="186"/>
        <v>110</v>
      </c>
      <c r="W189" s="130">
        <f t="shared" si="187"/>
        <v>54</v>
      </c>
      <c r="X189" s="49">
        <f t="shared" si="188"/>
        <v>593.6</v>
      </c>
      <c r="Y189" s="130">
        <f t="shared" si="189"/>
        <v>1905.84</v>
      </c>
      <c r="Z189" s="130"/>
      <c r="AA189" s="139" t="s">
        <v>70</v>
      </c>
      <c r="AB189" s="140">
        <f t="shared" ref="AB189:AH189" si="248">K189+R189</f>
        <v>44.72</v>
      </c>
      <c r="AC189" s="140">
        <f t="shared" si="248"/>
        <v>894.39</v>
      </c>
      <c r="AD189" s="140">
        <f t="shared" si="248"/>
        <v>601.46</v>
      </c>
      <c r="AE189" s="140">
        <f t="shared" si="248"/>
        <v>37.27</v>
      </c>
      <c r="AF189" s="140">
        <f t="shared" si="248"/>
        <v>220</v>
      </c>
      <c r="AG189" s="140">
        <f t="shared" si="248"/>
        <v>108</v>
      </c>
      <c r="AH189" s="140">
        <f t="shared" si="248"/>
        <v>1905.84</v>
      </c>
      <c r="AI189" s="139" t="s">
        <v>32</v>
      </c>
    </row>
    <row r="190" s="114" customFormat="1" ht="16" customHeight="1" spans="1:35">
      <c r="A190" s="129">
        <f t="shared" si="177"/>
        <v>187</v>
      </c>
      <c r="B190" s="49" t="s">
        <v>119</v>
      </c>
      <c r="C190" s="312" t="s">
        <v>515</v>
      </c>
      <c r="D190" s="229" t="s">
        <v>516</v>
      </c>
      <c r="E190" s="130">
        <v>3726.65</v>
      </c>
      <c r="F190" s="49">
        <v>3726.65</v>
      </c>
      <c r="G190" s="130">
        <v>6014.67</v>
      </c>
      <c r="H190" s="130">
        <v>3726.65</v>
      </c>
      <c r="I190" s="130">
        <v>2200</v>
      </c>
      <c r="J190" s="130">
        <v>108</v>
      </c>
      <c r="K190" s="49">
        <f t="shared" si="175"/>
        <v>44.72</v>
      </c>
      <c r="L190" s="49">
        <f t="shared" si="195"/>
        <v>596.26</v>
      </c>
      <c r="M190" s="130">
        <f t="shared" si="178"/>
        <v>481.17</v>
      </c>
      <c r="N190" s="49">
        <f t="shared" si="196"/>
        <v>26.09</v>
      </c>
      <c r="O190" s="130">
        <f t="shared" si="179"/>
        <v>110</v>
      </c>
      <c r="P190" s="130">
        <f t="shared" si="180"/>
        <v>54</v>
      </c>
      <c r="Q190" s="130">
        <f t="shared" si="181"/>
        <v>1312.24</v>
      </c>
      <c r="R190" s="49">
        <f t="shared" si="182"/>
        <v>0</v>
      </c>
      <c r="S190" s="130">
        <f t="shared" si="183"/>
        <v>298.13</v>
      </c>
      <c r="T190" s="130">
        <f t="shared" si="184"/>
        <v>120.29</v>
      </c>
      <c r="U190" s="130">
        <f t="shared" si="185"/>
        <v>11.18</v>
      </c>
      <c r="V190" s="130">
        <f t="shared" si="186"/>
        <v>110</v>
      </c>
      <c r="W190" s="130">
        <f t="shared" si="187"/>
        <v>54</v>
      </c>
      <c r="X190" s="49">
        <f t="shared" si="188"/>
        <v>593.6</v>
      </c>
      <c r="Y190" s="130">
        <f t="shared" si="189"/>
        <v>1905.84</v>
      </c>
      <c r="Z190" s="130"/>
      <c r="AA190" s="139" t="s">
        <v>78</v>
      </c>
      <c r="AB190" s="140">
        <f t="shared" ref="AB190:AH190" si="249">K190+R190</f>
        <v>44.72</v>
      </c>
      <c r="AC190" s="140">
        <f t="shared" si="249"/>
        <v>894.39</v>
      </c>
      <c r="AD190" s="140">
        <f t="shared" si="249"/>
        <v>601.46</v>
      </c>
      <c r="AE190" s="140">
        <f t="shared" si="249"/>
        <v>37.27</v>
      </c>
      <c r="AF190" s="140">
        <f t="shared" si="249"/>
        <v>220</v>
      </c>
      <c r="AG190" s="140">
        <f t="shared" si="249"/>
        <v>108</v>
      </c>
      <c r="AH190" s="140">
        <f t="shared" si="249"/>
        <v>1905.84</v>
      </c>
      <c r="AI190" s="139" t="s">
        <v>32</v>
      </c>
    </row>
    <row r="191" s="114" customFormat="1" ht="16" customHeight="1" spans="1:35">
      <c r="A191" s="129">
        <f t="shared" si="177"/>
        <v>188</v>
      </c>
      <c r="B191" s="49" t="s">
        <v>517</v>
      </c>
      <c r="C191" s="312" t="s">
        <v>518</v>
      </c>
      <c r="D191" s="229" t="s">
        <v>519</v>
      </c>
      <c r="E191" s="130">
        <v>3726.65</v>
      </c>
      <c r="F191" s="49">
        <v>3726.65</v>
      </c>
      <c r="G191" s="130">
        <v>6014.67</v>
      </c>
      <c r="H191" s="130">
        <v>3726.65</v>
      </c>
      <c r="I191" s="130">
        <v>3180</v>
      </c>
      <c r="J191" s="130">
        <v>108</v>
      </c>
      <c r="K191" s="49">
        <f t="shared" si="175"/>
        <v>44.72</v>
      </c>
      <c r="L191" s="49">
        <f t="shared" si="195"/>
        <v>596.26</v>
      </c>
      <c r="M191" s="130">
        <f t="shared" si="178"/>
        <v>481.17</v>
      </c>
      <c r="N191" s="49">
        <f t="shared" si="196"/>
        <v>26.09</v>
      </c>
      <c r="O191" s="130">
        <f t="shared" si="179"/>
        <v>159</v>
      </c>
      <c r="P191" s="130">
        <f t="shared" si="180"/>
        <v>54</v>
      </c>
      <c r="Q191" s="130">
        <f t="shared" si="181"/>
        <v>1361.24</v>
      </c>
      <c r="R191" s="49">
        <f t="shared" si="182"/>
        <v>0</v>
      </c>
      <c r="S191" s="130">
        <f t="shared" si="183"/>
        <v>298.13</v>
      </c>
      <c r="T191" s="130">
        <f t="shared" si="184"/>
        <v>120.29</v>
      </c>
      <c r="U191" s="130">
        <f t="shared" si="185"/>
        <v>11.18</v>
      </c>
      <c r="V191" s="130">
        <f t="shared" si="186"/>
        <v>159</v>
      </c>
      <c r="W191" s="130">
        <f t="shared" si="187"/>
        <v>54</v>
      </c>
      <c r="X191" s="49">
        <f t="shared" si="188"/>
        <v>642.6</v>
      </c>
      <c r="Y191" s="130">
        <f t="shared" si="189"/>
        <v>2003.84</v>
      </c>
      <c r="Z191" s="130"/>
      <c r="AA191" s="139" t="s">
        <v>82</v>
      </c>
      <c r="AB191" s="140">
        <f t="shared" ref="AB191:AH191" si="250">K191+R191</f>
        <v>44.72</v>
      </c>
      <c r="AC191" s="140">
        <f t="shared" si="250"/>
        <v>894.39</v>
      </c>
      <c r="AD191" s="140">
        <f t="shared" si="250"/>
        <v>601.46</v>
      </c>
      <c r="AE191" s="140">
        <f t="shared" si="250"/>
        <v>37.27</v>
      </c>
      <c r="AF191" s="140">
        <f t="shared" si="250"/>
        <v>318</v>
      </c>
      <c r="AG191" s="140">
        <f t="shared" si="250"/>
        <v>108</v>
      </c>
      <c r="AH191" s="140">
        <f t="shared" si="250"/>
        <v>2003.84</v>
      </c>
      <c r="AI191" s="139" t="s">
        <v>35</v>
      </c>
    </row>
    <row r="192" s="114" customFormat="1" ht="16" customHeight="1" spans="1:35">
      <c r="A192" s="129">
        <f t="shared" si="177"/>
        <v>189</v>
      </c>
      <c r="B192" s="49" t="s">
        <v>411</v>
      </c>
      <c r="C192" s="312" t="s">
        <v>520</v>
      </c>
      <c r="D192" s="229" t="s">
        <v>521</v>
      </c>
      <c r="E192" s="130">
        <v>3820</v>
      </c>
      <c r="F192" s="49">
        <v>3820</v>
      </c>
      <c r="G192" s="130">
        <v>6014.67</v>
      </c>
      <c r="H192" s="130">
        <v>3820</v>
      </c>
      <c r="I192" s="130">
        <v>4180</v>
      </c>
      <c r="J192" s="130">
        <v>108</v>
      </c>
      <c r="K192" s="49">
        <f t="shared" si="175"/>
        <v>45.84</v>
      </c>
      <c r="L192" s="49">
        <f t="shared" si="195"/>
        <v>611.2</v>
      </c>
      <c r="M192" s="130">
        <f t="shared" si="178"/>
        <v>481.17</v>
      </c>
      <c r="N192" s="49">
        <f t="shared" si="196"/>
        <v>26.74</v>
      </c>
      <c r="O192" s="130">
        <f t="shared" si="179"/>
        <v>209</v>
      </c>
      <c r="P192" s="130">
        <f t="shared" si="180"/>
        <v>54</v>
      </c>
      <c r="Q192" s="130">
        <f t="shared" si="181"/>
        <v>1427.95</v>
      </c>
      <c r="R192" s="49">
        <f t="shared" si="182"/>
        <v>0</v>
      </c>
      <c r="S192" s="130">
        <f t="shared" si="183"/>
        <v>305.6</v>
      </c>
      <c r="T192" s="130">
        <f t="shared" si="184"/>
        <v>120.29</v>
      </c>
      <c r="U192" s="130">
        <f t="shared" si="185"/>
        <v>11.46</v>
      </c>
      <c r="V192" s="130">
        <f t="shared" si="186"/>
        <v>209</v>
      </c>
      <c r="W192" s="130">
        <f t="shared" si="187"/>
        <v>54</v>
      </c>
      <c r="X192" s="49">
        <f t="shared" si="188"/>
        <v>700.35</v>
      </c>
      <c r="Y192" s="130">
        <f t="shared" si="189"/>
        <v>2128.3</v>
      </c>
      <c r="Z192" s="130"/>
      <c r="AA192" s="139" t="s">
        <v>81</v>
      </c>
      <c r="AB192" s="140">
        <f t="shared" ref="AB192:AH192" si="251">K192+R192</f>
        <v>45.84</v>
      </c>
      <c r="AC192" s="140">
        <f t="shared" si="251"/>
        <v>916.8</v>
      </c>
      <c r="AD192" s="140">
        <f t="shared" si="251"/>
        <v>601.46</v>
      </c>
      <c r="AE192" s="140">
        <f t="shared" si="251"/>
        <v>38.2</v>
      </c>
      <c r="AF192" s="140">
        <f t="shared" si="251"/>
        <v>418</v>
      </c>
      <c r="AG192" s="140">
        <f t="shared" si="251"/>
        <v>108</v>
      </c>
      <c r="AH192" s="140">
        <f t="shared" si="251"/>
        <v>2128.3</v>
      </c>
      <c r="AI192" s="139" t="s">
        <v>34</v>
      </c>
    </row>
    <row r="193" s="114" customFormat="1" ht="16" customHeight="1" spans="1:35">
      <c r="A193" s="129">
        <f t="shared" si="177"/>
        <v>190</v>
      </c>
      <c r="B193" s="49" t="s">
        <v>522</v>
      </c>
      <c r="C193" s="313" t="s">
        <v>523</v>
      </c>
      <c r="D193" s="49" t="s">
        <v>524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4180</v>
      </c>
      <c r="J193" s="130">
        <v>108</v>
      </c>
      <c r="K193" s="49">
        <f t="shared" si="175"/>
        <v>44.72</v>
      </c>
      <c r="L193" s="49">
        <f t="shared" si="195"/>
        <v>596.26</v>
      </c>
      <c r="M193" s="130">
        <f t="shared" si="178"/>
        <v>481.17</v>
      </c>
      <c r="N193" s="49">
        <f t="shared" si="196"/>
        <v>26.09</v>
      </c>
      <c r="O193" s="130">
        <f t="shared" si="179"/>
        <v>209</v>
      </c>
      <c r="P193" s="130">
        <f t="shared" si="180"/>
        <v>54</v>
      </c>
      <c r="Q193" s="130">
        <f t="shared" si="181"/>
        <v>1411.24</v>
      </c>
      <c r="R193" s="49">
        <f t="shared" si="182"/>
        <v>0</v>
      </c>
      <c r="S193" s="49">
        <f t="shared" si="183"/>
        <v>298.13</v>
      </c>
      <c r="T193" s="130">
        <f t="shared" si="184"/>
        <v>120.29</v>
      </c>
      <c r="U193" s="49">
        <f t="shared" si="185"/>
        <v>11.18</v>
      </c>
      <c r="V193" s="130">
        <f t="shared" si="186"/>
        <v>209</v>
      </c>
      <c r="W193" s="130">
        <f t="shared" si="187"/>
        <v>54</v>
      </c>
      <c r="X193" s="49">
        <f t="shared" si="188"/>
        <v>692.6</v>
      </c>
      <c r="Y193" s="49">
        <f t="shared" si="189"/>
        <v>2103.84</v>
      </c>
      <c r="Z193" s="49"/>
      <c r="AA193" s="139" t="s">
        <v>50</v>
      </c>
      <c r="AB193" s="140">
        <f t="shared" ref="AB193:AH193" si="252">K193+R193</f>
        <v>44.72</v>
      </c>
      <c r="AC193" s="140">
        <f t="shared" si="252"/>
        <v>894.39</v>
      </c>
      <c r="AD193" s="140">
        <f t="shared" si="252"/>
        <v>601.46</v>
      </c>
      <c r="AE193" s="140">
        <f t="shared" si="252"/>
        <v>37.27</v>
      </c>
      <c r="AF193" s="140">
        <f t="shared" si="252"/>
        <v>418</v>
      </c>
      <c r="AG193" s="140">
        <f t="shared" si="252"/>
        <v>108</v>
      </c>
      <c r="AH193" s="140">
        <f t="shared" si="252"/>
        <v>2103.84</v>
      </c>
      <c r="AI193" s="139" t="s">
        <v>31</v>
      </c>
    </row>
    <row r="194" s="114" customFormat="1" ht="16" customHeight="1" spans="1:35">
      <c r="A194" s="129">
        <f t="shared" ref="A194:A257" si="253">ROW()-3</f>
        <v>191</v>
      </c>
      <c r="B194" s="49" t="s">
        <v>164</v>
      </c>
      <c r="C194" s="313" t="s">
        <v>525</v>
      </c>
      <c r="D194" s="49" t="s">
        <v>526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4180</v>
      </c>
      <c r="J194" s="130">
        <v>108</v>
      </c>
      <c r="K194" s="49">
        <f t="shared" si="175"/>
        <v>44.72</v>
      </c>
      <c r="L194" s="49">
        <f t="shared" si="195"/>
        <v>596.26</v>
      </c>
      <c r="M194" s="130">
        <f t="shared" ref="M194:M257" si="254">ROUND(G194*0.08,2)</f>
        <v>481.17</v>
      </c>
      <c r="N194" s="49">
        <f t="shared" si="196"/>
        <v>26.09</v>
      </c>
      <c r="O194" s="130">
        <f t="shared" ref="O194:O257" si="255">I194*5%</f>
        <v>209</v>
      </c>
      <c r="P194" s="130">
        <f t="shared" ref="P194:P257" si="256">J194*50%</f>
        <v>54</v>
      </c>
      <c r="Q194" s="130">
        <f t="shared" ref="Q194:Q257" si="257">SUM(K194:P194)</f>
        <v>1411.24</v>
      </c>
      <c r="R194" s="49">
        <f t="shared" ref="R194:R257" si="258">E194*0</f>
        <v>0</v>
      </c>
      <c r="S194" s="49">
        <f t="shared" ref="S194:S257" si="259">ROUND(F194*0.08,2)</f>
        <v>298.13</v>
      </c>
      <c r="T194" s="130">
        <f t="shared" ref="T194:T257" si="260">ROUND(G194*0.02,2)</f>
        <v>120.29</v>
      </c>
      <c r="U194" s="49">
        <f t="shared" ref="U194:U257" si="261">ROUND(H194*0.003,2)</f>
        <v>11.18</v>
      </c>
      <c r="V194" s="130">
        <f t="shared" ref="V194:V257" si="262">I194*5%</f>
        <v>209</v>
      </c>
      <c r="W194" s="130">
        <f t="shared" ref="W194:W257" si="263">J194*50%</f>
        <v>54</v>
      </c>
      <c r="X194" s="49">
        <f t="shared" ref="X194:X257" si="264">SUM(R194:W194)</f>
        <v>692.6</v>
      </c>
      <c r="Y194" s="49">
        <f t="shared" ref="Y194:Y257" si="265">Q194+X194</f>
        <v>2103.84</v>
      </c>
      <c r="Z194" s="49"/>
      <c r="AA194" s="139" t="s">
        <v>91</v>
      </c>
      <c r="AB194" s="140">
        <f t="shared" ref="AB194:AH194" si="266">K194+R194</f>
        <v>44.72</v>
      </c>
      <c r="AC194" s="140">
        <f t="shared" si="266"/>
        <v>894.39</v>
      </c>
      <c r="AD194" s="140">
        <f t="shared" si="266"/>
        <v>601.46</v>
      </c>
      <c r="AE194" s="140">
        <f t="shared" si="266"/>
        <v>37.27</v>
      </c>
      <c r="AF194" s="140">
        <f t="shared" si="266"/>
        <v>418</v>
      </c>
      <c r="AG194" s="140">
        <f t="shared" si="266"/>
        <v>108</v>
      </c>
      <c r="AH194" s="140">
        <f t="shared" si="266"/>
        <v>2103.84</v>
      </c>
      <c r="AI194" s="139" t="s">
        <v>31</v>
      </c>
    </row>
    <row r="195" s="114" customFormat="1" ht="16" customHeight="1" spans="1:35">
      <c r="A195" s="129">
        <f t="shared" si="253"/>
        <v>192</v>
      </c>
      <c r="B195" s="49" t="s">
        <v>196</v>
      </c>
      <c r="C195" s="307" t="s">
        <v>527</v>
      </c>
      <c r="D195" s="346" t="s">
        <v>528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3180</v>
      </c>
      <c r="J195" s="130">
        <v>108</v>
      </c>
      <c r="K195" s="49">
        <f t="shared" si="175"/>
        <v>44.72</v>
      </c>
      <c r="L195" s="49">
        <f t="shared" si="195"/>
        <v>596.26</v>
      </c>
      <c r="M195" s="130">
        <f t="shared" si="254"/>
        <v>481.17</v>
      </c>
      <c r="N195" s="49">
        <f t="shared" si="196"/>
        <v>26.09</v>
      </c>
      <c r="O195" s="130">
        <f t="shared" si="255"/>
        <v>159</v>
      </c>
      <c r="P195" s="130">
        <f t="shared" si="256"/>
        <v>54</v>
      </c>
      <c r="Q195" s="130">
        <f t="shared" si="257"/>
        <v>1361.24</v>
      </c>
      <c r="R195" s="49">
        <f t="shared" si="258"/>
        <v>0</v>
      </c>
      <c r="S195" s="49">
        <f t="shared" si="259"/>
        <v>298.13</v>
      </c>
      <c r="T195" s="130">
        <f t="shared" si="260"/>
        <v>120.29</v>
      </c>
      <c r="U195" s="49">
        <f t="shared" si="261"/>
        <v>11.18</v>
      </c>
      <c r="V195" s="130">
        <f t="shared" si="262"/>
        <v>159</v>
      </c>
      <c r="W195" s="130">
        <f t="shared" si="263"/>
        <v>54</v>
      </c>
      <c r="X195" s="49">
        <f t="shared" si="264"/>
        <v>642.6</v>
      </c>
      <c r="Y195" s="49">
        <f t="shared" si="265"/>
        <v>2003.84</v>
      </c>
      <c r="Z195" s="49"/>
      <c r="AA195" s="139" t="s">
        <v>60</v>
      </c>
      <c r="AB195" s="140">
        <f t="shared" ref="AB195:AH195" si="267">K195+R195</f>
        <v>44.72</v>
      </c>
      <c r="AC195" s="140">
        <f t="shared" si="267"/>
        <v>894.39</v>
      </c>
      <c r="AD195" s="140">
        <f t="shared" si="267"/>
        <v>601.46</v>
      </c>
      <c r="AE195" s="140">
        <f t="shared" si="267"/>
        <v>37.27</v>
      </c>
      <c r="AF195" s="140">
        <f t="shared" si="267"/>
        <v>318</v>
      </c>
      <c r="AG195" s="140">
        <f t="shared" si="267"/>
        <v>108</v>
      </c>
      <c r="AH195" s="140">
        <f t="shared" si="267"/>
        <v>2003.84</v>
      </c>
      <c r="AI195" s="139" t="s">
        <v>34</v>
      </c>
    </row>
    <row r="196" s="114" customFormat="1" ht="16" customHeight="1" spans="1:35">
      <c r="A196" s="129">
        <f t="shared" si="253"/>
        <v>193</v>
      </c>
      <c r="B196" s="49" t="s">
        <v>196</v>
      </c>
      <c r="C196" s="307" t="s">
        <v>529</v>
      </c>
      <c r="D196" s="346" t="s">
        <v>530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3180</v>
      </c>
      <c r="J196" s="130">
        <v>108</v>
      </c>
      <c r="K196" s="49">
        <f t="shared" ref="K196:K259" si="268">ROUND(E196*0.012,2)</f>
        <v>44.72</v>
      </c>
      <c r="L196" s="49">
        <f t="shared" si="195"/>
        <v>596.26</v>
      </c>
      <c r="M196" s="130">
        <f t="shared" si="254"/>
        <v>481.17</v>
      </c>
      <c r="N196" s="49">
        <f t="shared" si="196"/>
        <v>26.09</v>
      </c>
      <c r="O196" s="130">
        <f t="shared" si="255"/>
        <v>159</v>
      </c>
      <c r="P196" s="130">
        <f t="shared" si="256"/>
        <v>54</v>
      </c>
      <c r="Q196" s="130">
        <f t="shared" si="257"/>
        <v>1361.24</v>
      </c>
      <c r="R196" s="49">
        <f t="shared" si="258"/>
        <v>0</v>
      </c>
      <c r="S196" s="49">
        <f t="shared" si="259"/>
        <v>298.13</v>
      </c>
      <c r="T196" s="130">
        <f t="shared" si="260"/>
        <v>120.29</v>
      </c>
      <c r="U196" s="49">
        <f t="shared" si="261"/>
        <v>11.18</v>
      </c>
      <c r="V196" s="130">
        <f t="shared" si="262"/>
        <v>159</v>
      </c>
      <c r="W196" s="130">
        <f t="shared" si="263"/>
        <v>54</v>
      </c>
      <c r="X196" s="49">
        <f t="shared" si="264"/>
        <v>642.6</v>
      </c>
      <c r="Y196" s="49">
        <f t="shared" si="265"/>
        <v>2003.84</v>
      </c>
      <c r="Z196" s="49"/>
      <c r="AA196" s="139" t="s">
        <v>60</v>
      </c>
      <c r="AB196" s="140">
        <f t="shared" ref="AB196:AH196" si="269">K196+R196</f>
        <v>44.72</v>
      </c>
      <c r="AC196" s="140">
        <f t="shared" si="269"/>
        <v>894.39</v>
      </c>
      <c r="AD196" s="140">
        <f t="shared" si="269"/>
        <v>601.46</v>
      </c>
      <c r="AE196" s="140">
        <f t="shared" si="269"/>
        <v>37.27</v>
      </c>
      <c r="AF196" s="140">
        <f t="shared" si="269"/>
        <v>318</v>
      </c>
      <c r="AG196" s="140">
        <f t="shared" si="269"/>
        <v>108</v>
      </c>
      <c r="AH196" s="140">
        <f t="shared" si="269"/>
        <v>2003.84</v>
      </c>
      <c r="AI196" s="139" t="s">
        <v>34</v>
      </c>
    </row>
    <row r="197" s="114" customFormat="1" ht="16" customHeight="1" spans="1:35">
      <c r="A197" s="129">
        <f t="shared" si="253"/>
        <v>194</v>
      </c>
      <c r="B197" s="49" t="s">
        <v>217</v>
      </c>
      <c r="C197" s="307" t="s">
        <v>531</v>
      </c>
      <c r="D197" s="346" t="s">
        <v>532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>
        <v>108</v>
      </c>
      <c r="K197" s="49">
        <f t="shared" si="268"/>
        <v>44.72</v>
      </c>
      <c r="L197" s="49">
        <f t="shared" si="195"/>
        <v>596.26</v>
      </c>
      <c r="M197" s="130">
        <f t="shared" si="254"/>
        <v>481.17</v>
      </c>
      <c r="N197" s="49">
        <f t="shared" si="196"/>
        <v>26.09</v>
      </c>
      <c r="O197" s="130">
        <f t="shared" si="255"/>
        <v>159</v>
      </c>
      <c r="P197" s="130">
        <f t="shared" si="256"/>
        <v>54</v>
      </c>
      <c r="Q197" s="130">
        <f t="shared" si="257"/>
        <v>1361.24</v>
      </c>
      <c r="R197" s="49">
        <f t="shared" si="258"/>
        <v>0</v>
      </c>
      <c r="S197" s="49">
        <f t="shared" si="259"/>
        <v>298.13</v>
      </c>
      <c r="T197" s="130">
        <f t="shared" si="260"/>
        <v>120.29</v>
      </c>
      <c r="U197" s="49">
        <f t="shared" si="261"/>
        <v>11.18</v>
      </c>
      <c r="V197" s="130">
        <f t="shared" si="262"/>
        <v>159</v>
      </c>
      <c r="W197" s="130">
        <f t="shared" si="263"/>
        <v>54</v>
      </c>
      <c r="X197" s="49">
        <f t="shared" si="264"/>
        <v>642.6</v>
      </c>
      <c r="Y197" s="49">
        <f t="shared" si="265"/>
        <v>2003.84</v>
      </c>
      <c r="Z197" s="49"/>
      <c r="AA197" s="139" t="s">
        <v>57</v>
      </c>
      <c r="AB197" s="140">
        <f t="shared" ref="AB197:AH197" si="270">K197+R197</f>
        <v>44.72</v>
      </c>
      <c r="AC197" s="140">
        <f t="shared" si="270"/>
        <v>894.39</v>
      </c>
      <c r="AD197" s="140">
        <f t="shared" si="270"/>
        <v>601.46</v>
      </c>
      <c r="AE197" s="140">
        <f t="shared" si="270"/>
        <v>37.27</v>
      </c>
      <c r="AF197" s="140">
        <f t="shared" si="270"/>
        <v>318</v>
      </c>
      <c r="AG197" s="140">
        <f t="shared" si="270"/>
        <v>108</v>
      </c>
      <c r="AH197" s="140">
        <f t="shared" si="270"/>
        <v>2003.84</v>
      </c>
      <c r="AI197" s="139" t="s">
        <v>32</v>
      </c>
    </row>
    <row r="198" s="114" customFormat="1" ht="16" customHeight="1" spans="1:35">
      <c r="A198" s="129">
        <f t="shared" si="253"/>
        <v>195</v>
      </c>
      <c r="B198" s="49" t="s">
        <v>533</v>
      </c>
      <c r="C198" s="307" t="s">
        <v>534</v>
      </c>
      <c r="D198" s="346" t="s">
        <v>535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4180</v>
      </c>
      <c r="J198" s="130">
        <v>108</v>
      </c>
      <c r="K198" s="49">
        <f t="shared" si="268"/>
        <v>44.72</v>
      </c>
      <c r="L198" s="49">
        <f t="shared" si="195"/>
        <v>596.26</v>
      </c>
      <c r="M198" s="130">
        <f t="shared" si="254"/>
        <v>481.17</v>
      </c>
      <c r="N198" s="49">
        <f t="shared" si="196"/>
        <v>26.09</v>
      </c>
      <c r="O198" s="130">
        <f t="shared" si="255"/>
        <v>209</v>
      </c>
      <c r="P198" s="130">
        <f t="shared" si="256"/>
        <v>54</v>
      </c>
      <c r="Q198" s="130">
        <f t="shared" si="257"/>
        <v>1411.24</v>
      </c>
      <c r="R198" s="49">
        <f t="shared" si="258"/>
        <v>0</v>
      </c>
      <c r="S198" s="49">
        <f t="shared" si="259"/>
        <v>298.13</v>
      </c>
      <c r="T198" s="130">
        <f t="shared" si="260"/>
        <v>120.29</v>
      </c>
      <c r="U198" s="49">
        <f t="shared" si="261"/>
        <v>11.18</v>
      </c>
      <c r="V198" s="130">
        <f t="shared" si="262"/>
        <v>209</v>
      </c>
      <c r="W198" s="130">
        <f t="shared" si="263"/>
        <v>54</v>
      </c>
      <c r="X198" s="49">
        <f t="shared" si="264"/>
        <v>692.6</v>
      </c>
      <c r="Y198" s="49">
        <f t="shared" si="265"/>
        <v>2103.84</v>
      </c>
      <c r="Z198" s="49"/>
      <c r="AA198" s="139" t="s">
        <v>60</v>
      </c>
      <c r="AB198" s="140">
        <f t="shared" ref="AB198:AH198" si="271">K198+R198</f>
        <v>44.72</v>
      </c>
      <c r="AC198" s="140">
        <f t="shared" si="271"/>
        <v>894.39</v>
      </c>
      <c r="AD198" s="140">
        <f t="shared" si="271"/>
        <v>601.46</v>
      </c>
      <c r="AE198" s="140">
        <f t="shared" si="271"/>
        <v>37.27</v>
      </c>
      <c r="AF198" s="140">
        <f t="shared" si="271"/>
        <v>418</v>
      </c>
      <c r="AG198" s="140">
        <f t="shared" si="271"/>
        <v>108</v>
      </c>
      <c r="AH198" s="140">
        <f t="shared" si="271"/>
        <v>2103.84</v>
      </c>
      <c r="AI198" s="139" t="s">
        <v>34</v>
      </c>
    </row>
    <row r="199" s="114" customFormat="1" ht="16" customHeight="1" spans="1:35">
      <c r="A199" s="129">
        <f t="shared" si="253"/>
        <v>196</v>
      </c>
      <c r="B199" s="49" t="s">
        <v>411</v>
      </c>
      <c r="C199" s="307" t="s">
        <v>536</v>
      </c>
      <c r="D199" s="346" t="s">
        <v>537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2200</v>
      </c>
      <c r="J199" s="130">
        <v>108</v>
      </c>
      <c r="K199" s="49">
        <f t="shared" si="268"/>
        <v>44.72</v>
      </c>
      <c r="L199" s="49">
        <f t="shared" si="195"/>
        <v>596.26</v>
      </c>
      <c r="M199" s="130">
        <f t="shared" si="254"/>
        <v>481.17</v>
      </c>
      <c r="N199" s="49">
        <f t="shared" si="196"/>
        <v>26.09</v>
      </c>
      <c r="O199" s="130">
        <f t="shared" si="255"/>
        <v>110</v>
      </c>
      <c r="P199" s="130">
        <f t="shared" si="256"/>
        <v>54</v>
      </c>
      <c r="Q199" s="130">
        <f t="shared" si="257"/>
        <v>1312.24</v>
      </c>
      <c r="R199" s="49">
        <f t="shared" si="258"/>
        <v>0</v>
      </c>
      <c r="S199" s="49">
        <f t="shared" si="259"/>
        <v>298.13</v>
      </c>
      <c r="T199" s="130">
        <f t="shared" si="260"/>
        <v>120.29</v>
      </c>
      <c r="U199" s="49">
        <f t="shared" si="261"/>
        <v>11.18</v>
      </c>
      <c r="V199" s="130">
        <f t="shared" si="262"/>
        <v>110</v>
      </c>
      <c r="W199" s="130">
        <f t="shared" si="263"/>
        <v>54</v>
      </c>
      <c r="X199" s="49">
        <f t="shared" si="264"/>
        <v>593.6</v>
      </c>
      <c r="Y199" s="49">
        <f t="shared" si="265"/>
        <v>1905.84</v>
      </c>
      <c r="Z199" s="49"/>
      <c r="AA199" s="139" t="s">
        <v>54</v>
      </c>
      <c r="AB199" s="140">
        <f t="shared" ref="AB199:AH199" si="272">K199+R199</f>
        <v>44.72</v>
      </c>
      <c r="AC199" s="140">
        <f t="shared" si="272"/>
        <v>894.39</v>
      </c>
      <c r="AD199" s="140">
        <f t="shared" si="272"/>
        <v>601.46</v>
      </c>
      <c r="AE199" s="140">
        <f t="shared" si="272"/>
        <v>37.27</v>
      </c>
      <c r="AF199" s="140">
        <f t="shared" si="272"/>
        <v>220</v>
      </c>
      <c r="AG199" s="140">
        <f t="shared" si="272"/>
        <v>108</v>
      </c>
      <c r="AH199" s="140">
        <f t="shared" si="272"/>
        <v>1905.84</v>
      </c>
      <c r="AI199" s="139" t="s">
        <v>32</v>
      </c>
    </row>
    <row r="200" s="114" customFormat="1" ht="16" customHeight="1" spans="1:35">
      <c r="A200" s="129">
        <f t="shared" si="253"/>
        <v>197</v>
      </c>
      <c r="B200" s="49" t="s">
        <v>129</v>
      </c>
      <c r="C200" s="307" t="s">
        <v>538</v>
      </c>
      <c r="D200" s="346" t="s">
        <v>539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3180</v>
      </c>
      <c r="J200" s="130">
        <v>108</v>
      </c>
      <c r="K200" s="49">
        <f t="shared" si="268"/>
        <v>44.72</v>
      </c>
      <c r="L200" s="49">
        <f t="shared" si="195"/>
        <v>596.26</v>
      </c>
      <c r="M200" s="130">
        <f t="shared" si="254"/>
        <v>481.17</v>
      </c>
      <c r="N200" s="49">
        <f t="shared" si="196"/>
        <v>26.09</v>
      </c>
      <c r="O200" s="130">
        <f t="shared" si="255"/>
        <v>159</v>
      </c>
      <c r="P200" s="130">
        <f t="shared" si="256"/>
        <v>54</v>
      </c>
      <c r="Q200" s="130">
        <f t="shared" si="257"/>
        <v>1361.24</v>
      </c>
      <c r="R200" s="49">
        <f t="shared" si="258"/>
        <v>0</v>
      </c>
      <c r="S200" s="49">
        <f t="shared" si="259"/>
        <v>298.13</v>
      </c>
      <c r="T200" s="130">
        <f t="shared" si="260"/>
        <v>120.29</v>
      </c>
      <c r="U200" s="49">
        <f t="shared" si="261"/>
        <v>11.18</v>
      </c>
      <c r="V200" s="130">
        <f t="shared" si="262"/>
        <v>159</v>
      </c>
      <c r="W200" s="130">
        <f t="shared" si="263"/>
        <v>54</v>
      </c>
      <c r="X200" s="49">
        <f t="shared" si="264"/>
        <v>642.6</v>
      </c>
      <c r="Y200" s="49">
        <f t="shared" si="265"/>
        <v>2003.84</v>
      </c>
      <c r="Z200" s="49"/>
      <c r="AA200" s="139" t="s">
        <v>61</v>
      </c>
      <c r="AB200" s="140">
        <f t="shared" ref="AB200:AH200" si="273">K200+R200</f>
        <v>44.72</v>
      </c>
      <c r="AC200" s="140">
        <f t="shared" si="273"/>
        <v>894.39</v>
      </c>
      <c r="AD200" s="140">
        <f t="shared" si="273"/>
        <v>601.46</v>
      </c>
      <c r="AE200" s="140">
        <f t="shared" si="273"/>
        <v>37.27</v>
      </c>
      <c r="AF200" s="140">
        <f t="shared" si="273"/>
        <v>318</v>
      </c>
      <c r="AG200" s="140">
        <f t="shared" si="273"/>
        <v>108</v>
      </c>
      <c r="AH200" s="140">
        <f t="shared" si="273"/>
        <v>2003.84</v>
      </c>
      <c r="AI200" s="139" t="s">
        <v>35</v>
      </c>
    </row>
    <row r="201" s="39" customFormat="1" ht="16" customHeight="1" spans="1:35">
      <c r="A201" s="129">
        <f t="shared" si="253"/>
        <v>198</v>
      </c>
      <c r="B201" s="49" t="s">
        <v>129</v>
      </c>
      <c r="C201" s="307" t="s">
        <v>540</v>
      </c>
      <c r="D201" s="49" t="s">
        <v>541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3180</v>
      </c>
      <c r="J201" s="130">
        <v>108</v>
      </c>
      <c r="K201" s="49">
        <f t="shared" si="268"/>
        <v>44.72</v>
      </c>
      <c r="L201" s="49">
        <f t="shared" si="195"/>
        <v>596.26</v>
      </c>
      <c r="M201" s="130">
        <f t="shared" si="254"/>
        <v>481.17</v>
      </c>
      <c r="N201" s="49">
        <f t="shared" si="196"/>
        <v>26.09</v>
      </c>
      <c r="O201" s="130">
        <f t="shared" si="255"/>
        <v>159</v>
      </c>
      <c r="P201" s="130">
        <f t="shared" si="256"/>
        <v>54</v>
      </c>
      <c r="Q201" s="130">
        <f t="shared" si="257"/>
        <v>1361.24</v>
      </c>
      <c r="R201" s="49">
        <f t="shared" si="258"/>
        <v>0</v>
      </c>
      <c r="S201" s="49">
        <f t="shared" si="259"/>
        <v>298.13</v>
      </c>
      <c r="T201" s="130">
        <f t="shared" si="260"/>
        <v>120.29</v>
      </c>
      <c r="U201" s="49">
        <f t="shared" si="261"/>
        <v>11.18</v>
      </c>
      <c r="V201" s="130">
        <f t="shared" si="262"/>
        <v>159</v>
      </c>
      <c r="W201" s="130">
        <f t="shared" si="263"/>
        <v>54</v>
      </c>
      <c r="X201" s="49">
        <f t="shared" si="264"/>
        <v>642.6</v>
      </c>
      <c r="Y201" s="49">
        <f t="shared" si="265"/>
        <v>2003.84</v>
      </c>
      <c r="Z201" s="49"/>
      <c r="AA201" s="139" t="s">
        <v>61</v>
      </c>
      <c r="AB201" s="140">
        <f t="shared" ref="AB201:AH201" si="274">K201+R201</f>
        <v>44.72</v>
      </c>
      <c r="AC201" s="140">
        <f t="shared" si="274"/>
        <v>894.39</v>
      </c>
      <c r="AD201" s="140">
        <f t="shared" si="274"/>
        <v>601.46</v>
      </c>
      <c r="AE201" s="140">
        <f t="shared" si="274"/>
        <v>37.27</v>
      </c>
      <c r="AF201" s="140">
        <f t="shared" si="274"/>
        <v>318</v>
      </c>
      <c r="AG201" s="140">
        <f t="shared" si="274"/>
        <v>108</v>
      </c>
      <c r="AH201" s="140">
        <f t="shared" si="274"/>
        <v>2003.84</v>
      </c>
      <c r="AI201" s="139" t="s">
        <v>35</v>
      </c>
    </row>
    <row r="202" s="39" customFormat="1" ht="16" customHeight="1" spans="1:35">
      <c r="A202" s="129">
        <f t="shared" si="253"/>
        <v>199</v>
      </c>
      <c r="B202" s="49" t="s">
        <v>129</v>
      </c>
      <c r="C202" s="307" t="s">
        <v>542</v>
      </c>
      <c r="D202" s="49" t="s">
        <v>543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>
        <v>108</v>
      </c>
      <c r="K202" s="49">
        <f t="shared" si="268"/>
        <v>44.72</v>
      </c>
      <c r="L202" s="49">
        <f t="shared" ref="L202:L265" si="275">ROUND(F202*0.16,2)</f>
        <v>596.26</v>
      </c>
      <c r="M202" s="130">
        <f t="shared" si="254"/>
        <v>481.17</v>
      </c>
      <c r="N202" s="49">
        <f t="shared" ref="N202:N265" si="276">ROUND(H202*0.007,2)</f>
        <v>26.09</v>
      </c>
      <c r="O202" s="130">
        <f t="shared" si="255"/>
        <v>159</v>
      </c>
      <c r="P202" s="130">
        <f t="shared" si="256"/>
        <v>54</v>
      </c>
      <c r="Q202" s="130">
        <f t="shared" si="257"/>
        <v>1361.24</v>
      </c>
      <c r="R202" s="49">
        <f t="shared" si="258"/>
        <v>0</v>
      </c>
      <c r="S202" s="49">
        <f t="shared" si="259"/>
        <v>298.13</v>
      </c>
      <c r="T202" s="130">
        <f t="shared" si="260"/>
        <v>120.29</v>
      </c>
      <c r="U202" s="49">
        <f t="shared" si="261"/>
        <v>11.18</v>
      </c>
      <c r="V202" s="130">
        <f t="shared" si="262"/>
        <v>159</v>
      </c>
      <c r="W202" s="130">
        <f t="shared" si="263"/>
        <v>54</v>
      </c>
      <c r="X202" s="49">
        <f t="shared" si="264"/>
        <v>642.6</v>
      </c>
      <c r="Y202" s="49">
        <f t="shared" si="265"/>
        <v>2003.84</v>
      </c>
      <c r="Z202" s="49"/>
      <c r="AA202" s="139" t="s">
        <v>61</v>
      </c>
      <c r="AB202" s="140">
        <f t="shared" ref="AB202:AH202" si="277">K202+R202</f>
        <v>44.72</v>
      </c>
      <c r="AC202" s="140">
        <f t="shared" si="277"/>
        <v>894.39</v>
      </c>
      <c r="AD202" s="140">
        <f t="shared" si="277"/>
        <v>601.46</v>
      </c>
      <c r="AE202" s="140">
        <f t="shared" si="277"/>
        <v>37.27</v>
      </c>
      <c r="AF202" s="140">
        <f t="shared" si="277"/>
        <v>318</v>
      </c>
      <c r="AG202" s="140">
        <f t="shared" si="277"/>
        <v>108</v>
      </c>
      <c r="AH202" s="140">
        <f t="shared" si="277"/>
        <v>2003.84</v>
      </c>
      <c r="AI202" s="139" t="s">
        <v>35</v>
      </c>
    </row>
    <row r="203" s="39" customFormat="1" ht="16" customHeight="1" spans="1:35">
      <c r="A203" s="129">
        <f t="shared" si="253"/>
        <v>200</v>
      </c>
      <c r="B203" s="49" t="s">
        <v>522</v>
      </c>
      <c r="C203" s="307" t="s">
        <v>544</v>
      </c>
      <c r="D203" s="49" t="s">
        <v>545</v>
      </c>
      <c r="E203" s="49">
        <v>3820</v>
      </c>
      <c r="F203" s="49">
        <v>3820</v>
      </c>
      <c r="G203" s="130">
        <v>6014.67</v>
      </c>
      <c r="H203" s="49">
        <v>3820</v>
      </c>
      <c r="I203" s="130">
        <v>4180</v>
      </c>
      <c r="J203" s="130">
        <v>108</v>
      </c>
      <c r="K203" s="49">
        <f t="shared" si="268"/>
        <v>45.84</v>
      </c>
      <c r="L203" s="49">
        <f t="shared" si="275"/>
        <v>611.2</v>
      </c>
      <c r="M203" s="130">
        <f t="shared" si="254"/>
        <v>481.17</v>
      </c>
      <c r="N203" s="49">
        <f t="shared" si="276"/>
        <v>26.74</v>
      </c>
      <c r="O203" s="130">
        <f t="shared" si="255"/>
        <v>209</v>
      </c>
      <c r="P203" s="130">
        <f t="shared" si="256"/>
        <v>54</v>
      </c>
      <c r="Q203" s="130">
        <f t="shared" si="257"/>
        <v>1427.95</v>
      </c>
      <c r="R203" s="49">
        <f t="shared" si="258"/>
        <v>0</v>
      </c>
      <c r="S203" s="49">
        <f t="shared" si="259"/>
        <v>305.6</v>
      </c>
      <c r="T203" s="130">
        <f t="shared" si="260"/>
        <v>120.29</v>
      </c>
      <c r="U203" s="49">
        <f t="shared" si="261"/>
        <v>11.46</v>
      </c>
      <c r="V203" s="130">
        <f t="shared" si="262"/>
        <v>209</v>
      </c>
      <c r="W203" s="130">
        <f t="shared" si="263"/>
        <v>54</v>
      </c>
      <c r="X203" s="49">
        <f t="shared" si="264"/>
        <v>700.35</v>
      </c>
      <c r="Y203" s="49">
        <f t="shared" si="265"/>
        <v>2128.3</v>
      </c>
      <c r="Z203" s="49"/>
      <c r="AA203" s="139" t="s">
        <v>50</v>
      </c>
      <c r="AB203" s="140">
        <f t="shared" ref="AB203:AH203" si="278">K203+R203</f>
        <v>45.84</v>
      </c>
      <c r="AC203" s="140">
        <f t="shared" si="278"/>
        <v>916.8</v>
      </c>
      <c r="AD203" s="140">
        <f t="shared" si="278"/>
        <v>601.46</v>
      </c>
      <c r="AE203" s="140">
        <f t="shared" si="278"/>
        <v>38.2</v>
      </c>
      <c r="AF203" s="140">
        <f t="shared" si="278"/>
        <v>418</v>
      </c>
      <c r="AG203" s="140">
        <f t="shared" si="278"/>
        <v>108</v>
      </c>
      <c r="AH203" s="140">
        <f t="shared" si="278"/>
        <v>2128.3</v>
      </c>
      <c r="AI203" s="139" t="s">
        <v>31</v>
      </c>
    </row>
    <row r="204" s="39" customFormat="1" ht="16" customHeight="1" spans="1:35">
      <c r="A204" s="129">
        <f t="shared" si="253"/>
        <v>201</v>
      </c>
      <c r="B204" s="49" t="s">
        <v>517</v>
      </c>
      <c r="C204" s="307" t="s">
        <v>546</v>
      </c>
      <c r="D204" s="49" t="s">
        <v>547</v>
      </c>
      <c r="E204" s="49">
        <v>3820</v>
      </c>
      <c r="F204" s="49">
        <v>3820</v>
      </c>
      <c r="G204" s="130">
        <v>6014.67</v>
      </c>
      <c r="H204" s="49">
        <v>3820</v>
      </c>
      <c r="I204" s="130">
        <v>4180</v>
      </c>
      <c r="J204" s="130">
        <v>108</v>
      </c>
      <c r="K204" s="49">
        <f t="shared" si="268"/>
        <v>45.84</v>
      </c>
      <c r="L204" s="49">
        <f t="shared" si="275"/>
        <v>611.2</v>
      </c>
      <c r="M204" s="130">
        <f t="shared" si="254"/>
        <v>481.17</v>
      </c>
      <c r="N204" s="49">
        <f t="shared" si="276"/>
        <v>26.74</v>
      </c>
      <c r="O204" s="130">
        <f t="shared" si="255"/>
        <v>209</v>
      </c>
      <c r="P204" s="130">
        <f t="shared" si="256"/>
        <v>54</v>
      </c>
      <c r="Q204" s="130">
        <f t="shared" si="257"/>
        <v>1427.95</v>
      </c>
      <c r="R204" s="49">
        <f t="shared" si="258"/>
        <v>0</v>
      </c>
      <c r="S204" s="49">
        <f t="shared" si="259"/>
        <v>305.6</v>
      </c>
      <c r="T204" s="130">
        <f t="shared" si="260"/>
        <v>120.29</v>
      </c>
      <c r="U204" s="49">
        <f t="shared" si="261"/>
        <v>11.46</v>
      </c>
      <c r="V204" s="130">
        <f t="shared" si="262"/>
        <v>209</v>
      </c>
      <c r="W204" s="130">
        <f t="shared" si="263"/>
        <v>54</v>
      </c>
      <c r="X204" s="49">
        <f t="shared" si="264"/>
        <v>700.35</v>
      </c>
      <c r="Y204" s="49">
        <f t="shared" si="265"/>
        <v>2128.3</v>
      </c>
      <c r="Z204" s="49"/>
      <c r="AA204" s="139" t="s">
        <v>82</v>
      </c>
      <c r="AB204" s="140">
        <f t="shared" ref="AB204:AH204" si="279">K204+R204</f>
        <v>45.84</v>
      </c>
      <c r="AC204" s="140">
        <f t="shared" si="279"/>
        <v>916.8</v>
      </c>
      <c r="AD204" s="140">
        <f t="shared" si="279"/>
        <v>601.46</v>
      </c>
      <c r="AE204" s="140">
        <f t="shared" si="279"/>
        <v>38.2</v>
      </c>
      <c r="AF204" s="140">
        <f t="shared" si="279"/>
        <v>418</v>
      </c>
      <c r="AG204" s="140">
        <f t="shared" si="279"/>
        <v>108</v>
      </c>
      <c r="AH204" s="140">
        <f t="shared" si="279"/>
        <v>2128.3</v>
      </c>
      <c r="AI204" s="139" t="s">
        <v>35</v>
      </c>
    </row>
    <row r="205" s="39" customFormat="1" ht="16" customHeight="1" spans="1:35">
      <c r="A205" s="129">
        <f t="shared" si="253"/>
        <v>202</v>
      </c>
      <c r="B205" s="49" t="s">
        <v>223</v>
      </c>
      <c r="C205" s="307" t="s">
        <v>548</v>
      </c>
      <c r="D205" s="49" t="s">
        <v>549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3180</v>
      </c>
      <c r="J205" s="130">
        <v>108</v>
      </c>
      <c r="K205" s="49">
        <f t="shared" si="268"/>
        <v>44.72</v>
      </c>
      <c r="L205" s="49">
        <f t="shared" si="275"/>
        <v>596.26</v>
      </c>
      <c r="M205" s="130">
        <f t="shared" si="254"/>
        <v>481.17</v>
      </c>
      <c r="N205" s="49">
        <f t="shared" si="276"/>
        <v>26.09</v>
      </c>
      <c r="O205" s="130">
        <f t="shared" si="255"/>
        <v>159</v>
      </c>
      <c r="P205" s="130">
        <f t="shared" si="256"/>
        <v>54</v>
      </c>
      <c r="Q205" s="130">
        <f t="shared" si="257"/>
        <v>1361.24</v>
      </c>
      <c r="R205" s="49">
        <f t="shared" si="258"/>
        <v>0</v>
      </c>
      <c r="S205" s="49">
        <f t="shared" si="259"/>
        <v>298.13</v>
      </c>
      <c r="T205" s="130">
        <f t="shared" si="260"/>
        <v>120.29</v>
      </c>
      <c r="U205" s="49">
        <f t="shared" si="261"/>
        <v>11.18</v>
      </c>
      <c r="V205" s="130">
        <f t="shared" si="262"/>
        <v>159</v>
      </c>
      <c r="W205" s="130">
        <f t="shared" si="263"/>
        <v>54</v>
      </c>
      <c r="X205" s="49">
        <f t="shared" si="264"/>
        <v>642.6</v>
      </c>
      <c r="Y205" s="49">
        <f t="shared" si="265"/>
        <v>2003.84</v>
      </c>
      <c r="Z205" s="49"/>
      <c r="AA205" s="139" t="s">
        <v>58</v>
      </c>
      <c r="AB205" s="140">
        <f t="shared" ref="AB205:AH205" si="280">K205+R205</f>
        <v>44.72</v>
      </c>
      <c r="AC205" s="140">
        <f t="shared" si="280"/>
        <v>894.39</v>
      </c>
      <c r="AD205" s="140">
        <f t="shared" si="280"/>
        <v>601.46</v>
      </c>
      <c r="AE205" s="140">
        <f t="shared" si="280"/>
        <v>37.27</v>
      </c>
      <c r="AF205" s="140">
        <f t="shared" si="280"/>
        <v>318</v>
      </c>
      <c r="AG205" s="140">
        <f t="shared" si="280"/>
        <v>108</v>
      </c>
      <c r="AH205" s="140">
        <f t="shared" si="280"/>
        <v>2003.84</v>
      </c>
      <c r="AI205" s="139" t="s">
        <v>33</v>
      </c>
    </row>
    <row r="206" s="39" customFormat="1" ht="16" customHeight="1" spans="1:35">
      <c r="A206" s="129">
        <f t="shared" si="253"/>
        <v>203</v>
      </c>
      <c r="B206" s="49" t="s">
        <v>223</v>
      </c>
      <c r="C206" s="307" t="s">
        <v>550</v>
      </c>
      <c r="D206" s="49" t="s">
        <v>551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3180</v>
      </c>
      <c r="J206" s="130">
        <v>108</v>
      </c>
      <c r="K206" s="49">
        <f t="shared" si="268"/>
        <v>44.72</v>
      </c>
      <c r="L206" s="49">
        <f t="shared" si="275"/>
        <v>596.26</v>
      </c>
      <c r="M206" s="130">
        <f t="shared" si="254"/>
        <v>481.17</v>
      </c>
      <c r="N206" s="49">
        <f t="shared" si="276"/>
        <v>26.09</v>
      </c>
      <c r="O206" s="130">
        <f t="shared" si="255"/>
        <v>159</v>
      </c>
      <c r="P206" s="130">
        <f t="shared" si="256"/>
        <v>54</v>
      </c>
      <c r="Q206" s="130">
        <f t="shared" si="257"/>
        <v>1361.24</v>
      </c>
      <c r="R206" s="49">
        <f t="shared" si="258"/>
        <v>0</v>
      </c>
      <c r="S206" s="49">
        <f t="shared" si="259"/>
        <v>298.13</v>
      </c>
      <c r="T206" s="130">
        <f t="shared" si="260"/>
        <v>120.29</v>
      </c>
      <c r="U206" s="49">
        <f t="shared" si="261"/>
        <v>11.18</v>
      </c>
      <c r="V206" s="130">
        <f t="shared" si="262"/>
        <v>159</v>
      </c>
      <c r="W206" s="130">
        <f t="shared" si="263"/>
        <v>54</v>
      </c>
      <c r="X206" s="49">
        <f t="shared" si="264"/>
        <v>642.6</v>
      </c>
      <c r="Y206" s="49">
        <f t="shared" si="265"/>
        <v>2003.84</v>
      </c>
      <c r="Z206" s="49"/>
      <c r="AA206" s="139" t="s">
        <v>59</v>
      </c>
      <c r="AB206" s="140">
        <f t="shared" ref="AB206:AH206" si="281">K206+R206</f>
        <v>44.72</v>
      </c>
      <c r="AC206" s="140">
        <f t="shared" si="281"/>
        <v>894.39</v>
      </c>
      <c r="AD206" s="140">
        <f t="shared" si="281"/>
        <v>601.46</v>
      </c>
      <c r="AE206" s="140">
        <f t="shared" si="281"/>
        <v>37.27</v>
      </c>
      <c r="AF206" s="140">
        <f t="shared" si="281"/>
        <v>318</v>
      </c>
      <c r="AG206" s="140">
        <f t="shared" si="281"/>
        <v>108</v>
      </c>
      <c r="AH206" s="140">
        <f t="shared" si="281"/>
        <v>2003.84</v>
      </c>
      <c r="AI206" s="139" t="s">
        <v>33</v>
      </c>
    </row>
    <row r="207" s="39" customFormat="1" ht="16" customHeight="1" spans="1:35">
      <c r="A207" s="129">
        <f t="shared" si="253"/>
        <v>204</v>
      </c>
      <c r="B207" s="49" t="s">
        <v>533</v>
      </c>
      <c r="C207" s="307" t="s">
        <v>552</v>
      </c>
      <c r="D207" s="49" t="s">
        <v>553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3180</v>
      </c>
      <c r="J207" s="130">
        <v>108</v>
      </c>
      <c r="K207" s="49">
        <f t="shared" si="268"/>
        <v>44.72</v>
      </c>
      <c r="L207" s="49">
        <f t="shared" si="275"/>
        <v>596.26</v>
      </c>
      <c r="M207" s="130">
        <f t="shared" si="254"/>
        <v>481.17</v>
      </c>
      <c r="N207" s="49">
        <f t="shared" si="276"/>
        <v>26.09</v>
      </c>
      <c r="O207" s="130">
        <f t="shared" si="255"/>
        <v>159</v>
      </c>
      <c r="P207" s="130">
        <f t="shared" si="256"/>
        <v>54</v>
      </c>
      <c r="Q207" s="130">
        <f t="shared" si="257"/>
        <v>1361.24</v>
      </c>
      <c r="R207" s="49">
        <f t="shared" si="258"/>
        <v>0</v>
      </c>
      <c r="S207" s="49">
        <f t="shared" si="259"/>
        <v>298.13</v>
      </c>
      <c r="T207" s="130">
        <f t="shared" si="260"/>
        <v>120.29</v>
      </c>
      <c r="U207" s="49">
        <f t="shared" si="261"/>
        <v>11.18</v>
      </c>
      <c r="V207" s="130">
        <f t="shared" si="262"/>
        <v>159</v>
      </c>
      <c r="W207" s="130">
        <f t="shared" si="263"/>
        <v>54</v>
      </c>
      <c r="X207" s="49">
        <f t="shared" si="264"/>
        <v>642.6</v>
      </c>
      <c r="Y207" s="49">
        <f t="shared" si="265"/>
        <v>2003.84</v>
      </c>
      <c r="Z207" s="49"/>
      <c r="AA207" s="139" t="s">
        <v>60</v>
      </c>
      <c r="AB207" s="140">
        <f t="shared" ref="AB207:AH207" si="282">K207+R207</f>
        <v>44.72</v>
      </c>
      <c r="AC207" s="140">
        <f t="shared" si="282"/>
        <v>894.39</v>
      </c>
      <c r="AD207" s="140">
        <f t="shared" si="282"/>
        <v>601.46</v>
      </c>
      <c r="AE207" s="140">
        <f t="shared" si="282"/>
        <v>37.27</v>
      </c>
      <c r="AF207" s="140">
        <f t="shared" si="282"/>
        <v>318</v>
      </c>
      <c r="AG207" s="140">
        <f t="shared" si="282"/>
        <v>108</v>
      </c>
      <c r="AH207" s="140">
        <f t="shared" si="282"/>
        <v>2003.84</v>
      </c>
      <c r="AI207" s="139" t="s">
        <v>34</v>
      </c>
    </row>
    <row r="208" s="39" customFormat="1" ht="16" customHeight="1" spans="1:35">
      <c r="A208" s="129">
        <f t="shared" si="253"/>
        <v>205</v>
      </c>
      <c r="B208" s="49" t="s">
        <v>217</v>
      </c>
      <c r="C208" s="307" t="s">
        <v>554</v>
      </c>
      <c r="D208" s="448" t="s">
        <v>555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4180</v>
      </c>
      <c r="J208" s="130">
        <v>108</v>
      </c>
      <c r="K208" s="49">
        <f t="shared" si="268"/>
        <v>44.72</v>
      </c>
      <c r="L208" s="49">
        <f t="shared" si="275"/>
        <v>596.26</v>
      </c>
      <c r="M208" s="130">
        <f t="shared" si="254"/>
        <v>481.17</v>
      </c>
      <c r="N208" s="49">
        <f t="shared" si="276"/>
        <v>26.09</v>
      </c>
      <c r="O208" s="130">
        <f t="shared" si="255"/>
        <v>209</v>
      </c>
      <c r="P208" s="130">
        <f t="shared" si="256"/>
        <v>54</v>
      </c>
      <c r="Q208" s="130">
        <f t="shared" si="257"/>
        <v>1411.24</v>
      </c>
      <c r="R208" s="49">
        <f t="shared" si="258"/>
        <v>0</v>
      </c>
      <c r="S208" s="49">
        <f t="shared" si="259"/>
        <v>298.13</v>
      </c>
      <c r="T208" s="130">
        <f t="shared" si="260"/>
        <v>120.29</v>
      </c>
      <c r="U208" s="49">
        <f t="shared" si="261"/>
        <v>11.18</v>
      </c>
      <c r="V208" s="130">
        <f t="shared" si="262"/>
        <v>209</v>
      </c>
      <c r="W208" s="130">
        <f t="shared" si="263"/>
        <v>54</v>
      </c>
      <c r="X208" s="49">
        <f t="shared" si="264"/>
        <v>692.6</v>
      </c>
      <c r="Y208" s="49">
        <f t="shared" si="265"/>
        <v>2103.84</v>
      </c>
      <c r="Z208" s="49"/>
      <c r="AA208" s="139" t="s">
        <v>60</v>
      </c>
      <c r="AB208" s="140">
        <f t="shared" ref="AB208:AH208" si="283">K208+R208</f>
        <v>44.72</v>
      </c>
      <c r="AC208" s="140">
        <f t="shared" si="283"/>
        <v>894.39</v>
      </c>
      <c r="AD208" s="140">
        <f t="shared" si="283"/>
        <v>601.46</v>
      </c>
      <c r="AE208" s="140">
        <f t="shared" si="283"/>
        <v>37.27</v>
      </c>
      <c r="AF208" s="140">
        <f t="shared" si="283"/>
        <v>418</v>
      </c>
      <c r="AG208" s="140">
        <f t="shared" si="283"/>
        <v>108</v>
      </c>
      <c r="AH208" s="140">
        <f t="shared" si="283"/>
        <v>2103.84</v>
      </c>
      <c r="AI208" s="139" t="s">
        <v>34</v>
      </c>
    </row>
    <row r="209" s="39" customFormat="1" ht="16" customHeight="1" spans="1:35">
      <c r="A209" s="129">
        <f t="shared" si="253"/>
        <v>206</v>
      </c>
      <c r="B209" s="49" t="s">
        <v>533</v>
      </c>
      <c r="C209" s="307" t="s">
        <v>556</v>
      </c>
      <c r="D209" s="49" t="s">
        <v>557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>
        <v>108</v>
      </c>
      <c r="K209" s="49">
        <f t="shared" si="268"/>
        <v>44.72</v>
      </c>
      <c r="L209" s="49">
        <f t="shared" si="275"/>
        <v>596.26</v>
      </c>
      <c r="M209" s="130">
        <f t="shared" si="254"/>
        <v>481.17</v>
      </c>
      <c r="N209" s="49">
        <f t="shared" si="276"/>
        <v>26.09</v>
      </c>
      <c r="O209" s="130">
        <f t="shared" si="255"/>
        <v>110</v>
      </c>
      <c r="P209" s="130">
        <f t="shared" si="256"/>
        <v>54</v>
      </c>
      <c r="Q209" s="130">
        <f t="shared" si="257"/>
        <v>1312.24</v>
      </c>
      <c r="R209" s="49">
        <f t="shared" si="258"/>
        <v>0</v>
      </c>
      <c r="S209" s="49">
        <f t="shared" si="259"/>
        <v>298.13</v>
      </c>
      <c r="T209" s="130">
        <f t="shared" si="260"/>
        <v>120.29</v>
      </c>
      <c r="U209" s="49">
        <f t="shared" si="261"/>
        <v>11.18</v>
      </c>
      <c r="V209" s="130">
        <f t="shared" si="262"/>
        <v>110</v>
      </c>
      <c r="W209" s="130">
        <f t="shared" si="263"/>
        <v>54</v>
      </c>
      <c r="X209" s="49">
        <f t="shared" si="264"/>
        <v>593.6</v>
      </c>
      <c r="Y209" s="49">
        <f t="shared" si="265"/>
        <v>1905.84</v>
      </c>
      <c r="Z209" s="49"/>
      <c r="AA209" s="139" t="s">
        <v>55</v>
      </c>
      <c r="AB209" s="140">
        <f t="shared" ref="AB209:AH209" si="284">K209+R209</f>
        <v>44.72</v>
      </c>
      <c r="AC209" s="140">
        <f t="shared" si="284"/>
        <v>894.39</v>
      </c>
      <c r="AD209" s="140">
        <f t="shared" si="284"/>
        <v>601.46</v>
      </c>
      <c r="AE209" s="140">
        <f t="shared" si="284"/>
        <v>37.27</v>
      </c>
      <c r="AF209" s="140">
        <f t="shared" si="284"/>
        <v>220</v>
      </c>
      <c r="AG209" s="140">
        <f t="shared" si="284"/>
        <v>108</v>
      </c>
      <c r="AH209" s="140">
        <f t="shared" si="284"/>
        <v>1905.84</v>
      </c>
      <c r="AI209" s="139" t="s">
        <v>32</v>
      </c>
    </row>
    <row r="210" s="39" customFormat="1" ht="16" customHeight="1" spans="1:35">
      <c r="A210" s="129">
        <f t="shared" si="253"/>
        <v>207</v>
      </c>
      <c r="B210" s="49" t="s">
        <v>533</v>
      </c>
      <c r="C210" s="307" t="s">
        <v>558</v>
      </c>
      <c r="D210" s="49" t="s">
        <v>559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>
        <v>108</v>
      </c>
      <c r="K210" s="49">
        <f t="shared" si="268"/>
        <v>44.72</v>
      </c>
      <c r="L210" s="49">
        <f t="shared" si="275"/>
        <v>596.26</v>
      </c>
      <c r="M210" s="130">
        <f t="shared" si="254"/>
        <v>481.17</v>
      </c>
      <c r="N210" s="49">
        <f t="shared" si="276"/>
        <v>26.09</v>
      </c>
      <c r="O210" s="130">
        <f t="shared" si="255"/>
        <v>110</v>
      </c>
      <c r="P210" s="130">
        <f t="shared" si="256"/>
        <v>54</v>
      </c>
      <c r="Q210" s="130">
        <f t="shared" si="257"/>
        <v>1312.24</v>
      </c>
      <c r="R210" s="49">
        <f t="shared" si="258"/>
        <v>0</v>
      </c>
      <c r="S210" s="49">
        <f t="shared" si="259"/>
        <v>298.13</v>
      </c>
      <c r="T210" s="130">
        <f t="shared" si="260"/>
        <v>120.29</v>
      </c>
      <c r="U210" s="49">
        <f t="shared" si="261"/>
        <v>11.18</v>
      </c>
      <c r="V210" s="130">
        <f t="shared" si="262"/>
        <v>110</v>
      </c>
      <c r="W210" s="130">
        <f t="shared" si="263"/>
        <v>54</v>
      </c>
      <c r="X210" s="49">
        <f t="shared" si="264"/>
        <v>593.6</v>
      </c>
      <c r="Y210" s="49">
        <f t="shared" si="265"/>
        <v>1905.84</v>
      </c>
      <c r="Z210" s="49"/>
      <c r="AA210" s="139" t="s">
        <v>55</v>
      </c>
      <c r="AB210" s="140">
        <f t="shared" ref="AB210:AH210" si="285">K210+R210</f>
        <v>44.72</v>
      </c>
      <c r="AC210" s="140">
        <f t="shared" si="285"/>
        <v>894.39</v>
      </c>
      <c r="AD210" s="140">
        <f t="shared" si="285"/>
        <v>601.46</v>
      </c>
      <c r="AE210" s="140">
        <f t="shared" si="285"/>
        <v>37.27</v>
      </c>
      <c r="AF210" s="140">
        <f t="shared" si="285"/>
        <v>220</v>
      </c>
      <c r="AG210" s="140">
        <f t="shared" si="285"/>
        <v>108</v>
      </c>
      <c r="AH210" s="140">
        <f t="shared" si="285"/>
        <v>1905.84</v>
      </c>
      <c r="AI210" s="139" t="s">
        <v>32</v>
      </c>
    </row>
    <row r="211" s="39" customFormat="1" ht="16" customHeight="1" spans="1:35">
      <c r="A211" s="129">
        <f t="shared" si="253"/>
        <v>208</v>
      </c>
      <c r="B211" s="49" t="s">
        <v>533</v>
      </c>
      <c r="C211" s="307" t="s">
        <v>560</v>
      </c>
      <c r="D211" s="49" t="s">
        <v>561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3180</v>
      </c>
      <c r="J211" s="130">
        <v>108</v>
      </c>
      <c r="K211" s="49">
        <f t="shared" si="268"/>
        <v>44.72</v>
      </c>
      <c r="L211" s="49">
        <f t="shared" si="275"/>
        <v>596.26</v>
      </c>
      <c r="M211" s="130">
        <f t="shared" si="254"/>
        <v>481.17</v>
      </c>
      <c r="N211" s="49">
        <f t="shared" si="276"/>
        <v>26.09</v>
      </c>
      <c r="O211" s="130">
        <f t="shared" si="255"/>
        <v>159</v>
      </c>
      <c r="P211" s="130">
        <f t="shared" si="256"/>
        <v>54</v>
      </c>
      <c r="Q211" s="130">
        <f t="shared" si="257"/>
        <v>1361.24</v>
      </c>
      <c r="R211" s="49">
        <f t="shared" si="258"/>
        <v>0</v>
      </c>
      <c r="S211" s="49">
        <f t="shared" si="259"/>
        <v>298.13</v>
      </c>
      <c r="T211" s="130">
        <f t="shared" si="260"/>
        <v>120.29</v>
      </c>
      <c r="U211" s="49">
        <f t="shared" si="261"/>
        <v>11.18</v>
      </c>
      <c r="V211" s="130">
        <f t="shared" si="262"/>
        <v>159</v>
      </c>
      <c r="W211" s="130">
        <f t="shared" si="263"/>
        <v>54</v>
      </c>
      <c r="X211" s="49">
        <f t="shared" si="264"/>
        <v>642.6</v>
      </c>
      <c r="Y211" s="49">
        <f t="shared" si="265"/>
        <v>2003.84</v>
      </c>
      <c r="Z211" s="49"/>
      <c r="AA211" s="139" t="s">
        <v>55</v>
      </c>
      <c r="AB211" s="140">
        <f t="shared" ref="AB211:AH211" si="286">K211+R211</f>
        <v>44.72</v>
      </c>
      <c r="AC211" s="140">
        <f t="shared" si="286"/>
        <v>894.39</v>
      </c>
      <c r="AD211" s="140">
        <f t="shared" si="286"/>
        <v>601.46</v>
      </c>
      <c r="AE211" s="140">
        <f t="shared" si="286"/>
        <v>37.27</v>
      </c>
      <c r="AF211" s="140">
        <f t="shared" si="286"/>
        <v>318</v>
      </c>
      <c r="AG211" s="140">
        <f t="shared" si="286"/>
        <v>108</v>
      </c>
      <c r="AH211" s="140">
        <f t="shared" si="286"/>
        <v>2003.84</v>
      </c>
      <c r="AI211" s="139" t="s">
        <v>35</v>
      </c>
    </row>
    <row r="212" s="39" customFormat="1" ht="16" customHeight="1" spans="1:35">
      <c r="A212" s="129">
        <f t="shared" si="253"/>
        <v>209</v>
      </c>
      <c r="B212" s="49" t="s">
        <v>533</v>
      </c>
      <c r="C212" s="307" t="s">
        <v>562</v>
      </c>
      <c r="D212" s="49" t="s">
        <v>563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>
        <v>108</v>
      </c>
      <c r="K212" s="49">
        <f t="shared" si="268"/>
        <v>44.72</v>
      </c>
      <c r="L212" s="49">
        <f t="shared" si="275"/>
        <v>596.26</v>
      </c>
      <c r="M212" s="130">
        <f t="shared" si="254"/>
        <v>481.17</v>
      </c>
      <c r="N212" s="49">
        <f t="shared" si="276"/>
        <v>26.09</v>
      </c>
      <c r="O212" s="130">
        <f t="shared" si="255"/>
        <v>110</v>
      </c>
      <c r="P212" s="130">
        <f t="shared" si="256"/>
        <v>54</v>
      </c>
      <c r="Q212" s="130">
        <f t="shared" si="257"/>
        <v>1312.24</v>
      </c>
      <c r="R212" s="49">
        <f t="shared" si="258"/>
        <v>0</v>
      </c>
      <c r="S212" s="49">
        <f t="shared" si="259"/>
        <v>298.13</v>
      </c>
      <c r="T212" s="130">
        <f t="shared" si="260"/>
        <v>120.29</v>
      </c>
      <c r="U212" s="49">
        <f t="shared" si="261"/>
        <v>11.18</v>
      </c>
      <c r="V212" s="130">
        <f t="shared" si="262"/>
        <v>110</v>
      </c>
      <c r="W212" s="130">
        <f t="shared" si="263"/>
        <v>54</v>
      </c>
      <c r="X212" s="49">
        <f t="shared" si="264"/>
        <v>593.6</v>
      </c>
      <c r="Y212" s="49">
        <f t="shared" si="265"/>
        <v>1905.84</v>
      </c>
      <c r="Z212" s="49"/>
      <c r="AA212" s="139" t="s">
        <v>55</v>
      </c>
      <c r="AB212" s="140">
        <f t="shared" ref="AB212:AH212" si="287">K212+R212</f>
        <v>44.72</v>
      </c>
      <c r="AC212" s="140">
        <f t="shared" si="287"/>
        <v>894.39</v>
      </c>
      <c r="AD212" s="140">
        <f t="shared" si="287"/>
        <v>601.46</v>
      </c>
      <c r="AE212" s="140">
        <f t="shared" si="287"/>
        <v>37.27</v>
      </c>
      <c r="AF212" s="140">
        <f t="shared" si="287"/>
        <v>220</v>
      </c>
      <c r="AG212" s="140">
        <f t="shared" si="287"/>
        <v>108</v>
      </c>
      <c r="AH212" s="140">
        <f t="shared" si="287"/>
        <v>1905.84</v>
      </c>
      <c r="AI212" s="139" t="s">
        <v>32</v>
      </c>
    </row>
    <row r="213" s="39" customFormat="1" ht="16" customHeight="1" spans="1:35">
      <c r="A213" s="129">
        <f t="shared" si="253"/>
        <v>210</v>
      </c>
      <c r="B213" s="49" t="s">
        <v>533</v>
      </c>
      <c r="C213" s="307" t="s">
        <v>564</v>
      </c>
      <c r="D213" s="49" t="s">
        <v>565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3180</v>
      </c>
      <c r="J213" s="130">
        <v>108</v>
      </c>
      <c r="K213" s="49">
        <f t="shared" si="268"/>
        <v>44.72</v>
      </c>
      <c r="L213" s="49">
        <f t="shared" si="275"/>
        <v>596.26</v>
      </c>
      <c r="M213" s="130">
        <f t="shared" si="254"/>
        <v>481.17</v>
      </c>
      <c r="N213" s="49">
        <f t="shared" si="276"/>
        <v>26.09</v>
      </c>
      <c r="O213" s="130">
        <f t="shared" si="255"/>
        <v>159</v>
      </c>
      <c r="P213" s="130">
        <f t="shared" si="256"/>
        <v>54</v>
      </c>
      <c r="Q213" s="130">
        <f t="shared" si="257"/>
        <v>1361.24</v>
      </c>
      <c r="R213" s="49">
        <f t="shared" si="258"/>
        <v>0</v>
      </c>
      <c r="S213" s="49">
        <f t="shared" si="259"/>
        <v>298.13</v>
      </c>
      <c r="T213" s="130">
        <f t="shared" si="260"/>
        <v>120.29</v>
      </c>
      <c r="U213" s="49">
        <f t="shared" si="261"/>
        <v>11.18</v>
      </c>
      <c r="V213" s="130">
        <f t="shared" si="262"/>
        <v>159</v>
      </c>
      <c r="W213" s="130">
        <f t="shared" si="263"/>
        <v>54</v>
      </c>
      <c r="X213" s="49">
        <f t="shared" si="264"/>
        <v>642.6</v>
      </c>
      <c r="Y213" s="49">
        <f t="shared" si="265"/>
        <v>2003.84</v>
      </c>
      <c r="Z213" s="49"/>
      <c r="AA213" s="139" t="s">
        <v>55</v>
      </c>
      <c r="AB213" s="140">
        <f t="shared" ref="AB213:AH213" si="288">K213+R213</f>
        <v>44.72</v>
      </c>
      <c r="AC213" s="140">
        <f t="shared" si="288"/>
        <v>894.39</v>
      </c>
      <c r="AD213" s="140">
        <f t="shared" si="288"/>
        <v>601.46</v>
      </c>
      <c r="AE213" s="140">
        <f t="shared" si="288"/>
        <v>37.27</v>
      </c>
      <c r="AF213" s="140">
        <f t="shared" si="288"/>
        <v>318</v>
      </c>
      <c r="AG213" s="140">
        <f t="shared" si="288"/>
        <v>108</v>
      </c>
      <c r="AH213" s="140">
        <f t="shared" si="288"/>
        <v>2003.84</v>
      </c>
      <c r="AI213" s="139" t="s">
        <v>35</v>
      </c>
    </row>
    <row r="214" s="39" customFormat="1" ht="16" customHeight="1" spans="1:35">
      <c r="A214" s="129">
        <f t="shared" si="253"/>
        <v>211</v>
      </c>
      <c r="B214" s="49" t="s">
        <v>217</v>
      </c>
      <c r="C214" s="314" t="s">
        <v>566</v>
      </c>
      <c r="D214" s="49" t="s">
        <v>567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>
        <v>108</v>
      </c>
      <c r="K214" s="49">
        <f t="shared" si="268"/>
        <v>44.72</v>
      </c>
      <c r="L214" s="49">
        <f t="shared" si="275"/>
        <v>596.26</v>
      </c>
      <c r="M214" s="130">
        <f t="shared" si="254"/>
        <v>481.17</v>
      </c>
      <c r="N214" s="49">
        <f t="shared" si="276"/>
        <v>26.09</v>
      </c>
      <c r="O214" s="130">
        <f t="shared" si="255"/>
        <v>110</v>
      </c>
      <c r="P214" s="130">
        <f t="shared" si="256"/>
        <v>54</v>
      </c>
      <c r="Q214" s="130">
        <f t="shared" si="257"/>
        <v>1312.24</v>
      </c>
      <c r="R214" s="49">
        <f t="shared" si="258"/>
        <v>0</v>
      </c>
      <c r="S214" s="49">
        <f t="shared" si="259"/>
        <v>298.13</v>
      </c>
      <c r="T214" s="130">
        <f t="shared" si="260"/>
        <v>120.29</v>
      </c>
      <c r="U214" s="49">
        <f t="shared" si="261"/>
        <v>11.18</v>
      </c>
      <c r="V214" s="130">
        <f t="shared" si="262"/>
        <v>110</v>
      </c>
      <c r="W214" s="130">
        <f t="shared" si="263"/>
        <v>54</v>
      </c>
      <c r="X214" s="49">
        <f t="shared" si="264"/>
        <v>593.6</v>
      </c>
      <c r="Y214" s="49">
        <f t="shared" si="265"/>
        <v>1905.84</v>
      </c>
      <c r="Z214" s="49"/>
      <c r="AA214" s="139" t="s">
        <v>57</v>
      </c>
      <c r="AB214" s="140">
        <f t="shared" ref="AB214:AH214" si="289">K214+R214</f>
        <v>44.72</v>
      </c>
      <c r="AC214" s="140">
        <f t="shared" si="289"/>
        <v>894.39</v>
      </c>
      <c r="AD214" s="140">
        <f t="shared" si="289"/>
        <v>601.46</v>
      </c>
      <c r="AE214" s="140">
        <f t="shared" si="289"/>
        <v>37.27</v>
      </c>
      <c r="AF214" s="140">
        <f t="shared" si="289"/>
        <v>220</v>
      </c>
      <c r="AG214" s="140">
        <f t="shared" si="289"/>
        <v>108</v>
      </c>
      <c r="AH214" s="140">
        <f t="shared" si="289"/>
        <v>1905.84</v>
      </c>
      <c r="AI214" s="139" t="s">
        <v>32</v>
      </c>
    </row>
    <row r="215" s="39" customFormat="1" ht="16" customHeight="1" spans="1:35">
      <c r="A215" s="129">
        <f t="shared" si="253"/>
        <v>212</v>
      </c>
      <c r="B215" s="49" t="s">
        <v>568</v>
      </c>
      <c r="C215" s="307" t="s">
        <v>569</v>
      </c>
      <c r="D215" s="49" t="s">
        <v>570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>
        <v>108</v>
      </c>
      <c r="K215" s="49">
        <f t="shared" si="268"/>
        <v>44.72</v>
      </c>
      <c r="L215" s="49">
        <f t="shared" si="275"/>
        <v>596.26</v>
      </c>
      <c r="M215" s="130">
        <f t="shared" si="254"/>
        <v>481.17</v>
      </c>
      <c r="N215" s="49">
        <f t="shared" si="276"/>
        <v>26.09</v>
      </c>
      <c r="O215" s="130">
        <f t="shared" si="255"/>
        <v>110</v>
      </c>
      <c r="P215" s="130">
        <f t="shared" si="256"/>
        <v>54</v>
      </c>
      <c r="Q215" s="130">
        <f t="shared" si="257"/>
        <v>1312.24</v>
      </c>
      <c r="R215" s="49">
        <f t="shared" si="258"/>
        <v>0</v>
      </c>
      <c r="S215" s="49">
        <f t="shared" si="259"/>
        <v>298.13</v>
      </c>
      <c r="T215" s="130">
        <f t="shared" si="260"/>
        <v>120.29</v>
      </c>
      <c r="U215" s="49">
        <f t="shared" si="261"/>
        <v>11.18</v>
      </c>
      <c r="V215" s="130">
        <f t="shared" si="262"/>
        <v>110</v>
      </c>
      <c r="W215" s="130">
        <f t="shared" si="263"/>
        <v>54</v>
      </c>
      <c r="X215" s="49">
        <f t="shared" si="264"/>
        <v>593.6</v>
      </c>
      <c r="Y215" s="49">
        <f t="shared" si="265"/>
        <v>1905.84</v>
      </c>
      <c r="Z215" s="49"/>
      <c r="AA215" s="139" t="s">
        <v>54</v>
      </c>
      <c r="AB215" s="140">
        <f t="shared" ref="AB215:AH215" si="290">K215+R215</f>
        <v>44.72</v>
      </c>
      <c r="AC215" s="140">
        <f t="shared" si="290"/>
        <v>894.39</v>
      </c>
      <c r="AD215" s="140">
        <f t="shared" si="290"/>
        <v>601.46</v>
      </c>
      <c r="AE215" s="140">
        <f t="shared" si="290"/>
        <v>37.27</v>
      </c>
      <c r="AF215" s="140">
        <f t="shared" si="290"/>
        <v>220</v>
      </c>
      <c r="AG215" s="140">
        <f t="shared" si="290"/>
        <v>108</v>
      </c>
      <c r="AH215" s="140">
        <f t="shared" si="290"/>
        <v>1905.84</v>
      </c>
      <c r="AI215" s="139" t="s">
        <v>32</v>
      </c>
    </row>
    <row r="216" s="39" customFormat="1" ht="16" customHeight="1" spans="1:35">
      <c r="A216" s="129">
        <f t="shared" si="253"/>
        <v>213</v>
      </c>
      <c r="B216" s="49" t="s">
        <v>568</v>
      </c>
      <c r="C216" s="307" t="s">
        <v>571</v>
      </c>
      <c r="D216" s="49" t="s">
        <v>572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>
        <v>108</v>
      </c>
      <c r="K216" s="49">
        <f t="shared" si="268"/>
        <v>44.72</v>
      </c>
      <c r="L216" s="49">
        <f t="shared" si="275"/>
        <v>596.26</v>
      </c>
      <c r="M216" s="130">
        <f t="shared" si="254"/>
        <v>481.17</v>
      </c>
      <c r="N216" s="49">
        <f t="shared" si="276"/>
        <v>26.09</v>
      </c>
      <c r="O216" s="130">
        <f t="shared" si="255"/>
        <v>110</v>
      </c>
      <c r="P216" s="130">
        <f t="shared" si="256"/>
        <v>54</v>
      </c>
      <c r="Q216" s="130">
        <f t="shared" si="257"/>
        <v>1312.24</v>
      </c>
      <c r="R216" s="49">
        <f t="shared" si="258"/>
        <v>0</v>
      </c>
      <c r="S216" s="49">
        <f t="shared" si="259"/>
        <v>298.13</v>
      </c>
      <c r="T216" s="130">
        <f t="shared" si="260"/>
        <v>120.29</v>
      </c>
      <c r="U216" s="49">
        <f t="shared" si="261"/>
        <v>11.18</v>
      </c>
      <c r="V216" s="130">
        <f t="shared" si="262"/>
        <v>110</v>
      </c>
      <c r="W216" s="130">
        <f t="shared" si="263"/>
        <v>54</v>
      </c>
      <c r="X216" s="49">
        <f t="shared" si="264"/>
        <v>593.6</v>
      </c>
      <c r="Y216" s="49">
        <f t="shared" si="265"/>
        <v>1905.84</v>
      </c>
      <c r="Z216" s="49"/>
      <c r="AA216" s="139" t="s">
        <v>52</v>
      </c>
      <c r="AB216" s="140">
        <f t="shared" ref="AB216:AH216" si="291">K216+R216</f>
        <v>44.72</v>
      </c>
      <c r="AC216" s="140">
        <f t="shared" si="291"/>
        <v>894.39</v>
      </c>
      <c r="AD216" s="140">
        <f t="shared" si="291"/>
        <v>601.46</v>
      </c>
      <c r="AE216" s="140">
        <f t="shared" si="291"/>
        <v>37.27</v>
      </c>
      <c r="AF216" s="140">
        <f t="shared" si="291"/>
        <v>220</v>
      </c>
      <c r="AG216" s="140">
        <f t="shared" si="291"/>
        <v>108</v>
      </c>
      <c r="AH216" s="140">
        <f t="shared" si="291"/>
        <v>1905.84</v>
      </c>
      <c r="AI216" s="139" t="s">
        <v>32</v>
      </c>
    </row>
    <row r="217" s="39" customFormat="1" ht="16" customHeight="1" spans="1:35">
      <c r="A217" s="129">
        <f t="shared" si="253"/>
        <v>214</v>
      </c>
      <c r="B217" s="49" t="s">
        <v>119</v>
      </c>
      <c r="C217" s="307" t="s">
        <v>573</v>
      </c>
      <c r="D217" s="49" t="s">
        <v>574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>
        <v>108</v>
      </c>
      <c r="K217" s="49">
        <f t="shared" si="268"/>
        <v>44.72</v>
      </c>
      <c r="L217" s="49">
        <f t="shared" si="275"/>
        <v>596.26</v>
      </c>
      <c r="M217" s="130">
        <f t="shared" si="254"/>
        <v>481.17</v>
      </c>
      <c r="N217" s="49">
        <f t="shared" si="276"/>
        <v>26.09</v>
      </c>
      <c r="O217" s="130">
        <f t="shared" si="255"/>
        <v>110</v>
      </c>
      <c r="P217" s="130">
        <f t="shared" si="256"/>
        <v>54</v>
      </c>
      <c r="Q217" s="130">
        <f t="shared" si="257"/>
        <v>1312.24</v>
      </c>
      <c r="R217" s="49">
        <f t="shared" si="258"/>
        <v>0</v>
      </c>
      <c r="S217" s="49">
        <f t="shared" si="259"/>
        <v>298.13</v>
      </c>
      <c r="T217" s="130">
        <f t="shared" si="260"/>
        <v>120.29</v>
      </c>
      <c r="U217" s="49">
        <f t="shared" si="261"/>
        <v>11.18</v>
      </c>
      <c r="V217" s="130">
        <f t="shared" si="262"/>
        <v>110</v>
      </c>
      <c r="W217" s="130">
        <f t="shared" si="263"/>
        <v>54</v>
      </c>
      <c r="X217" s="49">
        <f t="shared" si="264"/>
        <v>593.6</v>
      </c>
      <c r="Y217" s="49">
        <f t="shared" si="265"/>
        <v>1905.84</v>
      </c>
      <c r="Z217" s="49"/>
      <c r="AA217" s="139" t="s">
        <v>51</v>
      </c>
      <c r="AB217" s="140">
        <f t="shared" ref="AB217:AH217" si="292">K217+R217</f>
        <v>44.72</v>
      </c>
      <c r="AC217" s="140">
        <f t="shared" si="292"/>
        <v>894.39</v>
      </c>
      <c r="AD217" s="140">
        <f t="shared" si="292"/>
        <v>601.46</v>
      </c>
      <c r="AE217" s="140">
        <f t="shared" si="292"/>
        <v>37.27</v>
      </c>
      <c r="AF217" s="140">
        <f t="shared" si="292"/>
        <v>220</v>
      </c>
      <c r="AG217" s="140">
        <f t="shared" si="292"/>
        <v>108</v>
      </c>
      <c r="AH217" s="140">
        <f t="shared" si="292"/>
        <v>1905.84</v>
      </c>
      <c r="AI217" s="139" t="s">
        <v>32</v>
      </c>
    </row>
    <row r="218" s="39" customFormat="1" ht="16" customHeight="1" spans="1:35">
      <c r="A218" s="129">
        <f t="shared" si="253"/>
        <v>215</v>
      </c>
      <c r="B218" s="49" t="s">
        <v>568</v>
      </c>
      <c r="C218" s="307" t="s">
        <v>575</v>
      </c>
      <c r="D218" s="49" t="s">
        <v>576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>
        <v>108</v>
      </c>
      <c r="K218" s="49">
        <f t="shared" si="268"/>
        <v>44.72</v>
      </c>
      <c r="L218" s="49">
        <f t="shared" si="275"/>
        <v>596.26</v>
      </c>
      <c r="M218" s="130">
        <f t="shared" si="254"/>
        <v>481.17</v>
      </c>
      <c r="N218" s="49">
        <f t="shared" si="276"/>
        <v>26.09</v>
      </c>
      <c r="O218" s="130">
        <f t="shared" si="255"/>
        <v>110</v>
      </c>
      <c r="P218" s="130">
        <f t="shared" si="256"/>
        <v>54</v>
      </c>
      <c r="Q218" s="130">
        <f t="shared" si="257"/>
        <v>1312.24</v>
      </c>
      <c r="R218" s="49">
        <f t="shared" si="258"/>
        <v>0</v>
      </c>
      <c r="S218" s="49">
        <f t="shared" si="259"/>
        <v>298.13</v>
      </c>
      <c r="T218" s="130">
        <f t="shared" si="260"/>
        <v>120.29</v>
      </c>
      <c r="U218" s="49">
        <f t="shared" si="261"/>
        <v>11.18</v>
      </c>
      <c r="V218" s="130">
        <f t="shared" si="262"/>
        <v>110</v>
      </c>
      <c r="W218" s="130">
        <f t="shared" si="263"/>
        <v>54</v>
      </c>
      <c r="X218" s="49">
        <f t="shared" si="264"/>
        <v>593.6</v>
      </c>
      <c r="Y218" s="49">
        <f t="shared" si="265"/>
        <v>1905.84</v>
      </c>
      <c r="Z218" s="49"/>
      <c r="AA218" s="139" t="s">
        <v>54</v>
      </c>
      <c r="AB218" s="140">
        <f t="shared" ref="AB218:AH218" si="293">K218+R218</f>
        <v>44.72</v>
      </c>
      <c r="AC218" s="140">
        <f t="shared" si="293"/>
        <v>894.39</v>
      </c>
      <c r="AD218" s="140">
        <f t="shared" si="293"/>
        <v>601.46</v>
      </c>
      <c r="AE218" s="140">
        <f t="shared" si="293"/>
        <v>37.27</v>
      </c>
      <c r="AF218" s="140">
        <f t="shared" si="293"/>
        <v>220</v>
      </c>
      <c r="AG218" s="140">
        <f t="shared" si="293"/>
        <v>108</v>
      </c>
      <c r="AH218" s="140">
        <f t="shared" si="293"/>
        <v>1905.84</v>
      </c>
      <c r="AI218" s="139" t="s">
        <v>32</v>
      </c>
    </row>
    <row r="219" s="39" customFormat="1" ht="16" customHeight="1" spans="1:35">
      <c r="A219" s="129">
        <f t="shared" si="253"/>
        <v>216</v>
      </c>
      <c r="B219" s="49" t="s">
        <v>568</v>
      </c>
      <c r="C219" s="307" t="s">
        <v>577</v>
      </c>
      <c r="D219" s="49" t="s">
        <v>578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>
        <v>108</v>
      </c>
      <c r="K219" s="49">
        <f t="shared" si="268"/>
        <v>44.72</v>
      </c>
      <c r="L219" s="49">
        <f t="shared" si="275"/>
        <v>596.26</v>
      </c>
      <c r="M219" s="130">
        <f t="shared" si="254"/>
        <v>481.17</v>
      </c>
      <c r="N219" s="49">
        <f t="shared" si="276"/>
        <v>26.09</v>
      </c>
      <c r="O219" s="130">
        <f t="shared" si="255"/>
        <v>110</v>
      </c>
      <c r="P219" s="130">
        <f t="shared" si="256"/>
        <v>54</v>
      </c>
      <c r="Q219" s="130">
        <f t="shared" si="257"/>
        <v>1312.24</v>
      </c>
      <c r="R219" s="49">
        <f t="shared" si="258"/>
        <v>0</v>
      </c>
      <c r="S219" s="49">
        <f t="shared" si="259"/>
        <v>298.13</v>
      </c>
      <c r="T219" s="130">
        <f t="shared" si="260"/>
        <v>120.29</v>
      </c>
      <c r="U219" s="49">
        <f t="shared" si="261"/>
        <v>11.18</v>
      </c>
      <c r="V219" s="130">
        <f t="shared" si="262"/>
        <v>110</v>
      </c>
      <c r="W219" s="130">
        <f t="shared" si="263"/>
        <v>54</v>
      </c>
      <c r="X219" s="49">
        <f t="shared" si="264"/>
        <v>593.6</v>
      </c>
      <c r="Y219" s="49">
        <f t="shared" si="265"/>
        <v>1905.84</v>
      </c>
      <c r="Z219" s="49"/>
      <c r="AA219" s="139" t="s">
        <v>52</v>
      </c>
      <c r="AB219" s="140">
        <f t="shared" ref="AB219:AH219" si="294">K219+R219</f>
        <v>44.72</v>
      </c>
      <c r="AC219" s="140">
        <f t="shared" si="294"/>
        <v>894.39</v>
      </c>
      <c r="AD219" s="140">
        <f t="shared" si="294"/>
        <v>601.46</v>
      </c>
      <c r="AE219" s="140">
        <f t="shared" si="294"/>
        <v>37.27</v>
      </c>
      <c r="AF219" s="140">
        <f t="shared" si="294"/>
        <v>220</v>
      </c>
      <c r="AG219" s="140">
        <f t="shared" si="294"/>
        <v>108</v>
      </c>
      <c r="AH219" s="140">
        <f t="shared" si="294"/>
        <v>1905.84</v>
      </c>
      <c r="AI219" s="139" t="s">
        <v>32</v>
      </c>
    </row>
    <row r="220" s="39" customFormat="1" ht="16" customHeight="1" spans="1:35">
      <c r="A220" s="129">
        <f t="shared" si="253"/>
        <v>217</v>
      </c>
      <c r="B220" s="49" t="s">
        <v>568</v>
      </c>
      <c r="C220" s="307" t="s">
        <v>579</v>
      </c>
      <c r="D220" s="49" t="s">
        <v>580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>
        <v>108</v>
      </c>
      <c r="K220" s="49">
        <f t="shared" si="268"/>
        <v>44.72</v>
      </c>
      <c r="L220" s="49">
        <f t="shared" si="275"/>
        <v>596.26</v>
      </c>
      <c r="M220" s="130">
        <f t="shared" si="254"/>
        <v>481.17</v>
      </c>
      <c r="N220" s="49">
        <f t="shared" si="276"/>
        <v>26.09</v>
      </c>
      <c r="O220" s="130">
        <f t="shared" si="255"/>
        <v>110</v>
      </c>
      <c r="P220" s="130">
        <f t="shared" si="256"/>
        <v>54</v>
      </c>
      <c r="Q220" s="130">
        <f t="shared" si="257"/>
        <v>1312.24</v>
      </c>
      <c r="R220" s="348">
        <f t="shared" si="258"/>
        <v>0</v>
      </c>
      <c r="S220" s="348">
        <f t="shared" si="259"/>
        <v>298.13</v>
      </c>
      <c r="T220" s="347">
        <f t="shared" si="260"/>
        <v>120.29</v>
      </c>
      <c r="U220" s="348">
        <f t="shared" si="261"/>
        <v>11.18</v>
      </c>
      <c r="V220" s="347">
        <f t="shared" si="262"/>
        <v>110</v>
      </c>
      <c r="W220" s="347">
        <f t="shared" si="263"/>
        <v>54</v>
      </c>
      <c r="X220" s="49">
        <f t="shared" si="264"/>
        <v>593.6</v>
      </c>
      <c r="Y220" s="49">
        <f t="shared" si="265"/>
        <v>1905.84</v>
      </c>
      <c r="Z220" s="49"/>
      <c r="AA220" s="139" t="s">
        <v>52</v>
      </c>
      <c r="AB220" s="140">
        <f t="shared" ref="AB220:AH220" si="295">K220+R220</f>
        <v>44.72</v>
      </c>
      <c r="AC220" s="140">
        <f t="shared" si="295"/>
        <v>894.39</v>
      </c>
      <c r="AD220" s="140">
        <f t="shared" si="295"/>
        <v>601.46</v>
      </c>
      <c r="AE220" s="140">
        <f t="shared" si="295"/>
        <v>37.27</v>
      </c>
      <c r="AF220" s="140">
        <f t="shared" si="295"/>
        <v>220</v>
      </c>
      <c r="AG220" s="140">
        <f t="shared" si="295"/>
        <v>108</v>
      </c>
      <c r="AH220" s="140">
        <f t="shared" si="295"/>
        <v>1905.84</v>
      </c>
      <c r="AI220" s="139" t="s">
        <v>32</v>
      </c>
    </row>
    <row r="221" s="39" customFormat="1" ht="16" customHeight="1" spans="1:35">
      <c r="A221" s="129">
        <f t="shared" si="253"/>
        <v>218</v>
      </c>
      <c r="B221" s="49" t="s">
        <v>568</v>
      </c>
      <c r="C221" s="307" t="s">
        <v>581</v>
      </c>
      <c r="D221" s="49" t="s">
        <v>582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>
        <v>108</v>
      </c>
      <c r="K221" s="49">
        <f t="shared" si="268"/>
        <v>44.72</v>
      </c>
      <c r="L221" s="49">
        <f t="shared" si="275"/>
        <v>596.26</v>
      </c>
      <c r="M221" s="130">
        <f t="shared" si="254"/>
        <v>481.17</v>
      </c>
      <c r="N221" s="49">
        <f t="shared" si="276"/>
        <v>26.09</v>
      </c>
      <c r="O221" s="130">
        <f t="shared" si="255"/>
        <v>110</v>
      </c>
      <c r="P221" s="130">
        <f t="shared" si="256"/>
        <v>54</v>
      </c>
      <c r="Q221" s="130">
        <f t="shared" si="257"/>
        <v>1312.24</v>
      </c>
      <c r="R221" s="49">
        <f t="shared" si="258"/>
        <v>0</v>
      </c>
      <c r="S221" s="49">
        <f t="shared" si="259"/>
        <v>298.13</v>
      </c>
      <c r="T221" s="130">
        <f t="shared" si="260"/>
        <v>120.29</v>
      </c>
      <c r="U221" s="49">
        <f t="shared" si="261"/>
        <v>11.18</v>
      </c>
      <c r="V221" s="130">
        <f t="shared" si="262"/>
        <v>110</v>
      </c>
      <c r="W221" s="130">
        <f t="shared" si="263"/>
        <v>54</v>
      </c>
      <c r="X221" s="49">
        <f t="shared" si="264"/>
        <v>593.6</v>
      </c>
      <c r="Y221" s="49">
        <f t="shared" si="265"/>
        <v>1905.84</v>
      </c>
      <c r="Z221" s="49"/>
      <c r="AA221" s="139" t="s">
        <v>54</v>
      </c>
      <c r="AB221" s="140">
        <f t="shared" ref="AB221:AH221" si="296">K221+R221</f>
        <v>44.72</v>
      </c>
      <c r="AC221" s="140">
        <f t="shared" si="296"/>
        <v>894.39</v>
      </c>
      <c r="AD221" s="140">
        <f t="shared" si="296"/>
        <v>601.46</v>
      </c>
      <c r="AE221" s="140">
        <f t="shared" si="296"/>
        <v>37.27</v>
      </c>
      <c r="AF221" s="140">
        <f t="shared" si="296"/>
        <v>220</v>
      </c>
      <c r="AG221" s="140">
        <f t="shared" si="296"/>
        <v>108</v>
      </c>
      <c r="AH221" s="140">
        <f t="shared" si="296"/>
        <v>1905.84</v>
      </c>
      <c r="AI221" s="139" t="s">
        <v>32</v>
      </c>
    </row>
    <row r="222" s="39" customFormat="1" ht="16" customHeight="1" spans="1:35">
      <c r="A222" s="129">
        <f t="shared" si="253"/>
        <v>219</v>
      </c>
      <c r="B222" s="49" t="s">
        <v>568</v>
      </c>
      <c r="C222" s="307" t="s">
        <v>583</v>
      </c>
      <c r="D222" s="49" t="s">
        <v>584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2200</v>
      </c>
      <c r="J222" s="130">
        <v>108</v>
      </c>
      <c r="K222" s="49">
        <f t="shared" si="268"/>
        <v>44.72</v>
      </c>
      <c r="L222" s="49">
        <f t="shared" si="275"/>
        <v>596.26</v>
      </c>
      <c r="M222" s="130">
        <f t="shared" si="254"/>
        <v>481.17</v>
      </c>
      <c r="N222" s="49">
        <f t="shared" si="276"/>
        <v>26.09</v>
      </c>
      <c r="O222" s="130">
        <f t="shared" si="255"/>
        <v>110</v>
      </c>
      <c r="P222" s="130">
        <f t="shared" si="256"/>
        <v>54</v>
      </c>
      <c r="Q222" s="130">
        <f t="shared" si="257"/>
        <v>1312.24</v>
      </c>
      <c r="R222" s="49">
        <f t="shared" si="258"/>
        <v>0</v>
      </c>
      <c r="S222" s="49">
        <f t="shared" si="259"/>
        <v>298.13</v>
      </c>
      <c r="T222" s="130">
        <f t="shared" si="260"/>
        <v>120.29</v>
      </c>
      <c r="U222" s="49">
        <f t="shared" si="261"/>
        <v>11.18</v>
      </c>
      <c r="V222" s="130">
        <f t="shared" si="262"/>
        <v>110</v>
      </c>
      <c r="W222" s="130">
        <f t="shared" si="263"/>
        <v>54</v>
      </c>
      <c r="X222" s="49">
        <f t="shared" si="264"/>
        <v>593.6</v>
      </c>
      <c r="Y222" s="49">
        <f t="shared" si="265"/>
        <v>1905.84</v>
      </c>
      <c r="Z222" s="49"/>
      <c r="AA222" s="139" t="s">
        <v>52</v>
      </c>
      <c r="AB222" s="140">
        <f t="shared" ref="AB222:AH222" si="297">K222+R222</f>
        <v>44.72</v>
      </c>
      <c r="AC222" s="140">
        <f t="shared" si="297"/>
        <v>894.39</v>
      </c>
      <c r="AD222" s="140">
        <f t="shared" si="297"/>
        <v>601.46</v>
      </c>
      <c r="AE222" s="140">
        <f t="shared" si="297"/>
        <v>37.27</v>
      </c>
      <c r="AF222" s="140">
        <f t="shared" si="297"/>
        <v>220</v>
      </c>
      <c r="AG222" s="140">
        <f t="shared" si="297"/>
        <v>108</v>
      </c>
      <c r="AH222" s="140">
        <f t="shared" si="297"/>
        <v>1905.84</v>
      </c>
      <c r="AI222" s="139" t="s">
        <v>32</v>
      </c>
    </row>
    <row r="223" s="39" customFormat="1" ht="16" customHeight="1" spans="1:35">
      <c r="A223" s="129">
        <f t="shared" si="253"/>
        <v>220</v>
      </c>
      <c r="B223" s="49" t="s">
        <v>568</v>
      </c>
      <c r="C223" s="307" t="s">
        <v>585</v>
      </c>
      <c r="D223" s="49" t="s">
        <v>586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>
        <v>108</v>
      </c>
      <c r="K223" s="49">
        <f t="shared" si="268"/>
        <v>44.72</v>
      </c>
      <c r="L223" s="49">
        <f t="shared" si="275"/>
        <v>596.26</v>
      </c>
      <c r="M223" s="130">
        <f t="shared" si="254"/>
        <v>481.17</v>
      </c>
      <c r="N223" s="49">
        <f t="shared" si="276"/>
        <v>26.09</v>
      </c>
      <c r="O223" s="130">
        <f t="shared" si="255"/>
        <v>110</v>
      </c>
      <c r="P223" s="130">
        <f t="shared" si="256"/>
        <v>54</v>
      </c>
      <c r="Q223" s="130">
        <f t="shared" si="257"/>
        <v>1312.24</v>
      </c>
      <c r="R223" s="49">
        <f t="shared" si="258"/>
        <v>0</v>
      </c>
      <c r="S223" s="49">
        <f t="shared" si="259"/>
        <v>298.13</v>
      </c>
      <c r="T223" s="130">
        <f t="shared" si="260"/>
        <v>120.29</v>
      </c>
      <c r="U223" s="49">
        <f t="shared" si="261"/>
        <v>11.18</v>
      </c>
      <c r="V223" s="130">
        <f t="shared" si="262"/>
        <v>110</v>
      </c>
      <c r="W223" s="130">
        <f t="shared" si="263"/>
        <v>54</v>
      </c>
      <c r="X223" s="49">
        <f t="shared" si="264"/>
        <v>593.6</v>
      </c>
      <c r="Y223" s="49">
        <f t="shared" si="265"/>
        <v>1905.84</v>
      </c>
      <c r="Z223" s="49"/>
      <c r="AA223" s="139" t="s">
        <v>54</v>
      </c>
      <c r="AB223" s="140">
        <f t="shared" ref="AB223:AH223" si="298">K223+R223</f>
        <v>44.72</v>
      </c>
      <c r="AC223" s="140">
        <f t="shared" si="298"/>
        <v>894.39</v>
      </c>
      <c r="AD223" s="140">
        <f t="shared" si="298"/>
        <v>601.46</v>
      </c>
      <c r="AE223" s="140">
        <f t="shared" si="298"/>
        <v>37.27</v>
      </c>
      <c r="AF223" s="140">
        <f t="shared" si="298"/>
        <v>220</v>
      </c>
      <c r="AG223" s="140">
        <f t="shared" si="298"/>
        <v>108</v>
      </c>
      <c r="AH223" s="140">
        <f t="shared" si="298"/>
        <v>1905.84</v>
      </c>
      <c r="AI223" s="139" t="s">
        <v>32</v>
      </c>
    </row>
    <row r="224" s="39" customFormat="1" ht="16" customHeight="1" spans="1:35">
      <c r="A224" s="129">
        <f t="shared" si="253"/>
        <v>221</v>
      </c>
      <c r="B224" s="49" t="s">
        <v>119</v>
      </c>
      <c r="C224" s="307" t="s">
        <v>587</v>
      </c>
      <c r="D224" s="49" t="s">
        <v>588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3180</v>
      </c>
      <c r="J224" s="130">
        <v>108</v>
      </c>
      <c r="K224" s="49">
        <f t="shared" si="268"/>
        <v>44.72</v>
      </c>
      <c r="L224" s="49">
        <f t="shared" si="275"/>
        <v>596.26</v>
      </c>
      <c r="M224" s="130">
        <f t="shared" si="254"/>
        <v>481.17</v>
      </c>
      <c r="N224" s="49">
        <f t="shared" si="276"/>
        <v>26.09</v>
      </c>
      <c r="O224" s="130">
        <f t="shared" si="255"/>
        <v>159</v>
      </c>
      <c r="P224" s="130">
        <f t="shared" si="256"/>
        <v>54</v>
      </c>
      <c r="Q224" s="130">
        <f t="shared" si="257"/>
        <v>1361.24</v>
      </c>
      <c r="R224" s="49">
        <f t="shared" si="258"/>
        <v>0</v>
      </c>
      <c r="S224" s="49">
        <f t="shared" si="259"/>
        <v>298.13</v>
      </c>
      <c r="T224" s="130">
        <f t="shared" si="260"/>
        <v>120.29</v>
      </c>
      <c r="U224" s="49">
        <f t="shared" si="261"/>
        <v>11.18</v>
      </c>
      <c r="V224" s="130">
        <f t="shared" si="262"/>
        <v>159</v>
      </c>
      <c r="W224" s="130">
        <f t="shared" si="263"/>
        <v>54</v>
      </c>
      <c r="X224" s="49">
        <f t="shared" si="264"/>
        <v>642.6</v>
      </c>
      <c r="Y224" s="49">
        <f t="shared" si="265"/>
        <v>2003.84</v>
      </c>
      <c r="Z224" s="49"/>
      <c r="AA224" s="139" t="s">
        <v>89</v>
      </c>
      <c r="AB224" s="140">
        <f t="shared" ref="AB224:AH224" si="299">K224+R224</f>
        <v>44.72</v>
      </c>
      <c r="AC224" s="140">
        <f t="shared" si="299"/>
        <v>894.39</v>
      </c>
      <c r="AD224" s="140">
        <f t="shared" si="299"/>
        <v>601.46</v>
      </c>
      <c r="AE224" s="140">
        <f t="shared" si="299"/>
        <v>37.27</v>
      </c>
      <c r="AF224" s="140">
        <f t="shared" si="299"/>
        <v>318</v>
      </c>
      <c r="AG224" s="140">
        <f t="shared" si="299"/>
        <v>108</v>
      </c>
      <c r="AH224" s="140">
        <f t="shared" si="299"/>
        <v>2003.84</v>
      </c>
      <c r="AI224" s="139" t="s">
        <v>32</v>
      </c>
    </row>
    <row r="225" s="39" customFormat="1" ht="16" customHeight="1" spans="1:35">
      <c r="A225" s="129">
        <f t="shared" si="253"/>
        <v>222</v>
      </c>
      <c r="B225" s="49" t="s">
        <v>568</v>
      </c>
      <c r="C225" s="307" t="s">
        <v>589</v>
      </c>
      <c r="D225" s="49" t="s">
        <v>590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>
        <v>108</v>
      </c>
      <c r="K225" s="49">
        <f t="shared" si="268"/>
        <v>44.72</v>
      </c>
      <c r="L225" s="49">
        <f t="shared" si="275"/>
        <v>596.26</v>
      </c>
      <c r="M225" s="130">
        <f t="shared" si="254"/>
        <v>481.17</v>
      </c>
      <c r="N225" s="49">
        <f t="shared" si="276"/>
        <v>26.09</v>
      </c>
      <c r="O225" s="130">
        <f t="shared" si="255"/>
        <v>110</v>
      </c>
      <c r="P225" s="130">
        <f t="shared" si="256"/>
        <v>54</v>
      </c>
      <c r="Q225" s="130">
        <f t="shared" si="257"/>
        <v>1312.24</v>
      </c>
      <c r="R225" s="49">
        <f t="shared" si="258"/>
        <v>0</v>
      </c>
      <c r="S225" s="49">
        <f t="shared" si="259"/>
        <v>298.13</v>
      </c>
      <c r="T225" s="130">
        <f t="shared" si="260"/>
        <v>120.29</v>
      </c>
      <c r="U225" s="49">
        <f t="shared" si="261"/>
        <v>11.18</v>
      </c>
      <c r="V225" s="130">
        <f t="shared" si="262"/>
        <v>110</v>
      </c>
      <c r="W225" s="130">
        <f t="shared" si="263"/>
        <v>54</v>
      </c>
      <c r="X225" s="49">
        <f t="shared" si="264"/>
        <v>593.6</v>
      </c>
      <c r="Y225" s="49">
        <f t="shared" si="265"/>
        <v>1905.84</v>
      </c>
      <c r="Z225" s="49"/>
      <c r="AA225" s="139" t="s">
        <v>52</v>
      </c>
      <c r="AB225" s="140">
        <f t="shared" ref="AB225:AH225" si="300">K225+R225</f>
        <v>44.72</v>
      </c>
      <c r="AC225" s="140">
        <f t="shared" si="300"/>
        <v>894.39</v>
      </c>
      <c r="AD225" s="140">
        <f t="shared" si="300"/>
        <v>601.46</v>
      </c>
      <c r="AE225" s="140">
        <f t="shared" si="300"/>
        <v>37.27</v>
      </c>
      <c r="AF225" s="140">
        <f t="shared" si="300"/>
        <v>220</v>
      </c>
      <c r="AG225" s="140">
        <f t="shared" si="300"/>
        <v>108</v>
      </c>
      <c r="AH225" s="140">
        <f t="shared" si="300"/>
        <v>1905.84</v>
      </c>
      <c r="AI225" s="139" t="s">
        <v>32</v>
      </c>
    </row>
    <row r="226" s="39" customFormat="1" ht="16" customHeight="1" spans="1:35">
      <c r="A226" s="129">
        <f t="shared" si="253"/>
        <v>223</v>
      </c>
      <c r="B226" s="49" t="s">
        <v>568</v>
      </c>
      <c r="C226" s="307" t="s">
        <v>591</v>
      </c>
      <c r="D226" s="49" t="s">
        <v>592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>
        <v>108</v>
      </c>
      <c r="K226" s="49">
        <f t="shared" si="268"/>
        <v>44.72</v>
      </c>
      <c r="L226" s="49">
        <f t="shared" si="275"/>
        <v>596.26</v>
      </c>
      <c r="M226" s="130">
        <f t="shared" si="254"/>
        <v>481.17</v>
      </c>
      <c r="N226" s="49">
        <f t="shared" si="276"/>
        <v>26.09</v>
      </c>
      <c r="O226" s="130">
        <f t="shared" si="255"/>
        <v>110</v>
      </c>
      <c r="P226" s="130">
        <f t="shared" si="256"/>
        <v>54</v>
      </c>
      <c r="Q226" s="130">
        <f t="shared" si="257"/>
        <v>1312.24</v>
      </c>
      <c r="R226" s="49">
        <f t="shared" si="258"/>
        <v>0</v>
      </c>
      <c r="S226" s="49">
        <f t="shared" si="259"/>
        <v>298.13</v>
      </c>
      <c r="T226" s="130">
        <f t="shared" si="260"/>
        <v>120.29</v>
      </c>
      <c r="U226" s="49">
        <f t="shared" si="261"/>
        <v>11.18</v>
      </c>
      <c r="V226" s="130">
        <f t="shared" si="262"/>
        <v>110</v>
      </c>
      <c r="W226" s="130">
        <f t="shared" si="263"/>
        <v>54</v>
      </c>
      <c r="X226" s="49">
        <f t="shared" si="264"/>
        <v>593.6</v>
      </c>
      <c r="Y226" s="49">
        <f t="shared" si="265"/>
        <v>1905.84</v>
      </c>
      <c r="Z226" s="49"/>
      <c r="AA226" s="139" t="s">
        <v>52</v>
      </c>
      <c r="AB226" s="140">
        <f t="shared" ref="AB226:AH226" si="301">K226+R226</f>
        <v>44.72</v>
      </c>
      <c r="AC226" s="140">
        <f t="shared" si="301"/>
        <v>894.39</v>
      </c>
      <c r="AD226" s="140">
        <f t="shared" si="301"/>
        <v>601.46</v>
      </c>
      <c r="AE226" s="140">
        <f t="shared" si="301"/>
        <v>37.27</v>
      </c>
      <c r="AF226" s="140">
        <f t="shared" si="301"/>
        <v>220</v>
      </c>
      <c r="AG226" s="140">
        <f t="shared" si="301"/>
        <v>108</v>
      </c>
      <c r="AH226" s="140">
        <f t="shared" si="301"/>
        <v>1905.84</v>
      </c>
      <c r="AI226" s="139" t="s">
        <v>32</v>
      </c>
    </row>
    <row r="227" s="39" customFormat="1" ht="16" customHeight="1" spans="1:35">
      <c r="A227" s="129">
        <f t="shared" si="253"/>
        <v>224</v>
      </c>
      <c r="B227" s="49" t="s">
        <v>568</v>
      </c>
      <c r="C227" s="307" t="s">
        <v>593</v>
      </c>
      <c r="D227" s="49" t="s">
        <v>594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>
        <v>108</v>
      </c>
      <c r="K227" s="49">
        <f t="shared" si="268"/>
        <v>44.72</v>
      </c>
      <c r="L227" s="49">
        <f t="shared" si="275"/>
        <v>596.26</v>
      </c>
      <c r="M227" s="130">
        <f t="shared" si="254"/>
        <v>481.17</v>
      </c>
      <c r="N227" s="49">
        <f t="shared" si="276"/>
        <v>26.09</v>
      </c>
      <c r="O227" s="130">
        <f t="shared" si="255"/>
        <v>110</v>
      </c>
      <c r="P227" s="130">
        <f t="shared" si="256"/>
        <v>54</v>
      </c>
      <c r="Q227" s="130">
        <f t="shared" si="257"/>
        <v>1312.24</v>
      </c>
      <c r="R227" s="49">
        <f t="shared" si="258"/>
        <v>0</v>
      </c>
      <c r="S227" s="49">
        <f t="shared" si="259"/>
        <v>298.13</v>
      </c>
      <c r="T227" s="130">
        <f t="shared" si="260"/>
        <v>120.29</v>
      </c>
      <c r="U227" s="49">
        <f t="shared" si="261"/>
        <v>11.18</v>
      </c>
      <c r="V227" s="130">
        <f t="shared" si="262"/>
        <v>110</v>
      </c>
      <c r="W227" s="130">
        <f t="shared" si="263"/>
        <v>54</v>
      </c>
      <c r="X227" s="49">
        <f t="shared" si="264"/>
        <v>593.6</v>
      </c>
      <c r="Y227" s="49">
        <f t="shared" si="265"/>
        <v>1905.84</v>
      </c>
      <c r="Z227" s="49"/>
      <c r="AA227" s="139" t="s">
        <v>54</v>
      </c>
      <c r="AB227" s="140">
        <f t="shared" ref="AB227:AH227" si="302">K227+R227</f>
        <v>44.72</v>
      </c>
      <c r="AC227" s="140">
        <f t="shared" si="302"/>
        <v>894.39</v>
      </c>
      <c r="AD227" s="140">
        <f t="shared" si="302"/>
        <v>601.46</v>
      </c>
      <c r="AE227" s="140">
        <f t="shared" si="302"/>
        <v>37.27</v>
      </c>
      <c r="AF227" s="140">
        <f t="shared" si="302"/>
        <v>220</v>
      </c>
      <c r="AG227" s="140">
        <f t="shared" si="302"/>
        <v>108</v>
      </c>
      <c r="AH227" s="140">
        <f t="shared" si="302"/>
        <v>1905.84</v>
      </c>
      <c r="AI227" s="139" t="s">
        <v>32</v>
      </c>
    </row>
    <row r="228" s="39" customFormat="1" ht="16" customHeight="1" spans="1:35">
      <c r="A228" s="129">
        <f t="shared" si="253"/>
        <v>225</v>
      </c>
      <c r="B228" s="49" t="s">
        <v>568</v>
      </c>
      <c r="C228" s="307" t="s">
        <v>595</v>
      </c>
      <c r="D228" s="49" t="s">
        <v>596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>
        <v>108</v>
      </c>
      <c r="K228" s="49">
        <f t="shared" si="268"/>
        <v>44.72</v>
      </c>
      <c r="L228" s="49">
        <f t="shared" si="275"/>
        <v>596.26</v>
      </c>
      <c r="M228" s="130">
        <f t="shared" si="254"/>
        <v>481.17</v>
      </c>
      <c r="N228" s="49">
        <f t="shared" si="276"/>
        <v>26.09</v>
      </c>
      <c r="O228" s="130">
        <f t="shared" si="255"/>
        <v>110</v>
      </c>
      <c r="P228" s="130">
        <f t="shared" si="256"/>
        <v>54</v>
      </c>
      <c r="Q228" s="130">
        <f t="shared" si="257"/>
        <v>1312.24</v>
      </c>
      <c r="R228" s="49">
        <f t="shared" si="258"/>
        <v>0</v>
      </c>
      <c r="S228" s="49">
        <f t="shared" si="259"/>
        <v>298.13</v>
      </c>
      <c r="T228" s="130">
        <f t="shared" si="260"/>
        <v>120.29</v>
      </c>
      <c r="U228" s="49">
        <f t="shared" si="261"/>
        <v>11.18</v>
      </c>
      <c r="V228" s="130">
        <f t="shared" si="262"/>
        <v>110</v>
      </c>
      <c r="W228" s="130">
        <f t="shared" si="263"/>
        <v>54</v>
      </c>
      <c r="X228" s="49">
        <f t="shared" si="264"/>
        <v>593.6</v>
      </c>
      <c r="Y228" s="49">
        <f t="shared" si="265"/>
        <v>1905.84</v>
      </c>
      <c r="Z228" s="49"/>
      <c r="AA228" s="139" t="s">
        <v>52</v>
      </c>
      <c r="AB228" s="140">
        <f t="shared" ref="AB228:AH228" si="303">K228+R228</f>
        <v>44.72</v>
      </c>
      <c r="AC228" s="140">
        <f t="shared" si="303"/>
        <v>894.39</v>
      </c>
      <c r="AD228" s="140">
        <f t="shared" si="303"/>
        <v>601.46</v>
      </c>
      <c r="AE228" s="140">
        <f t="shared" si="303"/>
        <v>37.27</v>
      </c>
      <c r="AF228" s="140">
        <f t="shared" si="303"/>
        <v>220</v>
      </c>
      <c r="AG228" s="140">
        <f t="shared" si="303"/>
        <v>108</v>
      </c>
      <c r="AH228" s="140">
        <f t="shared" si="303"/>
        <v>1905.84</v>
      </c>
      <c r="AI228" s="139" t="s">
        <v>32</v>
      </c>
    </row>
    <row r="229" s="39" customFormat="1" ht="16" customHeight="1" spans="1:35">
      <c r="A229" s="129">
        <f t="shared" si="253"/>
        <v>226</v>
      </c>
      <c r="B229" s="49" t="s">
        <v>568</v>
      </c>
      <c r="C229" s="307" t="s">
        <v>597</v>
      </c>
      <c r="D229" s="49" t="s">
        <v>598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>
        <v>108</v>
      </c>
      <c r="K229" s="49">
        <f t="shared" si="268"/>
        <v>44.72</v>
      </c>
      <c r="L229" s="49">
        <f t="shared" si="275"/>
        <v>596.26</v>
      </c>
      <c r="M229" s="130">
        <f t="shared" si="254"/>
        <v>481.17</v>
      </c>
      <c r="N229" s="49">
        <f t="shared" si="276"/>
        <v>26.09</v>
      </c>
      <c r="O229" s="130">
        <f t="shared" si="255"/>
        <v>110</v>
      </c>
      <c r="P229" s="130">
        <f t="shared" si="256"/>
        <v>54</v>
      </c>
      <c r="Q229" s="130">
        <f t="shared" si="257"/>
        <v>1312.24</v>
      </c>
      <c r="R229" s="49">
        <f t="shared" si="258"/>
        <v>0</v>
      </c>
      <c r="S229" s="49">
        <f t="shared" si="259"/>
        <v>298.13</v>
      </c>
      <c r="T229" s="130">
        <f t="shared" si="260"/>
        <v>120.29</v>
      </c>
      <c r="U229" s="49">
        <f t="shared" si="261"/>
        <v>11.18</v>
      </c>
      <c r="V229" s="130">
        <f t="shared" si="262"/>
        <v>110</v>
      </c>
      <c r="W229" s="130">
        <f t="shared" si="263"/>
        <v>54</v>
      </c>
      <c r="X229" s="49">
        <f t="shared" si="264"/>
        <v>593.6</v>
      </c>
      <c r="Y229" s="49">
        <f t="shared" si="265"/>
        <v>1905.84</v>
      </c>
      <c r="Z229" s="49"/>
      <c r="AA229" s="139" t="s">
        <v>52</v>
      </c>
      <c r="AB229" s="140">
        <f t="shared" ref="AB229:AH229" si="304">K229+R229</f>
        <v>44.72</v>
      </c>
      <c r="AC229" s="140">
        <f t="shared" si="304"/>
        <v>894.39</v>
      </c>
      <c r="AD229" s="140">
        <f t="shared" si="304"/>
        <v>601.46</v>
      </c>
      <c r="AE229" s="140">
        <f t="shared" si="304"/>
        <v>37.27</v>
      </c>
      <c r="AF229" s="140">
        <f t="shared" si="304"/>
        <v>220</v>
      </c>
      <c r="AG229" s="140">
        <f t="shared" si="304"/>
        <v>108</v>
      </c>
      <c r="AH229" s="140">
        <f t="shared" si="304"/>
        <v>1905.84</v>
      </c>
      <c r="AI229" s="139" t="s">
        <v>32</v>
      </c>
    </row>
    <row r="230" s="39" customFormat="1" ht="16" customHeight="1" spans="1:35">
      <c r="A230" s="129">
        <f t="shared" si="253"/>
        <v>227</v>
      </c>
      <c r="B230" s="49" t="s">
        <v>568</v>
      </c>
      <c r="C230" s="307" t="s">
        <v>599</v>
      </c>
      <c r="D230" s="49" t="s">
        <v>600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2200</v>
      </c>
      <c r="J230" s="130">
        <v>108</v>
      </c>
      <c r="K230" s="49">
        <f t="shared" si="268"/>
        <v>44.72</v>
      </c>
      <c r="L230" s="49">
        <f t="shared" si="275"/>
        <v>596.26</v>
      </c>
      <c r="M230" s="130">
        <f t="shared" si="254"/>
        <v>481.17</v>
      </c>
      <c r="N230" s="49">
        <f t="shared" si="276"/>
        <v>26.09</v>
      </c>
      <c r="O230" s="130">
        <f t="shared" si="255"/>
        <v>110</v>
      </c>
      <c r="P230" s="130">
        <f t="shared" si="256"/>
        <v>54</v>
      </c>
      <c r="Q230" s="130">
        <f t="shared" si="257"/>
        <v>1312.24</v>
      </c>
      <c r="R230" s="49">
        <f t="shared" si="258"/>
        <v>0</v>
      </c>
      <c r="S230" s="49">
        <f t="shared" si="259"/>
        <v>298.13</v>
      </c>
      <c r="T230" s="130">
        <f t="shared" si="260"/>
        <v>120.29</v>
      </c>
      <c r="U230" s="49">
        <f t="shared" si="261"/>
        <v>11.18</v>
      </c>
      <c r="V230" s="130">
        <f t="shared" si="262"/>
        <v>110</v>
      </c>
      <c r="W230" s="130">
        <f t="shared" si="263"/>
        <v>54</v>
      </c>
      <c r="X230" s="49">
        <f t="shared" si="264"/>
        <v>593.6</v>
      </c>
      <c r="Y230" s="49">
        <f t="shared" si="265"/>
        <v>1905.84</v>
      </c>
      <c r="Z230" s="49"/>
      <c r="AA230" s="139" t="s">
        <v>52</v>
      </c>
      <c r="AB230" s="140">
        <f t="shared" ref="AB230:AH230" si="305">K230+R230</f>
        <v>44.72</v>
      </c>
      <c r="AC230" s="140">
        <f t="shared" si="305"/>
        <v>894.39</v>
      </c>
      <c r="AD230" s="140">
        <f t="shared" si="305"/>
        <v>601.46</v>
      </c>
      <c r="AE230" s="140">
        <f t="shared" si="305"/>
        <v>37.27</v>
      </c>
      <c r="AF230" s="140">
        <f t="shared" si="305"/>
        <v>220</v>
      </c>
      <c r="AG230" s="140">
        <f t="shared" si="305"/>
        <v>108</v>
      </c>
      <c r="AH230" s="140">
        <f t="shared" si="305"/>
        <v>1905.84</v>
      </c>
      <c r="AI230" s="139" t="s">
        <v>32</v>
      </c>
    </row>
    <row r="231" s="39" customFormat="1" ht="16" customHeight="1" spans="1:35">
      <c r="A231" s="129">
        <f t="shared" si="253"/>
        <v>228</v>
      </c>
      <c r="B231" s="49" t="s">
        <v>568</v>
      </c>
      <c r="C231" s="307" t="s">
        <v>601</v>
      </c>
      <c r="D231" s="49" t="s">
        <v>602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>
        <v>108</v>
      </c>
      <c r="K231" s="49">
        <f t="shared" si="268"/>
        <v>44.72</v>
      </c>
      <c r="L231" s="49">
        <f t="shared" si="275"/>
        <v>596.26</v>
      </c>
      <c r="M231" s="130">
        <f t="shared" si="254"/>
        <v>481.17</v>
      </c>
      <c r="N231" s="49">
        <f t="shared" si="276"/>
        <v>26.09</v>
      </c>
      <c r="O231" s="130">
        <f t="shared" si="255"/>
        <v>110</v>
      </c>
      <c r="P231" s="130">
        <f t="shared" si="256"/>
        <v>54</v>
      </c>
      <c r="Q231" s="130">
        <f t="shared" si="257"/>
        <v>1312.24</v>
      </c>
      <c r="R231" s="49">
        <f t="shared" si="258"/>
        <v>0</v>
      </c>
      <c r="S231" s="49">
        <f t="shared" si="259"/>
        <v>298.13</v>
      </c>
      <c r="T231" s="130">
        <f t="shared" si="260"/>
        <v>120.29</v>
      </c>
      <c r="U231" s="49">
        <f t="shared" si="261"/>
        <v>11.18</v>
      </c>
      <c r="V231" s="130">
        <f t="shared" si="262"/>
        <v>110</v>
      </c>
      <c r="W231" s="130">
        <f t="shared" si="263"/>
        <v>54</v>
      </c>
      <c r="X231" s="49">
        <f t="shared" si="264"/>
        <v>593.6</v>
      </c>
      <c r="Y231" s="49">
        <f t="shared" si="265"/>
        <v>1905.84</v>
      </c>
      <c r="Z231" s="49"/>
      <c r="AA231" s="139" t="s">
        <v>54</v>
      </c>
      <c r="AB231" s="140">
        <f t="shared" ref="AB231:AH231" si="306">K231+R231</f>
        <v>44.72</v>
      </c>
      <c r="AC231" s="140">
        <f t="shared" si="306"/>
        <v>894.39</v>
      </c>
      <c r="AD231" s="140">
        <f t="shared" si="306"/>
        <v>601.46</v>
      </c>
      <c r="AE231" s="140">
        <f t="shared" si="306"/>
        <v>37.27</v>
      </c>
      <c r="AF231" s="140">
        <f t="shared" si="306"/>
        <v>220</v>
      </c>
      <c r="AG231" s="140">
        <f t="shared" si="306"/>
        <v>108</v>
      </c>
      <c r="AH231" s="140">
        <f t="shared" si="306"/>
        <v>1905.84</v>
      </c>
      <c r="AI231" s="139" t="s">
        <v>32</v>
      </c>
    </row>
    <row r="232" s="39" customFormat="1" ht="16" customHeight="1" spans="1:35">
      <c r="A232" s="129">
        <f t="shared" si="253"/>
        <v>229</v>
      </c>
      <c r="B232" s="49" t="s">
        <v>129</v>
      </c>
      <c r="C232" s="307" t="s">
        <v>603</v>
      </c>
      <c r="D232" s="49" t="s">
        <v>604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3180</v>
      </c>
      <c r="J232" s="130">
        <v>108</v>
      </c>
      <c r="K232" s="49">
        <f t="shared" si="268"/>
        <v>44.72</v>
      </c>
      <c r="L232" s="49">
        <f t="shared" si="275"/>
        <v>596.26</v>
      </c>
      <c r="M232" s="130">
        <f t="shared" si="254"/>
        <v>481.17</v>
      </c>
      <c r="N232" s="49">
        <f t="shared" si="276"/>
        <v>26.09</v>
      </c>
      <c r="O232" s="130">
        <f t="shared" si="255"/>
        <v>159</v>
      </c>
      <c r="P232" s="130">
        <f t="shared" si="256"/>
        <v>54</v>
      </c>
      <c r="Q232" s="130">
        <f t="shared" si="257"/>
        <v>1361.24</v>
      </c>
      <c r="R232" s="49">
        <f t="shared" si="258"/>
        <v>0</v>
      </c>
      <c r="S232" s="49">
        <f t="shared" si="259"/>
        <v>298.13</v>
      </c>
      <c r="T232" s="130">
        <f t="shared" si="260"/>
        <v>120.29</v>
      </c>
      <c r="U232" s="49">
        <f t="shared" si="261"/>
        <v>11.18</v>
      </c>
      <c r="V232" s="130">
        <f t="shared" si="262"/>
        <v>159</v>
      </c>
      <c r="W232" s="130">
        <f t="shared" si="263"/>
        <v>54</v>
      </c>
      <c r="X232" s="49">
        <f t="shared" si="264"/>
        <v>642.6</v>
      </c>
      <c r="Y232" s="49">
        <f t="shared" si="265"/>
        <v>2003.84</v>
      </c>
      <c r="Z232" s="49"/>
      <c r="AA232" s="139" t="s">
        <v>61</v>
      </c>
      <c r="AB232" s="140">
        <f t="shared" ref="AB232:AH232" si="307">K232+R232</f>
        <v>44.72</v>
      </c>
      <c r="AC232" s="140">
        <f t="shared" si="307"/>
        <v>894.39</v>
      </c>
      <c r="AD232" s="140">
        <f t="shared" si="307"/>
        <v>601.46</v>
      </c>
      <c r="AE232" s="140">
        <f t="shared" si="307"/>
        <v>37.27</v>
      </c>
      <c r="AF232" s="140">
        <f t="shared" si="307"/>
        <v>318</v>
      </c>
      <c r="AG232" s="140">
        <f t="shared" si="307"/>
        <v>108</v>
      </c>
      <c r="AH232" s="140">
        <f t="shared" si="307"/>
        <v>2003.84</v>
      </c>
      <c r="AI232" s="139" t="s">
        <v>35</v>
      </c>
    </row>
    <row r="233" s="39" customFormat="1" ht="16" customHeight="1" spans="1:35">
      <c r="A233" s="129">
        <f t="shared" si="253"/>
        <v>230</v>
      </c>
      <c r="B233" s="49" t="s">
        <v>169</v>
      </c>
      <c r="C233" s="307" t="s">
        <v>605</v>
      </c>
      <c r="D233" s="49" t="s">
        <v>606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3180</v>
      </c>
      <c r="J233" s="130">
        <v>108</v>
      </c>
      <c r="K233" s="49">
        <f t="shared" si="268"/>
        <v>44.72</v>
      </c>
      <c r="L233" s="49">
        <f t="shared" si="275"/>
        <v>596.26</v>
      </c>
      <c r="M233" s="130">
        <f t="shared" si="254"/>
        <v>481.17</v>
      </c>
      <c r="N233" s="49">
        <f t="shared" si="276"/>
        <v>26.09</v>
      </c>
      <c r="O233" s="130">
        <f t="shared" si="255"/>
        <v>159</v>
      </c>
      <c r="P233" s="130">
        <f t="shared" si="256"/>
        <v>54</v>
      </c>
      <c r="Q233" s="130">
        <f t="shared" si="257"/>
        <v>1361.24</v>
      </c>
      <c r="R233" s="49">
        <f t="shared" si="258"/>
        <v>0</v>
      </c>
      <c r="S233" s="49">
        <f t="shared" si="259"/>
        <v>298.13</v>
      </c>
      <c r="T233" s="130">
        <f t="shared" si="260"/>
        <v>120.29</v>
      </c>
      <c r="U233" s="49">
        <f t="shared" si="261"/>
        <v>11.18</v>
      </c>
      <c r="V233" s="130">
        <f t="shared" si="262"/>
        <v>159</v>
      </c>
      <c r="W233" s="130">
        <f t="shared" si="263"/>
        <v>54</v>
      </c>
      <c r="X233" s="49">
        <f t="shared" si="264"/>
        <v>642.6</v>
      </c>
      <c r="Y233" s="49">
        <f t="shared" si="265"/>
        <v>2003.84</v>
      </c>
      <c r="Z233" s="49"/>
      <c r="AA233" s="139" t="s">
        <v>92</v>
      </c>
      <c r="AB233" s="140">
        <f t="shared" ref="AB233:AH233" si="308">K233+R233</f>
        <v>44.72</v>
      </c>
      <c r="AC233" s="140">
        <f t="shared" si="308"/>
        <v>894.39</v>
      </c>
      <c r="AD233" s="140">
        <f t="shared" si="308"/>
        <v>601.46</v>
      </c>
      <c r="AE233" s="140">
        <f t="shared" si="308"/>
        <v>37.27</v>
      </c>
      <c r="AF233" s="140">
        <f t="shared" si="308"/>
        <v>318</v>
      </c>
      <c r="AG233" s="140">
        <f t="shared" si="308"/>
        <v>108</v>
      </c>
      <c r="AH233" s="140">
        <f t="shared" si="308"/>
        <v>2003.84</v>
      </c>
      <c r="AI233" s="139" t="s">
        <v>31</v>
      </c>
    </row>
    <row r="234" s="39" customFormat="1" ht="16" customHeight="1" spans="1:35">
      <c r="A234" s="129">
        <f t="shared" si="253"/>
        <v>231</v>
      </c>
      <c r="B234" s="49" t="s">
        <v>217</v>
      </c>
      <c r="C234" s="307" t="s">
        <v>607</v>
      </c>
      <c r="D234" s="49" t="s">
        <v>608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>
        <v>108</v>
      </c>
      <c r="K234" s="49">
        <f t="shared" si="268"/>
        <v>44.72</v>
      </c>
      <c r="L234" s="49">
        <f t="shared" si="275"/>
        <v>596.26</v>
      </c>
      <c r="M234" s="130">
        <f t="shared" si="254"/>
        <v>481.17</v>
      </c>
      <c r="N234" s="49">
        <f t="shared" si="276"/>
        <v>26.09</v>
      </c>
      <c r="O234" s="130">
        <f t="shared" si="255"/>
        <v>110</v>
      </c>
      <c r="P234" s="130">
        <f t="shared" si="256"/>
        <v>54</v>
      </c>
      <c r="Q234" s="130">
        <f t="shared" si="257"/>
        <v>1312.24</v>
      </c>
      <c r="R234" s="49">
        <f t="shared" si="258"/>
        <v>0</v>
      </c>
      <c r="S234" s="49">
        <f t="shared" si="259"/>
        <v>298.13</v>
      </c>
      <c r="T234" s="130">
        <f t="shared" si="260"/>
        <v>120.29</v>
      </c>
      <c r="U234" s="49">
        <f t="shared" si="261"/>
        <v>11.18</v>
      </c>
      <c r="V234" s="130">
        <f t="shared" si="262"/>
        <v>110</v>
      </c>
      <c r="W234" s="130">
        <f t="shared" si="263"/>
        <v>54</v>
      </c>
      <c r="X234" s="49">
        <f t="shared" si="264"/>
        <v>593.6</v>
      </c>
      <c r="Y234" s="49">
        <f t="shared" si="265"/>
        <v>1905.84</v>
      </c>
      <c r="Z234" s="49"/>
      <c r="AA234" s="139" t="s">
        <v>57</v>
      </c>
      <c r="AB234" s="140">
        <f t="shared" ref="AB234:AH234" si="309">K234+R234</f>
        <v>44.72</v>
      </c>
      <c r="AC234" s="140">
        <f t="shared" si="309"/>
        <v>894.39</v>
      </c>
      <c r="AD234" s="140">
        <f t="shared" si="309"/>
        <v>601.46</v>
      </c>
      <c r="AE234" s="140">
        <f t="shared" si="309"/>
        <v>37.27</v>
      </c>
      <c r="AF234" s="140">
        <f t="shared" si="309"/>
        <v>220</v>
      </c>
      <c r="AG234" s="140">
        <f t="shared" si="309"/>
        <v>108</v>
      </c>
      <c r="AH234" s="140">
        <f t="shared" si="309"/>
        <v>1905.84</v>
      </c>
      <c r="AI234" s="139" t="s">
        <v>32</v>
      </c>
    </row>
    <row r="235" s="39" customFormat="1" ht="16" customHeight="1" spans="1:35">
      <c r="A235" s="129">
        <f t="shared" si="253"/>
        <v>232</v>
      </c>
      <c r="B235" s="49" t="s">
        <v>568</v>
      </c>
      <c r="C235" s="307" t="s">
        <v>609</v>
      </c>
      <c r="D235" s="49" t="s">
        <v>610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>
        <v>108</v>
      </c>
      <c r="K235" s="49">
        <f t="shared" si="268"/>
        <v>44.72</v>
      </c>
      <c r="L235" s="49">
        <f t="shared" si="275"/>
        <v>596.26</v>
      </c>
      <c r="M235" s="130">
        <f t="shared" si="254"/>
        <v>481.17</v>
      </c>
      <c r="N235" s="49">
        <f t="shared" si="276"/>
        <v>26.09</v>
      </c>
      <c r="O235" s="130">
        <f t="shared" si="255"/>
        <v>110</v>
      </c>
      <c r="P235" s="130">
        <f t="shared" si="256"/>
        <v>54</v>
      </c>
      <c r="Q235" s="130">
        <f t="shared" si="257"/>
        <v>1312.24</v>
      </c>
      <c r="R235" s="49">
        <f t="shared" si="258"/>
        <v>0</v>
      </c>
      <c r="S235" s="49">
        <f t="shared" si="259"/>
        <v>298.13</v>
      </c>
      <c r="T235" s="130">
        <f t="shared" si="260"/>
        <v>120.29</v>
      </c>
      <c r="U235" s="49">
        <f t="shared" si="261"/>
        <v>11.18</v>
      </c>
      <c r="V235" s="130">
        <f t="shared" si="262"/>
        <v>110</v>
      </c>
      <c r="W235" s="130">
        <f t="shared" si="263"/>
        <v>54</v>
      </c>
      <c r="X235" s="49">
        <f t="shared" si="264"/>
        <v>593.6</v>
      </c>
      <c r="Y235" s="49">
        <f t="shared" si="265"/>
        <v>1905.84</v>
      </c>
      <c r="Z235" s="49"/>
      <c r="AA235" s="139" t="s">
        <v>54</v>
      </c>
      <c r="AB235" s="140">
        <f t="shared" ref="AB235:AH235" si="310">K235+R235</f>
        <v>44.72</v>
      </c>
      <c r="AC235" s="140">
        <f t="shared" si="310"/>
        <v>894.39</v>
      </c>
      <c r="AD235" s="140">
        <f t="shared" si="310"/>
        <v>601.46</v>
      </c>
      <c r="AE235" s="140">
        <f t="shared" si="310"/>
        <v>37.27</v>
      </c>
      <c r="AF235" s="140">
        <f t="shared" si="310"/>
        <v>220</v>
      </c>
      <c r="AG235" s="140">
        <f t="shared" si="310"/>
        <v>108</v>
      </c>
      <c r="AH235" s="140">
        <f t="shared" si="310"/>
        <v>1905.84</v>
      </c>
      <c r="AI235" s="139" t="s">
        <v>32</v>
      </c>
    </row>
    <row r="236" s="39" customFormat="1" ht="16" customHeight="1" spans="1:35">
      <c r="A236" s="129">
        <f t="shared" si="253"/>
        <v>233</v>
      </c>
      <c r="B236" s="49" t="s">
        <v>568</v>
      </c>
      <c r="C236" s="307" t="s">
        <v>611</v>
      </c>
      <c r="D236" s="49" t="s">
        <v>612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2200</v>
      </c>
      <c r="J236" s="130">
        <v>108</v>
      </c>
      <c r="K236" s="49">
        <f t="shared" si="268"/>
        <v>44.72</v>
      </c>
      <c r="L236" s="49">
        <f t="shared" si="275"/>
        <v>596.26</v>
      </c>
      <c r="M236" s="130">
        <f t="shared" si="254"/>
        <v>481.17</v>
      </c>
      <c r="N236" s="49">
        <f t="shared" si="276"/>
        <v>26.09</v>
      </c>
      <c r="O236" s="130">
        <f t="shared" si="255"/>
        <v>110</v>
      </c>
      <c r="P236" s="130">
        <f t="shared" si="256"/>
        <v>54</v>
      </c>
      <c r="Q236" s="130">
        <f t="shared" si="257"/>
        <v>1312.24</v>
      </c>
      <c r="R236" s="49">
        <f t="shared" si="258"/>
        <v>0</v>
      </c>
      <c r="S236" s="49">
        <f t="shared" si="259"/>
        <v>298.13</v>
      </c>
      <c r="T236" s="130">
        <f t="shared" si="260"/>
        <v>120.29</v>
      </c>
      <c r="U236" s="49">
        <f t="shared" si="261"/>
        <v>11.18</v>
      </c>
      <c r="V236" s="130">
        <f t="shared" si="262"/>
        <v>110</v>
      </c>
      <c r="W236" s="130">
        <f t="shared" si="263"/>
        <v>54</v>
      </c>
      <c r="X236" s="49">
        <f t="shared" si="264"/>
        <v>593.6</v>
      </c>
      <c r="Y236" s="49">
        <f t="shared" si="265"/>
        <v>1905.84</v>
      </c>
      <c r="Z236" s="49"/>
      <c r="AA236" s="139" t="s">
        <v>54</v>
      </c>
      <c r="AB236" s="140">
        <f t="shared" ref="AB236:AH236" si="311">K236+R236</f>
        <v>44.72</v>
      </c>
      <c r="AC236" s="140">
        <f t="shared" si="311"/>
        <v>894.39</v>
      </c>
      <c r="AD236" s="140">
        <f t="shared" si="311"/>
        <v>601.46</v>
      </c>
      <c r="AE236" s="140">
        <f t="shared" si="311"/>
        <v>37.27</v>
      </c>
      <c r="AF236" s="140">
        <f t="shared" si="311"/>
        <v>220</v>
      </c>
      <c r="AG236" s="140">
        <f t="shared" si="311"/>
        <v>108</v>
      </c>
      <c r="AH236" s="140">
        <f t="shared" si="311"/>
        <v>1905.84</v>
      </c>
      <c r="AI236" s="139" t="s">
        <v>32</v>
      </c>
    </row>
    <row r="237" s="39" customFormat="1" ht="16" customHeight="1" spans="1:35">
      <c r="A237" s="129">
        <f t="shared" si="253"/>
        <v>234</v>
      </c>
      <c r="B237" s="49" t="s">
        <v>568</v>
      </c>
      <c r="C237" s="315" t="s">
        <v>613</v>
      </c>
      <c r="D237" s="49" t="s">
        <v>614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2200</v>
      </c>
      <c r="J237" s="130">
        <v>108</v>
      </c>
      <c r="K237" s="49">
        <f t="shared" si="268"/>
        <v>44.72</v>
      </c>
      <c r="L237" s="49">
        <f t="shared" si="275"/>
        <v>596.26</v>
      </c>
      <c r="M237" s="130">
        <f t="shared" si="254"/>
        <v>481.17</v>
      </c>
      <c r="N237" s="49">
        <f t="shared" si="276"/>
        <v>26.09</v>
      </c>
      <c r="O237" s="130">
        <f t="shared" si="255"/>
        <v>110</v>
      </c>
      <c r="P237" s="130">
        <f t="shared" si="256"/>
        <v>54</v>
      </c>
      <c r="Q237" s="130">
        <f t="shared" si="257"/>
        <v>1312.24</v>
      </c>
      <c r="R237" s="49">
        <f t="shared" si="258"/>
        <v>0</v>
      </c>
      <c r="S237" s="49">
        <f t="shared" si="259"/>
        <v>298.13</v>
      </c>
      <c r="T237" s="130">
        <f t="shared" si="260"/>
        <v>120.29</v>
      </c>
      <c r="U237" s="49">
        <f t="shared" si="261"/>
        <v>11.18</v>
      </c>
      <c r="V237" s="130">
        <f t="shared" si="262"/>
        <v>110</v>
      </c>
      <c r="W237" s="130">
        <f t="shared" si="263"/>
        <v>54</v>
      </c>
      <c r="X237" s="49">
        <f t="shared" si="264"/>
        <v>593.6</v>
      </c>
      <c r="Y237" s="49">
        <f t="shared" si="265"/>
        <v>1905.84</v>
      </c>
      <c r="Z237" s="49"/>
      <c r="AA237" s="139" t="s">
        <v>54</v>
      </c>
      <c r="AB237" s="140">
        <f t="shared" ref="AB237:AH237" si="312">K237+R237</f>
        <v>44.72</v>
      </c>
      <c r="AC237" s="140">
        <f t="shared" si="312"/>
        <v>894.39</v>
      </c>
      <c r="AD237" s="140">
        <f t="shared" si="312"/>
        <v>601.46</v>
      </c>
      <c r="AE237" s="140">
        <f t="shared" si="312"/>
        <v>37.27</v>
      </c>
      <c r="AF237" s="140">
        <f t="shared" si="312"/>
        <v>220</v>
      </c>
      <c r="AG237" s="140">
        <f t="shared" si="312"/>
        <v>108</v>
      </c>
      <c r="AH237" s="140">
        <f t="shared" si="312"/>
        <v>1905.84</v>
      </c>
      <c r="AI237" s="139" t="s">
        <v>32</v>
      </c>
    </row>
    <row r="238" s="39" customFormat="1" ht="16" customHeight="1" spans="1:35">
      <c r="A238" s="129">
        <f t="shared" si="253"/>
        <v>235</v>
      </c>
      <c r="B238" s="49" t="s">
        <v>212</v>
      </c>
      <c r="C238" s="316" t="s">
        <v>615</v>
      </c>
      <c r="D238" s="230" t="s">
        <v>616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3180</v>
      </c>
      <c r="J238" s="130">
        <v>108</v>
      </c>
      <c r="K238" s="49">
        <f t="shared" si="268"/>
        <v>44.72</v>
      </c>
      <c r="L238" s="49">
        <f t="shared" si="275"/>
        <v>596.26</v>
      </c>
      <c r="M238" s="130">
        <f t="shared" si="254"/>
        <v>481.17</v>
      </c>
      <c r="N238" s="49">
        <f t="shared" si="276"/>
        <v>26.09</v>
      </c>
      <c r="O238" s="130">
        <f t="shared" si="255"/>
        <v>159</v>
      </c>
      <c r="P238" s="130">
        <f t="shared" si="256"/>
        <v>54</v>
      </c>
      <c r="Q238" s="130">
        <f t="shared" si="257"/>
        <v>1361.24</v>
      </c>
      <c r="R238" s="49">
        <f t="shared" si="258"/>
        <v>0</v>
      </c>
      <c r="S238" s="49">
        <f t="shared" si="259"/>
        <v>298.13</v>
      </c>
      <c r="T238" s="130">
        <f t="shared" si="260"/>
        <v>120.29</v>
      </c>
      <c r="U238" s="49">
        <f t="shared" si="261"/>
        <v>11.18</v>
      </c>
      <c r="V238" s="130">
        <f t="shared" si="262"/>
        <v>159</v>
      </c>
      <c r="W238" s="130">
        <f t="shared" si="263"/>
        <v>54</v>
      </c>
      <c r="X238" s="49">
        <f t="shared" si="264"/>
        <v>642.6</v>
      </c>
      <c r="Y238" s="49">
        <f t="shared" si="265"/>
        <v>2003.84</v>
      </c>
      <c r="Z238" s="49"/>
      <c r="AA238" s="139" t="s">
        <v>71</v>
      </c>
      <c r="AB238" s="140">
        <f t="shared" ref="AB238:AH238" si="313">K238+R238</f>
        <v>44.72</v>
      </c>
      <c r="AC238" s="140">
        <f t="shared" si="313"/>
        <v>894.39</v>
      </c>
      <c r="AD238" s="140">
        <f t="shared" si="313"/>
        <v>601.46</v>
      </c>
      <c r="AE238" s="140">
        <f t="shared" si="313"/>
        <v>37.27</v>
      </c>
      <c r="AF238" s="140">
        <f t="shared" si="313"/>
        <v>318</v>
      </c>
      <c r="AG238" s="140">
        <f t="shared" si="313"/>
        <v>108</v>
      </c>
      <c r="AH238" s="140">
        <f t="shared" si="313"/>
        <v>2003.84</v>
      </c>
      <c r="AI238" s="139" t="s">
        <v>35</v>
      </c>
    </row>
    <row r="239" s="39" customFormat="1" ht="16" customHeight="1" spans="1:35">
      <c r="A239" s="129">
        <f t="shared" si="253"/>
        <v>236</v>
      </c>
      <c r="B239" s="49" t="s">
        <v>119</v>
      </c>
      <c r="C239" s="310" t="s">
        <v>617</v>
      </c>
      <c r="D239" s="133" t="s">
        <v>618</v>
      </c>
      <c r="E239" s="349">
        <v>3726.65</v>
      </c>
      <c r="F239" s="49">
        <v>3726.65</v>
      </c>
      <c r="G239" s="350">
        <v>6014.67</v>
      </c>
      <c r="H239" s="349">
        <v>3726.65</v>
      </c>
      <c r="I239" s="350">
        <v>2200</v>
      </c>
      <c r="J239" s="130">
        <v>108</v>
      </c>
      <c r="K239" s="49">
        <f t="shared" si="268"/>
        <v>44.72</v>
      </c>
      <c r="L239" s="49">
        <f t="shared" si="275"/>
        <v>596.26</v>
      </c>
      <c r="M239" s="130">
        <f t="shared" si="254"/>
        <v>481.17</v>
      </c>
      <c r="N239" s="49">
        <f t="shared" si="276"/>
        <v>26.09</v>
      </c>
      <c r="O239" s="130">
        <f t="shared" si="255"/>
        <v>110</v>
      </c>
      <c r="P239" s="130">
        <f t="shared" si="256"/>
        <v>54</v>
      </c>
      <c r="Q239" s="130">
        <f t="shared" si="257"/>
        <v>1312.24</v>
      </c>
      <c r="R239" s="49">
        <f t="shared" si="258"/>
        <v>0</v>
      </c>
      <c r="S239" s="49">
        <f t="shared" si="259"/>
        <v>298.13</v>
      </c>
      <c r="T239" s="130">
        <f t="shared" si="260"/>
        <v>120.29</v>
      </c>
      <c r="U239" s="49">
        <f t="shared" si="261"/>
        <v>11.18</v>
      </c>
      <c r="V239" s="130">
        <f t="shared" si="262"/>
        <v>110</v>
      </c>
      <c r="W239" s="130">
        <f t="shared" si="263"/>
        <v>54</v>
      </c>
      <c r="X239" s="49">
        <f t="shared" si="264"/>
        <v>593.6</v>
      </c>
      <c r="Y239" s="49">
        <f t="shared" si="265"/>
        <v>1905.84</v>
      </c>
      <c r="Z239" s="49"/>
      <c r="AA239" s="139" t="s">
        <v>78</v>
      </c>
      <c r="AB239" s="140">
        <f t="shared" ref="AB239:AH239" si="314">K239+R239</f>
        <v>44.72</v>
      </c>
      <c r="AC239" s="140">
        <f t="shared" si="314"/>
        <v>894.39</v>
      </c>
      <c r="AD239" s="140">
        <f t="shared" si="314"/>
        <v>601.46</v>
      </c>
      <c r="AE239" s="140">
        <f t="shared" si="314"/>
        <v>37.27</v>
      </c>
      <c r="AF239" s="140">
        <f t="shared" si="314"/>
        <v>220</v>
      </c>
      <c r="AG239" s="140">
        <f t="shared" si="314"/>
        <v>108</v>
      </c>
      <c r="AH239" s="140">
        <f t="shared" si="314"/>
        <v>1905.84</v>
      </c>
      <c r="AI239" s="139" t="s">
        <v>32</v>
      </c>
    </row>
    <row r="240" s="39" customFormat="1" ht="16" customHeight="1" spans="1:35">
      <c r="A240" s="129">
        <f t="shared" si="253"/>
        <v>237</v>
      </c>
      <c r="B240" s="49" t="s">
        <v>129</v>
      </c>
      <c r="C240" s="312" t="s">
        <v>619</v>
      </c>
      <c r="D240" s="202" t="s">
        <v>620</v>
      </c>
      <c r="E240" s="349">
        <v>3726.65</v>
      </c>
      <c r="F240" s="49">
        <v>3726.65</v>
      </c>
      <c r="G240" s="350">
        <v>6014.67</v>
      </c>
      <c r="H240" s="349">
        <v>3726.65</v>
      </c>
      <c r="I240" s="130">
        <v>3180</v>
      </c>
      <c r="J240" s="130">
        <v>108</v>
      </c>
      <c r="K240" s="49">
        <f t="shared" si="268"/>
        <v>44.72</v>
      </c>
      <c r="L240" s="49">
        <f t="shared" si="275"/>
        <v>596.26</v>
      </c>
      <c r="M240" s="130">
        <f t="shared" si="254"/>
        <v>481.17</v>
      </c>
      <c r="N240" s="49">
        <f t="shared" si="276"/>
        <v>26.09</v>
      </c>
      <c r="O240" s="130">
        <f t="shared" si="255"/>
        <v>159</v>
      </c>
      <c r="P240" s="130">
        <f t="shared" si="256"/>
        <v>54</v>
      </c>
      <c r="Q240" s="130">
        <f t="shared" si="257"/>
        <v>1361.24</v>
      </c>
      <c r="R240" s="49">
        <f t="shared" si="258"/>
        <v>0</v>
      </c>
      <c r="S240" s="49">
        <f t="shared" si="259"/>
        <v>298.13</v>
      </c>
      <c r="T240" s="130">
        <f t="shared" si="260"/>
        <v>120.29</v>
      </c>
      <c r="U240" s="49">
        <f t="shared" si="261"/>
        <v>11.18</v>
      </c>
      <c r="V240" s="130">
        <f t="shared" si="262"/>
        <v>159</v>
      </c>
      <c r="W240" s="130">
        <f t="shared" si="263"/>
        <v>54</v>
      </c>
      <c r="X240" s="49">
        <f t="shared" si="264"/>
        <v>642.6</v>
      </c>
      <c r="Y240" s="49">
        <f t="shared" si="265"/>
        <v>2003.84</v>
      </c>
      <c r="Z240" s="49"/>
      <c r="AA240" s="139" t="s">
        <v>61</v>
      </c>
      <c r="AB240" s="140">
        <f t="shared" ref="AB240:AH240" si="315">K240+R240</f>
        <v>44.72</v>
      </c>
      <c r="AC240" s="140">
        <f t="shared" si="315"/>
        <v>894.39</v>
      </c>
      <c r="AD240" s="140">
        <f t="shared" si="315"/>
        <v>601.46</v>
      </c>
      <c r="AE240" s="140">
        <f t="shared" si="315"/>
        <v>37.27</v>
      </c>
      <c r="AF240" s="140">
        <f t="shared" si="315"/>
        <v>318</v>
      </c>
      <c r="AG240" s="140">
        <f t="shared" si="315"/>
        <v>108</v>
      </c>
      <c r="AH240" s="140">
        <f t="shared" si="315"/>
        <v>2003.84</v>
      </c>
      <c r="AI240" s="139" t="s">
        <v>35</v>
      </c>
    </row>
    <row r="241" s="39" customFormat="1" ht="16" customHeight="1" spans="1:35">
      <c r="A241" s="129">
        <f t="shared" si="253"/>
        <v>238</v>
      </c>
      <c r="B241" s="49" t="s">
        <v>129</v>
      </c>
      <c r="C241" s="312" t="s">
        <v>621</v>
      </c>
      <c r="D241" s="202" t="s">
        <v>622</v>
      </c>
      <c r="E241" s="349">
        <v>3726.65</v>
      </c>
      <c r="F241" s="49">
        <v>3726.65</v>
      </c>
      <c r="G241" s="350">
        <v>6014.67</v>
      </c>
      <c r="H241" s="349">
        <v>3726.65</v>
      </c>
      <c r="I241" s="130">
        <v>3180</v>
      </c>
      <c r="J241" s="130">
        <v>108</v>
      </c>
      <c r="K241" s="49">
        <f t="shared" si="268"/>
        <v>44.72</v>
      </c>
      <c r="L241" s="49">
        <f t="shared" si="275"/>
        <v>596.26</v>
      </c>
      <c r="M241" s="130">
        <f t="shared" si="254"/>
        <v>481.17</v>
      </c>
      <c r="N241" s="49">
        <f t="shared" si="276"/>
        <v>26.09</v>
      </c>
      <c r="O241" s="130">
        <f t="shared" si="255"/>
        <v>159</v>
      </c>
      <c r="P241" s="130">
        <f t="shared" si="256"/>
        <v>54</v>
      </c>
      <c r="Q241" s="130">
        <f t="shared" si="257"/>
        <v>1361.24</v>
      </c>
      <c r="R241" s="49">
        <f t="shared" si="258"/>
        <v>0</v>
      </c>
      <c r="S241" s="49">
        <f t="shared" si="259"/>
        <v>298.13</v>
      </c>
      <c r="T241" s="130">
        <f t="shared" si="260"/>
        <v>120.29</v>
      </c>
      <c r="U241" s="49">
        <f t="shared" si="261"/>
        <v>11.18</v>
      </c>
      <c r="V241" s="130">
        <f t="shared" si="262"/>
        <v>159</v>
      </c>
      <c r="W241" s="130">
        <f t="shared" si="263"/>
        <v>54</v>
      </c>
      <c r="X241" s="49">
        <f t="shared" si="264"/>
        <v>642.6</v>
      </c>
      <c r="Y241" s="49">
        <f t="shared" si="265"/>
        <v>2003.84</v>
      </c>
      <c r="Z241" s="49"/>
      <c r="AA241" s="139" t="s">
        <v>61</v>
      </c>
      <c r="AB241" s="140">
        <f t="shared" ref="AB241:AH241" si="316">K241+R241</f>
        <v>44.72</v>
      </c>
      <c r="AC241" s="140">
        <f t="shared" si="316"/>
        <v>894.39</v>
      </c>
      <c r="AD241" s="140">
        <f t="shared" si="316"/>
        <v>601.46</v>
      </c>
      <c r="AE241" s="140">
        <f t="shared" si="316"/>
        <v>37.27</v>
      </c>
      <c r="AF241" s="140">
        <f t="shared" si="316"/>
        <v>318</v>
      </c>
      <c r="AG241" s="140">
        <f t="shared" si="316"/>
        <v>108</v>
      </c>
      <c r="AH241" s="140">
        <f t="shared" si="316"/>
        <v>2003.84</v>
      </c>
      <c r="AI241" s="139" t="s">
        <v>35</v>
      </c>
    </row>
    <row r="242" s="39" customFormat="1" ht="16" customHeight="1" spans="1:35">
      <c r="A242" s="129">
        <f t="shared" si="253"/>
        <v>239</v>
      </c>
      <c r="B242" s="49" t="s">
        <v>139</v>
      </c>
      <c r="C242" s="310" t="s">
        <v>623</v>
      </c>
      <c r="D242" s="453" t="s">
        <v>624</v>
      </c>
      <c r="E242" s="349">
        <v>3726.65</v>
      </c>
      <c r="F242" s="49">
        <v>3726.65</v>
      </c>
      <c r="G242" s="350">
        <v>6014.67</v>
      </c>
      <c r="H242" s="349">
        <v>3726.65</v>
      </c>
      <c r="I242" s="130">
        <v>2200</v>
      </c>
      <c r="J242" s="130">
        <v>108</v>
      </c>
      <c r="K242" s="49">
        <f t="shared" si="268"/>
        <v>44.72</v>
      </c>
      <c r="L242" s="49">
        <f t="shared" si="275"/>
        <v>596.26</v>
      </c>
      <c r="M242" s="130">
        <f t="shared" si="254"/>
        <v>481.17</v>
      </c>
      <c r="N242" s="49">
        <f t="shared" si="276"/>
        <v>26.09</v>
      </c>
      <c r="O242" s="130">
        <f t="shared" si="255"/>
        <v>110</v>
      </c>
      <c r="P242" s="130">
        <f t="shared" si="256"/>
        <v>54</v>
      </c>
      <c r="Q242" s="130">
        <f t="shared" si="257"/>
        <v>1312.24</v>
      </c>
      <c r="R242" s="49">
        <f t="shared" si="258"/>
        <v>0</v>
      </c>
      <c r="S242" s="49">
        <f t="shared" si="259"/>
        <v>298.13</v>
      </c>
      <c r="T242" s="130">
        <f t="shared" si="260"/>
        <v>120.29</v>
      </c>
      <c r="U242" s="49">
        <f t="shared" si="261"/>
        <v>11.18</v>
      </c>
      <c r="V242" s="130">
        <f t="shared" si="262"/>
        <v>110</v>
      </c>
      <c r="W242" s="130">
        <f t="shared" si="263"/>
        <v>54</v>
      </c>
      <c r="X242" s="49">
        <f t="shared" si="264"/>
        <v>593.6</v>
      </c>
      <c r="Y242" s="49">
        <f t="shared" si="265"/>
        <v>1905.84</v>
      </c>
      <c r="Z242" s="49"/>
      <c r="AA242" s="139" t="s">
        <v>77</v>
      </c>
      <c r="AB242" s="140">
        <f t="shared" ref="AB242:AH242" si="317">K242+R242</f>
        <v>44.72</v>
      </c>
      <c r="AC242" s="140">
        <f t="shared" si="317"/>
        <v>894.39</v>
      </c>
      <c r="AD242" s="140">
        <f t="shared" si="317"/>
        <v>601.46</v>
      </c>
      <c r="AE242" s="140">
        <f t="shared" si="317"/>
        <v>37.27</v>
      </c>
      <c r="AF242" s="140">
        <f t="shared" si="317"/>
        <v>220</v>
      </c>
      <c r="AG242" s="140">
        <f t="shared" si="317"/>
        <v>108</v>
      </c>
      <c r="AH242" s="140">
        <f t="shared" si="317"/>
        <v>1905.84</v>
      </c>
      <c r="AI242" s="139" t="s">
        <v>32</v>
      </c>
    </row>
    <row r="243" s="39" customFormat="1" ht="16" customHeight="1" spans="1:35">
      <c r="A243" s="129">
        <f t="shared" si="253"/>
        <v>240</v>
      </c>
      <c r="B243" s="49" t="s">
        <v>262</v>
      </c>
      <c r="C243" s="310" t="s">
        <v>625</v>
      </c>
      <c r="D243" s="453" t="s">
        <v>626</v>
      </c>
      <c r="E243" s="349">
        <v>3726.65</v>
      </c>
      <c r="F243" s="49">
        <v>3726.65</v>
      </c>
      <c r="G243" s="350">
        <v>6014.67</v>
      </c>
      <c r="H243" s="349">
        <v>3726.65</v>
      </c>
      <c r="I243" s="130">
        <v>2200</v>
      </c>
      <c r="J243" s="130">
        <v>108</v>
      </c>
      <c r="K243" s="49">
        <f t="shared" si="268"/>
        <v>44.72</v>
      </c>
      <c r="L243" s="49">
        <f t="shared" si="275"/>
        <v>596.26</v>
      </c>
      <c r="M243" s="130">
        <f t="shared" si="254"/>
        <v>481.17</v>
      </c>
      <c r="N243" s="49">
        <f t="shared" si="276"/>
        <v>26.09</v>
      </c>
      <c r="O243" s="130">
        <f t="shared" si="255"/>
        <v>110</v>
      </c>
      <c r="P243" s="130">
        <f t="shared" si="256"/>
        <v>54</v>
      </c>
      <c r="Q243" s="130">
        <f t="shared" si="257"/>
        <v>1312.24</v>
      </c>
      <c r="R243" s="49">
        <f t="shared" si="258"/>
        <v>0</v>
      </c>
      <c r="S243" s="49">
        <f t="shared" si="259"/>
        <v>298.13</v>
      </c>
      <c r="T243" s="130">
        <f t="shared" si="260"/>
        <v>120.29</v>
      </c>
      <c r="U243" s="49">
        <f t="shared" si="261"/>
        <v>11.18</v>
      </c>
      <c r="V243" s="130">
        <f t="shared" si="262"/>
        <v>110</v>
      </c>
      <c r="W243" s="130">
        <f t="shared" si="263"/>
        <v>54</v>
      </c>
      <c r="X243" s="49">
        <f t="shared" si="264"/>
        <v>593.6</v>
      </c>
      <c r="Y243" s="49">
        <f t="shared" si="265"/>
        <v>1905.84</v>
      </c>
      <c r="Z243" s="49"/>
      <c r="AA243" s="139" t="s">
        <v>68</v>
      </c>
      <c r="AB243" s="140">
        <f t="shared" ref="AB243:AH243" si="318">K243+R243</f>
        <v>44.72</v>
      </c>
      <c r="AC243" s="140">
        <f t="shared" si="318"/>
        <v>894.39</v>
      </c>
      <c r="AD243" s="140">
        <f t="shared" si="318"/>
        <v>601.46</v>
      </c>
      <c r="AE243" s="140">
        <f t="shared" si="318"/>
        <v>37.27</v>
      </c>
      <c r="AF243" s="140">
        <f t="shared" si="318"/>
        <v>220</v>
      </c>
      <c r="AG243" s="140">
        <f t="shared" si="318"/>
        <v>108</v>
      </c>
      <c r="AH243" s="140">
        <f t="shared" si="318"/>
        <v>1905.84</v>
      </c>
      <c r="AI243" s="139" t="s">
        <v>32</v>
      </c>
    </row>
    <row r="244" s="39" customFormat="1" ht="16" customHeight="1" spans="1:35">
      <c r="A244" s="129">
        <f t="shared" si="253"/>
        <v>241</v>
      </c>
      <c r="B244" s="49" t="s">
        <v>201</v>
      </c>
      <c r="C244" s="351" t="s">
        <v>627</v>
      </c>
      <c r="D244" s="455" t="s">
        <v>628</v>
      </c>
      <c r="E244" s="349">
        <v>3726.65</v>
      </c>
      <c r="F244" s="49">
        <v>3726.65</v>
      </c>
      <c r="G244" s="350">
        <v>6014.67</v>
      </c>
      <c r="H244" s="349">
        <v>3726.65</v>
      </c>
      <c r="I244" s="130">
        <v>2200</v>
      </c>
      <c r="J244" s="130">
        <v>108</v>
      </c>
      <c r="K244" s="49">
        <f t="shared" si="268"/>
        <v>44.72</v>
      </c>
      <c r="L244" s="49">
        <f t="shared" si="275"/>
        <v>596.26</v>
      </c>
      <c r="M244" s="130">
        <f t="shared" si="254"/>
        <v>481.17</v>
      </c>
      <c r="N244" s="49">
        <f t="shared" si="276"/>
        <v>26.09</v>
      </c>
      <c r="O244" s="130">
        <f t="shared" si="255"/>
        <v>110</v>
      </c>
      <c r="P244" s="130">
        <f t="shared" si="256"/>
        <v>54</v>
      </c>
      <c r="Q244" s="130">
        <f t="shared" si="257"/>
        <v>1312.24</v>
      </c>
      <c r="R244" s="49">
        <f t="shared" si="258"/>
        <v>0</v>
      </c>
      <c r="S244" s="49">
        <f t="shared" si="259"/>
        <v>298.13</v>
      </c>
      <c r="T244" s="130">
        <f t="shared" si="260"/>
        <v>120.29</v>
      </c>
      <c r="U244" s="49">
        <f t="shared" si="261"/>
        <v>11.18</v>
      </c>
      <c r="V244" s="130">
        <f t="shared" si="262"/>
        <v>110</v>
      </c>
      <c r="W244" s="130">
        <f t="shared" si="263"/>
        <v>54</v>
      </c>
      <c r="X244" s="49">
        <f t="shared" si="264"/>
        <v>593.6</v>
      </c>
      <c r="Y244" s="49">
        <f t="shared" si="265"/>
        <v>1905.84</v>
      </c>
      <c r="Z244" s="49"/>
      <c r="AA244" s="139" t="s">
        <v>70</v>
      </c>
      <c r="AB244" s="140">
        <f t="shared" ref="AB244:AH244" si="319">K244+R244</f>
        <v>44.72</v>
      </c>
      <c r="AC244" s="140">
        <f t="shared" si="319"/>
        <v>894.39</v>
      </c>
      <c r="AD244" s="140">
        <f t="shared" si="319"/>
        <v>601.46</v>
      </c>
      <c r="AE244" s="140">
        <f t="shared" si="319"/>
        <v>37.27</v>
      </c>
      <c r="AF244" s="140">
        <f t="shared" si="319"/>
        <v>220</v>
      </c>
      <c r="AG244" s="140">
        <f t="shared" si="319"/>
        <v>108</v>
      </c>
      <c r="AH244" s="140">
        <f t="shared" si="319"/>
        <v>1905.84</v>
      </c>
      <c r="AI244" s="139" t="s">
        <v>32</v>
      </c>
    </row>
    <row r="245" s="114" customFormat="1" ht="16" customHeight="1" spans="1:35">
      <c r="A245" s="129">
        <f t="shared" si="253"/>
        <v>242</v>
      </c>
      <c r="B245" s="49" t="s">
        <v>262</v>
      </c>
      <c r="C245" s="310" t="s">
        <v>629</v>
      </c>
      <c r="D245" s="456" t="s">
        <v>630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2200</v>
      </c>
      <c r="J245" s="130">
        <v>108</v>
      </c>
      <c r="K245" s="49">
        <f t="shared" si="268"/>
        <v>44.72</v>
      </c>
      <c r="L245" s="49">
        <f t="shared" si="275"/>
        <v>596.26</v>
      </c>
      <c r="M245" s="130">
        <f t="shared" si="254"/>
        <v>481.17</v>
      </c>
      <c r="N245" s="49">
        <f t="shared" si="276"/>
        <v>26.09</v>
      </c>
      <c r="O245" s="130">
        <f t="shared" si="255"/>
        <v>110</v>
      </c>
      <c r="P245" s="130">
        <f t="shared" si="256"/>
        <v>54</v>
      </c>
      <c r="Q245" s="130">
        <f t="shared" si="257"/>
        <v>1312.24</v>
      </c>
      <c r="R245" s="49">
        <f t="shared" si="258"/>
        <v>0</v>
      </c>
      <c r="S245" s="49">
        <f t="shared" si="259"/>
        <v>298.13</v>
      </c>
      <c r="T245" s="130">
        <f t="shared" si="260"/>
        <v>120.29</v>
      </c>
      <c r="U245" s="49">
        <f t="shared" si="261"/>
        <v>11.18</v>
      </c>
      <c r="V245" s="130">
        <f t="shared" si="262"/>
        <v>110</v>
      </c>
      <c r="W245" s="130">
        <f t="shared" si="263"/>
        <v>54</v>
      </c>
      <c r="X245" s="49">
        <f t="shared" si="264"/>
        <v>593.6</v>
      </c>
      <c r="Y245" s="49">
        <f t="shared" si="265"/>
        <v>1905.84</v>
      </c>
      <c r="Z245" s="49"/>
      <c r="AA245" s="139" t="s">
        <v>68</v>
      </c>
      <c r="AB245" s="140">
        <f t="shared" ref="AB245:AH245" si="320">K245+R245</f>
        <v>44.72</v>
      </c>
      <c r="AC245" s="140">
        <f t="shared" si="320"/>
        <v>894.39</v>
      </c>
      <c r="AD245" s="140">
        <f t="shared" si="320"/>
        <v>601.46</v>
      </c>
      <c r="AE245" s="140">
        <f t="shared" si="320"/>
        <v>37.27</v>
      </c>
      <c r="AF245" s="140">
        <f t="shared" si="320"/>
        <v>220</v>
      </c>
      <c r="AG245" s="140">
        <f t="shared" si="320"/>
        <v>108</v>
      </c>
      <c r="AH245" s="140">
        <f t="shared" si="320"/>
        <v>1905.84</v>
      </c>
      <c r="AI245" s="139" t="s">
        <v>32</v>
      </c>
    </row>
    <row r="246" s="39" customFormat="1" ht="16" customHeight="1" spans="1:35">
      <c r="A246" s="129">
        <f t="shared" si="253"/>
        <v>243</v>
      </c>
      <c r="B246" s="49" t="s">
        <v>146</v>
      </c>
      <c r="C246" s="52" t="s">
        <v>631</v>
      </c>
      <c r="D246" s="202" t="s">
        <v>632</v>
      </c>
      <c r="E246" s="349">
        <v>3726.65</v>
      </c>
      <c r="F246" s="49">
        <v>3726.65</v>
      </c>
      <c r="G246" s="350">
        <v>6014.67</v>
      </c>
      <c r="H246" s="349">
        <v>3726.65</v>
      </c>
      <c r="I246" s="130">
        <v>3180</v>
      </c>
      <c r="J246" s="130">
        <v>108</v>
      </c>
      <c r="K246" s="49">
        <f t="shared" si="268"/>
        <v>44.72</v>
      </c>
      <c r="L246" s="49">
        <f t="shared" si="275"/>
        <v>596.26</v>
      </c>
      <c r="M246" s="130">
        <f t="shared" si="254"/>
        <v>481.17</v>
      </c>
      <c r="N246" s="49">
        <f t="shared" si="276"/>
        <v>26.09</v>
      </c>
      <c r="O246" s="130">
        <f t="shared" si="255"/>
        <v>159</v>
      </c>
      <c r="P246" s="130">
        <f t="shared" si="256"/>
        <v>54</v>
      </c>
      <c r="Q246" s="130">
        <f t="shared" si="257"/>
        <v>1361.24</v>
      </c>
      <c r="R246" s="49">
        <f t="shared" si="258"/>
        <v>0</v>
      </c>
      <c r="S246" s="49">
        <f t="shared" si="259"/>
        <v>298.13</v>
      </c>
      <c r="T246" s="130">
        <f t="shared" si="260"/>
        <v>120.29</v>
      </c>
      <c r="U246" s="49">
        <f t="shared" si="261"/>
        <v>11.18</v>
      </c>
      <c r="V246" s="130">
        <f t="shared" si="262"/>
        <v>159</v>
      </c>
      <c r="W246" s="130">
        <f t="shared" si="263"/>
        <v>54</v>
      </c>
      <c r="X246" s="49">
        <f t="shared" si="264"/>
        <v>642.6</v>
      </c>
      <c r="Y246" s="49">
        <f t="shared" si="265"/>
        <v>2003.84</v>
      </c>
      <c r="Z246" s="49"/>
      <c r="AA246" s="139" t="s">
        <v>87</v>
      </c>
      <c r="AB246" s="140">
        <f t="shared" ref="AB246:AH246" si="321">K246+R246</f>
        <v>44.72</v>
      </c>
      <c r="AC246" s="140">
        <f t="shared" si="321"/>
        <v>894.39</v>
      </c>
      <c r="AD246" s="140">
        <f t="shared" si="321"/>
        <v>601.46</v>
      </c>
      <c r="AE246" s="140">
        <f t="shared" si="321"/>
        <v>37.27</v>
      </c>
      <c r="AF246" s="140">
        <f t="shared" si="321"/>
        <v>318</v>
      </c>
      <c r="AG246" s="140">
        <f t="shared" si="321"/>
        <v>108</v>
      </c>
      <c r="AH246" s="140">
        <f t="shared" si="321"/>
        <v>2003.84</v>
      </c>
      <c r="AI246" s="139" t="s">
        <v>34</v>
      </c>
    </row>
    <row r="247" s="39" customFormat="1" ht="16" customHeight="1" spans="1:35">
      <c r="A247" s="129">
        <f t="shared" si="253"/>
        <v>244</v>
      </c>
      <c r="B247" s="49" t="s">
        <v>223</v>
      </c>
      <c r="C247" s="52" t="s">
        <v>633</v>
      </c>
      <c r="D247" s="202" t="s">
        <v>634</v>
      </c>
      <c r="E247" s="349">
        <v>3726.65</v>
      </c>
      <c r="F247" s="49">
        <v>3726.65</v>
      </c>
      <c r="G247" s="350">
        <v>6014.67</v>
      </c>
      <c r="H247" s="349">
        <v>3726.65</v>
      </c>
      <c r="I247" s="130">
        <v>3180</v>
      </c>
      <c r="J247" s="130">
        <v>108</v>
      </c>
      <c r="K247" s="49">
        <f t="shared" si="268"/>
        <v>44.72</v>
      </c>
      <c r="L247" s="49">
        <f t="shared" si="275"/>
        <v>596.26</v>
      </c>
      <c r="M247" s="130">
        <f t="shared" si="254"/>
        <v>481.17</v>
      </c>
      <c r="N247" s="49">
        <f t="shared" si="276"/>
        <v>26.09</v>
      </c>
      <c r="O247" s="130">
        <f t="shared" si="255"/>
        <v>159</v>
      </c>
      <c r="P247" s="130">
        <f t="shared" si="256"/>
        <v>54</v>
      </c>
      <c r="Q247" s="130">
        <f t="shared" si="257"/>
        <v>1361.24</v>
      </c>
      <c r="R247" s="49">
        <f t="shared" si="258"/>
        <v>0</v>
      </c>
      <c r="S247" s="49">
        <f t="shared" si="259"/>
        <v>298.13</v>
      </c>
      <c r="T247" s="130">
        <f t="shared" si="260"/>
        <v>120.29</v>
      </c>
      <c r="U247" s="49">
        <f t="shared" si="261"/>
        <v>11.18</v>
      </c>
      <c r="V247" s="130">
        <f t="shared" si="262"/>
        <v>159</v>
      </c>
      <c r="W247" s="130">
        <f t="shared" si="263"/>
        <v>54</v>
      </c>
      <c r="X247" s="49">
        <f t="shared" si="264"/>
        <v>642.6</v>
      </c>
      <c r="Y247" s="49">
        <f t="shared" si="265"/>
        <v>2003.84</v>
      </c>
      <c r="Z247" s="49"/>
      <c r="AA247" s="139" t="s">
        <v>80</v>
      </c>
      <c r="AB247" s="140">
        <f t="shared" ref="AB247:AH247" si="322">K247+R247</f>
        <v>44.72</v>
      </c>
      <c r="AC247" s="140">
        <f t="shared" si="322"/>
        <v>894.39</v>
      </c>
      <c r="AD247" s="140">
        <f t="shared" si="322"/>
        <v>601.46</v>
      </c>
      <c r="AE247" s="140">
        <f t="shared" si="322"/>
        <v>37.27</v>
      </c>
      <c r="AF247" s="140">
        <f t="shared" si="322"/>
        <v>318</v>
      </c>
      <c r="AG247" s="140">
        <f t="shared" si="322"/>
        <v>108</v>
      </c>
      <c r="AH247" s="140">
        <f t="shared" si="322"/>
        <v>2003.84</v>
      </c>
      <c r="AI247" s="139" t="s">
        <v>33</v>
      </c>
    </row>
    <row r="248" s="39" customFormat="1" ht="16" customHeight="1" spans="1:35">
      <c r="A248" s="129">
        <f t="shared" si="253"/>
        <v>245</v>
      </c>
      <c r="B248" s="49" t="s">
        <v>196</v>
      </c>
      <c r="C248" s="151" t="s">
        <v>635</v>
      </c>
      <c r="D248" s="457" t="s">
        <v>636</v>
      </c>
      <c r="E248" s="349">
        <v>3726.65</v>
      </c>
      <c r="F248" s="49">
        <v>3726.65</v>
      </c>
      <c r="G248" s="350">
        <v>6014.67</v>
      </c>
      <c r="H248" s="349">
        <v>3726.65</v>
      </c>
      <c r="I248" s="130">
        <v>3180</v>
      </c>
      <c r="J248" s="130">
        <v>108</v>
      </c>
      <c r="K248" s="49">
        <f t="shared" si="268"/>
        <v>44.72</v>
      </c>
      <c r="L248" s="49">
        <f t="shared" si="275"/>
        <v>596.26</v>
      </c>
      <c r="M248" s="130">
        <f t="shared" si="254"/>
        <v>481.17</v>
      </c>
      <c r="N248" s="49">
        <f t="shared" si="276"/>
        <v>26.09</v>
      </c>
      <c r="O248" s="130">
        <f t="shared" si="255"/>
        <v>159</v>
      </c>
      <c r="P248" s="130">
        <f t="shared" si="256"/>
        <v>54</v>
      </c>
      <c r="Q248" s="130">
        <f t="shared" si="257"/>
        <v>1361.24</v>
      </c>
      <c r="R248" s="49">
        <f t="shared" si="258"/>
        <v>0</v>
      </c>
      <c r="S248" s="49">
        <f t="shared" si="259"/>
        <v>298.13</v>
      </c>
      <c r="T248" s="130">
        <f t="shared" si="260"/>
        <v>120.29</v>
      </c>
      <c r="U248" s="49">
        <f t="shared" si="261"/>
        <v>11.18</v>
      </c>
      <c r="V248" s="130">
        <f t="shared" si="262"/>
        <v>159</v>
      </c>
      <c r="W248" s="130">
        <f t="shared" si="263"/>
        <v>54</v>
      </c>
      <c r="X248" s="49">
        <f t="shared" si="264"/>
        <v>642.6</v>
      </c>
      <c r="Y248" s="49">
        <f t="shared" si="265"/>
        <v>2003.84</v>
      </c>
      <c r="Z248" s="49"/>
      <c r="AA248" s="139" t="s">
        <v>81</v>
      </c>
      <c r="AB248" s="140">
        <f t="shared" ref="AB248:AH248" si="323">K248+R248</f>
        <v>44.72</v>
      </c>
      <c r="AC248" s="140">
        <f t="shared" si="323"/>
        <v>894.39</v>
      </c>
      <c r="AD248" s="140">
        <f t="shared" si="323"/>
        <v>601.46</v>
      </c>
      <c r="AE248" s="140">
        <f t="shared" si="323"/>
        <v>37.27</v>
      </c>
      <c r="AF248" s="140">
        <f t="shared" si="323"/>
        <v>318</v>
      </c>
      <c r="AG248" s="140">
        <f t="shared" si="323"/>
        <v>108</v>
      </c>
      <c r="AH248" s="140">
        <f t="shared" si="323"/>
        <v>2003.84</v>
      </c>
      <c r="AI248" s="139" t="s">
        <v>34</v>
      </c>
    </row>
    <row r="249" s="39" customFormat="1" ht="16" customHeight="1" spans="1:35">
      <c r="A249" s="129">
        <f t="shared" si="253"/>
        <v>246</v>
      </c>
      <c r="B249" s="49" t="s">
        <v>139</v>
      </c>
      <c r="C249" s="52" t="s">
        <v>637</v>
      </c>
      <c r="D249" s="451" t="s">
        <v>638</v>
      </c>
      <c r="E249" s="349">
        <v>3726.65</v>
      </c>
      <c r="F249" s="49">
        <v>3726.65</v>
      </c>
      <c r="G249" s="350">
        <v>6014.67</v>
      </c>
      <c r="H249" s="349">
        <v>3726.65</v>
      </c>
      <c r="I249" s="130">
        <v>2200</v>
      </c>
      <c r="J249" s="130">
        <v>108</v>
      </c>
      <c r="K249" s="49">
        <f t="shared" si="268"/>
        <v>44.72</v>
      </c>
      <c r="L249" s="49">
        <f t="shared" si="275"/>
        <v>596.26</v>
      </c>
      <c r="M249" s="130">
        <f t="shared" si="254"/>
        <v>481.17</v>
      </c>
      <c r="N249" s="49">
        <f t="shared" si="276"/>
        <v>26.09</v>
      </c>
      <c r="O249" s="130">
        <f t="shared" si="255"/>
        <v>110</v>
      </c>
      <c r="P249" s="130">
        <f t="shared" si="256"/>
        <v>54</v>
      </c>
      <c r="Q249" s="130">
        <f t="shared" si="257"/>
        <v>1312.24</v>
      </c>
      <c r="R249" s="49">
        <f t="shared" si="258"/>
        <v>0</v>
      </c>
      <c r="S249" s="49">
        <f t="shared" si="259"/>
        <v>298.13</v>
      </c>
      <c r="T249" s="130">
        <f t="shared" si="260"/>
        <v>120.29</v>
      </c>
      <c r="U249" s="49">
        <f t="shared" si="261"/>
        <v>11.18</v>
      </c>
      <c r="V249" s="130">
        <f t="shared" si="262"/>
        <v>110</v>
      </c>
      <c r="W249" s="130">
        <f t="shared" si="263"/>
        <v>54</v>
      </c>
      <c r="X249" s="49">
        <f t="shared" si="264"/>
        <v>593.6</v>
      </c>
      <c r="Y249" s="49">
        <f t="shared" si="265"/>
        <v>1905.84</v>
      </c>
      <c r="Z249" s="49"/>
      <c r="AA249" s="139" t="s">
        <v>77</v>
      </c>
      <c r="AB249" s="140">
        <f t="shared" ref="AB249:AH249" si="324">K249+R249</f>
        <v>44.72</v>
      </c>
      <c r="AC249" s="140">
        <f t="shared" si="324"/>
        <v>894.39</v>
      </c>
      <c r="AD249" s="140">
        <f t="shared" si="324"/>
        <v>601.46</v>
      </c>
      <c r="AE249" s="140">
        <f t="shared" si="324"/>
        <v>37.27</v>
      </c>
      <c r="AF249" s="140">
        <f t="shared" si="324"/>
        <v>220</v>
      </c>
      <c r="AG249" s="140">
        <f t="shared" si="324"/>
        <v>108</v>
      </c>
      <c r="AH249" s="140">
        <f t="shared" si="324"/>
        <v>1905.84</v>
      </c>
      <c r="AI249" s="139" t="s">
        <v>32</v>
      </c>
    </row>
    <row r="250" s="39" customFormat="1" ht="16" customHeight="1" spans="1:35">
      <c r="A250" s="129">
        <f t="shared" si="253"/>
        <v>247</v>
      </c>
      <c r="B250" s="49" t="s">
        <v>119</v>
      </c>
      <c r="C250" s="52" t="s">
        <v>639</v>
      </c>
      <c r="D250" s="202" t="s">
        <v>640</v>
      </c>
      <c r="E250" s="349">
        <v>3726.65</v>
      </c>
      <c r="F250" s="49">
        <v>3726.65</v>
      </c>
      <c r="G250" s="350">
        <v>6014.67</v>
      </c>
      <c r="H250" s="349">
        <v>3726.65</v>
      </c>
      <c r="I250" s="130">
        <v>3180</v>
      </c>
      <c r="J250" s="130">
        <v>108</v>
      </c>
      <c r="K250" s="49">
        <f t="shared" si="268"/>
        <v>44.72</v>
      </c>
      <c r="L250" s="49">
        <f t="shared" si="275"/>
        <v>596.26</v>
      </c>
      <c r="M250" s="130">
        <f t="shared" si="254"/>
        <v>481.17</v>
      </c>
      <c r="N250" s="49">
        <f t="shared" si="276"/>
        <v>26.09</v>
      </c>
      <c r="O250" s="130">
        <f t="shared" si="255"/>
        <v>159</v>
      </c>
      <c r="P250" s="130">
        <f t="shared" si="256"/>
        <v>54</v>
      </c>
      <c r="Q250" s="130">
        <f t="shared" si="257"/>
        <v>1361.24</v>
      </c>
      <c r="R250" s="49">
        <f t="shared" si="258"/>
        <v>0</v>
      </c>
      <c r="S250" s="49">
        <f t="shared" si="259"/>
        <v>298.13</v>
      </c>
      <c r="T250" s="130">
        <f t="shared" si="260"/>
        <v>120.29</v>
      </c>
      <c r="U250" s="49">
        <f t="shared" si="261"/>
        <v>11.18</v>
      </c>
      <c r="V250" s="130">
        <f t="shared" si="262"/>
        <v>159</v>
      </c>
      <c r="W250" s="130">
        <f t="shared" si="263"/>
        <v>54</v>
      </c>
      <c r="X250" s="49">
        <f t="shared" si="264"/>
        <v>642.6</v>
      </c>
      <c r="Y250" s="49">
        <f t="shared" si="265"/>
        <v>2003.84</v>
      </c>
      <c r="Z250" s="49"/>
      <c r="AA250" s="139" t="s">
        <v>78</v>
      </c>
      <c r="AB250" s="140">
        <f t="shared" ref="AB250:AH250" si="325">K250+R250</f>
        <v>44.72</v>
      </c>
      <c r="AC250" s="140">
        <f t="shared" si="325"/>
        <v>894.39</v>
      </c>
      <c r="AD250" s="140">
        <f t="shared" si="325"/>
        <v>601.46</v>
      </c>
      <c r="AE250" s="140">
        <f t="shared" si="325"/>
        <v>37.27</v>
      </c>
      <c r="AF250" s="140">
        <f t="shared" si="325"/>
        <v>318</v>
      </c>
      <c r="AG250" s="140">
        <f t="shared" si="325"/>
        <v>108</v>
      </c>
      <c r="AH250" s="140">
        <f t="shared" si="325"/>
        <v>2003.84</v>
      </c>
      <c r="AI250" s="139" t="s">
        <v>35</v>
      </c>
    </row>
    <row r="251" s="39" customFormat="1" ht="16" customHeight="1" spans="1:35">
      <c r="A251" s="129">
        <f t="shared" si="253"/>
        <v>248</v>
      </c>
      <c r="B251" s="49" t="s">
        <v>201</v>
      </c>
      <c r="C251" s="46" t="s">
        <v>641</v>
      </c>
      <c r="D251" s="450" t="s">
        <v>642</v>
      </c>
      <c r="E251" s="349">
        <v>3726.65</v>
      </c>
      <c r="F251" s="49">
        <v>3726.65</v>
      </c>
      <c r="G251" s="350">
        <v>6014.67</v>
      </c>
      <c r="H251" s="349">
        <v>3726.65</v>
      </c>
      <c r="I251" s="130">
        <v>0</v>
      </c>
      <c r="J251" s="130">
        <v>108</v>
      </c>
      <c r="K251" s="49">
        <f t="shared" si="268"/>
        <v>44.72</v>
      </c>
      <c r="L251" s="49">
        <f t="shared" si="275"/>
        <v>596.26</v>
      </c>
      <c r="M251" s="130">
        <f t="shared" si="254"/>
        <v>481.17</v>
      </c>
      <c r="N251" s="49">
        <f t="shared" si="276"/>
        <v>26.09</v>
      </c>
      <c r="O251" s="130">
        <f t="shared" si="255"/>
        <v>0</v>
      </c>
      <c r="P251" s="130">
        <f t="shared" si="256"/>
        <v>54</v>
      </c>
      <c r="Q251" s="130">
        <f t="shared" si="257"/>
        <v>1202.24</v>
      </c>
      <c r="R251" s="49">
        <f t="shared" si="258"/>
        <v>0</v>
      </c>
      <c r="S251" s="49">
        <f t="shared" si="259"/>
        <v>298.13</v>
      </c>
      <c r="T251" s="130">
        <f t="shared" si="260"/>
        <v>120.29</v>
      </c>
      <c r="U251" s="49">
        <f t="shared" si="261"/>
        <v>11.18</v>
      </c>
      <c r="V251" s="130">
        <f t="shared" si="262"/>
        <v>0</v>
      </c>
      <c r="W251" s="130">
        <f t="shared" si="263"/>
        <v>54</v>
      </c>
      <c r="X251" s="49">
        <f t="shared" si="264"/>
        <v>483.6</v>
      </c>
      <c r="Y251" s="49">
        <f t="shared" si="265"/>
        <v>1685.84</v>
      </c>
      <c r="Z251" s="49"/>
      <c r="AA251" s="139" t="s">
        <v>66</v>
      </c>
      <c r="AB251" s="140">
        <f t="shared" ref="AB251:AH251" si="326">K251+R251</f>
        <v>44.72</v>
      </c>
      <c r="AC251" s="140">
        <f t="shared" si="326"/>
        <v>894.39</v>
      </c>
      <c r="AD251" s="140">
        <f t="shared" si="326"/>
        <v>601.46</v>
      </c>
      <c r="AE251" s="140">
        <f t="shared" si="326"/>
        <v>37.27</v>
      </c>
      <c r="AF251" s="140">
        <f t="shared" si="326"/>
        <v>0</v>
      </c>
      <c r="AG251" s="140">
        <f t="shared" si="326"/>
        <v>108</v>
      </c>
      <c r="AH251" s="140">
        <f t="shared" si="326"/>
        <v>1685.84</v>
      </c>
      <c r="AI251" s="139" t="s">
        <v>32</v>
      </c>
    </row>
    <row r="252" s="39" customFormat="1" ht="16" customHeight="1" spans="1:35">
      <c r="A252" s="129">
        <f t="shared" si="253"/>
        <v>249</v>
      </c>
      <c r="B252" s="49" t="s">
        <v>533</v>
      </c>
      <c r="C252" s="46" t="s">
        <v>643</v>
      </c>
      <c r="D252" s="202" t="s">
        <v>644</v>
      </c>
      <c r="E252" s="349">
        <v>3726.65</v>
      </c>
      <c r="F252" s="49">
        <v>3726.65</v>
      </c>
      <c r="G252" s="350">
        <v>6014.67</v>
      </c>
      <c r="H252" s="349">
        <v>3726.65</v>
      </c>
      <c r="I252" s="130">
        <v>2200</v>
      </c>
      <c r="J252" s="130">
        <v>108</v>
      </c>
      <c r="K252" s="49">
        <f t="shared" si="268"/>
        <v>44.72</v>
      </c>
      <c r="L252" s="49">
        <f t="shared" si="275"/>
        <v>596.26</v>
      </c>
      <c r="M252" s="130">
        <f t="shared" si="254"/>
        <v>481.17</v>
      </c>
      <c r="N252" s="49">
        <f t="shared" si="276"/>
        <v>26.09</v>
      </c>
      <c r="O252" s="130">
        <f t="shared" si="255"/>
        <v>110</v>
      </c>
      <c r="P252" s="130">
        <f t="shared" si="256"/>
        <v>54</v>
      </c>
      <c r="Q252" s="130">
        <f t="shared" si="257"/>
        <v>1312.24</v>
      </c>
      <c r="R252" s="49">
        <f t="shared" si="258"/>
        <v>0</v>
      </c>
      <c r="S252" s="49">
        <f t="shared" si="259"/>
        <v>298.13</v>
      </c>
      <c r="T252" s="130">
        <f t="shared" si="260"/>
        <v>120.29</v>
      </c>
      <c r="U252" s="49">
        <f t="shared" si="261"/>
        <v>11.18</v>
      </c>
      <c r="V252" s="130">
        <f t="shared" si="262"/>
        <v>110</v>
      </c>
      <c r="W252" s="130">
        <f t="shared" si="263"/>
        <v>54</v>
      </c>
      <c r="X252" s="49">
        <f t="shared" si="264"/>
        <v>593.6</v>
      </c>
      <c r="Y252" s="49">
        <f t="shared" si="265"/>
        <v>1905.84</v>
      </c>
      <c r="Z252" s="49"/>
      <c r="AA252" s="139" t="s">
        <v>55</v>
      </c>
      <c r="AB252" s="140">
        <f t="shared" ref="AB252:AH252" si="327">K252+R252</f>
        <v>44.72</v>
      </c>
      <c r="AC252" s="140">
        <f t="shared" si="327"/>
        <v>894.39</v>
      </c>
      <c r="AD252" s="140">
        <f t="shared" si="327"/>
        <v>601.46</v>
      </c>
      <c r="AE252" s="140">
        <f t="shared" si="327"/>
        <v>37.27</v>
      </c>
      <c r="AF252" s="140">
        <f t="shared" si="327"/>
        <v>220</v>
      </c>
      <c r="AG252" s="140">
        <f t="shared" si="327"/>
        <v>108</v>
      </c>
      <c r="AH252" s="140">
        <f t="shared" si="327"/>
        <v>1905.84</v>
      </c>
      <c r="AI252" s="139" t="s">
        <v>32</v>
      </c>
    </row>
    <row r="253" s="39" customFormat="1" ht="16" customHeight="1" spans="1:35">
      <c r="A253" s="129">
        <f t="shared" si="253"/>
        <v>250</v>
      </c>
      <c r="B253" s="49" t="s">
        <v>129</v>
      </c>
      <c r="C253" s="46" t="s">
        <v>645</v>
      </c>
      <c r="D253" s="202" t="s">
        <v>646</v>
      </c>
      <c r="E253" s="349">
        <v>3726.65</v>
      </c>
      <c r="F253" s="49">
        <v>3726.65</v>
      </c>
      <c r="G253" s="350">
        <v>6014.67</v>
      </c>
      <c r="H253" s="349">
        <v>3726.65</v>
      </c>
      <c r="I253" s="130">
        <v>3180</v>
      </c>
      <c r="J253" s="130">
        <v>108</v>
      </c>
      <c r="K253" s="49">
        <f t="shared" si="268"/>
        <v>44.72</v>
      </c>
      <c r="L253" s="49">
        <f t="shared" si="275"/>
        <v>596.26</v>
      </c>
      <c r="M253" s="130">
        <f t="shared" si="254"/>
        <v>481.17</v>
      </c>
      <c r="N253" s="49">
        <f t="shared" si="276"/>
        <v>26.09</v>
      </c>
      <c r="O253" s="130">
        <f t="shared" si="255"/>
        <v>159</v>
      </c>
      <c r="P253" s="130">
        <f t="shared" si="256"/>
        <v>54</v>
      </c>
      <c r="Q253" s="130">
        <f t="shared" si="257"/>
        <v>1361.24</v>
      </c>
      <c r="R253" s="49">
        <f t="shared" si="258"/>
        <v>0</v>
      </c>
      <c r="S253" s="49">
        <f t="shared" si="259"/>
        <v>298.13</v>
      </c>
      <c r="T253" s="130">
        <f t="shared" si="260"/>
        <v>120.29</v>
      </c>
      <c r="U253" s="49">
        <f t="shared" si="261"/>
        <v>11.18</v>
      </c>
      <c r="V253" s="130">
        <f t="shared" si="262"/>
        <v>159</v>
      </c>
      <c r="W253" s="130">
        <f t="shared" si="263"/>
        <v>54</v>
      </c>
      <c r="X253" s="49">
        <f t="shared" si="264"/>
        <v>642.6</v>
      </c>
      <c r="Y253" s="49">
        <f t="shared" si="265"/>
        <v>2003.84</v>
      </c>
      <c r="Z253" s="49"/>
      <c r="AA253" s="139" t="s">
        <v>82</v>
      </c>
      <c r="AB253" s="140">
        <f t="shared" ref="AB253:AH253" si="328">K253+R253</f>
        <v>44.72</v>
      </c>
      <c r="AC253" s="140">
        <f t="shared" si="328"/>
        <v>894.39</v>
      </c>
      <c r="AD253" s="140">
        <f t="shared" si="328"/>
        <v>601.46</v>
      </c>
      <c r="AE253" s="140">
        <f t="shared" si="328"/>
        <v>37.27</v>
      </c>
      <c r="AF253" s="140">
        <f t="shared" si="328"/>
        <v>318</v>
      </c>
      <c r="AG253" s="140">
        <f t="shared" si="328"/>
        <v>108</v>
      </c>
      <c r="AH253" s="140">
        <f t="shared" si="328"/>
        <v>2003.84</v>
      </c>
      <c r="AI253" s="139" t="s">
        <v>35</v>
      </c>
    </row>
    <row r="254" s="39" customFormat="1" ht="16" customHeight="1" spans="1:35">
      <c r="A254" s="129">
        <f t="shared" si="253"/>
        <v>251</v>
      </c>
      <c r="B254" s="49" t="s">
        <v>119</v>
      </c>
      <c r="C254" s="46" t="s">
        <v>647</v>
      </c>
      <c r="D254" s="202" t="s">
        <v>648</v>
      </c>
      <c r="E254" s="349">
        <v>3726.65</v>
      </c>
      <c r="F254" s="49">
        <v>3726.65</v>
      </c>
      <c r="G254" s="350">
        <v>6014.67</v>
      </c>
      <c r="H254" s="349">
        <v>3726.65</v>
      </c>
      <c r="I254" s="130">
        <v>2200</v>
      </c>
      <c r="J254" s="130">
        <v>108</v>
      </c>
      <c r="K254" s="49">
        <f t="shared" si="268"/>
        <v>44.72</v>
      </c>
      <c r="L254" s="49">
        <f t="shared" si="275"/>
        <v>596.26</v>
      </c>
      <c r="M254" s="130">
        <f t="shared" si="254"/>
        <v>481.17</v>
      </c>
      <c r="N254" s="49">
        <f t="shared" si="276"/>
        <v>26.09</v>
      </c>
      <c r="O254" s="130">
        <f t="shared" si="255"/>
        <v>110</v>
      </c>
      <c r="P254" s="130">
        <f t="shared" si="256"/>
        <v>54</v>
      </c>
      <c r="Q254" s="130">
        <f t="shared" si="257"/>
        <v>1312.24</v>
      </c>
      <c r="R254" s="49">
        <f t="shared" si="258"/>
        <v>0</v>
      </c>
      <c r="S254" s="49">
        <f t="shared" si="259"/>
        <v>298.13</v>
      </c>
      <c r="T254" s="130">
        <f t="shared" si="260"/>
        <v>120.29</v>
      </c>
      <c r="U254" s="49">
        <f t="shared" si="261"/>
        <v>11.18</v>
      </c>
      <c r="V254" s="130">
        <f t="shared" si="262"/>
        <v>110</v>
      </c>
      <c r="W254" s="130">
        <f t="shared" si="263"/>
        <v>54</v>
      </c>
      <c r="X254" s="49">
        <f t="shared" si="264"/>
        <v>593.6</v>
      </c>
      <c r="Y254" s="49">
        <f t="shared" si="265"/>
        <v>1905.84</v>
      </c>
      <c r="Z254" s="49"/>
      <c r="AA254" s="139" t="s">
        <v>49</v>
      </c>
      <c r="AB254" s="140">
        <f t="shared" ref="AB254:AH254" si="329">K254+R254</f>
        <v>44.72</v>
      </c>
      <c r="AC254" s="140">
        <f t="shared" si="329"/>
        <v>894.39</v>
      </c>
      <c r="AD254" s="140">
        <f t="shared" si="329"/>
        <v>601.46</v>
      </c>
      <c r="AE254" s="140">
        <f t="shared" si="329"/>
        <v>37.27</v>
      </c>
      <c r="AF254" s="140">
        <f t="shared" si="329"/>
        <v>220</v>
      </c>
      <c r="AG254" s="140">
        <f t="shared" si="329"/>
        <v>108</v>
      </c>
      <c r="AH254" s="140">
        <f t="shared" si="329"/>
        <v>1905.84</v>
      </c>
      <c r="AI254" s="139" t="s">
        <v>32</v>
      </c>
    </row>
    <row r="255" s="39" customFormat="1" ht="16" customHeight="1" spans="1:35">
      <c r="A255" s="129">
        <f t="shared" si="253"/>
        <v>252</v>
      </c>
      <c r="B255" s="49" t="s">
        <v>119</v>
      </c>
      <c r="C255" s="46" t="s">
        <v>649</v>
      </c>
      <c r="D255" s="202" t="s">
        <v>650</v>
      </c>
      <c r="E255" s="349">
        <v>3726.65</v>
      </c>
      <c r="F255" s="49">
        <v>3726.65</v>
      </c>
      <c r="G255" s="350">
        <v>6014.67</v>
      </c>
      <c r="H255" s="349">
        <v>3726.65</v>
      </c>
      <c r="I255" s="130">
        <v>2200</v>
      </c>
      <c r="J255" s="130">
        <v>108</v>
      </c>
      <c r="K255" s="49">
        <f t="shared" si="268"/>
        <v>44.72</v>
      </c>
      <c r="L255" s="49">
        <f t="shared" si="275"/>
        <v>596.26</v>
      </c>
      <c r="M255" s="130">
        <f t="shared" si="254"/>
        <v>481.17</v>
      </c>
      <c r="N255" s="49">
        <f t="shared" si="276"/>
        <v>26.09</v>
      </c>
      <c r="O255" s="130">
        <f t="shared" si="255"/>
        <v>110</v>
      </c>
      <c r="P255" s="130">
        <f t="shared" si="256"/>
        <v>54</v>
      </c>
      <c r="Q255" s="130">
        <f t="shared" si="257"/>
        <v>1312.24</v>
      </c>
      <c r="R255" s="49">
        <f t="shared" si="258"/>
        <v>0</v>
      </c>
      <c r="S255" s="49">
        <f t="shared" si="259"/>
        <v>298.13</v>
      </c>
      <c r="T255" s="130">
        <f t="shared" si="260"/>
        <v>120.29</v>
      </c>
      <c r="U255" s="49">
        <f t="shared" si="261"/>
        <v>11.18</v>
      </c>
      <c r="V255" s="130">
        <f t="shared" si="262"/>
        <v>110</v>
      </c>
      <c r="W255" s="130">
        <f t="shared" si="263"/>
        <v>54</v>
      </c>
      <c r="X255" s="49">
        <f t="shared" si="264"/>
        <v>593.6</v>
      </c>
      <c r="Y255" s="49">
        <f t="shared" si="265"/>
        <v>1905.84</v>
      </c>
      <c r="Z255" s="49"/>
      <c r="AA255" s="139" t="s">
        <v>51</v>
      </c>
      <c r="AB255" s="140">
        <f t="shared" ref="AB255:AH255" si="330">K255+R255</f>
        <v>44.72</v>
      </c>
      <c r="AC255" s="140">
        <f t="shared" si="330"/>
        <v>894.39</v>
      </c>
      <c r="AD255" s="140">
        <f t="shared" si="330"/>
        <v>601.46</v>
      </c>
      <c r="AE255" s="140">
        <f t="shared" si="330"/>
        <v>37.27</v>
      </c>
      <c r="AF255" s="140">
        <f t="shared" si="330"/>
        <v>220</v>
      </c>
      <c r="AG255" s="140">
        <f t="shared" si="330"/>
        <v>108</v>
      </c>
      <c r="AH255" s="140">
        <f t="shared" si="330"/>
        <v>1905.84</v>
      </c>
      <c r="AI255" s="139" t="s">
        <v>32</v>
      </c>
    </row>
    <row r="256" s="39" customFormat="1" ht="16" customHeight="1" spans="1:35">
      <c r="A256" s="129">
        <f t="shared" si="253"/>
        <v>253</v>
      </c>
      <c r="B256" s="49" t="s">
        <v>129</v>
      </c>
      <c r="C256" s="52" t="s">
        <v>651</v>
      </c>
      <c r="D256" s="202" t="s">
        <v>652</v>
      </c>
      <c r="E256" s="349">
        <v>3726.65</v>
      </c>
      <c r="F256" s="49">
        <v>3726.65</v>
      </c>
      <c r="G256" s="350">
        <v>6014.67</v>
      </c>
      <c r="H256" s="349">
        <v>3726.65</v>
      </c>
      <c r="I256" s="130">
        <v>3180</v>
      </c>
      <c r="J256" s="130">
        <v>108</v>
      </c>
      <c r="K256" s="49">
        <f t="shared" si="268"/>
        <v>44.72</v>
      </c>
      <c r="L256" s="49">
        <f t="shared" si="275"/>
        <v>596.26</v>
      </c>
      <c r="M256" s="130">
        <f t="shared" si="254"/>
        <v>481.17</v>
      </c>
      <c r="N256" s="49">
        <f t="shared" si="276"/>
        <v>26.09</v>
      </c>
      <c r="O256" s="130">
        <f t="shared" si="255"/>
        <v>159</v>
      </c>
      <c r="P256" s="130">
        <f t="shared" si="256"/>
        <v>54</v>
      </c>
      <c r="Q256" s="130">
        <f t="shared" si="257"/>
        <v>1361.24</v>
      </c>
      <c r="R256" s="49">
        <f t="shared" si="258"/>
        <v>0</v>
      </c>
      <c r="S256" s="49">
        <f t="shared" si="259"/>
        <v>298.13</v>
      </c>
      <c r="T256" s="130">
        <f t="shared" si="260"/>
        <v>120.29</v>
      </c>
      <c r="U256" s="49">
        <f t="shared" si="261"/>
        <v>11.18</v>
      </c>
      <c r="V256" s="130">
        <f t="shared" si="262"/>
        <v>159</v>
      </c>
      <c r="W256" s="130">
        <f t="shared" si="263"/>
        <v>54</v>
      </c>
      <c r="X256" s="49">
        <f t="shared" si="264"/>
        <v>642.6</v>
      </c>
      <c r="Y256" s="49">
        <f t="shared" si="265"/>
        <v>2003.84</v>
      </c>
      <c r="Z256" s="49"/>
      <c r="AA256" s="139" t="s">
        <v>61</v>
      </c>
      <c r="AB256" s="140">
        <f t="shared" ref="AB256:AH256" si="331">K256+R256</f>
        <v>44.72</v>
      </c>
      <c r="AC256" s="140">
        <f t="shared" si="331"/>
        <v>894.39</v>
      </c>
      <c r="AD256" s="140">
        <f t="shared" si="331"/>
        <v>601.46</v>
      </c>
      <c r="AE256" s="140">
        <f t="shared" si="331"/>
        <v>37.27</v>
      </c>
      <c r="AF256" s="140">
        <f t="shared" si="331"/>
        <v>318</v>
      </c>
      <c r="AG256" s="140">
        <f t="shared" si="331"/>
        <v>108</v>
      </c>
      <c r="AH256" s="140">
        <f t="shared" si="331"/>
        <v>2003.84</v>
      </c>
      <c r="AI256" s="139" t="s">
        <v>35</v>
      </c>
    </row>
    <row r="257" s="39" customFormat="1" ht="16" customHeight="1" spans="1:35">
      <c r="A257" s="129">
        <f t="shared" ref="A257:A293" si="332">ROW()-3</f>
        <v>254</v>
      </c>
      <c r="B257" s="49" t="s">
        <v>568</v>
      </c>
      <c r="C257" s="52" t="s">
        <v>653</v>
      </c>
      <c r="D257" s="202" t="s">
        <v>654</v>
      </c>
      <c r="E257" s="349">
        <v>3726.65</v>
      </c>
      <c r="F257" s="49">
        <v>3726.65</v>
      </c>
      <c r="G257" s="350">
        <v>6014.67</v>
      </c>
      <c r="H257" s="349">
        <v>3726.65</v>
      </c>
      <c r="I257" s="130">
        <v>2200</v>
      </c>
      <c r="J257" s="130">
        <v>108</v>
      </c>
      <c r="K257" s="49">
        <f t="shared" si="268"/>
        <v>44.72</v>
      </c>
      <c r="L257" s="49">
        <f t="shared" si="275"/>
        <v>596.26</v>
      </c>
      <c r="M257" s="130">
        <f t="shared" ref="M257:M293" si="333">ROUND(G257*0.08,2)</f>
        <v>481.17</v>
      </c>
      <c r="N257" s="49">
        <f t="shared" si="276"/>
        <v>26.09</v>
      </c>
      <c r="O257" s="130">
        <f t="shared" ref="O257:O293" si="334">I257*5%</f>
        <v>110</v>
      </c>
      <c r="P257" s="130">
        <f t="shared" ref="P257:P293" si="335">J257*50%</f>
        <v>54</v>
      </c>
      <c r="Q257" s="130">
        <f t="shared" ref="Q257:Q293" si="336">SUM(K257:P257)</f>
        <v>1312.24</v>
      </c>
      <c r="R257" s="49">
        <f t="shared" ref="R257:R293" si="337">E257*0</f>
        <v>0</v>
      </c>
      <c r="S257" s="49">
        <f t="shared" ref="S257:S293" si="338">ROUND(F257*0.08,2)</f>
        <v>298.13</v>
      </c>
      <c r="T257" s="130">
        <f t="shared" ref="T257:T293" si="339">ROUND(G257*0.02,2)</f>
        <v>120.29</v>
      </c>
      <c r="U257" s="49">
        <f t="shared" ref="U257:U293" si="340">ROUND(H257*0.003,2)</f>
        <v>11.18</v>
      </c>
      <c r="V257" s="130">
        <f t="shared" ref="V257:V293" si="341">I257*5%</f>
        <v>110</v>
      </c>
      <c r="W257" s="130">
        <f t="shared" ref="W257:W293" si="342">J257*50%</f>
        <v>54</v>
      </c>
      <c r="X257" s="49">
        <f t="shared" ref="X257:X293" si="343">SUM(R257:W257)</f>
        <v>593.6</v>
      </c>
      <c r="Y257" s="49">
        <f t="shared" ref="Y257:Y293" si="344">Q257+X257</f>
        <v>1905.84</v>
      </c>
      <c r="Z257" s="49"/>
      <c r="AA257" s="139" t="s">
        <v>52</v>
      </c>
      <c r="AB257" s="140">
        <f t="shared" ref="AB257:AH257" si="345">K257+R257</f>
        <v>44.72</v>
      </c>
      <c r="AC257" s="140">
        <f t="shared" si="345"/>
        <v>894.39</v>
      </c>
      <c r="AD257" s="140">
        <f t="shared" si="345"/>
        <v>601.46</v>
      </c>
      <c r="AE257" s="140">
        <f t="shared" si="345"/>
        <v>37.27</v>
      </c>
      <c r="AF257" s="140">
        <f t="shared" si="345"/>
        <v>220</v>
      </c>
      <c r="AG257" s="140">
        <f t="shared" si="345"/>
        <v>108</v>
      </c>
      <c r="AH257" s="140">
        <f t="shared" si="345"/>
        <v>1905.84</v>
      </c>
      <c r="AI257" s="139" t="s">
        <v>32</v>
      </c>
    </row>
    <row r="258" s="39" customFormat="1" ht="16" customHeight="1" spans="1:35">
      <c r="A258" s="129">
        <f t="shared" si="332"/>
        <v>255</v>
      </c>
      <c r="B258" s="49" t="s">
        <v>119</v>
      </c>
      <c r="C258" s="52" t="s">
        <v>655</v>
      </c>
      <c r="D258" s="202" t="s">
        <v>656</v>
      </c>
      <c r="E258" s="349">
        <v>3726.65</v>
      </c>
      <c r="F258" s="49">
        <v>3726.65</v>
      </c>
      <c r="G258" s="350">
        <v>6014.67</v>
      </c>
      <c r="H258" s="349">
        <v>3726.65</v>
      </c>
      <c r="I258" s="130">
        <v>2200</v>
      </c>
      <c r="J258" s="130">
        <v>108</v>
      </c>
      <c r="K258" s="49">
        <f t="shared" si="268"/>
        <v>44.72</v>
      </c>
      <c r="L258" s="49">
        <f t="shared" si="275"/>
        <v>596.26</v>
      </c>
      <c r="M258" s="130">
        <f t="shared" si="333"/>
        <v>481.17</v>
      </c>
      <c r="N258" s="49">
        <f t="shared" si="276"/>
        <v>26.09</v>
      </c>
      <c r="O258" s="130">
        <f t="shared" si="334"/>
        <v>110</v>
      </c>
      <c r="P258" s="130">
        <f t="shared" si="335"/>
        <v>54</v>
      </c>
      <c r="Q258" s="130">
        <f t="shared" si="336"/>
        <v>1312.24</v>
      </c>
      <c r="R258" s="49">
        <f t="shared" si="337"/>
        <v>0</v>
      </c>
      <c r="S258" s="49">
        <f t="shared" si="338"/>
        <v>298.13</v>
      </c>
      <c r="T258" s="130">
        <f t="shared" si="339"/>
        <v>120.29</v>
      </c>
      <c r="U258" s="49">
        <f t="shared" si="340"/>
        <v>11.18</v>
      </c>
      <c r="V258" s="130">
        <f t="shared" si="341"/>
        <v>110</v>
      </c>
      <c r="W258" s="130">
        <f t="shared" si="342"/>
        <v>54</v>
      </c>
      <c r="X258" s="49">
        <f t="shared" si="343"/>
        <v>593.6</v>
      </c>
      <c r="Y258" s="49">
        <f t="shared" si="344"/>
        <v>1905.84</v>
      </c>
      <c r="Z258" s="49"/>
      <c r="AA258" s="139" t="s">
        <v>49</v>
      </c>
      <c r="AB258" s="140">
        <f t="shared" ref="AB258:AH258" si="346">K258+R258</f>
        <v>44.72</v>
      </c>
      <c r="AC258" s="140">
        <f t="shared" si="346"/>
        <v>894.39</v>
      </c>
      <c r="AD258" s="140">
        <f t="shared" si="346"/>
        <v>601.46</v>
      </c>
      <c r="AE258" s="140">
        <f t="shared" si="346"/>
        <v>37.27</v>
      </c>
      <c r="AF258" s="140">
        <f t="shared" si="346"/>
        <v>220</v>
      </c>
      <c r="AG258" s="140">
        <f t="shared" si="346"/>
        <v>108</v>
      </c>
      <c r="AH258" s="140">
        <f t="shared" si="346"/>
        <v>1905.84</v>
      </c>
      <c r="AI258" s="139" t="s">
        <v>32</v>
      </c>
    </row>
    <row r="259" s="39" customFormat="1" ht="16" customHeight="1" spans="1:35">
      <c r="A259" s="129">
        <f t="shared" si="332"/>
        <v>256</v>
      </c>
      <c r="B259" s="49" t="s">
        <v>368</v>
      </c>
      <c r="C259" s="46" t="s">
        <v>657</v>
      </c>
      <c r="D259" s="133" t="s">
        <v>658</v>
      </c>
      <c r="E259" s="349">
        <v>3726.65</v>
      </c>
      <c r="F259" s="49">
        <v>3726.65</v>
      </c>
      <c r="G259" s="350">
        <v>6014.67</v>
      </c>
      <c r="H259" s="349">
        <v>3726.65</v>
      </c>
      <c r="I259" s="130">
        <v>3180</v>
      </c>
      <c r="J259" s="130">
        <v>108</v>
      </c>
      <c r="K259" s="49">
        <f t="shared" si="268"/>
        <v>44.72</v>
      </c>
      <c r="L259" s="49">
        <f t="shared" si="275"/>
        <v>596.26</v>
      </c>
      <c r="M259" s="130">
        <f t="shared" si="333"/>
        <v>481.17</v>
      </c>
      <c r="N259" s="49">
        <f t="shared" si="276"/>
        <v>26.09</v>
      </c>
      <c r="O259" s="130">
        <f t="shared" si="334"/>
        <v>159</v>
      </c>
      <c r="P259" s="130">
        <f t="shared" si="335"/>
        <v>54</v>
      </c>
      <c r="Q259" s="130">
        <f t="shared" si="336"/>
        <v>1361.24</v>
      </c>
      <c r="R259" s="49">
        <f t="shared" si="337"/>
        <v>0</v>
      </c>
      <c r="S259" s="49">
        <f t="shared" si="338"/>
        <v>298.13</v>
      </c>
      <c r="T259" s="130">
        <f t="shared" si="339"/>
        <v>120.29</v>
      </c>
      <c r="U259" s="49">
        <f t="shared" si="340"/>
        <v>11.18</v>
      </c>
      <c r="V259" s="130">
        <f t="shared" si="341"/>
        <v>159</v>
      </c>
      <c r="W259" s="130">
        <f t="shared" si="342"/>
        <v>54</v>
      </c>
      <c r="X259" s="49">
        <f t="shared" si="343"/>
        <v>642.6</v>
      </c>
      <c r="Y259" s="49">
        <f t="shared" si="344"/>
        <v>2003.84</v>
      </c>
      <c r="Z259" s="49"/>
      <c r="AA259" s="139" t="s">
        <v>88</v>
      </c>
      <c r="AB259" s="140">
        <f t="shared" ref="AB259:AH259" si="347">K259+R259</f>
        <v>44.72</v>
      </c>
      <c r="AC259" s="140">
        <f t="shared" si="347"/>
        <v>894.39</v>
      </c>
      <c r="AD259" s="140">
        <f t="shared" si="347"/>
        <v>601.46</v>
      </c>
      <c r="AE259" s="140">
        <f t="shared" si="347"/>
        <v>37.27</v>
      </c>
      <c r="AF259" s="140">
        <f t="shared" si="347"/>
        <v>318</v>
      </c>
      <c r="AG259" s="140">
        <f t="shared" si="347"/>
        <v>108</v>
      </c>
      <c r="AH259" s="140">
        <f t="shared" si="347"/>
        <v>2003.84</v>
      </c>
      <c r="AI259" s="139" t="s">
        <v>34</v>
      </c>
    </row>
    <row r="260" s="39" customFormat="1" ht="16" customHeight="1" spans="1:35">
      <c r="A260" s="129">
        <f t="shared" si="332"/>
        <v>257</v>
      </c>
      <c r="B260" s="49" t="s">
        <v>368</v>
      </c>
      <c r="C260" s="46" t="s">
        <v>659</v>
      </c>
      <c r="D260" s="453" t="s">
        <v>660</v>
      </c>
      <c r="E260" s="349">
        <v>3726.65</v>
      </c>
      <c r="F260" s="49">
        <v>3726.65</v>
      </c>
      <c r="G260" s="350">
        <v>6014.67</v>
      </c>
      <c r="H260" s="349">
        <v>3726.65</v>
      </c>
      <c r="I260" s="130">
        <v>3180</v>
      </c>
      <c r="J260" s="130">
        <v>108</v>
      </c>
      <c r="K260" s="49">
        <f t="shared" ref="K260:K323" si="348">ROUND(E260*0.012,2)</f>
        <v>44.72</v>
      </c>
      <c r="L260" s="49">
        <f t="shared" si="275"/>
        <v>596.26</v>
      </c>
      <c r="M260" s="130">
        <f t="shared" si="333"/>
        <v>481.17</v>
      </c>
      <c r="N260" s="49">
        <f t="shared" si="276"/>
        <v>26.09</v>
      </c>
      <c r="O260" s="130">
        <f t="shared" si="334"/>
        <v>159</v>
      </c>
      <c r="P260" s="130">
        <f t="shared" si="335"/>
        <v>54</v>
      </c>
      <c r="Q260" s="130">
        <f t="shared" si="336"/>
        <v>1361.24</v>
      </c>
      <c r="R260" s="49">
        <f t="shared" si="337"/>
        <v>0</v>
      </c>
      <c r="S260" s="49">
        <f t="shared" si="338"/>
        <v>298.13</v>
      </c>
      <c r="T260" s="130">
        <f t="shared" si="339"/>
        <v>120.29</v>
      </c>
      <c r="U260" s="49">
        <f t="shared" si="340"/>
        <v>11.18</v>
      </c>
      <c r="V260" s="130">
        <f t="shared" si="341"/>
        <v>159</v>
      </c>
      <c r="W260" s="130">
        <f t="shared" si="342"/>
        <v>54</v>
      </c>
      <c r="X260" s="49">
        <f t="shared" si="343"/>
        <v>642.6</v>
      </c>
      <c r="Y260" s="49">
        <f t="shared" si="344"/>
        <v>2003.84</v>
      </c>
      <c r="Z260" s="49"/>
      <c r="AA260" s="139" t="s">
        <v>88</v>
      </c>
      <c r="AB260" s="140">
        <f t="shared" ref="AB260:AH260" si="349">K260+R260</f>
        <v>44.72</v>
      </c>
      <c r="AC260" s="140">
        <f t="shared" si="349"/>
        <v>894.39</v>
      </c>
      <c r="AD260" s="140">
        <f t="shared" si="349"/>
        <v>601.46</v>
      </c>
      <c r="AE260" s="140">
        <f t="shared" si="349"/>
        <v>37.27</v>
      </c>
      <c r="AF260" s="140">
        <f t="shared" si="349"/>
        <v>318</v>
      </c>
      <c r="AG260" s="140">
        <f t="shared" si="349"/>
        <v>108</v>
      </c>
      <c r="AH260" s="140">
        <f t="shared" si="349"/>
        <v>2003.84</v>
      </c>
      <c r="AI260" s="139" t="s">
        <v>34</v>
      </c>
    </row>
    <row r="261" s="39" customFormat="1" ht="16" customHeight="1" spans="1:35">
      <c r="A261" s="129">
        <f t="shared" si="332"/>
        <v>258</v>
      </c>
      <c r="B261" s="49" t="s">
        <v>411</v>
      </c>
      <c r="C261" s="46" t="s">
        <v>661</v>
      </c>
      <c r="D261" s="133" t="s">
        <v>662</v>
      </c>
      <c r="E261" s="349">
        <v>3726.65</v>
      </c>
      <c r="F261" s="49">
        <v>3726.65</v>
      </c>
      <c r="G261" s="350">
        <v>6014.67</v>
      </c>
      <c r="H261" s="349">
        <v>3726.65</v>
      </c>
      <c r="I261" s="130">
        <v>2200</v>
      </c>
      <c r="J261" s="130">
        <v>108</v>
      </c>
      <c r="K261" s="49">
        <f t="shared" si="348"/>
        <v>44.72</v>
      </c>
      <c r="L261" s="49">
        <f t="shared" si="275"/>
        <v>596.26</v>
      </c>
      <c r="M261" s="130">
        <f t="shared" si="333"/>
        <v>481.17</v>
      </c>
      <c r="N261" s="49">
        <f t="shared" si="276"/>
        <v>26.09</v>
      </c>
      <c r="O261" s="130">
        <f t="shared" si="334"/>
        <v>110</v>
      </c>
      <c r="P261" s="130">
        <f t="shared" si="335"/>
        <v>54</v>
      </c>
      <c r="Q261" s="130">
        <f t="shared" si="336"/>
        <v>1312.24</v>
      </c>
      <c r="R261" s="49">
        <f t="shared" si="337"/>
        <v>0</v>
      </c>
      <c r="S261" s="49">
        <f t="shared" si="338"/>
        <v>298.13</v>
      </c>
      <c r="T261" s="130">
        <f t="shared" si="339"/>
        <v>120.29</v>
      </c>
      <c r="U261" s="49">
        <f t="shared" si="340"/>
        <v>11.18</v>
      </c>
      <c r="V261" s="130">
        <f t="shared" si="341"/>
        <v>110</v>
      </c>
      <c r="W261" s="130">
        <f t="shared" si="342"/>
        <v>54</v>
      </c>
      <c r="X261" s="49">
        <f t="shared" si="343"/>
        <v>593.6</v>
      </c>
      <c r="Y261" s="49">
        <f t="shared" si="344"/>
        <v>1905.84</v>
      </c>
      <c r="Z261" s="49"/>
      <c r="AA261" s="139" t="s">
        <v>76</v>
      </c>
      <c r="AB261" s="140">
        <f t="shared" ref="AB261:AH261" si="350">K261+R261</f>
        <v>44.72</v>
      </c>
      <c r="AC261" s="140">
        <f t="shared" si="350"/>
        <v>894.39</v>
      </c>
      <c r="AD261" s="140">
        <f t="shared" si="350"/>
        <v>601.46</v>
      </c>
      <c r="AE261" s="140">
        <f t="shared" si="350"/>
        <v>37.27</v>
      </c>
      <c r="AF261" s="140">
        <f t="shared" si="350"/>
        <v>220</v>
      </c>
      <c r="AG261" s="140">
        <f t="shared" si="350"/>
        <v>108</v>
      </c>
      <c r="AH261" s="140">
        <f t="shared" si="350"/>
        <v>1905.84</v>
      </c>
      <c r="AI261" s="139" t="s">
        <v>32</v>
      </c>
    </row>
    <row r="262" s="39" customFormat="1" ht="16" customHeight="1" spans="1:35">
      <c r="A262" s="129">
        <f t="shared" si="332"/>
        <v>259</v>
      </c>
      <c r="B262" s="49" t="s">
        <v>119</v>
      </c>
      <c r="C262" s="46" t="s">
        <v>663</v>
      </c>
      <c r="D262" s="453" t="s">
        <v>664</v>
      </c>
      <c r="E262" s="349">
        <v>3726.65</v>
      </c>
      <c r="F262" s="49">
        <v>3726.65</v>
      </c>
      <c r="G262" s="350">
        <v>6014.67</v>
      </c>
      <c r="H262" s="349">
        <v>3726.65</v>
      </c>
      <c r="I262" s="130">
        <v>2200</v>
      </c>
      <c r="J262" s="130">
        <v>108</v>
      </c>
      <c r="K262" s="49">
        <f t="shared" si="348"/>
        <v>44.72</v>
      </c>
      <c r="L262" s="49">
        <f t="shared" si="275"/>
        <v>596.26</v>
      </c>
      <c r="M262" s="130">
        <f t="shared" si="333"/>
        <v>481.17</v>
      </c>
      <c r="N262" s="49">
        <f t="shared" si="276"/>
        <v>26.09</v>
      </c>
      <c r="O262" s="130">
        <f t="shared" si="334"/>
        <v>110</v>
      </c>
      <c r="P262" s="130">
        <f t="shared" si="335"/>
        <v>54</v>
      </c>
      <c r="Q262" s="130">
        <f t="shared" si="336"/>
        <v>1312.24</v>
      </c>
      <c r="R262" s="49">
        <f t="shared" si="337"/>
        <v>0</v>
      </c>
      <c r="S262" s="49">
        <f t="shared" si="338"/>
        <v>298.13</v>
      </c>
      <c r="T262" s="130">
        <f t="shared" si="339"/>
        <v>120.29</v>
      </c>
      <c r="U262" s="49">
        <f t="shared" si="340"/>
        <v>11.18</v>
      </c>
      <c r="V262" s="130">
        <f t="shared" si="341"/>
        <v>110</v>
      </c>
      <c r="W262" s="130">
        <f t="shared" si="342"/>
        <v>54</v>
      </c>
      <c r="X262" s="49">
        <f t="shared" si="343"/>
        <v>593.6</v>
      </c>
      <c r="Y262" s="49">
        <f t="shared" si="344"/>
        <v>1905.84</v>
      </c>
      <c r="Z262" s="49"/>
      <c r="AA262" s="139" t="s">
        <v>49</v>
      </c>
      <c r="AB262" s="140">
        <f t="shared" ref="AB262:AH262" si="351">K262+R262</f>
        <v>44.72</v>
      </c>
      <c r="AC262" s="140">
        <f t="shared" si="351"/>
        <v>894.39</v>
      </c>
      <c r="AD262" s="140">
        <f t="shared" si="351"/>
        <v>601.46</v>
      </c>
      <c r="AE262" s="140">
        <f t="shared" si="351"/>
        <v>37.27</v>
      </c>
      <c r="AF262" s="140">
        <f t="shared" si="351"/>
        <v>220</v>
      </c>
      <c r="AG262" s="140">
        <f t="shared" si="351"/>
        <v>108</v>
      </c>
      <c r="AH262" s="140">
        <f t="shared" si="351"/>
        <v>1905.84</v>
      </c>
      <c r="AI262" s="139" t="s">
        <v>32</v>
      </c>
    </row>
    <row r="263" s="39" customFormat="1" ht="16" customHeight="1" spans="1:35">
      <c r="A263" s="129">
        <f t="shared" si="332"/>
        <v>260</v>
      </c>
      <c r="B263" s="49" t="s">
        <v>146</v>
      </c>
      <c r="C263" s="46" t="s">
        <v>665</v>
      </c>
      <c r="D263" s="453" t="s">
        <v>666</v>
      </c>
      <c r="E263" s="349">
        <v>3726.65</v>
      </c>
      <c r="F263" s="49">
        <v>3726.65</v>
      </c>
      <c r="G263" s="350">
        <v>6014.67</v>
      </c>
      <c r="H263" s="349">
        <v>3726.65</v>
      </c>
      <c r="I263" s="130">
        <v>3180</v>
      </c>
      <c r="J263" s="130">
        <v>108</v>
      </c>
      <c r="K263" s="49">
        <f t="shared" si="348"/>
        <v>44.72</v>
      </c>
      <c r="L263" s="49">
        <f t="shared" si="275"/>
        <v>596.26</v>
      </c>
      <c r="M263" s="130">
        <f t="shared" si="333"/>
        <v>481.17</v>
      </c>
      <c r="N263" s="49">
        <f t="shared" si="276"/>
        <v>26.09</v>
      </c>
      <c r="O263" s="130">
        <f t="shared" si="334"/>
        <v>159</v>
      </c>
      <c r="P263" s="130">
        <f t="shared" si="335"/>
        <v>54</v>
      </c>
      <c r="Q263" s="130">
        <f t="shared" si="336"/>
        <v>1361.24</v>
      </c>
      <c r="R263" s="49">
        <f t="shared" si="337"/>
        <v>0</v>
      </c>
      <c r="S263" s="49">
        <f t="shared" si="338"/>
        <v>298.13</v>
      </c>
      <c r="T263" s="130">
        <f t="shared" si="339"/>
        <v>120.29</v>
      </c>
      <c r="U263" s="49">
        <f t="shared" si="340"/>
        <v>11.18</v>
      </c>
      <c r="V263" s="130">
        <f t="shared" si="341"/>
        <v>159</v>
      </c>
      <c r="W263" s="130">
        <f t="shared" si="342"/>
        <v>54</v>
      </c>
      <c r="X263" s="49">
        <f t="shared" si="343"/>
        <v>642.6</v>
      </c>
      <c r="Y263" s="49">
        <f t="shared" si="344"/>
        <v>2003.84</v>
      </c>
      <c r="Z263" s="49"/>
      <c r="AA263" s="139" t="s">
        <v>87</v>
      </c>
      <c r="AB263" s="140">
        <f t="shared" ref="AB263:AH263" si="352">K263+R263</f>
        <v>44.72</v>
      </c>
      <c r="AC263" s="140">
        <f t="shared" si="352"/>
        <v>894.39</v>
      </c>
      <c r="AD263" s="140">
        <f t="shared" si="352"/>
        <v>601.46</v>
      </c>
      <c r="AE263" s="140">
        <f t="shared" si="352"/>
        <v>37.27</v>
      </c>
      <c r="AF263" s="140">
        <f t="shared" si="352"/>
        <v>318</v>
      </c>
      <c r="AG263" s="140">
        <f t="shared" si="352"/>
        <v>108</v>
      </c>
      <c r="AH263" s="140">
        <f t="shared" si="352"/>
        <v>2003.84</v>
      </c>
      <c r="AI263" s="139" t="s">
        <v>34</v>
      </c>
    </row>
    <row r="264" s="39" customFormat="1" ht="16" customHeight="1" spans="1:35">
      <c r="A264" s="129">
        <f t="shared" si="332"/>
        <v>261</v>
      </c>
      <c r="B264" s="49" t="s">
        <v>129</v>
      </c>
      <c r="C264" s="46" t="s">
        <v>667</v>
      </c>
      <c r="D264" s="133" t="s">
        <v>668</v>
      </c>
      <c r="E264" s="349">
        <v>3726.65</v>
      </c>
      <c r="F264" s="49">
        <v>3726.65</v>
      </c>
      <c r="G264" s="350">
        <v>6014.67</v>
      </c>
      <c r="H264" s="349">
        <v>3726.65</v>
      </c>
      <c r="I264" s="130">
        <v>3180</v>
      </c>
      <c r="J264" s="130">
        <v>108</v>
      </c>
      <c r="K264" s="49">
        <f t="shared" si="348"/>
        <v>44.72</v>
      </c>
      <c r="L264" s="49">
        <f t="shared" si="275"/>
        <v>596.26</v>
      </c>
      <c r="M264" s="130">
        <f t="shared" si="333"/>
        <v>481.17</v>
      </c>
      <c r="N264" s="49">
        <f t="shared" si="276"/>
        <v>26.09</v>
      </c>
      <c r="O264" s="130">
        <f t="shared" si="334"/>
        <v>159</v>
      </c>
      <c r="P264" s="130">
        <f t="shared" si="335"/>
        <v>54</v>
      </c>
      <c r="Q264" s="130">
        <f t="shared" si="336"/>
        <v>1361.24</v>
      </c>
      <c r="R264" s="49">
        <f t="shared" si="337"/>
        <v>0</v>
      </c>
      <c r="S264" s="49">
        <f t="shared" si="338"/>
        <v>298.13</v>
      </c>
      <c r="T264" s="130">
        <f t="shared" si="339"/>
        <v>120.29</v>
      </c>
      <c r="U264" s="49">
        <f t="shared" si="340"/>
        <v>11.18</v>
      </c>
      <c r="V264" s="130">
        <f t="shared" si="341"/>
        <v>159</v>
      </c>
      <c r="W264" s="130">
        <f t="shared" si="342"/>
        <v>54</v>
      </c>
      <c r="X264" s="49">
        <f t="shared" si="343"/>
        <v>642.6</v>
      </c>
      <c r="Y264" s="49">
        <f t="shared" si="344"/>
        <v>2003.84</v>
      </c>
      <c r="Z264" s="49"/>
      <c r="AA264" s="139" t="s">
        <v>82</v>
      </c>
      <c r="AB264" s="140">
        <f t="shared" ref="AB264:AH264" si="353">K264+R264</f>
        <v>44.72</v>
      </c>
      <c r="AC264" s="140">
        <f t="shared" si="353"/>
        <v>894.39</v>
      </c>
      <c r="AD264" s="140">
        <f t="shared" si="353"/>
        <v>601.46</v>
      </c>
      <c r="AE264" s="140">
        <f t="shared" si="353"/>
        <v>37.27</v>
      </c>
      <c r="AF264" s="140">
        <f t="shared" si="353"/>
        <v>318</v>
      </c>
      <c r="AG264" s="140">
        <f t="shared" si="353"/>
        <v>108</v>
      </c>
      <c r="AH264" s="140">
        <f t="shared" si="353"/>
        <v>2003.84</v>
      </c>
      <c r="AI264" s="139" t="s">
        <v>35</v>
      </c>
    </row>
    <row r="265" s="39" customFormat="1" ht="16" customHeight="1" spans="1:35">
      <c r="A265" s="129">
        <f t="shared" si="332"/>
        <v>262</v>
      </c>
      <c r="B265" s="49" t="s">
        <v>129</v>
      </c>
      <c r="C265" s="46" t="s">
        <v>669</v>
      </c>
      <c r="D265" s="453" t="s">
        <v>670</v>
      </c>
      <c r="E265" s="349">
        <v>3726.65</v>
      </c>
      <c r="F265" s="49">
        <v>3726.65</v>
      </c>
      <c r="G265" s="350">
        <v>6014.67</v>
      </c>
      <c r="H265" s="349">
        <v>3726.65</v>
      </c>
      <c r="I265" s="130">
        <v>3180</v>
      </c>
      <c r="J265" s="130">
        <v>108</v>
      </c>
      <c r="K265" s="49">
        <f t="shared" si="348"/>
        <v>44.72</v>
      </c>
      <c r="L265" s="49">
        <f t="shared" si="275"/>
        <v>596.26</v>
      </c>
      <c r="M265" s="130">
        <f t="shared" si="333"/>
        <v>481.17</v>
      </c>
      <c r="N265" s="49">
        <f t="shared" si="276"/>
        <v>26.09</v>
      </c>
      <c r="O265" s="130">
        <f t="shared" si="334"/>
        <v>159</v>
      </c>
      <c r="P265" s="130">
        <f t="shared" si="335"/>
        <v>54</v>
      </c>
      <c r="Q265" s="130">
        <f t="shared" si="336"/>
        <v>1361.24</v>
      </c>
      <c r="R265" s="49">
        <f t="shared" si="337"/>
        <v>0</v>
      </c>
      <c r="S265" s="49">
        <f t="shared" si="338"/>
        <v>298.13</v>
      </c>
      <c r="T265" s="130">
        <f t="shared" si="339"/>
        <v>120.29</v>
      </c>
      <c r="U265" s="49">
        <f t="shared" si="340"/>
        <v>11.18</v>
      </c>
      <c r="V265" s="130">
        <f t="shared" si="341"/>
        <v>159</v>
      </c>
      <c r="W265" s="130">
        <f t="shared" si="342"/>
        <v>54</v>
      </c>
      <c r="X265" s="49">
        <f t="shared" si="343"/>
        <v>642.6</v>
      </c>
      <c r="Y265" s="49">
        <f t="shared" si="344"/>
        <v>2003.84</v>
      </c>
      <c r="Z265" s="49"/>
      <c r="AA265" s="139" t="s">
        <v>82</v>
      </c>
      <c r="AB265" s="140">
        <f t="shared" ref="AB265:AH265" si="354">K265+R265</f>
        <v>44.72</v>
      </c>
      <c r="AC265" s="140">
        <f t="shared" si="354"/>
        <v>894.39</v>
      </c>
      <c r="AD265" s="140">
        <f t="shared" si="354"/>
        <v>601.46</v>
      </c>
      <c r="AE265" s="140">
        <f t="shared" si="354"/>
        <v>37.27</v>
      </c>
      <c r="AF265" s="140">
        <f t="shared" si="354"/>
        <v>318</v>
      </c>
      <c r="AG265" s="140">
        <f t="shared" si="354"/>
        <v>108</v>
      </c>
      <c r="AH265" s="140">
        <f t="shared" si="354"/>
        <v>2003.84</v>
      </c>
      <c r="AI265" s="139" t="s">
        <v>35</v>
      </c>
    </row>
    <row r="266" s="39" customFormat="1" ht="16" customHeight="1" spans="1:35">
      <c r="A266" s="129">
        <f t="shared" si="332"/>
        <v>263</v>
      </c>
      <c r="B266" s="49" t="s">
        <v>129</v>
      </c>
      <c r="C266" s="46" t="s">
        <v>671</v>
      </c>
      <c r="D266" s="453" t="s">
        <v>672</v>
      </c>
      <c r="E266" s="349">
        <v>3726.65</v>
      </c>
      <c r="F266" s="49">
        <v>3726.65</v>
      </c>
      <c r="G266" s="350">
        <v>6014.67</v>
      </c>
      <c r="H266" s="349">
        <v>3726.65</v>
      </c>
      <c r="I266" s="130">
        <v>3180</v>
      </c>
      <c r="J266" s="130">
        <v>108</v>
      </c>
      <c r="K266" s="49">
        <f t="shared" si="348"/>
        <v>44.72</v>
      </c>
      <c r="L266" s="49">
        <f t="shared" ref="L266:L329" si="355">ROUND(F266*0.16,2)</f>
        <v>596.26</v>
      </c>
      <c r="M266" s="130">
        <f t="shared" si="333"/>
        <v>481.17</v>
      </c>
      <c r="N266" s="49">
        <f t="shared" ref="N266:N329" si="356">ROUND(H266*0.007,2)</f>
        <v>26.09</v>
      </c>
      <c r="O266" s="130">
        <f t="shared" si="334"/>
        <v>159</v>
      </c>
      <c r="P266" s="130">
        <f t="shared" si="335"/>
        <v>54</v>
      </c>
      <c r="Q266" s="130">
        <f t="shared" si="336"/>
        <v>1361.24</v>
      </c>
      <c r="R266" s="49">
        <f t="shared" si="337"/>
        <v>0</v>
      </c>
      <c r="S266" s="49">
        <f t="shared" si="338"/>
        <v>298.13</v>
      </c>
      <c r="T266" s="130">
        <f t="shared" si="339"/>
        <v>120.29</v>
      </c>
      <c r="U266" s="49">
        <f t="shared" si="340"/>
        <v>11.18</v>
      </c>
      <c r="V266" s="130">
        <f t="shared" si="341"/>
        <v>159</v>
      </c>
      <c r="W266" s="130">
        <f t="shared" si="342"/>
        <v>54</v>
      </c>
      <c r="X266" s="49">
        <f t="shared" si="343"/>
        <v>642.6</v>
      </c>
      <c r="Y266" s="49">
        <f t="shared" si="344"/>
        <v>2003.84</v>
      </c>
      <c r="Z266" s="49"/>
      <c r="AA266" s="139" t="s">
        <v>82</v>
      </c>
      <c r="AB266" s="140">
        <f t="shared" ref="AB266:AH266" si="357">K266+R266</f>
        <v>44.72</v>
      </c>
      <c r="AC266" s="140">
        <f t="shared" si="357"/>
        <v>894.39</v>
      </c>
      <c r="AD266" s="140">
        <f t="shared" si="357"/>
        <v>601.46</v>
      </c>
      <c r="AE266" s="140">
        <f t="shared" si="357"/>
        <v>37.27</v>
      </c>
      <c r="AF266" s="140">
        <f t="shared" si="357"/>
        <v>318</v>
      </c>
      <c r="AG266" s="140">
        <f t="shared" si="357"/>
        <v>108</v>
      </c>
      <c r="AH266" s="140">
        <f t="shared" si="357"/>
        <v>2003.84</v>
      </c>
      <c r="AI266" s="139" t="s">
        <v>35</v>
      </c>
    </row>
    <row r="267" s="39" customFormat="1" ht="16" customHeight="1" spans="1:35">
      <c r="A267" s="129">
        <f t="shared" si="332"/>
        <v>264</v>
      </c>
      <c r="B267" s="49" t="s">
        <v>533</v>
      </c>
      <c r="C267" s="46" t="s">
        <v>673</v>
      </c>
      <c r="D267" s="133" t="s">
        <v>674</v>
      </c>
      <c r="E267" s="349">
        <v>3726.65</v>
      </c>
      <c r="F267" s="49">
        <v>3726.65</v>
      </c>
      <c r="G267" s="350">
        <v>6014.67</v>
      </c>
      <c r="H267" s="349">
        <v>3726.65</v>
      </c>
      <c r="I267" s="130">
        <v>2200</v>
      </c>
      <c r="J267" s="130">
        <v>108</v>
      </c>
      <c r="K267" s="49">
        <f t="shared" si="348"/>
        <v>44.72</v>
      </c>
      <c r="L267" s="49">
        <f t="shared" si="355"/>
        <v>596.26</v>
      </c>
      <c r="M267" s="130">
        <f t="shared" si="333"/>
        <v>481.17</v>
      </c>
      <c r="N267" s="49">
        <f t="shared" si="356"/>
        <v>26.09</v>
      </c>
      <c r="O267" s="130">
        <f t="shared" si="334"/>
        <v>110</v>
      </c>
      <c r="P267" s="130">
        <f t="shared" si="335"/>
        <v>54</v>
      </c>
      <c r="Q267" s="130">
        <f t="shared" si="336"/>
        <v>1312.24</v>
      </c>
      <c r="R267" s="49">
        <f t="shared" si="337"/>
        <v>0</v>
      </c>
      <c r="S267" s="49">
        <f t="shared" si="338"/>
        <v>298.13</v>
      </c>
      <c r="T267" s="130">
        <f t="shared" si="339"/>
        <v>120.29</v>
      </c>
      <c r="U267" s="49">
        <f t="shared" si="340"/>
        <v>11.18</v>
      </c>
      <c r="V267" s="130">
        <f t="shared" si="341"/>
        <v>110</v>
      </c>
      <c r="W267" s="130">
        <f t="shared" si="342"/>
        <v>54</v>
      </c>
      <c r="X267" s="49">
        <f t="shared" si="343"/>
        <v>593.6</v>
      </c>
      <c r="Y267" s="49">
        <f t="shared" si="344"/>
        <v>1905.84</v>
      </c>
      <c r="Z267" s="49"/>
      <c r="AA267" s="139" t="s">
        <v>55</v>
      </c>
      <c r="AB267" s="140">
        <f t="shared" ref="AB267:AH267" si="358">K267+R267</f>
        <v>44.72</v>
      </c>
      <c r="AC267" s="140">
        <f t="shared" si="358"/>
        <v>894.39</v>
      </c>
      <c r="AD267" s="140">
        <f t="shared" si="358"/>
        <v>601.46</v>
      </c>
      <c r="AE267" s="140">
        <f t="shared" si="358"/>
        <v>37.27</v>
      </c>
      <c r="AF267" s="140">
        <f t="shared" si="358"/>
        <v>220</v>
      </c>
      <c r="AG267" s="140">
        <f t="shared" si="358"/>
        <v>108</v>
      </c>
      <c r="AH267" s="140">
        <f t="shared" si="358"/>
        <v>1905.84</v>
      </c>
      <c r="AI267" s="139" t="s">
        <v>32</v>
      </c>
    </row>
    <row r="268" s="39" customFormat="1" ht="16" customHeight="1" spans="1:35">
      <c r="A268" s="129">
        <f t="shared" si="332"/>
        <v>265</v>
      </c>
      <c r="B268" s="49" t="s">
        <v>209</v>
      </c>
      <c r="C268" s="46" t="s">
        <v>675</v>
      </c>
      <c r="D268" s="133" t="s">
        <v>676</v>
      </c>
      <c r="E268" s="349">
        <v>3726.65</v>
      </c>
      <c r="F268" s="49">
        <v>3726.65</v>
      </c>
      <c r="G268" s="350">
        <v>6014.67</v>
      </c>
      <c r="H268" s="349">
        <v>3726.65</v>
      </c>
      <c r="I268" s="130">
        <v>2200</v>
      </c>
      <c r="J268" s="130">
        <v>108</v>
      </c>
      <c r="K268" s="49">
        <f t="shared" si="348"/>
        <v>44.72</v>
      </c>
      <c r="L268" s="49">
        <f t="shared" si="355"/>
        <v>596.26</v>
      </c>
      <c r="M268" s="130">
        <f t="shared" si="333"/>
        <v>481.17</v>
      </c>
      <c r="N268" s="49">
        <f t="shared" si="356"/>
        <v>26.09</v>
      </c>
      <c r="O268" s="130">
        <f t="shared" si="334"/>
        <v>110</v>
      </c>
      <c r="P268" s="130">
        <f t="shared" si="335"/>
        <v>54</v>
      </c>
      <c r="Q268" s="130">
        <f t="shared" si="336"/>
        <v>1312.24</v>
      </c>
      <c r="R268" s="49">
        <f t="shared" si="337"/>
        <v>0</v>
      </c>
      <c r="S268" s="49">
        <f t="shared" si="338"/>
        <v>298.13</v>
      </c>
      <c r="T268" s="130">
        <f t="shared" si="339"/>
        <v>120.29</v>
      </c>
      <c r="U268" s="49">
        <f t="shared" si="340"/>
        <v>11.18</v>
      </c>
      <c r="V268" s="130">
        <f t="shared" si="341"/>
        <v>110</v>
      </c>
      <c r="W268" s="130">
        <f t="shared" si="342"/>
        <v>54</v>
      </c>
      <c r="X268" s="49">
        <f t="shared" si="343"/>
        <v>593.6</v>
      </c>
      <c r="Y268" s="49">
        <f t="shared" si="344"/>
        <v>1905.84</v>
      </c>
      <c r="Z268" s="49"/>
      <c r="AA268" s="139" t="s">
        <v>69</v>
      </c>
      <c r="AB268" s="140">
        <f t="shared" ref="AB268:AH268" si="359">K268+R268</f>
        <v>44.72</v>
      </c>
      <c r="AC268" s="140">
        <f t="shared" si="359"/>
        <v>894.39</v>
      </c>
      <c r="AD268" s="140">
        <f t="shared" si="359"/>
        <v>601.46</v>
      </c>
      <c r="AE268" s="140">
        <f t="shared" si="359"/>
        <v>37.27</v>
      </c>
      <c r="AF268" s="140">
        <f t="shared" si="359"/>
        <v>220</v>
      </c>
      <c r="AG268" s="140">
        <f t="shared" si="359"/>
        <v>108</v>
      </c>
      <c r="AH268" s="140">
        <f t="shared" si="359"/>
        <v>1905.84</v>
      </c>
      <c r="AI268" s="139" t="s">
        <v>32</v>
      </c>
    </row>
    <row r="269" s="39" customFormat="1" ht="16" customHeight="1" spans="1:35">
      <c r="A269" s="129">
        <f t="shared" si="332"/>
        <v>266</v>
      </c>
      <c r="B269" s="49" t="s">
        <v>209</v>
      </c>
      <c r="C269" s="46" t="s">
        <v>677</v>
      </c>
      <c r="D269" s="133" t="s">
        <v>678</v>
      </c>
      <c r="E269" s="349">
        <v>3726.65</v>
      </c>
      <c r="F269" s="49">
        <v>3726.65</v>
      </c>
      <c r="G269" s="350">
        <v>6014.67</v>
      </c>
      <c r="H269" s="349">
        <v>3726.65</v>
      </c>
      <c r="I269" s="130">
        <v>2200</v>
      </c>
      <c r="J269" s="130">
        <v>108</v>
      </c>
      <c r="K269" s="49">
        <f t="shared" si="348"/>
        <v>44.72</v>
      </c>
      <c r="L269" s="49">
        <f t="shared" si="355"/>
        <v>596.26</v>
      </c>
      <c r="M269" s="130">
        <f t="shared" si="333"/>
        <v>481.17</v>
      </c>
      <c r="N269" s="49">
        <f t="shared" si="356"/>
        <v>26.09</v>
      </c>
      <c r="O269" s="130">
        <f t="shared" si="334"/>
        <v>110</v>
      </c>
      <c r="P269" s="130">
        <f t="shared" si="335"/>
        <v>54</v>
      </c>
      <c r="Q269" s="130">
        <f t="shared" si="336"/>
        <v>1312.24</v>
      </c>
      <c r="R269" s="49">
        <f t="shared" si="337"/>
        <v>0</v>
      </c>
      <c r="S269" s="49">
        <f t="shared" si="338"/>
        <v>298.13</v>
      </c>
      <c r="T269" s="130">
        <f t="shared" si="339"/>
        <v>120.29</v>
      </c>
      <c r="U269" s="49">
        <f t="shared" si="340"/>
        <v>11.18</v>
      </c>
      <c r="V269" s="130">
        <f t="shared" si="341"/>
        <v>110</v>
      </c>
      <c r="W269" s="130">
        <f t="shared" si="342"/>
        <v>54</v>
      </c>
      <c r="X269" s="49">
        <f t="shared" si="343"/>
        <v>593.6</v>
      </c>
      <c r="Y269" s="49">
        <f t="shared" si="344"/>
        <v>1905.84</v>
      </c>
      <c r="Z269" s="49"/>
      <c r="AA269" s="139" t="s">
        <v>69</v>
      </c>
      <c r="AB269" s="140">
        <f t="shared" ref="AB269:AH269" si="360">K269+R269</f>
        <v>44.72</v>
      </c>
      <c r="AC269" s="140">
        <f t="shared" si="360"/>
        <v>894.39</v>
      </c>
      <c r="AD269" s="140">
        <f t="shared" si="360"/>
        <v>601.46</v>
      </c>
      <c r="AE269" s="140">
        <f t="shared" si="360"/>
        <v>37.27</v>
      </c>
      <c r="AF269" s="140">
        <f t="shared" si="360"/>
        <v>220</v>
      </c>
      <c r="AG269" s="140">
        <f t="shared" si="360"/>
        <v>108</v>
      </c>
      <c r="AH269" s="140">
        <f t="shared" si="360"/>
        <v>1905.84</v>
      </c>
      <c r="AI269" s="139" t="s">
        <v>32</v>
      </c>
    </row>
    <row r="270" s="39" customFormat="1" ht="16" customHeight="1" spans="1:35">
      <c r="A270" s="129">
        <f t="shared" si="332"/>
        <v>267</v>
      </c>
      <c r="B270" s="49" t="s">
        <v>217</v>
      </c>
      <c r="C270" s="46" t="s">
        <v>679</v>
      </c>
      <c r="D270" s="453" t="s">
        <v>680</v>
      </c>
      <c r="E270" s="349">
        <v>3726.65</v>
      </c>
      <c r="F270" s="49">
        <v>3726.65</v>
      </c>
      <c r="G270" s="350">
        <v>6014.67</v>
      </c>
      <c r="H270" s="349">
        <v>3726.65</v>
      </c>
      <c r="I270" s="130">
        <v>3180</v>
      </c>
      <c r="J270" s="130">
        <v>108</v>
      </c>
      <c r="K270" s="49">
        <f t="shared" si="348"/>
        <v>44.72</v>
      </c>
      <c r="L270" s="49">
        <f t="shared" si="355"/>
        <v>596.26</v>
      </c>
      <c r="M270" s="130">
        <f t="shared" si="333"/>
        <v>481.17</v>
      </c>
      <c r="N270" s="49">
        <f t="shared" si="356"/>
        <v>26.09</v>
      </c>
      <c r="O270" s="130">
        <f t="shared" si="334"/>
        <v>159</v>
      </c>
      <c r="P270" s="130">
        <f t="shared" si="335"/>
        <v>54</v>
      </c>
      <c r="Q270" s="130">
        <f t="shared" si="336"/>
        <v>1361.24</v>
      </c>
      <c r="R270" s="49">
        <f t="shared" si="337"/>
        <v>0</v>
      </c>
      <c r="S270" s="49">
        <f t="shared" si="338"/>
        <v>298.13</v>
      </c>
      <c r="T270" s="130">
        <f t="shared" si="339"/>
        <v>120.29</v>
      </c>
      <c r="U270" s="49">
        <f t="shared" si="340"/>
        <v>11.18</v>
      </c>
      <c r="V270" s="130">
        <f t="shared" si="341"/>
        <v>159</v>
      </c>
      <c r="W270" s="130">
        <f t="shared" si="342"/>
        <v>54</v>
      </c>
      <c r="X270" s="49">
        <f t="shared" si="343"/>
        <v>642.6</v>
      </c>
      <c r="Y270" s="49">
        <f t="shared" si="344"/>
        <v>2003.84</v>
      </c>
      <c r="Z270" s="49"/>
      <c r="AA270" s="139" t="s">
        <v>57</v>
      </c>
      <c r="AB270" s="140">
        <f t="shared" ref="AB270:AH270" si="361">K270+R270</f>
        <v>44.72</v>
      </c>
      <c r="AC270" s="140">
        <f t="shared" si="361"/>
        <v>894.39</v>
      </c>
      <c r="AD270" s="140">
        <f t="shared" si="361"/>
        <v>601.46</v>
      </c>
      <c r="AE270" s="140">
        <f t="shared" si="361"/>
        <v>37.27</v>
      </c>
      <c r="AF270" s="140">
        <f t="shared" si="361"/>
        <v>318</v>
      </c>
      <c r="AG270" s="140">
        <f t="shared" si="361"/>
        <v>108</v>
      </c>
      <c r="AH270" s="140">
        <f t="shared" si="361"/>
        <v>2003.84</v>
      </c>
      <c r="AI270" s="139" t="s">
        <v>35</v>
      </c>
    </row>
    <row r="271" s="39" customFormat="1" ht="16" customHeight="1" spans="1:35">
      <c r="A271" s="129">
        <f t="shared" si="332"/>
        <v>268</v>
      </c>
      <c r="B271" s="49" t="s">
        <v>411</v>
      </c>
      <c r="C271" s="46" t="s">
        <v>681</v>
      </c>
      <c r="D271" s="133" t="s">
        <v>682</v>
      </c>
      <c r="E271" s="349">
        <v>3726.65</v>
      </c>
      <c r="F271" s="49">
        <v>3726.65</v>
      </c>
      <c r="G271" s="349">
        <v>6014.67</v>
      </c>
      <c r="H271" s="349">
        <v>3726.65</v>
      </c>
      <c r="I271" s="130">
        <v>2200</v>
      </c>
      <c r="J271" s="130">
        <v>108</v>
      </c>
      <c r="K271" s="49">
        <f t="shared" si="348"/>
        <v>44.72</v>
      </c>
      <c r="L271" s="49">
        <f t="shared" si="355"/>
        <v>596.26</v>
      </c>
      <c r="M271" s="130">
        <f t="shared" si="333"/>
        <v>481.17</v>
      </c>
      <c r="N271" s="49">
        <f t="shared" si="356"/>
        <v>26.09</v>
      </c>
      <c r="O271" s="130">
        <f t="shared" si="334"/>
        <v>110</v>
      </c>
      <c r="P271" s="130">
        <f t="shared" si="335"/>
        <v>54</v>
      </c>
      <c r="Q271" s="130">
        <f t="shared" si="336"/>
        <v>1312.24</v>
      </c>
      <c r="R271" s="49">
        <f t="shared" si="337"/>
        <v>0</v>
      </c>
      <c r="S271" s="49">
        <f t="shared" si="338"/>
        <v>298.13</v>
      </c>
      <c r="T271" s="130">
        <f t="shared" si="339"/>
        <v>120.29</v>
      </c>
      <c r="U271" s="49">
        <f t="shared" si="340"/>
        <v>11.18</v>
      </c>
      <c r="V271" s="130">
        <f t="shared" si="341"/>
        <v>110</v>
      </c>
      <c r="W271" s="130">
        <f t="shared" si="342"/>
        <v>54</v>
      </c>
      <c r="X271" s="49">
        <f t="shared" si="343"/>
        <v>593.6</v>
      </c>
      <c r="Y271" s="49">
        <f t="shared" si="344"/>
        <v>1905.84</v>
      </c>
      <c r="Z271" s="49"/>
      <c r="AA271" s="139" t="s">
        <v>76</v>
      </c>
      <c r="AB271" s="140">
        <f t="shared" ref="AB271:AH271" si="362">K271+R271</f>
        <v>44.72</v>
      </c>
      <c r="AC271" s="140">
        <f t="shared" si="362"/>
        <v>894.39</v>
      </c>
      <c r="AD271" s="140">
        <f t="shared" si="362"/>
        <v>601.46</v>
      </c>
      <c r="AE271" s="140">
        <f t="shared" si="362"/>
        <v>37.27</v>
      </c>
      <c r="AF271" s="140">
        <f t="shared" si="362"/>
        <v>220</v>
      </c>
      <c r="AG271" s="140">
        <f t="shared" si="362"/>
        <v>108</v>
      </c>
      <c r="AH271" s="140">
        <f t="shared" si="362"/>
        <v>1905.84</v>
      </c>
      <c r="AI271" s="139" t="s">
        <v>32</v>
      </c>
    </row>
    <row r="272" s="39" customFormat="1" ht="16" customHeight="1" spans="1:35">
      <c r="A272" s="129">
        <f t="shared" si="332"/>
        <v>269</v>
      </c>
      <c r="B272" s="49" t="s">
        <v>119</v>
      </c>
      <c r="C272" s="46" t="s">
        <v>683</v>
      </c>
      <c r="D272" s="451" t="s">
        <v>684</v>
      </c>
      <c r="E272" s="349">
        <v>3726.65</v>
      </c>
      <c r="F272" s="49">
        <v>3726.65</v>
      </c>
      <c r="G272" s="349">
        <v>6014.67</v>
      </c>
      <c r="H272" s="349">
        <v>3726.65</v>
      </c>
      <c r="I272" s="359">
        <v>2200</v>
      </c>
      <c r="J272" s="130">
        <v>108</v>
      </c>
      <c r="K272" s="49">
        <f t="shared" si="348"/>
        <v>44.72</v>
      </c>
      <c r="L272" s="49">
        <f t="shared" si="355"/>
        <v>596.26</v>
      </c>
      <c r="M272" s="130">
        <f t="shared" si="333"/>
        <v>481.17</v>
      </c>
      <c r="N272" s="49">
        <f t="shared" si="356"/>
        <v>26.09</v>
      </c>
      <c r="O272" s="130">
        <f t="shared" si="334"/>
        <v>110</v>
      </c>
      <c r="P272" s="130">
        <f t="shared" si="335"/>
        <v>54</v>
      </c>
      <c r="Q272" s="130">
        <f t="shared" si="336"/>
        <v>1312.24</v>
      </c>
      <c r="R272" s="49">
        <f t="shared" si="337"/>
        <v>0</v>
      </c>
      <c r="S272" s="49">
        <f t="shared" si="338"/>
        <v>298.13</v>
      </c>
      <c r="T272" s="130">
        <f t="shared" si="339"/>
        <v>120.29</v>
      </c>
      <c r="U272" s="49">
        <f t="shared" si="340"/>
        <v>11.18</v>
      </c>
      <c r="V272" s="130">
        <f t="shared" si="341"/>
        <v>110</v>
      </c>
      <c r="W272" s="130">
        <f t="shared" si="342"/>
        <v>54</v>
      </c>
      <c r="X272" s="49">
        <f t="shared" si="343"/>
        <v>593.6</v>
      </c>
      <c r="Y272" s="49">
        <f t="shared" si="344"/>
        <v>1905.84</v>
      </c>
      <c r="Z272" s="164"/>
      <c r="AA272" s="139" t="s">
        <v>78</v>
      </c>
      <c r="AB272" s="140">
        <f t="shared" ref="AB272:AH272" si="363">K272+R272</f>
        <v>44.72</v>
      </c>
      <c r="AC272" s="140">
        <f t="shared" si="363"/>
        <v>894.39</v>
      </c>
      <c r="AD272" s="140">
        <f t="shared" si="363"/>
        <v>601.46</v>
      </c>
      <c r="AE272" s="140">
        <f t="shared" si="363"/>
        <v>37.27</v>
      </c>
      <c r="AF272" s="140">
        <f t="shared" si="363"/>
        <v>220</v>
      </c>
      <c r="AG272" s="140">
        <f t="shared" si="363"/>
        <v>108</v>
      </c>
      <c r="AH272" s="140">
        <f t="shared" si="363"/>
        <v>1905.84</v>
      </c>
      <c r="AI272" s="139" t="s">
        <v>32</v>
      </c>
    </row>
    <row r="273" s="39" customFormat="1" ht="16" customHeight="1" spans="1:35">
      <c r="A273" s="129">
        <f t="shared" si="332"/>
        <v>270</v>
      </c>
      <c r="B273" s="49" t="s">
        <v>411</v>
      </c>
      <c r="C273" s="46" t="s">
        <v>685</v>
      </c>
      <c r="D273" s="451" t="s">
        <v>686</v>
      </c>
      <c r="E273" s="349">
        <v>3726.65</v>
      </c>
      <c r="F273" s="49">
        <v>3726.65</v>
      </c>
      <c r="G273" s="349">
        <v>6014.67</v>
      </c>
      <c r="H273" s="349">
        <v>3726.65</v>
      </c>
      <c r="I273" s="359">
        <v>2200</v>
      </c>
      <c r="J273" s="130">
        <v>108</v>
      </c>
      <c r="K273" s="49">
        <f t="shared" si="348"/>
        <v>44.72</v>
      </c>
      <c r="L273" s="49">
        <f t="shared" si="355"/>
        <v>596.26</v>
      </c>
      <c r="M273" s="130">
        <f t="shared" si="333"/>
        <v>481.17</v>
      </c>
      <c r="N273" s="49">
        <f t="shared" si="356"/>
        <v>26.09</v>
      </c>
      <c r="O273" s="130">
        <f t="shared" si="334"/>
        <v>110</v>
      </c>
      <c r="P273" s="130">
        <f t="shared" si="335"/>
        <v>54</v>
      </c>
      <c r="Q273" s="130">
        <f t="shared" si="336"/>
        <v>1312.24</v>
      </c>
      <c r="R273" s="49">
        <f t="shared" si="337"/>
        <v>0</v>
      </c>
      <c r="S273" s="49">
        <f t="shared" si="338"/>
        <v>298.13</v>
      </c>
      <c r="T273" s="130">
        <f t="shared" si="339"/>
        <v>120.29</v>
      </c>
      <c r="U273" s="49">
        <f t="shared" si="340"/>
        <v>11.18</v>
      </c>
      <c r="V273" s="130">
        <f t="shared" si="341"/>
        <v>110</v>
      </c>
      <c r="W273" s="130">
        <f t="shared" si="342"/>
        <v>54</v>
      </c>
      <c r="X273" s="49">
        <f t="shared" si="343"/>
        <v>593.6</v>
      </c>
      <c r="Y273" s="49">
        <f t="shared" si="344"/>
        <v>1905.84</v>
      </c>
      <c r="Z273" s="164"/>
      <c r="AA273" s="139" t="s">
        <v>76</v>
      </c>
      <c r="AB273" s="140">
        <f t="shared" ref="AB273:AH273" si="364">K273+R273</f>
        <v>44.72</v>
      </c>
      <c r="AC273" s="140">
        <f t="shared" si="364"/>
        <v>894.39</v>
      </c>
      <c r="AD273" s="140">
        <f t="shared" si="364"/>
        <v>601.46</v>
      </c>
      <c r="AE273" s="140">
        <f t="shared" si="364"/>
        <v>37.27</v>
      </c>
      <c r="AF273" s="140">
        <f t="shared" si="364"/>
        <v>220</v>
      </c>
      <c r="AG273" s="140">
        <f t="shared" si="364"/>
        <v>108</v>
      </c>
      <c r="AH273" s="140">
        <f t="shared" si="364"/>
        <v>1905.84</v>
      </c>
      <c r="AI273" s="139" t="s">
        <v>32</v>
      </c>
    </row>
    <row r="274" s="39" customFormat="1" ht="16" customHeight="1" spans="1:35">
      <c r="A274" s="129">
        <f t="shared" si="332"/>
        <v>271</v>
      </c>
      <c r="B274" s="49" t="s">
        <v>201</v>
      </c>
      <c r="C274" s="46" t="s">
        <v>687</v>
      </c>
      <c r="D274" s="451" t="s">
        <v>688</v>
      </c>
      <c r="E274" s="349">
        <v>3726.65</v>
      </c>
      <c r="F274" s="49">
        <v>3726.65</v>
      </c>
      <c r="G274" s="349">
        <v>6014.67</v>
      </c>
      <c r="H274" s="349">
        <v>3726.65</v>
      </c>
      <c r="I274" s="359">
        <v>3180</v>
      </c>
      <c r="J274" s="130">
        <v>108</v>
      </c>
      <c r="K274" s="49">
        <f t="shared" si="348"/>
        <v>44.72</v>
      </c>
      <c r="L274" s="49">
        <f t="shared" si="355"/>
        <v>596.26</v>
      </c>
      <c r="M274" s="130">
        <f t="shared" si="333"/>
        <v>481.17</v>
      </c>
      <c r="N274" s="49">
        <f t="shared" si="356"/>
        <v>26.09</v>
      </c>
      <c r="O274" s="130">
        <f t="shared" si="334"/>
        <v>159</v>
      </c>
      <c r="P274" s="130">
        <f t="shared" si="335"/>
        <v>54</v>
      </c>
      <c r="Q274" s="130">
        <f t="shared" si="336"/>
        <v>1361.24</v>
      </c>
      <c r="R274" s="49">
        <f t="shared" si="337"/>
        <v>0</v>
      </c>
      <c r="S274" s="49">
        <f t="shared" si="338"/>
        <v>298.13</v>
      </c>
      <c r="T274" s="130">
        <f t="shared" si="339"/>
        <v>120.29</v>
      </c>
      <c r="U274" s="49">
        <f t="shared" si="340"/>
        <v>11.18</v>
      </c>
      <c r="V274" s="130">
        <f t="shared" si="341"/>
        <v>159</v>
      </c>
      <c r="W274" s="130">
        <f t="shared" si="342"/>
        <v>54</v>
      </c>
      <c r="X274" s="49">
        <f t="shared" si="343"/>
        <v>642.6</v>
      </c>
      <c r="Y274" s="49">
        <f t="shared" si="344"/>
        <v>2003.84</v>
      </c>
      <c r="Z274" s="164"/>
      <c r="AA274" s="139" t="s">
        <v>66</v>
      </c>
      <c r="AB274" s="140">
        <f t="shared" ref="AB274:AH274" si="365">K274+R274</f>
        <v>44.72</v>
      </c>
      <c r="AC274" s="140">
        <f t="shared" si="365"/>
        <v>894.39</v>
      </c>
      <c r="AD274" s="140">
        <f t="shared" si="365"/>
        <v>601.46</v>
      </c>
      <c r="AE274" s="140">
        <f t="shared" si="365"/>
        <v>37.27</v>
      </c>
      <c r="AF274" s="140">
        <f t="shared" si="365"/>
        <v>318</v>
      </c>
      <c r="AG274" s="140">
        <f t="shared" si="365"/>
        <v>108</v>
      </c>
      <c r="AH274" s="140">
        <f t="shared" si="365"/>
        <v>2003.84</v>
      </c>
      <c r="AI274" s="139" t="s">
        <v>35</v>
      </c>
    </row>
    <row r="275" s="39" customFormat="1" ht="16" customHeight="1" spans="1:35">
      <c r="A275" s="129">
        <f t="shared" si="332"/>
        <v>272</v>
      </c>
      <c r="B275" s="49" t="s">
        <v>129</v>
      </c>
      <c r="C275" s="46" t="s">
        <v>689</v>
      </c>
      <c r="D275" s="451" t="s">
        <v>690</v>
      </c>
      <c r="E275" s="349">
        <v>3820</v>
      </c>
      <c r="F275" s="49">
        <v>3820</v>
      </c>
      <c r="G275" s="349">
        <v>6014.67</v>
      </c>
      <c r="H275" s="349">
        <v>3820</v>
      </c>
      <c r="I275" s="359">
        <v>4180</v>
      </c>
      <c r="J275" s="130">
        <v>108</v>
      </c>
      <c r="K275" s="49">
        <f t="shared" si="348"/>
        <v>45.84</v>
      </c>
      <c r="L275" s="49">
        <f t="shared" si="355"/>
        <v>611.2</v>
      </c>
      <c r="M275" s="130">
        <f t="shared" si="333"/>
        <v>481.17</v>
      </c>
      <c r="N275" s="49">
        <f t="shared" si="356"/>
        <v>26.74</v>
      </c>
      <c r="O275" s="130">
        <f t="shared" si="334"/>
        <v>209</v>
      </c>
      <c r="P275" s="130">
        <f t="shared" si="335"/>
        <v>54</v>
      </c>
      <c r="Q275" s="130">
        <f t="shared" si="336"/>
        <v>1427.95</v>
      </c>
      <c r="R275" s="49">
        <f t="shared" si="337"/>
        <v>0</v>
      </c>
      <c r="S275" s="49">
        <f t="shared" si="338"/>
        <v>305.6</v>
      </c>
      <c r="T275" s="130">
        <f t="shared" si="339"/>
        <v>120.29</v>
      </c>
      <c r="U275" s="49">
        <f t="shared" si="340"/>
        <v>11.46</v>
      </c>
      <c r="V275" s="130">
        <f t="shared" si="341"/>
        <v>209</v>
      </c>
      <c r="W275" s="130">
        <f t="shared" si="342"/>
        <v>54</v>
      </c>
      <c r="X275" s="49">
        <f t="shared" si="343"/>
        <v>700.35</v>
      </c>
      <c r="Y275" s="49">
        <f t="shared" si="344"/>
        <v>2128.3</v>
      </c>
      <c r="Z275" s="164"/>
      <c r="AA275" s="139" t="s">
        <v>61</v>
      </c>
      <c r="AB275" s="140">
        <f t="shared" ref="AB275:AH275" si="366">K275+R275</f>
        <v>45.84</v>
      </c>
      <c r="AC275" s="140">
        <f t="shared" si="366"/>
        <v>916.8</v>
      </c>
      <c r="AD275" s="140">
        <f t="shared" si="366"/>
        <v>601.46</v>
      </c>
      <c r="AE275" s="140">
        <f t="shared" si="366"/>
        <v>38.2</v>
      </c>
      <c r="AF275" s="140">
        <f t="shared" si="366"/>
        <v>418</v>
      </c>
      <c r="AG275" s="140">
        <f t="shared" si="366"/>
        <v>108</v>
      </c>
      <c r="AH275" s="140">
        <f t="shared" si="366"/>
        <v>2128.3</v>
      </c>
      <c r="AI275" s="139" t="s">
        <v>35</v>
      </c>
    </row>
    <row r="276" s="39" customFormat="1" ht="16" customHeight="1" spans="1:35">
      <c r="A276" s="129">
        <f t="shared" si="332"/>
        <v>273</v>
      </c>
      <c r="B276" s="49" t="s">
        <v>129</v>
      </c>
      <c r="C276" s="46" t="s">
        <v>691</v>
      </c>
      <c r="D276" s="458" t="s">
        <v>692</v>
      </c>
      <c r="E276" s="349">
        <v>3726.65</v>
      </c>
      <c r="F276" s="49">
        <v>3726.65</v>
      </c>
      <c r="G276" s="349">
        <v>6014.67</v>
      </c>
      <c r="H276" s="349">
        <v>3726.65</v>
      </c>
      <c r="I276" s="359">
        <v>3180</v>
      </c>
      <c r="J276" s="130">
        <v>108</v>
      </c>
      <c r="K276" s="49">
        <f t="shared" si="348"/>
        <v>44.72</v>
      </c>
      <c r="L276" s="49">
        <f t="shared" si="355"/>
        <v>596.26</v>
      </c>
      <c r="M276" s="130">
        <f t="shared" si="333"/>
        <v>481.17</v>
      </c>
      <c r="N276" s="49">
        <f t="shared" si="356"/>
        <v>26.09</v>
      </c>
      <c r="O276" s="130">
        <f t="shared" si="334"/>
        <v>159</v>
      </c>
      <c r="P276" s="130">
        <f t="shared" si="335"/>
        <v>54</v>
      </c>
      <c r="Q276" s="130">
        <f t="shared" si="336"/>
        <v>1361.24</v>
      </c>
      <c r="R276" s="49">
        <f t="shared" si="337"/>
        <v>0</v>
      </c>
      <c r="S276" s="49">
        <f t="shared" si="338"/>
        <v>298.13</v>
      </c>
      <c r="T276" s="130">
        <f t="shared" si="339"/>
        <v>120.29</v>
      </c>
      <c r="U276" s="49">
        <f t="shared" si="340"/>
        <v>11.18</v>
      </c>
      <c r="V276" s="130">
        <f t="shared" si="341"/>
        <v>159</v>
      </c>
      <c r="W276" s="130">
        <f t="shared" si="342"/>
        <v>54</v>
      </c>
      <c r="X276" s="49">
        <f t="shared" si="343"/>
        <v>642.6</v>
      </c>
      <c r="Y276" s="49">
        <f t="shared" si="344"/>
        <v>2003.84</v>
      </c>
      <c r="Z276" s="164"/>
      <c r="AA276" s="139" t="s">
        <v>82</v>
      </c>
      <c r="AB276" s="140">
        <f t="shared" ref="AB276:AH276" si="367">K276+R276</f>
        <v>44.72</v>
      </c>
      <c r="AC276" s="140">
        <f t="shared" si="367"/>
        <v>894.39</v>
      </c>
      <c r="AD276" s="140">
        <f t="shared" si="367"/>
        <v>601.46</v>
      </c>
      <c r="AE276" s="140">
        <f t="shared" si="367"/>
        <v>37.27</v>
      </c>
      <c r="AF276" s="140">
        <f t="shared" si="367"/>
        <v>318</v>
      </c>
      <c r="AG276" s="140">
        <f t="shared" si="367"/>
        <v>108</v>
      </c>
      <c r="AH276" s="140">
        <f t="shared" si="367"/>
        <v>2003.84</v>
      </c>
      <c r="AI276" s="139" t="s">
        <v>35</v>
      </c>
    </row>
    <row r="277" s="39" customFormat="1" ht="16" customHeight="1" spans="1:35">
      <c r="A277" s="129">
        <f t="shared" si="332"/>
        <v>274</v>
      </c>
      <c r="B277" s="49" t="s">
        <v>146</v>
      </c>
      <c r="C277" s="46" t="s">
        <v>693</v>
      </c>
      <c r="D277" s="458" t="s">
        <v>694</v>
      </c>
      <c r="E277" s="349">
        <v>3726.65</v>
      </c>
      <c r="F277" s="49">
        <v>3726.65</v>
      </c>
      <c r="G277" s="349">
        <v>6014.67</v>
      </c>
      <c r="H277" s="349">
        <v>3726.65</v>
      </c>
      <c r="I277" s="359">
        <v>3180</v>
      </c>
      <c r="J277" s="130">
        <v>108</v>
      </c>
      <c r="K277" s="49">
        <f t="shared" si="348"/>
        <v>44.72</v>
      </c>
      <c r="L277" s="49">
        <f t="shared" si="355"/>
        <v>596.26</v>
      </c>
      <c r="M277" s="130">
        <f t="shared" si="333"/>
        <v>481.17</v>
      </c>
      <c r="N277" s="49">
        <f t="shared" si="356"/>
        <v>26.09</v>
      </c>
      <c r="O277" s="130">
        <f t="shared" si="334"/>
        <v>159</v>
      </c>
      <c r="P277" s="130">
        <f t="shared" si="335"/>
        <v>54</v>
      </c>
      <c r="Q277" s="130">
        <f t="shared" si="336"/>
        <v>1361.24</v>
      </c>
      <c r="R277" s="49">
        <f t="shared" si="337"/>
        <v>0</v>
      </c>
      <c r="S277" s="49">
        <f t="shared" si="338"/>
        <v>298.13</v>
      </c>
      <c r="T277" s="130">
        <f t="shared" si="339"/>
        <v>120.29</v>
      </c>
      <c r="U277" s="49">
        <f t="shared" si="340"/>
        <v>11.18</v>
      </c>
      <c r="V277" s="130">
        <f t="shared" si="341"/>
        <v>159</v>
      </c>
      <c r="W277" s="130">
        <f t="shared" si="342"/>
        <v>54</v>
      </c>
      <c r="X277" s="49">
        <f t="shared" si="343"/>
        <v>642.6</v>
      </c>
      <c r="Y277" s="49">
        <f t="shared" si="344"/>
        <v>2003.84</v>
      </c>
      <c r="Z277" s="164"/>
      <c r="AA277" s="139" t="s">
        <v>88</v>
      </c>
      <c r="AB277" s="140">
        <f t="shared" ref="AB277:AH277" si="368">K277+R277</f>
        <v>44.72</v>
      </c>
      <c r="AC277" s="140">
        <f t="shared" si="368"/>
        <v>894.39</v>
      </c>
      <c r="AD277" s="140">
        <f t="shared" si="368"/>
        <v>601.46</v>
      </c>
      <c r="AE277" s="140">
        <f t="shared" si="368"/>
        <v>37.27</v>
      </c>
      <c r="AF277" s="140">
        <f t="shared" si="368"/>
        <v>318</v>
      </c>
      <c r="AG277" s="140">
        <f t="shared" si="368"/>
        <v>108</v>
      </c>
      <c r="AH277" s="140">
        <f t="shared" si="368"/>
        <v>2003.84</v>
      </c>
      <c r="AI277" s="139" t="s">
        <v>34</v>
      </c>
    </row>
    <row r="278" s="39" customFormat="1" ht="16" customHeight="1" spans="1:35">
      <c r="A278" s="129">
        <f t="shared" si="332"/>
        <v>275</v>
      </c>
      <c r="B278" s="49" t="s">
        <v>533</v>
      </c>
      <c r="C278" s="46" t="s">
        <v>695</v>
      </c>
      <c r="D278" s="451" t="s">
        <v>696</v>
      </c>
      <c r="E278" s="349">
        <v>3726.65</v>
      </c>
      <c r="F278" s="49">
        <v>3726.65</v>
      </c>
      <c r="G278" s="349">
        <v>6014.67</v>
      </c>
      <c r="H278" s="349">
        <v>3726.65</v>
      </c>
      <c r="I278" s="359">
        <v>2200</v>
      </c>
      <c r="J278" s="130">
        <v>108</v>
      </c>
      <c r="K278" s="49">
        <f t="shared" si="348"/>
        <v>44.72</v>
      </c>
      <c r="L278" s="49">
        <f t="shared" si="355"/>
        <v>596.26</v>
      </c>
      <c r="M278" s="130">
        <f t="shared" si="333"/>
        <v>481.17</v>
      </c>
      <c r="N278" s="49">
        <f t="shared" si="356"/>
        <v>26.09</v>
      </c>
      <c r="O278" s="130">
        <f t="shared" si="334"/>
        <v>110</v>
      </c>
      <c r="P278" s="130">
        <f t="shared" si="335"/>
        <v>54</v>
      </c>
      <c r="Q278" s="130">
        <f t="shared" si="336"/>
        <v>1312.24</v>
      </c>
      <c r="R278" s="49">
        <f t="shared" si="337"/>
        <v>0</v>
      </c>
      <c r="S278" s="49">
        <f t="shared" si="338"/>
        <v>298.13</v>
      </c>
      <c r="T278" s="130">
        <f t="shared" si="339"/>
        <v>120.29</v>
      </c>
      <c r="U278" s="49">
        <f t="shared" si="340"/>
        <v>11.18</v>
      </c>
      <c r="V278" s="130">
        <f t="shared" si="341"/>
        <v>110</v>
      </c>
      <c r="W278" s="130">
        <f t="shared" si="342"/>
        <v>54</v>
      </c>
      <c r="X278" s="49">
        <f t="shared" si="343"/>
        <v>593.6</v>
      </c>
      <c r="Y278" s="49">
        <f t="shared" si="344"/>
        <v>1905.84</v>
      </c>
      <c r="Z278" s="164"/>
      <c r="AA278" s="139" t="s">
        <v>55</v>
      </c>
      <c r="AB278" s="140">
        <f t="shared" ref="AB278:AH278" si="369">K278+R278</f>
        <v>44.72</v>
      </c>
      <c r="AC278" s="140">
        <f t="shared" si="369"/>
        <v>894.39</v>
      </c>
      <c r="AD278" s="140">
        <f t="shared" si="369"/>
        <v>601.46</v>
      </c>
      <c r="AE278" s="140">
        <f t="shared" si="369"/>
        <v>37.27</v>
      </c>
      <c r="AF278" s="140">
        <f t="shared" si="369"/>
        <v>220</v>
      </c>
      <c r="AG278" s="140">
        <f t="shared" si="369"/>
        <v>108</v>
      </c>
      <c r="AH278" s="140">
        <f t="shared" si="369"/>
        <v>1905.84</v>
      </c>
      <c r="AI278" s="139" t="s">
        <v>32</v>
      </c>
    </row>
    <row r="279" s="39" customFormat="1" ht="16" customHeight="1" spans="1:35">
      <c r="A279" s="129">
        <f t="shared" si="332"/>
        <v>276</v>
      </c>
      <c r="B279" s="49" t="s">
        <v>196</v>
      </c>
      <c r="C279" s="46" t="s">
        <v>697</v>
      </c>
      <c r="D279" s="451" t="s">
        <v>698</v>
      </c>
      <c r="E279" s="349">
        <v>3726.65</v>
      </c>
      <c r="F279" s="49">
        <v>3726.65</v>
      </c>
      <c r="G279" s="349">
        <v>6014.67</v>
      </c>
      <c r="H279" s="349">
        <v>3726.65</v>
      </c>
      <c r="I279" s="359">
        <v>3180</v>
      </c>
      <c r="J279" s="130">
        <v>108</v>
      </c>
      <c r="K279" s="49">
        <f t="shared" si="348"/>
        <v>44.72</v>
      </c>
      <c r="L279" s="49">
        <f t="shared" si="355"/>
        <v>596.26</v>
      </c>
      <c r="M279" s="130">
        <f t="shared" si="333"/>
        <v>481.17</v>
      </c>
      <c r="N279" s="49">
        <f t="shared" si="356"/>
        <v>26.09</v>
      </c>
      <c r="O279" s="130">
        <f t="shared" si="334"/>
        <v>159</v>
      </c>
      <c r="P279" s="130">
        <f t="shared" si="335"/>
        <v>54</v>
      </c>
      <c r="Q279" s="130">
        <f t="shared" si="336"/>
        <v>1361.24</v>
      </c>
      <c r="R279" s="49">
        <f t="shared" si="337"/>
        <v>0</v>
      </c>
      <c r="S279" s="49">
        <f t="shared" si="338"/>
        <v>298.13</v>
      </c>
      <c r="T279" s="130">
        <f t="shared" si="339"/>
        <v>120.29</v>
      </c>
      <c r="U279" s="49">
        <f t="shared" si="340"/>
        <v>11.18</v>
      </c>
      <c r="V279" s="130">
        <f t="shared" si="341"/>
        <v>159</v>
      </c>
      <c r="W279" s="130">
        <f t="shared" si="342"/>
        <v>54</v>
      </c>
      <c r="X279" s="49">
        <f t="shared" si="343"/>
        <v>642.6</v>
      </c>
      <c r="Y279" s="49">
        <f t="shared" si="344"/>
        <v>2003.84</v>
      </c>
      <c r="Z279" s="164"/>
      <c r="AA279" s="139" t="s">
        <v>64</v>
      </c>
      <c r="AB279" s="140">
        <f t="shared" ref="AB279:AH279" si="370">K279+R279</f>
        <v>44.72</v>
      </c>
      <c r="AC279" s="140">
        <f t="shared" si="370"/>
        <v>894.39</v>
      </c>
      <c r="AD279" s="140">
        <f t="shared" si="370"/>
        <v>601.46</v>
      </c>
      <c r="AE279" s="140">
        <f t="shared" si="370"/>
        <v>37.27</v>
      </c>
      <c r="AF279" s="140">
        <f t="shared" si="370"/>
        <v>318</v>
      </c>
      <c r="AG279" s="140">
        <f t="shared" si="370"/>
        <v>108</v>
      </c>
      <c r="AH279" s="140">
        <f t="shared" si="370"/>
        <v>2003.84</v>
      </c>
      <c r="AI279" s="139" t="s">
        <v>34</v>
      </c>
    </row>
    <row r="280" s="39" customFormat="1" ht="16" customHeight="1" spans="1:35">
      <c r="A280" s="129">
        <f t="shared" si="332"/>
        <v>277</v>
      </c>
      <c r="B280" s="49" t="s">
        <v>209</v>
      </c>
      <c r="C280" s="46" t="s">
        <v>699</v>
      </c>
      <c r="D280" s="451" t="s">
        <v>700</v>
      </c>
      <c r="E280" s="349">
        <v>3726.65</v>
      </c>
      <c r="F280" s="49">
        <v>3726.65</v>
      </c>
      <c r="G280" s="349">
        <v>6014.67</v>
      </c>
      <c r="H280" s="349">
        <v>3726.65</v>
      </c>
      <c r="I280" s="359">
        <v>3180</v>
      </c>
      <c r="J280" s="130">
        <v>108</v>
      </c>
      <c r="K280" s="49">
        <f t="shared" si="348"/>
        <v>44.72</v>
      </c>
      <c r="L280" s="49">
        <f t="shared" si="355"/>
        <v>596.26</v>
      </c>
      <c r="M280" s="130">
        <f t="shared" si="333"/>
        <v>481.17</v>
      </c>
      <c r="N280" s="49">
        <f t="shared" si="356"/>
        <v>26.09</v>
      </c>
      <c r="O280" s="130">
        <f t="shared" si="334"/>
        <v>159</v>
      </c>
      <c r="P280" s="130">
        <f t="shared" si="335"/>
        <v>54</v>
      </c>
      <c r="Q280" s="130">
        <f t="shared" si="336"/>
        <v>1361.24</v>
      </c>
      <c r="R280" s="49">
        <f t="shared" si="337"/>
        <v>0</v>
      </c>
      <c r="S280" s="49">
        <f t="shared" si="338"/>
        <v>298.13</v>
      </c>
      <c r="T280" s="130">
        <f t="shared" si="339"/>
        <v>120.29</v>
      </c>
      <c r="U280" s="49">
        <f t="shared" si="340"/>
        <v>11.18</v>
      </c>
      <c r="V280" s="130">
        <f t="shared" si="341"/>
        <v>159</v>
      </c>
      <c r="W280" s="130">
        <f t="shared" si="342"/>
        <v>54</v>
      </c>
      <c r="X280" s="49">
        <f t="shared" si="343"/>
        <v>642.6</v>
      </c>
      <c r="Y280" s="49">
        <f t="shared" si="344"/>
        <v>2003.84</v>
      </c>
      <c r="Z280" s="164"/>
      <c r="AA280" s="139" t="s">
        <v>69</v>
      </c>
      <c r="AB280" s="140">
        <f t="shared" ref="AB280:AH280" si="371">K280+R280</f>
        <v>44.72</v>
      </c>
      <c r="AC280" s="140">
        <f t="shared" si="371"/>
        <v>894.39</v>
      </c>
      <c r="AD280" s="140">
        <f t="shared" si="371"/>
        <v>601.46</v>
      </c>
      <c r="AE280" s="140">
        <f t="shared" si="371"/>
        <v>37.27</v>
      </c>
      <c r="AF280" s="140">
        <f t="shared" si="371"/>
        <v>318</v>
      </c>
      <c r="AG280" s="140">
        <f t="shared" si="371"/>
        <v>108</v>
      </c>
      <c r="AH280" s="140">
        <f t="shared" si="371"/>
        <v>2003.84</v>
      </c>
      <c r="AI280" s="139" t="s">
        <v>35</v>
      </c>
    </row>
    <row r="281" s="39" customFormat="1" ht="16" customHeight="1" spans="1:35">
      <c r="A281" s="129">
        <f t="shared" si="332"/>
        <v>278</v>
      </c>
      <c r="B281" s="49" t="s">
        <v>212</v>
      </c>
      <c r="C281" s="46" t="s">
        <v>701</v>
      </c>
      <c r="D281" s="458" t="s">
        <v>702</v>
      </c>
      <c r="E281" s="349">
        <v>3726.65</v>
      </c>
      <c r="F281" s="49">
        <v>3726.65</v>
      </c>
      <c r="G281" s="349">
        <v>6014.67</v>
      </c>
      <c r="H281" s="349">
        <v>3726.65</v>
      </c>
      <c r="I281" s="359">
        <v>2200</v>
      </c>
      <c r="J281" s="130">
        <v>108</v>
      </c>
      <c r="K281" s="49">
        <f t="shared" si="348"/>
        <v>44.72</v>
      </c>
      <c r="L281" s="49">
        <f t="shared" si="355"/>
        <v>596.26</v>
      </c>
      <c r="M281" s="130">
        <f t="shared" si="333"/>
        <v>481.17</v>
      </c>
      <c r="N281" s="49">
        <f t="shared" si="356"/>
        <v>26.09</v>
      </c>
      <c r="O281" s="130">
        <f t="shared" si="334"/>
        <v>110</v>
      </c>
      <c r="P281" s="130">
        <f t="shared" si="335"/>
        <v>54</v>
      </c>
      <c r="Q281" s="130">
        <f t="shared" si="336"/>
        <v>1312.24</v>
      </c>
      <c r="R281" s="49">
        <f t="shared" si="337"/>
        <v>0</v>
      </c>
      <c r="S281" s="49">
        <f t="shared" si="338"/>
        <v>298.13</v>
      </c>
      <c r="T281" s="130">
        <f t="shared" si="339"/>
        <v>120.29</v>
      </c>
      <c r="U281" s="49">
        <f t="shared" si="340"/>
        <v>11.18</v>
      </c>
      <c r="V281" s="130">
        <f t="shared" si="341"/>
        <v>110</v>
      </c>
      <c r="W281" s="130">
        <f t="shared" si="342"/>
        <v>54</v>
      </c>
      <c r="X281" s="49">
        <f t="shared" si="343"/>
        <v>593.6</v>
      </c>
      <c r="Y281" s="49">
        <f t="shared" si="344"/>
        <v>1905.84</v>
      </c>
      <c r="Z281" s="164"/>
      <c r="AA281" s="139" t="s">
        <v>67</v>
      </c>
      <c r="AB281" s="140">
        <f t="shared" ref="AB281:AH281" si="372">K281+R281</f>
        <v>44.72</v>
      </c>
      <c r="AC281" s="140">
        <f t="shared" si="372"/>
        <v>894.39</v>
      </c>
      <c r="AD281" s="140">
        <f t="shared" si="372"/>
        <v>601.46</v>
      </c>
      <c r="AE281" s="140">
        <f t="shared" si="372"/>
        <v>37.27</v>
      </c>
      <c r="AF281" s="140">
        <f t="shared" si="372"/>
        <v>220</v>
      </c>
      <c r="AG281" s="140">
        <f t="shared" si="372"/>
        <v>108</v>
      </c>
      <c r="AH281" s="140">
        <f t="shared" si="372"/>
        <v>1905.84</v>
      </c>
      <c r="AI281" s="139" t="s">
        <v>32</v>
      </c>
    </row>
    <row r="282" s="39" customFormat="1" ht="16" customHeight="1" spans="1:35">
      <c r="A282" s="129">
        <f t="shared" si="332"/>
        <v>279</v>
      </c>
      <c r="B282" s="49" t="s">
        <v>368</v>
      </c>
      <c r="C282" s="46" t="s">
        <v>703</v>
      </c>
      <c r="D282" s="451" t="s">
        <v>704</v>
      </c>
      <c r="E282" s="349">
        <v>3820</v>
      </c>
      <c r="F282" s="49">
        <v>3820</v>
      </c>
      <c r="G282" s="349">
        <v>6014.67</v>
      </c>
      <c r="H282" s="349">
        <v>3820</v>
      </c>
      <c r="I282" s="359">
        <v>4180</v>
      </c>
      <c r="J282" s="130">
        <v>108</v>
      </c>
      <c r="K282" s="49">
        <f t="shared" si="348"/>
        <v>45.84</v>
      </c>
      <c r="L282" s="49">
        <f t="shared" si="355"/>
        <v>611.2</v>
      </c>
      <c r="M282" s="130">
        <f t="shared" si="333"/>
        <v>481.17</v>
      </c>
      <c r="N282" s="49">
        <f t="shared" si="356"/>
        <v>26.74</v>
      </c>
      <c r="O282" s="130">
        <f t="shared" si="334"/>
        <v>209</v>
      </c>
      <c r="P282" s="130">
        <f t="shared" si="335"/>
        <v>54</v>
      </c>
      <c r="Q282" s="130">
        <f t="shared" si="336"/>
        <v>1427.95</v>
      </c>
      <c r="R282" s="49">
        <f t="shared" si="337"/>
        <v>0</v>
      </c>
      <c r="S282" s="49">
        <f t="shared" si="338"/>
        <v>305.6</v>
      </c>
      <c r="T282" s="130">
        <f t="shared" si="339"/>
        <v>120.29</v>
      </c>
      <c r="U282" s="49">
        <f t="shared" si="340"/>
        <v>11.46</v>
      </c>
      <c r="V282" s="130">
        <f t="shared" si="341"/>
        <v>209</v>
      </c>
      <c r="W282" s="130">
        <f t="shared" si="342"/>
        <v>54</v>
      </c>
      <c r="X282" s="49">
        <f t="shared" si="343"/>
        <v>700.35</v>
      </c>
      <c r="Y282" s="49">
        <f t="shared" si="344"/>
        <v>2128.3</v>
      </c>
      <c r="Z282" s="164"/>
      <c r="AA282" s="139" t="s">
        <v>88</v>
      </c>
      <c r="AB282" s="140">
        <f t="shared" ref="AB282:AH282" si="373">K282+R282</f>
        <v>45.84</v>
      </c>
      <c r="AC282" s="140">
        <f t="shared" si="373"/>
        <v>916.8</v>
      </c>
      <c r="AD282" s="140">
        <f t="shared" si="373"/>
        <v>601.46</v>
      </c>
      <c r="AE282" s="140">
        <f t="shared" si="373"/>
        <v>38.2</v>
      </c>
      <c r="AF282" s="140">
        <f t="shared" si="373"/>
        <v>418</v>
      </c>
      <c r="AG282" s="140">
        <f t="shared" si="373"/>
        <v>108</v>
      </c>
      <c r="AH282" s="140">
        <f t="shared" si="373"/>
        <v>2128.3</v>
      </c>
      <c r="AI282" s="139" t="s">
        <v>34</v>
      </c>
    </row>
    <row r="283" s="39" customFormat="1" ht="16" customHeight="1" spans="1:35">
      <c r="A283" s="129">
        <f t="shared" si="332"/>
        <v>280</v>
      </c>
      <c r="B283" s="49" t="s">
        <v>411</v>
      </c>
      <c r="C283" s="52" t="s">
        <v>705</v>
      </c>
      <c r="D283" s="459" t="s">
        <v>706</v>
      </c>
      <c r="E283" s="349">
        <v>3726.65</v>
      </c>
      <c r="F283" s="49">
        <v>3726.65</v>
      </c>
      <c r="G283" s="349">
        <v>6014.67</v>
      </c>
      <c r="H283" s="349">
        <v>3726.65</v>
      </c>
      <c r="I283" s="359">
        <v>2200</v>
      </c>
      <c r="J283" s="130">
        <v>108</v>
      </c>
      <c r="K283" s="49">
        <f t="shared" si="348"/>
        <v>44.72</v>
      </c>
      <c r="L283" s="49">
        <f t="shared" si="355"/>
        <v>596.26</v>
      </c>
      <c r="M283" s="130">
        <f t="shared" si="333"/>
        <v>481.17</v>
      </c>
      <c r="N283" s="49">
        <f t="shared" si="356"/>
        <v>26.09</v>
      </c>
      <c r="O283" s="130">
        <f t="shared" si="334"/>
        <v>110</v>
      </c>
      <c r="P283" s="130">
        <f t="shared" si="335"/>
        <v>54</v>
      </c>
      <c r="Q283" s="130">
        <f t="shared" si="336"/>
        <v>1312.24</v>
      </c>
      <c r="R283" s="49">
        <f t="shared" si="337"/>
        <v>0</v>
      </c>
      <c r="S283" s="49">
        <f t="shared" si="338"/>
        <v>298.13</v>
      </c>
      <c r="T283" s="130">
        <f t="shared" si="339"/>
        <v>120.29</v>
      </c>
      <c r="U283" s="49">
        <f t="shared" si="340"/>
        <v>11.18</v>
      </c>
      <c r="V283" s="130">
        <f t="shared" si="341"/>
        <v>110</v>
      </c>
      <c r="W283" s="130">
        <f t="shared" si="342"/>
        <v>54</v>
      </c>
      <c r="X283" s="49">
        <f t="shared" si="343"/>
        <v>593.6</v>
      </c>
      <c r="Y283" s="49">
        <f t="shared" si="344"/>
        <v>1905.84</v>
      </c>
      <c r="Z283" s="164"/>
      <c r="AA283" s="139" t="s">
        <v>76</v>
      </c>
      <c r="AB283" s="140">
        <f t="shared" ref="AB283:AH283" si="374">K283+R283</f>
        <v>44.72</v>
      </c>
      <c r="AC283" s="140">
        <f t="shared" si="374"/>
        <v>894.39</v>
      </c>
      <c r="AD283" s="140">
        <f t="shared" si="374"/>
        <v>601.46</v>
      </c>
      <c r="AE283" s="140">
        <f t="shared" si="374"/>
        <v>37.27</v>
      </c>
      <c r="AF283" s="140">
        <f t="shared" si="374"/>
        <v>220</v>
      </c>
      <c r="AG283" s="140">
        <f t="shared" si="374"/>
        <v>108</v>
      </c>
      <c r="AH283" s="140">
        <f t="shared" si="374"/>
        <v>1905.84</v>
      </c>
      <c r="AI283" s="139" t="s">
        <v>32</v>
      </c>
    </row>
    <row r="284" s="39" customFormat="1" ht="16" customHeight="1" spans="1:35">
      <c r="A284" s="129">
        <f t="shared" si="332"/>
        <v>281</v>
      </c>
      <c r="B284" s="49" t="s">
        <v>119</v>
      </c>
      <c r="C284" s="52" t="s">
        <v>707</v>
      </c>
      <c r="D284" s="459" t="s">
        <v>708</v>
      </c>
      <c r="E284" s="349">
        <v>3726.65</v>
      </c>
      <c r="F284" s="49">
        <v>3726.65</v>
      </c>
      <c r="G284" s="349">
        <v>6014.67</v>
      </c>
      <c r="H284" s="349">
        <v>3726.65</v>
      </c>
      <c r="I284" s="359">
        <v>2200</v>
      </c>
      <c r="J284" s="130">
        <v>108</v>
      </c>
      <c r="K284" s="49">
        <f t="shared" si="348"/>
        <v>44.72</v>
      </c>
      <c r="L284" s="49">
        <f t="shared" si="355"/>
        <v>596.26</v>
      </c>
      <c r="M284" s="130">
        <f t="shared" si="333"/>
        <v>481.17</v>
      </c>
      <c r="N284" s="49">
        <f t="shared" si="356"/>
        <v>26.09</v>
      </c>
      <c r="O284" s="130">
        <f t="shared" si="334"/>
        <v>110</v>
      </c>
      <c r="P284" s="130">
        <f t="shared" si="335"/>
        <v>54</v>
      </c>
      <c r="Q284" s="130">
        <f t="shared" si="336"/>
        <v>1312.24</v>
      </c>
      <c r="R284" s="49">
        <f t="shared" si="337"/>
        <v>0</v>
      </c>
      <c r="S284" s="49">
        <f t="shared" si="338"/>
        <v>298.13</v>
      </c>
      <c r="T284" s="130">
        <f t="shared" si="339"/>
        <v>120.29</v>
      </c>
      <c r="U284" s="49">
        <f t="shared" si="340"/>
        <v>11.18</v>
      </c>
      <c r="V284" s="130">
        <f t="shared" si="341"/>
        <v>110</v>
      </c>
      <c r="W284" s="130">
        <f t="shared" si="342"/>
        <v>54</v>
      </c>
      <c r="X284" s="49">
        <f t="shared" si="343"/>
        <v>593.6</v>
      </c>
      <c r="Y284" s="49">
        <f t="shared" si="344"/>
        <v>1905.84</v>
      </c>
      <c r="Z284" s="164"/>
      <c r="AA284" s="139" t="s">
        <v>54</v>
      </c>
      <c r="AB284" s="140">
        <f t="shared" ref="AB284:AH284" si="375">K284+R284</f>
        <v>44.72</v>
      </c>
      <c r="AC284" s="140">
        <f t="shared" si="375"/>
        <v>894.39</v>
      </c>
      <c r="AD284" s="140">
        <f t="shared" si="375"/>
        <v>601.46</v>
      </c>
      <c r="AE284" s="140">
        <f t="shared" si="375"/>
        <v>37.27</v>
      </c>
      <c r="AF284" s="140">
        <f t="shared" si="375"/>
        <v>220</v>
      </c>
      <c r="AG284" s="140">
        <f t="shared" si="375"/>
        <v>108</v>
      </c>
      <c r="AH284" s="140">
        <f t="shared" si="375"/>
        <v>1905.84</v>
      </c>
      <c r="AI284" s="139" t="s">
        <v>32</v>
      </c>
    </row>
    <row r="285" s="39" customFormat="1" ht="16" customHeight="1" spans="1:35">
      <c r="A285" s="129">
        <f t="shared" si="332"/>
        <v>282</v>
      </c>
      <c r="B285" s="49" t="s">
        <v>533</v>
      </c>
      <c r="C285" s="52" t="s">
        <v>709</v>
      </c>
      <c r="D285" s="44" t="s">
        <v>710</v>
      </c>
      <c r="E285" s="349">
        <v>3726.65</v>
      </c>
      <c r="F285" s="49">
        <v>3726.65</v>
      </c>
      <c r="G285" s="349">
        <v>6014.67</v>
      </c>
      <c r="H285" s="349">
        <v>3726.65</v>
      </c>
      <c r="I285" s="359">
        <v>2200</v>
      </c>
      <c r="J285" s="130">
        <v>108</v>
      </c>
      <c r="K285" s="49">
        <f t="shared" si="348"/>
        <v>44.72</v>
      </c>
      <c r="L285" s="49">
        <f t="shared" si="355"/>
        <v>596.26</v>
      </c>
      <c r="M285" s="130">
        <f t="shared" si="333"/>
        <v>481.17</v>
      </c>
      <c r="N285" s="49">
        <f t="shared" si="356"/>
        <v>26.09</v>
      </c>
      <c r="O285" s="130">
        <f t="shared" si="334"/>
        <v>110</v>
      </c>
      <c r="P285" s="130">
        <f t="shared" si="335"/>
        <v>54</v>
      </c>
      <c r="Q285" s="130">
        <f t="shared" si="336"/>
        <v>1312.24</v>
      </c>
      <c r="R285" s="49">
        <f t="shared" si="337"/>
        <v>0</v>
      </c>
      <c r="S285" s="49">
        <f t="shared" si="338"/>
        <v>298.13</v>
      </c>
      <c r="T285" s="130">
        <f t="shared" si="339"/>
        <v>120.29</v>
      </c>
      <c r="U285" s="49">
        <f t="shared" si="340"/>
        <v>11.18</v>
      </c>
      <c r="V285" s="130">
        <f t="shared" si="341"/>
        <v>110</v>
      </c>
      <c r="W285" s="130">
        <f t="shared" si="342"/>
        <v>54</v>
      </c>
      <c r="X285" s="49">
        <f t="shared" si="343"/>
        <v>593.6</v>
      </c>
      <c r="Y285" s="49">
        <f t="shared" si="344"/>
        <v>1905.84</v>
      </c>
      <c r="Z285" s="164"/>
      <c r="AA285" s="139" t="s">
        <v>55</v>
      </c>
      <c r="AB285" s="140">
        <f t="shared" ref="AB285:AH285" si="376">K285+R285</f>
        <v>44.72</v>
      </c>
      <c r="AC285" s="140">
        <f t="shared" si="376"/>
        <v>894.39</v>
      </c>
      <c r="AD285" s="140">
        <f t="shared" si="376"/>
        <v>601.46</v>
      </c>
      <c r="AE285" s="140">
        <f t="shared" si="376"/>
        <v>37.27</v>
      </c>
      <c r="AF285" s="140">
        <f t="shared" si="376"/>
        <v>220</v>
      </c>
      <c r="AG285" s="140">
        <f t="shared" si="376"/>
        <v>108</v>
      </c>
      <c r="AH285" s="140">
        <f t="shared" si="376"/>
        <v>1905.84</v>
      </c>
      <c r="AI285" s="139" t="s">
        <v>32</v>
      </c>
    </row>
    <row r="286" s="39" customFormat="1" ht="16" customHeight="1" spans="1:35">
      <c r="A286" s="129">
        <f t="shared" si="332"/>
        <v>283</v>
      </c>
      <c r="B286" s="49" t="s">
        <v>201</v>
      </c>
      <c r="C286" s="52" t="s">
        <v>711</v>
      </c>
      <c r="D286" s="459" t="s">
        <v>712</v>
      </c>
      <c r="E286" s="349">
        <v>3726.65</v>
      </c>
      <c r="F286" s="49">
        <v>3726.65</v>
      </c>
      <c r="G286" s="349">
        <v>6014.67</v>
      </c>
      <c r="H286" s="349">
        <v>3726.65</v>
      </c>
      <c r="I286" s="359">
        <v>3180</v>
      </c>
      <c r="J286" s="130">
        <v>108</v>
      </c>
      <c r="K286" s="49">
        <f t="shared" si="348"/>
        <v>44.72</v>
      </c>
      <c r="L286" s="49">
        <f t="shared" si="355"/>
        <v>596.26</v>
      </c>
      <c r="M286" s="130">
        <f t="shared" si="333"/>
        <v>481.17</v>
      </c>
      <c r="N286" s="49">
        <f t="shared" si="356"/>
        <v>26.09</v>
      </c>
      <c r="O286" s="130">
        <f t="shared" si="334"/>
        <v>159</v>
      </c>
      <c r="P286" s="130">
        <f t="shared" si="335"/>
        <v>54</v>
      </c>
      <c r="Q286" s="130">
        <f t="shared" si="336"/>
        <v>1361.24</v>
      </c>
      <c r="R286" s="49">
        <f t="shared" si="337"/>
        <v>0</v>
      </c>
      <c r="S286" s="49">
        <f t="shared" si="338"/>
        <v>298.13</v>
      </c>
      <c r="T286" s="130">
        <f t="shared" si="339"/>
        <v>120.29</v>
      </c>
      <c r="U286" s="49">
        <f t="shared" si="340"/>
        <v>11.18</v>
      </c>
      <c r="V286" s="130">
        <f t="shared" si="341"/>
        <v>159</v>
      </c>
      <c r="W286" s="130">
        <f t="shared" si="342"/>
        <v>54</v>
      </c>
      <c r="X286" s="49">
        <f t="shared" si="343"/>
        <v>642.6</v>
      </c>
      <c r="Y286" s="49">
        <f t="shared" si="344"/>
        <v>2003.84</v>
      </c>
      <c r="Z286" s="164"/>
      <c r="AA286" s="139" t="s">
        <v>70</v>
      </c>
      <c r="AB286" s="140">
        <f t="shared" ref="AB286:AH286" si="377">K286+R286</f>
        <v>44.72</v>
      </c>
      <c r="AC286" s="140">
        <f t="shared" si="377"/>
        <v>894.39</v>
      </c>
      <c r="AD286" s="140">
        <f t="shared" si="377"/>
        <v>601.46</v>
      </c>
      <c r="AE286" s="140">
        <f t="shared" si="377"/>
        <v>37.27</v>
      </c>
      <c r="AF286" s="140">
        <f t="shared" si="377"/>
        <v>318</v>
      </c>
      <c r="AG286" s="140">
        <f t="shared" si="377"/>
        <v>108</v>
      </c>
      <c r="AH286" s="140">
        <f t="shared" si="377"/>
        <v>2003.84</v>
      </c>
      <c r="AI286" s="139" t="s">
        <v>35</v>
      </c>
    </row>
    <row r="287" s="39" customFormat="1" ht="16" customHeight="1" spans="1:35">
      <c r="A287" s="129">
        <f t="shared" si="332"/>
        <v>284</v>
      </c>
      <c r="B287" s="49" t="s">
        <v>522</v>
      </c>
      <c r="C287" s="57" t="s">
        <v>713</v>
      </c>
      <c r="D287" s="459" t="s">
        <v>714</v>
      </c>
      <c r="E287" s="349">
        <v>3726.65</v>
      </c>
      <c r="F287" s="49">
        <v>3726.65</v>
      </c>
      <c r="G287" s="349">
        <v>6014.67</v>
      </c>
      <c r="H287" s="349">
        <v>3726.65</v>
      </c>
      <c r="I287" s="359">
        <v>3180</v>
      </c>
      <c r="J287" s="130">
        <v>108</v>
      </c>
      <c r="K287" s="49">
        <f t="shared" si="348"/>
        <v>44.72</v>
      </c>
      <c r="L287" s="49">
        <f t="shared" si="355"/>
        <v>596.26</v>
      </c>
      <c r="M287" s="130">
        <f t="shared" si="333"/>
        <v>481.17</v>
      </c>
      <c r="N287" s="49">
        <f t="shared" si="356"/>
        <v>26.09</v>
      </c>
      <c r="O287" s="130">
        <f t="shared" si="334"/>
        <v>159</v>
      </c>
      <c r="P287" s="130">
        <f t="shared" si="335"/>
        <v>54</v>
      </c>
      <c r="Q287" s="130">
        <f t="shared" si="336"/>
        <v>1361.24</v>
      </c>
      <c r="R287" s="49">
        <f t="shared" si="337"/>
        <v>0</v>
      </c>
      <c r="S287" s="49">
        <f t="shared" si="338"/>
        <v>298.13</v>
      </c>
      <c r="T287" s="130">
        <f t="shared" si="339"/>
        <v>120.29</v>
      </c>
      <c r="U287" s="49">
        <f t="shared" si="340"/>
        <v>11.18</v>
      </c>
      <c r="V287" s="130">
        <f t="shared" si="341"/>
        <v>159</v>
      </c>
      <c r="W287" s="130">
        <f t="shared" si="342"/>
        <v>54</v>
      </c>
      <c r="X287" s="49">
        <f t="shared" si="343"/>
        <v>642.6</v>
      </c>
      <c r="Y287" s="49">
        <f t="shared" si="344"/>
        <v>2003.84</v>
      </c>
      <c r="Z287" s="164"/>
      <c r="AA287" s="139" t="s">
        <v>50</v>
      </c>
      <c r="AB287" s="140">
        <f t="shared" ref="AB287:AH287" si="378">K287+R287</f>
        <v>44.72</v>
      </c>
      <c r="AC287" s="140">
        <f t="shared" si="378"/>
        <v>894.39</v>
      </c>
      <c r="AD287" s="140">
        <f t="shared" si="378"/>
        <v>601.46</v>
      </c>
      <c r="AE287" s="140">
        <f t="shared" si="378"/>
        <v>37.27</v>
      </c>
      <c r="AF287" s="140">
        <f t="shared" si="378"/>
        <v>318</v>
      </c>
      <c r="AG287" s="140">
        <f t="shared" si="378"/>
        <v>108</v>
      </c>
      <c r="AH287" s="140">
        <f t="shared" si="378"/>
        <v>2003.84</v>
      </c>
      <c r="AI287" s="139" t="s">
        <v>31</v>
      </c>
    </row>
    <row r="288" s="39" customFormat="1" ht="16" customHeight="1" spans="1:35">
      <c r="A288" s="129">
        <f t="shared" si="332"/>
        <v>285</v>
      </c>
      <c r="B288" s="49" t="s">
        <v>223</v>
      </c>
      <c r="C288" s="310" t="s">
        <v>715</v>
      </c>
      <c r="D288" s="46" t="s">
        <v>716</v>
      </c>
      <c r="E288" s="49">
        <v>3726.65</v>
      </c>
      <c r="F288" s="49">
        <v>3726.65</v>
      </c>
      <c r="G288" s="130">
        <v>6014.67</v>
      </c>
      <c r="H288" s="49">
        <v>3726.65</v>
      </c>
      <c r="I288" s="130">
        <v>2200</v>
      </c>
      <c r="J288" s="130">
        <v>108</v>
      </c>
      <c r="K288" s="49">
        <f t="shared" si="348"/>
        <v>44.72</v>
      </c>
      <c r="L288" s="49">
        <f t="shared" si="355"/>
        <v>596.26</v>
      </c>
      <c r="M288" s="130">
        <f t="shared" si="333"/>
        <v>481.17</v>
      </c>
      <c r="N288" s="49">
        <f t="shared" si="356"/>
        <v>26.09</v>
      </c>
      <c r="O288" s="130">
        <f t="shared" si="334"/>
        <v>110</v>
      </c>
      <c r="P288" s="130">
        <f t="shared" si="335"/>
        <v>54</v>
      </c>
      <c r="Q288" s="130">
        <f t="shared" si="336"/>
        <v>1312.24</v>
      </c>
      <c r="R288" s="49">
        <f t="shared" si="337"/>
        <v>0</v>
      </c>
      <c r="S288" s="49">
        <f t="shared" si="338"/>
        <v>298.13</v>
      </c>
      <c r="T288" s="130">
        <f t="shared" si="339"/>
        <v>120.29</v>
      </c>
      <c r="U288" s="49">
        <f t="shared" si="340"/>
        <v>11.18</v>
      </c>
      <c r="V288" s="130">
        <f t="shared" si="341"/>
        <v>110</v>
      </c>
      <c r="W288" s="130">
        <f t="shared" si="342"/>
        <v>54</v>
      </c>
      <c r="X288" s="49">
        <f t="shared" si="343"/>
        <v>593.6</v>
      </c>
      <c r="Y288" s="49">
        <f t="shared" si="344"/>
        <v>1905.84</v>
      </c>
      <c r="Z288" s="49"/>
      <c r="AA288" s="139" t="s">
        <v>80</v>
      </c>
      <c r="AB288" s="140">
        <f t="shared" ref="AB288:AH288" si="379">K288+R288</f>
        <v>44.72</v>
      </c>
      <c r="AC288" s="140">
        <f t="shared" si="379"/>
        <v>894.39</v>
      </c>
      <c r="AD288" s="140">
        <f t="shared" si="379"/>
        <v>601.46</v>
      </c>
      <c r="AE288" s="140">
        <f t="shared" si="379"/>
        <v>37.27</v>
      </c>
      <c r="AF288" s="140">
        <f t="shared" si="379"/>
        <v>220</v>
      </c>
      <c r="AG288" s="140">
        <f t="shared" si="379"/>
        <v>108</v>
      </c>
      <c r="AH288" s="140">
        <f t="shared" si="379"/>
        <v>1905.84</v>
      </c>
      <c r="AI288" s="139" t="s">
        <v>33</v>
      </c>
    </row>
    <row r="289" s="39" customFormat="1" ht="16" customHeight="1" spans="1:35">
      <c r="A289" s="129">
        <f t="shared" si="332"/>
        <v>286</v>
      </c>
      <c r="B289" s="49" t="s">
        <v>201</v>
      </c>
      <c r="C289" s="52" t="s">
        <v>717</v>
      </c>
      <c r="D289" s="459" t="s">
        <v>718</v>
      </c>
      <c r="E289" s="349">
        <v>3726.65</v>
      </c>
      <c r="F289" s="49">
        <v>3726.65</v>
      </c>
      <c r="G289" s="349">
        <v>6014.67</v>
      </c>
      <c r="H289" s="349">
        <v>3726.65</v>
      </c>
      <c r="I289" s="359">
        <v>2200</v>
      </c>
      <c r="J289" s="130">
        <v>108</v>
      </c>
      <c r="K289" s="49">
        <f t="shared" si="348"/>
        <v>44.72</v>
      </c>
      <c r="L289" s="49">
        <f t="shared" si="355"/>
        <v>596.26</v>
      </c>
      <c r="M289" s="130">
        <f t="shared" si="333"/>
        <v>481.17</v>
      </c>
      <c r="N289" s="49">
        <f t="shared" si="356"/>
        <v>26.09</v>
      </c>
      <c r="O289" s="130">
        <f t="shared" si="334"/>
        <v>110</v>
      </c>
      <c r="P289" s="130">
        <f t="shared" si="335"/>
        <v>54</v>
      </c>
      <c r="Q289" s="130">
        <f t="shared" si="336"/>
        <v>1312.24</v>
      </c>
      <c r="R289" s="49">
        <f t="shared" si="337"/>
        <v>0</v>
      </c>
      <c r="S289" s="49">
        <f t="shared" si="338"/>
        <v>298.13</v>
      </c>
      <c r="T289" s="130">
        <f t="shared" si="339"/>
        <v>120.29</v>
      </c>
      <c r="U289" s="49">
        <f t="shared" si="340"/>
        <v>11.18</v>
      </c>
      <c r="V289" s="130">
        <f t="shared" si="341"/>
        <v>110</v>
      </c>
      <c r="W289" s="130">
        <f t="shared" si="342"/>
        <v>54</v>
      </c>
      <c r="X289" s="49">
        <f t="shared" si="343"/>
        <v>593.6</v>
      </c>
      <c r="Y289" s="49">
        <f t="shared" si="344"/>
        <v>1905.84</v>
      </c>
      <c r="Z289" s="164"/>
      <c r="AA289" s="139" t="s">
        <v>66</v>
      </c>
      <c r="AB289" s="140">
        <f t="shared" ref="AB289:AH289" si="380">K289+R289</f>
        <v>44.72</v>
      </c>
      <c r="AC289" s="140">
        <f t="shared" si="380"/>
        <v>894.39</v>
      </c>
      <c r="AD289" s="140">
        <f t="shared" si="380"/>
        <v>601.46</v>
      </c>
      <c r="AE289" s="140">
        <f t="shared" si="380"/>
        <v>37.27</v>
      </c>
      <c r="AF289" s="140">
        <f t="shared" si="380"/>
        <v>220</v>
      </c>
      <c r="AG289" s="140">
        <f t="shared" si="380"/>
        <v>108</v>
      </c>
      <c r="AH289" s="140">
        <f t="shared" si="380"/>
        <v>1905.84</v>
      </c>
      <c r="AI289" s="139" t="s">
        <v>32</v>
      </c>
    </row>
    <row r="290" s="39" customFormat="1" ht="16" customHeight="1" spans="1:35">
      <c r="A290" s="129">
        <f t="shared" si="332"/>
        <v>287</v>
      </c>
      <c r="B290" s="49" t="s">
        <v>119</v>
      </c>
      <c r="C290" s="46" t="s">
        <v>719</v>
      </c>
      <c r="D290" s="450" t="s">
        <v>720</v>
      </c>
      <c r="E290" s="349">
        <v>3726.65</v>
      </c>
      <c r="F290" s="49">
        <v>3726.65</v>
      </c>
      <c r="G290" s="349">
        <v>6014.67</v>
      </c>
      <c r="H290" s="349">
        <v>3726.65</v>
      </c>
      <c r="I290" s="359">
        <v>2200</v>
      </c>
      <c r="J290" s="130">
        <v>108</v>
      </c>
      <c r="K290" s="49">
        <f t="shared" si="348"/>
        <v>44.72</v>
      </c>
      <c r="L290" s="49">
        <f t="shared" si="355"/>
        <v>596.26</v>
      </c>
      <c r="M290" s="130">
        <f t="shared" si="333"/>
        <v>481.17</v>
      </c>
      <c r="N290" s="49">
        <f t="shared" si="356"/>
        <v>26.09</v>
      </c>
      <c r="O290" s="130">
        <f t="shared" si="334"/>
        <v>110</v>
      </c>
      <c r="P290" s="130">
        <f t="shared" si="335"/>
        <v>54</v>
      </c>
      <c r="Q290" s="130">
        <f t="shared" si="336"/>
        <v>1312.24</v>
      </c>
      <c r="R290" s="49">
        <f t="shared" si="337"/>
        <v>0</v>
      </c>
      <c r="S290" s="49">
        <f t="shared" si="338"/>
        <v>298.13</v>
      </c>
      <c r="T290" s="130">
        <f t="shared" si="339"/>
        <v>120.29</v>
      </c>
      <c r="U290" s="49">
        <f t="shared" si="340"/>
        <v>11.18</v>
      </c>
      <c r="V290" s="130">
        <f t="shared" si="341"/>
        <v>110</v>
      </c>
      <c r="W290" s="130">
        <f t="shared" si="342"/>
        <v>54</v>
      </c>
      <c r="X290" s="49">
        <f t="shared" si="343"/>
        <v>593.6</v>
      </c>
      <c r="Y290" s="49">
        <f t="shared" si="344"/>
        <v>1905.84</v>
      </c>
      <c r="Z290" s="164"/>
      <c r="AA290" s="139" t="s">
        <v>75</v>
      </c>
      <c r="AB290" s="140">
        <f t="shared" ref="AB290:AH290" si="381">K290+R290</f>
        <v>44.72</v>
      </c>
      <c r="AC290" s="140">
        <f t="shared" si="381"/>
        <v>894.39</v>
      </c>
      <c r="AD290" s="140">
        <f t="shared" si="381"/>
        <v>601.46</v>
      </c>
      <c r="AE290" s="140">
        <f t="shared" si="381"/>
        <v>37.27</v>
      </c>
      <c r="AF290" s="140">
        <f t="shared" si="381"/>
        <v>220</v>
      </c>
      <c r="AG290" s="140">
        <f t="shared" si="381"/>
        <v>108</v>
      </c>
      <c r="AH290" s="140">
        <f t="shared" si="381"/>
        <v>1905.84</v>
      </c>
      <c r="AI290" s="139" t="s">
        <v>32</v>
      </c>
    </row>
    <row r="291" s="39" customFormat="1" ht="16" customHeight="1" spans="1:35">
      <c r="A291" s="129">
        <f t="shared" si="332"/>
        <v>288</v>
      </c>
      <c r="B291" s="49" t="s">
        <v>262</v>
      </c>
      <c r="C291" s="52" t="s">
        <v>721</v>
      </c>
      <c r="D291" s="451" t="s">
        <v>722</v>
      </c>
      <c r="E291" s="349">
        <v>3726.65</v>
      </c>
      <c r="F291" s="49">
        <v>3726.65</v>
      </c>
      <c r="G291" s="349">
        <v>6014.67</v>
      </c>
      <c r="H291" s="349">
        <v>3726.65</v>
      </c>
      <c r="I291" s="359">
        <v>2200</v>
      </c>
      <c r="J291" s="130">
        <v>108</v>
      </c>
      <c r="K291" s="49">
        <f t="shared" si="348"/>
        <v>44.72</v>
      </c>
      <c r="L291" s="49">
        <f t="shared" si="355"/>
        <v>596.26</v>
      </c>
      <c r="M291" s="130">
        <f t="shared" si="333"/>
        <v>481.17</v>
      </c>
      <c r="N291" s="49">
        <f t="shared" si="356"/>
        <v>26.09</v>
      </c>
      <c r="O291" s="130">
        <f t="shared" si="334"/>
        <v>110</v>
      </c>
      <c r="P291" s="130">
        <f t="shared" si="335"/>
        <v>54</v>
      </c>
      <c r="Q291" s="130">
        <f t="shared" si="336"/>
        <v>1312.24</v>
      </c>
      <c r="R291" s="49">
        <f t="shared" si="337"/>
        <v>0</v>
      </c>
      <c r="S291" s="49">
        <f t="shared" si="338"/>
        <v>298.13</v>
      </c>
      <c r="T291" s="130">
        <f t="shared" si="339"/>
        <v>120.29</v>
      </c>
      <c r="U291" s="49">
        <f t="shared" si="340"/>
        <v>11.18</v>
      </c>
      <c r="V291" s="130">
        <f t="shared" si="341"/>
        <v>110</v>
      </c>
      <c r="W291" s="130">
        <f t="shared" si="342"/>
        <v>54</v>
      </c>
      <c r="X291" s="49">
        <f t="shared" si="343"/>
        <v>593.6</v>
      </c>
      <c r="Y291" s="49">
        <f t="shared" si="344"/>
        <v>1905.84</v>
      </c>
      <c r="Z291" s="164"/>
      <c r="AA291" s="139" t="s">
        <v>65</v>
      </c>
      <c r="AB291" s="140">
        <f t="shared" ref="AB291:AH291" si="382">K291+R291</f>
        <v>44.72</v>
      </c>
      <c r="AC291" s="140">
        <f t="shared" si="382"/>
        <v>894.39</v>
      </c>
      <c r="AD291" s="140">
        <f t="shared" si="382"/>
        <v>601.46</v>
      </c>
      <c r="AE291" s="140">
        <f t="shared" si="382"/>
        <v>37.27</v>
      </c>
      <c r="AF291" s="140">
        <f t="shared" si="382"/>
        <v>220</v>
      </c>
      <c r="AG291" s="140">
        <f t="shared" si="382"/>
        <v>108</v>
      </c>
      <c r="AH291" s="140">
        <f t="shared" si="382"/>
        <v>1905.84</v>
      </c>
      <c r="AI291" s="139" t="s">
        <v>32</v>
      </c>
    </row>
    <row r="292" s="39" customFormat="1" ht="16" customHeight="1" spans="1:35">
      <c r="A292" s="129">
        <f t="shared" si="332"/>
        <v>289</v>
      </c>
      <c r="B292" s="49" t="s">
        <v>119</v>
      </c>
      <c r="C292" s="52" t="s">
        <v>723</v>
      </c>
      <c r="D292" s="202" t="s">
        <v>724</v>
      </c>
      <c r="E292" s="349">
        <v>3726.65</v>
      </c>
      <c r="F292" s="49">
        <v>3726.65</v>
      </c>
      <c r="G292" s="349">
        <v>6014.67</v>
      </c>
      <c r="H292" s="349">
        <v>3726.65</v>
      </c>
      <c r="I292" s="359">
        <v>2200</v>
      </c>
      <c r="J292" s="130">
        <v>108</v>
      </c>
      <c r="K292" s="49">
        <f t="shared" si="348"/>
        <v>44.72</v>
      </c>
      <c r="L292" s="49">
        <f t="shared" si="355"/>
        <v>596.26</v>
      </c>
      <c r="M292" s="130">
        <f t="shared" si="333"/>
        <v>481.17</v>
      </c>
      <c r="N292" s="49">
        <f t="shared" si="356"/>
        <v>26.09</v>
      </c>
      <c r="O292" s="130">
        <f t="shared" si="334"/>
        <v>110</v>
      </c>
      <c r="P292" s="130">
        <f t="shared" si="335"/>
        <v>54</v>
      </c>
      <c r="Q292" s="130">
        <f t="shared" si="336"/>
        <v>1312.24</v>
      </c>
      <c r="R292" s="49">
        <f t="shared" si="337"/>
        <v>0</v>
      </c>
      <c r="S292" s="49">
        <f t="shared" si="338"/>
        <v>298.13</v>
      </c>
      <c r="T292" s="130">
        <f t="shared" si="339"/>
        <v>120.29</v>
      </c>
      <c r="U292" s="49">
        <f t="shared" si="340"/>
        <v>11.18</v>
      </c>
      <c r="V292" s="130">
        <f t="shared" si="341"/>
        <v>110</v>
      </c>
      <c r="W292" s="130">
        <f t="shared" si="342"/>
        <v>54</v>
      </c>
      <c r="X292" s="49">
        <f t="shared" si="343"/>
        <v>593.6</v>
      </c>
      <c r="Y292" s="49">
        <f t="shared" si="344"/>
        <v>1905.84</v>
      </c>
      <c r="Z292" s="164"/>
      <c r="AA292" s="139" t="s">
        <v>89</v>
      </c>
      <c r="AB292" s="140">
        <f t="shared" ref="AB292:AH292" si="383">K292+R292</f>
        <v>44.72</v>
      </c>
      <c r="AC292" s="140">
        <f t="shared" si="383"/>
        <v>894.39</v>
      </c>
      <c r="AD292" s="140">
        <f t="shared" si="383"/>
        <v>601.46</v>
      </c>
      <c r="AE292" s="140">
        <f t="shared" si="383"/>
        <v>37.27</v>
      </c>
      <c r="AF292" s="140">
        <f t="shared" si="383"/>
        <v>220</v>
      </c>
      <c r="AG292" s="140">
        <f t="shared" si="383"/>
        <v>108</v>
      </c>
      <c r="AH292" s="140">
        <f t="shared" si="383"/>
        <v>1905.84</v>
      </c>
      <c r="AI292" s="139" t="s">
        <v>32</v>
      </c>
    </row>
    <row r="293" s="39" customFormat="1" ht="16" customHeight="1" spans="1:35">
      <c r="A293" s="129">
        <f t="shared" ref="A293:A315" si="384">ROW()-3</f>
        <v>290</v>
      </c>
      <c r="B293" s="49" t="s">
        <v>119</v>
      </c>
      <c r="C293" s="353" t="s">
        <v>725</v>
      </c>
      <c r="D293" s="354" t="s">
        <v>726</v>
      </c>
      <c r="E293" s="349">
        <v>3726.65</v>
      </c>
      <c r="F293" s="49">
        <v>3726.65</v>
      </c>
      <c r="G293" s="349">
        <v>6014.67</v>
      </c>
      <c r="H293" s="349">
        <v>3726.65</v>
      </c>
      <c r="I293" s="359">
        <v>2200</v>
      </c>
      <c r="J293" s="130">
        <v>108</v>
      </c>
      <c r="K293" s="49">
        <f t="shared" si="348"/>
        <v>44.72</v>
      </c>
      <c r="L293" s="49">
        <f t="shared" si="355"/>
        <v>596.26</v>
      </c>
      <c r="M293" s="130">
        <f t="shared" ref="M293:M315" si="385">ROUND(G293*0.08,2)</f>
        <v>481.17</v>
      </c>
      <c r="N293" s="49">
        <f t="shared" si="356"/>
        <v>26.09</v>
      </c>
      <c r="O293" s="130">
        <f t="shared" ref="O293:O315" si="386">I293*5%</f>
        <v>110</v>
      </c>
      <c r="P293" s="130">
        <f t="shared" ref="P293:P315" si="387">J293*50%</f>
        <v>54</v>
      </c>
      <c r="Q293" s="130">
        <f t="shared" ref="Q293:Q315" si="388">SUM(K293:P293)</f>
        <v>1312.24</v>
      </c>
      <c r="R293" s="49">
        <f t="shared" ref="R293:R315" si="389">E293*0</f>
        <v>0</v>
      </c>
      <c r="S293" s="49">
        <f t="shared" ref="S293:S315" si="390">ROUND(F293*0.08,2)</f>
        <v>298.13</v>
      </c>
      <c r="T293" s="130">
        <f t="shared" ref="T293:T315" si="391">ROUND(G293*0.02,2)</f>
        <v>120.29</v>
      </c>
      <c r="U293" s="49">
        <f t="shared" ref="U293:U315" si="392">ROUND(H293*0.003,2)</f>
        <v>11.18</v>
      </c>
      <c r="V293" s="130">
        <f t="shared" ref="V293:V315" si="393">I293*5%</f>
        <v>110</v>
      </c>
      <c r="W293" s="130">
        <f t="shared" ref="W293:W315" si="394">J293*50%</f>
        <v>54</v>
      </c>
      <c r="X293" s="49">
        <f t="shared" ref="X293:X315" si="395">SUM(R293:W293)</f>
        <v>593.6</v>
      </c>
      <c r="Y293" s="49">
        <f t="shared" ref="Y293:Y315" si="396">Q293+X293</f>
        <v>1905.84</v>
      </c>
      <c r="Z293" s="164"/>
      <c r="AA293" s="139" t="s">
        <v>78</v>
      </c>
      <c r="AB293" s="140">
        <f t="shared" ref="AB293:AH293" si="397">K293+R293</f>
        <v>44.72</v>
      </c>
      <c r="AC293" s="140">
        <f t="shared" si="397"/>
        <v>894.39</v>
      </c>
      <c r="AD293" s="140">
        <f t="shared" si="397"/>
        <v>601.46</v>
      </c>
      <c r="AE293" s="140">
        <f t="shared" si="397"/>
        <v>37.27</v>
      </c>
      <c r="AF293" s="140">
        <f t="shared" si="397"/>
        <v>220</v>
      </c>
      <c r="AG293" s="140">
        <f t="shared" si="397"/>
        <v>108</v>
      </c>
      <c r="AH293" s="140">
        <f t="shared" si="397"/>
        <v>1905.84</v>
      </c>
      <c r="AI293" s="139" t="s">
        <v>32</v>
      </c>
    </row>
    <row r="294" s="39" customFormat="1" ht="16" customHeight="1" spans="1:35">
      <c r="A294" s="129">
        <f t="shared" si="384"/>
        <v>291</v>
      </c>
      <c r="B294" s="49" t="s">
        <v>157</v>
      </c>
      <c r="C294" s="52" t="s">
        <v>727</v>
      </c>
      <c r="D294" s="451" t="s">
        <v>728</v>
      </c>
      <c r="E294" s="349">
        <v>3726.65</v>
      </c>
      <c r="F294" s="49">
        <v>3726.65</v>
      </c>
      <c r="G294" s="349">
        <v>6014.67</v>
      </c>
      <c r="H294" s="349">
        <v>3726.65</v>
      </c>
      <c r="I294" s="359">
        <v>2200</v>
      </c>
      <c r="J294" s="130">
        <v>108</v>
      </c>
      <c r="K294" s="49">
        <f t="shared" si="348"/>
        <v>44.72</v>
      </c>
      <c r="L294" s="49">
        <f t="shared" si="355"/>
        <v>596.26</v>
      </c>
      <c r="M294" s="130">
        <f t="shared" si="385"/>
        <v>481.17</v>
      </c>
      <c r="N294" s="49">
        <f t="shared" si="356"/>
        <v>26.09</v>
      </c>
      <c r="O294" s="130">
        <f t="shared" si="386"/>
        <v>110</v>
      </c>
      <c r="P294" s="130">
        <f t="shared" si="387"/>
        <v>54</v>
      </c>
      <c r="Q294" s="130">
        <f t="shared" si="388"/>
        <v>1312.24</v>
      </c>
      <c r="R294" s="49">
        <f t="shared" si="389"/>
        <v>0</v>
      </c>
      <c r="S294" s="49">
        <f t="shared" si="390"/>
        <v>298.13</v>
      </c>
      <c r="T294" s="130">
        <f t="shared" si="391"/>
        <v>120.29</v>
      </c>
      <c r="U294" s="49">
        <f t="shared" si="392"/>
        <v>11.18</v>
      </c>
      <c r="V294" s="130">
        <f t="shared" si="393"/>
        <v>110</v>
      </c>
      <c r="W294" s="130">
        <f t="shared" si="394"/>
        <v>54</v>
      </c>
      <c r="X294" s="49">
        <f t="shared" si="395"/>
        <v>593.6</v>
      </c>
      <c r="Y294" s="49">
        <f t="shared" si="396"/>
        <v>1905.84</v>
      </c>
      <c r="Z294" s="164"/>
      <c r="AA294" s="139" t="s">
        <v>88</v>
      </c>
      <c r="AB294" s="140">
        <f t="shared" ref="AB294:AH294" si="398">K294+R294</f>
        <v>44.72</v>
      </c>
      <c r="AC294" s="140">
        <f t="shared" si="398"/>
        <v>894.39</v>
      </c>
      <c r="AD294" s="140">
        <f t="shared" si="398"/>
        <v>601.46</v>
      </c>
      <c r="AE294" s="140">
        <f t="shared" si="398"/>
        <v>37.27</v>
      </c>
      <c r="AF294" s="140">
        <f t="shared" si="398"/>
        <v>220</v>
      </c>
      <c r="AG294" s="140">
        <f t="shared" si="398"/>
        <v>108</v>
      </c>
      <c r="AH294" s="140">
        <f t="shared" si="398"/>
        <v>1905.84</v>
      </c>
      <c r="AI294" s="139" t="s">
        <v>34</v>
      </c>
    </row>
    <row r="295" s="39" customFormat="1" ht="16" customHeight="1" spans="1:35">
      <c r="A295" s="129">
        <f t="shared" si="384"/>
        <v>292</v>
      </c>
      <c r="B295" s="49" t="s">
        <v>729</v>
      </c>
      <c r="C295" s="52" t="s">
        <v>730</v>
      </c>
      <c r="D295" s="202" t="s">
        <v>731</v>
      </c>
      <c r="E295" s="349">
        <v>3726.65</v>
      </c>
      <c r="F295" s="49">
        <v>3726.65</v>
      </c>
      <c r="G295" s="349">
        <v>6014.67</v>
      </c>
      <c r="H295" s="349">
        <v>3726.65</v>
      </c>
      <c r="I295" s="359">
        <v>3180</v>
      </c>
      <c r="J295" s="130">
        <v>108</v>
      </c>
      <c r="K295" s="49">
        <f t="shared" si="348"/>
        <v>44.72</v>
      </c>
      <c r="L295" s="49">
        <f t="shared" si="355"/>
        <v>596.26</v>
      </c>
      <c r="M295" s="130">
        <f t="shared" si="385"/>
        <v>481.17</v>
      </c>
      <c r="N295" s="49">
        <f t="shared" si="356"/>
        <v>26.09</v>
      </c>
      <c r="O295" s="130">
        <f t="shared" si="386"/>
        <v>159</v>
      </c>
      <c r="P295" s="130">
        <f t="shared" si="387"/>
        <v>54</v>
      </c>
      <c r="Q295" s="130">
        <f t="shared" si="388"/>
        <v>1361.24</v>
      </c>
      <c r="R295" s="49">
        <f t="shared" si="389"/>
        <v>0</v>
      </c>
      <c r="S295" s="49">
        <f t="shared" si="390"/>
        <v>298.13</v>
      </c>
      <c r="T295" s="130">
        <f t="shared" si="391"/>
        <v>120.29</v>
      </c>
      <c r="U295" s="49">
        <f t="shared" si="392"/>
        <v>11.18</v>
      </c>
      <c r="V295" s="130">
        <f t="shared" si="393"/>
        <v>159</v>
      </c>
      <c r="W295" s="130">
        <f t="shared" si="394"/>
        <v>54</v>
      </c>
      <c r="X295" s="49">
        <f t="shared" si="395"/>
        <v>642.6</v>
      </c>
      <c r="Y295" s="49">
        <f t="shared" si="396"/>
        <v>2003.84</v>
      </c>
      <c r="Z295" s="164"/>
      <c r="AA295" s="139" t="s">
        <v>85</v>
      </c>
      <c r="AB295" s="140">
        <f t="shared" ref="AB295:AH295" si="399">K295+R295</f>
        <v>44.72</v>
      </c>
      <c r="AC295" s="140">
        <f t="shared" si="399"/>
        <v>894.39</v>
      </c>
      <c r="AD295" s="140">
        <f t="shared" si="399"/>
        <v>601.46</v>
      </c>
      <c r="AE295" s="140">
        <f t="shared" si="399"/>
        <v>37.27</v>
      </c>
      <c r="AF295" s="140">
        <f t="shared" si="399"/>
        <v>318</v>
      </c>
      <c r="AG295" s="140">
        <f t="shared" si="399"/>
        <v>108</v>
      </c>
      <c r="AH295" s="140">
        <f t="shared" si="399"/>
        <v>2003.84</v>
      </c>
      <c r="AI295" s="139" t="s">
        <v>34</v>
      </c>
    </row>
    <row r="296" s="39" customFormat="1" ht="16" customHeight="1" spans="1:35">
      <c r="A296" s="129">
        <f t="shared" si="384"/>
        <v>293</v>
      </c>
      <c r="B296" s="49" t="s">
        <v>201</v>
      </c>
      <c r="C296" s="46" t="s">
        <v>732</v>
      </c>
      <c r="D296" s="202" t="s">
        <v>733</v>
      </c>
      <c r="E296" s="355">
        <v>3726.65</v>
      </c>
      <c r="F296" s="49">
        <v>3726.65</v>
      </c>
      <c r="G296" s="349">
        <v>6014.67</v>
      </c>
      <c r="H296" s="349">
        <v>3726.65</v>
      </c>
      <c r="I296" s="359">
        <v>2200</v>
      </c>
      <c r="J296" s="130">
        <v>108</v>
      </c>
      <c r="K296" s="49">
        <f t="shared" si="348"/>
        <v>44.72</v>
      </c>
      <c r="L296" s="49">
        <f t="shared" si="355"/>
        <v>596.26</v>
      </c>
      <c r="M296" s="130">
        <f t="shared" si="385"/>
        <v>481.17</v>
      </c>
      <c r="N296" s="49">
        <f t="shared" si="356"/>
        <v>26.09</v>
      </c>
      <c r="O296" s="130">
        <f t="shared" si="386"/>
        <v>110</v>
      </c>
      <c r="P296" s="130">
        <f t="shared" si="387"/>
        <v>54</v>
      </c>
      <c r="Q296" s="130">
        <f t="shared" si="388"/>
        <v>1312.24</v>
      </c>
      <c r="R296" s="49">
        <f t="shared" si="389"/>
        <v>0</v>
      </c>
      <c r="S296" s="49">
        <f t="shared" si="390"/>
        <v>298.13</v>
      </c>
      <c r="T296" s="130">
        <f t="shared" si="391"/>
        <v>120.29</v>
      </c>
      <c r="U296" s="49">
        <f t="shared" si="392"/>
        <v>11.18</v>
      </c>
      <c r="V296" s="130">
        <f t="shared" si="393"/>
        <v>110</v>
      </c>
      <c r="W296" s="130">
        <f t="shared" si="394"/>
        <v>54</v>
      </c>
      <c r="X296" s="49">
        <f t="shared" si="395"/>
        <v>593.6</v>
      </c>
      <c r="Y296" s="49">
        <f t="shared" si="396"/>
        <v>1905.84</v>
      </c>
      <c r="Z296" s="164"/>
      <c r="AA296" s="139" t="s">
        <v>66</v>
      </c>
      <c r="AB296" s="140">
        <f t="shared" ref="AB296:AH296" si="400">K296+R296</f>
        <v>44.72</v>
      </c>
      <c r="AC296" s="140">
        <f t="shared" si="400"/>
        <v>894.39</v>
      </c>
      <c r="AD296" s="140">
        <f t="shared" si="400"/>
        <v>601.46</v>
      </c>
      <c r="AE296" s="140">
        <f t="shared" si="400"/>
        <v>37.27</v>
      </c>
      <c r="AF296" s="140">
        <f t="shared" si="400"/>
        <v>220</v>
      </c>
      <c r="AG296" s="140">
        <f t="shared" si="400"/>
        <v>108</v>
      </c>
      <c r="AH296" s="140">
        <f t="shared" si="400"/>
        <v>1905.84</v>
      </c>
      <c r="AI296" s="139" t="s">
        <v>32</v>
      </c>
    </row>
    <row r="297" s="39" customFormat="1" ht="16" customHeight="1" spans="1:35">
      <c r="A297" s="129">
        <f t="shared" si="384"/>
        <v>294</v>
      </c>
      <c r="B297" s="49" t="s">
        <v>411</v>
      </c>
      <c r="C297" s="46" t="s">
        <v>734</v>
      </c>
      <c r="D297" s="202" t="s">
        <v>735</v>
      </c>
      <c r="E297" s="355">
        <v>3726.65</v>
      </c>
      <c r="F297" s="49">
        <v>3726.65</v>
      </c>
      <c r="G297" s="349">
        <v>6014.67</v>
      </c>
      <c r="H297" s="349">
        <v>3726.65</v>
      </c>
      <c r="I297" s="359">
        <v>2200</v>
      </c>
      <c r="J297" s="130">
        <v>108</v>
      </c>
      <c r="K297" s="49">
        <f t="shared" si="348"/>
        <v>44.72</v>
      </c>
      <c r="L297" s="49">
        <f t="shared" si="355"/>
        <v>596.26</v>
      </c>
      <c r="M297" s="130">
        <f t="shared" si="385"/>
        <v>481.17</v>
      </c>
      <c r="N297" s="49">
        <f t="shared" si="356"/>
        <v>26.09</v>
      </c>
      <c r="O297" s="130">
        <f t="shared" si="386"/>
        <v>110</v>
      </c>
      <c r="P297" s="130">
        <f t="shared" si="387"/>
        <v>54</v>
      </c>
      <c r="Q297" s="130">
        <f t="shared" si="388"/>
        <v>1312.24</v>
      </c>
      <c r="R297" s="49">
        <f t="shared" si="389"/>
        <v>0</v>
      </c>
      <c r="S297" s="49">
        <f t="shared" si="390"/>
        <v>298.13</v>
      </c>
      <c r="T297" s="130">
        <f t="shared" si="391"/>
        <v>120.29</v>
      </c>
      <c r="U297" s="49">
        <f t="shared" si="392"/>
        <v>11.18</v>
      </c>
      <c r="V297" s="130">
        <f t="shared" si="393"/>
        <v>110</v>
      </c>
      <c r="W297" s="130">
        <f t="shared" si="394"/>
        <v>54</v>
      </c>
      <c r="X297" s="49">
        <f t="shared" si="395"/>
        <v>593.6</v>
      </c>
      <c r="Y297" s="49">
        <f t="shared" si="396"/>
        <v>1905.84</v>
      </c>
      <c r="Z297" s="164"/>
      <c r="AA297" s="139" t="s">
        <v>76</v>
      </c>
      <c r="AB297" s="140">
        <f t="shared" ref="AB297:AH297" si="401">K297+R297</f>
        <v>44.72</v>
      </c>
      <c r="AC297" s="140">
        <f t="shared" si="401"/>
        <v>894.39</v>
      </c>
      <c r="AD297" s="140">
        <f t="shared" si="401"/>
        <v>601.46</v>
      </c>
      <c r="AE297" s="140">
        <f t="shared" si="401"/>
        <v>37.27</v>
      </c>
      <c r="AF297" s="140">
        <f t="shared" si="401"/>
        <v>220</v>
      </c>
      <c r="AG297" s="140">
        <f t="shared" si="401"/>
        <v>108</v>
      </c>
      <c r="AH297" s="140">
        <f t="shared" si="401"/>
        <v>1905.84</v>
      </c>
      <c r="AI297" s="139" t="s">
        <v>32</v>
      </c>
    </row>
    <row r="298" s="39" customFormat="1" ht="16" customHeight="1" spans="1:35">
      <c r="A298" s="129">
        <f t="shared" si="384"/>
        <v>295</v>
      </c>
      <c r="B298" s="49" t="s">
        <v>533</v>
      </c>
      <c r="C298" s="46" t="s">
        <v>736</v>
      </c>
      <c r="D298" s="202" t="s">
        <v>737</v>
      </c>
      <c r="E298" s="355">
        <v>3726.65</v>
      </c>
      <c r="F298" s="49">
        <v>3726.65</v>
      </c>
      <c r="G298" s="349">
        <v>6014.67</v>
      </c>
      <c r="H298" s="349">
        <v>3726.65</v>
      </c>
      <c r="I298" s="359">
        <v>2200</v>
      </c>
      <c r="J298" s="130">
        <v>108</v>
      </c>
      <c r="K298" s="49">
        <f t="shared" si="348"/>
        <v>44.72</v>
      </c>
      <c r="L298" s="49">
        <f t="shared" si="355"/>
        <v>596.26</v>
      </c>
      <c r="M298" s="130">
        <f t="shared" si="385"/>
        <v>481.17</v>
      </c>
      <c r="N298" s="49">
        <f t="shared" si="356"/>
        <v>26.09</v>
      </c>
      <c r="O298" s="130">
        <f t="shared" si="386"/>
        <v>110</v>
      </c>
      <c r="P298" s="130">
        <f t="shared" si="387"/>
        <v>54</v>
      </c>
      <c r="Q298" s="130">
        <f t="shared" si="388"/>
        <v>1312.24</v>
      </c>
      <c r="R298" s="49">
        <f t="shared" si="389"/>
        <v>0</v>
      </c>
      <c r="S298" s="49">
        <f t="shared" si="390"/>
        <v>298.13</v>
      </c>
      <c r="T298" s="130">
        <f t="shared" si="391"/>
        <v>120.29</v>
      </c>
      <c r="U298" s="49">
        <f t="shared" si="392"/>
        <v>11.18</v>
      </c>
      <c r="V298" s="130">
        <f t="shared" si="393"/>
        <v>110</v>
      </c>
      <c r="W298" s="130">
        <f t="shared" si="394"/>
        <v>54</v>
      </c>
      <c r="X298" s="49">
        <f t="shared" si="395"/>
        <v>593.6</v>
      </c>
      <c r="Y298" s="49">
        <f t="shared" si="396"/>
        <v>1905.84</v>
      </c>
      <c r="Z298" s="164"/>
      <c r="AA298" s="139" t="s">
        <v>55</v>
      </c>
      <c r="AB298" s="140">
        <f t="shared" ref="AB298:AH298" si="402">K298+R298</f>
        <v>44.72</v>
      </c>
      <c r="AC298" s="140">
        <f t="shared" si="402"/>
        <v>894.39</v>
      </c>
      <c r="AD298" s="140">
        <f t="shared" si="402"/>
        <v>601.46</v>
      </c>
      <c r="AE298" s="140">
        <f t="shared" si="402"/>
        <v>37.27</v>
      </c>
      <c r="AF298" s="140">
        <f t="shared" si="402"/>
        <v>220</v>
      </c>
      <c r="AG298" s="140">
        <f t="shared" si="402"/>
        <v>108</v>
      </c>
      <c r="AH298" s="140">
        <f t="shared" si="402"/>
        <v>1905.84</v>
      </c>
      <c r="AI298" s="139" t="s">
        <v>32</v>
      </c>
    </row>
    <row r="299" s="39" customFormat="1" ht="16" customHeight="1" spans="1:35">
      <c r="A299" s="129">
        <f t="shared" si="384"/>
        <v>296</v>
      </c>
      <c r="B299" s="49" t="s">
        <v>169</v>
      </c>
      <c r="C299" s="46" t="s">
        <v>738</v>
      </c>
      <c r="D299" s="202" t="s">
        <v>739</v>
      </c>
      <c r="E299" s="355">
        <v>3726.65</v>
      </c>
      <c r="F299" s="49">
        <v>3726.65</v>
      </c>
      <c r="G299" s="349">
        <v>6014.67</v>
      </c>
      <c r="H299" s="349">
        <v>3726.65</v>
      </c>
      <c r="I299" s="359">
        <v>3180</v>
      </c>
      <c r="J299" s="130">
        <v>108</v>
      </c>
      <c r="K299" s="49">
        <f t="shared" si="348"/>
        <v>44.72</v>
      </c>
      <c r="L299" s="49">
        <f t="shared" si="355"/>
        <v>596.26</v>
      </c>
      <c r="M299" s="130">
        <f t="shared" si="385"/>
        <v>481.17</v>
      </c>
      <c r="N299" s="49">
        <f t="shared" si="356"/>
        <v>26.09</v>
      </c>
      <c r="O299" s="130">
        <f t="shared" si="386"/>
        <v>159</v>
      </c>
      <c r="P299" s="130">
        <f t="shared" si="387"/>
        <v>54</v>
      </c>
      <c r="Q299" s="130">
        <f t="shared" si="388"/>
        <v>1361.24</v>
      </c>
      <c r="R299" s="49">
        <f t="shared" si="389"/>
        <v>0</v>
      </c>
      <c r="S299" s="49">
        <f t="shared" si="390"/>
        <v>298.13</v>
      </c>
      <c r="T299" s="130">
        <f t="shared" si="391"/>
        <v>120.29</v>
      </c>
      <c r="U299" s="49">
        <f t="shared" si="392"/>
        <v>11.18</v>
      </c>
      <c r="V299" s="130">
        <f t="shared" si="393"/>
        <v>159</v>
      </c>
      <c r="W299" s="130">
        <f t="shared" si="394"/>
        <v>54</v>
      </c>
      <c r="X299" s="49">
        <f t="shared" si="395"/>
        <v>642.6</v>
      </c>
      <c r="Y299" s="49">
        <f t="shared" si="396"/>
        <v>2003.84</v>
      </c>
      <c r="Z299" s="164"/>
      <c r="AA299" s="139" t="s">
        <v>92</v>
      </c>
      <c r="AB299" s="140">
        <f t="shared" ref="AB299:AH299" si="403">K299+R299</f>
        <v>44.72</v>
      </c>
      <c r="AC299" s="140">
        <f t="shared" si="403"/>
        <v>894.39</v>
      </c>
      <c r="AD299" s="140">
        <f t="shared" si="403"/>
        <v>601.46</v>
      </c>
      <c r="AE299" s="140">
        <f t="shared" si="403"/>
        <v>37.27</v>
      </c>
      <c r="AF299" s="140">
        <f t="shared" si="403"/>
        <v>318</v>
      </c>
      <c r="AG299" s="140">
        <f t="shared" si="403"/>
        <v>108</v>
      </c>
      <c r="AH299" s="140">
        <f t="shared" si="403"/>
        <v>2003.84</v>
      </c>
      <c r="AI299" s="139" t="s">
        <v>31</v>
      </c>
    </row>
    <row r="300" s="39" customFormat="1" ht="16" customHeight="1" spans="1:35">
      <c r="A300" s="129">
        <f t="shared" si="384"/>
        <v>297</v>
      </c>
      <c r="B300" s="49" t="s">
        <v>217</v>
      </c>
      <c r="C300" s="46" t="s">
        <v>740</v>
      </c>
      <c r="D300" s="202" t="s">
        <v>741</v>
      </c>
      <c r="E300" s="355">
        <v>3726.65</v>
      </c>
      <c r="F300" s="49">
        <v>3726.65</v>
      </c>
      <c r="G300" s="349">
        <v>6014.67</v>
      </c>
      <c r="H300" s="349">
        <v>3726.65</v>
      </c>
      <c r="I300" s="359">
        <v>2200</v>
      </c>
      <c r="J300" s="130">
        <v>108</v>
      </c>
      <c r="K300" s="49">
        <f t="shared" si="348"/>
        <v>44.72</v>
      </c>
      <c r="L300" s="49">
        <f t="shared" si="355"/>
        <v>596.26</v>
      </c>
      <c r="M300" s="130">
        <f t="shared" si="385"/>
        <v>481.17</v>
      </c>
      <c r="N300" s="49">
        <f t="shared" si="356"/>
        <v>26.09</v>
      </c>
      <c r="O300" s="130">
        <f t="shared" si="386"/>
        <v>110</v>
      </c>
      <c r="P300" s="130">
        <f t="shared" si="387"/>
        <v>54</v>
      </c>
      <c r="Q300" s="130">
        <f t="shared" si="388"/>
        <v>1312.24</v>
      </c>
      <c r="R300" s="49">
        <f t="shared" si="389"/>
        <v>0</v>
      </c>
      <c r="S300" s="49">
        <f t="shared" si="390"/>
        <v>298.13</v>
      </c>
      <c r="T300" s="130">
        <f t="shared" si="391"/>
        <v>120.29</v>
      </c>
      <c r="U300" s="49">
        <f t="shared" si="392"/>
        <v>11.18</v>
      </c>
      <c r="V300" s="130">
        <f t="shared" si="393"/>
        <v>110</v>
      </c>
      <c r="W300" s="130">
        <f t="shared" si="394"/>
        <v>54</v>
      </c>
      <c r="X300" s="49">
        <f t="shared" si="395"/>
        <v>593.6</v>
      </c>
      <c r="Y300" s="49">
        <f t="shared" si="396"/>
        <v>1905.84</v>
      </c>
      <c r="Z300" s="164"/>
      <c r="AA300" s="139" t="s">
        <v>57</v>
      </c>
      <c r="AB300" s="140">
        <f t="shared" ref="AB300:AH300" si="404">K300+R300</f>
        <v>44.72</v>
      </c>
      <c r="AC300" s="140">
        <f t="shared" si="404"/>
        <v>894.39</v>
      </c>
      <c r="AD300" s="140">
        <f t="shared" si="404"/>
        <v>601.46</v>
      </c>
      <c r="AE300" s="140">
        <f t="shared" si="404"/>
        <v>37.27</v>
      </c>
      <c r="AF300" s="140">
        <f t="shared" si="404"/>
        <v>220</v>
      </c>
      <c r="AG300" s="140">
        <f t="shared" si="404"/>
        <v>108</v>
      </c>
      <c r="AH300" s="140">
        <f t="shared" si="404"/>
        <v>1905.84</v>
      </c>
      <c r="AI300" s="139" t="s">
        <v>32</v>
      </c>
    </row>
    <row r="301" s="39" customFormat="1" ht="16" customHeight="1" spans="1:35">
      <c r="A301" s="129">
        <f t="shared" si="384"/>
        <v>298</v>
      </c>
      <c r="B301" s="49" t="s">
        <v>217</v>
      </c>
      <c r="C301" s="46" t="s">
        <v>742</v>
      </c>
      <c r="D301" s="202" t="s">
        <v>743</v>
      </c>
      <c r="E301" s="355">
        <v>3726.65</v>
      </c>
      <c r="F301" s="49">
        <v>3726.65</v>
      </c>
      <c r="G301" s="349">
        <v>6014.67</v>
      </c>
      <c r="H301" s="349">
        <v>3726.65</v>
      </c>
      <c r="I301" s="359">
        <v>3180</v>
      </c>
      <c r="J301" s="130">
        <v>108</v>
      </c>
      <c r="K301" s="49">
        <f t="shared" si="348"/>
        <v>44.72</v>
      </c>
      <c r="L301" s="49">
        <f t="shared" si="355"/>
        <v>596.26</v>
      </c>
      <c r="M301" s="130">
        <f t="shared" si="385"/>
        <v>481.17</v>
      </c>
      <c r="N301" s="49">
        <f t="shared" si="356"/>
        <v>26.09</v>
      </c>
      <c r="O301" s="130">
        <f t="shared" si="386"/>
        <v>159</v>
      </c>
      <c r="P301" s="130">
        <f t="shared" si="387"/>
        <v>54</v>
      </c>
      <c r="Q301" s="130">
        <f t="shared" si="388"/>
        <v>1361.24</v>
      </c>
      <c r="R301" s="49">
        <f t="shared" si="389"/>
        <v>0</v>
      </c>
      <c r="S301" s="49">
        <f t="shared" si="390"/>
        <v>298.13</v>
      </c>
      <c r="T301" s="130">
        <f t="shared" si="391"/>
        <v>120.29</v>
      </c>
      <c r="U301" s="49">
        <f t="shared" si="392"/>
        <v>11.18</v>
      </c>
      <c r="V301" s="130">
        <f t="shared" si="393"/>
        <v>159</v>
      </c>
      <c r="W301" s="130">
        <f t="shared" si="394"/>
        <v>54</v>
      </c>
      <c r="X301" s="49">
        <f t="shared" si="395"/>
        <v>642.6</v>
      </c>
      <c r="Y301" s="49">
        <f t="shared" si="396"/>
        <v>2003.84</v>
      </c>
      <c r="Z301" s="164"/>
      <c r="AA301" s="139" t="s">
        <v>57</v>
      </c>
      <c r="AB301" s="140">
        <f t="shared" ref="AB301:AH301" si="405">K301+R301</f>
        <v>44.72</v>
      </c>
      <c r="AC301" s="140">
        <f t="shared" si="405"/>
        <v>894.39</v>
      </c>
      <c r="AD301" s="140">
        <f t="shared" si="405"/>
        <v>601.46</v>
      </c>
      <c r="AE301" s="140">
        <f t="shared" si="405"/>
        <v>37.27</v>
      </c>
      <c r="AF301" s="140">
        <f t="shared" si="405"/>
        <v>318</v>
      </c>
      <c r="AG301" s="140">
        <f t="shared" si="405"/>
        <v>108</v>
      </c>
      <c r="AH301" s="140">
        <f t="shared" si="405"/>
        <v>2003.84</v>
      </c>
      <c r="AI301" s="139" t="s">
        <v>35</v>
      </c>
    </row>
    <row r="302" s="39" customFormat="1" ht="16" customHeight="1" spans="1:35">
      <c r="A302" s="129">
        <f t="shared" si="384"/>
        <v>299</v>
      </c>
      <c r="B302" s="49" t="s">
        <v>146</v>
      </c>
      <c r="C302" s="46" t="s">
        <v>744</v>
      </c>
      <c r="D302" s="202" t="s">
        <v>745</v>
      </c>
      <c r="E302" s="355">
        <v>3726.65</v>
      </c>
      <c r="F302" s="49">
        <v>3726.65</v>
      </c>
      <c r="G302" s="349">
        <v>6014.67</v>
      </c>
      <c r="H302" s="349">
        <v>3726.65</v>
      </c>
      <c r="I302" s="359">
        <v>3180</v>
      </c>
      <c r="J302" s="130">
        <v>108</v>
      </c>
      <c r="K302" s="49">
        <f t="shared" si="348"/>
        <v>44.72</v>
      </c>
      <c r="L302" s="49">
        <f t="shared" si="355"/>
        <v>596.26</v>
      </c>
      <c r="M302" s="130">
        <f t="shared" si="385"/>
        <v>481.17</v>
      </c>
      <c r="N302" s="49">
        <f t="shared" si="356"/>
        <v>26.09</v>
      </c>
      <c r="O302" s="130">
        <f t="shared" si="386"/>
        <v>159</v>
      </c>
      <c r="P302" s="130">
        <f t="shared" si="387"/>
        <v>54</v>
      </c>
      <c r="Q302" s="130">
        <f t="shared" si="388"/>
        <v>1361.24</v>
      </c>
      <c r="R302" s="49">
        <f t="shared" si="389"/>
        <v>0</v>
      </c>
      <c r="S302" s="49">
        <f t="shared" si="390"/>
        <v>298.13</v>
      </c>
      <c r="T302" s="130">
        <f t="shared" si="391"/>
        <v>120.29</v>
      </c>
      <c r="U302" s="49">
        <f t="shared" si="392"/>
        <v>11.18</v>
      </c>
      <c r="V302" s="130">
        <f t="shared" si="393"/>
        <v>159</v>
      </c>
      <c r="W302" s="130">
        <f t="shared" si="394"/>
        <v>54</v>
      </c>
      <c r="X302" s="49">
        <f t="shared" si="395"/>
        <v>642.6</v>
      </c>
      <c r="Y302" s="49">
        <f t="shared" si="396"/>
        <v>2003.84</v>
      </c>
      <c r="Z302" s="164"/>
      <c r="AA302" s="139" t="s">
        <v>87</v>
      </c>
      <c r="AB302" s="140">
        <f t="shared" ref="AB302:AH302" si="406">K302+R302</f>
        <v>44.72</v>
      </c>
      <c r="AC302" s="140">
        <f t="shared" si="406"/>
        <v>894.39</v>
      </c>
      <c r="AD302" s="140">
        <f t="shared" si="406"/>
        <v>601.46</v>
      </c>
      <c r="AE302" s="140">
        <f t="shared" si="406"/>
        <v>37.27</v>
      </c>
      <c r="AF302" s="140">
        <f t="shared" si="406"/>
        <v>318</v>
      </c>
      <c r="AG302" s="140">
        <f t="shared" si="406"/>
        <v>108</v>
      </c>
      <c r="AH302" s="140">
        <f t="shared" si="406"/>
        <v>2003.84</v>
      </c>
      <c r="AI302" s="139" t="s">
        <v>34</v>
      </c>
    </row>
    <row r="303" s="39" customFormat="1" ht="16" customHeight="1" spans="1:35">
      <c r="A303" s="129">
        <f t="shared" si="384"/>
        <v>300</v>
      </c>
      <c r="B303" s="49" t="s">
        <v>196</v>
      </c>
      <c r="C303" s="46" t="s">
        <v>746</v>
      </c>
      <c r="D303" s="202" t="s">
        <v>747</v>
      </c>
      <c r="E303" s="355">
        <v>3726.65</v>
      </c>
      <c r="F303" s="49">
        <v>3726.65</v>
      </c>
      <c r="G303" s="349">
        <v>6014.67</v>
      </c>
      <c r="H303" s="349">
        <v>3726.65</v>
      </c>
      <c r="I303" s="359">
        <v>3180</v>
      </c>
      <c r="J303" s="130">
        <v>108</v>
      </c>
      <c r="K303" s="49">
        <f t="shared" si="348"/>
        <v>44.72</v>
      </c>
      <c r="L303" s="49">
        <f t="shared" si="355"/>
        <v>596.26</v>
      </c>
      <c r="M303" s="130">
        <f t="shared" si="385"/>
        <v>481.17</v>
      </c>
      <c r="N303" s="49">
        <f t="shared" si="356"/>
        <v>26.09</v>
      </c>
      <c r="O303" s="130">
        <f t="shared" si="386"/>
        <v>159</v>
      </c>
      <c r="P303" s="130">
        <f t="shared" si="387"/>
        <v>54</v>
      </c>
      <c r="Q303" s="130">
        <f t="shared" si="388"/>
        <v>1361.24</v>
      </c>
      <c r="R303" s="49">
        <f t="shared" si="389"/>
        <v>0</v>
      </c>
      <c r="S303" s="49">
        <f t="shared" si="390"/>
        <v>298.13</v>
      </c>
      <c r="T303" s="130">
        <f t="shared" si="391"/>
        <v>120.29</v>
      </c>
      <c r="U303" s="49">
        <f t="shared" si="392"/>
        <v>11.18</v>
      </c>
      <c r="V303" s="130">
        <f t="shared" si="393"/>
        <v>159</v>
      </c>
      <c r="W303" s="130">
        <f t="shared" si="394"/>
        <v>54</v>
      </c>
      <c r="X303" s="49">
        <f t="shared" si="395"/>
        <v>642.6</v>
      </c>
      <c r="Y303" s="49">
        <f t="shared" si="396"/>
        <v>2003.84</v>
      </c>
      <c r="Z303" s="164"/>
      <c r="AA303" s="139" t="s">
        <v>81</v>
      </c>
      <c r="AB303" s="140">
        <f t="shared" ref="AB303:AH303" si="407">K303+R303</f>
        <v>44.72</v>
      </c>
      <c r="AC303" s="140">
        <f t="shared" si="407"/>
        <v>894.39</v>
      </c>
      <c r="AD303" s="140">
        <f t="shared" si="407"/>
        <v>601.46</v>
      </c>
      <c r="AE303" s="140">
        <f t="shared" si="407"/>
        <v>37.27</v>
      </c>
      <c r="AF303" s="140">
        <f t="shared" si="407"/>
        <v>318</v>
      </c>
      <c r="AG303" s="140">
        <f t="shared" si="407"/>
        <v>108</v>
      </c>
      <c r="AH303" s="140">
        <f t="shared" si="407"/>
        <v>2003.84</v>
      </c>
      <c r="AI303" s="139" t="s">
        <v>34</v>
      </c>
    </row>
    <row r="304" s="39" customFormat="1" ht="16" customHeight="1" spans="1:35">
      <c r="A304" s="129">
        <f t="shared" si="384"/>
        <v>301</v>
      </c>
      <c r="B304" s="49" t="s">
        <v>139</v>
      </c>
      <c r="C304" s="46" t="s">
        <v>748</v>
      </c>
      <c r="D304" s="202" t="s">
        <v>749</v>
      </c>
      <c r="E304" s="355">
        <v>3726.65</v>
      </c>
      <c r="F304" s="49">
        <v>3726.65</v>
      </c>
      <c r="G304" s="349">
        <v>6014.67</v>
      </c>
      <c r="H304" s="349">
        <v>3726.65</v>
      </c>
      <c r="I304" s="359">
        <v>2200</v>
      </c>
      <c r="J304" s="130">
        <v>108</v>
      </c>
      <c r="K304" s="49">
        <f t="shared" si="348"/>
        <v>44.72</v>
      </c>
      <c r="L304" s="49">
        <f t="shared" si="355"/>
        <v>596.26</v>
      </c>
      <c r="M304" s="130">
        <f t="shared" si="385"/>
        <v>481.17</v>
      </c>
      <c r="N304" s="49">
        <f t="shared" si="356"/>
        <v>26.09</v>
      </c>
      <c r="O304" s="130">
        <f t="shared" si="386"/>
        <v>110</v>
      </c>
      <c r="P304" s="130">
        <f t="shared" si="387"/>
        <v>54</v>
      </c>
      <c r="Q304" s="130">
        <f t="shared" si="388"/>
        <v>1312.24</v>
      </c>
      <c r="R304" s="49">
        <f t="shared" si="389"/>
        <v>0</v>
      </c>
      <c r="S304" s="49">
        <f t="shared" si="390"/>
        <v>298.13</v>
      </c>
      <c r="T304" s="130">
        <f t="shared" si="391"/>
        <v>120.29</v>
      </c>
      <c r="U304" s="49">
        <f t="shared" si="392"/>
        <v>11.18</v>
      </c>
      <c r="V304" s="130">
        <f t="shared" si="393"/>
        <v>110</v>
      </c>
      <c r="W304" s="130">
        <f t="shared" si="394"/>
        <v>54</v>
      </c>
      <c r="X304" s="49">
        <f t="shared" si="395"/>
        <v>593.6</v>
      </c>
      <c r="Y304" s="49">
        <f t="shared" si="396"/>
        <v>1905.84</v>
      </c>
      <c r="Z304" s="164"/>
      <c r="AA304" s="139" t="s">
        <v>77</v>
      </c>
      <c r="AB304" s="140">
        <f t="shared" ref="AB304:AH304" si="408">K304+R304</f>
        <v>44.72</v>
      </c>
      <c r="AC304" s="140">
        <f t="shared" si="408"/>
        <v>894.39</v>
      </c>
      <c r="AD304" s="140">
        <f t="shared" si="408"/>
        <v>601.46</v>
      </c>
      <c r="AE304" s="140">
        <f t="shared" si="408"/>
        <v>37.27</v>
      </c>
      <c r="AF304" s="140">
        <f t="shared" si="408"/>
        <v>220</v>
      </c>
      <c r="AG304" s="140">
        <f t="shared" si="408"/>
        <v>108</v>
      </c>
      <c r="AH304" s="140">
        <f t="shared" si="408"/>
        <v>1905.84</v>
      </c>
      <c r="AI304" s="139" t="s">
        <v>32</v>
      </c>
    </row>
    <row r="305" s="39" customFormat="1" ht="16" customHeight="1" spans="1:35">
      <c r="A305" s="129">
        <f t="shared" si="384"/>
        <v>302</v>
      </c>
      <c r="B305" s="49" t="s">
        <v>750</v>
      </c>
      <c r="C305" s="356" t="s">
        <v>751</v>
      </c>
      <c r="D305" s="202" t="s">
        <v>752</v>
      </c>
      <c r="E305" s="355">
        <v>3820</v>
      </c>
      <c r="F305" s="49">
        <v>0</v>
      </c>
      <c r="G305" s="349">
        <v>6014.67</v>
      </c>
      <c r="H305" s="349">
        <v>3820</v>
      </c>
      <c r="I305" s="359">
        <v>4180</v>
      </c>
      <c r="J305" s="130">
        <v>108</v>
      </c>
      <c r="K305" s="49">
        <f t="shared" si="348"/>
        <v>45.84</v>
      </c>
      <c r="L305" s="49">
        <f t="shared" si="355"/>
        <v>0</v>
      </c>
      <c r="M305" s="130">
        <f t="shared" si="385"/>
        <v>481.17</v>
      </c>
      <c r="N305" s="49">
        <f t="shared" si="356"/>
        <v>26.74</v>
      </c>
      <c r="O305" s="130">
        <f t="shared" si="386"/>
        <v>209</v>
      </c>
      <c r="P305" s="130">
        <f t="shared" si="387"/>
        <v>54</v>
      </c>
      <c r="Q305" s="130">
        <f t="shared" si="388"/>
        <v>816.75</v>
      </c>
      <c r="R305" s="49">
        <f t="shared" si="389"/>
        <v>0</v>
      </c>
      <c r="S305" s="49">
        <f t="shared" si="390"/>
        <v>0</v>
      </c>
      <c r="T305" s="130">
        <f t="shared" si="391"/>
        <v>120.29</v>
      </c>
      <c r="U305" s="49">
        <f t="shared" si="392"/>
        <v>11.46</v>
      </c>
      <c r="V305" s="130">
        <f t="shared" si="393"/>
        <v>209</v>
      </c>
      <c r="W305" s="130">
        <f t="shared" si="394"/>
        <v>54</v>
      </c>
      <c r="X305" s="49">
        <f t="shared" si="395"/>
        <v>394.75</v>
      </c>
      <c r="Y305" s="49">
        <f t="shared" si="396"/>
        <v>1211.5</v>
      </c>
      <c r="Z305" s="164"/>
      <c r="AA305" s="139" t="s">
        <v>64</v>
      </c>
      <c r="AB305" s="140">
        <f t="shared" ref="AB305:AH305" si="409">K305+R305</f>
        <v>45.84</v>
      </c>
      <c r="AC305" s="140">
        <f t="shared" si="409"/>
        <v>0</v>
      </c>
      <c r="AD305" s="140">
        <f t="shared" si="409"/>
        <v>601.46</v>
      </c>
      <c r="AE305" s="140">
        <f t="shared" si="409"/>
        <v>38.2</v>
      </c>
      <c r="AF305" s="140">
        <f t="shared" si="409"/>
        <v>418</v>
      </c>
      <c r="AG305" s="140">
        <f t="shared" si="409"/>
        <v>108</v>
      </c>
      <c r="AH305" s="140">
        <f t="shared" si="409"/>
        <v>1211.5</v>
      </c>
      <c r="AI305" s="139" t="s">
        <v>34</v>
      </c>
    </row>
    <row r="306" s="39" customFormat="1" ht="16" customHeight="1" spans="1:35">
      <c r="A306" s="129">
        <f t="shared" si="384"/>
        <v>303</v>
      </c>
      <c r="B306" s="49" t="s">
        <v>139</v>
      </c>
      <c r="C306" s="46" t="s">
        <v>753</v>
      </c>
      <c r="D306" s="450" t="s">
        <v>754</v>
      </c>
      <c r="E306" s="355">
        <v>3726.65</v>
      </c>
      <c r="F306" s="49">
        <v>3726.65</v>
      </c>
      <c r="G306" s="349">
        <v>6014.67</v>
      </c>
      <c r="H306" s="349">
        <v>3726.65</v>
      </c>
      <c r="I306" s="359">
        <v>2200</v>
      </c>
      <c r="J306" s="130">
        <v>108</v>
      </c>
      <c r="K306" s="49">
        <f t="shared" si="348"/>
        <v>44.72</v>
      </c>
      <c r="L306" s="49">
        <f t="shared" si="355"/>
        <v>596.26</v>
      </c>
      <c r="M306" s="130">
        <f t="shared" si="385"/>
        <v>481.17</v>
      </c>
      <c r="N306" s="49">
        <f t="shared" si="356"/>
        <v>26.09</v>
      </c>
      <c r="O306" s="130">
        <f t="shared" si="386"/>
        <v>110</v>
      </c>
      <c r="P306" s="130">
        <f t="shared" si="387"/>
        <v>54</v>
      </c>
      <c r="Q306" s="130">
        <f t="shared" si="388"/>
        <v>1312.24</v>
      </c>
      <c r="R306" s="49">
        <f t="shared" si="389"/>
        <v>0</v>
      </c>
      <c r="S306" s="49">
        <f t="shared" si="390"/>
        <v>298.13</v>
      </c>
      <c r="T306" s="130">
        <f t="shared" si="391"/>
        <v>120.29</v>
      </c>
      <c r="U306" s="49">
        <f t="shared" si="392"/>
        <v>11.18</v>
      </c>
      <c r="V306" s="130">
        <f t="shared" si="393"/>
        <v>110</v>
      </c>
      <c r="W306" s="130">
        <f t="shared" si="394"/>
        <v>54</v>
      </c>
      <c r="X306" s="49">
        <f t="shared" si="395"/>
        <v>593.6</v>
      </c>
      <c r="Y306" s="49">
        <f t="shared" si="396"/>
        <v>1905.84</v>
      </c>
      <c r="Z306" s="164"/>
      <c r="AA306" s="139" t="s">
        <v>77</v>
      </c>
      <c r="AB306" s="140">
        <f t="shared" ref="AB306:AH306" si="410">K306+R306</f>
        <v>44.72</v>
      </c>
      <c r="AC306" s="140">
        <f t="shared" si="410"/>
        <v>894.39</v>
      </c>
      <c r="AD306" s="140">
        <f t="shared" si="410"/>
        <v>601.46</v>
      </c>
      <c r="AE306" s="140">
        <f t="shared" si="410"/>
        <v>37.27</v>
      </c>
      <c r="AF306" s="140">
        <f t="shared" si="410"/>
        <v>220</v>
      </c>
      <c r="AG306" s="140">
        <f t="shared" si="410"/>
        <v>108</v>
      </c>
      <c r="AH306" s="140">
        <f t="shared" si="410"/>
        <v>1905.84</v>
      </c>
      <c r="AI306" s="139" t="s">
        <v>32</v>
      </c>
    </row>
    <row r="307" s="39" customFormat="1" ht="16" customHeight="1" spans="1:35">
      <c r="A307" s="129">
        <f t="shared" si="384"/>
        <v>304</v>
      </c>
      <c r="B307" s="49" t="s">
        <v>129</v>
      </c>
      <c r="C307" s="46" t="s">
        <v>755</v>
      </c>
      <c r="D307" s="450" t="s">
        <v>756</v>
      </c>
      <c r="E307" s="355">
        <v>3726.65</v>
      </c>
      <c r="F307" s="49">
        <v>3726.65</v>
      </c>
      <c r="G307" s="349">
        <v>6014.67</v>
      </c>
      <c r="H307" s="349">
        <v>3726.65</v>
      </c>
      <c r="I307" s="359">
        <v>3180</v>
      </c>
      <c r="J307" s="130">
        <v>108</v>
      </c>
      <c r="K307" s="49">
        <f t="shared" si="348"/>
        <v>44.72</v>
      </c>
      <c r="L307" s="49">
        <f t="shared" si="355"/>
        <v>596.26</v>
      </c>
      <c r="M307" s="130">
        <f t="shared" si="385"/>
        <v>481.17</v>
      </c>
      <c r="N307" s="49">
        <f t="shared" si="356"/>
        <v>26.09</v>
      </c>
      <c r="O307" s="130">
        <f t="shared" si="386"/>
        <v>159</v>
      </c>
      <c r="P307" s="130">
        <f t="shared" si="387"/>
        <v>54</v>
      </c>
      <c r="Q307" s="130">
        <f t="shared" si="388"/>
        <v>1361.24</v>
      </c>
      <c r="R307" s="49">
        <f t="shared" si="389"/>
        <v>0</v>
      </c>
      <c r="S307" s="49">
        <f t="shared" si="390"/>
        <v>298.13</v>
      </c>
      <c r="T307" s="130">
        <f t="shared" si="391"/>
        <v>120.29</v>
      </c>
      <c r="U307" s="49">
        <f t="shared" si="392"/>
        <v>11.18</v>
      </c>
      <c r="V307" s="130">
        <f t="shared" si="393"/>
        <v>159</v>
      </c>
      <c r="W307" s="130">
        <f t="shared" si="394"/>
        <v>54</v>
      </c>
      <c r="X307" s="49">
        <f t="shared" si="395"/>
        <v>642.6</v>
      </c>
      <c r="Y307" s="49">
        <f t="shared" si="396"/>
        <v>2003.84</v>
      </c>
      <c r="Z307" s="164"/>
      <c r="AA307" s="139" t="s">
        <v>61</v>
      </c>
      <c r="AB307" s="140">
        <f t="shared" ref="AB307:AH307" si="411">K307+R307</f>
        <v>44.72</v>
      </c>
      <c r="AC307" s="140">
        <f t="shared" si="411"/>
        <v>894.39</v>
      </c>
      <c r="AD307" s="140">
        <f t="shared" si="411"/>
        <v>601.46</v>
      </c>
      <c r="AE307" s="140">
        <f t="shared" si="411"/>
        <v>37.27</v>
      </c>
      <c r="AF307" s="140">
        <f t="shared" si="411"/>
        <v>318</v>
      </c>
      <c r="AG307" s="140">
        <f t="shared" si="411"/>
        <v>108</v>
      </c>
      <c r="AH307" s="140">
        <f t="shared" si="411"/>
        <v>2003.84</v>
      </c>
      <c r="AI307" s="139" t="s">
        <v>35</v>
      </c>
    </row>
    <row r="308" s="39" customFormat="1" ht="16" customHeight="1" spans="1:35">
      <c r="A308" s="129">
        <f t="shared" si="384"/>
        <v>305</v>
      </c>
      <c r="B308" s="49" t="s">
        <v>533</v>
      </c>
      <c r="C308" s="157" t="s">
        <v>757</v>
      </c>
      <c r="D308" s="202" t="s">
        <v>758</v>
      </c>
      <c r="E308" s="355">
        <v>3726.65</v>
      </c>
      <c r="F308" s="49">
        <v>3726.65</v>
      </c>
      <c r="G308" s="349">
        <v>6014.67</v>
      </c>
      <c r="H308" s="349">
        <v>3726.65</v>
      </c>
      <c r="I308" s="359">
        <v>2200</v>
      </c>
      <c r="J308" s="130">
        <v>108</v>
      </c>
      <c r="K308" s="49">
        <f t="shared" si="348"/>
        <v>44.72</v>
      </c>
      <c r="L308" s="49">
        <f t="shared" si="355"/>
        <v>596.26</v>
      </c>
      <c r="M308" s="130">
        <f t="shared" si="385"/>
        <v>481.17</v>
      </c>
      <c r="N308" s="49">
        <f t="shared" si="356"/>
        <v>26.09</v>
      </c>
      <c r="O308" s="130">
        <f t="shared" si="386"/>
        <v>110</v>
      </c>
      <c r="P308" s="130">
        <f t="shared" si="387"/>
        <v>54</v>
      </c>
      <c r="Q308" s="130">
        <f t="shared" si="388"/>
        <v>1312.24</v>
      </c>
      <c r="R308" s="49">
        <f t="shared" si="389"/>
        <v>0</v>
      </c>
      <c r="S308" s="49">
        <f t="shared" si="390"/>
        <v>298.13</v>
      </c>
      <c r="T308" s="130">
        <f t="shared" si="391"/>
        <v>120.29</v>
      </c>
      <c r="U308" s="49">
        <f t="shared" si="392"/>
        <v>11.18</v>
      </c>
      <c r="V308" s="130">
        <f t="shared" si="393"/>
        <v>110</v>
      </c>
      <c r="W308" s="130">
        <f t="shared" si="394"/>
        <v>54</v>
      </c>
      <c r="X308" s="49">
        <f t="shared" si="395"/>
        <v>593.6</v>
      </c>
      <c r="Y308" s="49">
        <f t="shared" si="396"/>
        <v>1905.84</v>
      </c>
      <c r="Z308" s="164"/>
      <c r="AA308" s="139" t="s">
        <v>55</v>
      </c>
      <c r="AB308" s="140">
        <f t="shared" ref="AB308:AH308" si="412">K308+R308</f>
        <v>44.72</v>
      </c>
      <c r="AC308" s="140">
        <f t="shared" si="412"/>
        <v>894.39</v>
      </c>
      <c r="AD308" s="140">
        <f t="shared" si="412"/>
        <v>601.46</v>
      </c>
      <c r="AE308" s="140">
        <f t="shared" si="412"/>
        <v>37.27</v>
      </c>
      <c r="AF308" s="140">
        <f t="shared" si="412"/>
        <v>220</v>
      </c>
      <c r="AG308" s="140">
        <f t="shared" si="412"/>
        <v>108</v>
      </c>
      <c r="AH308" s="140">
        <f t="shared" si="412"/>
        <v>1905.84</v>
      </c>
      <c r="AI308" s="139" t="s">
        <v>32</v>
      </c>
    </row>
    <row r="309" s="39" customFormat="1" ht="16" customHeight="1" spans="1:35">
      <c r="A309" s="129">
        <f t="shared" si="384"/>
        <v>306</v>
      </c>
      <c r="B309" s="49" t="s">
        <v>217</v>
      </c>
      <c r="C309" s="46" t="s">
        <v>759</v>
      </c>
      <c r="D309" s="450" t="s">
        <v>760</v>
      </c>
      <c r="E309" s="355">
        <v>3726.65</v>
      </c>
      <c r="F309" s="49">
        <v>3726.65</v>
      </c>
      <c r="G309" s="349">
        <v>6014.67</v>
      </c>
      <c r="H309" s="349">
        <v>3726.65</v>
      </c>
      <c r="I309" s="359">
        <v>2200</v>
      </c>
      <c r="J309" s="130">
        <v>108</v>
      </c>
      <c r="K309" s="49">
        <f t="shared" si="348"/>
        <v>44.72</v>
      </c>
      <c r="L309" s="49">
        <f t="shared" si="355"/>
        <v>596.26</v>
      </c>
      <c r="M309" s="130">
        <f t="shared" si="385"/>
        <v>481.17</v>
      </c>
      <c r="N309" s="49">
        <f t="shared" si="356"/>
        <v>26.09</v>
      </c>
      <c r="O309" s="130">
        <f t="shared" si="386"/>
        <v>110</v>
      </c>
      <c r="P309" s="130">
        <f t="shared" si="387"/>
        <v>54</v>
      </c>
      <c r="Q309" s="130">
        <f t="shared" si="388"/>
        <v>1312.24</v>
      </c>
      <c r="R309" s="49">
        <f t="shared" si="389"/>
        <v>0</v>
      </c>
      <c r="S309" s="49">
        <f t="shared" si="390"/>
        <v>298.13</v>
      </c>
      <c r="T309" s="130">
        <f t="shared" si="391"/>
        <v>120.29</v>
      </c>
      <c r="U309" s="49">
        <f t="shared" si="392"/>
        <v>11.18</v>
      </c>
      <c r="V309" s="130">
        <f t="shared" si="393"/>
        <v>110</v>
      </c>
      <c r="W309" s="130">
        <f t="shared" si="394"/>
        <v>54</v>
      </c>
      <c r="X309" s="49">
        <f t="shared" si="395"/>
        <v>593.6</v>
      </c>
      <c r="Y309" s="49">
        <f t="shared" si="396"/>
        <v>1905.84</v>
      </c>
      <c r="Z309" s="164"/>
      <c r="AA309" s="139" t="s">
        <v>57</v>
      </c>
      <c r="AB309" s="140">
        <f t="shared" ref="AB309:AH309" si="413">K309+R309</f>
        <v>44.72</v>
      </c>
      <c r="AC309" s="140">
        <f t="shared" si="413"/>
        <v>894.39</v>
      </c>
      <c r="AD309" s="140">
        <f t="shared" si="413"/>
        <v>601.46</v>
      </c>
      <c r="AE309" s="140">
        <f t="shared" si="413"/>
        <v>37.27</v>
      </c>
      <c r="AF309" s="140">
        <f t="shared" si="413"/>
        <v>220</v>
      </c>
      <c r="AG309" s="140">
        <f t="shared" si="413"/>
        <v>108</v>
      </c>
      <c r="AH309" s="140">
        <f t="shared" si="413"/>
        <v>1905.84</v>
      </c>
      <c r="AI309" s="139" t="s">
        <v>32</v>
      </c>
    </row>
    <row r="310" s="39" customFormat="1" ht="16" customHeight="1" spans="1:35">
      <c r="A310" s="129">
        <f t="shared" si="384"/>
        <v>307</v>
      </c>
      <c r="B310" s="49" t="s">
        <v>119</v>
      </c>
      <c r="C310" s="46" t="s">
        <v>761</v>
      </c>
      <c r="D310" s="450" t="s">
        <v>762</v>
      </c>
      <c r="E310" s="355">
        <v>3726.65</v>
      </c>
      <c r="F310" s="49">
        <v>3726.65</v>
      </c>
      <c r="G310" s="349">
        <v>6014.67</v>
      </c>
      <c r="H310" s="349">
        <v>3726.65</v>
      </c>
      <c r="I310" s="359">
        <v>2200</v>
      </c>
      <c r="J310" s="130">
        <v>108</v>
      </c>
      <c r="K310" s="49">
        <f t="shared" si="348"/>
        <v>44.72</v>
      </c>
      <c r="L310" s="49">
        <f t="shared" si="355"/>
        <v>596.26</v>
      </c>
      <c r="M310" s="130">
        <f t="shared" si="385"/>
        <v>481.17</v>
      </c>
      <c r="N310" s="49">
        <f t="shared" si="356"/>
        <v>26.09</v>
      </c>
      <c r="O310" s="130">
        <f t="shared" si="386"/>
        <v>110</v>
      </c>
      <c r="P310" s="130">
        <f t="shared" si="387"/>
        <v>54</v>
      </c>
      <c r="Q310" s="130">
        <f t="shared" si="388"/>
        <v>1312.24</v>
      </c>
      <c r="R310" s="49">
        <f t="shared" si="389"/>
        <v>0</v>
      </c>
      <c r="S310" s="49">
        <f t="shared" si="390"/>
        <v>298.13</v>
      </c>
      <c r="T310" s="130">
        <f t="shared" si="391"/>
        <v>120.29</v>
      </c>
      <c r="U310" s="49">
        <f t="shared" si="392"/>
        <v>11.18</v>
      </c>
      <c r="V310" s="130">
        <f t="shared" si="393"/>
        <v>110</v>
      </c>
      <c r="W310" s="130">
        <f t="shared" si="394"/>
        <v>54</v>
      </c>
      <c r="X310" s="49">
        <f t="shared" si="395"/>
        <v>593.6</v>
      </c>
      <c r="Y310" s="49">
        <f t="shared" si="396"/>
        <v>1905.84</v>
      </c>
      <c r="Z310" s="164"/>
      <c r="AA310" s="139" t="s">
        <v>75</v>
      </c>
      <c r="AB310" s="140">
        <f t="shared" ref="AB310:AH310" si="414">K310+R310</f>
        <v>44.72</v>
      </c>
      <c r="AC310" s="140">
        <f t="shared" si="414"/>
        <v>894.39</v>
      </c>
      <c r="AD310" s="140">
        <f t="shared" si="414"/>
        <v>601.46</v>
      </c>
      <c r="AE310" s="140">
        <f t="shared" si="414"/>
        <v>37.27</v>
      </c>
      <c r="AF310" s="140">
        <f t="shared" si="414"/>
        <v>220</v>
      </c>
      <c r="AG310" s="140">
        <f t="shared" si="414"/>
        <v>108</v>
      </c>
      <c r="AH310" s="140">
        <f t="shared" si="414"/>
        <v>1905.84</v>
      </c>
      <c r="AI310" s="139" t="s">
        <v>32</v>
      </c>
    </row>
    <row r="311" s="39" customFormat="1" ht="16" customHeight="1" spans="1:35">
      <c r="A311" s="129">
        <f t="shared" si="384"/>
        <v>308</v>
      </c>
      <c r="B311" s="49" t="s">
        <v>763</v>
      </c>
      <c r="C311" s="155" t="s">
        <v>764</v>
      </c>
      <c r="D311" s="460" t="s">
        <v>765</v>
      </c>
      <c r="E311" s="355">
        <v>3726.65</v>
      </c>
      <c r="F311" s="49">
        <v>3726.65</v>
      </c>
      <c r="G311" s="350">
        <v>6014.67</v>
      </c>
      <c r="H311" s="349">
        <v>3726.65</v>
      </c>
      <c r="I311" s="359">
        <v>0</v>
      </c>
      <c r="J311" s="130">
        <v>108</v>
      </c>
      <c r="K311" s="49">
        <f t="shared" si="348"/>
        <v>44.72</v>
      </c>
      <c r="L311" s="49">
        <f t="shared" si="355"/>
        <v>596.26</v>
      </c>
      <c r="M311" s="130">
        <f t="shared" si="385"/>
        <v>481.17</v>
      </c>
      <c r="N311" s="49">
        <f t="shared" si="356"/>
        <v>26.09</v>
      </c>
      <c r="O311" s="130">
        <f t="shared" si="386"/>
        <v>0</v>
      </c>
      <c r="P311" s="130">
        <f t="shared" si="387"/>
        <v>54</v>
      </c>
      <c r="Q311" s="130">
        <f t="shared" si="388"/>
        <v>1202.24</v>
      </c>
      <c r="R311" s="49">
        <f t="shared" si="389"/>
        <v>0</v>
      </c>
      <c r="S311" s="49">
        <f t="shared" si="390"/>
        <v>298.13</v>
      </c>
      <c r="T311" s="130">
        <f t="shared" si="391"/>
        <v>120.29</v>
      </c>
      <c r="U311" s="49">
        <f t="shared" si="392"/>
        <v>11.18</v>
      </c>
      <c r="V311" s="130">
        <f t="shared" si="393"/>
        <v>0</v>
      </c>
      <c r="W311" s="130">
        <f t="shared" si="394"/>
        <v>54</v>
      </c>
      <c r="X311" s="49">
        <f t="shared" si="395"/>
        <v>483.6</v>
      </c>
      <c r="Y311" s="49">
        <f t="shared" si="396"/>
        <v>1685.84</v>
      </c>
      <c r="Z311" s="164"/>
      <c r="AA311" s="139" t="s">
        <v>91</v>
      </c>
      <c r="AB311" s="140">
        <f t="shared" ref="AB311:AH311" si="415">K311+R311</f>
        <v>44.72</v>
      </c>
      <c r="AC311" s="140">
        <f t="shared" si="415"/>
        <v>894.39</v>
      </c>
      <c r="AD311" s="140">
        <f t="shared" si="415"/>
        <v>601.46</v>
      </c>
      <c r="AE311" s="140">
        <f t="shared" si="415"/>
        <v>37.27</v>
      </c>
      <c r="AF311" s="140">
        <f t="shared" si="415"/>
        <v>0</v>
      </c>
      <c r="AG311" s="140">
        <f t="shared" si="415"/>
        <v>108</v>
      </c>
      <c r="AH311" s="140">
        <f t="shared" si="415"/>
        <v>1685.84</v>
      </c>
      <c r="AI311" s="139" t="s">
        <v>31</v>
      </c>
    </row>
    <row r="312" s="39" customFormat="1" ht="16" customHeight="1" spans="1:35">
      <c r="A312" s="129">
        <f t="shared" si="384"/>
        <v>309</v>
      </c>
      <c r="B312" s="49" t="s">
        <v>763</v>
      </c>
      <c r="C312" s="155" t="s">
        <v>766</v>
      </c>
      <c r="D312" s="460" t="s">
        <v>767</v>
      </c>
      <c r="E312" s="355">
        <v>3726.65</v>
      </c>
      <c r="F312" s="49">
        <v>3726.65</v>
      </c>
      <c r="G312" s="349">
        <v>6014.67</v>
      </c>
      <c r="H312" s="349">
        <v>3726.65</v>
      </c>
      <c r="I312" s="359">
        <v>0</v>
      </c>
      <c r="J312" s="130">
        <v>108</v>
      </c>
      <c r="K312" s="49">
        <f t="shared" si="348"/>
        <v>44.72</v>
      </c>
      <c r="L312" s="49">
        <f t="shared" si="355"/>
        <v>596.26</v>
      </c>
      <c r="M312" s="130">
        <f t="shared" si="385"/>
        <v>481.17</v>
      </c>
      <c r="N312" s="49">
        <f t="shared" si="356"/>
        <v>26.09</v>
      </c>
      <c r="O312" s="130">
        <f t="shared" si="386"/>
        <v>0</v>
      </c>
      <c r="P312" s="130">
        <f t="shared" si="387"/>
        <v>54</v>
      </c>
      <c r="Q312" s="130">
        <f t="shared" si="388"/>
        <v>1202.24</v>
      </c>
      <c r="R312" s="49">
        <f t="shared" si="389"/>
        <v>0</v>
      </c>
      <c r="S312" s="49">
        <f t="shared" si="390"/>
        <v>298.13</v>
      </c>
      <c r="T312" s="130">
        <f t="shared" si="391"/>
        <v>120.29</v>
      </c>
      <c r="U312" s="49">
        <f t="shared" si="392"/>
        <v>11.18</v>
      </c>
      <c r="V312" s="130">
        <f t="shared" si="393"/>
        <v>0</v>
      </c>
      <c r="W312" s="130">
        <f t="shared" si="394"/>
        <v>54</v>
      </c>
      <c r="X312" s="49">
        <f t="shared" si="395"/>
        <v>483.6</v>
      </c>
      <c r="Y312" s="49">
        <f t="shared" si="396"/>
        <v>1685.84</v>
      </c>
      <c r="Z312" s="164"/>
      <c r="AA312" s="139" t="s">
        <v>91</v>
      </c>
      <c r="AB312" s="140">
        <f t="shared" ref="AB312:AH312" si="416">K312+R312</f>
        <v>44.72</v>
      </c>
      <c r="AC312" s="140">
        <f t="shared" si="416"/>
        <v>894.39</v>
      </c>
      <c r="AD312" s="140">
        <f t="shared" si="416"/>
        <v>601.46</v>
      </c>
      <c r="AE312" s="140">
        <f t="shared" si="416"/>
        <v>37.27</v>
      </c>
      <c r="AF312" s="140">
        <f t="shared" si="416"/>
        <v>0</v>
      </c>
      <c r="AG312" s="140">
        <f t="shared" si="416"/>
        <v>108</v>
      </c>
      <c r="AH312" s="140">
        <f t="shared" si="416"/>
        <v>1685.84</v>
      </c>
      <c r="AI312" s="139" t="s">
        <v>31</v>
      </c>
    </row>
    <row r="313" s="39" customFormat="1" ht="16" customHeight="1" spans="1:35">
      <c r="A313" s="129">
        <f t="shared" ref="A313:A345" si="417">ROW()-3</f>
        <v>310</v>
      </c>
      <c r="B313" s="49" t="s">
        <v>146</v>
      </c>
      <c r="C313" s="157" t="s">
        <v>768</v>
      </c>
      <c r="D313" s="202" t="s">
        <v>769</v>
      </c>
      <c r="E313" s="355">
        <v>3726.65</v>
      </c>
      <c r="F313" s="49">
        <v>3726.65</v>
      </c>
      <c r="G313" s="349">
        <v>6014.67</v>
      </c>
      <c r="H313" s="349">
        <v>3726.65</v>
      </c>
      <c r="I313" s="359">
        <v>3180</v>
      </c>
      <c r="J313" s="130">
        <v>108</v>
      </c>
      <c r="K313" s="49">
        <f t="shared" si="348"/>
        <v>44.72</v>
      </c>
      <c r="L313" s="49">
        <f t="shared" si="355"/>
        <v>596.26</v>
      </c>
      <c r="M313" s="130">
        <f t="shared" ref="M313:M345" si="418">ROUND(G313*0.08,2)</f>
        <v>481.17</v>
      </c>
      <c r="N313" s="49">
        <f t="shared" si="356"/>
        <v>26.09</v>
      </c>
      <c r="O313" s="130">
        <f t="shared" ref="O313:O345" si="419">I313*5%</f>
        <v>159</v>
      </c>
      <c r="P313" s="130">
        <f t="shared" ref="P313:P345" si="420">J313*50%</f>
        <v>54</v>
      </c>
      <c r="Q313" s="130">
        <f t="shared" ref="Q313:Q345" si="421">SUM(K313:P313)</f>
        <v>1361.24</v>
      </c>
      <c r="R313" s="49">
        <f t="shared" ref="R313:R345" si="422">E313*0</f>
        <v>0</v>
      </c>
      <c r="S313" s="49">
        <f t="shared" ref="S313:S345" si="423">ROUND(F313*0.08,2)</f>
        <v>298.13</v>
      </c>
      <c r="T313" s="130">
        <f t="shared" ref="T313:T345" si="424">ROUND(G313*0.02,2)</f>
        <v>120.29</v>
      </c>
      <c r="U313" s="49">
        <f t="shared" ref="U313:U345" si="425">ROUND(H313*0.003,2)</f>
        <v>11.18</v>
      </c>
      <c r="V313" s="130">
        <f t="shared" ref="V313:V345" si="426">I313*5%</f>
        <v>159</v>
      </c>
      <c r="W313" s="130">
        <f t="shared" ref="W313:W345" si="427">J313*50%</f>
        <v>54</v>
      </c>
      <c r="X313" s="49">
        <f t="shared" ref="X313:X345" si="428">SUM(R313:W313)</f>
        <v>642.6</v>
      </c>
      <c r="Y313" s="49">
        <f t="shared" ref="Y313:Y345" si="429">Q313+X313</f>
        <v>2003.84</v>
      </c>
      <c r="Z313" s="164"/>
      <c r="AA313" s="139" t="s">
        <v>87</v>
      </c>
      <c r="AB313" s="140">
        <f t="shared" ref="AB313:AH313" si="430">K313+R313</f>
        <v>44.72</v>
      </c>
      <c r="AC313" s="140">
        <f t="shared" si="430"/>
        <v>894.39</v>
      </c>
      <c r="AD313" s="140">
        <f t="shared" si="430"/>
        <v>601.46</v>
      </c>
      <c r="AE313" s="140">
        <f t="shared" si="430"/>
        <v>37.27</v>
      </c>
      <c r="AF313" s="140">
        <f t="shared" si="430"/>
        <v>318</v>
      </c>
      <c r="AG313" s="140">
        <f t="shared" si="430"/>
        <v>108</v>
      </c>
      <c r="AH313" s="140">
        <f t="shared" si="430"/>
        <v>2003.84</v>
      </c>
      <c r="AI313" s="139" t="s">
        <v>34</v>
      </c>
    </row>
    <row r="314" s="39" customFormat="1" ht="16" customHeight="1" spans="1:35">
      <c r="A314" s="129">
        <f t="shared" si="417"/>
        <v>311</v>
      </c>
      <c r="B314" s="49" t="s">
        <v>223</v>
      </c>
      <c r="C314" s="157" t="s">
        <v>770</v>
      </c>
      <c r="D314" s="202" t="s">
        <v>771</v>
      </c>
      <c r="E314" s="355">
        <v>3726.65</v>
      </c>
      <c r="F314" s="49">
        <v>3726.65</v>
      </c>
      <c r="G314" s="349">
        <v>6014.67</v>
      </c>
      <c r="H314" s="349">
        <v>3726.65</v>
      </c>
      <c r="I314" s="359">
        <v>3180</v>
      </c>
      <c r="J314" s="130">
        <v>108</v>
      </c>
      <c r="K314" s="49">
        <f t="shared" si="348"/>
        <v>44.72</v>
      </c>
      <c r="L314" s="49">
        <f t="shared" si="355"/>
        <v>596.26</v>
      </c>
      <c r="M314" s="130">
        <f t="shared" si="418"/>
        <v>481.17</v>
      </c>
      <c r="N314" s="49">
        <f t="shared" si="356"/>
        <v>26.09</v>
      </c>
      <c r="O314" s="130">
        <f t="shared" si="419"/>
        <v>159</v>
      </c>
      <c r="P314" s="130">
        <f t="shared" si="420"/>
        <v>54</v>
      </c>
      <c r="Q314" s="130">
        <f t="shared" si="421"/>
        <v>1361.24</v>
      </c>
      <c r="R314" s="49">
        <f t="shared" si="422"/>
        <v>0</v>
      </c>
      <c r="S314" s="49">
        <f t="shared" si="423"/>
        <v>298.13</v>
      </c>
      <c r="T314" s="130">
        <f t="shared" si="424"/>
        <v>120.29</v>
      </c>
      <c r="U314" s="49">
        <f t="shared" si="425"/>
        <v>11.18</v>
      </c>
      <c r="V314" s="130">
        <f t="shared" si="426"/>
        <v>159</v>
      </c>
      <c r="W314" s="130">
        <f t="shared" si="427"/>
        <v>54</v>
      </c>
      <c r="X314" s="49">
        <f t="shared" si="428"/>
        <v>642.6</v>
      </c>
      <c r="Y314" s="49">
        <f t="shared" si="429"/>
        <v>2003.84</v>
      </c>
      <c r="Z314" s="164"/>
      <c r="AA314" s="139" t="s">
        <v>71</v>
      </c>
      <c r="AB314" s="140">
        <f t="shared" ref="AB314:AH314" si="431">K314+R314</f>
        <v>44.72</v>
      </c>
      <c r="AC314" s="140">
        <f t="shared" si="431"/>
        <v>894.39</v>
      </c>
      <c r="AD314" s="140">
        <f t="shared" si="431"/>
        <v>601.46</v>
      </c>
      <c r="AE314" s="140">
        <f t="shared" si="431"/>
        <v>37.27</v>
      </c>
      <c r="AF314" s="140">
        <f t="shared" si="431"/>
        <v>318</v>
      </c>
      <c r="AG314" s="140">
        <f t="shared" si="431"/>
        <v>108</v>
      </c>
      <c r="AH314" s="140">
        <f t="shared" si="431"/>
        <v>2003.84</v>
      </c>
      <c r="AI314" s="139" t="s">
        <v>35</v>
      </c>
    </row>
    <row r="315" s="39" customFormat="1" ht="16" customHeight="1" spans="1:35">
      <c r="A315" s="129">
        <f t="shared" si="417"/>
        <v>312</v>
      </c>
      <c r="B315" s="49" t="s">
        <v>201</v>
      </c>
      <c r="C315" s="157" t="s">
        <v>772</v>
      </c>
      <c r="D315" s="202" t="s">
        <v>773</v>
      </c>
      <c r="E315" s="355">
        <v>3726.65</v>
      </c>
      <c r="F315" s="49">
        <v>3726.65</v>
      </c>
      <c r="G315" s="349">
        <v>6014.67</v>
      </c>
      <c r="H315" s="349">
        <v>3726.65</v>
      </c>
      <c r="I315" s="359">
        <v>2200</v>
      </c>
      <c r="J315" s="130">
        <v>108</v>
      </c>
      <c r="K315" s="49">
        <f t="shared" si="348"/>
        <v>44.72</v>
      </c>
      <c r="L315" s="49">
        <f t="shared" si="355"/>
        <v>596.26</v>
      </c>
      <c r="M315" s="130">
        <f t="shared" si="418"/>
        <v>481.17</v>
      </c>
      <c r="N315" s="49">
        <f t="shared" si="356"/>
        <v>26.09</v>
      </c>
      <c r="O315" s="130">
        <f t="shared" si="419"/>
        <v>110</v>
      </c>
      <c r="P315" s="130">
        <f t="shared" si="420"/>
        <v>54</v>
      </c>
      <c r="Q315" s="130">
        <f t="shared" si="421"/>
        <v>1312.24</v>
      </c>
      <c r="R315" s="49">
        <f t="shared" si="422"/>
        <v>0</v>
      </c>
      <c r="S315" s="49">
        <f t="shared" si="423"/>
        <v>298.13</v>
      </c>
      <c r="T315" s="130">
        <f t="shared" si="424"/>
        <v>120.29</v>
      </c>
      <c r="U315" s="49">
        <f t="shared" si="425"/>
        <v>11.18</v>
      </c>
      <c r="V315" s="130">
        <f t="shared" si="426"/>
        <v>110</v>
      </c>
      <c r="W315" s="130">
        <f t="shared" si="427"/>
        <v>54</v>
      </c>
      <c r="X315" s="49">
        <f t="shared" si="428"/>
        <v>593.6</v>
      </c>
      <c r="Y315" s="49">
        <f t="shared" si="429"/>
        <v>1905.84</v>
      </c>
      <c r="Z315" s="164"/>
      <c r="AA315" s="139" t="s">
        <v>70</v>
      </c>
      <c r="AB315" s="140">
        <f t="shared" ref="AB315:AH315" si="432">K315+R315</f>
        <v>44.72</v>
      </c>
      <c r="AC315" s="140">
        <f t="shared" si="432"/>
        <v>894.39</v>
      </c>
      <c r="AD315" s="140">
        <f t="shared" si="432"/>
        <v>601.46</v>
      </c>
      <c r="AE315" s="140">
        <f t="shared" si="432"/>
        <v>37.27</v>
      </c>
      <c r="AF315" s="140">
        <f t="shared" si="432"/>
        <v>220</v>
      </c>
      <c r="AG315" s="140">
        <f t="shared" si="432"/>
        <v>108</v>
      </c>
      <c r="AH315" s="140">
        <f t="shared" si="432"/>
        <v>1905.84</v>
      </c>
      <c r="AI315" s="139" t="s">
        <v>32</v>
      </c>
    </row>
    <row r="316" s="39" customFormat="1" ht="16" customHeight="1" spans="1:35">
      <c r="A316" s="129">
        <f t="shared" si="417"/>
        <v>313</v>
      </c>
      <c r="B316" s="49" t="s">
        <v>201</v>
      </c>
      <c r="C316" s="157" t="s">
        <v>774</v>
      </c>
      <c r="D316" s="202" t="s">
        <v>775</v>
      </c>
      <c r="E316" s="355">
        <v>3726.65</v>
      </c>
      <c r="F316" s="49">
        <v>3726.65</v>
      </c>
      <c r="G316" s="349">
        <v>6014.67</v>
      </c>
      <c r="H316" s="349">
        <v>3726.65</v>
      </c>
      <c r="I316" s="359">
        <v>0</v>
      </c>
      <c r="J316" s="130">
        <v>108</v>
      </c>
      <c r="K316" s="49">
        <f t="shared" si="348"/>
        <v>44.72</v>
      </c>
      <c r="L316" s="49">
        <f t="shared" si="355"/>
        <v>596.26</v>
      </c>
      <c r="M316" s="130">
        <f t="shared" si="418"/>
        <v>481.17</v>
      </c>
      <c r="N316" s="49">
        <f t="shared" si="356"/>
        <v>26.09</v>
      </c>
      <c r="O316" s="130">
        <f t="shared" si="419"/>
        <v>0</v>
      </c>
      <c r="P316" s="130">
        <f t="shared" si="420"/>
        <v>54</v>
      </c>
      <c r="Q316" s="130">
        <f t="shared" si="421"/>
        <v>1202.24</v>
      </c>
      <c r="R316" s="49">
        <f t="shared" si="422"/>
        <v>0</v>
      </c>
      <c r="S316" s="49">
        <f t="shared" si="423"/>
        <v>298.13</v>
      </c>
      <c r="T316" s="130">
        <f t="shared" si="424"/>
        <v>120.29</v>
      </c>
      <c r="U316" s="49">
        <f t="shared" si="425"/>
        <v>11.18</v>
      </c>
      <c r="V316" s="130">
        <f t="shared" si="426"/>
        <v>0</v>
      </c>
      <c r="W316" s="130">
        <f t="shared" si="427"/>
        <v>54</v>
      </c>
      <c r="X316" s="49">
        <f t="shared" si="428"/>
        <v>483.6</v>
      </c>
      <c r="Y316" s="49">
        <f t="shared" si="429"/>
        <v>1685.84</v>
      </c>
      <c r="Z316" s="164"/>
      <c r="AA316" s="139" t="s">
        <v>66</v>
      </c>
      <c r="AB316" s="140">
        <f t="shared" ref="AB316:AH316" si="433">K316+R316</f>
        <v>44.72</v>
      </c>
      <c r="AC316" s="140">
        <f t="shared" si="433"/>
        <v>894.39</v>
      </c>
      <c r="AD316" s="140">
        <f t="shared" si="433"/>
        <v>601.46</v>
      </c>
      <c r="AE316" s="140">
        <f t="shared" si="433"/>
        <v>37.27</v>
      </c>
      <c r="AF316" s="140">
        <f t="shared" si="433"/>
        <v>0</v>
      </c>
      <c r="AG316" s="140">
        <f t="shared" si="433"/>
        <v>108</v>
      </c>
      <c r="AH316" s="140">
        <f t="shared" si="433"/>
        <v>1685.84</v>
      </c>
      <c r="AI316" s="139" t="s">
        <v>32</v>
      </c>
    </row>
    <row r="317" s="39" customFormat="1" ht="16" customHeight="1" spans="1:35">
      <c r="A317" s="129">
        <f t="shared" si="417"/>
        <v>314</v>
      </c>
      <c r="B317" s="49" t="s">
        <v>209</v>
      </c>
      <c r="C317" s="157" t="s">
        <v>776</v>
      </c>
      <c r="D317" s="202" t="s">
        <v>777</v>
      </c>
      <c r="E317" s="355">
        <v>3726.65</v>
      </c>
      <c r="F317" s="49">
        <v>3726.65</v>
      </c>
      <c r="G317" s="349">
        <v>6014.67</v>
      </c>
      <c r="H317" s="349">
        <v>3726.65</v>
      </c>
      <c r="I317" s="359">
        <v>2200</v>
      </c>
      <c r="J317" s="130">
        <v>108</v>
      </c>
      <c r="K317" s="49">
        <f t="shared" si="348"/>
        <v>44.72</v>
      </c>
      <c r="L317" s="49">
        <f t="shared" si="355"/>
        <v>596.26</v>
      </c>
      <c r="M317" s="130">
        <f t="shared" si="418"/>
        <v>481.17</v>
      </c>
      <c r="N317" s="49">
        <f t="shared" si="356"/>
        <v>26.09</v>
      </c>
      <c r="O317" s="130">
        <f t="shared" si="419"/>
        <v>110</v>
      </c>
      <c r="P317" s="130">
        <f t="shared" si="420"/>
        <v>54</v>
      </c>
      <c r="Q317" s="130">
        <f t="shared" si="421"/>
        <v>1312.24</v>
      </c>
      <c r="R317" s="49">
        <f t="shared" si="422"/>
        <v>0</v>
      </c>
      <c r="S317" s="49">
        <f t="shared" si="423"/>
        <v>298.13</v>
      </c>
      <c r="T317" s="130">
        <f t="shared" si="424"/>
        <v>120.29</v>
      </c>
      <c r="U317" s="49">
        <f t="shared" si="425"/>
        <v>11.18</v>
      </c>
      <c r="V317" s="130">
        <f t="shared" si="426"/>
        <v>110</v>
      </c>
      <c r="W317" s="130">
        <f t="shared" si="427"/>
        <v>54</v>
      </c>
      <c r="X317" s="49">
        <f t="shared" si="428"/>
        <v>593.6</v>
      </c>
      <c r="Y317" s="49">
        <f t="shared" si="429"/>
        <v>1905.84</v>
      </c>
      <c r="Z317" s="164"/>
      <c r="AA317" s="139" t="s">
        <v>69</v>
      </c>
      <c r="AB317" s="140">
        <f t="shared" ref="AB317:AH317" si="434">K317+R317</f>
        <v>44.72</v>
      </c>
      <c r="AC317" s="140">
        <f t="shared" si="434"/>
        <v>894.39</v>
      </c>
      <c r="AD317" s="140">
        <f t="shared" si="434"/>
        <v>601.46</v>
      </c>
      <c r="AE317" s="140">
        <f t="shared" si="434"/>
        <v>37.27</v>
      </c>
      <c r="AF317" s="140">
        <f t="shared" si="434"/>
        <v>220</v>
      </c>
      <c r="AG317" s="140">
        <f t="shared" si="434"/>
        <v>108</v>
      </c>
      <c r="AH317" s="140">
        <f t="shared" si="434"/>
        <v>1905.84</v>
      </c>
      <c r="AI317" s="139" t="s">
        <v>32</v>
      </c>
    </row>
    <row r="318" s="39" customFormat="1" ht="16" customHeight="1" spans="1:35">
      <c r="A318" s="129">
        <f t="shared" si="417"/>
        <v>315</v>
      </c>
      <c r="B318" s="49" t="s">
        <v>209</v>
      </c>
      <c r="C318" s="157" t="s">
        <v>778</v>
      </c>
      <c r="D318" s="202" t="s">
        <v>779</v>
      </c>
      <c r="E318" s="357">
        <v>3726.65</v>
      </c>
      <c r="F318" s="130">
        <v>3726.65</v>
      </c>
      <c r="G318" s="350">
        <v>6014.67</v>
      </c>
      <c r="H318" s="350">
        <v>3726.65</v>
      </c>
      <c r="I318" s="359">
        <v>2200</v>
      </c>
      <c r="J318" s="130">
        <v>108</v>
      </c>
      <c r="K318" s="49">
        <f t="shared" si="348"/>
        <v>44.72</v>
      </c>
      <c r="L318" s="49">
        <f t="shared" si="355"/>
        <v>596.26</v>
      </c>
      <c r="M318" s="130">
        <f t="shared" si="418"/>
        <v>481.17</v>
      </c>
      <c r="N318" s="49">
        <f t="shared" si="356"/>
        <v>26.09</v>
      </c>
      <c r="O318" s="130">
        <f t="shared" si="419"/>
        <v>110</v>
      </c>
      <c r="P318" s="130">
        <f t="shared" si="420"/>
        <v>54</v>
      </c>
      <c r="Q318" s="130">
        <f t="shared" si="421"/>
        <v>1312.24</v>
      </c>
      <c r="R318" s="49">
        <f t="shared" si="422"/>
        <v>0</v>
      </c>
      <c r="S318" s="49">
        <f t="shared" si="423"/>
        <v>298.13</v>
      </c>
      <c r="T318" s="130">
        <f t="shared" si="424"/>
        <v>120.29</v>
      </c>
      <c r="U318" s="49">
        <f t="shared" si="425"/>
        <v>11.18</v>
      </c>
      <c r="V318" s="130">
        <f t="shared" si="426"/>
        <v>110</v>
      </c>
      <c r="W318" s="130">
        <f t="shared" si="427"/>
        <v>54</v>
      </c>
      <c r="X318" s="49">
        <f t="shared" si="428"/>
        <v>593.6</v>
      </c>
      <c r="Y318" s="49">
        <f t="shared" si="429"/>
        <v>1905.84</v>
      </c>
      <c r="Z318" s="164"/>
      <c r="AA318" s="139" t="s">
        <v>69</v>
      </c>
      <c r="AB318" s="140">
        <f t="shared" ref="AB318:AH318" si="435">K318+R318</f>
        <v>44.72</v>
      </c>
      <c r="AC318" s="140">
        <f t="shared" si="435"/>
        <v>894.39</v>
      </c>
      <c r="AD318" s="140">
        <f t="shared" si="435"/>
        <v>601.46</v>
      </c>
      <c r="AE318" s="140">
        <f t="shared" si="435"/>
        <v>37.27</v>
      </c>
      <c r="AF318" s="140">
        <f t="shared" si="435"/>
        <v>220</v>
      </c>
      <c r="AG318" s="140">
        <f t="shared" si="435"/>
        <v>108</v>
      </c>
      <c r="AH318" s="140">
        <f t="shared" si="435"/>
        <v>1905.84</v>
      </c>
      <c r="AI318" s="139" t="s">
        <v>32</v>
      </c>
    </row>
    <row r="319" s="39" customFormat="1" ht="16" customHeight="1" spans="1:35">
      <c r="A319" s="129">
        <f t="shared" si="417"/>
        <v>316</v>
      </c>
      <c r="B319" s="49" t="s">
        <v>209</v>
      </c>
      <c r="C319" s="157" t="s">
        <v>780</v>
      </c>
      <c r="D319" s="202" t="s">
        <v>781</v>
      </c>
      <c r="E319" s="357">
        <v>3726.65</v>
      </c>
      <c r="F319" s="130">
        <v>3726.65</v>
      </c>
      <c r="G319" s="350">
        <v>6014.67</v>
      </c>
      <c r="H319" s="350">
        <v>3726.65</v>
      </c>
      <c r="I319" s="359">
        <v>2200</v>
      </c>
      <c r="J319" s="130">
        <v>108</v>
      </c>
      <c r="K319" s="49">
        <f t="shared" si="348"/>
        <v>44.72</v>
      </c>
      <c r="L319" s="49">
        <f t="shared" si="355"/>
        <v>596.26</v>
      </c>
      <c r="M319" s="130">
        <f t="shared" si="418"/>
        <v>481.17</v>
      </c>
      <c r="N319" s="49">
        <f t="shared" si="356"/>
        <v>26.09</v>
      </c>
      <c r="O319" s="130">
        <f t="shared" si="419"/>
        <v>110</v>
      </c>
      <c r="P319" s="130">
        <f t="shared" si="420"/>
        <v>54</v>
      </c>
      <c r="Q319" s="130">
        <f t="shared" si="421"/>
        <v>1312.24</v>
      </c>
      <c r="R319" s="49">
        <f t="shared" si="422"/>
        <v>0</v>
      </c>
      <c r="S319" s="49">
        <f t="shared" si="423"/>
        <v>298.13</v>
      </c>
      <c r="T319" s="130">
        <f t="shared" si="424"/>
        <v>120.29</v>
      </c>
      <c r="U319" s="49">
        <f t="shared" si="425"/>
        <v>11.18</v>
      </c>
      <c r="V319" s="130">
        <f t="shared" si="426"/>
        <v>110</v>
      </c>
      <c r="W319" s="130">
        <f t="shared" si="427"/>
        <v>54</v>
      </c>
      <c r="X319" s="49">
        <f t="shared" si="428"/>
        <v>593.6</v>
      </c>
      <c r="Y319" s="49">
        <f t="shared" si="429"/>
        <v>1905.84</v>
      </c>
      <c r="Z319" s="164"/>
      <c r="AA319" s="139" t="s">
        <v>69</v>
      </c>
      <c r="AB319" s="140">
        <f t="shared" ref="AB319:AH319" si="436">K319+R319</f>
        <v>44.72</v>
      </c>
      <c r="AC319" s="140">
        <f t="shared" si="436"/>
        <v>894.39</v>
      </c>
      <c r="AD319" s="140">
        <f t="shared" si="436"/>
        <v>601.46</v>
      </c>
      <c r="AE319" s="140">
        <f t="shared" si="436"/>
        <v>37.27</v>
      </c>
      <c r="AF319" s="140">
        <f t="shared" si="436"/>
        <v>220</v>
      </c>
      <c r="AG319" s="140">
        <f t="shared" si="436"/>
        <v>108</v>
      </c>
      <c r="AH319" s="140">
        <f t="shared" si="436"/>
        <v>1905.84</v>
      </c>
      <c r="AI319" s="139" t="s">
        <v>32</v>
      </c>
    </row>
    <row r="320" s="39" customFormat="1" ht="16" customHeight="1" spans="1:35">
      <c r="A320" s="129">
        <f t="shared" si="417"/>
        <v>317</v>
      </c>
      <c r="B320" s="49" t="s">
        <v>209</v>
      </c>
      <c r="C320" s="46" t="s">
        <v>782</v>
      </c>
      <c r="D320" s="202" t="s">
        <v>783</v>
      </c>
      <c r="E320" s="357">
        <v>3726.65</v>
      </c>
      <c r="F320" s="130">
        <v>3726.65</v>
      </c>
      <c r="G320" s="350">
        <v>6014.67</v>
      </c>
      <c r="H320" s="350">
        <v>3726.65</v>
      </c>
      <c r="I320" s="359">
        <v>2200</v>
      </c>
      <c r="J320" s="130">
        <v>108</v>
      </c>
      <c r="K320" s="49">
        <f t="shared" si="348"/>
        <v>44.72</v>
      </c>
      <c r="L320" s="49">
        <f t="shared" si="355"/>
        <v>596.26</v>
      </c>
      <c r="M320" s="130">
        <f t="shared" si="418"/>
        <v>481.17</v>
      </c>
      <c r="N320" s="49">
        <f t="shared" si="356"/>
        <v>26.09</v>
      </c>
      <c r="O320" s="130">
        <f t="shared" si="419"/>
        <v>110</v>
      </c>
      <c r="P320" s="130">
        <f t="shared" si="420"/>
        <v>54</v>
      </c>
      <c r="Q320" s="130">
        <f t="shared" si="421"/>
        <v>1312.24</v>
      </c>
      <c r="R320" s="49">
        <f t="shared" si="422"/>
        <v>0</v>
      </c>
      <c r="S320" s="49">
        <f t="shared" si="423"/>
        <v>298.13</v>
      </c>
      <c r="T320" s="130">
        <f t="shared" si="424"/>
        <v>120.29</v>
      </c>
      <c r="U320" s="49">
        <f t="shared" si="425"/>
        <v>11.18</v>
      </c>
      <c r="V320" s="130">
        <f t="shared" si="426"/>
        <v>110</v>
      </c>
      <c r="W320" s="130">
        <f t="shared" si="427"/>
        <v>54</v>
      </c>
      <c r="X320" s="49">
        <f t="shared" si="428"/>
        <v>593.6</v>
      </c>
      <c r="Y320" s="49">
        <f t="shared" si="429"/>
        <v>1905.84</v>
      </c>
      <c r="Z320" s="164"/>
      <c r="AA320" s="139" t="s">
        <v>69</v>
      </c>
      <c r="AB320" s="140">
        <f t="shared" ref="AB320:AH320" si="437">K320+R320</f>
        <v>44.72</v>
      </c>
      <c r="AC320" s="140">
        <f t="shared" si="437"/>
        <v>894.39</v>
      </c>
      <c r="AD320" s="140">
        <f t="shared" si="437"/>
        <v>601.46</v>
      </c>
      <c r="AE320" s="140">
        <f t="shared" si="437"/>
        <v>37.27</v>
      </c>
      <c r="AF320" s="140">
        <f t="shared" si="437"/>
        <v>220</v>
      </c>
      <c r="AG320" s="140">
        <f t="shared" si="437"/>
        <v>108</v>
      </c>
      <c r="AH320" s="140">
        <f t="shared" si="437"/>
        <v>1905.84</v>
      </c>
      <c r="AI320" s="139" t="s">
        <v>32</v>
      </c>
    </row>
    <row r="321" s="39" customFormat="1" ht="16" customHeight="1" spans="1:35">
      <c r="A321" s="129">
        <f t="shared" si="417"/>
        <v>318</v>
      </c>
      <c r="B321" s="49" t="s">
        <v>209</v>
      </c>
      <c r="C321" s="157" t="s">
        <v>784</v>
      </c>
      <c r="D321" s="202" t="s">
        <v>785</v>
      </c>
      <c r="E321" s="357">
        <v>3726.65</v>
      </c>
      <c r="F321" s="130">
        <v>3726.65</v>
      </c>
      <c r="G321" s="350">
        <v>6014.67</v>
      </c>
      <c r="H321" s="350">
        <v>3726.65</v>
      </c>
      <c r="I321" s="359">
        <v>2200</v>
      </c>
      <c r="J321" s="130">
        <v>108</v>
      </c>
      <c r="K321" s="49">
        <f t="shared" si="348"/>
        <v>44.72</v>
      </c>
      <c r="L321" s="49">
        <f t="shared" si="355"/>
        <v>596.26</v>
      </c>
      <c r="M321" s="130">
        <f t="shared" si="418"/>
        <v>481.17</v>
      </c>
      <c r="N321" s="49">
        <f t="shared" si="356"/>
        <v>26.09</v>
      </c>
      <c r="O321" s="130">
        <f t="shared" si="419"/>
        <v>110</v>
      </c>
      <c r="P321" s="130">
        <f t="shared" si="420"/>
        <v>54</v>
      </c>
      <c r="Q321" s="130">
        <f t="shared" si="421"/>
        <v>1312.24</v>
      </c>
      <c r="R321" s="49">
        <f t="shared" si="422"/>
        <v>0</v>
      </c>
      <c r="S321" s="49">
        <f t="shared" si="423"/>
        <v>298.13</v>
      </c>
      <c r="T321" s="130">
        <f t="shared" si="424"/>
        <v>120.29</v>
      </c>
      <c r="U321" s="49">
        <f t="shared" si="425"/>
        <v>11.18</v>
      </c>
      <c r="V321" s="130">
        <f t="shared" si="426"/>
        <v>110</v>
      </c>
      <c r="W321" s="130">
        <f t="shared" si="427"/>
        <v>54</v>
      </c>
      <c r="X321" s="49">
        <f t="shared" si="428"/>
        <v>593.6</v>
      </c>
      <c r="Y321" s="49">
        <f t="shared" si="429"/>
        <v>1905.84</v>
      </c>
      <c r="Z321" s="164"/>
      <c r="AA321" s="139" t="s">
        <v>69</v>
      </c>
      <c r="AB321" s="140">
        <f t="shared" ref="AB321:AH321" si="438">K321+R321</f>
        <v>44.72</v>
      </c>
      <c r="AC321" s="140">
        <f t="shared" si="438"/>
        <v>894.39</v>
      </c>
      <c r="AD321" s="140">
        <f t="shared" si="438"/>
        <v>601.46</v>
      </c>
      <c r="AE321" s="140">
        <f t="shared" si="438"/>
        <v>37.27</v>
      </c>
      <c r="AF321" s="140">
        <f t="shared" si="438"/>
        <v>220</v>
      </c>
      <c r="AG321" s="140">
        <f t="shared" si="438"/>
        <v>108</v>
      </c>
      <c r="AH321" s="140">
        <f t="shared" si="438"/>
        <v>1905.84</v>
      </c>
      <c r="AI321" s="139" t="s">
        <v>32</v>
      </c>
    </row>
    <row r="322" s="39" customFormat="1" ht="16" customHeight="1" spans="1:35">
      <c r="A322" s="129">
        <f t="shared" si="417"/>
        <v>319</v>
      </c>
      <c r="B322" s="49" t="s">
        <v>209</v>
      </c>
      <c r="C322" s="157" t="s">
        <v>786</v>
      </c>
      <c r="D322" s="202" t="s">
        <v>787</v>
      </c>
      <c r="E322" s="357">
        <v>3726.65</v>
      </c>
      <c r="F322" s="130">
        <v>3726.65</v>
      </c>
      <c r="G322" s="350">
        <v>6014.67</v>
      </c>
      <c r="H322" s="350">
        <v>3726.65</v>
      </c>
      <c r="I322" s="359">
        <v>2200</v>
      </c>
      <c r="J322" s="130">
        <v>108</v>
      </c>
      <c r="K322" s="49">
        <f t="shared" si="348"/>
        <v>44.72</v>
      </c>
      <c r="L322" s="49">
        <f t="shared" si="355"/>
        <v>596.26</v>
      </c>
      <c r="M322" s="130">
        <f t="shared" si="418"/>
        <v>481.17</v>
      </c>
      <c r="N322" s="49">
        <f t="shared" si="356"/>
        <v>26.09</v>
      </c>
      <c r="O322" s="130">
        <f t="shared" si="419"/>
        <v>110</v>
      </c>
      <c r="P322" s="130">
        <f t="shared" si="420"/>
        <v>54</v>
      </c>
      <c r="Q322" s="130">
        <f t="shared" si="421"/>
        <v>1312.24</v>
      </c>
      <c r="R322" s="49">
        <f t="shared" si="422"/>
        <v>0</v>
      </c>
      <c r="S322" s="49">
        <f t="shared" si="423"/>
        <v>298.13</v>
      </c>
      <c r="T322" s="130">
        <f t="shared" si="424"/>
        <v>120.29</v>
      </c>
      <c r="U322" s="49">
        <f t="shared" si="425"/>
        <v>11.18</v>
      </c>
      <c r="V322" s="130">
        <f t="shared" si="426"/>
        <v>110</v>
      </c>
      <c r="W322" s="130">
        <f t="shared" si="427"/>
        <v>54</v>
      </c>
      <c r="X322" s="49">
        <f t="shared" si="428"/>
        <v>593.6</v>
      </c>
      <c r="Y322" s="49">
        <f t="shared" si="429"/>
        <v>1905.84</v>
      </c>
      <c r="Z322" s="164"/>
      <c r="AA322" s="139" t="s">
        <v>69</v>
      </c>
      <c r="AB322" s="140">
        <f t="shared" ref="AB322:AH322" si="439">K322+R322</f>
        <v>44.72</v>
      </c>
      <c r="AC322" s="140">
        <f t="shared" si="439"/>
        <v>894.39</v>
      </c>
      <c r="AD322" s="140">
        <f t="shared" si="439"/>
        <v>601.46</v>
      </c>
      <c r="AE322" s="140">
        <f t="shared" si="439"/>
        <v>37.27</v>
      </c>
      <c r="AF322" s="140">
        <f t="shared" si="439"/>
        <v>220</v>
      </c>
      <c r="AG322" s="140">
        <f t="shared" si="439"/>
        <v>108</v>
      </c>
      <c r="AH322" s="140">
        <f t="shared" si="439"/>
        <v>1905.84</v>
      </c>
      <c r="AI322" s="139" t="s">
        <v>32</v>
      </c>
    </row>
    <row r="323" s="39" customFormat="1" ht="16" customHeight="1" spans="1:35">
      <c r="A323" s="129">
        <f t="shared" si="417"/>
        <v>320</v>
      </c>
      <c r="B323" s="49" t="s">
        <v>209</v>
      </c>
      <c r="C323" s="51" t="s">
        <v>788</v>
      </c>
      <c r="D323" s="229" t="s">
        <v>789</v>
      </c>
      <c r="E323" s="357">
        <v>3726.65</v>
      </c>
      <c r="F323" s="130">
        <v>3726.65</v>
      </c>
      <c r="G323" s="350">
        <v>6014.67</v>
      </c>
      <c r="H323" s="350">
        <v>3726.65</v>
      </c>
      <c r="I323" s="359">
        <v>2200</v>
      </c>
      <c r="J323" s="130">
        <v>108</v>
      </c>
      <c r="K323" s="49">
        <f t="shared" si="348"/>
        <v>44.72</v>
      </c>
      <c r="L323" s="49">
        <f t="shared" si="355"/>
        <v>596.26</v>
      </c>
      <c r="M323" s="130">
        <f t="shared" si="418"/>
        <v>481.17</v>
      </c>
      <c r="N323" s="49">
        <f t="shared" si="356"/>
        <v>26.09</v>
      </c>
      <c r="O323" s="130">
        <f t="shared" si="419"/>
        <v>110</v>
      </c>
      <c r="P323" s="130">
        <f t="shared" si="420"/>
        <v>54</v>
      </c>
      <c r="Q323" s="130">
        <f t="shared" si="421"/>
        <v>1312.24</v>
      </c>
      <c r="R323" s="49">
        <f t="shared" si="422"/>
        <v>0</v>
      </c>
      <c r="S323" s="49">
        <f t="shared" si="423"/>
        <v>298.13</v>
      </c>
      <c r="T323" s="130">
        <f t="shared" si="424"/>
        <v>120.29</v>
      </c>
      <c r="U323" s="49">
        <f t="shared" si="425"/>
        <v>11.18</v>
      </c>
      <c r="V323" s="130">
        <f t="shared" si="426"/>
        <v>110</v>
      </c>
      <c r="W323" s="130">
        <f t="shared" si="427"/>
        <v>54</v>
      </c>
      <c r="X323" s="49">
        <f t="shared" si="428"/>
        <v>593.6</v>
      </c>
      <c r="Y323" s="49">
        <f t="shared" si="429"/>
        <v>1905.84</v>
      </c>
      <c r="Z323" s="164"/>
      <c r="AA323" s="139" t="s">
        <v>69</v>
      </c>
      <c r="AB323" s="140">
        <f t="shared" ref="AB323:AH323" si="440">K323+R323</f>
        <v>44.72</v>
      </c>
      <c r="AC323" s="140">
        <f t="shared" si="440"/>
        <v>894.39</v>
      </c>
      <c r="AD323" s="140">
        <f t="shared" si="440"/>
        <v>601.46</v>
      </c>
      <c r="AE323" s="140">
        <f t="shared" si="440"/>
        <v>37.27</v>
      </c>
      <c r="AF323" s="140">
        <f t="shared" si="440"/>
        <v>220</v>
      </c>
      <c r="AG323" s="140">
        <f t="shared" si="440"/>
        <v>108</v>
      </c>
      <c r="AH323" s="140">
        <f t="shared" si="440"/>
        <v>1905.84</v>
      </c>
      <c r="AI323" s="139" t="s">
        <v>32</v>
      </c>
    </row>
    <row r="324" s="39" customFormat="1" ht="16" customHeight="1" spans="1:35">
      <c r="A324" s="129">
        <f t="shared" si="417"/>
        <v>321</v>
      </c>
      <c r="B324" s="49" t="s">
        <v>119</v>
      </c>
      <c r="C324" s="51" t="s">
        <v>790</v>
      </c>
      <c r="D324" s="229" t="s">
        <v>791</v>
      </c>
      <c r="E324" s="357">
        <v>3726.65</v>
      </c>
      <c r="F324" s="130">
        <v>3726.65</v>
      </c>
      <c r="G324" s="350">
        <v>6014.67</v>
      </c>
      <c r="H324" s="350">
        <v>3726.65</v>
      </c>
      <c r="I324" s="359">
        <v>2200</v>
      </c>
      <c r="J324" s="130">
        <v>108</v>
      </c>
      <c r="K324" s="49">
        <f t="shared" ref="K324:K387" si="441">ROUND(E324*0.012,2)</f>
        <v>44.72</v>
      </c>
      <c r="L324" s="49">
        <f t="shared" si="355"/>
        <v>596.26</v>
      </c>
      <c r="M324" s="130">
        <f t="shared" si="418"/>
        <v>481.17</v>
      </c>
      <c r="N324" s="49">
        <f t="shared" si="356"/>
        <v>26.09</v>
      </c>
      <c r="O324" s="130">
        <f t="shared" si="419"/>
        <v>110</v>
      </c>
      <c r="P324" s="130">
        <f t="shared" si="420"/>
        <v>54</v>
      </c>
      <c r="Q324" s="130">
        <f t="shared" si="421"/>
        <v>1312.24</v>
      </c>
      <c r="R324" s="49">
        <f t="shared" si="422"/>
        <v>0</v>
      </c>
      <c r="S324" s="49">
        <f t="shared" si="423"/>
        <v>298.13</v>
      </c>
      <c r="T324" s="130">
        <f t="shared" si="424"/>
        <v>120.29</v>
      </c>
      <c r="U324" s="49">
        <f t="shared" si="425"/>
        <v>11.18</v>
      </c>
      <c r="V324" s="130">
        <f t="shared" si="426"/>
        <v>110</v>
      </c>
      <c r="W324" s="130">
        <f t="shared" si="427"/>
        <v>54</v>
      </c>
      <c r="X324" s="49">
        <f t="shared" si="428"/>
        <v>593.6</v>
      </c>
      <c r="Y324" s="49">
        <f t="shared" si="429"/>
        <v>1905.84</v>
      </c>
      <c r="Z324" s="164"/>
      <c r="AA324" s="139" t="s">
        <v>51</v>
      </c>
      <c r="AB324" s="140">
        <f t="shared" ref="AB324:AH324" si="442">K324+R324</f>
        <v>44.72</v>
      </c>
      <c r="AC324" s="140">
        <f t="shared" si="442"/>
        <v>894.39</v>
      </c>
      <c r="AD324" s="140">
        <f t="shared" si="442"/>
        <v>601.46</v>
      </c>
      <c r="AE324" s="140">
        <f t="shared" si="442"/>
        <v>37.27</v>
      </c>
      <c r="AF324" s="140">
        <f t="shared" si="442"/>
        <v>220</v>
      </c>
      <c r="AG324" s="140">
        <f t="shared" si="442"/>
        <v>108</v>
      </c>
      <c r="AH324" s="140">
        <f t="shared" si="442"/>
        <v>1905.84</v>
      </c>
      <c r="AI324" s="139" t="s">
        <v>32</v>
      </c>
    </row>
    <row r="325" s="39" customFormat="1" ht="16" customHeight="1" spans="1:35">
      <c r="A325" s="129">
        <f t="shared" si="417"/>
        <v>322</v>
      </c>
      <c r="B325" s="49" t="s">
        <v>119</v>
      </c>
      <c r="C325" s="51" t="s">
        <v>792</v>
      </c>
      <c r="D325" s="229" t="s">
        <v>793</v>
      </c>
      <c r="E325" s="357">
        <v>3726.65</v>
      </c>
      <c r="F325" s="130">
        <v>3726.65</v>
      </c>
      <c r="G325" s="350">
        <v>6014.67</v>
      </c>
      <c r="H325" s="350">
        <v>3726.65</v>
      </c>
      <c r="I325" s="359">
        <v>2200</v>
      </c>
      <c r="J325" s="130">
        <v>108</v>
      </c>
      <c r="K325" s="49">
        <f t="shared" si="441"/>
        <v>44.72</v>
      </c>
      <c r="L325" s="49">
        <f t="shared" si="355"/>
        <v>596.26</v>
      </c>
      <c r="M325" s="130">
        <f t="shared" si="418"/>
        <v>481.17</v>
      </c>
      <c r="N325" s="49">
        <f t="shared" si="356"/>
        <v>26.09</v>
      </c>
      <c r="O325" s="130">
        <f t="shared" si="419"/>
        <v>110</v>
      </c>
      <c r="P325" s="130">
        <f t="shared" si="420"/>
        <v>54</v>
      </c>
      <c r="Q325" s="130">
        <f t="shared" si="421"/>
        <v>1312.24</v>
      </c>
      <c r="R325" s="49">
        <f t="shared" si="422"/>
        <v>0</v>
      </c>
      <c r="S325" s="49">
        <f t="shared" si="423"/>
        <v>298.13</v>
      </c>
      <c r="T325" s="130">
        <f t="shared" si="424"/>
        <v>120.29</v>
      </c>
      <c r="U325" s="49">
        <f t="shared" si="425"/>
        <v>11.18</v>
      </c>
      <c r="V325" s="130">
        <f t="shared" si="426"/>
        <v>110</v>
      </c>
      <c r="W325" s="130">
        <f t="shared" si="427"/>
        <v>54</v>
      </c>
      <c r="X325" s="49">
        <f t="shared" si="428"/>
        <v>593.6</v>
      </c>
      <c r="Y325" s="49">
        <f t="shared" si="429"/>
        <v>1905.84</v>
      </c>
      <c r="Z325" s="164"/>
      <c r="AA325" s="139" t="s">
        <v>51</v>
      </c>
      <c r="AB325" s="140">
        <f t="shared" ref="AB325:AH325" si="443">K325+R325</f>
        <v>44.72</v>
      </c>
      <c r="AC325" s="140">
        <f t="shared" si="443"/>
        <v>894.39</v>
      </c>
      <c r="AD325" s="140">
        <f t="shared" si="443"/>
        <v>601.46</v>
      </c>
      <c r="AE325" s="140">
        <f t="shared" si="443"/>
        <v>37.27</v>
      </c>
      <c r="AF325" s="140">
        <f t="shared" si="443"/>
        <v>220</v>
      </c>
      <c r="AG325" s="140">
        <f t="shared" si="443"/>
        <v>108</v>
      </c>
      <c r="AH325" s="140">
        <f t="shared" si="443"/>
        <v>1905.84</v>
      </c>
      <c r="AI325" s="139" t="s">
        <v>32</v>
      </c>
    </row>
    <row r="326" s="39" customFormat="1" ht="16" customHeight="1" spans="1:35">
      <c r="A326" s="129">
        <f t="shared" si="417"/>
        <v>323</v>
      </c>
      <c r="B326" s="49" t="s">
        <v>139</v>
      </c>
      <c r="C326" s="51" t="s">
        <v>794</v>
      </c>
      <c r="D326" s="229" t="s">
        <v>795</v>
      </c>
      <c r="E326" s="357">
        <v>3726.65</v>
      </c>
      <c r="F326" s="130">
        <v>3726.65</v>
      </c>
      <c r="G326" s="350">
        <v>6014.67</v>
      </c>
      <c r="H326" s="350">
        <v>3726.65</v>
      </c>
      <c r="I326" s="359">
        <v>2200</v>
      </c>
      <c r="J326" s="130">
        <v>108</v>
      </c>
      <c r="K326" s="49">
        <f t="shared" si="441"/>
        <v>44.72</v>
      </c>
      <c r="L326" s="49">
        <f t="shared" si="355"/>
        <v>596.26</v>
      </c>
      <c r="M326" s="130">
        <f t="shared" si="418"/>
        <v>481.17</v>
      </c>
      <c r="N326" s="49">
        <f t="shared" si="356"/>
        <v>26.09</v>
      </c>
      <c r="O326" s="130">
        <f t="shared" si="419"/>
        <v>110</v>
      </c>
      <c r="P326" s="130">
        <f t="shared" si="420"/>
        <v>54</v>
      </c>
      <c r="Q326" s="130">
        <f t="shared" si="421"/>
        <v>1312.24</v>
      </c>
      <c r="R326" s="49">
        <f t="shared" si="422"/>
        <v>0</v>
      </c>
      <c r="S326" s="49">
        <f t="shared" si="423"/>
        <v>298.13</v>
      </c>
      <c r="T326" s="130">
        <f t="shared" si="424"/>
        <v>120.29</v>
      </c>
      <c r="U326" s="49">
        <f t="shared" si="425"/>
        <v>11.18</v>
      </c>
      <c r="V326" s="130">
        <f t="shared" si="426"/>
        <v>110</v>
      </c>
      <c r="W326" s="130">
        <f t="shared" si="427"/>
        <v>54</v>
      </c>
      <c r="X326" s="49">
        <f t="shared" si="428"/>
        <v>593.6</v>
      </c>
      <c r="Y326" s="49">
        <f t="shared" si="429"/>
        <v>1905.84</v>
      </c>
      <c r="Z326" s="164"/>
      <c r="AA326" s="139" t="s">
        <v>77</v>
      </c>
      <c r="AB326" s="140">
        <f t="shared" ref="AB326:AH326" si="444">K326+R326</f>
        <v>44.72</v>
      </c>
      <c r="AC326" s="140">
        <f t="shared" si="444"/>
        <v>894.39</v>
      </c>
      <c r="AD326" s="140">
        <f t="shared" si="444"/>
        <v>601.46</v>
      </c>
      <c r="AE326" s="140">
        <f t="shared" si="444"/>
        <v>37.27</v>
      </c>
      <c r="AF326" s="140">
        <f t="shared" si="444"/>
        <v>220</v>
      </c>
      <c r="AG326" s="140">
        <f t="shared" si="444"/>
        <v>108</v>
      </c>
      <c r="AH326" s="140">
        <f t="shared" si="444"/>
        <v>1905.84</v>
      </c>
      <c r="AI326" s="139" t="s">
        <v>32</v>
      </c>
    </row>
    <row r="327" s="39" customFormat="1" ht="16" customHeight="1" spans="1:35">
      <c r="A327" s="129">
        <f t="shared" si="417"/>
        <v>324</v>
      </c>
      <c r="B327" s="49" t="s">
        <v>139</v>
      </c>
      <c r="C327" s="51" t="s">
        <v>796</v>
      </c>
      <c r="D327" s="229" t="s">
        <v>797</v>
      </c>
      <c r="E327" s="357">
        <v>3726.65</v>
      </c>
      <c r="F327" s="130">
        <v>3726.65</v>
      </c>
      <c r="G327" s="350">
        <v>6014.67</v>
      </c>
      <c r="H327" s="350">
        <v>3726.65</v>
      </c>
      <c r="I327" s="359">
        <v>2200</v>
      </c>
      <c r="J327" s="130">
        <v>108</v>
      </c>
      <c r="K327" s="49">
        <f t="shared" si="441"/>
        <v>44.72</v>
      </c>
      <c r="L327" s="49">
        <f t="shared" si="355"/>
        <v>596.26</v>
      </c>
      <c r="M327" s="130">
        <f t="shared" si="418"/>
        <v>481.17</v>
      </c>
      <c r="N327" s="49">
        <f t="shared" si="356"/>
        <v>26.09</v>
      </c>
      <c r="O327" s="130">
        <f t="shared" si="419"/>
        <v>110</v>
      </c>
      <c r="P327" s="130">
        <f t="shared" si="420"/>
        <v>54</v>
      </c>
      <c r="Q327" s="130">
        <f t="shared" si="421"/>
        <v>1312.24</v>
      </c>
      <c r="R327" s="49">
        <f t="shared" si="422"/>
        <v>0</v>
      </c>
      <c r="S327" s="49">
        <f t="shared" si="423"/>
        <v>298.13</v>
      </c>
      <c r="T327" s="130">
        <f t="shared" si="424"/>
        <v>120.29</v>
      </c>
      <c r="U327" s="49">
        <f t="shared" si="425"/>
        <v>11.18</v>
      </c>
      <c r="V327" s="130">
        <f t="shared" si="426"/>
        <v>110</v>
      </c>
      <c r="W327" s="130">
        <f t="shared" si="427"/>
        <v>54</v>
      </c>
      <c r="X327" s="49">
        <f t="shared" si="428"/>
        <v>593.6</v>
      </c>
      <c r="Y327" s="49">
        <f t="shared" si="429"/>
        <v>1905.84</v>
      </c>
      <c r="Z327" s="164"/>
      <c r="AA327" s="139" t="s">
        <v>77</v>
      </c>
      <c r="AB327" s="140">
        <f t="shared" ref="AB327:AH327" si="445">K327+R327</f>
        <v>44.72</v>
      </c>
      <c r="AC327" s="140">
        <f t="shared" si="445"/>
        <v>894.39</v>
      </c>
      <c r="AD327" s="140">
        <f t="shared" si="445"/>
        <v>601.46</v>
      </c>
      <c r="AE327" s="140">
        <f t="shared" si="445"/>
        <v>37.27</v>
      </c>
      <c r="AF327" s="140">
        <f t="shared" si="445"/>
        <v>220</v>
      </c>
      <c r="AG327" s="140">
        <f t="shared" si="445"/>
        <v>108</v>
      </c>
      <c r="AH327" s="140">
        <f t="shared" si="445"/>
        <v>1905.84</v>
      </c>
      <c r="AI327" s="139" t="s">
        <v>32</v>
      </c>
    </row>
    <row r="328" s="39" customFormat="1" ht="16" customHeight="1" spans="1:35">
      <c r="A328" s="129">
        <f t="shared" si="417"/>
        <v>325</v>
      </c>
      <c r="B328" s="49" t="s">
        <v>217</v>
      </c>
      <c r="C328" s="51" t="s">
        <v>798</v>
      </c>
      <c r="D328" s="229" t="s">
        <v>799</v>
      </c>
      <c r="E328" s="357">
        <v>3726.65</v>
      </c>
      <c r="F328" s="130">
        <v>3726.65</v>
      </c>
      <c r="G328" s="350">
        <v>6014.67</v>
      </c>
      <c r="H328" s="350">
        <v>3726.65</v>
      </c>
      <c r="I328" s="359">
        <v>2200</v>
      </c>
      <c r="J328" s="130">
        <v>108</v>
      </c>
      <c r="K328" s="49">
        <f t="shared" si="441"/>
        <v>44.72</v>
      </c>
      <c r="L328" s="49">
        <f t="shared" si="355"/>
        <v>596.26</v>
      </c>
      <c r="M328" s="130">
        <f t="shared" si="418"/>
        <v>481.17</v>
      </c>
      <c r="N328" s="49">
        <f t="shared" si="356"/>
        <v>26.09</v>
      </c>
      <c r="O328" s="130">
        <f t="shared" si="419"/>
        <v>110</v>
      </c>
      <c r="P328" s="130">
        <f t="shared" si="420"/>
        <v>54</v>
      </c>
      <c r="Q328" s="130">
        <f t="shared" si="421"/>
        <v>1312.24</v>
      </c>
      <c r="R328" s="49">
        <f t="shared" si="422"/>
        <v>0</v>
      </c>
      <c r="S328" s="49">
        <f t="shared" si="423"/>
        <v>298.13</v>
      </c>
      <c r="T328" s="130">
        <f t="shared" si="424"/>
        <v>120.29</v>
      </c>
      <c r="U328" s="49">
        <f t="shared" si="425"/>
        <v>11.18</v>
      </c>
      <c r="V328" s="130">
        <f t="shared" si="426"/>
        <v>110</v>
      </c>
      <c r="W328" s="130">
        <f t="shared" si="427"/>
        <v>54</v>
      </c>
      <c r="X328" s="49">
        <f t="shared" si="428"/>
        <v>593.6</v>
      </c>
      <c r="Y328" s="49">
        <f t="shared" si="429"/>
        <v>1905.84</v>
      </c>
      <c r="Z328" s="164"/>
      <c r="AA328" s="139" t="s">
        <v>57</v>
      </c>
      <c r="AB328" s="140">
        <f t="shared" ref="AB328:AH328" si="446">K328+R328</f>
        <v>44.72</v>
      </c>
      <c r="AC328" s="140">
        <f t="shared" si="446"/>
        <v>894.39</v>
      </c>
      <c r="AD328" s="140">
        <f t="shared" si="446"/>
        <v>601.46</v>
      </c>
      <c r="AE328" s="140">
        <f t="shared" si="446"/>
        <v>37.27</v>
      </c>
      <c r="AF328" s="140">
        <f t="shared" si="446"/>
        <v>220</v>
      </c>
      <c r="AG328" s="140">
        <f t="shared" si="446"/>
        <v>108</v>
      </c>
      <c r="AH328" s="140">
        <f t="shared" si="446"/>
        <v>1905.84</v>
      </c>
      <c r="AI328" s="139" t="s">
        <v>32</v>
      </c>
    </row>
    <row r="329" s="39" customFormat="1" ht="16" customHeight="1" spans="1:35">
      <c r="A329" s="129">
        <f t="shared" si="417"/>
        <v>326</v>
      </c>
      <c r="B329" s="49" t="s">
        <v>129</v>
      </c>
      <c r="C329" s="52" t="s">
        <v>800</v>
      </c>
      <c r="D329" s="229" t="s">
        <v>801</v>
      </c>
      <c r="E329" s="357">
        <v>3726.65</v>
      </c>
      <c r="F329" s="130">
        <v>3726.65</v>
      </c>
      <c r="G329" s="350">
        <v>6014.67</v>
      </c>
      <c r="H329" s="350">
        <v>3726.65</v>
      </c>
      <c r="I329" s="359">
        <v>3180</v>
      </c>
      <c r="J329" s="130">
        <v>108</v>
      </c>
      <c r="K329" s="49">
        <f t="shared" si="441"/>
        <v>44.72</v>
      </c>
      <c r="L329" s="49">
        <f t="shared" si="355"/>
        <v>596.26</v>
      </c>
      <c r="M329" s="130">
        <f t="shared" si="418"/>
        <v>481.17</v>
      </c>
      <c r="N329" s="49">
        <f t="shared" si="356"/>
        <v>26.09</v>
      </c>
      <c r="O329" s="130">
        <f t="shared" si="419"/>
        <v>159</v>
      </c>
      <c r="P329" s="130">
        <f t="shared" si="420"/>
        <v>54</v>
      </c>
      <c r="Q329" s="130">
        <f t="shared" si="421"/>
        <v>1361.24</v>
      </c>
      <c r="R329" s="49">
        <f t="shared" si="422"/>
        <v>0</v>
      </c>
      <c r="S329" s="49">
        <f t="shared" si="423"/>
        <v>298.13</v>
      </c>
      <c r="T329" s="130">
        <f t="shared" si="424"/>
        <v>120.29</v>
      </c>
      <c r="U329" s="49">
        <f t="shared" si="425"/>
        <v>11.18</v>
      </c>
      <c r="V329" s="130">
        <f t="shared" si="426"/>
        <v>159</v>
      </c>
      <c r="W329" s="130">
        <f t="shared" si="427"/>
        <v>54</v>
      </c>
      <c r="X329" s="49">
        <f t="shared" si="428"/>
        <v>642.6</v>
      </c>
      <c r="Y329" s="49">
        <f t="shared" si="429"/>
        <v>2003.84</v>
      </c>
      <c r="Z329" s="164"/>
      <c r="AA329" s="139" t="s">
        <v>82</v>
      </c>
      <c r="AB329" s="140">
        <f t="shared" ref="AB329:AH329" si="447">K329+R329</f>
        <v>44.72</v>
      </c>
      <c r="AC329" s="140">
        <f t="shared" si="447"/>
        <v>894.39</v>
      </c>
      <c r="AD329" s="140">
        <f t="shared" si="447"/>
        <v>601.46</v>
      </c>
      <c r="AE329" s="140">
        <f t="shared" si="447"/>
        <v>37.27</v>
      </c>
      <c r="AF329" s="140">
        <f t="shared" si="447"/>
        <v>318</v>
      </c>
      <c r="AG329" s="140">
        <f t="shared" si="447"/>
        <v>108</v>
      </c>
      <c r="AH329" s="140">
        <f t="shared" si="447"/>
        <v>2003.84</v>
      </c>
      <c r="AI329" s="139" t="s">
        <v>35</v>
      </c>
    </row>
    <row r="330" s="115" customFormat="1" ht="19" customHeight="1" spans="1:35">
      <c r="A330" s="129">
        <f t="shared" si="417"/>
        <v>327</v>
      </c>
      <c r="B330" s="49" t="s">
        <v>223</v>
      </c>
      <c r="C330" s="44" t="s">
        <v>802</v>
      </c>
      <c r="D330" s="230" t="s">
        <v>803</v>
      </c>
      <c r="E330" s="357">
        <v>3726.65</v>
      </c>
      <c r="F330" s="130">
        <v>3726.65</v>
      </c>
      <c r="G330" s="350">
        <v>6014.67</v>
      </c>
      <c r="H330" s="350">
        <v>3726.65</v>
      </c>
      <c r="I330" s="359">
        <v>3180</v>
      </c>
      <c r="J330" s="130">
        <v>108</v>
      </c>
      <c r="K330" s="49">
        <f t="shared" si="441"/>
        <v>44.72</v>
      </c>
      <c r="L330" s="49">
        <f t="shared" ref="L330:L393" si="448">ROUND(F330*0.16,2)</f>
        <v>596.26</v>
      </c>
      <c r="M330" s="130">
        <f t="shared" si="418"/>
        <v>481.17</v>
      </c>
      <c r="N330" s="49">
        <f t="shared" ref="N330:N393" si="449">ROUND(H330*0.007,2)</f>
        <v>26.09</v>
      </c>
      <c r="O330" s="130">
        <f t="shared" si="419"/>
        <v>159</v>
      </c>
      <c r="P330" s="130">
        <f t="shared" si="420"/>
        <v>54</v>
      </c>
      <c r="Q330" s="130">
        <f t="shared" si="421"/>
        <v>1361.24</v>
      </c>
      <c r="R330" s="49">
        <f t="shared" si="422"/>
        <v>0</v>
      </c>
      <c r="S330" s="49">
        <f t="shared" si="423"/>
        <v>298.13</v>
      </c>
      <c r="T330" s="130">
        <f t="shared" si="424"/>
        <v>120.29</v>
      </c>
      <c r="U330" s="49">
        <f t="shared" si="425"/>
        <v>11.18</v>
      </c>
      <c r="V330" s="130">
        <f t="shared" si="426"/>
        <v>159</v>
      </c>
      <c r="W330" s="130">
        <f t="shared" si="427"/>
        <v>54</v>
      </c>
      <c r="X330" s="49">
        <f t="shared" si="428"/>
        <v>642.6</v>
      </c>
      <c r="Y330" s="49">
        <f t="shared" si="429"/>
        <v>2003.84</v>
      </c>
      <c r="Z330" s="360"/>
      <c r="AA330" s="139" t="s">
        <v>79</v>
      </c>
      <c r="AB330" s="140">
        <f t="shared" ref="AB330:AH330" si="450">K330+R330</f>
        <v>44.72</v>
      </c>
      <c r="AC330" s="140">
        <f t="shared" si="450"/>
        <v>894.39</v>
      </c>
      <c r="AD330" s="140">
        <f t="shared" si="450"/>
        <v>601.46</v>
      </c>
      <c r="AE330" s="140">
        <f t="shared" si="450"/>
        <v>37.27</v>
      </c>
      <c r="AF330" s="140">
        <f t="shared" si="450"/>
        <v>318</v>
      </c>
      <c r="AG330" s="140">
        <f t="shared" si="450"/>
        <v>108</v>
      </c>
      <c r="AH330" s="140">
        <f t="shared" si="450"/>
        <v>2003.84</v>
      </c>
      <c r="AI330" s="139" t="s">
        <v>33</v>
      </c>
    </row>
    <row r="331" s="115" customFormat="1" ht="19" customHeight="1" spans="1:35">
      <c r="A331" s="129">
        <f t="shared" si="417"/>
        <v>328</v>
      </c>
      <c r="B331" s="49" t="s">
        <v>262</v>
      </c>
      <c r="C331" s="44" t="s">
        <v>804</v>
      </c>
      <c r="D331" s="230" t="s">
        <v>805</v>
      </c>
      <c r="E331" s="357">
        <v>3726.65</v>
      </c>
      <c r="F331" s="130">
        <v>3726.65</v>
      </c>
      <c r="G331" s="350">
        <v>6014.67</v>
      </c>
      <c r="H331" s="350">
        <v>3726.65</v>
      </c>
      <c r="I331" s="359">
        <v>2200</v>
      </c>
      <c r="J331" s="130">
        <v>108</v>
      </c>
      <c r="K331" s="49">
        <f t="shared" si="441"/>
        <v>44.72</v>
      </c>
      <c r="L331" s="49">
        <f t="shared" si="448"/>
        <v>596.26</v>
      </c>
      <c r="M331" s="130">
        <f t="shared" si="418"/>
        <v>481.17</v>
      </c>
      <c r="N331" s="49">
        <f t="shared" si="449"/>
        <v>26.09</v>
      </c>
      <c r="O331" s="130">
        <f t="shared" si="419"/>
        <v>110</v>
      </c>
      <c r="P331" s="130">
        <f t="shared" si="420"/>
        <v>54</v>
      </c>
      <c r="Q331" s="130">
        <f t="shared" si="421"/>
        <v>1312.24</v>
      </c>
      <c r="R331" s="49">
        <f t="shared" si="422"/>
        <v>0</v>
      </c>
      <c r="S331" s="49">
        <f t="shared" si="423"/>
        <v>298.13</v>
      </c>
      <c r="T331" s="130">
        <f t="shared" si="424"/>
        <v>120.29</v>
      </c>
      <c r="U331" s="49">
        <f t="shared" si="425"/>
        <v>11.18</v>
      </c>
      <c r="V331" s="130">
        <f t="shared" si="426"/>
        <v>110</v>
      </c>
      <c r="W331" s="130">
        <f t="shared" si="427"/>
        <v>54</v>
      </c>
      <c r="X331" s="49">
        <f t="shared" si="428"/>
        <v>593.6</v>
      </c>
      <c r="Y331" s="49">
        <f t="shared" si="429"/>
        <v>1905.84</v>
      </c>
      <c r="Z331" s="360"/>
      <c r="AA331" s="139" t="s">
        <v>68</v>
      </c>
      <c r="AB331" s="140">
        <f t="shared" ref="AB331:AH331" si="451">K331+R331</f>
        <v>44.72</v>
      </c>
      <c r="AC331" s="140">
        <f t="shared" si="451"/>
        <v>894.39</v>
      </c>
      <c r="AD331" s="140">
        <f t="shared" si="451"/>
        <v>601.46</v>
      </c>
      <c r="AE331" s="140">
        <f t="shared" si="451"/>
        <v>37.27</v>
      </c>
      <c r="AF331" s="140">
        <f t="shared" si="451"/>
        <v>220</v>
      </c>
      <c r="AG331" s="140">
        <f t="shared" si="451"/>
        <v>108</v>
      </c>
      <c r="AH331" s="140">
        <f t="shared" si="451"/>
        <v>1905.84</v>
      </c>
      <c r="AI331" s="139" t="s">
        <v>32</v>
      </c>
    </row>
    <row r="332" s="115" customFormat="1" ht="19" customHeight="1" spans="1:35">
      <c r="A332" s="129">
        <f t="shared" si="417"/>
        <v>329</v>
      </c>
      <c r="B332" s="49" t="s">
        <v>262</v>
      </c>
      <c r="C332" s="44" t="s">
        <v>806</v>
      </c>
      <c r="D332" s="230" t="s">
        <v>807</v>
      </c>
      <c r="E332" s="357">
        <v>3726.65</v>
      </c>
      <c r="F332" s="130">
        <v>3726.65</v>
      </c>
      <c r="G332" s="350">
        <v>6014.67</v>
      </c>
      <c r="H332" s="350">
        <v>3726.65</v>
      </c>
      <c r="I332" s="359">
        <v>2200</v>
      </c>
      <c r="J332" s="130">
        <v>108</v>
      </c>
      <c r="K332" s="49">
        <f t="shared" si="441"/>
        <v>44.72</v>
      </c>
      <c r="L332" s="49">
        <f t="shared" si="448"/>
        <v>596.26</v>
      </c>
      <c r="M332" s="130">
        <f t="shared" si="418"/>
        <v>481.17</v>
      </c>
      <c r="N332" s="49">
        <f t="shared" si="449"/>
        <v>26.09</v>
      </c>
      <c r="O332" s="130">
        <f t="shared" si="419"/>
        <v>110</v>
      </c>
      <c r="P332" s="130">
        <f t="shared" si="420"/>
        <v>54</v>
      </c>
      <c r="Q332" s="130">
        <f t="shared" si="421"/>
        <v>1312.24</v>
      </c>
      <c r="R332" s="49">
        <f t="shared" si="422"/>
        <v>0</v>
      </c>
      <c r="S332" s="49">
        <f t="shared" si="423"/>
        <v>298.13</v>
      </c>
      <c r="T332" s="130">
        <f t="shared" si="424"/>
        <v>120.29</v>
      </c>
      <c r="U332" s="49">
        <f t="shared" si="425"/>
        <v>11.18</v>
      </c>
      <c r="V332" s="130">
        <f t="shared" si="426"/>
        <v>110</v>
      </c>
      <c r="W332" s="130">
        <f t="shared" si="427"/>
        <v>54</v>
      </c>
      <c r="X332" s="49">
        <f t="shared" si="428"/>
        <v>593.6</v>
      </c>
      <c r="Y332" s="49">
        <f t="shared" si="429"/>
        <v>1905.84</v>
      </c>
      <c r="Z332" s="360"/>
      <c r="AA332" s="139" t="s">
        <v>68</v>
      </c>
      <c r="AB332" s="140">
        <f t="shared" ref="AB332:AH332" si="452">K332+R332</f>
        <v>44.72</v>
      </c>
      <c r="AC332" s="140">
        <f t="shared" si="452"/>
        <v>894.39</v>
      </c>
      <c r="AD332" s="140">
        <f t="shared" si="452"/>
        <v>601.46</v>
      </c>
      <c r="AE332" s="140">
        <f t="shared" si="452"/>
        <v>37.27</v>
      </c>
      <c r="AF332" s="140">
        <f t="shared" si="452"/>
        <v>220</v>
      </c>
      <c r="AG332" s="140">
        <f t="shared" si="452"/>
        <v>108</v>
      </c>
      <c r="AH332" s="140">
        <f t="shared" si="452"/>
        <v>1905.84</v>
      </c>
      <c r="AI332" s="139" t="s">
        <v>32</v>
      </c>
    </row>
    <row r="333" s="115" customFormat="1" ht="19" customHeight="1" spans="1:35">
      <c r="A333" s="129">
        <f t="shared" si="417"/>
        <v>330</v>
      </c>
      <c r="B333" s="49" t="s">
        <v>139</v>
      </c>
      <c r="C333" s="44" t="s">
        <v>808</v>
      </c>
      <c r="D333" s="230" t="s">
        <v>809</v>
      </c>
      <c r="E333" s="357">
        <v>3726.65</v>
      </c>
      <c r="F333" s="130">
        <v>3726.65</v>
      </c>
      <c r="G333" s="350">
        <v>6014.67</v>
      </c>
      <c r="H333" s="350">
        <v>3726.65</v>
      </c>
      <c r="I333" s="359">
        <v>2200</v>
      </c>
      <c r="J333" s="130">
        <v>108</v>
      </c>
      <c r="K333" s="49">
        <f t="shared" si="441"/>
        <v>44.72</v>
      </c>
      <c r="L333" s="49">
        <f t="shared" si="448"/>
        <v>596.26</v>
      </c>
      <c r="M333" s="130">
        <f t="shared" si="418"/>
        <v>481.17</v>
      </c>
      <c r="N333" s="49">
        <f t="shared" si="449"/>
        <v>26.09</v>
      </c>
      <c r="O333" s="130">
        <f t="shared" si="419"/>
        <v>110</v>
      </c>
      <c r="P333" s="130">
        <f t="shared" si="420"/>
        <v>54</v>
      </c>
      <c r="Q333" s="130">
        <f t="shared" si="421"/>
        <v>1312.24</v>
      </c>
      <c r="R333" s="49">
        <f t="shared" si="422"/>
        <v>0</v>
      </c>
      <c r="S333" s="49">
        <f t="shared" si="423"/>
        <v>298.13</v>
      </c>
      <c r="T333" s="130">
        <f t="shared" si="424"/>
        <v>120.29</v>
      </c>
      <c r="U333" s="49">
        <f t="shared" si="425"/>
        <v>11.18</v>
      </c>
      <c r="V333" s="130">
        <f t="shared" si="426"/>
        <v>110</v>
      </c>
      <c r="W333" s="130">
        <f t="shared" si="427"/>
        <v>54</v>
      </c>
      <c r="X333" s="49">
        <f t="shared" si="428"/>
        <v>593.6</v>
      </c>
      <c r="Y333" s="49">
        <f t="shared" si="429"/>
        <v>1905.84</v>
      </c>
      <c r="Z333" s="360"/>
      <c r="AA333" s="139" t="s">
        <v>77</v>
      </c>
      <c r="AB333" s="140">
        <f t="shared" ref="AB333:AH333" si="453">K333+R333</f>
        <v>44.72</v>
      </c>
      <c r="AC333" s="140">
        <f t="shared" si="453"/>
        <v>894.39</v>
      </c>
      <c r="AD333" s="140">
        <f t="shared" si="453"/>
        <v>601.46</v>
      </c>
      <c r="AE333" s="140">
        <f t="shared" si="453"/>
        <v>37.27</v>
      </c>
      <c r="AF333" s="140">
        <f t="shared" si="453"/>
        <v>220</v>
      </c>
      <c r="AG333" s="140">
        <f t="shared" si="453"/>
        <v>108</v>
      </c>
      <c r="AH333" s="140">
        <f t="shared" si="453"/>
        <v>1905.84</v>
      </c>
      <c r="AI333" s="139" t="s">
        <v>32</v>
      </c>
    </row>
    <row r="334" s="115" customFormat="1" ht="19" customHeight="1" spans="1:35">
      <c r="A334" s="129">
        <f t="shared" si="417"/>
        <v>331</v>
      </c>
      <c r="B334" s="49" t="s">
        <v>209</v>
      </c>
      <c r="C334" s="44" t="s">
        <v>810</v>
      </c>
      <c r="D334" s="230" t="s">
        <v>811</v>
      </c>
      <c r="E334" s="357">
        <v>3726.65</v>
      </c>
      <c r="F334" s="130">
        <v>3726.65</v>
      </c>
      <c r="G334" s="350">
        <v>6014.67</v>
      </c>
      <c r="H334" s="350">
        <v>3726.65</v>
      </c>
      <c r="I334" s="359">
        <v>2200</v>
      </c>
      <c r="J334" s="130">
        <v>108</v>
      </c>
      <c r="K334" s="49">
        <f t="shared" si="441"/>
        <v>44.72</v>
      </c>
      <c r="L334" s="49">
        <f t="shared" si="448"/>
        <v>596.26</v>
      </c>
      <c r="M334" s="130">
        <f t="shared" si="418"/>
        <v>481.17</v>
      </c>
      <c r="N334" s="49">
        <f t="shared" si="449"/>
        <v>26.09</v>
      </c>
      <c r="O334" s="130">
        <f t="shared" si="419"/>
        <v>110</v>
      </c>
      <c r="P334" s="130">
        <f t="shared" si="420"/>
        <v>54</v>
      </c>
      <c r="Q334" s="130">
        <f t="shared" si="421"/>
        <v>1312.24</v>
      </c>
      <c r="R334" s="49">
        <f t="shared" si="422"/>
        <v>0</v>
      </c>
      <c r="S334" s="49">
        <f t="shared" si="423"/>
        <v>298.13</v>
      </c>
      <c r="T334" s="130">
        <f t="shared" si="424"/>
        <v>120.29</v>
      </c>
      <c r="U334" s="49">
        <f t="shared" si="425"/>
        <v>11.18</v>
      </c>
      <c r="V334" s="130">
        <f t="shared" si="426"/>
        <v>110</v>
      </c>
      <c r="W334" s="130">
        <f t="shared" si="427"/>
        <v>54</v>
      </c>
      <c r="X334" s="49">
        <f t="shared" si="428"/>
        <v>593.6</v>
      </c>
      <c r="Y334" s="49">
        <f t="shared" si="429"/>
        <v>1905.84</v>
      </c>
      <c r="Z334" s="360"/>
      <c r="AA334" s="139" t="s">
        <v>69</v>
      </c>
      <c r="AB334" s="140">
        <f t="shared" ref="AB334:AH334" si="454">K334+R334</f>
        <v>44.72</v>
      </c>
      <c r="AC334" s="140">
        <f t="shared" si="454"/>
        <v>894.39</v>
      </c>
      <c r="AD334" s="140">
        <f t="shared" si="454"/>
        <v>601.46</v>
      </c>
      <c r="AE334" s="140">
        <f t="shared" si="454"/>
        <v>37.27</v>
      </c>
      <c r="AF334" s="140">
        <f t="shared" si="454"/>
        <v>220</v>
      </c>
      <c r="AG334" s="140">
        <f t="shared" si="454"/>
        <v>108</v>
      </c>
      <c r="AH334" s="140">
        <f t="shared" si="454"/>
        <v>1905.84</v>
      </c>
      <c r="AI334" s="139" t="s">
        <v>32</v>
      </c>
    </row>
    <row r="335" s="115" customFormat="1" ht="19" customHeight="1" spans="1:35">
      <c r="A335" s="129">
        <f t="shared" si="417"/>
        <v>332</v>
      </c>
      <c r="B335" s="49" t="s">
        <v>209</v>
      </c>
      <c r="C335" s="44" t="s">
        <v>812</v>
      </c>
      <c r="D335" s="230" t="s">
        <v>813</v>
      </c>
      <c r="E335" s="357">
        <v>3726.65</v>
      </c>
      <c r="F335" s="130">
        <v>3726.65</v>
      </c>
      <c r="G335" s="350">
        <v>6014.67</v>
      </c>
      <c r="H335" s="350">
        <v>3726.65</v>
      </c>
      <c r="I335" s="359">
        <v>2200</v>
      </c>
      <c r="J335" s="130">
        <v>108</v>
      </c>
      <c r="K335" s="49">
        <f t="shared" si="441"/>
        <v>44.72</v>
      </c>
      <c r="L335" s="49">
        <f t="shared" si="448"/>
        <v>596.26</v>
      </c>
      <c r="M335" s="130">
        <f t="shared" si="418"/>
        <v>481.17</v>
      </c>
      <c r="N335" s="49">
        <f t="shared" si="449"/>
        <v>26.09</v>
      </c>
      <c r="O335" s="130">
        <f t="shared" si="419"/>
        <v>110</v>
      </c>
      <c r="P335" s="130">
        <f t="shared" si="420"/>
        <v>54</v>
      </c>
      <c r="Q335" s="130">
        <f t="shared" si="421"/>
        <v>1312.24</v>
      </c>
      <c r="R335" s="49">
        <f t="shared" si="422"/>
        <v>0</v>
      </c>
      <c r="S335" s="49">
        <f t="shared" si="423"/>
        <v>298.13</v>
      </c>
      <c r="T335" s="130">
        <f t="shared" si="424"/>
        <v>120.29</v>
      </c>
      <c r="U335" s="49">
        <f t="shared" si="425"/>
        <v>11.18</v>
      </c>
      <c r="V335" s="130">
        <f t="shared" si="426"/>
        <v>110</v>
      </c>
      <c r="W335" s="130">
        <f t="shared" si="427"/>
        <v>54</v>
      </c>
      <c r="X335" s="49">
        <f t="shared" si="428"/>
        <v>593.6</v>
      </c>
      <c r="Y335" s="49">
        <f t="shared" si="429"/>
        <v>1905.84</v>
      </c>
      <c r="Z335" s="360"/>
      <c r="AA335" s="139" t="s">
        <v>69</v>
      </c>
      <c r="AB335" s="140">
        <f t="shared" ref="AB335:AH335" si="455">K335+R335</f>
        <v>44.72</v>
      </c>
      <c r="AC335" s="140">
        <f t="shared" si="455"/>
        <v>894.39</v>
      </c>
      <c r="AD335" s="140">
        <f t="shared" si="455"/>
        <v>601.46</v>
      </c>
      <c r="AE335" s="140">
        <f t="shared" si="455"/>
        <v>37.27</v>
      </c>
      <c r="AF335" s="140">
        <f t="shared" si="455"/>
        <v>220</v>
      </c>
      <c r="AG335" s="140">
        <f t="shared" si="455"/>
        <v>108</v>
      </c>
      <c r="AH335" s="140">
        <f t="shared" si="455"/>
        <v>1905.84</v>
      </c>
      <c r="AI335" s="139" t="s">
        <v>32</v>
      </c>
    </row>
    <row r="336" s="115" customFormat="1" ht="19" customHeight="1" spans="1:35">
      <c r="A336" s="129">
        <f t="shared" si="417"/>
        <v>333</v>
      </c>
      <c r="B336" s="49" t="s">
        <v>209</v>
      </c>
      <c r="C336" s="52" t="s">
        <v>814</v>
      </c>
      <c r="D336" s="230" t="s">
        <v>815</v>
      </c>
      <c r="E336" s="357">
        <v>3726.65</v>
      </c>
      <c r="F336" s="130">
        <v>3726.65</v>
      </c>
      <c r="G336" s="350">
        <v>6014.67</v>
      </c>
      <c r="H336" s="350">
        <v>3726.65</v>
      </c>
      <c r="I336" s="359">
        <v>2200</v>
      </c>
      <c r="J336" s="130">
        <v>108</v>
      </c>
      <c r="K336" s="49">
        <f t="shared" si="441"/>
        <v>44.72</v>
      </c>
      <c r="L336" s="49">
        <f t="shared" si="448"/>
        <v>596.26</v>
      </c>
      <c r="M336" s="130">
        <f t="shared" si="418"/>
        <v>481.17</v>
      </c>
      <c r="N336" s="49">
        <f t="shared" si="449"/>
        <v>26.09</v>
      </c>
      <c r="O336" s="130">
        <f t="shared" si="419"/>
        <v>110</v>
      </c>
      <c r="P336" s="130">
        <f t="shared" si="420"/>
        <v>54</v>
      </c>
      <c r="Q336" s="130">
        <f t="shared" si="421"/>
        <v>1312.24</v>
      </c>
      <c r="R336" s="49">
        <f t="shared" si="422"/>
        <v>0</v>
      </c>
      <c r="S336" s="49">
        <f t="shared" si="423"/>
        <v>298.13</v>
      </c>
      <c r="T336" s="130">
        <f t="shared" si="424"/>
        <v>120.29</v>
      </c>
      <c r="U336" s="49">
        <f t="shared" si="425"/>
        <v>11.18</v>
      </c>
      <c r="V336" s="130">
        <f t="shared" si="426"/>
        <v>110</v>
      </c>
      <c r="W336" s="130">
        <f t="shared" si="427"/>
        <v>54</v>
      </c>
      <c r="X336" s="49">
        <f t="shared" si="428"/>
        <v>593.6</v>
      </c>
      <c r="Y336" s="49">
        <f t="shared" si="429"/>
        <v>1905.84</v>
      </c>
      <c r="Z336" s="360"/>
      <c r="AA336" s="139" t="s">
        <v>69</v>
      </c>
      <c r="AB336" s="140">
        <f t="shared" ref="AB336:AH336" si="456">K336+R336</f>
        <v>44.72</v>
      </c>
      <c r="AC336" s="140">
        <f t="shared" si="456"/>
        <v>894.39</v>
      </c>
      <c r="AD336" s="140">
        <f t="shared" si="456"/>
        <v>601.46</v>
      </c>
      <c r="AE336" s="140">
        <f t="shared" si="456"/>
        <v>37.27</v>
      </c>
      <c r="AF336" s="140">
        <f t="shared" si="456"/>
        <v>220</v>
      </c>
      <c r="AG336" s="140">
        <f t="shared" si="456"/>
        <v>108</v>
      </c>
      <c r="AH336" s="140">
        <f t="shared" si="456"/>
        <v>1905.84</v>
      </c>
      <c r="AI336" s="139" t="s">
        <v>32</v>
      </c>
    </row>
    <row r="337" s="115" customFormat="1" ht="19" customHeight="1" spans="1:35">
      <c r="A337" s="129">
        <f t="shared" si="417"/>
        <v>334</v>
      </c>
      <c r="B337" s="49" t="s">
        <v>169</v>
      </c>
      <c r="C337" s="44" t="s">
        <v>816</v>
      </c>
      <c r="D337" s="230" t="s">
        <v>817</v>
      </c>
      <c r="E337" s="357">
        <v>3726.65</v>
      </c>
      <c r="F337" s="130">
        <v>3726.65</v>
      </c>
      <c r="G337" s="350">
        <v>6014.67</v>
      </c>
      <c r="H337" s="350">
        <v>3726.65</v>
      </c>
      <c r="I337" s="359">
        <v>3180</v>
      </c>
      <c r="J337" s="130">
        <v>108</v>
      </c>
      <c r="K337" s="49">
        <f t="shared" si="441"/>
        <v>44.72</v>
      </c>
      <c r="L337" s="49">
        <f t="shared" si="448"/>
        <v>596.26</v>
      </c>
      <c r="M337" s="130">
        <f t="shared" si="418"/>
        <v>481.17</v>
      </c>
      <c r="N337" s="49">
        <f t="shared" si="449"/>
        <v>26.09</v>
      </c>
      <c r="O337" s="130">
        <f t="shared" si="419"/>
        <v>159</v>
      </c>
      <c r="P337" s="130">
        <f t="shared" si="420"/>
        <v>54</v>
      </c>
      <c r="Q337" s="130">
        <f t="shared" si="421"/>
        <v>1361.24</v>
      </c>
      <c r="R337" s="49">
        <f t="shared" si="422"/>
        <v>0</v>
      </c>
      <c r="S337" s="49">
        <f t="shared" si="423"/>
        <v>298.13</v>
      </c>
      <c r="T337" s="130">
        <f t="shared" si="424"/>
        <v>120.29</v>
      </c>
      <c r="U337" s="49">
        <f t="shared" si="425"/>
        <v>11.18</v>
      </c>
      <c r="V337" s="130">
        <f t="shared" si="426"/>
        <v>159</v>
      </c>
      <c r="W337" s="130">
        <f t="shared" si="427"/>
        <v>54</v>
      </c>
      <c r="X337" s="49">
        <f t="shared" si="428"/>
        <v>642.6</v>
      </c>
      <c r="Y337" s="49">
        <f t="shared" si="429"/>
        <v>2003.84</v>
      </c>
      <c r="Z337" s="360"/>
      <c r="AA337" s="139" t="s">
        <v>92</v>
      </c>
      <c r="AB337" s="140">
        <f t="shared" ref="AB337:AH337" si="457">K337+R337</f>
        <v>44.72</v>
      </c>
      <c r="AC337" s="140">
        <f t="shared" si="457"/>
        <v>894.39</v>
      </c>
      <c r="AD337" s="140">
        <f t="shared" si="457"/>
        <v>601.46</v>
      </c>
      <c r="AE337" s="140">
        <f t="shared" si="457"/>
        <v>37.27</v>
      </c>
      <c r="AF337" s="140">
        <f t="shared" si="457"/>
        <v>318</v>
      </c>
      <c r="AG337" s="140">
        <f t="shared" si="457"/>
        <v>108</v>
      </c>
      <c r="AH337" s="140">
        <f t="shared" si="457"/>
        <v>2003.84</v>
      </c>
      <c r="AI337" s="139" t="s">
        <v>31</v>
      </c>
    </row>
    <row r="338" s="115" customFormat="1" ht="19" customHeight="1" spans="1:35">
      <c r="A338" s="129">
        <f t="shared" si="417"/>
        <v>335</v>
      </c>
      <c r="B338" s="49" t="s">
        <v>223</v>
      </c>
      <c r="C338" s="44" t="s">
        <v>818</v>
      </c>
      <c r="D338" s="230" t="s">
        <v>819</v>
      </c>
      <c r="E338" s="357">
        <v>3726.65</v>
      </c>
      <c r="F338" s="130">
        <v>3726.65</v>
      </c>
      <c r="G338" s="350">
        <v>6014.67</v>
      </c>
      <c r="H338" s="350">
        <v>3726.65</v>
      </c>
      <c r="I338" s="359">
        <v>3180</v>
      </c>
      <c r="J338" s="130">
        <v>108</v>
      </c>
      <c r="K338" s="49">
        <f t="shared" si="441"/>
        <v>44.72</v>
      </c>
      <c r="L338" s="49">
        <f t="shared" si="448"/>
        <v>596.26</v>
      </c>
      <c r="M338" s="130">
        <f t="shared" si="418"/>
        <v>481.17</v>
      </c>
      <c r="N338" s="49">
        <f t="shared" si="449"/>
        <v>26.09</v>
      </c>
      <c r="O338" s="130">
        <f t="shared" si="419"/>
        <v>159</v>
      </c>
      <c r="P338" s="130">
        <f t="shared" si="420"/>
        <v>54</v>
      </c>
      <c r="Q338" s="130">
        <f t="shared" si="421"/>
        <v>1361.24</v>
      </c>
      <c r="R338" s="49">
        <f t="shared" si="422"/>
        <v>0</v>
      </c>
      <c r="S338" s="49">
        <f t="shared" si="423"/>
        <v>298.13</v>
      </c>
      <c r="T338" s="130">
        <f t="shared" si="424"/>
        <v>120.29</v>
      </c>
      <c r="U338" s="49">
        <f t="shared" si="425"/>
        <v>11.18</v>
      </c>
      <c r="V338" s="130">
        <f t="shared" si="426"/>
        <v>159</v>
      </c>
      <c r="W338" s="130">
        <f t="shared" si="427"/>
        <v>54</v>
      </c>
      <c r="X338" s="49">
        <f t="shared" si="428"/>
        <v>642.6</v>
      </c>
      <c r="Y338" s="49">
        <f t="shared" si="429"/>
        <v>2003.84</v>
      </c>
      <c r="Z338" s="360"/>
      <c r="AA338" s="139" t="s">
        <v>64</v>
      </c>
      <c r="AB338" s="140">
        <f t="shared" ref="AB338:AH338" si="458">K338+R338</f>
        <v>44.72</v>
      </c>
      <c r="AC338" s="140">
        <f t="shared" si="458"/>
        <v>894.39</v>
      </c>
      <c r="AD338" s="140">
        <f t="shared" si="458"/>
        <v>601.46</v>
      </c>
      <c r="AE338" s="140">
        <f t="shared" si="458"/>
        <v>37.27</v>
      </c>
      <c r="AF338" s="140">
        <f t="shared" si="458"/>
        <v>318</v>
      </c>
      <c r="AG338" s="140">
        <f t="shared" si="458"/>
        <v>108</v>
      </c>
      <c r="AH338" s="140">
        <f t="shared" si="458"/>
        <v>2003.84</v>
      </c>
      <c r="AI338" s="139" t="s">
        <v>34</v>
      </c>
    </row>
    <row r="339" s="115" customFormat="1" ht="19" customHeight="1" spans="1:35">
      <c r="A339" s="129">
        <f t="shared" si="417"/>
        <v>336</v>
      </c>
      <c r="B339" s="49" t="s">
        <v>119</v>
      </c>
      <c r="C339" s="44" t="s">
        <v>820</v>
      </c>
      <c r="D339" s="131" t="s">
        <v>821</v>
      </c>
      <c r="E339" s="357">
        <v>3726.65</v>
      </c>
      <c r="F339" s="130">
        <v>3726.65</v>
      </c>
      <c r="G339" s="350">
        <v>6014.67</v>
      </c>
      <c r="H339" s="350">
        <v>3726.65</v>
      </c>
      <c r="I339" s="359">
        <v>2200</v>
      </c>
      <c r="J339" s="130">
        <v>108</v>
      </c>
      <c r="K339" s="49">
        <f t="shared" si="441"/>
        <v>44.72</v>
      </c>
      <c r="L339" s="49">
        <f t="shared" si="448"/>
        <v>596.26</v>
      </c>
      <c r="M339" s="130">
        <f t="shared" si="418"/>
        <v>481.17</v>
      </c>
      <c r="N339" s="49">
        <f t="shared" si="449"/>
        <v>26.09</v>
      </c>
      <c r="O339" s="130">
        <f t="shared" si="419"/>
        <v>110</v>
      </c>
      <c r="P339" s="130">
        <f t="shared" si="420"/>
        <v>54</v>
      </c>
      <c r="Q339" s="130">
        <f t="shared" si="421"/>
        <v>1312.24</v>
      </c>
      <c r="R339" s="49">
        <f t="shared" si="422"/>
        <v>0</v>
      </c>
      <c r="S339" s="49">
        <f t="shared" si="423"/>
        <v>298.13</v>
      </c>
      <c r="T339" s="130">
        <f t="shared" si="424"/>
        <v>120.29</v>
      </c>
      <c r="U339" s="49">
        <f t="shared" si="425"/>
        <v>11.18</v>
      </c>
      <c r="V339" s="130">
        <f t="shared" si="426"/>
        <v>110</v>
      </c>
      <c r="W339" s="130">
        <f t="shared" si="427"/>
        <v>54</v>
      </c>
      <c r="X339" s="49">
        <f t="shared" si="428"/>
        <v>593.6</v>
      </c>
      <c r="Y339" s="49">
        <f t="shared" si="429"/>
        <v>1905.84</v>
      </c>
      <c r="Z339" s="360"/>
      <c r="AA339" s="139" t="s">
        <v>78</v>
      </c>
      <c r="AB339" s="140">
        <f t="shared" ref="AB339:AH339" si="459">K339+R339</f>
        <v>44.72</v>
      </c>
      <c r="AC339" s="140">
        <f t="shared" si="459"/>
        <v>894.39</v>
      </c>
      <c r="AD339" s="140">
        <f t="shared" si="459"/>
        <v>601.46</v>
      </c>
      <c r="AE339" s="140">
        <f t="shared" si="459"/>
        <v>37.27</v>
      </c>
      <c r="AF339" s="140">
        <f t="shared" si="459"/>
        <v>220</v>
      </c>
      <c r="AG339" s="140">
        <f t="shared" si="459"/>
        <v>108</v>
      </c>
      <c r="AH339" s="140">
        <f t="shared" si="459"/>
        <v>1905.84</v>
      </c>
      <c r="AI339" s="139" t="s">
        <v>32</v>
      </c>
    </row>
    <row r="340" s="115" customFormat="1" ht="19" customHeight="1" spans="1:35">
      <c r="A340" s="129">
        <f t="shared" si="417"/>
        <v>337</v>
      </c>
      <c r="B340" s="49" t="s">
        <v>119</v>
      </c>
      <c r="C340" s="44" t="s">
        <v>822</v>
      </c>
      <c r="D340" s="131" t="s">
        <v>823</v>
      </c>
      <c r="E340" s="357">
        <v>3726.65</v>
      </c>
      <c r="F340" s="130">
        <v>3726.65</v>
      </c>
      <c r="G340" s="350">
        <v>6014.67</v>
      </c>
      <c r="H340" s="350">
        <v>3726.65</v>
      </c>
      <c r="I340" s="359">
        <v>2200</v>
      </c>
      <c r="J340" s="130">
        <v>108</v>
      </c>
      <c r="K340" s="49">
        <f t="shared" si="441"/>
        <v>44.72</v>
      </c>
      <c r="L340" s="49">
        <f t="shared" si="448"/>
        <v>596.26</v>
      </c>
      <c r="M340" s="130">
        <f t="shared" si="418"/>
        <v>481.17</v>
      </c>
      <c r="N340" s="49">
        <f t="shared" si="449"/>
        <v>26.09</v>
      </c>
      <c r="O340" s="130">
        <f t="shared" si="419"/>
        <v>110</v>
      </c>
      <c r="P340" s="130">
        <f t="shared" si="420"/>
        <v>54</v>
      </c>
      <c r="Q340" s="130">
        <f t="shared" si="421"/>
        <v>1312.24</v>
      </c>
      <c r="R340" s="49">
        <f t="shared" si="422"/>
        <v>0</v>
      </c>
      <c r="S340" s="49">
        <f t="shared" si="423"/>
        <v>298.13</v>
      </c>
      <c r="T340" s="130">
        <f t="shared" si="424"/>
        <v>120.29</v>
      </c>
      <c r="U340" s="49">
        <f t="shared" si="425"/>
        <v>11.18</v>
      </c>
      <c r="V340" s="130">
        <f t="shared" si="426"/>
        <v>110</v>
      </c>
      <c r="W340" s="130">
        <f t="shared" si="427"/>
        <v>54</v>
      </c>
      <c r="X340" s="49">
        <f t="shared" si="428"/>
        <v>593.6</v>
      </c>
      <c r="Y340" s="49">
        <f t="shared" si="429"/>
        <v>1905.84</v>
      </c>
      <c r="Z340" s="360"/>
      <c r="AA340" s="139" t="s">
        <v>78</v>
      </c>
      <c r="AB340" s="140">
        <f t="shared" ref="AB340:AH340" si="460">K340+R340</f>
        <v>44.72</v>
      </c>
      <c r="AC340" s="140">
        <f t="shared" si="460"/>
        <v>894.39</v>
      </c>
      <c r="AD340" s="140">
        <f t="shared" si="460"/>
        <v>601.46</v>
      </c>
      <c r="AE340" s="140">
        <f t="shared" si="460"/>
        <v>37.27</v>
      </c>
      <c r="AF340" s="140">
        <f t="shared" si="460"/>
        <v>220</v>
      </c>
      <c r="AG340" s="140">
        <f t="shared" si="460"/>
        <v>108</v>
      </c>
      <c r="AH340" s="140">
        <f t="shared" si="460"/>
        <v>1905.84</v>
      </c>
      <c r="AI340" s="139" t="s">
        <v>32</v>
      </c>
    </row>
    <row r="341" s="115" customFormat="1" ht="19" customHeight="1" spans="1:35">
      <c r="A341" s="129">
        <f t="shared" si="417"/>
        <v>338</v>
      </c>
      <c r="B341" s="49" t="s">
        <v>533</v>
      </c>
      <c r="C341" s="44" t="s">
        <v>824</v>
      </c>
      <c r="D341" s="131" t="s">
        <v>825</v>
      </c>
      <c r="E341" s="357">
        <v>3726.65</v>
      </c>
      <c r="F341" s="130">
        <v>3726.65</v>
      </c>
      <c r="G341" s="350">
        <v>6014.67</v>
      </c>
      <c r="H341" s="350">
        <v>3726.65</v>
      </c>
      <c r="I341" s="359">
        <v>0</v>
      </c>
      <c r="J341" s="130">
        <v>108</v>
      </c>
      <c r="K341" s="49">
        <f t="shared" si="441"/>
        <v>44.72</v>
      </c>
      <c r="L341" s="49">
        <f t="shared" si="448"/>
        <v>596.26</v>
      </c>
      <c r="M341" s="130">
        <f t="shared" si="418"/>
        <v>481.17</v>
      </c>
      <c r="N341" s="49">
        <f t="shared" si="449"/>
        <v>26.09</v>
      </c>
      <c r="O341" s="130">
        <f t="shared" si="419"/>
        <v>0</v>
      </c>
      <c r="P341" s="130">
        <f t="shared" si="420"/>
        <v>54</v>
      </c>
      <c r="Q341" s="130">
        <f t="shared" si="421"/>
        <v>1202.24</v>
      </c>
      <c r="R341" s="49">
        <f t="shared" si="422"/>
        <v>0</v>
      </c>
      <c r="S341" s="49">
        <f t="shared" si="423"/>
        <v>298.13</v>
      </c>
      <c r="T341" s="130">
        <f t="shared" si="424"/>
        <v>120.29</v>
      </c>
      <c r="U341" s="49">
        <f t="shared" si="425"/>
        <v>11.18</v>
      </c>
      <c r="V341" s="130">
        <f t="shared" si="426"/>
        <v>0</v>
      </c>
      <c r="W341" s="130">
        <f t="shared" si="427"/>
        <v>54</v>
      </c>
      <c r="X341" s="49">
        <f t="shared" si="428"/>
        <v>483.6</v>
      </c>
      <c r="Y341" s="49">
        <f t="shared" si="429"/>
        <v>1685.84</v>
      </c>
      <c r="Z341" s="360"/>
      <c r="AA341" s="139" t="s">
        <v>54</v>
      </c>
      <c r="AB341" s="140">
        <f t="shared" ref="AB341:AH341" si="461">K341+R341</f>
        <v>44.72</v>
      </c>
      <c r="AC341" s="140">
        <f t="shared" si="461"/>
        <v>894.39</v>
      </c>
      <c r="AD341" s="140">
        <f t="shared" si="461"/>
        <v>601.46</v>
      </c>
      <c r="AE341" s="140">
        <f t="shared" si="461"/>
        <v>37.27</v>
      </c>
      <c r="AF341" s="140">
        <f t="shared" si="461"/>
        <v>0</v>
      </c>
      <c r="AG341" s="140">
        <f t="shared" si="461"/>
        <v>108</v>
      </c>
      <c r="AH341" s="140">
        <f t="shared" si="461"/>
        <v>1685.84</v>
      </c>
      <c r="AI341" s="139" t="s">
        <v>32</v>
      </c>
    </row>
    <row r="342" s="115" customFormat="1" ht="19" customHeight="1" spans="1:35">
      <c r="A342" s="129">
        <f t="shared" si="417"/>
        <v>339</v>
      </c>
      <c r="B342" s="49" t="s">
        <v>411</v>
      </c>
      <c r="C342" s="44" t="s">
        <v>826</v>
      </c>
      <c r="D342" s="131" t="s">
        <v>827</v>
      </c>
      <c r="E342" s="357">
        <v>3726.65</v>
      </c>
      <c r="F342" s="130">
        <v>3726.65</v>
      </c>
      <c r="G342" s="350">
        <v>6014.67</v>
      </c>
      <c r="H342" s="350">
        <v>3726.65</v>
      </c>
      <c r="I342" s="359">
        <v>2200</v>
      </c>
      <c r="J342" s="130">
        <v>108</v>
      </c>
      <c r="K342" s="49">
        <f t="shared" si="441"/>
        <v>44.72</v>
      </c>
      <c r="L342" s="49">
        <f t="shared" si="448"/>
        <v>596.26</v>
      </c>
      <c r="M342" s="130">
        <f t="shared" si="418"/>
        <v>481.17</v>
      </c>
      <c r="N342" s="49">
        <f t="shared" si="449"/>
        <v>26.09</v>
      </c>
      <c r="O342" s="130">
        <f t="shared" si="419"/>
        <v>110</v>
      </c>
      <c r="P342" s="130">
        <f t="shared" si="420"/>
        <v>54</v>
      </c>
      <c r="Q342" s="130">
        <f t="shared" si="421"/>
        <v>1312.24</v>
      </c>
      <c r="R342" s="49">
        <f t="shared" si="422"/>
        <v>0</v>
      </c>
      <c r="S342" s="49">
        <f t="shared" si="423"/>
        <v>298.13</v>
      </c>
      <c r="T342" s="130">
        <f t="shared" si="424"/>
        <v>120.29</v>
      </c>
      <c r="U342" s="49">
        <f t="shared" si="425"/>
        <v>11.18</v>
      </c>
      <c r="V342" s="130">
        <f t="shared" si="426"/>
        <v>110</v>
      </c>
      <c r="W342" s="130">
        <f t="shared" si="427"/>
        <v>54</v>
      </c>
      <c r="X342" s="49">
        <f t="shared" si="428"/>
        <v>593.6</v>
      </c>
      <c r="Y342" s="49">
        <f t="shared" si="429"/>
        <v>1905.84</v>
      </c>
      <c r="Z342" s="360"/>
      <c r="AA342" s="139" t="s">
        <v>76</v>
      </c>
      <c r="AB342" s="140">
        <f t="shared" ref="AB342:AH342" si="462">K342+R342</f>
        <v>44.72</v>
      </c>
      <c r="AC342" s="140">
        <f t="shared" si="462"/>
        <v>894.39</v>
      </c>
      <c r="AD342" s="140">
        <f t="shared" si="462"/>
        <v>601.46</v>
      </c>
      <c r="AE342" s="140">
        <f t="shared" si="462"/>
        <v>37.27</v>
      </c>
      <c r="AF342" s="140">
        <f t="shared" si="462"/>
        <v>220</v>
      </c>
      <c r="AG342" s="140">
        <f t="shared" si="462"/>
        <v>108</v>
      </c>
      <c r="AH342" s="140">
        <f t="shared" si="462"/>
        <v>1905.84</v>
      </c>
      <c r="AI342" s="139" t="s">
        <v>32</v>
      </c>
    </row>
    <row r="343" s="115" customFormat="1" ht="19" customHeight="1" spans="1:35">
      <c r="A343" s="129">
        <f t="shared" si="417"/>
        <v>340</v>
      </c>
      <c r="B343" s="49" t="s">
        <v>220</v>
      </c>
      <c r="C343" s="44" t="s">
        <v>828</v>
      </c>
      <c r="D343" s="131" t="s">
        <v>829</v>
      </c>
      <c r="E343" s="357">
        <v>3726.65</v>
      </c>
      <c r="F343" s="130">
        <v>3726.65</v>
      </c>
      <c r="G343" s="350">
        <v>6014.67</v>
      </c>
      <c r="H343" s="350">
        <v>3726.65</v>
      </c>
      <c r="I343" s="359">
        <v>0</v>
      </c>
      <c r="J343" s="130">
        <v>108</v>
      </c>
      <c r="K343" s="49">
        <f t="shared" si="441"/>
        <v>44.72</v>
      </c>
      <c r="L343" s="49">
        <f t="shared" si="448"/>
        <v>596.26</v>
      </c>
      <c r="M343" s="130">
        <f t="shared" si="418"/>
        <v>481.17</v>
      </c>
      <c r="N343" s="49">
        <f t="shared" si="449"/>
        <v>26.09</v>
      </c>
      <c r="O343" s="130">
        <f t="shared" si="419"/>
        <v>0</v>
      </c>
      <c r="P343" s="130">
        <f t="shared" si="420"/>
        <v>54</v>
      </c>
      <c r="Q343" s="130">
        <f t="shared" si="421"/>
        <v>1202.24</v>
      </c>
      <c r="R343" s="49">
        <f t="shared" si="422"/>
        <v>0</v>
      </c>
      <c r="S343" s="49">
        <f t="shared" si="423"/>
        <v>298.13</v>
      </c>
      <c r="T343" s="130">
        <f t="shared" si="424"/>
        <v>120.29</v>
      </c>
      <c r="U343" s="49">
        <f t="shared" si="425"/>
        <v>11.18</v>
      </c>
      <c r="V343" s="130">
        <f t="shared" si="426"/>
        <v>0</v>
      </c>
      <c r="W343" s="130">
        <f t="shared" si="427"/>
        <v>54</v>
      </c>
      <c r="X343" s="49">
        <f t="shared" si="428"/>
        <v>483.6</v>
      </c>
      <c r="Y343" s="49">
        <f t="shared" si="429"/>
        <v>1685.84</v>
      </c>
      <c r="Z343" s="360"/>
      <c r="AA343" s="139" t="s">
        <v>90</v>
      </c>
      <c r="AB343" s="140">
        <f t="shared" ref="AB343:AH343" si="463">K343+R343</f>
        <v>44.72</v>
      </c>
      <c r="AC343" s="140">
        <f t="shared" si="463"/>
        <v>894.39</v>
      </c>
      <c r="AD343" s="140">
        <f t="shared" si="463"/>
        <v>601.46</v>
      </c>
      <c r="AE343" s="140">
        <f t="shared" si="463"/>
        <v>37.27</v>
      </c>
      <c r="AF343" s="140">
        <f t="shared" si="463"/>
        <v>0</v>
      </c>
      <c r="AG343" s="140">
        <f t="shared" si="463"/>
        <v>108</v>
      </c>
      <c r="AH343" s="140">
        <f t="shared" si="463"/>
        <v>1685.84</v>
      </c>
      <c r="AI343" s="139" t="s">
        <v>31</v>
      </c>
    </row>
    <row r="344" s="115" customFormat="1" ht="19" customHeight="1" spans="1:35">
      <c r="A344" s="129">
        <f t="shared" si="417"/>
        <v>341</v>
      </c>
      <c r="B344" s="49" t="s">
        <v>209</v>
      </c>
      <c r="C344" s="44" t="s">
        <v>830</v>
      </c>
      <c r="D344" s="131" t="s">
        <v>831</v>
      </c>
      <c r="E344" s="357">
        <v>3726.65</v>
      </c>
      <c r="F344" s="130">
        <v>3726.65</v>
      </c>
      <c r="G344" s="350">
        <v>6014.67</v>
      </c>
      <c r="H344" s="350">
        <v>3726.65</v>
      </c>
      <c r="I344" s="359">
        <v>2200</v>
      </c>
      <c r="J344" s="130">
        <v>108</v>
      </c>
      <c r="K344" s="49">
        <f t="shared" si="441"/>
        <v>44.72</v>
      </c>
      <c r="L344" s="49">
        <f t="shared" si="448"/>
        <v>596.26</v>
      </c>
      <c r="M344" s="130">
        <f t="shared" si="418"/>
        <v>481.17</v>
      </c>
      <c r="N344" s="49">
        <f t="shared" si="449"/>
        <v>26.09</v>
      </c>
      <c r="O344" s="130">
        <f t="shared" si="419"/>
        <v>110</v>
      </c>
      <c r="P344" s="130">
        <f t="shared" si="420"/>
        <v>54</v>
      </c>
      <c r="Q344" s="130">
        <f t="shared" si="421"/>
        <v>1312.24</v>
      </c>
      <c r="R344" s="49">
        <f t="shared" si="422"/>
        <v>0</v>
      </c>
      <c r="S344" s="49">
        <f t="shared" si="423"/>
        <v>298.13</v>
      </c>
      <c r="T344" s="130">
        <f t="shared" si="424"/>
        <v>120.29</v>
      </c>
      <c r="U344" s="49">
        <f t="shared" si="425"/>
        <v>11.18</v>
      </c>
      <c r="V344" s="130">
        <f t="shared" si="426"/>
        <v>110</v>
      </c>
      <c r="W344" s="130">
        <f t="shared" si="427"/>
        <v>54</v>
      </c>
      <c r="X344" s="49">
        <f t="shared" si="428"/>
        <v>593.6</v>
      </c>
      <c r="Y344" s="49">
        <f t="shared" si="429"/>
        <v>1905.84</v>
      </c>
      <c r="Z344" s="360"/>
      <c r="AA344" s="139" t="s">
        <v>69</v>
      </c>
      <c r="AB344" s="140">
        <f t="shared" ref="AB344:AH344" si="464">K344+R344</f>
        <v>44.72</v>
      </c>
      <c r="AC344" s="140">
        <f t="shared" si="464"/>
        <v>894.39</v>
      </c>
      <c r="AD344" s="140">
        <f t="shared" si="464"/>
        <v>601.46</v>
      </c>
      <c r="AE344" s="140">
        <f t="shared" si="464"/>
        <v>37.27</v>
      </c>
      <c r="AF344" s="140">
        <f t="shared" si="464"/>
        <v>220</v>
      </c>
      <c r="AG344" s="140">
        <f t="shared" si="464"/>
        <v>108</v>
      </c>
      <c r="AH344" s="140">
        <f t="shared" si="464"/>
        <v>1905.84</v>
      </c>
      <c r="AI344" s="139" t="s">
        <v>32</v>
      </c>
    </row>
    <row r="345" s="115" customFormat="1" ht="19" customHeight="1" spans="1:35">
      <c r="A345" s="129">
        <f t="shared" si="417"/>
        <v>342</v>
      </c>
      <c r="B345" s="49" t="s">
        <v>201</v>
      </c>
      <c r="C345" s="44" t="s">
        <v>832</v>
      </c>
      <c r="D345" s="449" t="s">
        <v>833</v>
      </c>
      <c r="E345" s="357">
        <v>3726.65</v>
      </c>
      <c r="F345" s="130">
        <v>3726.65</v>
      </c>
      <c r="G345" s="350">
        <v>6014.67</v>
      </c>
      <c r="H345" s="350">
        <v>3726.65</v>
      </c>
      <c r="I345" s="359">
        <v>2200</v>
      </c>
      <c r="J345" s="130">
        <v>108</v>
      </c>
      <c r="K345" s="49">
        <f t="shared" si="441"/>
        <v>44.72</v>
      </c>
      <c r="L345" s="49">
        <f t="shared" si="448"/>
        <v>596.26</v>
      </c>
      <c r="M345" s="130">
        <f t="shared" si="418"/>
        <v>481.17</v>
      </c>
      <c r="N345" s="49">
        <f t="shared" si="449"/>
        <v>26.09</v>
      </c>
      <c r="O345" s="130">
        <f t="shared" si="419"/>
        <v>110</v>
      </c>
      <c r="P345" s="130">
        <f t="shared" si="420"/>
        <v>54</v>
      </c>
      <c r="Q345" s="130">
        <f t="shared" si="421"/>
        <v>1312.24</v>
      </c>
      <c r="R345" s="49">
        <f t="shared" si="422"/>
        <v>0</v>
      </c>
      <c r="S345" s="49">
        <f t="shared" si="423"/>
        <v>298.13</v>
      </c>
      <c r="T345" s="130">
        <f t="shared" si="424"/>
        <v>120.29</v>
      </c>
      <c r="U345" s="49">
        <f t="shared" si="425"/>
        <v>11.18</v>
      </c>
      <c r="V345" s="130">
        <f t="shared" si="426"/>
        <v>110</v>
      </c>
      <c r="W345" s="130">
        <f t="shared" si="427"/>
        <v>54</v>
      </c>
      <c r="X345" s="49">
        <f t="shared" si="428"/>
        <v>593.6</v>
      </c>
      <c r="Y345" s="49">
        <f t="shared" si="429"/>
        <v>1905.84</v>
      </c>
      <c r="Z345" s="360"/>
      <c r="AA345" s="139" t="s">
        <v>66</v>
      </c>
      <c r="AB345" s="140">
        <f t="shared" ref="AB345:AH345" si="465">K345+R345</f>
        <v>44.72</v>
      </c>
      <c r="AC345" s="140">
        <f t="shared" si="465"/>
        <v>894.39</v>
      </c>
      <c r="AD345" s="140">
        <f t="shared" si="465"/>
        <v>601.46</v>
      </c>
      <c r="AE345" s="140">
        <f t="shared" si="465"/>
        <v>37.27</v>
      </c>
      <c r="AF345" s="140">
        <f t="shared" si="465"/>
        <v>220</v>
      </c>
      <c r="AG345" s="140">
        <f t="shared" si="465"/>
        <v>108</v>
      </c>
      <c r="AH345" s="140">
        <f t="shared" si="465"/>
        <v>1905.84</v>
      </c>
      <c r="AI345" s="139" t="s">
        <v>32</v>
      </c>
    </row>
    <row r="346" s="115" customFormat="1" ht="19" customHeight="1" spans="1:35">
      <c r="A346" s="129">
        <f t="shared" ref="A346:A382" si="466">ROW()-3</f>
        <v>343</v>
      </c>
      <c r="B346" s="49" t="s">
        <v>119</v>
      </c>
      <c r="C346" s="44" t="s">
        <v>834</v>
      </c>
      <c r="D346" s="449" t="s">
        <v>835</v>
      </c>
      <c r="E346" s="357">
        <v>3726.65</v>
      </c>
      <c r="F346" s="130">
        <v>3726.65</v>
      </c>
      <c r="G346" s="350">
        <v>6014.67</v>
      </c>
      <c r="H346" s="350">
        <v>3726.65</v>
      </c>
      <c r="I346" s="359">
        <v>2200</v>
      </c>
      <c r="J346" s="130">
        <v>108</v>
      </c>
      <c r="K346" s="49">
        <f t="shared" si="441"/>
        <v>44.72</v>
      </c>
      <c r="L346" s="49">
        <f t="shared" si="448"/>
        <v>596.26</v>
      </c>
      <c r="M346" s="130">
        <f t="shared" ref="M346:M382" si="467">ROUND(G346*0.08,2)</f>
        <v>481.17</v>
      </c>
      <c r="N346" s="49">
        <f t="shared" si="449"/>
        <v>26.09</v>
      </c>
      <c r="O346" s="130">
        <f t="shared" ref="O346:O382" si="468">I346*5%</f>
        <v>110</v>
      </c>
      <c r="P346" s="130">
        <f t="shared" ref="P346:P382" si="469">J346*50%</f>
        <v>54</v>
      </c>
      <c r="Q346" s="130">
        <f t="shared" ref="Q346:Q382" si="470">SUM(K346:P346)</f>
        <v>1312.24</v>
      </c>
      <c r="R346" s="49">
        <f t="shared" ref="R346:R382" si="471">E346*0</f>
        <v>0</v>
      </c>
      <c r="S346" s="49">
        <f t="shared" ref="S346:S382" si="472">ROUND(F346*0.08,2)</f>
        <v>298.13</v>
      </c>
      <c r="T346" s="130">
        <f t="shared" ref="T346:T382" si="473">ROUND(G346*0.02,2)</f>
        <v>120.29</v>
      </c>
      <c r="U346" s="49">
        <f t="shared" ref="U346:U382" si="474">ROUND(H346*0.003,2)</f>
        <v>11.18</v>
      </c>
      <c r="V346" s="130">
        <f t="shared" ref="V346:V382" si="475">I346*5%</f>
        <v>110</v>
      </c>
      <c r="W346" s="130">
        <f t="shared" ref="W346:W382" si="476">J346*50%</f>
        <v>54</v>
      </c>
      <c r="X346" s="49">
        <f t="shared" ref="X346:X382" si="477">SUM(R346:W346)</f>
        <v>593.6</v>
      </c>
      <c r="Y346" s="49">
        <f t="shared" ref="Y346:Y382" si="478">Q346+X346</f>
        <v>1905.84</v>
      </c>
      <c r="Z346" s="360"/>
      <c r="AA346" s="139" t="s">
        <v>78</v>
      </c>
      <c r="AB346" s="140">
        <f t="shared" ref="AB346:AH346" si="479">K346+R346</f>
        <v>44.72</v>
      </c>
      <c r="AC346" s="140">
        <f t="shared" si="479"/>
        <v>894.39</v>
      </c>
      <c r="AD346" s="140">
        <f t="shared" si="479"/>
        <v>601.46</v>
      </c>
      <c r="AE346" s="140">
        <f t="shared" si="479"/>
        <v>37.27</v>
      </c>
      <c r="AF346" s="140">
        <f t="shared" si="479"/>
        <v>220</v>
      </c>
      <c r="AG346" s="140">
        <f t="shared" si="479"/>
        <v>108</v>
      </c>
      <c r="AH346" s="140">
        <f t="shared" si="479"/>
        <v>1905.84</v>
      </c>
      <c r="AI346" s="139" t="s">
        <v>32</v>
      </c>
    </row>
    <row r="347" s="115" customFormat="1" ht="19" customHeight="1" spans="1:35">
      <c r="A347" s="129">
        <f t="shared" si="466"/>
        <v>344</v>
      </c>
      <c r="B347" s="49" t="s">
        <v>119</v>
      </c>
      <c r="C347" s="44" t="s">
        <v>836</v>
      </c>
      <c r="D347" s="131" t="s">
        <v>837</v>
      </c>
      <c r="E347" s="357">
        <v>3726.65</v>
      </c>
      <c r="F347" s="130">
        <v>3726.65</v>
      </c>
      <c r="G347" s="350">
        <v>6014.67</v>
      </c>
      <c r="H347" s="350">
        <v>3726.65</v>
      </c>
      <c r="I347" s="359">
        <v>2200</v>
      </c>
      <c r="J347" s="130">
        <v>108</v>
      </c>
      <c r="K347" s="49">
        <f t="shared" si="441"/>
        <v>44.72</v>
      </c>
      <c r="L347" s="49">
        <f t="shared" si="448"/>
        <v>596.26</v>
      </c>
      <c r="M347" s="130">
        <f t="shared" si="467"/>
        <v>481.17</v>
      </c>
      <c r="N347" s="49">
        <f t="shared" si="449"/>
        <v>26.09</v>
      </c>
      <c r="O347" s="130">
        <f t="shared" si="468"/>
        <v>110</v>
      </c>
      <c r="P347" s="130">
        <f t="shared" si="469"/>
        <v>54</v>
      </c>
      <c r="Q347" s="130">
        <f t="shared" si="470"/>
        <v>1312.24</v>
      </c>
      <c r="R347" s="49">
        <f t="shared" si="471"/>
        <v>0</v>
      </c>
      <c r="S347" s="49">
        <f t="shared" si="472"/>
        <v>298.13</v>
      </c>
      <c r="T347" s="130">
        <f t="shared" si="473"/>
        <v>120.29</v>
      </c>
      <c r="U347" s="49">
        <f t="shared" si="474"/>
        <v>11.18</v>
      </c>
      <c r="V347" s="130">
        <f t="shared" si="475"/>
        <v>110</v>
      </c>
      <c r="W347" s="130">
        <f t="shared" si="476"/>
        <v>54</v>
      </c>
      <c r="X347" s="49">
        <f t="shared" si="477"/>
        <v>593.6</v>
      </c>
      <c r="Y347" s="49">
        <f t="shared" si="478"/>
        <v>1905.84</v>
      </c>
      <c r="Z347" s="360"/>
      <c r="AA347" s="139" t="s">
        <v>78</v>
      </c>
      <c r="AB347" s="140">
        <f t="shared" ref="AB347:AH347" si="480">K347+R347</f>
        <v>44.72</v>
      </c>
      <c r="AC347" s="140">
        <f t="shared" si="480"/>
        <v>894.39</v>
      </c>
      <c r="AD347" s="140">
        <f t="shared" si="480"/>
        <v>601.46</v>
      </c>
      <c r="AE347" s="140">
        <f t="shared" si="480"/>
        <v>37.27</v>
      </c>
      <c r="AF347" s="140">
        <f t="shared" si="480"/>
        <v>220</v>
      </c>
      <c r="AG347" s="140">
        <f t="shared" si="480"/>
        <v>108</v>
      </c>
      <c r="AH347" s="140">
        <f t="shared" si="480"/>
        <v>1905.84</v>
      </c>
      <c r="AI347" s="139" t="s">
        <v>32</v>
      </c>
    </row>
    <row r="348" s="115" customFormat="1" ht="19" customHeight="1" spans="1:35">
      <c r="A348" s="129">
        <f t="shared" si="466"/>
        <v>345</v>
      </c>
      <c r="B348" s="49" t="s">
        <v>411</v>
      </c>
      <c r="C348" s="44" t="s">
        <v>838</v>
      </c>
      <c r="D348" s="449" t="s">
        <v>839</v>
      </c>
      <c r="E348" s="361">
        <v>3726.65</v>
      </c>
      <c r="F348" s="357">
        <v>3820</v>
      </c>
      <c r="G348" s="350">
        <v>6014.67</v>
      </c>
      <c r="H348" s="357">
        <v>3820</v>
      </c>
      <c r="I348" s="359">
        <v>4180</v>
      </c>
      <c r="J348" s="130">
        <v>108</v>
      </c>
      <c r="K348" s="49">
        <f t="shared" si="441"/>
        <v>44.72</v>
      </c>
      <c r="L348" s="49">
        <f t="shared" si="448"/>
        <v>611.2</v>
      </c>
      <c r="M348" s="130">
        <f t="shared" si="467"/>
        <v>481.17</v>
      </c>
      <c r="N348" s="49">
        <f t="shared" si="449"/>
        <v>26.74</v>
      </c>
      <c r="O348" s="130">
        <f t="shared" si="468"/>
        <v>209</v>
      </c>
      <c r="P348" s="130">
        <f t="shared" si="469"/>
        <v>54</v>
      </c>
      <c r="Q348" s="130">
        <f t="shared" si="470"/>
        <v>1426.83</v>
      </c>
      <c r="R348" s="49">
        <f t="shared" si="471"/>
        <v>0</v>
      </c>
      <c r="S348" s="49">
        <f t="shared" si="472"/>
        <v>305.6</v>
      </c>
      <c r="T348" s="130">
        <f t="shared" si="473"/>
        <v>120.29</v>
      </c>
      <c r="U348" s="49">
        <f t="shared" si="474"/>
        <v>11.46</v>
      </c>
      <c r="V348" s="130">
        <f t="shared" si="475"/>
        <v>209</v>
      </c>
      <c r="W348" s="130">
        <f t="shared" si="476"/>
        <v>54</v>
      </c>
      <c r="X348" s="49">
        <f t="shared" si="477"/>
        <v>700.35</v>
      </c>
      <c r="Y348" s="49">
        <f t="shared" si="478"/>
        <v>2127.18</v>
      </c>
      <c r="Z348" s="360"/>
      <c r="AA348" s="139" t="s">
        <v>76</v>
      </c>
      <c r="AB348" s="140">
        <f t="shared" ref="AB348:AH348" si="481">K348+R348</f>
        <v>44.72</v>
      </c>
      <c r="AC348" s="140">
        <f t="shared" si="481"/>
        <v>916.8</v>
      </c>
      <c r="AD348" s="140">
        <f t="shared" si="481"/>
        <v>601.46</v>
      </c>
      <c r="AE348" s="140">
        <f t="shared" si="481"/>
        <v>38.2</v>
      </c>
      <c r="AF348" s="140">
        <f t="shared" si="481"/>
        <v>418</v>
      </c>
      <c r="AG348" s="140">
        <f t="shared" si="481"/>
        <v>108</v>
      </c>
      <c r="AH348" s="140">
        <f t="shared" si="481"/>
        <v>2127.18</v>
      </c>
      <c r="AI348" s="139" t="s">
        <v>32</v>
      </c>
    </row>
    <row r="349" s="115" customFormat="1" ht="19" customHeight="1" spans="1:35">
      <c r="A349" s="129">
        <f t="shared" si="466"/>
        <v>346</v>
      </c>
      <c r="B349" s="49" t="s">
        <v>119</v>
      </c>
      <c r="C349" s="44" t="s">
        <v>840</v>
      </c>
      <c r="D349" s="131" t="s">
        <v>841</v>
      </c>
      <c r="E349" s="357">
        <v>3726.65</v>
      </c>
      <c r="F349" s="130">
        <v>3726.65</v>
      </c>
      <c r="G349" s="350">
        <v>6014.67</v>
      </c>
      <c r="H349" s="350">
        <v>3726.65</v>
      </c>
      <c r="I349" s="359">
        <v>2200</v>
      </c>
      <c r="J349" s="130">
        <v>108</v>
      </c>
      <c r="K349" s="49">
        <f t="shared" si="441"/>
        <v>44.72</v>
      </c>
      <c r="L349" s="49">
        <f t="shared" si="448"/>
        <v>596.26</v>
      </c>
      <c r="M349" s="130">
        <f t="shared" si="467"/>
        <v>481.17</v>
      </c>
      <c r="N349" s="49">
        <f t="shared" si="449"/>
        <v>26.09</v>
      </c>
      <c r="O349" s="130">
        <f t="shared" si="468"/>
        <v>110</v>
      </c>
      <c r="P349" s="130">
        <f t="shared" si="469"/>
        <v>54</v>
      </c>
      <c r="Q349" s="130">
        <f t="shared" si="470"/>
        <v>1312.24</v>
      </c>
      <c r="R349" s="49">
        <f t="shared" si="471"/>
        <v>0</v>
      </c>
      <c r="S349" s="49">
        <f t="shared" si="472"/>
        <v>298.13</v>
      </c>
      <c r="T349" s="130">
        <f t="shared" si="473"/>
        <v>120.29</v>
      </c>
      <c r="U349" s="49">
        <f t="shared" si="474"/>
        <v>11.18</v>
      </c>
      <c r="V349" s="130">
        <f t="shared" si="475"/>
        <v>110</v>
      </c>
      <c r="W349" s="130">
        <f t="shared" si="476"/>
        <v>54</v>
      </c>
      <c r="X349" s="49">
        <f t="shared" si="477"/>
        <v>593.6</v>
      </c>
      <c r="Y349" s="49">
        <f t="shared" si="478"/>
        <v>1905.84</v>
      </c>
      <c r="Z349" s="360"/>
      <c r="AA349" s="139" t="s">
        <v>78</v>
      </c>
      <c r="AB349" s="140">
        <f t="shared" ref="AB349:AH349" si="482">K349+R349</f>
        <v>44.72</v>
      </c>
      <c r="AC349" s="140">
        <f t="shared" si="482"/>
        <v>894.39</v>
      </c>
      <c r="AD349" s="140">
        <f t="shared" si="482"/>
        <v>601.46</v>
      </c>
      <c r="AE349" s="140">
        <f t="shared" si="482"/>
        <v>37.27</v>
      </c>
      <c r="AF349" s="140">
        <f t="shared" si="482"/>
        <v>220</v>
      </c>
      <c r="AG349" s="140">
        <f t="shared" si="482"/>
        <v>108</v>
      </c>
      <c r="AH349" s="140">
        <f t="shared" si="482"/>
        <v>1905.84</v>
      </c>
      <c r="AI349" s="139" t="s">
        <v>32</v>
      </c>
    </row>
    <row r="350" s="115" customFormat="1" ht="19" customHeight="1" spans="1:35">
      <c r="A350" s="129">
        <f t="shared" si="466"/>
        <v>347</v>
      </c>
      <c r="B350" s="49" t="s">
        <v>411</v>
      </c>
      <c r="C350" s="44" t="s">
        <v>842</v>
      </c>
      <c r="D350" s="449" t="s">
        <v>843</v>
      </c>
      <c r="E350" s="357">
        <v>3726.65</v>
      </c>
      <c r="F350" s="130">
        <v>3726.65</v>
      </c>
      <c r="G350" s="350">
        <v>6014.67</v>
      </c>
      <c r="H350" s="350">
        <v>3726.65</v>
      </c>
      <c r="I350" s="359">
        <v>0</v>
      </c>
      <c r="J350" s="130">
        <v>108</v>
      </c>
      <c r="K350" s="49">
        <f t="shared" si="441"/>
        <v>44.72</v>
      </c>
      <c r="L350" s="49">
        <f t="shared" si="448"/>
        <v>596.26</v>
      </c>
      <c r="M350" s="130">
        <f t="shared" si="467"/>
        <v>481.17</v>
      </c>
      <c r="N350" s="49">
        <f t="shared" si="449"/>
        <v>26.09</v>
      </c>
      <c r="O350" s="130">
        <f t="shared" si="468"/>
        <v>0</v>
      </c>
      <c r="P350" s="130">
        <f t="shared" si="469"/>
        <v>54</v>
      </c>
      <c r="Q350" s="130">
        <f t="shared" si="470"/>
        <v>1202.24</v>
      </c>
      <c r="R350" s="49">
        <f t="shared" si="471"/>
        <v>0</v>
      </c>
      <c r="S350" s="49">
        <f t="shared" si="472"/>
        <v>298.13</v>
      </c>
      <c r="T350" s="130">
        <f t="shared" si="473"/>
        <v>120.29</v>
      </c>
      <c r="U350" s="49">
        <f t="shared" si="474"/>
        <v>11.18</v>
      </c>
      <c r="V350" s="130">
        <f t="shared" si="475"/>
        <v>0</v>
      </c>
      <c r="W350" s="130">
        <f t="shared" si="476"/>
        <v>54</v>
      </c>
      <c r="X350" s="49">
        <f t="shared" si="477"/>
        <v>483.6</v>
      </c>
      <c r="Y350" s="49">
        <f t="shared" si="478"/>
        <v>1685.84</v>
      </c>
      <c r="Z350" s="360"/>
      <c r="AA350" s="139" t="s">
        <v>76</v>
      </c>
      <c r="AB350" s="140">
        <f t="shared" ref="AB350:AH350" si="483">K350+R350</f>
        <v>44.72</v>
      </c>
      <c r="AC350" s="140">
        <f t="shared" si="483"/>
        <v>894.39</v>
      </c>
      <c r="AD350" s="140">
        <f t="shared" si="483"/>
        <v>601.46</v>
      </c>
      <c r="AE350" s="140">
        <f t="shared" si="483"/>
        <v>37.27</v>
      </c>
      <c r="AF350" s="140">
        <f t="shared" si="483"/>
        <v>0</v>
      </c>
      <c r="AG350" s="140">
        <f t="shared" si="483"/>
        <v>108</v>
      </c>
      <c r="AH350" s="140">
        <f t="shared" si="483"/>
        <v>1685.84</v>
      </c>
      <c r="AI350" s="139" t="s">
        <v>32</v>
      </c>
    </row>
    <row r="351" s="115" customFormat="1" ht="19" customHeight="1" spans="1:35">
      <c r="A351" s="129">
        <f t="shared" si="466"/>
        <v>348</v>
      </c>
      <c r="B351" s="49" t="s">
        <v>411</v>
      </c>
      <c r="C351" s="44" t="s">
        <v>844</v>
      </c>
      <c r="D351" s="131" t="s">
        <v>845</v>
      </c>
      <c r="E351" s="357">
        <v>3726.65</v>
      </c>
      <c r="F351" s="130">
        <v>3726.65</v>
      </c>
      <c r="G351" s="350">
        <v>6014.67</v>
      </c>
      <c r="H351" s="350">
        <v>3726.65</v>
      </c>
      <c r="I351" s="359">
        <v>2200</v>
      </c>
      <c r="J351" s="130">
        <v>108</v>
      </c>
      <c r="K351" s="49">
        <f t="shared" si="441"/>
        <v>44.72</v>
      </c>
      <c r="L351" s="49">
        <f t="shared" si="448"/>
        <v>596.26</v>
      </c>
      <c r="M351" s="130">
        <f t="shared" si="467"/>
        <v>481.17</v>
      </c>
      <c r="N351" s="49">
        <f t="shared" si="449"/>
        <v>26.09</v>
      </c>
      <c r="O351" s="130">
        <f t="shared" si="468"/>
        <v>110</v>
      </c>
      <c r="P351" s="130">
        <f t="shared" si="469"/>
        <v>54</v>
      </c>
      <c r="Q351" s="130">
        <f t="shared" si="470"/>
        <v>1312.24</v>
      </c>
      <c r="R351" s="49">
        <f t="shared" si="471"/>
        <v>0</v>
      </c>
      <c r="S351" s="49">
        <f t="shared" si="472"/>
        <v>298.13</v>
      </c>
      <c r="T351" s="130">
        <f t="shared" si="473"/>
        <v>120.29</v>
      </c>
      <c r="U351" s="49">
        <f t="shared" si="474"/>
        <v>11.18</v>
      </c>
      <c r="V351" s="130">
        <f t="shared" si="475"/>
        <v>110</v>
      </c>
      <c r="W351" s="130">
        <f t="shared" si="476"/>
        <v>54</v>
      </c>
      <c r="X351" s="49">
        <f t="shared" si="477"/>
        <v>593.6</v>
      </c>
      <c r="Y351" s="49">
        <f t="shared" si="478"/>
        <v>1905.84</v>
      </c>
      <c r="Z351" s="360"/>
      <c r="AA351" s="139" t="s">
        <v>76</v>
      </c>
      <c r="AB351" s="140">
        <f t="shared" ref="AB351:AH351" si="484">K351+R351</f>
        <v>44.72</v>
      </c>
      <c r="AC351" s="140">
        <f t="shared" si="484"/>
        <v>894.39</v>
      </c>
      <c r="AD351" s="140">
        <f t="shared" si="484"/>
        <v>601.46</v>
      </c>
      <c r="AE351" s="140">
        <f t="shared" si="484"/>
        <v>37.27</v>
      </c>
      <c r="AF351" s="140">
        <f t="shared" si="484"/>
        <v>220</v>
      </c>
      <c r="AG351" s="140">
        <f t="shared" si="484"/>
        <v>108</v>
      </c>
      <c r="AH351" s="140">
        <f t="shared" si="484"/>
        <v>1905.84</v>
      </c>
      <c r="AI351" s="139" t="s">
        <v>32</v>
      </c>
    </row>
    <row r="352" s="115" customFormat="1" ht="19" customHeight="1" spans="1:35">
      <c r="A352" s="129">
        <f t="shared" si="466"/>
        <v>349</v>
      </c>
      <c r="B352" s="49" t="s">
        <v>206</v>
      </c>
      <c r="C352" s="44" t="s">
        <v>846</v>
      </c>
      <c r="D352" s="131" t="s">
        <v>847</v>
      </c>
      <c r="E352" s="357">
        <v>3726.65</v>
      </c>
      <c r="F352" s="130">
        <v>3726.65</v>
      </c>
      <c r="G352" s="350">
        <v>6014.67</v>
      </c>
      <c r="H352" s="350">
        <v>3726.65</v>
      </c>
      <c r="I352" s="359">
        <v>3180</v>
      </c>
      <c r="J352" s="130">
        <v>108</v>
      </c>
      <c r="K352" s="49">
        <f t="shared" si="441"/>
        <v>44.72</v>
      </c>
      <c r="L352" s="49">
        <f t="shared" si="448"/>
        <v>596.26</v>
      </c>
      <c r="M352" s="130">
        <f t="shared" si="467"/>
        <v>481.17</v>
      </c>
      <c r="N352" s="49">
        <f t="shared" si="449"/>
        <v>26.09</v>
      </c>
      <c r="O352" s="130">
        <f t="shared" si="468"/>
        <v>159</v>
      </c>
      <c r="P352" s="130">
        <f t="shared" si="469"/>
        <v>54</v>
      </c>
      <c r="Q352" s="130">
        <f t="shared" si="470"/>
        <v>1361.24</v>
      </c>
      <c r="R352" s="49">
        <f t="shared" si="471"/>
        <v>0</v>
      </c>
      <c r="S352" s="49">
        <f t="shared" si="472"/>
        <v>298.13</v>
      </c>
      <c r="T352" s="130">
        <f t="shared" si="473"/>
        <v>120.29</v>
      </c>
      <c r="U352" s="49">
        <f t="shared" si="474"/>
        <v>11.18</v>
      </c>
      <c r="V352" s="130">
        <f t="shared" si="475"/>
        <v>159</v>
      </c>
      <c r="W352" s="130">
        <f t="shared" si="476"/>
        <v>54</v>
      </c>
      <c r="X352" s="49">
        <f t="shared" si="477"/>
        <v>642.6</v>
      </c>
      <c r="Y352" s="49">
        <f t="shared" si="478"/>
        <v>2003.84</v>
      </c>
      <c r="Z352" s="360"/>
      <c r="AA352" s="139" t="s">
        <v>63</v>
      </c>
      <c r="AB352" s="140">
        <f t="shared" ref="AB352:AH352" si="485">K352+R352</f>
        <v>44.72</v>
      </c>
      <c r="AC352" s="140">
        <f t="shared" si="485"/>
        <v>894.39</v>
      </c>
      <c r="AD352" s="140">
        <f t="shared" si="485"/>
        <v>601.46</v>
      </c>
      <c r="AE352" s="140">
        <f t="shared" si="485"/>
        <v>37.27</v>
      </c>
      <c r="AF352" s="140">
        <f t="shared" si="485"/>
        <v>318</v>
      </c>
      <c r="AG352" s="140">
        <f t="shared" si="485"/>
        <v>108</v>
      </c>
      <c r="AH352" s="140">
        <f t="shared" si="485"/>
        <v>2003.84</v>
      </c>
      <c r="AI352" s="139" t="s">
        <v>31</v>
      </c>
    </row>
    <row r="353" s="115" customFormat="1" ht="19" customHeight="1" spans="1:35">
      <c r="A353" s="129">
        <f t="shared" si="466"/>
        <v>350</v>
      </c>
      <c r="B353" s="49" t="s">
        <v>209</v>
      </c>
      <c r="C353" s="44" t="s">
        <v>848</v>
      </c>
      <c r="D353" s="131" t="s">
        <v>849</v>
      </c>
      <c r="E353" s="357">
        <v>3726.65</v>
      </c>
      <c r="F353" s="130">
        <v>3726.65</v>
      </c>
      <c r="G353" s="350">
        <v>6014.67</v>
      </c>
      <c r="H353" s="350">
        <v>3726.65</v>
      </c>
      <c r="I353" s="359">
        <v>0</v>
      </c>
      <c r="J353" s="130">
        <v>108</v>
      </c>
      <c r="K353" s="49">
        <f t="shared" si="441"/>
        <v>44.72</v>
      </c>
      <c r="L353" s="49">
        <f t="shared" si="448"/>
        <v>596.26</v>
      </c>
      <c r="M353" s="130">
        <f t="shared" si="467"/>
        <v>481.17</v>
      </c>
      <c r="N353" s="49">
        <f t="shared" si="449"/>
        <v>26.09</v>
      </c>
      <c r="O353" s="130">
        <f t="shared" si="468"/>
        <v>0</v>
      </c>
      <c r="P353" s="130">
        <f t="shared" si="469"/>
        <v>54</v>
      </c>
      <c r="Q353" s="130">
        <f t="shared" si="470"/>
        <v>1202.24</v>
      </c>
      <c r="R353" s="49">
        <f t="shared" si="471"/>
        <v>0</v>
      </c>
      <c r="S353" s="49">
        <f t="shared" si="472"/>
        <v>298.13</v>
      </c>
      <c r="T353" s="130">
        <f t="shared" si="473"/>
        <v>120.29</v>
      </c>
      <c r="U353" s="49">
        <f t="shared" si="474"/>
        <v>11.18</v>
      </c>
      <c r="V353" s="130">
        <f t="shared" si="475"/>
        <v>0</v>
      </c>
      <c r="W353" s="130">
        <f t="shared" si="476"/>
        <v>54</v>
      </c>
      <c r="X353" s="49">
        <f t="shared" si="477"/>
        <v>483.6</v>
      </c>
      <c r="Y353" s="49">
        <f t="shared" si="478"/>
        <v>1685.84</v>
      </c>
      <c r="Z353" s="360"/>
      <c r="AA353" s="139" t="s">
        <v>69</v>
      </c>
      <c r="AB353" s="140">
        <f t="shared" ref="AB353:AH353" si="486">K353+R353</f>
        <v>44.72</v>
      </c>
      <c r="AC353" s="140">
        <f t="shared" si="486"/>
        <v>894.39</v>
      </c>
      <c r="AD353" s="140">
        <f t="shared" si="486"/>
        <v>601.46</v>
      </c>
      <c r="AE353" s="140">
        <f t="shared" si="486"/>
        <v>37.27</v>
      </c>
      <c r="AF353" s="140">
        <f t="shared" si="486"/>
        <v>0</v>
      </c>
      <c r="AG353" s="140">
        <f t="shared" si="486"/>
        <v>108</v>
      </c>
      <c r="AH353" s="140">
        <f t="shared" si="486"/>
        <v>1685.84</v>
      </c>
      <c r="AI353" s="139" t="s">
        <v>32</v>
      </c>
    </row>
    <row r="354" s="115" customFormat="1" ht="19" customHeight="1" spans="1:35">
      <c r="A354" s="129">
        <f t="shared" si="466"/>
        <v>351</v>
      </c>
      <c r="B354" s="49" t="s">
        <v>119</v>
      </c>
      <c r="C354" s="44" t="s">
        <v>850</v>
      </c>
      <c r="D354" s="131" t="s">
        <v>851</v>
      </c>
      <c r="E354" s="357">
        <v>3726.65</v>
      </c>
      <c r="F354" s="130">
        <v>3726.65</v>
      </c>
      <c r="G354" s="350">
        <v>6014.67</v>
      </c>
      <c r="H354" s="350">
        <v>3726.65</v>
      </c>
      <c r="I354" s="359">
        <v>2200</v>
      </c>
      <c r="J354" s="130">
        <v>108</v>
      </c>
      <c r="K354" s="49">
        <f t="shared" si="441"/>
        <v>44.72</v>
      </c>
      <c r="L354" s="49">
        <f t="shared" si="448"/>
        <v>596.26</v>
      </c>
      <c r="M354" s="130">
        <f t="shared" si="467"/>
        <v>481.17</v>
      </c>
      <c r="N354" s="49">
        <f t="shared" si="449"/>
        <v>26.09</v>
      </c>
      <c r="O354" s="130">
        <f t="shared" si="468"/>
        <v>110</v>
      </c>
      <c r="P354" s="130">
        <f t="shared" si="469"/>
        <v>54</v>
      </c>
      <c r="Q354" s="130">
        <f t="shared" si="470"/>
        <v>1312.24</v>
      </c>
      <c r="R354" s="49">
        <f t="shared" si="471"/>
        <v>0</v>
      </c>
      <c r="S354" s="49">
        <f t="shared" si="472"/>
        <v>298.13</v>
      </c>
      <c r="T354" s="130">
        <f t="shared" si="473"/>
        <v>120.29</v>
      </c>
      <c r="U354" s="49">
        <f t="shared" si="474"/>
        <v>11.18</v>
      </c>
      <c r="V354" s="130">
        <f t="shared" si="475"/>
        <v>110</v>
      </c>
      <c r="W354" s="130">
        <f t="shared" si="476"/>
        <v>54</v>
      </c>
      <c r="X354" s="49">
        <f t="shared" si="477"/>
        <v>593.6</v>
      </c>
      <c r="Y354" s="49">
        <f t="shared" si="478"/>
        <v>1905.84</v>
      </c>
      <c r="Z354" s="360"/>
      <c r="AA354" s="139" t="s">
        <v>51</v>
      </c>
      <c r="AB354" s="140">
        <f t="shared" ref="AB354:AH354" si="487">K354+R354</f>
        <v>44.72</v>
      </c>
      <c r="AC354" s="140">
        <f t="shared" si="487"/>
        <v>894.39</v>
      </c>
      <c r="AD354" s="140">
        <f t="shared" si="487"/>
        <v>601.46</v>
      </c>
      <c r="AE354" s="140">
        <f t="shared" si="487"/>
        <v>37.27</v>
      </c>
      <c r="AF354" s="140">
        <f t="shared" si="487"/>
        <v>220</v>
      </c>
      <c r="AG354" s="140">
        <f t="shared" si="487"/>
        <v>108</v>
      </c>
      <c r="AH354" s="140">
        <f t="shared" si="487"/>
        <v>1905.84</v>
      </c>
      <c r="AI354" s="139" t="s">
        <v>32</v>
      </c>
    </row>
    <row r="355" s="115" customFormat="1" ht="19" customHeight="1" spans="1:35">
      <c r="A355" s="129">
        <f t="shared" si="466"/>
        <v>352</v>
      </c>
      <c r="B355" s="49" t="s">
        <v>411</v>
      </c>
      <c r="C355" s="44" t="s">
        <v>852</v>
      </c>
      <c r="D355" s="449" t="s">
        <v>853</v>
      </c>
      <c r="E355" s="357">
        <v>3726.65</v>
      </c>
      <c r="F355" s="130">
        <v>3726.65</v>
      </c>
      <c r="G355" s="350">
        <v>6014.67</v>
      </c>
      <c r="H355" s="350">
        <v>3726.65</v>
      </c>
      <c r="I355" s="359">
        <v>2200</v>
      </c>
      <c r="J355" s="130">
        <v>108</v>
      </c>
      <c r="K355" s="49">
        <f t="shared" si="441"/>
        <v>44.72</v>
      </c>
      <c r="L355" s="49">
        <f t="shared" si="448"/>
        <v>596.26</v>
      </c>
      <c r="M355" s="130">
        <f t="shared" si="467"/>
        <v>481.17</v>
      </c>
      <c r="N355" s="49">
        <f t="shared" si="449"/>
        <v>26.09</v>
      </c>
      <c r="O355" s="130">
        <f t="shared" si="468"/>
        <v>110</v>
      </c>
      <c r="P355" s="130">
        <f t="shared" si="469"/>
        <v>54</v>
      </c>
      <c r="Q355" s="130">
        <f t="shared" si="470"/>
        <v>1312.24</v>
      </c>
      <c r="R355" s="49">
        <f t="shared" si="471"/>
        <v>0</v>
      </c>
      <c r="S355" s="49">
        <f t="shared" si="472"/>
        <v>298.13</v>
      </c>
      <c r="T355" s="130">
        <f t="shared" si="473"/>
        <v>120.29</v>
      </c>
      <c r="U355" s="49">
        <f t="shared" si="474"/>
        <v>11.18</v>
      </c>
      <c r="V355" s="130">
        <f t="shared" si="475"/>
        <v>110</v>
      </c>
      <c r="W355" s="130">
        <f t="shared" si="476"/>
        <v>54</v>
      </c>
      <c r="X355" s="49">
        <f t="shared" si="477"/>
        <v>593.6</v>
      </c>
      <c r="Y355" s="49">
        <f t="shared" si="478"/>
        <v>1905.84</v>
      </c>
      <c r="Z355" s="360"/>
      <c r="AA355" s="139" t="s">
        <v>76</v>
      </c>
      <c r="AB355" s="140">
        <f t="shared" ref="AB355:AH355" si="488">K355+R355</f>
        <v>44.72</v>
      </c>
      <c r="AC355" s="140">
        <f t="shared" si="488"/>
        <v>894.39</v>
      </c>
      <c r="AD355" s="140">
        <f t="shared" si="488"/>
        <v>601.46</v>
      </c>
      <c r="AE355" s="140">
        <f t="shared" si="488"/>
        <v>37.27</v>
      </c>
      <c r="AF355" s="140">
        <f t="shared" si="488"/>
        <v>220</v>
      </c>
      <c r="AG355" s="140">
        <f t="shared" si="488"/>
        <v>108</v>
      </c>
      <c r="AH355" s="140">
        <f t="shared" si="488"/>
        <v>1905.84</v>
      </c>
      <c r="AI355" s="139" t="s">
        <v>32</v>
      </c>
    </row>
    <row r="356" s="115" customFormat="1" ht="19" customHeight="1" spans="1:35">
      <c r="A356" s="129">
        <f t="shared" si="466"/>
        <v>353</v>
      </c>
      <c r="B356" s="49" t="s">
        <v>411</v>
      </c>
      <c r="C356" s="44" t="s">
        <v>854</v>
      </c>
      <c r="D356" s="131" t="s">
        <v>855</v>
      </c>
      <c r="E356" s="357">
        <v>3726.65</v>
      </c>
      <c r="F356" s="130">
        <v>3726.65</v>
      </c>
      <c r="G356" s="350">
        <v>6014.67</v>
      </c>
      <c r="H356" s="350">
        <v>3726.65</v>
      </c>
      <c r="I356" s="359">
        <v>2200</v>
      </c>
      <c r="J356" s="130">
        <v>108</v>
      </c>
      <c r="K356" s="49">
        <f t="shared" si="441"/>
        <v>44.72</v>
      </c>
      <c r="L356" s="49">
        <f t="shared" si="448"/>
        <v>596.26</v>
      </c>
      <c r="M356" s="130">
        <f t="shared" si="467"/>
        <v>481.17</v>
      </c>
      <c r="N356" s="49">
        <f t="shared" si="449"/>
        <v>26.09</v>
      </c>
      <c r="O356" s="130">
        <f t="shared" si="468"/>
        <v>110</v>
      </c>
      <c r="P356" s="130">
        <f t="shared" si="469"/>
        <v>54</v>
      </c>
      <c r="Q356" s="130">
        <f t="shared" si="470"/>
        <v>1312.24</v>
      </c>
      <c r="R356" s="49">
        <f t="shared" si="471"/>
        <v>0</v>
      </c>
      <c r="S356" s="49">
        <f t="shared" si="472"/>
        <v>298.13</v>
      </c>
      <c r="T356" s="130">
        <f t="shared" si="473"/>
        <v>120.29</v>
      </c>
      <c r="U356" s="49">
        <f t="shared" si="474"/>
        <v>11.18</v>
      </c>
      <c r="V356" s="130">
        <f t="shared" si="475"/>
        <v>110</v>
      </c>
      <c r="W356" s="130">
        <f t="shared" si="476"/>
        <v>54</v>
      </c>
      <c r="X356" s="49">
        <f t="shared" si="477"/>
        <v>593.6</v>
      </c>
      <c r="Y356" s="49">
        <f t="shared" si="478"/>
        <v>1905.84</v>
      </c>
      <c r="Z356" s="360"/>
      <c r="AA356" s="139" t="s">
        <v>76</v>
      </c>
      <c r="AB356" s="140">
        <f t="shared" ref="AB356:AH356" si="489">K356+R356</f>
        <v>44.72</v>
      </c>
      <c r="AC356" s="140">
        <f t="shared" si="489"/>
        <v>894.39</v>
      </c>
      <c r="AD356" s="140">
        <f t="shared" si="489"/>
        <v>601.46</v>
      </c>
      <c r="AE356" s="140">
        <f t="shared" si="489"/>
        <v>37.27</v>
      </c>
      <c r="AF356" s="140">
        <f t="shared" si="489"/>
        <v>220</v>
      </c>
      <c r="AG356" s="140">
        <f t="shared" si="489"/>
        <v>108</v>
      </c>
      <c r="AH356" s="140">
        <f t="shared" si="489"/>
        <v>1905.84</v>
      </c>
      <c r="AI356" s="139" t="s">
        <v>32</v>
      </c>
    </row>
    <row r="357" s="115" customFormat="1" ht="19" customHeight="1" spans="1:35">
      <c r="A357" s="129">
        <f t="shared" si="466"/>
        <v>354</v>
      </c>
      <c r="B357" s="49" t="s">
        <v>411</v>
      </c>
      <c r="C357" s="44" t="s">
        <v>856</v>
      </c>
      <c r="D357" s="148" t="s">
        <v>857</v>
      </c>
      <c r="E357" s="357">
        <v>3726.65</v>
      </c>
      <c r="F357" s="130">
        <v>3726.65</v>
      </c>
      <c r="G357" s="350">
        <v>6014.67</v>
      </c>
      <c r="H357" s="350">
        <v>3726.65</v>
      </c>
      <c r="I357" s="359">
        <v>2200</v>
      </c>
      <c r="J357" s="130">
        <v>108</v>
      </c>
      <c r="K357" s="49">
        <f t="shared" si="441"/>
        <v>44.72</v>
      </c>
      <c r="L357" s="49">
        <f t="shared" si="448"/>
        <v>596.26</v>
      </c>
      <c r="M357" s="130">
        <f t="shared" si="467"/>
        <v>481.17</v>
      </c>
      <c r="N357" s="49">
        <f t="shared" si="449"/>
        <v>26.09</v>
      </c>
      <c r="O357" s="130">
        <f t="shared" si="468"/>
        <v>110</v>
      </c>
      <c r="P357" s="130">
        <f t="shared" si="469"/>
        <v>54</v>
      </c>
      <c r="Q357" s="130">
        <f t="shared" si="470"/>
        <v>1312.24</v>
      </c>
      <c r="R357" s="49">
        <f t="shared" si="471"/>
        <v>0</v>
      </c>
      <c r="S357" s="49">
        <f t="shared" si="472"/>
        <v>298.13</v>
      </c>
      <c r="T357" s="130">
        <f t="shared" si="473"/>
        <v>120.29</v>
      </c>
      <c r="U357" s="49">
        <f t="shared" si="474"/>
        <v>11.18</v>
      </c>
      <c r="V357" s="130">
        <f t="shared" si="475"/>
        <v>110</v>
      </c>
      <c r="W357" s="130">
        <f t="shared" si="476"/>
        <v>54</v>
      </c>
      <c r="X357" s="49">
        <f t="shared" si="477"/>
        <v>593.6</v>
      </c>
      <c r="Y357" s="49">
        <f t="shared" si="478"/>
        <v>1905.84</v>
      </c>
      <c r="Z357" s="360"/>
      <c r="AA357" s="139" t="s">
        <v>76</v>
      </c>
      <c r="AB357" s="140">
        <f t="shared" ref="AB357:AH357" si="490">K357+R357</f>
        <v>44.72</v>
      </c>
      <c r="AC357" s="140">
        <f t="shared" si="490"/>
        <v>894.39</v>
      </c>
      <c r="AD357" s="140">
        <f t="shared" si="490"/>
        <v>601.46</v>
      </c>
      <c r="AE357" s="140">
        <f t="shared" si="490"/>
        <v>37.27</v>
      </c>
      <c r="AF357" s="140">
        <f t="shared" si="490"/>
        <v>220</v>
      </c>
      <c r="AG357" s="140">
        <f t="shared" si="490"/>
        <v>108</v>
      </c>
      <c r="AH357" s="140">
        <f t="shared" si="490"/>
        <v>1905.84</v>
      </c>
      <c r="AI357" s="139" t="s">
        <v>32</v>
      </c>
    </row>
    <row r="358" s="115" customFormat="1" ht="19" customHeight="1" spans="1:35">
      <c r="A358" s="129">
        <f t="shared" si="466"/>
        <v>355</v>
      </c>
      <c r="B358" s="49" t="s">
        <v>411</v>
      </c>
      <c r="C358" s="44" t="s">
        <v>858</v>
      </c>
      <c r="D358" s="131" t="s">
        <v>859</v>
      </c>
      <c r="E358" s="357">
        <v>3726.65</v>
      </c>
      <c r="F358" s="130">
        <v>3726.65</v>
      </c>
      <c r="G358" s="350">
        <v>6014.67</v>
      </c>
      <c r="H358" s="350">
        <v>3726.65</v>
      </c>
      <c r="I358" s="359">
        <v>2200</v>
      </c>
      <c r="J358" s="130">
        <v>108</v>
      </c>
      <c r="K358" s="49">
        <f t="shared" si="441"/>
        <v>44.72</v>
      </c>
      <c r="L358" s="49">
        <f t="shared" si="448"/>
        <v>596.26</v>
      </c>
      <c r="M358" s="130">
        <f t="shared" si="467"/>
        <v>481.17</v>
      </c>
      <c r="N358" s="49">
        <f t="shared" si="449"/>
        <v>26.09</v>
      </c>
      <c r="O358" s="130">
        <f t="shared" si="468"/>
        <v>110</v>
      </c>
      <c r="P358" s="130">
        <f t="shared" si="469"/>
        <v>54</v>
      </c>
      <c r="Q358" s="130">
        <f t="shared" si="470"/>
        <v>1312.24</v>
      </c>
      <c r="R358" s="49">
        <f t="shared" si="471"/>
        <v>0</v>
      </c>
      <c r="S358" s="49">
        <f t="shared" si="472"/>
        <v>298.13</v>
      </c>
      <c r="T358" s="130">
        <f t="shared" si="473"/>
        <v>120.29</v>
      </c>
      <c r="U358" s="49">
        <f t="shared" si="474"/>
        <v>11.18</v>
      </c>
      <c r="V358" s="130">
        <f t="shared" si="475"/>
        <v>110</v>
      </c>
      <c r="W358" s="130">
        <f t="shared" si="476"/>
        <v>54</v>
      </c>
      <c r="X358" s="49">
        <f t="shared" si="477"/>
        <v>593.6</v>
      </c>
      <c r="Y358" s="49">
        <f t="shared" si="478"/>
        <v>1905.84</v>
      </c>
      <c r="Z358" s="360"/>
      <c r="AA358" s="139" t="s">
        <v>76</v>
      </c>
      <c r="AB358" s="140">
        <f t="shared" ref="AB358:AH358" si="491">K358+R358</f>
        <v>44.72</v>
      </c>
      <c r="AC358" s="140">
        <f t="shared" si="491"/>
        <v>894.39</v>
      </c>
      <c r="AD358" s="140">
        <f t="shared" si="491"/>
        <v>601.46</v>
      </c>
      <c r="AE358" s="140">
        <f t="shared" si="491"/>
        <v>37.27</v>
      </c>
      <c r="AF358" s="140">
        <f t="shared" si="491"/>
        <v>220</v>
      </c>
      <c r="AG358" s="140">
        <f t="shared" si="491"/>
        <v>108</v>
      </c>
      <c r="AH358" s="140">
        <f t="shared" si="491"/>
        <v>1905.84</v>
      </c>
      <c r="AI358" s="139" t="s">
        <v>32</v>
      </c>
    </row>
    <row r="359" s="115" customFormat="1" ht="19" customHeight="1" spans="1:35">
      <c r="A359" s="129">
        <f t="shared" si="466"/>
        <v>356</v>
      </c>
      <c r="B359" s="49" t="s">
        <v>411</v>
      </c>
      <c r="C359" s="44" t="s">
        <v>860</v>
      </c>
      <c r="D359" s="131" t="s">
        <v>861</v>
      </c>
      <c r="E359" s="357">
        <v>3726.65</v>
      </c>
      <c r="F359" s="130">
        <v>3726.65</v>
      </c>
      <c r="G359" s="350">
        <v>6014.67</v>
      </c>
      <c r="H359" s="350">
        <v>3726.65</v>
      </c>
      <c r="I359" s="359">
        <v>2200</v>
      </c>
      <c r="J359" s="130">
        <v>108</v>
      </c>
      <c r="K359" s="49">
        <f t="shared" si="441"/>
        <v>44.72</v>
      </c>
      <c r="L359" s="49">
        <f t="shared" si="448"/>
        <v>596.26</v>
      </c>
      <c r="M359" s="130">
        <f t="shared" si="467"/>
        <v>481.17</v>
      </c>
      <c r="N359" s="49">
        <f t="shared" si="449"/>
        <v>26.09</v>
      </c>
      <c r="O359" s="130">
        <f t="shared" si="468"/>
        <v>110</v>
      </c>
      <c r="P359" s="130">
        <f t="shared" si="469"/>
        <v>54</v>
      </c>
      <c r="Q359" s="130">
        <f t="shared" si="470"/>
        <v>1312.24</v>
      </c>
      <c r="R359" s="49">
        <f t="shared" si="471"/>
        <v>0</v>
      </c>
      <c r="S359" s="49">
        <f t="shared" si="472"/>
        <v>298.13</v>
      </c>
      <c r="T359" s="130">
        <f t="shared" si="473"/>
        <v>120.29</v>
      </c>
      <c r="U359" s="49">
        <f t="shared" si="474"/>
        <v>11.18</v>
      </c>
      <c r="V359" s="130">
        <f t="shared" si="475"/>
        <v>110</v>
      </c>
      <c r="W359" s="130">
        <f t="shared" si="476"/>
        <v>54</v>
      </c>
      <c r="X359" s="49">
        <f t="shared" si="477"/>
        <v>593.6</v>
      </c>
      <c r="Y359" s="49">
        <f t="shared" si="478"/>
        <v>1905.84</v>
      </c>
      <c r="Z359" s="360"/>
      <c r="AA359" s="139" t="s">
        <v>76</v>
      </c>
      <c r="AB359" s="140">
        <f t="shared" ref="AB359:AH359" si="492">K359+R359</f>
        <v>44.72</v>
      </c>
      <c r="AC359" s="140">
        <f t="shared" si="492"/>
        <v>894.39</v>
      </c>
      <c r="AD359" s="140">
        <f t="shared" si="492"/>
        <v>601.46</v>
      </c>
      <c r="AE359" s="140">
        <f t="shared" si="492"/>
        <v>37.27</v>
      </c>
      <c r="AF359" s="140">
        <f t="shared" si="492"/>
        <v>220</v>
      </c>
      <c r="AG359" s="140">
        <f t="shared" si="492"/>
        <v>108</v>
      </c>
      <c r="AH359" s="140">
        <f t="shared" si="492"/>
        <v>1905.84</v>
      </c>
      <c r="AI359" s="139" t="s">
        <v>32</v>
      </c>
    </row>
    <row r="360" s="115" customFormat="1" ht="19" customHeight="1" spans="1:35">
      <c r="A360" s="129">
        <f t="shared" si="466"/>
        <v>357</v>
      </c>
      <c r="B360" s="49" t="s">
        <v>119</v>
      </c>
      <c r="C360" s="44" t="s">
        <v>862</v>
      </c>
      <c r="D360" s="131" t="s">
        <v>863</v>
      </c>
      <c r="E360" s="357">
        <v>3726.65</v>
      </c>
      <c r="F360" s="130">
        <v>3726.65</v>
      </c>
      <c r="G360" s="350">
        <v>6014.67</v>
      </c>
      <c r="H360" s="350">
        <v>3726.65</v>
      </c>
      <c r="I360" s="359">
        <v>2200</v>
      </c>
      <c r="J360" s="130">
        <v>108</v>
      </c>
      <c r="K360" s="49">
        <f t="shared" si="441"/>
        <v>44.72</v>
      </c>
      <c r="L360" s="49">
        <f t="shared" si="448"/>
        <v>596.26</v>
      </c>
      <c r="M360" s="130">
        <f t="shared" si="467"/>
        <v>481.17</v>
      </c>
      <c r="N360" s="49">
        <f t="shared" si="449"/>
        <v>26.09</v>
      </c>
      <c r="O360" s="130">
        <f t="shared" si="468"/>
        <v>110</v>
      </c>
      <c r="P360" s="130">
        <f t="shared" si="469"/>
        <v>54</v>
      </c>
      <c r="Q360" s="130">
        <f t="shared" si="470"/>
        <v>1312.24</v>
      </c>
      <c r="R360" s="49">
        <f t="shared" si="471"/>
        <v>0</v>
      </c>
      <c r="S360" s="49">
        <f t="shared" si="472"/>
        <v>298.13</v>
      </c>
      <c r="T360" s="130">
        <f t="shared" si="473"/>
        <v>120.29</v>
      </c>
      <c r="U360" s="49">
        <f t="shared" si="474"/>
        <v>11.18</v>
      </c>
      <c r="V360" s="130">
        <f t="shared" si="475"/>
        <v>110</v>
      </c>
      <c r="W360" s="130">
        <f t="shared" si="476"/>
        <v>54</v>
      </c>
      <c r="X360" s="49">
        <f t="shared" si="477"/>
        <v>593.6</v>
      </c>
      <c r="Y360" s="49">
        <f t="shared" si="478"/>
        <v>1905.84</v>
      </c>
      <c r="Z360" s="360"/>
      <c r="AA360" s="139" t="s">
        <v>75</v>
      </c>
      <c r="AB360" s="140">
        <f t="shared" ref="AB360:AH360" si="493">K360+R360</f>
        <v>44.72</v>
      </c>
      <c r="AC360" s="140">
        <f t="shared" si="493"/>
        <v>894.39</v>
      </c>
      <c r="AD360" s="140">
        <f t="shared" si="493"/>
        <v>601.46</v>
      </c>
      <c r="AE360" s="140">
        <f t="shared" si="493"/>
        <v>37.27</v>
      </c>
      <c r="AF360" s="140">
        <f t="shared" si="493"/>
        <v>220</v>
      </c>
      <c r="AG360" s="140">
        <f t="shared" si="493"/>
        <v>108</v>
      </c>
      <c r="AH360" s="140">
        <f t="shared" si="493"/>
        <v>1905.84</v>
      </c>
      <c r="AI360" s="139" t="s">
        <v>32</v>
      </c>
    </row>
    <row r="361" s="115" customFormat="1" ht="19" customHeight="1" spans="1:35">
      <c r="A361" s="129">
        <f t="shared" si="466"/>
        <v>358</v>
      </c>
      <c r="B361" s="49" t="s">
        <v>201</v>
      </c>
      <c r="C361" s="44" t="s">
        <v>864</v>
      </c>
      <c r="D361" s="131" t="s">
        <v>865</v>
      </c>
      <c r="E361" s="357">
        <v>3726.65</v>
      </c>
      <c r="F361" s="130">
        <v>3726.65</v>
      </c>
      <c r="G361" s="350">
        <v>6014.67</v>
      </c>
      <c r="H361" s="350">
        <v>3726.65</v>
      </c>
      <c r="I361" s="359">
        <v>2200</v>
      </c>
      <c r="J361" s="130">
        <v>108</v>
      </c>
      <c r="K361" s="49">
        <f t="shared" si="441"/>
        <v>44.72</v>
      </c>
      <c r="L361" s="49">
        <f t="shared" si="448"/>
        <v>596.26</v>
      </c>
      <c r="M361" s="130">
        <f t="shared" si="467"/>
        <v>481.17</v>
      </c>
      <c r="N361" s="49">
        <f t="shared" si="449"/>
        <v>26.09</v>
      </c>
      <c r="O361" s="130">
        <f t="shared" si="468"/>
        <v>110</v>
      </c>
      <c r="P361" s="130">
        <f t="shared" si="469"/>
        <v>54</v>
      </c>
      <c r="Q361" s="130">
        <f t="shared" si="470"/>
        <v>1312.24</v>
      </c>
      <c r="R361" s="49">
        <f t="shared" si="471"/>
        <v>0</v>
      </c>
      <c r="S361" s="49">
        <f t="shared" si="472"/>
        <v>298.13</v>
      </c>
      <c r="T361" s="130">
        <f t="shared" si="473"/>
        <v>120.29</v>
      </c>
      <c r="U361" s="49">
        <f t="shared" si="474"/>
        <v>11.18</v>
      </c>
      <c r="V361" s="130">
        <f t="shared" si="475"/>
        <v>110</v>
      </c>
      <c r="W361" s="130">
        <f t="shared" si="476"/>
        <v>54</v>
      </c>
      <c r="X361" s="49">
        <f t="shared" si="477"/>
        <v>593.6</v>
      </c>
      <c r="Y361" s="49">
        <f t="shared" si="478"/>
        <v>1905.84</v>
      </c>
      <c r="Z361" s="360"/>
      <c r="AA361" s="139" t="s">
        <v>66</v>
      </c>
      <c r="AB361" s="140">
        <f t="shared" ref="AB361:AH361" si="494">K361+R361</f>
        <v>44.72</v>
      </c>
      <c r="AC361" s="140">
        <f t="shared" si="494"/>
        <v>894.39</v>
      </c>
      <c r="AD361" s="140">
        <f t="shared" si="494"/>
        <v>601.46</v>
      </c>
      <c r="AE361" s="140">
        <f t="shared" si="494"/>
        <v>37.27</v>
      </c>
      <c r="AF361" s="140">
        <f t="shared" si="494"/>
        <v>220</v>
      </c>
      <c r="AG361" s="140">
        <f t="shared" si="494"/>
        <v>108</v>
      </c>
      <c r="AH361" s="140">
        <f t="shared" si="494"/>
        <v>1905.84</v>
      </c>
      <c r="AI361" s="139" t="s">
        <v>32</v>
      </c>
    </row>
    <row r="362" s="115" customFormat="1" ht="19" customHeight="1" spans="1:35">
      <c r="A362" s="129">
        <f t="shared" si="466"/>
        <v>359</v>
      </c>
      <c r="B362" s="49" t="s">
        <v>411</v>
      </c>
      <c r="C362" s="44" t="s">
        <v>866</v>
      </c>
      <c r="D362" s="232" t="s">
        <v>867</v>
      </c>
      <c r="E362" s="357">
        <v>3726.65</v>
      </c>
      <c r="F362" s="130">
        <v>3726.65</v>
      </c>
      <c r="G362" s="350">
        <v>6014.67</v>
      </c>
      <c r="H362" s="350">
        <v>3726.65</v>
      </c>
      <c r="I362" s="359">
        <v>2200</v>
      </c>
      <c r="J362" s="130">
        <v>108</v>
      </c>
      <c r="K362" s="49">
        <f t="shared" si="441"/>
        <v>44.72</v>
      </c>
      <c r="L362" s="49">
        <f t="shared" si="448"/>
        <v>596.26</v>
      </c>
      <c r="M362" s="130">
        <f t="shared" si="467"/>
        <v>481.17</v>
      </c>
      <c r="N362" s="49">
        <f t="shared" si="449"/>
        <v>26.09</v>
      </c>
      <c r="O362" s="130">
        <f t="shared" si="468"/>
        <v>110</v>
      </c>
      <c r="P362" s="130">
        <f t="shared" si="469"/>
        <v>54</v>
      </c>
      <c r="Q362" s="130">
        <f t="shared" si="470"/>
        <v>1312.24</v>
      </c>
      <c r="R362" s="49">
        <f t="shared" si="471"/>
        <v>0</v>
      </c>
      <c r="S362" s="49">
        <f t="shared" si="472"/>
        <v>298.13</v>
      </c>
      <c r="T362" s="130">
        <f t="shared" si="473"/>
        <v>120.29</v>
      </c>
      <c r="U362" s="49">
        <f t="shared" si="474"/>
        <v>11.18</v>
      </c>
      <c r="V362" s="130">
        <f t="shared" si="475"/>
        <v>110</v>
      </c>
      <c r="W362" s="130">
        <f t="shared" si="476"/>
        <v>54</v>
      </c>
      <c r="X362" s="49">
        <f t="shared" si="477"/>
        <v>593.6</v>
      </c>
      <c r="Y362" s="49">
        <f t="shared" si="478"/>
        <v>1905.84</v>
      </c>
      <c r="Z362" s="360"/>
      <c r="AA362" s="139" t="s">
        <v>76</v>
      </c>
      <c r="AB362" s="140">
        <f t="shared" ref="AB362:AH362" si="495">K362+R362</f>
        <v>44.72</v>
      </c>
      <c r="AC362" s="140">
        <f t="shared" si="495"/>
        <v>894.39</v>
      </c>
      <c r="AD362" s="140">
        <f t="shared" si="495"/>
        <v>601.46</v>
      </c>
      <c r="AE362" s="140">
        <f t="shared" si="495"/>
        <v>37.27</v>
      </c>
      <c r="AF362" s="140">
        <f t="shared" si="495"/>
        <v>220</v>
      </c>
      <c r="AG362" s="140">
        <f t="shared" si="495"/>
        <v>108</v>
      </c>
      <c r="AH362" s="140">
        <f t="shared" si="495"/>
        <v>1905.84</v>
      </c>
      <c r="AI362" s="139" t="s">
        <v>32</v>
      </c>
    </row>
    <row r="363" s="115" customFormat="1" ht="19" customHeight="1" spans="1:35">
      <c r="A363" s="129">
        <f t="shared" si="466"/>
        <v>360</v>
      </c>
      <c r="B363" s="49" t="s">
        <v>411</v>
      </c>
      <c r="C363" s="44" t="s">
        <v>868</v>
      </c>
      <c r="D363" s="232" t="s">
        <v>869</v>
      </c>
      <c r="E363" s="357">
        <v>3726.65</v>
      </c>
      <c r="F363" s="130">
        <v>3726.65</v>
      </c>
      <c r="G363" s="350">
        <v>6014.67</v>
      </c>
      <c r="H363" s="350">
        <v>3726.65</v>
      </c>
      <c r="I363" s="359">
        <v>2200</v>
      </c>
      <c r="J363" s="130">
        <v>108</v>
      </c>
      <c r="K363" s="49">
        <f t="shared" si="441"/>
        <v>44.72</v>
      </c>
      <c r="L363" s="49">
        <f t="shared" si="448"/>
        <v>596.26</v>
      </c>
      <c r="M363" s="130">
        <f t="shared" si="467"/>
        <v>481.17</v>
      </c>
      <c r="N363" s="49">
        <f t="shared" si="449"/>
        <v>26.09</v>
      </c>
      <c r="O363" s="130">
        <f t="shared" si="468"/>
        <v>110</v>
      </c>
      <c r="P363" s="130">
        <f t="shared" si="469"/>
        <v>54</v>
      </c>
      <c r="Q363" s="130">
        <f t="shared" si="470"/>
        <v>1312.24</v>
      </c>
      <c r="R363" s="49">
        <f t="shared" si="471"/>
        <v>0</v>
      </c>
      <c r="S363" s="49">
        <f t="shared" si="472"/>
        <v>298.13</v>
      </c>
      <c r="T363" s="130">
        <f t="shared" si="473"/>
        <v>120.29</v>
      </c>
      <c r="U363" s="49">
        <f t="shared" si="474"/>
        <v>11.18</v>
      </c>
      <c r="V363" s="130">
        <f t="shared" si="475"/>
        <v>110</v>
      </c>
      <c r="W363" s="130">
        <f t="shared" si="476"/>
        <v>54</v>
      </c>
      <c r="X363" s="49">
        <f t="shared" si="477"/>
        <v>593.6</v>
      </c>
      <c r="Y363" s="49">
        <f t="shared" si="478"/>
        <v>1905.84</v>
      </c>
      <c r="Z363" s="360"/>
      <c r="AA363" s="139" t="s">
        <v>76</v>
      </c>
      <c r="AB363" s="140">
        <f t="shared" ref="AB363:AH363" si="496">K363+R363</f>
        <v>44.72</v>
      </c>
      <c r="AC363" s="140">
        <f t="shared" si="496"/>
        <v>894.39</v>
      </c>
      <c r="AD363" s="140">
        <f t="shared" si="496"/>
        <v>601.46</v>
      </c>
      <c r="AE363" s="140">
        <f t="shared" si="496"/>
        <v>37.27</v>
      </c>
      <c r="AF363" s="140">
        <f t="shared" si="496"/>
        <v>220</v>
      </c>
      <c r="AG363" s="140">
        <f t="shared" si="496"/>
        <v>108</v>
      </c>
      <c r="AH363" s="140">
        <f t="shared" si="496"/>
        <v>1905.84</v>
      </c>
      <c r="AI363" s="139" t="s">
        <v>32</v>
      </c>
    </row>
    <row r="364" s="115" customFormat="1" ht="19" customHeight="1" spans="1:35">
      <c r="A364" s="129">
        <f t="shared" si="466"/>
        <v>361</v>
      </c>
      <c r="B364" s="49" t="s">
        <v>411</v>
      </c>
      <c r="C364" s="44" t="s">
        <v>870</v>
      </c>
      <c r="D364" s="232" t="s">
        <v>871</v>
      </c>
      <c r="E364" s="357">
        <v>3726.65</v>
      </c>
      <c r="F364" s="130">
        <v>3726.65</v>
      </c>
      <c r="G364" s="350">
        <v>6014.67</v>
      </c>
      <c r="H364" s="350">
        <v>3726.65</v>
      </c>
      <c r="I364" s="359">
        <v>2200</v>
      </c>
      <c r="J364" s="130">
        <v>108</v>
      </c>
      <c r="K364" s="49">
        <f t="shared" si="441"/>
        <v>44.72</v>
      </c>
      <c r="L364" s="49">
        <f t="shared" si="448"/>
        <v>596.26</v>
      </c>
      <c r="M364" s="130">
        <f t="shared" si="467"/>
        <v>481.17</v>
      </c>
      <c r="N364" s="49">
        <f t="shared" si="449"/>
        <v>26.09</v>
      </c>
      <c r="O364" s="130">
        <f t="shared" si="468"/>
        <v>110</v>
      </c>
      <c r="P364" s="130">
        <f t="shared" si="469"/>
        <v>54</v>
      </c>
      <c r="Q364" s="130">
        <f t="shared" si="470"/>
        <v>1312.24</v>
      </c>
      <c r="R364" s="49">
        <f t="shared" si="471"/>
        <v>0</v>
      </c>
      <c r="S364" s="49">
        <f t="shared" si="472"/>
        <v>298.13</v>
      </c>
      <c r="T364" s="130">
        <f t="shared" si="473"/>
        <v>120.29</v>
      </c>
      <c r="U364" s="49">
        <f t="shared" si="474"/>
        <v>11.18</v>
      </c>
      <c r="V364" s="130">
        <f t="shared" si="475"/>
        <v>110</v>
      </c>
      <c r="W364" s="130">
        <f t="shared" si="476"/>
        <v>54</v>
      </c>
      <c r="X364" s="49">
        <f t="shared" si="477"/>
        <v>593.6</v>
      </c>
      <c r="Y364" s="49">
        <f t="shared" si="478"/>
        <v>1905.84</v>
      </c>
      <c r="Z364" s="360"/>
      <c r="AA364" s="139" t="s">
        <v>76</v>
      </c>
      <c r="AB364" s="140">
        <f t="shared" ref="AB364:AH364" si="497">K364+R364</f>
        <v>44.72</v>
      </c>
      <c r="AC364" s="140">
        <f t="shared" si="497"/>
        <v>894.39</v>
      </c>
      <c r="AD364" s="140">
        <f t="shared" si="497"/>
        <v>601.46</v>
      </c>
      <c r="AE364" s="140">
        <f t="shared" si="497"/>
        <v>37.27</v>
      </c>
      <c r="AF364" s="140">
        <f t="shared" si="497"/>
        <v>220</v>
      </c>
      <c r="AG364" s="140">
        <f t="shared" si="497"/>
        <v>108</v>
      </c>
      <c r="AH364" s="140">
        <f t="shared" si="497"/>
        <v>1905.84</v>
      </c>
      <c r="AI364" s="139" t="s">
        <v>32</v>
      </c>
    </row>
    <row r="365" s="115" customFormat="1" ht="19" customHeight="1" spans="1:35">
      <c r="A365" s="129">
        <f t="shared" si="466"/>
        <v>362</v>
      </c>
      <c r="B365" s="49" t="s">
        <v>411</v>
      </c>
      <c r="C365" s="44" t="s">
        <v>872</v>
      </c>
      <c r="D365" s="362" t="s">
        <v>873</v>
      </c>
      <c r="E365" s="357">
        <v>3726.65</v>
      </c>
      <c r="F365" s="130">
        <v>3726.65</v>
      </c>
      <c r="G365" s="350">
        <v>6014.67</v>
      </c>
      <c r="H365" s="350">
        <v>3726.65</v>
      </c>
      <c r="I365" s="359">
        <v>2200</v>
      </c>
      <c r="J365" s="130">
        <v>108</v>
      </c>
      <c r="K365" s="49">
        <f t="shared" si="441"/>
        <v>44.72</v>
      </c>
      <c r="L365" s="49">
        <f t="shared" si="448"/>
        <v>596.26</v>
      </c>
      <c r="M365" s="130">
        <f t="shared" si="467"/>
        <v>481.17</v>
      </c>
      <c r="N365" s="49">
        <f t="shared" si="449"/>
        <v>26.09</v>
      </c>
      <c r="O365" s="130">
        <f t="shared" si="468"/>
        <v>110</v>
      </c>
      <c r="P365" s="130">
        <f t="shared" si="469"/>
        <v>54</v>
      </c>
      <c r="Q365" s="130">
        <f t="shared" si="470"/>
        <v>1312.24</v>
      </c>
      <c r="R365" s="49">
        <f t="shared" si="471"/>
        <v>0</v>
      </c>
      <c r="S365" s="49">
        <f t="shared" si="472"/>
        <v>298.13</v>
      </c>
      <c r="T365" s="130">
        <f t="shared" si="473"/>
        <v>120.29</v>
      </c>
      <c r="U365" s="49">
        <f t="shared" si="474"/>
        <v>11.18</v>
      </c>
      <c r="V365" s="130">
        <f t="shared" si="475"/>
        <v>110</v>
      </c>
      <c r="W365" s="130">
        <f t="shared" si="476"/>
        <v>54</v>
      </c>
      <c r="X365" s="49">
        <f t="shared" si="477"/>
        <v>593.6</v>
      </c>
      <c r="Y365" s="49">
        <f t="shared" si="478"/>
        <v>1905.84</v>
      </c>
      <c r="Z365" s="360"/>
      <c r="AA365" s="139" t="s">
        <v>76</v>
      </c>
      <c r="AB365" s="140">
        <f t="shared" ref="AB365:AH365" si="498">K365+R365</f>
        <v>44.72</v>
      </c>
      <c r="AC365" s="140">
        <f t="shared" si="498"/>
        <v>894.39</v>
      </c>
      <c r="AD365" s="140">
        <f t="shared" si="498"/>
        <v>601.46</v>
      </c>
      <c r="AE365" s="140">
        <f t="shared" si="498"/>
        <v>37.27</v>
      </c>
      <c r="AF365" s="140">
        <f t="shared" si="498"/>
        <v>220</v>
      </c>
      <c r="AG365" s="140">
        <f t="shared" si="498"/>
        <v>108</v>
      </c>
      <c r="AH365" s="140">
        <f t="shared" si="498"/>
        <v>1905.84</v>
      </c>
      <c r="AI365" s="139" t="s">
        <v>32</v>
      </c>
    </row>
    <row r="366" s="115" customFormat="1" ht="19" customHeight="1" spans="1:35">
      <c r="A366" s="129">
        <f t="shared" si="466"/>
        <v>363</v>
      </c>
      <c r="B366" s="49" t="s">
        <v>209</v>
      </c>
      <c r="C366" s="44" t="s">
        <v>874</v>
      </c>
      <c r="D366" s="362" t="s">
        <v>875</v>
      </c>
      <c r="E366" s="357">
        <v>3726.65</v>
      </c>
      <c r="F366" s="130">
        <v>3726.65</v>
      </c>
      <c r="G366" s="350">
        <v>6014.67</v>
      </c>
      <c r="H366" s="350">
        <v>3726.65</v>
      </c>
      <c r="I366" s="359">
        <v>2200</v>
      </c>
      <c r="J366" s="130">
        <v>108</v>
      </c>
      <c r="K366" s="49">
        <f t="shared" si="441"/>
        <v>44.72</v>
      </c>
      <c r="L366" s="49">
        <f t="shared" si="448"/>
        <v>596.26</v>
      </c>
      <c r="M366" s="130">
        <f t="shared" si="467"/>
        <v>481.17</v>
      </c>
      <c r="N366" s="49">
        <f t="shared" si="449"/>
        <v>26.09</v>
      </c>
      <c r="O366" s="130">
        <f t="shared" si="468"/>
        <v>110</v>
      </c>
      <c r="P366" s="130">
        <f t="shared" si="469"/>
        <v>54</v>
      </c>
      <c r="Q366" s="130">
        <f t="shared" si="470"/>
        <v>1312.24</v>
      </c>
      <c r="R366" s="49">
        <f t="shared" si="471"/>
        <v>0</v>
      </c>
      <c r="S366" s="49">
        <f t="shared" si="472"/>
        <v>298.13</v>
      </c>
      <c r="T366" s="130">
        <f t="shared" si="473"/>
        <v>120.29</v>
      </c>
      <c r="U366" s="49">
        <f t="shared" si="474"/>
        <v>11.18</v>
      </c>
      <c r="V366" s="130">
        <f t="shared" si="475"/>
        <v>110</v>
      </c>
      <c r="W366" s="130">
        <f t="shared" si="476"/>
        <v>54</v>
      </c>
      <c r="X366" s="49">
        <f t="shared" si="477"/>
        <v>593.6</v>
      </c>
      <c r="Y366" s="49">
        <f t="shared" si="478"/>
        <v>1905.84</v>
      </c>
      <c r="Z366" s="360"/>
      <c r="AA366" s="139" t="s">
        <v>69</v>
      </c>
      <c r="AB366" s="140">
        <f t="shared" ref="AB366:AH366" si="499">K366+R366</f>
        <v>44.72</v>
      </c>
      <c r="AC366" s="140">
        <f t="shared" si="499"/>
        <v>894.39</v>
      </c>
      <c r="AD366" s="140">
        <f t="shared" si="499"/>
        <v>601.46</v>
      </c>
      <c r="AE366" s="140">
        <f t="shared" si="499"/>
        <v>37.27</v>
      </c>
      <c r="AF366" s="140">
        <f t="shared" si="499"/>
        <v>220</v>
      </c>
      <c r="AG366" s="140">
        <f t="shared" si="499"/>
        <v>108</v>
      </c>
      <c r="AH366" s="140">
        <f t="shared" si="499"/>
        <v>1905.84</v>
      </c>
      <c r="AI366" s="139" t="s">
        <v>32</v>
      </c>
    </row>
    <row r="367" s="115" customFormat="1" ht="19" customHeight="1" spans="1:35">
      <c r="A367" s="129">
        <f t="shared" si="466"/>
        <v>364</v>
      </c>
      <c r="B367" s="49" t="s">
        <v>411</v>
      </c>
      <c r="C367" s="44" t="s">
        <v>876</v>
      </c>
      <c r="D367" s="233" t="s">
        <v>877</v>
      </c>
      <c r="E367" s="357">
        <v>3726.65</v>
      </c>
      <c r="F367" s="130">
        <v>3726.65</v>
      </c>
      <c r="G367" s="350">
        <v>6014.67</v>
      </c>
      <c r="H367" s="350">
        <v>3726.65</v>
      </c>
      <c r="I367" s="359">
        <v>2200</v>
      </c>
      <c r="J367" s="130">
        <v>108</v>
      </c>
      <c r="K367" s="49">
        <f t="shared" si="441"/>
        <v>44.72</v>
      </c>
      <c r="L367" s="49">
        <f t="shared" si="448"/>
        <v>596.26</v>
      </c>
      <c r="M367" s="130">
        <f t="shared" si="467"/>
        <v>481.17</v>
      </c>
      <c r="N367" s="49">
        <f t="shared" si="449"/>
        <v>26.09</v>
      </c>
      <c r="O367" s="130">
        <f t="shared" si="468"/>
        <v>110</v>
      </c>
      <c r="P367" s="130">
        <f t="shared" si="469"/>
        <v>54</v>
      </c>
      <c r="Q367" s="130">
        <f t="shared" si="470"/>
        <v>1312.24</v>
      </c>
      <c r="R367" s="49">
        <f t="shared" si="471"/>
        <v>0</v>
      </c>
      <c r="S367" s="49">
        <f t="shared" si="472"/>
        <v>298.13</v>
      </c>
      <c r="T367" s="130">
        <f t="shared" si="473"/>
        <v>120.29</v>
      </c>
      <c r="U367" s="49">
        <f t="shared" si="474"/>
        <v>11.18</v>
      </c>
      <c r="V367" s="130">
        <f t="shared" si="475"/>
        <v>110</v>
      </c>
      <c r="W367" s="130">
        <f t="shared" si="476"/>
        <v>54</v>
      </c>
      <c r="X367" s="49">
        <f t="shared" si="477"/>
        <v>593.6</v>
      </c>
      <c r="Y367" s="49">
        <f t="shared" si="478"/>
        <v>1905.84</v>
      </c>
      <c r="Z367" s="360"/>
      <c r="AA367" s="139" t="s">
        <v>76</v>
      </c>
      <c r="AB367" s="140">
        <f t="shared" ref="AB367:AH367" si="500">K367+R367</f>
        <v>44.72</v>
      </c>
      <c r="AC367" s="140">
        <f t="shared" si="500"/>
        <v>894.39</v>
      </c>
      <c r="AD367" s="140">
        <f t="shared" si="500"/>
        <v>601.46</v>
      </c>
      <c r="AE367" s="140">
        <f t="shared" si="500"/>
        <v>37.27</v>
      </c>
      <c r="AF367" s="140">
        <f t="shared" si="500"/>
        <v>220</v>
      </c>
      <c r="AG367" s="140">
        <f t="shared" si="500"/>
        <v>108</v>
      </c>
      <c r="AH367" s="140">
        <f t="shared" si="500"/>
        <v>1905.84</v>
      </c>
      <c r="AI367" s="139" t="s">
        <v>32</v>
      </c>
    </row>
    <row r="368" s="115" customFormat="1" ht="19" customHeight="1" spans="1:35">
      <c r="A368" s="129">
        <f t="shared" si="466"/>
        <v>365</v>
      </c>
      <c r="B368" s="49" t="s">
        <v>411</v>
      </c>
      <c r="C368" s="44" t="s">
        <v>878</v>
      </c>
      <c r="D368" s="233" t="s">
        <v>879</v>
      </c>
      <c r="E368" s="357">
        <v>3726.65</v>
      </c>
      <c r="F368" s="130">
        <v>3726.65</v>
      </c>
      <c r="G368" s="350">
        <v>6014.67</v>
      </c>
      <c r="H368" s="350">
        <v>3726.65</v>
      </c>
      <c r="I368" s="359">
        <v>2200</v>
      </c>
      <c r="J368" s="130">
        <v>108</v>
      </c>
      <c r="K368" s="49">
        <f t="shared" si="441"/>
        <v>44.72</v>
      </c>
      <c r="L368" s="49">
        <f t="shared" si="448"/>
        <v>596.26</v>
      </c>
      <c r="M368" s="130">
        <f t="shared" si="467"/>
        <v>481.17</v>
      </c>
      <c r="N368" s="49">
        <f t="shared" si="449"/>
        <v>26.09</v>
      </c>
      <c r="O368" s="130">
        <f t="shared" si="468"/>
        <v>110</v>
      </c>
      <c r="P368" s="130">
        <f t="shared" si="469"/>
        <v>54</v>
      </c>
      <c r="Q368" s="130">
        <f t="shared" si="470"/>
        <v>1312.24</v>
      </c>
      <c r="R368" s="49">
        <f t="shared" si="471"/>
        <v>0</v>
      </c>
      <c r="S368" s="49">
        <f t="shared" si="472"/>
        <v>298.13</v>
      </c>
      <c r="T368" s="130">
        <f t="shared" si="473"/>
        <v>120.29</v>
      </c>
      <c r="U368" s="49">
        <f t="shared" si="474"/>
        <v>11.18</v>
      </c>
      <c r="V368" s="130">
        <f t="shared" si="475"/>
        <v>110</v>
      </c>
      <c r="W368" s="130">
        <f t="shared" si="476"/>
        <v>54</v>
      </c>
      <c r="X368" s="49">
        <f t="shared" si="477"/>
        <v>593.6</v>
      </c>
      <c r="Y368" s="49">
        <f t="shared" si="478"/>
        <v>1905.84</v>
      </c>
      <c r="Z368" s="360"/>
      <c r="AA368" s="139" t="s">
        <v>76</v>
      </c>
      <c r="AB368" s="140">
        <f t="shared" ref="AB368:AH368" si="501">K368+R368</f>
        <v>44.72</v>
      </c>
      <c r="AC368" s="140">
        <f t="shared" si="501"/>
        <v>894.39</v>
      </c>
      <c r="AD368" s="140">
        <f t="shared" si="501"/>
        <v>601.46</v>
      </c>
      <c r="AE368" s="140">
        <f t="shared" si="501"/>
        <v>37.27</v>
      </c>
      <c r="AF368" s="140">
        <f t="shared" si="501"/>
        <v>220</v>
      </c>
      <c r="AG368" s="140">
        <f t="shared" si="501"/>
        <v>108</v>
      </c>
      <c r="AH368" s="140">
        <f t="shared" si="501"/>
        <v>1905.84</v>
      </c>
      <c r="AI368" s="139" t="s">
        <v>32</v>
      </c>
    </row>
    <row r="369" s="115" customFormat="1" ht="19" customHeight="1" spans="1:35">
      <c r="A369" s="129">
        <f t="shared" si="466"/>
        <v>366</v>
      </c>
      <c r="B369" s="49" t="s">
        <v>411</v>
      </c>
      <c r="C369" s="44" t="s">
        <v>880</v>
      </c>
      <c r="D369" s="233" t="s">
        <v>881</v>
      </c>
      <c r="E369" s="357">
        <v>3726.65</v>
      </c>
      <c r="F369" s="130">
        <v>3726.65</v>
      </c>
      <c r="G369" s="350">
        <v>6014.67</v>
      </c>
      <c r="H369" s="350">
        <v>3726.65</v>
      </c>
      <c r="I369" s="359">
        <v>0</v>
      </c>
      <c r="J369" s="130">
        <v>108</v>
      </c>
      <c r="K369" s="49">
        <f t="shared" si="441"/>
        <v>44.72</v>
      </c>
      <c r="L369" s="49">
        <f t="shared" si="448"/>
        <v>596.26</v>
      </c>
      <c r="M369" s="130">
        <f t="shared" si="467"/>
        <v>481.17</v>
      </c>
      <c r="N369" s="49">
        <f t="shared" si="449"/>
        <v>26.09</v>
      </c>
      <c r="O369" s="130">
        <f t="shared" si="468"/>
        <v>0</v>
      </c>
      <c r="P369" s="130">
        <f t="shared" si="469"/>
        <v>54</v>
      </c>
      <c r="Q369" s="130">
        <f t="shared" si="470"/>
        <v>1202.24</v>
      </c>
      <c r="R369" s="49">
        <f t="shared" si="471"/>
        <v>0</v>
      </c>
      <c r="S369" s="49">
        <f t="shared" si="472"/>
        <v>298.13</v>
      </c>
      <c r="T369" s="130">
        <f t="shared" si="473"/>
        <v>120.29</v>
      </c>
      <c r="U369" s="49">
        <f t="shared" si="474"/>
        <v>11.18</v>
      </c>
      <c r="V369" s="130">
        <f t="shared" si="475"/>
        <v>0</v>
      </c>
      <c r="W369" s="130">
        <f t="shared" si="476"/>
        <v>54</v>
      </c>
      <c r="X369" s="49">
        <f t="shared" si="477"/>
        <v>483.6</v>
      </c>
      <c r="Y369" s="49">
        <f t="shared" si="478"/>
        <v>1685.84</v>
      </c>
      <c r="Z369" s="360"/>
      <c r="AA369" s="139" t="s">
        <v>76</v>
      </c>
      <c r="AB369" s="140">
        <f t="shared" ref="AB369:AH369" si="502">K369+R369</f>
        <v>44.72</v>
      </c>
      <c r="AC369" s="140">
        <f t="shared" si="502"/>
        <v>894.39</v>
      </c>
      <c r="AD369" s="140">
        <f t="shared" si="502"/>
        <v>601.46</v>
      </c>
      <c r="AE369" s="140">
        <f t="shared" si="502"/>
        <v>37.27</v>
      </c>
      <c r="AF369" s="140">
        <f t="shared" si="502"/>
        <v>0</v>
      </c>
      <c r="AG369" s="140">
        <f t="shared" si="502"/>
        <v>108</v>
      </c>
      <c r="AH369" s="140">
        <f t="shared" si="502"/>
        <v>1685.84</v>
      </c>
      <c r="AI369" s="139" t="s">
        <v>32</v>
      </c>
    </row>
    <row r="370" s="115" customFormat="1" ht="19" customHeight="1" spans="1:35">
      <c r="A370" s="129">
        <f t="shared" si="466"/>
        <v>367</v>
      </c>
      <c r="B370" s="49" t="s">
        <v>411</v>
      </c>
      <c r="C370" s="44" t="s">
        <v>882</v>
      </c>
      <c r="D370" s="362" t="s">
        <v>883</v>
      </c>
      <c r="E370" s="357">
        <v>3726.65</v>
      </c>
      <c r="F370" s="130">
        <v>3726.65</v>
      </c>
      <c r="G370" s="350">
        <v>6014.67</v>
      </c>
      <c r="H370" s="350">
        <v>3726.65</v>
      </c>
      <c r="I370" s="359">
        <v>2200</v>
      </c>
      <c r="J370" s="130">
        <v>108</v>
      </c>
      <c r="K370" s="49">
        <f t="shared" si="441"/>
        <v>44.72</v>
      </c>
      <c r="L370" s="49">
        <f t="shared" si="448"/>
        <v>596.26</v>
      </c>
      <c r="M370" s="130">
        <f t="shared" si="467"/>
        <v>481.17</v>
      </c>
      <c r="N370" s="49">
        <f t="shared" si="449"/>
        <v>26.09</v>
      </c>
      <c r="O370" s="130">
        <f t="shared" si="468"/>
        <v>110</v>
      </c>
      <c r="P370" s="130">
        <f t="shared" si="469"/>
        <v>54</v>
      </c>
      <c r="Q370" s="130">
        <f t="shared" si="470"/>
        <v>1312.24</v>
      </c>
      <c r="R370" s="49">
        <f t="shared" si="471"/>
        <v>0</v>
      </c>
      <c r="S370" s="49">
        <f t="shared" si="472"/>
        <v>298.13</v>
      </c>
      <c r="T370" s="130">
        <f t="shared" si="473"/>
        <v>120.29</v>
      </c>
      <c r="U370" s="49">
        <f t="shared" si="474"/>
        <v>11.18</v>
      </c>
      <c r="V370" s="130">
        <f t="shared" si="475"/>
        <v>110</v>
      </c>
      <c r="W370" s="130">
        <f t="shared" si="476"/>
        <v>54</v>
      </c>
      <c r="X370" s="49">
        <f t="shared" si="477"/>
        <v>593.6</v>
      </c>
      <c r="Y370" s="49">
        <f t="shared" si="478"/>
        <v>1905.84</v>
      </c>
      <c r="Z370" s="360"/>
      <c r="AA370" s="139" t="s">
        <v>76</v>
      </c>
      <c r="AB370" s="140">
        <f t="shared" ref="AB370:AH370" si="503">K370+R370</f>
        <v>44.72</v>
      </c>
      <c r="AC370" s="140">
        <f t="shared" si="503"/>
        <v>894.39</v>
      </c>
      <c r="AD370" s="140">
        <f t="shared" si="503"/>
        <v>601.46</v>
      </c>
      <c r="AE370" s="140">
        <f t="shared" si="503"/>
        <v>37.27</v>
      </c>
      <c r="AF370" s="140">
        <f t="shared" si="503"/>
        <v>220</v>
      </c>
      <c r="AG370" s="140">
        <f t="shared" si="503"/>
        <v>108</v>
      </c>
      <c r="AH370" s="140">
        <f t="shared" si="503"/>
        <v>1905.84</v>
      </c>
      <c r="AI370" s="139" t="s">
        <v>32</v>
      </c>
    </row>
    <row r="371" s="115" customFormat="1" ht="19" customHeight="1" spans="1:35">
      <c r="A371" s="129">
        <f t="shared" si="466"/>
        <v>368</v>
      </c>
      <c r="B371" s="49" t="s">
        <v>209</v>
      </c>
      <c r="C371" s="44" t="s">
        <v>884</v>
      </c>
      <c r="D371" s="362" t="s">
        <v>885</v>
      </c>
      <c r="E371" s="357">
        <v>3726.65</v>
      </c>
      <c r="F371" s="130">
        <v>3726.65</v>
      </c>
      <c r="G371" s="350">
        <v>6014.67</v>
      </c>
      <c r="H371" s="350">
        <v>3726.65</v>
      </c>
      <c r="I371" s="359">
        <v>2200</v>
      </c>
      <c r="J371" s="130">
        <v>108</v>
      </c>
      <c r="K371" s="49">
        <f t="shared" si="441"/>
        <v>44.72</v>
      </c>
      <c r="L371" s="49">
        <f t="shared" si="448"/>
        <v>596.26</v>
      </c>
      <c r="M371" s="130">
        <f t="shared" si="467"/>
        <v>481.17</v>
      </c>
      <c r="N371" s="49">
        <f t="shared" si="449"/>
        <v>26.09</v>
      </c>
      <c r="O371" s="130">
        <f t="shared" si="468"/>
        <v>110</v>
      </c>
      <c r="P371" s="130">
        <f t="shared" si="469"/>
        <v>54</v>
      </c>
      <c r="Q371" s="130">
        <f t="shared" si="470"/>
        <v>1312.24</v>
      </c>
      <c r="R371" s="49">
        <f t="shared" si="471"/>
        <v>0</v>
      </c>
      <c r="S371" s="49">
        <f t="shared" si="472"/>
        <v>298.13</v>
      </c>
      <c r="T371" s="130">
        <f t="shared" si="473"/>
        <v>120.29</v>
      </c>
      <c r="U371" s="49">
        <f t="shared" si="474"/>
        <v>11.18</v>
      </c>
      <c r="V371" s="130">
        <f t="shared" si="475"/>
        <v>110</v>
      </c>
      <c r="W371" s="130">
        <f t="shared" si="476"/>
        <v>54</v>
      </c>
      <c r="X371" s="49">
        <f t="shared" si="477"/>
        <v>593.6</v>
      </c>
      <c r="Y371" s="49">
        <f t="shared" si="478"/>
        <v>1905.84</v>
      </c>
      <c r="Z371" s="360"/>
      <c r="AA371" s="139" t="s">
        <v>66</v>
      </c>
      <c r="AB371" s="140">
        <f t="shared" ref="AB371:AH371" si="504">K371+R371</f>
        <v>44.72</v>
      </c>
      <c r="AC371" s="140">
        <f t="shared" si="504"/>
        <v>894.39</v>
      </c>
      <c r="AD371" s="140">
        <f t="shared" si="504"/>
        <v>601.46</v>
      </c>
      <c r="AE371" s="140">
        <f t="shared" si="504"/>
        <v>37.27</v>
      </c>
      <c r="AF371" s="140">
        <f t="shared" si="504"/>
        <v>220</v>
      </c>
      <c r="AG371" s="140">
        <f t="shared" si="504"/>
        <v>108</v>
      </c>
      <c r="AH371" s="140">
        <f t="shared" si="504"/>
        <v>1905.84</v>
      </c>
      <c r="AI371" s="139" t="s">
        <v>32</v>
      </c>
    </row>
    <row r="372" s="39" customFormat="1" ht="16" customHeight="1" spans="1:35">
      <c r="A372" s="129">
        <f t="shared" si="466"/>
        <v>369</v>
      </c>
      <c r="B372" s="49" t="s">
        <v>201</v>
      </c>
      <c r="C372" s="52" t="s">
        <v>886</v>
      </c>
      <c r="D372" s="461" t="s">
        <v>887</v>
      </c>
      <c r="E372" s="350">
        <v>3726.65</v>
      </c>
      <c r="F372" s="130">
        <v>3726.65</v>
      </c>
      <c r="G372" s="350">
        <v>6014.67</v>
      </c>
      <c r="H372" s="350">
        <v>3726.65</v>
      </c>
      <c r="I372" s="366">
        <v>0</v>
      </c>
      <c r="J372" s="130">
        <v>108</v>
      </c>
      <c r="K372" s="49">
        <f t="shared" si="441"/>
        <v>44.72</v>
      </c>
      <c r="L372" s="49">
        <f t="shared" si="448"/>
        <v>596.26</v>
      </c>
      <c r="M372" s="130">
        <f t="shared" si="467"/>
        <v>481.17</v>
      </c>
      <c r="N372" s="49">
        <f t="shared" si="449"/>
        <v>26.09</v>
      </c>
      <c r="O372" s="130">
        <f t="shared" si="468"/>
        <v>0</v>
      </c>
      <c r="P372" s="130">
        <f t="shared" si="469"/>
        <v>54</v>
      </c>
      <c r="Q372" s="130">
        <f t="shared" si="470"/>
        <v>1202.24</v>
      </c>
      <c r="R372" s="49">
        <f t="shared" si="471"/>
        <v>0</v>
      </c>
      <c r="S372" s="49">
        <f t="shared" si="472"/>
        <v>298.13</v>
      </c>
      <c r="T372" s="130">
        <f t="shared" si="473"/>
        <v>120.29</v>
      </c>
      <c r="U372" s="49">
        <f t="shared" si="474"/>
        <v>11.18</v>
      </c>
      <c r="V372" s="130">
        <f t="shared" si="475"/>
        <v>0</v>
      </c>
      <c r="W372" s="130">
        <f t="shared" si="476"/>
        <v>54</v>
      </c>
      <c r="X372" s="49">
        <f t="shared" si="477"/>
        <v>483.6</v>
      </c>
      <c r="Y372" s="49">
        <f t="shared" si="478"/>
        <v>1685.84</v>
      </c>
      <c r="Z372" s="164"/>
      <c r="AA372" s="139" t="s">
        <v>66</v>
      </c>
      <c r="AB372" s="140">
        <f t="shared" ref="AB372:AH372" si="505">K372+R372</f>
        <v>44.72</v>
      </c>
      <c r="AC372" s="140">
        <f t="shared" si="505"/>
        <v>894.39</v>
      </c>
      <c r="AD372" s="140">
        <f t="shared" si="505"/>
        <v>601.46</v>
      </c>
      <c r="AE372" s="140">
        <f t="shared" si="505"/>
        <v>37.27</v>
      </c>
      <c r="AF372" s="140">
        <f t="shared" si="505"/>
        <v>0</v>
      </c>
      <c r="AG372" s="140">
        <f t="shared" si="505"/>
        <v>108</v>
      </c>
      <c r="AH372" s="140">
        <f t="shared" si="505"/>
        <v>1685.84</v>
      </c>
      <c r="AI372" s="139" t="s">
        <v>32</v>
      </c>
    </row>
    <row r="373" s="39" customFormat="1" ht="16" customHeight="1" spans="1:35">
      <c r="A373" s="129">
        <f t="shared" si="466"/>
        <v>370</v>
      </c>
      <c r="B373" s="49" t="s">
        <v>411</v>
      </c>
      <c r="C373" s="363" t="s">
        <v>888</v>
      </c>
      <c r="D373" s="234" t="s">
        <v>889</v>
      </c>
      <c r="E373" s="350">
        <v>3726.65</v>
      </c>
      <c r="F373" s="130">
        <v>3726.65</v>
      </c>
      <c r="G373" s="350">
        <v>6014.67</v>
      </c>
      <c r="H373" s="350">
        <v>3726.65</v>
      </c>
      <c r="I373" s="366">
        <v>2200</v>
      </c>
      <c r="J373" s="130">
        <v>108</v>
      </c>
      <c r="K373" s="49">
        <f t="shared" si="441"/>
        <v>44.72</v>
      </c>
      <c r="L373" s="49">
        <f t="shared" si="448"/>
        <v>596.26</v>
      </c>
      <c r="M373" s="130">
        <f t="shared" si="467"/>
        <v>481.17</v>
      </c>
      <c r="N373" s="49">
        <f t="shared" si="449"/>
        <v>26.09</v>
      </c>
      <c r="O373" s="130">
        <f t="shared" si="468"/>
        <v>110</v>
      </c>
      <c r="P373" s="130">
        <f t="shared" si="469"/>
        <v>54</v>
      </c>
      <c r="Q373" s="130">
        <f t="shared" si="470"/>
        <v>1312.24</v>
      </c>
      <c r="R373" s="49">
        <f t="shared" si="471"/>
        <v>0</v>
      </c>
      <c r="S373" s="49">
        <f t="shared" si="472"/>
        <v>298.13</v>
      </c>
      <c r="T373" s="130">
        <f t="shared" si="473"/>
        <v>120.29</v>
      </c>
      <c r="U373" s="49">
        <f t="shared" si="474"/>
        <v>11.18</v>
      </c>
      <c r="V373" s="130">
        <f t="shared" si="475"/>
        <v>110</v>
      </c>
      <c r="W373" s="130">
        <f t="shared" si="476"/>
        <v>54</v>
      </c>
      <c r="X373" s="49">
        <f t="shared" si="477"/>
        <v>593.6</v>
      </c>
      <c r="Y373" s="49">
        <f t="shared" si="478"/>
        <v>1905.84</v>
      </c>
      <c r="Z373" s="359"/>
      <c r="AA373" s="139" t="s">
        <v>76</v>
      </c>
      <c r="AB373" s="140">
        <f t="shared" ref="AB373:AH373" si="506">K373+R373</f>
        <v>44.72</v>
      </c>
      <c r="AC373" s="140">
        <f t="shared" si="506"/>
        <v>894.39</v>
      </c>
      <c r="AD373" s="140">
        <f t="shared" si="506"/>
        <v>601.46</v>
      </c>
      <c r="AE373" s="140">
        <f t="shared" si="506"/>
        <v>37.27</v>
      </c>
      <c r="AF373" s="140">
        <f t="shared" si="506"/>
        <v>220</v>
      </c>
      <c r="AG373" s="140">
        <f t="shared" si="506"/>
        <v>108</v>
      </c>
      <c r="AH373" s="140">
        <f t="shared" si="506"/>
        <v>1905.84</v>
      </c>
      <c r="AI373" s="139" t="s">
        <v>32</v>
      </c>
    </row>
    <row r="374" s="39" customFormat="1" ht="16" customHeight="1" spans="1:35">
      <c r="A374" s="129">
        <f t="shared" si="466"/>
        <v>371</v>
      </c>
      <c r="B374" s="49" t="s">
        <v>411</v>
      </c>
      <c r="C374" s="99" t="s">
        <v>890</v>
      </c>
      <c r="D374" s="234" t="s">
        <v>891</v>
      </c>
      <c r="E374" s="350">
        <v>3726.65</v>
      </c>
      <c r="F374" s="130">
        <v>3726.65</v>
      </c>
      <c r="G374" s="350">
        <v>6014.67</v>
      </c>
      <c r="H374" s="350">
        <v>3726.65</v>
      </c>
      <c r="I374" s="359">
        <v>0</v>
      </c>
      <c r="J374" s="130">
        <v>108</v>
      </c>
      <c r="K374" s="49">
        <f t="shared" si="441"/>
        <v>44.72</v>
      </c>
      <c r="L374" s="49">
        <f t="shared" si="448"/>
        <v>596.26</v>
      </c>
      <c r="M374" s="130">
        <f t="shared" si="467"/>
        <v>481.17</v>
      </c>
      <c r="N374" s="49">
        <f t="shared" si="449"/>
        <v>26.09</v>
      </c>
      <c r="O374" s="130">
        <f t="shared" si="468"/>
        <v>0</v>
      </c>
      <c r="P374" s="130">
        <f t="shared" si="469"/>
        <v>54</v>
      </c>
      <c r="Q374" s="130">
        <f t="shared" si="470"/>
        <v>1202.24</v>
      </c>
      <c r="R374" s="49">
        <f t="shared" si="471"/>
        <v>0</v>
      </c>
      <c r="S374" s="49">
        <f t="shared" si="472"/>
        <v>298.13</v>
      </c>
      <c r="T374" s="130">
        <f t="shared" si="473"/>
        <v>120.29</v>
      </c>
      <c r="U374" s="49">
        <f t="shared" si="474"/>
        <v>11.18</v>
      </c>
      <c r="V374" s="130">
        <f t="shared" si="475"/>
        <v>0</v>
      </c>
      <c r="W374" s="130">
        <f t="shared" si="476"/>
        <v>54</v>
      </c>
      <c r="X374" s="49">
        <f t="shared" si="477"/>
        <v>483.6</v>
      </c>
      <c r="Y374" s="49">
        <f t="shared" si="478"/>
        <v>1685.84</v>
      </c>
      <c r="Z374" s="359"/>
      <c r="AA374" s="139" t="s">
        <v>76</v>
      </c>
      <c r="AB374" s="140">
        <f t="shared" ref="AB374:AH374" si="507">K374+R374</f>
        <v>44.72</v>
      </c>
      <c r="AC374" s="140">
        <f t="shared" si="507"/>
        <v>894.39</v>
      </c>
      <c r="AD374" s="140">
        <f t="shared" si="507"/>
        <v>601.46</v>
      </c>
      <c r="AE374" s="140">
        <f t="shared" si="507"/>
        <v>37.27</v>
      </c>
      <c r="AF374" s="140">
        <f t="shared" si="507"/>
        <v>0</v>
      </c>
      <c r="AG374" s="140">
        <f t="shared" si="507"/>
        <v>108</v>
      </c>
      <c r="AH374" s="140">
        <f t="shared" si="507"/>
        <v>1685.84</v>
      </c>
      <c r="AI374" s="139" t="s">
        <v>32</v>
      </c>
    </row>
    <row r="375" s="39" customFormat="1" ht="16" customHeight="1" spans="1:35">
      <c r="A375" s="129">
        <f t="shared" si="466"/>
        <v>372</v>
      </c>
      <c r="B375" s="49" t="s">
        <v>209</v>
      </c>
      <c r="C375" s="99" t="s">
        <v>892</v>
      </c>
      <c r="D375" s="234" t="s">
        <v>893</v>
      </c>
      <c r="E375" s="350">
        <v>3726.65</v>
      </c>
      <c r="F375" s="130">
        <v>3726.65</v>
      </c>
      <c r="G375" s="350">
        <v>6014.67</v>
      </c>
      <c r="H375" s="350">
        <v>3726.65</v>
      </c>
      <c r="I375" s="366">
        <v>2200</v>
      </c>
      <c r="J375" s="130">
        <v>108</v>
      </c>
      <c r="K375" s="49">
        <f t="shared" si="441"/>
        <v>44.72</v>
      </c>
      <c r="L375" s="49">
        <f t="shared" si="448"/>
        <v>596.26</v>
      </c>
      <c r="M375" s="130">
        <f t="shared" si="467"/>
        <v>481.17</v>
      </c>
      <c r="N375" s="49">
        <f t="shared" si="449"/>
        <v>26.09</v>
      </c>
      <c r="O375" s="130">
        <f t="shared" si="468"/>
        <v>110</v>
      </c>
      <c r="P375" s="130">
        <f t="shared" si="469"/>
        <v>54</v>
      </c>
      <c r="Q375" s="130">
        <f t="shared" si="470"/>
        <v>1312.24</v>
      </c>
      <c r="R375" s="49">
        <f t="shared" si="471"/>
        <v>0</v>
      </c>
      <c r="S375" s="49">
        <f t="shared" si="472"/>
        <v>298.13</v>
      </c>
      <c r="T375" s="130">
        <f t="shared" si="473"/>
        <v>120.29</v>
      </c>
      <c r="U375" s="49">
        <f t="shared" si="474"/>
        <v>11.18</v>
      </c>
      <c r="V375" s="130">
        <f t="shared" si="475"/>
        <v>110</v>
      </c>
      <c r="W375" s="130">
        <f t="shared" si="476"/>
        <v>54</v>
      </c>
      <c r="X375" s="49">
        <f t="shared" si="477"/>
        <v>593.6</v>
      </c>
      <c r="Y375" s="49">
        <f t="shared" si="478"/>
        <v>1905.84</v>
      </c>
      <c r="Z375" s="359"/>
      <c r="AA375" s="139" t="s">
        <v>69</v>
      </c>
      <c r="AB375" s="140">
        <f t="shared" ref="AB375:AH375" si="508">K375+R375</f>
        <v>44.72</v>
      </c>
      <c r="AC375" s="140">
        <f t="shared" si="508"/>
        <v>894.39</v>
      </c>
      <c r="AD375" s="140">
        <f t="shared" si="508"/>
        <v>601.46</v>
      </c>
      <c r="AE375" s="140">
        <f t="shared" si="508"/>
        <v>37.27</v>
      </c>
      <c r="AF375" s="140">
        <f t="shared" si="508"/>
        <v>220</v>
      </c>
      <c r="AG375" s="140">
        <f t="shared" si="508"/>
        <v>108</v>
      </c>
      <c r="AH375" s="140">
        <f t="shared" si="508"/>
        <v>1905.84</v>
      </c>
      <c r="AI375" s="139" t="s">
        <v>32</v>
      </c>
    </row>
    <row r="376" s="115" customFormat="1" ht="19" customHeight="1" spans="1:35">
      <c r="A376" s="129">
        <f t="shared" si="466"/>
        <v>373</v>
      </c>
      <c r="B376" s="49" t="s">
        <v>411</v>
      </c>
      <c r="C376" s="99" t="s">
        <v>894</v>
      </c>
      <c r="D376" s="234" t="s">
        <v>895</v>
      </c>
      <c r="E376" s="350">
        <v>3726.65</v>
      </c>
      <c r="F376" s="130">
        <v>3726.65</v>
      </c>
      <c r="G376" s="350">
        <v>6014.67</v>
      </c>
      <c r="H376" s="350">
        <v>3726.65</v>
      </c>
      <c r="I376" s="366">
        <v>2200</v>
      </c>
      <c r="J376" s="130">
        <v>108</v>
      </c>
      <c r="K376" s="49">
        <f t="shared" si="441"/>
        <v>44.72</v>
      </c>
      <c r="L376" s="49">
        <f t="shared" si="448"/>
        <v>596.26</v>
      </c>
      <c r="M376" s="130">
        <f t="shared" si="467"/>
        <v>481.17</v>
      </c>
      <c r="N376" s="49">
        <f t="shared" si="449"/>
        <v>26.09</v>
      </c>
      <c r="O376" s="130">
        <f t="shared" si="468"/>
        <v>110</v>
      </c>
      <c r="P376" s="130">
        <f t="shared" si="469"/>
        <v>54</v>
      </c>
      <c r="Q376" s="130">
        <f t="shared" si="470"/>
        <v>1312.24</v>
      </c>
      <c r="R376" s="49">
        <f t="shared" si="471"/>
        <v>0</v>
      </c>
      <c r="S376" s="49">
        <f t="shared" si="472"/>
        <v>298.13</v>
      </c>
      <c r="T376" s="130">
        <f t="shared" si="473"/>
        <v>120.29</v>
      </c>
      <c r="U376" s="49">
        <f t="shared" si="474"/>
        <v>11.18</v>
      </c>
      <c r="V376" s="130">
        <f t="shared" si="475"/>
        <v>110</v>
      </c>
      <c r="W376" s="130">
        <f t="shared" si="476"/>
        <v>54</v>
      </c>
      <c r="X376" s="49">
        <f t="shared" si="477"/>
        <v>593.6</v>
      </c>
      <c r="Y376" s="49">
        <f t="shared" si="478"/>
        <v>1905.84</v>
      </c>
      <c r="Z376" s="360"/>
      <c r="AA376" s="139" t="s">
        <v>76</v>
      </c>
      <c r="AB376" s="140">
        <f t="shared" ref="AB376:AH376" si="509">K376+R376</f>
        <v>44.72</v>
      </c>
      <c r="AC376" s="140">
        <f t="shared" si="509"/>
        <v>894.39</v>
      </c>
      <c r="AD376" s="140">
        <f t="shared" si="509"/>
        <v>601.46</v>
      </c>
      <c r="AE376" s="140">
        <f t="shared" si="509"/>
        <v>37.27</v>
      </c>
      <c r="AF376" s="140">
        <f t="shared" si="509"/>
        <v>220</v>
      </c>
      <c r="AG376" s="140">
        <f t="shared" si="509"/>
        <v>108</v>
      </c>
      <c r="AH376" s="140">
        <f t="shared" si="509"/>
        <v>1905.84</v>
      </c>
      <c r="AI376" s="139" t="s">
        <v>32</v>
      </c>
    </row>
    <row r="377" s="115" customFormat="1" ht="19" customHeight="1" spans="1:35">
      <c r="A377" s="129">
        <f t="shared" si="466"/>
        <v>374</v>
      </c>
      <c r="B377" s="49" t="s">
        <v>209</v>
      </c>
      <c r="C377" s="99" t="s">
        <v>896</v>
      </c>
      <c r="D377" s="234" t="s">
        <v>897</v>
      </c>
      <c r="E377" s="350">
        <v>3726.65</v>
      </c>
      <c r="F377" s="130">
        <v>3726.65</v>
      </c>
      <c r="G377" s="350">
        <v>6014.67</v>
      </c>
      <c r="H377" s="350">
        <v>3726.65</v>
      </c>
      <c r="I377" s="375">
        <v>2200</v>
      </c>
      <c r="J377" s="130">
        <v>108</v>
      </c>
      <c r="K377" s="49">
        <f t="shared" si="441"/>
        <v>44.72</v>
      </c>
      <c r="L377" s="49">
        <f t="shared" si="448"/>
        <v>596.26</v>
      </c>
      <c r="M377" s="130">
        <f t="shared" si="467"/>
        <v>481.17</v>
      </c>
      <c r="N377" s="49">
        <f t="shared" si="449"/>
        <v>26.09</v>
      </c>
      <c r="O377" s="130">
        <f t="shared" si="468"/>
        <v>110</v>
      </c>
      <c r="P377" s="130">
        <f t="shared" si="469"/>
        <v>54</v>
      </c>
      <c r="Q377" s="130">
        <f t="shared" si="470"/>
        <v>1312.24</v>
      </c>
      <c r="R377" s="49">
        <f t="shared" si="471"/>
        <v>0</v>
      </c>
      <c r="S377" s="49">
        <f t="shared" si="472"/>
        <v>298.13</v>
      </c>
      <c r="T377" s="130">
        <f t="shared" si="473"/>
        <v>120.29</v>
      </c>
      <c r="U377" s="49">
        <f t="shared" si="474"/>
        <v>11.18</v>
      </c>
      <c r="V377" s="130">
        <f t="shared" si="475"/>
        <v>110</v>
      </c>
      <c r="W377" s="130">
        <f t="shared" si="476"/>
        <v>54</v>
      </c>
      <c r="X377" s="49">
        <f t="shared" si="477"/>
        <v>593.6</v>
      </c>
      <c r="Y377" s="49">
        <f t="shared" si="478"/>
        <v>1905.84</v>
      </c>
      <c r="Z377" s="360"/>
      <c r="AA377" s="139" t="s">
        <v>69</v>
      </c>
      <c r="AB377" s="140">
        <f t="shared" ref="AB377:AH377" si="510">K377+R377</f>
        <v>44.72</v>
      </c>
      <c r="AC377" s="140">
        <f t="shared" si="510"/>
        <v>894.39</v>
      </c>
      <c r="AD377" s="140">
        <f t="shared" si="510"/>
        <v>601.46</v>
      </c>
      <c r="AE377" s="140">
        <f t="shared" si="510"/>
        <v>37.27</v>
      </c>
      <c r="AF377" s="140">
        <f t="shared" si="510"/>
        <v>220</v>
      </c>
      <c r="AG377" s="140">
        <f t="shared" si="510"/>
        <v>108</v>
      </c>
      <c r="AH377" s="140">
        <f t="shared" si="510"/>
        <v>1905.84</v>
      </c>
      <c r="AI377" s="139" t="s">
        <v>32</v>
      </c>
    </row>
    <row r="378" s="115" customFormat="1" ht="19" customHeight="1" spans="1:35">
      <c r="A378" s="129">
        <f t="shared" si="466"/>
        <v>375</v>
      </c>
      <c r="B378" s="49" t="s">
        <v>119</v>
      </c>
      <c r="C378" s="99" t="s">
        <v>898</v>
      </c>
      <c r="D378" s="234" t="s">
        <v>899</v>
      </c>
      <c r="E378" s="350">
        <v>3726.65</v>
      </c>
      <c r="F378" s="130">
        <v>3726.65</v>
      </c>
      <c r="G378" s="350">
        <v>6014.67</v>
      </c>
      <c r="H378" s="350">
        <v>3726.65</v>
      </c>
      <c r="I378" s="366">
        <v>2200</v>
      </c>
      <c r="J378" s="130">
        <v>108</v>
      </c>
      <c r="K378" s="49">
        <f t="shared" si="441"/>
        <v>44.72</v>
      </c>
      <c r="L378" s="49">
        <f t="shared" si="448"/>
        <v>596.26</v>
      </c>
      <c r="M378" s="130">
        <f t="shared" si="467"/>
        <v>481.17</v>
      </c>
      <c r="N378" s="49">
        <f t="shared" si="449"/>
        <v>26.09</v>
      </c>
      <c r="O378" s="130">
        <f t="shared" si="468"/>
        <v>110</v>
      </c>
      <c r="P378" s="130">
        <f t="shared" si="469"/>
        <v>54</v>
      </c>
      <c r="Q378" s="130">
        <f t="shared" si="470"/>
        <v>1312.24</v>
      </c>
      <c r="R378" s="49">
        <f t="shared" si="471"/>
        <v>0</v>
      </c>
      <c r="S378" s="49">
        <f t="shared" si="472"/>
        <v>298.13</v>
      </c>
      <c r="T378" s="130">
        <f t="shared" si="473"/>
        <v>120.29</v>
      </c>
      <c r="U378" s="49">
        <f t="shared" si="474"/>
        <v>11.18</v>
      </c>
      <c r="V378" s="130">
        <f t="shared" si="475"/>
        <v>110</v>
      </c>
      <c r="W378" s="130">
        <f t="shared" si="476"/>
        <v>54</v>
      </c>
      <c r="X378" s="49">
        <f t="shared" si="477"/>
        <v>593.6</v>
      </c>
      <c r="Y378" s="49">
        <f t="shared" si="478"/>
        <v>1905.84</v>
      </c>
      <c r="Z378" s="360"/>
      <c r="AA378" s="139" t="s">
        <v>89</v>
      </c>
      <c r="AB378" s="140">
        <f t="shared" ref="AB378:AH378" si="511">K378+R378</f>
        <v>44.72</v>
      </c>
      <c r="AC378" s="140">
        <f t="shared" si="511"/>
        <v>894.39</v>
      </c>
      <c r="AD378" s="140">
        <f t="shared" si="511"/>
        <v>601.46</v>
      </c>
      <c r="AE378" s="140">
        <f t="shared" si="511"/>
        <v>37.27</v>
      </c>
      <c r="AF378" s="140">
        <f t="shared" si="511"/>
        <v>220</v>
      </c>
      <c r="AG378" s="140">
        <f t="shared" si="511"/>
        <v>108</v>
      </c>
      <c r="AH378" s="140">
        <f t="shared" si="511"/>
        <v>1905.84</v>
      </c>
      <c r="AI378" s="139" t="s">
        <v>32</v>
      </c>
    </row>
    <row r="379" s="115" customFormat="1" ht="19" customHeight="1" spans="1:35">
      <c r="A379" s="129">
        <f t="shared" si="466"/>
        <v>376</v>
      </c>
      <c r="B379" s="49" t="s">
        <v>262</v>
      </c>
      <c r="C379" s="99" t="s">
        <v>900</v>
      </c>
      <c r="D379" s="234" t="s">
        <v>901</v>
      </c>
      <c r="E379" s="350">
        <v>3726.65</v>
      </c>
      <c r="F379" s="130">
        <v>3726.65</v>
      </c>
      <c r="G379" s="350">
        <v>6014.67</v>
      </c>
      <c r="H379" s="350">
        <v>3726.65</v>
      </c>
      <c r="I379" s="366">
        <v>2200</v>
      </c>
      <c r="J379" s="130">
        <v>108</v>
      </c>
      <c r="K379" s="49">
        <f t="shared" si="441"/>
        <v>44.72</v>
      </c>
      <c r="L379" s="49">
        <f t="shared" si="448"/>
        <v>596.26</v>
      </c>
      <c r="M379" s="130">
        <f t="shared" si="467"/>
        <v>481.17</v>
      </c>
      <c r="N379" s="49">
        <f t="shared" si="449"/>
        <v>26.09</v>
      </c>
      <c r="O379" s="130">
        <f t="shared" si="468"/>
        <v>110</v>
      </c>
      <c r="P379" s="130">
        <f t="shared" si="469"/>
        <v>54</v>
      </c>
      <c r="Q379" s="130">
        <f t="shared" si="470"/>
        <v>1312.24</v>
      </c>
      <c r="R379" s="49">
        <f t="shared" si="471"/>
        <v>0</v>
      </c>
      <c r="S379" s="49">
        <f t="shared" si="472"/>
        <v>298.13</v>
      </c>
      <c r="T379" s="130">
        <f t="shared" si="473"/>
        <v>120.29</v>
      </c>
      <c r="U379" s="49">
        <f t="shared" si="474"/>
        <v>11.18</v>
      </c>
      <c r="V379" s="130">
        <f t="shared" si="475"/>
        <v>110</v>
      </c>
      <c r="W379" s="130">
        <f t="shared" si="476"/>
        <v>54</v>
      </c>
      <c r="X379" s="49">
        <f t="shared" si="477"/>
        <v>593.6</v>
      </c>
      <c r="Y379" s="49">
        <f t="shared" si="478"/>
        <v>1905.84</v>
      </c>
      <c r="Z379" s="360"/>
      <c r="AA379" s="139" t="s">
        <v>68</v>
      </c>
      <c r="AB379" s="140">
        <f t="shared" ref="AB379:AH379" si="512">K379+R379</f>
        <v>44.72</v>
      </c>
      <c r="AC379" s="140">
        <f t="shared" si="512"/>
        <v>894.39</v>
      </c>
      <c r="AD379" s="140">
        <f t="shared" si="512"/>
        <v>601.46</v>
      </c>
      <c r="AE379" s="140">
        <f t="shared" si="512"/>
        <v>37.27</v>
      </c>
      <c r="AF379" s="140">
        <f t="shared" si="512"/>
        <v>220</v>
      </c>
      <c r="AG379" s="140">
        <f t="shared" si="512"/>
        <v>108</v>
      </c>
      <c r="AH379" s="140">
        <f t="shared" si="512"/>
        <v>1905.84</v>
      </c>
      <c r="AI379" s="139" t="s">
        <v>32</v>
      </c>
    </row>
    <row r="380" s="115" customFormat="1" ht="19" customHeight="1" spans="1:35">
      <c r="A380" s="129">
        <f t="shared" si="466"/>
        <v>377</v>
      </c>
      <c r="B380" s="49" t="s">
        <v>201</v>
      </c>
      <c r="C380" s="99" t="s">
        <v>902</v>
      </c>
      <c r="D380" s="234" t="s">
        <v>903</v>
      </c>
      <c r="E380" s="350">
        <v>3726.65</v>
      </c>
      <c r="F380" s="130">
        <v>3726.65</v>
      </c>
      <c r="G380" s="350">
        <v>6014.67</v>
      </c>
      <c r="H380" s="350">
        <v>3726.65</v>
      </c>
      <c r="I380" s="366">
        <v>2200</v>
      </c>
      <c r="J380" s="130">
        <v>108</v>
      </c>
      <c r="K380" s="49">
        <f t="shared" si="441"/>
        <v>44.72</v>
      </c>
      <c r="L380" s="49">
        <f t="shared" si="448"/>
        <v>596.26</v>
      </c>
      <c r="M380" s="130">
        <f t="shared" si="467"/>
        <v>481.17</v>
      </c>
      <c r="N380" s="49">
        <f t="shared" si="449"/>
        <v>26.09</v>
      </c>
      <c r="O380" s="130">
        <f t="shared" si="468"/>
        <v>110</v>
      </c>
      <c r="P380" s="130">
        <f t="shared" si="469"/>
        <v>54</v>
      </c>
      <c r="Q380" s="130">
        <f t="shared" si="470"/>
        <v>1312.24</v>
      </c>
      <c r="R380" s="49">
        <f t="shared" si="471"/>
        <v>0</v>
      </c>
      <c r="S380" s="49">
        <f t="shared" si="472"/>
        <v>298.13</v>
      </c>
      <c r="T380" s="130">
        <f t="shared" si="473"/>
        <v>120.29</v>
      </c>
      <c r="U380" s="49">
        <f t="shared" si="474"/>
        <v>11.18</v>
      </c>
      <c r="V380" s="130">
        <f t="shared" si="475"/>
        <v>110</v>
      </c>
      <c r="W380" s="130">
        <f t="shared" si="476"/>
        <v>54</v>
      </c>
      <c r="X380" s="49">
        <f t="shared" si="477"/>
        <v>593.6</v>
      </c>
      <c r="Y380" s="49">
        <f t="shared" si="478"/>
        <v>1905.84</v>
      </c>
      <c r="Z380" s="360"/>
      <c r="AA380" s="139" t="s">
        <v>66</v>
      </c>
      <c r="AB380" s="140">
        <f t="shared" ref="AB380:AH380" si="513">K380+R380</f>
        <v>44.72</v>
      </c>
      <c r="AC380" s="140">
        <f t="shared" si="513"/>
        <v>894.39</v>
      </c>
      <c r="AD380" s="140">
        <f t="shared" si="513"/>
        <v>601.46</v>
      </c>
      <c r="AE380" s="140">
        <f t="shared" si="513"/>
        <v>37.27</v>
      </c>
      <c r="AF380" s="140">
        <f t="shared" si="513"/>
        <v>220</v>
      </c>
      <c r="AG380" s="140">
        <f t="shared" si="513"/>
        <v>108</v>
      </c>
      <c r="AH380" s="140">
        <f t="shared" si="513"/>
        <v>1905.84</v>
      </c>
      <c r="AI380" s="139" t="s">
        <v>32</v>
      </c>
    </row>
    <row r="381" s="115" customFormat="1" ht="19" customHeight="1" spans="1:35">
      <c r="A381" s="129">
        <f t="shared" si="466"/>
        <v>378</v>
      </c>
      <c r="B381" s="49" t="s">
        <v>209</v>
      </c>
      <c r="C381" s="99" t="s">
        <v>904</v>
      </c>
      <c r="D381" s="234" t="s">
        <v>905</v>
      </c>
      <c r="E381" s="350">
        <v>3726.65</v>
      </c>
      <c r="F381" s="130">
        <v>3726.65</v>
      </c>
      <c r="G381" s="350">
        <v>6014.67</v>
      </c>
      <c r="H381" s="350">
        <v>3726.65</v>
      </c>
      <c r="I381" s="366">
        <v>2200</v>
      </c>
      <c r="J381" s="130">
        <v>108</v>
      </c>
      <c r="K381" s="49">
        <f t="shared" si="441"/>
        <v>44.72</v>
      </c>
      <c r="L381" s="49">
        <f t="shared" si="448"/>
        <v>596.26</v>
      </c>
      <c r="M381" s="130">
        <f t="shared" si="467"/>
        <v>481.17</v>
      </c>
      <c r="N381" s="49">
        <f t="shared" si="449"/>
        <v>26.09</v>
      </c>
      <c r="O381" s="130">
        <f t="shared" si="468"/>
        <v>110</v>
      </c>
      <c r="P381" s="130">
        <f t="shared" si="469"/>
        <v>54</v>
      </c>
      <c r="Q381" s="130">
        <f t="shared" si="470"/>
        <v>1312.24</v>
      </c>
      <c r="R381" s="49">
        <f t="shared" si="471"/>
        <v>0</v>
      </c>
      <c r="S381" s="49">
        <f t="shared" si="472"/>
        <v>298.13</v>
      </c>
      <c r="T381" s="130">
        <f t="shared" si="473"/>
        <v>120.29</v>
      </c>
      <c r="U381" s="49">
        <f t="shared" si="474"/>
        <v>11.18</v>
      </c>
      <c r="V381" s="130">
        <f t="shared" si="475"/>
        <v>110</v>
      </c>
      <c r="W381" s="130">
        <f t="shared" si="476"/>
        <v>54</v>
      </c>
      <c r="X381" s="49">
        <f t="shared" si="477"/>
        <v>593.6</v>
      </c>
      <c r="Y381" s="49">
        <f t="shared" si="478"/>
        <v>1905.84</v>
      </c>
      <c r="Z381" s="360"/>
      <c r="AA381" s="139" t="s">
        <v>69</v>
      </c>
      <c r="AB381" s="140">
        <f t="shared" ref="AB381:AH381" si="514">K381+R381</f>
        <v>44.72</v>
      </c>
      <c r="AC381" s="140">
        <f t="shared" si="514"/>
        <v>894.39</v>
      </c>
      <c r="AD381" s="140">
        <f t="shared" si="514"/>
        <v>601.46</v>
      </c>
      <c r="AE381" s="140">
        <f t="shared" si="514"/>
        <v>37.27</v>
      </c>
      <c r="AF381" s="140">
        <f t="shared" si="514"/>
        <v>220</v>
      </c>
      <c r="AG381" s="140">
        <f t="shared" si="514"/>
        <v>108</v>
      </c>
      <c r="AH381" s="140">
        <f t="shared" si="514"/>
        <v>1905.84</v>
      </c>
      <c r="AI381" s="139" t="s">
        <v>32</v>
      </c>
    </row>
    <row r="382" s="115" customFormat="1" ht="19" customHeight="1" spans="1:35">
      <c r="A382" s="129">
        <f t="shared" si="466"/>
        <v>379</v>
      </c>
      <c r="B382" s="49" t="s">
        <v>223</v>
      </c>
      <c r="C382" s="363" t="s">
        <v>906</v>
      </c>
      <c r="D382" s="234" t="s">
        <v>907</v>
      </c>
      <c r="E382" s="350">
        <v>3726.65</v>
      </c>
      <c r="F382" s="130">
        <v>3726.65</v>
      </c>
      <c r="G382" s="350">
        <v>6014.67</v>
      </c>
      <c r="H382" s="350">
        <v>3726.65</v>
      </c>
      <c r="I382" s="366">
        <v>3180</v>
      </c>
      <c r="J382" s="130">
        <v>108</v>
      </c>
      <c r="K382" s="49">
        <f t="shared" si="441"/>
        <v>44.72</v>
      </c>
      <c r="L382" s="49">
        <f t="shared" si="448"/>
        <v>596.26</v>
      </c>
      <c r="M382" s="130">
        <f t="shared" si="467"/>
        <v>481.17</v>
      </c>
      <c r="N382" s="49">
        <f t="shared" si="449"/>
        <v>26.09</v>
      </c>
      <c r="O382" s="130">
        <f t="shared" si="468"/>
        <v>159</v>
      </c>
      <c r="P382" s="130">
        <f t="shared" si="469"/>
        <v>54</v>
      </c>
      <c r="Q382" s="130">
        <f t="shared" si="470"/>
        <v>1361.24</v>
      </c>
      <c r="R382" s="49">
        <f t="shared" si="471"/>
        <v>0</v>
      </c>
      <c r="S382" s="49">
        <f t="shared" si="472"/>
        <v>298.13</v>
      </c>
      <c r="T382" s="130">
        <f t="shared" si="473"/>
        <v>120.29</v>
      </c>
      <c r="U382" s="49">
        <f t="shared" si="474"/>
        <v>11.18</v>
      </c>
      <c r="V382" s="130">
        <f t="shared" si="475"/>
        <v>159</v>
      </c>
      <c r="W382" s="130">
        <f t="shared" si="476"/>
        <v>54</v>
      </c>
      <c r="X382" s="49">
        <f t="shared" si="477"/>
        <v>642.6</v>
      </c>
      <c r="Y382" s="49">
        <f t="shared" si="478"/>
        <v>2003.84</v>
      </c>
      <c r="Z382" s="360"/>
      <c r="AA382" s="139" t="s">
        <v>80</v>
      </c>
      <c r="AB382" s="140">
        <f t="shared" ref="AB382:AH382" si="515">K382+R382</f>
        <v>44.72</v>
      </c>
      <c r="AC382" s="140">
        <f t="shared" si="515"/>
        <v>894.39</v>
      </c>
      <c r="AD382" s="140">
        <f t="shared" si="515"/>
        <v>601.46</v>
      </c>
      <c r="AE382" s="140">
        <f t="shared" si="515"/>
        <v>37.27</v>
      </c>
      <c r="AF382" s="140">
        <f t="shared" si="515"/>
        <v>318</v>
      </c>
      <c r="AG382" s="140">
        <f t="shared" si="515"/>
        <v>108</v>
      </c>
      <c r="AH382" s="140">
        <f t="shared" si="515"/>
        <v>2003.84</v>
      </c>
      <c r="AI382" s="139" t="s">
        <v>33</v>
      </c>
    </row>
    <row r="383" s="115" customFormat="1" ht="19" customHeight="1" spans="1:35">
      <c r="A383" s="129">
        <f t="shared" ref="A383:A409" si="516">ROW()-3</f>
        <v>380</v>
      </c>
      <c r="B383" s="49" t="s">
        <v>201</v>
      </c>
      <c r="C383" s="364" t="s">
        <v>908</v>
      </c>
      <c r="D383" s="234" t="s">
        <v>909</v>
      </c>
      <c r="E383" s="350">
        <v>3726.65</v>
      </c>
      <c r="F383" s="130">
        <v>3726.65</v>
      </c>
      <c r="G383" s="350">
        <v>6014.67</v>
      </c>
      <c r="H383" s="350">
        <v>3726.65</v>
      </c>
      <c r="I383" s="366">
        <v>2200</v>
      </c>
      <c r="J383" s="130">
        <v>108</v>
      </c>
      <c r="K383" s="49">
        <f t="shared" si="441"/>
        <v>44.72</v>
      </c>
      <c r="L383" s="49">
        <f t="shared" si="448"/>
        <v>596.26</v>
      </c>
      <c r="M383" s="130">
        <f t="shared" ref="M383:M409" si="517">ROUND(G383*0.08,2)</f>
        <v>481.17</v>
      </c>
      <c r="N383" s="49">
        <f t="shared" si="449"/>
        <v>26.09</v>
      </c>
      <c r="O383" s="130">
        <f t="shared" ref="O383:O409" si="518">I383*5%</f>
        <v>110</v>
      </c>
      <c r="P383" s="130">
        <f t="shared" ref="P383:P409" si="519">J383*50%</f>
        <v>54</v>
      </c>
      <c r="Q383" s="130">
        <f t="shared" ref="Q383:Q409" si="520">SUM(K383:P383)</f>
        <v>1312.24</v>
      </c>
      <c r="R383" s="49">
        <f t="shared" ref="R383:R409" si="521">E383*0</f>
        <v>0</v>
      </c>
      <c r="S383" s="49">
        <f t="shared" ref="S383:S409" si="522">ROUND(F383*0.08,2)</f>
        <v>298.13</v>
      </c>
      <c r="T383" s="130">
        <f t="shared" ref="T383:T409" si="523">ROUND(G383*0.02,2)</f>
        <v>120.29</v>
      </c>
      <c r="U383" s="49">
        <f t="shared" ref="U383:U409" si="524">ROUND(H383*0.003,2)</f>
        <v>11.18</v>
      </c>
      <c r="V383" s="130">
        <f t="shared" ref="V383:V409" si="525">I383*5%</f>
        <v>110</v>
      </c>
      <c r="W383" s="130">
        <f t="shared" ref="W383:W409" si="526">J383*50%</f>
        <v>54</v>
      </c>
      <c r="X383" s="49">
        <f t="shared" ref="X383:X409" si="527">SUM(R383:W383)</f>
        <v>593.6</v>
      </c>
      <c r="Y383" s="49">
        <f t="shared" ref="Y383:Y409" si="528">Q383+X383</f>
        <v>1905.84</v>
      </c>
      <c r="Z383" s="360"/>
      <c r="AA383" s="139" t="s">
        <v>66</v>
      </c>
      <c r="AB383" s="140">
        <f t="shared" ref="AB383:AH383" si="529">K383+R383</f>
        <v>44.72</v>
      </c>
      <c r="AC383" s="140">
        <f t="shared" si="529"/>
        <v>894.39</v>
      </c>
      <c r="AD383" s="140">
        <f t="shared" si="529"/>
        <v>601.46</v>
      </c>
      <c r="AE383" s="140">
        <f t="shared" si="529"/>
        <v>37.27</v>
      </c>
      <c r="AF383" s="140">
        <f t="shared" si="529"/>
        <v>220</v>
      </c>
      <c r="AG383" s="140">
        <f t="shared" si="529"/>
        <v>108</v>
      </c>
      <c r="AH383" s="140">
        <f t="shared" si="529"/>
        <v>1905.84</v>
      </c>
      <c r="AI383" s="139" t="s">
        <v>32</v>
      </c>
    </row>
    <row r="384" s="115" customFormat="1" ht="19" customHeight="1" spans="1:35">
      <c r="A384" s="129">
        <f t="shared" si="516"/>
        <v>381</v>
      </c>
      <c r="B384" s="49" t="s">
        <v>119</v>
      </c>
      <c r="C384" s="364" t="s">
        <v>910</v>
      </c>
      <c r="D384" s="234" t="s">
        <v>911</v>
      </c>
      <c r="E384" s="350">
        <v>3726.65</v>
      </c>
      <c r="F384" s="130">
        <v>3726.65</v>
      </c>
      <c r="G384" s="350">
        <v>6014.67</v>
      </c>
      <c r="H384" s="350">
        <v>3726.65</v>
      </c>
      <c r="I384" s="366">
        <v>2200</v>
      </c>
      <c r="J384" s="130">
        <v>108</v>
      </c>
      <c r="K384" s="49">
        <f t="shared" si="441"/>
        <v>44.72</v>
      </c>
      <c r="L384" s="49">
        <f t="shared" si="448"/>
        <v>596.26</v>
      </c>
      <c r="M384" s="130">
        <f t="shared" si="517"/>
        <v>481.17</v>
      </c>
      <c r="N384" s="49">
        <f t="shared" si="449"/>
        <v>26.09</v>
      </c>
      <c r="O384" s="130">
        <f t="shared" si="518"/>
        <v>110</v>
      </c>
      <c r="P384" s="130">
        <f t="shared" si="519"/>
        <v>54</v>
      </c>
      <c r="Q384" s="130">
        <f t="shared" si="520"/>
        <v>1312.24</v>
      </c>
      <c r="R384" s="49">
        <f t="shared" si="521"/>
        <v>0</v>
      </c>
      <c r="S384" s="49">
        <f t="shared" si="522"/>
        <v>298.13</v>
      </c>
      <c r="T384" s="130">
        <f t="shared" si="523"/>
        <v>120.29</v>
      </c>
      <c r="U384" s="49">
        <f t="shared" si="524"/>
        <v>11.18</v>
      </c>
      <c r="V384" s="130">
        <f t="shared" si="525"/>
        <v>110</v>
      </c>
      <c r="W384" s="130">
        <f t="shared" si="526"/>
        <v>54</v>
      </c>
      <c r="X384" s="49">
        <f t="shared" si="527"/>
        <v>593.6</v>
      </c>
      <c r="Y384" s="49">
        <f t="shared" si="528"/>
        <v>1905.84</v>
      </c>
      <c r="Z384" s="360"/>
      <c r="AA384" s="139" t="s">
        <v>51</v>
      </c>
      <c r="AB384" s="140">
        <f t="shared" ref="AB384:AH384" si="530">K384+R384</f>
        <v>44.72</v>
      </c>
      <c r="AC384" s="140">
        <f t="shared" si="530"/>
        <v>894.39</v>
      </c>
      <c r="AD384" s="140">
        <f t="shared" si="530"/>
        <v>601.46</v>
      </c>
      <c r="AE384" s="140">
        <f t="shared" si="530"/>
        <v>37.27</v>
      </c>
      <c r="AF384" s="140">
        <f t="shared" si="530"/>
        <v>220</v>
      </c>
      <c r="AG384" s="140">
        <f t="shared" si="530"/>
        <v>108</v>
      </c>
      <c r="AH384" s="140">
        <f t="shared" si="530"/>
        <v>1905.84</v>
      </c>
      <c r="AI384" s="139" t="s">
        <v>32</v>
      </c>
    </row>
    <row r="385" s="115" customFormat="1" ht="19" customHeight="1" spans="1:35">
      <c r="A385" s="129">
        <f t="shared" si="516"/>
        <v>382</v>
      </c>
      <c r="B385" s="49" t="s">
        <v>411</v>
      </c>
      <c r="C385" s="59" t="s">
        <v>912</v>
      </c>
      <c r="D385" s="59" t="s">
        <v>913</v>
      </c>
      <c r="E385" s="350">
        <v>3726.65</v>
      </c>
      <c r="F385" s="130">
        <v>3726.65</v>
      </c>
      <c r="G385" s="350">
        <v>6014.67</v>
      </c>
      <c r="H385" s="350">
        <v>3726.65</v>
      </c>
      <c r="I385" s="366">
        <v>2200</v>
      </c>
      <c r="J385" s="130">
        <v>108</v>
      </c>
      <c r="K385" s="49">
        <f t="shared" si="441"/>
        <v>44.72</v>
      </c>
      <c r="L385" s="49">
        <f t="shared" si="448"/>
        <v>596.26</v>
      </c>
      <c r="M385" s="130">
        <f t="shared" si="517"/>
        <v>481.17</v>
      </c>
      <c r="N385" s="49">
        <f t="shared" si="449"/>
        <v>26.09</v>
      </c>
      <c r="O385" s="130">
        <f t="shared" si="518"/>
        <v>110</v>
      </c>
      <c r="P385" s="130">
        <f t="shared" si="519"/>
        <v>54</v>
      </c>
      <c r="Q385" s="130">
        <f t="shared" si="520"/>
        <v>1312.24</v>
      </c>
      <c r="R385" s="49">
        <f t="shared" si="521"/>
        <v>0</v>
      </c>
      <c r="S385" s="49">
        <f t="shared" si="522"/>
        <v>298.13</v>
      </c>
      <c r="T385" s="130">
        <f t="shared" si="523"/>
        <v>120.29</v>
      </c>
      <c r="U385" s="49">
        <f t="shared" si="524"/>
        <v>11.18</v>
      </c>
      <c r="V385" s="130">
        <f t="shared" si="525"/>
        <v>110</v>
      </c>
      <c r="W385" s="130">
        <f t="shared" si="526"/>
        <v>54</v>
      </c>
      <c r="X385" s="49">
        <f t="shared" si="527"/>
        <v>593.6</v>
      </c>
      <c r="Y385" s="49">
        <f t="shared" si="528"/>
        <v>1905.84</v>
      </c>
      <c r="Z385" s="360"/>
      <c r="AA385" s="139" t="s">
        <v>76</v>
      </c>
      <c r="AB385" s="140">
        <f t="shared" ref="AB385:AH385" si="531">K385+R385</f>
        <v>44.72</v>
      </c>
      <c r="AC385" s="140">
        <f t="shared" si="531"/>
        <v>894.39</v>
      </c>
      <c r="AD385" s="140">
        <f t="shared" si="531"/>
        <v>601.46</v>
      </c>
      <c r="AE385" s="140">
        <f t="shared" si="531"/>
        <v>37.27</v>
      </c>
      <c r="AF385" s="140">
        <f t="shared" si="531"/>
        <v>220</v>
      </c>
      <c r="AG385" s="140">
        <f t="shared" si="531"/>
        <v>108</v>
      </c>
      <c r="AH385" s="140">
        <f t="shared" si="531"/>
        <v>1905.84</v>
      </c>
      <c r="AI385" s="139" t="s">
        <v>32</v>
      </c>
    </row>
    <row r="386" s="115" customFormat="1" ht="19" customHeight="1" spans="1:35">
      <c r="A386" s="129">
        <f t="shared" si="516"/>
        <v>383</v>
      </c>
      <c r="B386" s="157" t="s">
        <v>368</v>
      </c>
      <c r="C386" s="58" t="s">
        <v>914</v>
      </c>
      <c r="D386" s="365" t="s">
        <v>915</v>
      </c>
      <c r="E386" s="350">
        <v>3726.65</v>
      </c>
      <c r="F386" s="130">
        <v>3726.65</v>
      </c>
      <c r="G386" s="350">
        <v>6014.67</v>
      </c>
      <c r="H386" s="350">
        <v>3726.65</v>
      </c>
      <c r="I386" s="366">
        <v>3180</v>
      </c>
      <c r="J386" s="130">
        <v>108</v>
      </c>
      <c r="K386" s="49">
        <f t="shared" si="441"/>
        <v>44.72</v>
      </c>
      <c r="L386" s="49">
        <f t="shared" si="448"/>
        <v>596.26</v>
      </c>
      <c r="M386" s="130">
        <f t="shared" si="517"/>
        <v>481.17</v>
      </c>
      <c r="N386" s="49">
        <f t="shared" si="449"/>
        <v>26.09</v>
      </c>
      <c r="O386" s="130">
        <f t="shared" si="518"/>
        <v>159</v>
      </c>
      <c r="P386" s="130">
        <f t="shared" si="519"/>
        <v>54</v>
      </c>
      <c r="Q386" s="130">
        <f t="shared" si="520"/>
        <v>1361.24</v>
      </c>
      <c r="R386" s="49">
        <f t="shared" si="521"/>
        <v>0</v>
      </c>
      <c r="S386" s="49">
        <f t="shared" si="522"/>
        <v>298.13</v>
      </c>
      <c r="T386" s="130">
        <f t="shared" si="523"/>
        <v>120.29</v>
      </c>
      <c r="U386" s="49">
        <f t="shared" si="524"/>
        <v>11.18</v>
      </c>
      <c r="V386" s="130">
        <f t="shared" si="525"/>
        <v>159</v>
      </c>
      <c r="W386" s="130">
        <f t="shared" si="526"/>
        <v>54</v>
      </c>
      <c r="X386" s="49">
        <f t="shared" si="527"/>
        <v>642.6</v>
      </c>
      <c r="Y386" s="49">
        <f t="shared" si="528"/>
        <v>2003.84</v>
      </c>
      <c r="Z386" s="360"/>
      <c r="AA386" s="139" t="s">
        <v>88</v>
      </c>
      <c r="AB386" s="140">
        <f t="shared" ref="AB386:AH386" si="532">K386+R386</f>
        <v>44.72</v>
      </c>
      <c r="AC386" s="140">
        <f t="shared" si="532"/>
        <v>894.39</v>
      </c>
      <c r="AD386" s="140">
        <f t="shared" si="532"/>
        <v>601.46</v>
      </c>
      <c r="AE386" s="140">
        <f t="shared" si="532"/>
        <v>37.27</v>
      </c>
      <c r="AF386" s="140">
        <f t="shared" si="532"/>
        <v>318</v>
      </c>
      <c r="AG386" s="140">
        <f t="shared" si="532"/>
        <v>108</v>
      </c>
      <c r="AH386" s="140">
        <f t="shared" si="532"/>
        <v>2003.84</v>
      </c>
      <c r="AI386" s="139" t="s">
        <v>34</v>
      </c>
    </row>
    <row r="387" s="115" customFormat="1" ht="19" customHeight="1" spans="1:35">
      <c r="A387" s="129">
        <f t="shared" si="516"/>
        <v>384</v>
      </c>
      <c r="B387" s="157" t="s">
        <v>201</v>
      </c>
      <c r="C387" s="58" t="s">
        <v>916</v>
      </c>
      <c r="D387" s="365" t="s">
        <v>917</v>
      </c>
      <c r="E387" s="350">
        <v>3726.65</v>
      </c>
      <c r="F387" s="130">
        <v>3726.65</v>
      </c>
      <c r="G387" s="350">
        <v>6014.67</v>
      </c>
      <c r="H387" s="350">
        <v>3726.65</v>
      </c>
      <c r="I387" s="366">
        <v>2200</v>
      </c>
      <c r="J387" s="130">
        <v>108</v>
      </c>
      <c r="K387" s="49">
        <f t="shared" si="441"/>
        <v>44.72</v>
      </c>
      <c r="L387" s="49">
        <f t="shared" si="448"/>
        <v>596.26</v>
      </c>
      <c r="M387" s="130">
        <f t="shared" si="517"/>
        <v>481.17</v>
      </c>
      <c r="N387" s="49">
        <f t="shared" si="449"/>
        <v>26.09</v>
      </c>
      <c r="O387" s="130">
        <f t="shared" si="518"/>
        <v>110</v>
      </c>
      <c r="P387" s="130">
        <f t="shared" si="519"/>
        <v>54</v>
      </c>
      <c r="Q387" s="130">
        <f t="shared" si="520"/>
        <v>1312.24</v>
      </c>
      <c r="R387" s="49">
        <f t="shared" si="521"/>
        <v>0</v>
      </c>
      <c r="S387" s="49">
        <f t="shared" si="522"/>
        <v>298.13</v>
      </c>
      <c r="T387" s="130">
        <f t="shared" si="523"/>
        <v>120.29</v>
      </c>
      <c r="U387" s="49">
        <f t="shared" si="524"/>
        <v>11.18</v>
      </c>
      <c r="V387" s="130">
        <f t="shared" si="525"/>
        <v>110</v>
      </c>
      <c r="W387" s="130">
        <f t="shared" si="526"/>
        <v>54</v>
      </c>
      <c r="X387" s="49">
        <f t="shared" si="527"/>
        <v>593.6</v>
      </c>
      <c r="Y387" s="49">
        <f t="shared" si="528"/>
        <v>1905.84</v>
      </c>
      <c r="Z387" s="360"/>
      <c r="AA387" s="139" t="s">
        <v>66</v>
      </c>
      <c r="AB387" s="140">
        <f t="shared" ref="AB387:AH387" si="533">K387+R387</f>
        <v>44.72</v>
      </c>
      <c r="AC387" s="140">
        <f t="shared" si="533"/>
        <v>894.39</v>
      </c>
      <c r="AD387" s="140">
        <f t="shared" si="533"/>
        <v>601.46</v>
      </c>
      <c r="AE387" s="140">
        <f t="shared" si="533"/>
        <v>37.27</v>
      </c>
      <c r="AF387" s="140">
        <f t="shared" si="533"/>
        <v>220</v>
      </c>
      <c r="AG387" s="140">
        <f t="shared" si="533"/>
        <v>108</v>
      </c>
      <c r="AH387" s="140">
        <f t="shared" si="533"/>
        <v>1905.84</v>
      </c>
      <c r="AI387" s="139" t="s">
        <v>32</v>
      </c>
    </row>
    <row r="388" s="115" customFormat="1" ht="19" customHeight="1" spans="1:35">
      <c r="A388" s="129">
        <f t="shared" si="516"/>
        <v>385</v>
      </c>
      <c r="B388" s="157" t="s">
        <v>262</v>
      </c>
      <c r="C388" s="58" t="s">
        <v>918</v>
      </c>
      <c r="D388" s="365" t="s">
        <v>919</v>
      </c>
      <c r="E388" s="350">
        <v>3726.65</v>
      </c>
      <c r="F388" s="130">
        <v>3726.65</v>
      </c>
      <c r="G388" s="350">
        <v>6014.67</v>
      </c>
      <c r="H388" s="350">
        <v>3726.65</v>
      </c>
      <c r="I388" s="366">
        <v>2200</v>
      </c>
      <c r="J388" s="130">
        <v>108</v>
      </c>
      <c r="K388" s="49">
        <f t="shared" ref="K388:K451" si="534">ROUND(E388*0.012,2)</f>
        <v>44.72</v>
      </c>
      <c r="L388" s="49">
        <f t="shared" si="448"/>
        <v>596.26</v>
      </c>
      <c r="M388" s="130">
        <f t="shared" si="517"/>
        <v>481.17</v>
      </c>
      <c r="N388" s="49">
        <f t="shared" si="449"/>
        <v>26.09</v>
      </c>
      <c r="O388" s="130">
        <f t="shared" si="518"/>
        <v>110</v>
      </c>
      <c r="P388" s="130">
        <f t="shared" si="519"/>
        <v>54</v>
      </c>
      <c r="Q388" s="130">
        <f t="shared" si="520"/>
        <v>1312.24</v>
      </c>
      <c r="R388" s="49">
        <f t="shared" si="521"/>
        <v>0</v>
      </c>
      <c r="S388" s="49">
        <f t="shared" si="522"/>
        <v>298.13</v>
      </c>
      <c r="T388" s="130">
        <f t="shared" si="523"/>
        <v>120.29</v>
      </c>
      <c r="U388" s="49">
        <f t="shared" si="524"/>
        <v>11.18</v>
      </c>
      <c r="V388" s="130">
        <f t="shared" si="525"/>
        <v>110</v>
      </c>
      <c r="W388" s="130">
        <f t="shared" si="526"/>
        <v>54</v>
      </c>
      <c r="X388" s="49">
        <f t="shared" si="527"/>
        <v>593.6</v>
      </c>
      <c r="Y388" s="49">
        <f t="shared" si="528"/>
        <v>1905.84</v>
      </c>
      <c r="Z388" s="360"/>
      <c r="AA388" s="139" t="s">
        <v>68</v>
      </c>
      <c r="AB388" s="140">
        <f t="shared" ref="AB388:AH388" si="535">K388+R388</f>
        <v>44.72</v>
      </c>
      <c r="AC388" s="140">
        <f t="shared" si="535"/>
        <v>894.39</v>
      </c>
      <c r="AD388" s="140">
        <f t="shared" si="535"/>
        <v>601.46</v>
      </c>
      <c r="AE388" s="140">
        <f t="shared" si="535"/>
        <v>37.27</v>
      </c>
      <c r="AF388" s="140">
        <f t="shared" si="535"/>
        <v>220</v>
      </c>
      <c r="AG388" s="140">
        <f t="shared" si="535"/>
        <v>108</v>
      </c>
      <c r="AH388" s="140">
        <f t="shared" si="535"/>
        <v>1905.84</v>
      </c>
      <c r="AI388" s="139" t="s">
        <v>32</v>
      </c>
    </row>
    <row r="389" s="115" customFormat="1" ht="19" customHeight="1" spans="1:35">
      <c r="A389" s="129">
        <f t="shared" si="516"/>
        <v>386</v>
      </c>
      <c r="B389" s="157" t="s">
        <v>411</v>
      </c>
      <c r="C389" s="58" t="s">
        <v>920</v>
      </c>
      <c r="D389" s="365" t="s">
        <v>921</v>
      </c>
      <c r="E389" s="350">
        <v>3726.65</v>
      </c>
      <c r="F389" s="130">
        <v>3726.65</v>
      </c>
      <c r="G389" s="350">
        <v>6014.67</v>
      </c>
      <c r="H389" s="350">
        <v>3726.65</v>
      </c>
      <c r="I389" s="366">
        <v>2200</v>
      </c>
      <c r="J389" s="130">
        <v>108</v>
      </c>
      <c r="K389" s="49">
        <f t="shared" si="534"/>
        <v>44.72</v>
      </c>
      <c r="L389" s="49">
        <f t="shared" si="448"/>
        <v>596.26</v>
      </c>
      <c r="M389" s="130">
        <f t="shared" si="517"/>
        <v>481.17</v>
      </c>
      <c r="N389" s="49">
        <f t="shared" si="449"/>
        <v>26.09</v>
      </c>
      <c r="O389" s="130">
        <f t="shared" si="518"/>
        <v>110</v>
      </c>
      <c r="P389" s="130">
        <f t="shared" si="519"/>
        <v>54</v>
      </c>
      <c r="Q389" s="130">
        <f t="shared" si="520"/>
        <v>1312.24</v>
      </c>
      <c r="R389" s="49">
        <f t="shared" si="521"/>
        <v>0</v>
      </c>
      <c r="S389" s="49">
        <f t="shared" si="522"/>
        <v>298.13</v>
      </c>
      <c r="T389" s="130">
        <f t="shared" si="523"/>
        <v>120.29</v>
      </c>
      <c r="U389" s="49">
        <f t="shared" si="524"/>
        <v>11.18</v>
      </c>
      <c r="V389" s="130">
        <f t="shared" si="525"/>
        <v>110</v>
      </c>
      <c r="W389" s="130">
        <f t="shared" si="526"/>
        <v>54</v>
      </c>
      <c r="X389" s="49">
        <f t="shared" si="527"/>
        <v>593.6</v>
      </c>
      <c r="Y389" s="49">
        <f t="shared" si="528"/>
        <v>1905.84</v>
      </c>
      <c r="Z389" s="360"/>
      <c r="AA389" s="139" t="s">
        <v>76</v>
      </c>
      <c r="AB389" s="140">
        <f t="shared" ref="AB389:AH389" si="536">K389+R389</f>
        <v>44.72</v>
      </c>
      <c r="AC389" s="140">
        <f t="shared" si="536"/>
        <v>894.39</v>
      </c>
      <c r="AD389" s="140">
        <f t="shared" si="536"/>
        <v>601.46</v>
      </c>
      <c r="AE389" s="140">
        <f t="shared" si="536"/>
        <v>37.27</v>
      </c>
      <c r="AF389" s="140">
        <f t="shared" si="536"/>
        <v>220</v>
      </c>
      <c r="AG389" s="140">
        <f t="shared" si="536"/>
        <v>108</v>
      </c>
      <c r="AH389" s="140">
        <f t="shared" si="536"/>
        <v>1905.84</v>
      </c>
      <c r="AI389" s="139" t="s">
        <v>32</v>
      </c>
    </row>
    <row r="390" s="115" customFormat="1" ht="19" customHeight="1" spans="1:35">
      <c r="A390" s="129">
        <f t="shared" si="516"/>
        <v>387</v>
      </c>
      <c r="B390" s="157" t="s">
        <v>209</v>
      </c>
      <c r="C390" s="58" t="s">
        <v>922</v>
      </c>
      <c r="D390" s="365" t="s">
        <v>923</v>
      </c>
      <c r="E390" s="350">
        <v>3726.65</v>
      </c>
      <c r="F390" s="130">
        <v>3726.65</v>
      </c>
      <c r="G390" s="350">
        <v>6014.67</v>
      </c>
      <c r="H390" s="350">
        <v>3726.65</v>
      </c>
      <c r="I390" s="366">
        <v>2200</v>
      </c>
      <c r="J390" s="130">
        <v>108</v>
      </c>
      <c r="K390" s="49">
        <f t="shared" si="534"/>
        <v>44.72</v>
      </c>
      <c r="L390" s="49">
        <f t="shared" si="448"/>
        <v>596.26</v>
      </c>
      <c r="M390" s="130">
        <f t="shared" si="517"/>
        <v>481.17</v>
      </c>
      <c r="N390" s="49">
        <f t="shared" si="449"/>
        <v>26.09</v>
      </c>
      <c r="O390" s="130">
        <f t="shared" si="518"/>
        <v>110</v>
      </c>
      <c r="P390" s="130">
        <f t="shared" si="519"/>
        <v>54</v>
      </c>
      <c r="Q390" s="130">
        <f t="shared" si="520"/>
        <v>1312.24</v>
      </c>
      <c r="R390" s="49">
        <f t="shared" si="521"/>
        <v>0</v>
      </c>
      <c r="S390" s="49">
        <f t="shared" si="522"/>
        <v>298.13</v>
      </c>
      <c r="T390" s="130">
        <f t="shared" si="523"/>
        <v>120.29</v>
      </c>
      <c r="U390" s="49">
        <f t="shared" si="524"/>
        <v>11.18</v>
      </c>
      <c r="V390" s="130">
        <f t="shared" si="525"/>
        <v>110</v>
      </c>
      <c r="W390" s="130">
        <f t="shared" si="526"/>
        <v>54</v>
      </c>
      <c r="X390" s="49">
        <f t="shared" si="527"/>
        <v>593.6</v>
      </c>
      <c r="Y390" s="49">
        <f t="shared" si="528"/>
        <v>1905.84</v>
      </c>
      <c r="Z390" s="360"/>
      <c r="AA390" s="139" t="s">
        <v>69</v>
      </c>
      <c r="AB390" s="140">
        <f t="shared" ref="AB390:AH390" si="537">K390+R390</f>
        <v>44.72</v>
      </c>
      <c r="AC390" s="140">
        <f t="shared" si="537"/>
        <v>894.39</v>
      </c>
      <c r="AD390" s="140">
        <f t="shared" si="537"/>
        <v>601.46</v>
      </c>
      <c r="AE390" s="140">
        <f t="shared" si="537"/>
        <v>37.27</v>
      </c>
      <c r="AF390" s="140">
        <f t="shared" si="537"/>
        <v>220</v>
      </c>
      <c r="AG390" s="140">
        <f t="shared" si="537"/>
        <v>108</v>
      </c>
      <c r="AH390" s="140">
        <f t="shared" si="537"/>
        <v>1905.84</v>
      </c>
      <c r="AI390" s="139" t="s">
        <v>32</v>
      </c>
    </row>
    <row r="391" s="115" customFormat="1" ht="19" customHeight="1" spans="1:35">
      <c r="A391" s="129">
        <f t="shared" si="516"/>
        <v>388</v>
      </c>
      <c r="B391" s="157" t="s">
        <v>411</v>
      </c>
      <c r="C391" s="58" t="s">
        <v>924</v>
      </c>
      <c r="D391" s="365" t="s">
        <v>925</v>
      </c>
      <c r="E391" s="350">
        <v>3726.65</v>
      </c>
      <c r="F391" s="130">
        <v>3726.65</v>
      </c>
      <c r="G391" s="350">
        <v>6014.67</v>
      </c>
      <c r="H391" s="350">
        <v>3726.65</v>
      </c>
      <c r="I391" s="375">
        <v>0</v>
      </c>
      <c r="J391" s="130">
        <v>108</v>
      </c>
      <c r="K391" s="49">
        <f t="shared" si="534"/>
        <v>44.72</v>
      </c>
      <c r="L391" s="49">
        <f t="shared" si="448"/>
        <v>596.26</v>
      </c>
      <c r="M391" s="130">
        <f t="shared" si="517"/>
        <v>481.17</v>
      </c>
      <c r="N391" s="49">
        <f t="shared" si="449"/>
        <v>26.09</v>
      </c>
      <c r="O391" s="130">
        <f t="shared" si="518"/>
        <v>0</v>
      </c>
      <c r="P391" s="130">
        <f t="shared" si="519"/>
        <v>54</v>
      </c>
      <c r="Q391" s="130">
        <f t="shared" si="520"/>
        <v>1202.24</v>
      </c>
      <c r="R391" s="49">
        <f t="shared" si="521"/>
        <v>0</v>
      </c>
      <c r="S391" s="49">
        <f t="shared" si="522"/>
        <v>298.13</v>
      </c>
      <c r="T391" s="130">
        <f t="shared" si="523"/>
        <v>120.29</v>
      </c>
      <c r="U391" s="49">
        <f t="shared" si="524"/>
        <v>11.18</v>
      </c>
      <c r="V391" s="130">
        <f t="shared" si="525"/>
        <v>0</v>
      </c>
      <c r="W391" s="130">
        <f t="shared" si="526"/>
        <v>54</v>
      </c>
      <c r="X391" s="49">
        <f t="shared" si="527"/>
        <v>483.6</v>
      </c>
      <c r="Y391" s="49">
        <f t="shared" si="528"/>
        <v>1685.84</v>
      </c>
      <c r="Z391" s="360"/>
      <c r="AA391" s="139" t="s">
        <v>76</v>
      </c>
      <c r="AB391" s="140">
        <f t="shared" ref="AB391:AH391" si="538">K391+R391</f>
        <v>44.72</v>
      </c>
      <c r="AC391" s="140">
        <f t="shared" si="538"/>
        <v>894.39</v>
      </c>
      <c r="AD391" s="140">
        <f t="shared" si="538"/>
        <v>601.46</v>
      </c>
      <c r="AE391" s="140">
        <f t="shared" si="538"/>
        <v>37.27</v>
      </c>
      <c r="AF391" s="140">
        <f t="shared" si="538"/>
        <v>0</v>
      </c>
      <c r="AG391" s="140">
        <f t="shared" si="538"/>
        <v>108</v>
      </c>
      <c r="AH391" s="140">
        <f t="shared" si="538"/>
        <v>1685.84</v>
      </c>
      <c r="AI391" s="139" t="s">
        <v>32</v>
      </c>
    </row>
    <row r="392" s="115" customFormat="1" ht="19" customHeight="1" spans="1:35">
      <c r="A392" s="129">
        <f t="shared" si="516"/>
        <v>389</v>
      </c>
      <c r="B392" s="162" t="s">
        <v>411</v>
      </c>
      <c r="C392" s="68" t="s">
        <v>926</v>
      </c>
      <c r="D392" s="365" t="s">
        <v>927</v>
      </c>
      <c r="E392" s="350">
        <v>3726.65</v>
      </c>
      <c r="F392" s="130">
        <v>3726.65</v>
      </c>
      <c r="G392" s="350">
        <v>6014.67</v>
      </c>
      <c r="H392" s="350">
        <v>3726.65</v>
      </c>
      <c r="I392" s="375">
        <v>2200</v>
      </c>
      <c r="J392" s="130">
        <v>108</v>
      </c>
      <c r="K392" s="49">
        <f t="shared" si="534"/>
        <v>44.72</v>
      </c>
      <c r="L392" s="49">
        <f t="shared" si="448"/>
        <v>596.26</v>
      </c>
      <c r="M392" s="130">
        <f t="shared" si="517"/>
        <v>481.17</v>
      </c>
      <c r="N392" s="49">
        <f t="shared" si="449"/>
        <v>26.09</v>
      </c>
      <c r="O392" s="130">
        <f t="shared" si="518"/>
        <v>110</v>
      </c>
      <c r="P392" s="130">
        <f t="shared" si="519"/>
        <v>54</v>
      </c>
      <c r="Q392" s="130">
        <f t="shared" si="520"/>
        <v>1312.24</v>
      </c>
      <c r="R392" s="49">
        <f t="shared" si="521"/>
        <v>0</v>
      </c>
      <c r="S392" s="49">
        <f t="shared" si="522"/>
        <v>298.13</v>
      </c>
      <c r="T392" s="130">
        <f t="shared" si="523"/>
        <v>120.29</v>
      </c>
      <c r="U392" s="49">
        <f t="shared" si="524"/>
        <v>11.18</v>
      </c>
      <c r="V392" s="130">
        <f t="shared" si="525"/>
        <v>110</v>
      </c>
      <c r="W392" s="130">
        <f t="shared" si="526"/>
        <v>54</v>
      </c>
      <c r="X392" s="49">
        <f t="shared" si="527"/>
        <v>593.6</v>
      </c>
      <c r="Y392" s="49">
        <f t="shared" si="528"/>
        <v>1905.84</v>
      </c>
      <c r="Z392" s="360"/>
      <c r="AA392" s="139" t="s">
        <v>76</v>
      </c>
      <c r="AB392" s="140">
        <f t="shared" ref="AB392:AH392" si="539">K392+R392</f>
        <v>44.72</v>
      </c>
      <c r="AC392" s="140">
        <f t="shared" si="539"/>
        <v>894.39</v>
      </c>
      <c r="AD392" s="140">
        <f t="shared" si="539"/>
        <v>601.46</v>
      </c>
      <c r="AE392" s="140">
        <f t="shared" si="539"/>
        <v>37.27</v>
      </c>
      <c r="AF392" s="140">
        <f t="shared" si="539"/>
        <v>220</v>
      </c>
      <c r="AG392" s="140">
        <f t="shared" si="539"/>
        <v>108</v>
      </c>
      <c r="AH392" s="140">
        <f t="shared" si="539"/>
        <v>1905.84</v>
      </c>
      <c r="AI392" s="139" t="s">
        <v>32</v>
      </c>
    </row>
    <row r="393" s="115" customFormat="1" ht="19" customHeight="1" spans="1:35">
      <c r="A393" s="129">
        <f t="shared" si="516"/>
        <v>390</v>
      </c>
      <c r="B393" s="157" t="s">
        <v>262</v>
      </c>
      <c r="C393" s="58" t="s">
        <v>928</v>
      </c>
      <c r="D393" s="365" t="s">
        <v>929</v>
      </c>
      <c r="E393" s="350">
        <v>3726.65</v>
      </c>
      <c r="F393" s="130">
        <v>3726.65</v>
      </c>
      <c r="G393" s="350">
        <v>6014.67</v>
      </c>
      <c r="H393" s="350">
        <v>3726.65</v>
      </c>
      <c r="I393" s="375">
        <v>0</v>
      </c>
      <c r="J393" s="130">
        <v>108</v>
      </c>
      <c r="K393" s="49">
        <f t="shared" si="534"/>
        <v>44.72</v>
      </c>
      <c r="L393" s="49">
        <f t="shared" si="448"/>
        <v>596.26</v>
      </c>
      <c r="M393" s="130">
        <f t="shared" si="517"/>
        <v>481.17</v>
      </c>
      <c r="N393" s="49">
        <f t="shared" si="449"/>
        <v>26.09</v>
      </c>
      <c r="O393" s="130">
        <f t="shared" si="518"/>
        <v>0</v>
      </c>
      <c r="P393" s="130">
        <f t="shared" si="519"/>
        <v>54</v>
      </c>
      <c r="Q393" s="130">
        <f t="shared" si="520"/>
        <v>1202.24</v>
      </c>
      <c r="R393" s="49">
        <f t="shared" si="521"/>
        <v>0</v>
      </c>
      <c r="S393" s="49">
        <f t="shared" si="522"/>
        <v>298.13</v>
      </c>
      <c r="T393" s="130">
        <f t="shared" si="523"/>
        <v>120.29</v>
      </c>
      <c r="U393" s="49">
        <f t="shared" si="524"/>
        <v>11.18</v>
      </c>
      <c r="V393" s="130">
        <f t="shared" si="525"/>
        <v>0</v>
      </c>
      <c r="W393" s="130">
        <f t="shared" si="526"/>
        <v>54</v>
      </c>
      <c r="X393" s="49">
        <f t="shared" si="527"/>
        <v>483.6</v>
      </c>
      <c r="Y393" s="49">
        <f t="shared" si="528"/>
        <v>1685.84</v>
      </c>
      <c r="Z393" s="360"/>
      <c r="AA393" s="139" t="s">
        <v>68</v>
      </c>
      <c r="AB393" s="140">
        <f t="shared" ref="AB393:AH393" si="540">K393+R393</f>
        <v>44.72</v>
      </c>
      <c r="AC393" s="140">
        <f t="shared" si="540"/>
        <v>894.39</v>
      </c>
      <c r="AD393" s="140">
        <f t="shared" si="540"/>
        <v>601.46</v>
      </c>
      <c r="AE393" s="140">
        <f t="shared" si="540"/>
        <v>37.27</v>
      </c>
      <c r="AF393" s="140">
        <f t="shared" si="540"/>
        <v>0</v>
      </c>
      <c r="AG393" s="140">
        <f t="shared" si="540"/>
        <v>108</v>
      </c>
      <c r="AH393" s="140">
        <f t="shared" si="540"/>
        <v>1685.84</v>
      </c>
      <c r="AI393" s="139" t="s">
        <v>32</v>
      </c>
    </row>
    <row r="394" s="115" customFormat="1" ht="19" customHeight="1" spans="1:35">
      <c r="A394" s="129">
        <f t="shared" si="516"/>
        <v>391</v>
      </c>
      <c r="B394" s="157" t="s">
        <v>119</v>
      </c>
      <c r="C394" s="58" t="s">
        <v>930</v>
      </c>
      <c r="D394" s="365" t="s">
        <v>931</v>
      </c>
      <c r="E394" s="350">
        <v>3726.65</v>
      </c>
      <c r="F394" s="130">
        <v>3726.65</v>
      </c>
      <c r="G394" s="350">
        <v>6014.67</v>
      </c>
      <c r="H394" s="350">
        <v>3726.65</v>
      </c>
      <c r="I394" s="375">
        <v>0</v>
      </c>
      <c r="J394" s="130">
        <v>108</v>
      </c>
      <c r="K394" s="49">
        <f t="shared" si="534"/>
        <v>44.72</v>
      </c>
      <c r="L394" s="49">
        <f t="shared" ref="L394:L457" si="541">ROUND(F394*0.16,2)</f>
        <v>596.26</v>
      </c>
      <c r="M394" s="130">
        <f t="shared" si="517"/>
        <v>481.17</v>
      </c>
      <c r="N394" s="49">
        <f t="shared" ref="N394:N457" si="542">ROUND(H394*0.007,2)</f>
        <v>26.09</v>
      </c>
      <c r="O394" s="130">
        <f t="shared" si="518"/>
        <v>0</v>
      </c>
      <c r="P394" s="130">
        <f t="shared" si="519"/>
        <v>54</v>
      </c>
      <c r="Q394" s="130">
        <f t="shared" si="520"/>
        <v>1202.24</v>
      </c>
      <c r="R394" s="49">
        <f t="shared" si="521"/>
        <v>0</v>
      </c>
      <c r="S394" s="49">
        <f t="shared" si="522"/>
        <v>298.13</v>
      </c>
      <c r="T394" s="130">
        <f t="shared" si="523"/>
        <v>120.29</v>
      </c>
      <c r="U394" s="49">
        <f t="shared" si="524"/>
        <v>11.18</v>
      </c>
      <c r="V394" s="130">
        <f t="shared" si="525"/>
        <v>0</v>
      </c>
      <c r="W394" s="130">
        <f t="shared" si="526"/>
        <v>54</v>
      </c>
      <c r="X394" s="49">
        <f t="shared" si="527"/>
        <v>483.6</v>
      </c>
      <c r="Y394" s="49">
        <f t="shared" si="528"/>
        <v>1685.84</v>
      </c>
      <c r="Z394" s="360"/>
      <c r="AA394" s="139" t="s">
        <v>75</v>
      </c>
      <c r="AB394" s="140">
        <f t="shared" ref="AB394:AH394" si="543">K394+R394</f>
        <v>44.72</v>
      </c>
      <c r="AC394" s="140">
        <f t="shared" si="543"/>
        <v>894.39</v>
      </c>
      <c r="AD394" s="140">
        <f t="shared" si="543"/>
        <v>601.46</v>
      </c>
      <c r="AE394" s="140">
        <f t="shared" si="543"/>
        <v>37.27</v>
      </c>
      <c r="AF394" s="140">
        <f t="shared" si="543"/>
        <v>0</v>
      </c>
      <c r="AG394" s="140">
        <f t="shared" si="543"/>
        <v>108</v>
      </c>
      <c r="AH394" s="140">
        <f t="shared" si="543"/>
        <v>1685.84</v>
      </c>
      <c r="AI394" s="139" t="s">
        <v>32</v>
      </c>
    </row>
    <row r="395" s="115" customFormat="1" ht="19" customHeight="1" spans="1:35">
      <c r="A395" s="129">
        <f t="shared" si="516"/>
        <v>392</v>
      </c>
      <c r="B395" s="157" t="s">
        <v>262</v>
      </c>
      <c r="C395" s="58" t="s">
        <v>932</v>
      </c>
      <c r="D395" s="365" t="s">
        <v>933</v>
      </c>
      <c r="E395" s="350">
        <v>3726.65</v>
      </c>
      <c r="F395" s="130">
        <v>3726.65</v>
      </c>
      <c r="G395" s="350">
        <v>6014.67</v>
      </c>
      <c r="H395" s="350">
        <v>3726.65</v>
      </c>
      <c r="I395" s="375">
        <v>2200</v>
      </c>
      <c r="J395" s="130">
        <v>108</v>
      </c>
      <c r="K395" s="49">
        <f t="shared" si="534"/>
        <v>44.72</v>
      </c>
      <c r="L395" s="49">
        <f t="shared" si="541"/>
        <v>596.26</v>
      </c>
      <c r="M395" s="130">
        <f t="shared" si="517"/>
        <v>481.17</v>
      </c>
      <c r="N395" s="49">
        <f t="shared" si="542"/>
        <v>26.09</v>
      </c>
      <c r="O395" s="130">
        <f t="shared" si="518"/>
        <v>110</v>
      </c>
      <c r="P395" s="130">
        <f t="shared" si="519"/>
        <v>54</v>
      </c>
      <c r="Q395" s="130">
        <f t="shared" si="520"/>
        <v>1312.24</v>
      </c>
      <c r="R395" s="49">
        <f t="shared" si="521"/>
        <v>0</v>
      </c>
      <c r="S395" s="49">
        <f t="shared" si="522"/>
        <v>298.13</v>
      </c>
      <c r="T395" s="130">
        <f t="shared" si="523"/>
        <v>120.29</v>
      </c>
      <c r="U395" s="49">
        <f t="shared" si="524"/>
        <v>11.18</v>
      </c>
      <c r="V395" s="130">
        <f t="shared" si="525"/>
        <v>110</v>
      </c>
      <c r="W395" s="130">
        <f t="shared" si="526"/>
        <v>54</v>
      </c>
      <c r="X395" s="49">
        <f t="shared" si="527"/>
        <v>593.6</v>
      </c>
      <c r="Y395" s="49">
        <f t="shared" si="528"/>
        <v>1905.84</v>
      </c>
      <c r="Z395" s="360"/>
      <c r="AA395" s="139" t="s">
        <v>68</v>
      </c>
      <c r="AB395" s="140">
        <f t="shared" ref="AB395:AH395" si="544">K395+R395</f>
        <v>44.72</v>
      </c>
      <c r="AC395" s="140">
        <f t="shared" si="544"/>
        <v>894.39</v>
      </c>
      <c r="AD395" s="140">
        <f t="shared" si="544"/>
        <v>601.46</v>
      </c>
      <c r="AE395" s="140">
        <f t="shared" si="544"/>
        <v>37.27</v>
      </c>
      <c r="AF395" s="140">
        <f t="shared" si="544"/>
        <v>220</v>
      </c>
      <c r="AG395" s="140">
        <f t="shared" si="544"/>
        <v>108</v>
      </c>
      <c r="AH395" s="140">
        <f t="shared" si="544"/>
        <v>1905.84</v>
      </c>
      <c r="AI395" s="139" t="s">
        <v>32</v>
      </c>
    </row>
    <row r="396" s="115" customFormat="1" ht="19" customHeight="1" spans="1:35">
      <c r="A396" s="129">
        <f t="shared" si="516"/>
        <v>393</v>
      </c>
      <c r="B396" s="157" t="s">
        <v>411</v>
      </c>
      <c r="C396" s="58" t="s">
        <v>934</v>
      </c>
      <c r="D396" s="365" t="s">
        <v>935</v>
      </c>
      <c r="E396" s="350">
        <v>3726.65</v>
      </c>
      <c r="F396" s="130">
        <v>3726.65</v>
      </c>
      <c r="G396" s="350">
        <v>6014.67</v>
      </c>
      <c r="H396" s="350">
        <v>3726.65</v>
      </c>
      <c r="I396" s="375">
        <v>2200</v>
      </c>
      <c r="J396" s="130">
        <v>108</v>
      </c>
      <c r="K396" s="49">
        <f t="shared" si="534"/>
        <v>44.72</v>
      </c>
      <c r="L396" s="49">
        <f t="shared" si="541"/>
        <v>596.26</v>
      </c>
      <c r="M396" s="130">
        <f t="shared" si="517"/>
        <v>481.17</v>
      </c>
      <c r="N396" s="49">
        <f t="shared" si="542"/>
        <v>26.09</v>
      </c>
      <c r="O396" s="130">
        <f t="shared" si="518"/>
        <v>110</v>
      </c>
      <c r="P396" s="130">
        <f t="shared" si="519"/>
        <v>54</v>
      </c>
      <c r="Q396" s="130">
        <f t="shared" si="520"/>
        <v>1312.24</v>
      </c>
      <c r="R396" s="49">
        <f t="shared" si="521"/>
        <v>0</v>
      </c>
      <c r="S396" s="49">
        <f t="shared" si="522"/>
        <v>298.13</v>
      </c>
      <c r="T396" s="130">
        <f t="shared" si="523"/>
        <v>120.29</v>
      </c>
      <c r="U396" s="49">
        <f t="shared" si="524"/>
        <v>11.18</v>
      </c>
      <c r="V396" s="130">
        <f t="shared" si="525"/>
        <v>110</v>
      </c>
      <c r="W396" s="130">
        <f t="shared" si="526"/>
        <v>54</v>
      </c>
      <c r="X396" s="49">
        <f t="shared" si="527"/>
        <v>593.6</v>
      </c>
      <c r="Y396" s="49">
        <f t="shared" si="528"/>
        <v>1905.84</v>
      </c>
      <c r="Z396" s="360"/>
      <c r="AA396" s="139" t="s">
        <v>76</v>
      </c>
      <c r="AB396" s="140">
        <f t="shared" ref="AB396:AH396" si="545">K396+R396</f>
        <v>44.72</v>
      </c>
      <c r="AC396" s="140">
        <f t="shared" si="545"/>
        <v>894.39</v>
      </c>
      <c r="AD396" s="140">
        <f t="shared" si="545"/>
        <v>601.46</v>
      </c>
      <c r="AE396" s="140">
        <f t="shared" si="545"/>
        <v>37.27</v>
      </c>
      <c r="AF396" s="140">
        <f t="shared" si="545"/>
        <v>220</v>
      </c>
      <c r="AG396" s="140">
        <f t="shared" si="545"/>
        <v>108</v>
      </c>
      <c r="AH396" s="140">
        <f t="shared" si="545"/>
        <v>1905.84</v>
      </c>
      <c r="AI396" s="139" t="s">
        <v>32</v>
      </c>
    </row>
    <row r="397" s="115" customFormat="1" ht="19" customHeight="1" spans="1:35">
      <c r="A397" s="129">
        <f t="shared" si="516"/>
        <v>394</v>
      </c>
      <c r="B397" s="157" t="s">
        <v>132</v>
      </c>
      <c r="C397" s="58" t="s">
        <v>936</v>
      </c>
      <c r="D397" s="365" t="s">
        <v>937</v>
      </c>
      <c r="E397" s="350">
        <v>3726.65</v>
      </c>
      <c r="F397" s="130">
        <v>3726.65</v>
      </c>
      <c r="G397" s="350">
        <v>6014.67</v>
      </c>
      <c r="H397" s="350">
        <v>3726.65</v>
      </c>
      <c r="I397" s="375">
        <v>3180</v>
      </c>
      <c r="J397" s="130">
        <v>108</v>
      </c>
      <c r="K397" s="49">
        <f t="shared" si="534"/>
        <v>44.72</v>
      </c>
      <c r="L397" s="49">
        <f t="shared" si="541"/>
        <v>596.26</v>
      </c>
      <c r="M397" s="130">
        <f t="shared" si="517"/>
        <v>481.17</v>
      </c>
      <c r="N397" s="49">
        <f t="shared" si="542"/>
        <v>26.09</v>
      </c>
      <c r="O397" s="130">
        <f t="shared" si="518"/>
        <v>159</v>
      </c>
      <c r="P397" s="130">
        <f t="shared" si="519"/>
        <v>54</v>
      </c>
      <c r="Q397" s="130">
        <f t="shared" si="520"/>
        <v>1361.24</v>
      </c>
      <c r="R397" s="49">
        <f t="shared" si="521"/>
        <v>0</v>
      </c>
      <c r="S397" s="49">
        <f t="shared" si="522"/>
        <v>298.13</v>
      </c>
      <c r="T397" s="130">
        <f t="shared" si="523"/>
        <v>120.29</v>
      </c>
      <c r="U397" s="49">
        <f t="shared" si="524"/>
        <v>11.18</v>
      </c>
      <c r="V397" s="130">
        <f t="shared" si="525"/>
        <v>159</v>
      </c>
      <c r="W397" s="130">
        <f t="shared" si="526"/>
        <v>54</v>
      </c>
      <c r="X397" s="49">
        <f t="shared" si="527"/>
        <v>642.6</v>
      </c>
      <c r="Y397" s="49">
        <f t="shared" si="528"/>
        <v>2003.84</v>
      </c>
      <c r="Z397" s="360"/>
      <c r="AA397" s="139" t="s">
        <v>64</v>
      </c>
      <c r="AB397" s="140">
        <f t="shared" ref="AB397:AH397" si="546">K397+R397</f>
        <v>44.72</v>
      </c>
      <c r="AC397" s="140">
        <f t="shared" si="546"/>
        <v>894.39</v>
      </c>
      <c r="AD397" s="140">
        <f t="shared" si="546"/>
        <v>601.46</v>
      </c>
      <c r="AE397" s="140">
        <f t="shared" si="546"/>
        <v>37.27</v>
      </c>
      <c r="AF397" s="140">
        <f t="shared" si="546"/>
        <v>318</v>
      </c>
      <c r="AG397" s="140">
        <f t="shared" si="546"/>
        <v>108</v>
      </c>
      <c r="AH397" s="140">
        <f t="shared" si="546"/>
        <v>2003.84</v>
      </c>
      <c r="AI397" s="139" t="s">
        <v>34</v>
      </c>
    </row>
    <row r="398" s="115" customFormat="1" ht="19" customHeight="1" spans="1:35">
      <c r="A398" s="129">
        <f t="shared" si="516"/>
        <v>395</v>
      </c>
      <c r="B398" s="157" t="s">
        <v>206</v>
      </c>
      <c r="C398" s="58" t="s">
        <v>938</v>
      </c>
      <c r="D398" s="365" t="s">
        <v>939</v>
      </c>
      <c r="E398" s="350">
        <v>3726.65</v>
      </c>
      <c r="F398" s="130">
        <v>3726.65</v>
      </c>
      <c r="G398" s="350">
        <v>6014.67</v>
      </c>
      <c r="H398" s="350">
        <v>3726.65</v>
      </c>
      <c r="I398" s="375">
        <v>4180</v>
      </c>
      <c r="J398" s="130">
        <v>108</v>
      </c>
      <c r="K398" s="49">
        <f t="shared" si="534"/>
        <v>44.72</v>
      </c>
      <c r="L398" s="49">
        <f t="shared" si="541"/>
        <v>596.26</v>
      </c>
      <c r="M398" s="130">
        <f t="shared" si="517"/>
        <v>481.17</v>
      </c>
      <c r="N398" s="49">
        <f t="shared" si="542"/>
        <v>26.09</v>
      </c>
      <c r="O398" s="130">
        <f t="shared" si="518"/>
        <v>209</v>
      </c>
      <c r="P398" s="130">
        <f t="shared" si="519"/>
        <v>54</v>
      </c>
      <c r="Q398" s="130">
        <f t="shared" si="520"/>
        <v>1411.24</v>
      </c>
      <c r="R398" s="49">
        <f t="shared" si="521"/>
        <v>0</v>
      </c>
      <c r="S398" s="49">
        <f t="shared" si="522"/>
        <v>298.13</v>
      </c>
      <c r="T398" s="130">
        <f t="shared" si="523"/>
        <v>120.29</v>
      </c>
      <c r="U398" s="49">
        <f t="shared" si="524"/>
        <v>11.18</v>
      </c>
      <c r="V398" s="130">
        <f t="shared" si="525"/>
        <v>209</v>
      </c>
      <c r="W398" s="130">
        <f t="shared" si="526"/>
        <v>54</v>
      </c>
      <c r="X398" s="49">
        <f t="shared" si="527"/>
        <v>692.6</v>
      </c>
      <c r="Y398" s="49">
        <f t="shared" si="528"/>
        <v>2103.84</v>
      </c>
      <c r="Z398" s="360"/>
      <c r="AA398" s="139" t="s">
        <v>63</v>
      </c>
      <c r="AB398" s="140">
        <f t="shared" ref="AB398:AH398" si="547">K398+R398</f>
        <v>44.72</v>
      </c>
      <c r="AC398" s="140">
        <f t="shared" si="547"/>
        <v>894.39</v>
      </c>
      <c r="AD398" s="140">
        <f t="shared" si="547"/>
        <v>601.46</v>
      </c>
      <c r="AE398" s="140">
        <f t="shared" si="547"/>
        <v>37.27</v>
      </c>
      <c r="AF398" s="140">
        <f t="shared" si="547"/>
        <v>418</v>
      </c>
      <c r="AG398" s="140">
        <f t="shared" si="547"/>
        <v>108</v>
      </c>
      <c r="AH398" s="140">
        <f t="shared" si="547"/>
        <v>2103.84</v>
      </c>
      <c r="AI398" s="139" t="s">
        <v>31</v>
      </c>
    </row>
    <row r="399" s="115" customFormat="1" ht="19" customHeight="1" spans="1:35">
      <c r="A399" s="129">
        <f t="shared" si="516"/>
        <v>396</v>
      </c>
      <c r="B399" s="157" t="s">
        <v>368</v>
      </c>
      <c r="C399" s="58" t="s">
        <v>940</v>
      </c>
      <c r="D399" s="365" t="s">
        <v>941</v>
      </c>
      <c r="E399" s="350">
        <v>3726.65</v>
      </c>
      <c r="F399" s="130">
        <v>3726.65</v>
      </c>
      <c r="G399" s="350">
        <v>6014.67</v>
      </c>
      <c r="H399" s="350">
        <v>3726.65</v>
      </c>
      <c r="I399" s="375">
        <v>3180</v>
      </c>
      <c r="J399" s="130">
        <v>108</v>
      </c>
      <c r="K399" s="49">
        <f t="shared" si="534"/>
        <v>44.72</v>
      </c>
      <c r="L399" s="49">
        <f t="shared" si="541"/>
        <v>596.26</v>
      </c>
      <c r="M399" s="130">
        <f t="shared" si="517"/>
        <v>481.17</v>
      </c>
      <c r="N399" s="49">
        <f t="shared" si="542"/>
        <v>26.09</v>
      </c>
      <c r="O399" s="130">
        <f t="shared" si="518"/>
        <v>159</v>
      </c>
      <c r="P399" s="130">
        <f t="shared" si="519"/>
        <v>54</v>
      </c>
      <c r="Q399" s="130">
        <f t="shared" si="520"/>
        <v>1361.24</v>
      </c>
      <c r="R399" s="49">
        <f t="shared" si="521"/>
        <v>0</v>
      </c>
      <c r="S399" s="49">
        <f t="shared" si="522"/>
        <v>298.13</v>
      </c>
      <c r="T399" s="130">
        <f t="shared" si="523"/>
        <v>120.29</v>
      </c>
      <c r="U399" s="49">
        <f t="shared" si="524"/>
        <v>11.18</v>
      </c>
      <c r="V399" s="130">
        <f t="shared" si="525"/>
        <v>159</v>
      </c>
      <c r="W399" s="130">
        <f t="shared" si="526"/>
        <v>54</v>
      </c>
      <c r="X399" s="49">
        <f t="shared" si="527"/>
        <v>642.6</v>
      </c>
      <c r="Y399" s="49">
        <f t="shared" si="528"/>
        <v>2003.84</v>
      </c>
      <c r="Z399" s="360"/>
      <c r="AA399" s="139" t="s">
        <v>88</v>
      </c>
      <c r="AB399" s="140">
        <f t="shared" ref="AB399:AH399" si="548">K399+R399</f>
        <v>44.72</v>
      </c>
      <c r="AC399" s="140">
        <f t="shared" si="548"/>
        <v>894.39</v>
      </c>
      <c r="AD399" s="140">
        <f t="shared" si="548"/>
        <v>601.46</v>
      </c>
      <c r="AE399" s="140">
        <f t="shared" si="548"/>
        <v>37.27</v>
      </c>
      <c r="AF399" s="140">
        <f t="shared" si="548"/>
        <v>318</v>
      </c>
      <c r="AG399" s="140">
        <f t="shared" si="548"/>
        <v>108</v>
      </c>
      <c r="AH399" s="140">
        <f t="shared" si="548"/>
        <v>2003.84</v>
      </c>
      <c r="AI399" s="139" t="s">
        <v>34</v>
      </c>
    </row>
    <row r="400" s="115" customFormat="1" ht="19" customHeight="1" spans="1:35">
      <c r="A400" s="129">
        <f t="shared" si="516"/>
        <v>397</v>
      </c>
      <c r="B400" s="157" t="s">
        <v>119</v>
      </c>
      <c r="C400" s="58" t="s">
        <v>942</v>
      </c>
      <c r="D400" s="365" t="s">
        <v>943</v>
      </c>
      <c r="E400" s="350">
        <v>3726.65</v>
      </c>
      <c r="F400" s="130">
        <v>3726.65</v>
      </c>
      <c r="G400" s="350">
        <v>6014.67</v>
      </c>
      <c r="H400" s="350">
        <v>3726.65</v>
      </c>
      <c r="I400" s="375">
        <v>2200</v>
      </c>
      <c r="J400" s="130">
        <v>108</v>
      </c>
      <c r="K400" s="49">
        <f t="shared" si="534"/>
        <v>44.72</v>
      </c>
      <c r="L400" s="49">
        <f t="shared" si="541"/>
        <v>596.26</v>
      </c>
      <c r="M400" s="130">
        <f t="shared" si="517"/>
        <v>481.17</v>
      </c>
      <c r="N400" s="49">
        <f t="shared" si="542"/>
        <v>26.09</v>
      </c>
      <c r="O400" s="130">
        <f t="shared" si="518"/>
        <v>110</v>
      </c>
      <c r="P400" s="130">
        <f t="shared" si="519"/>
        <v>54</v>
      </c>
      <c r="Q400" s="130">
        <f t="shared" si="520"/>
        <v>1312.24</v>
      </c>
      <c r="R400" s="49">
        <f t="shared" si="521"/>
        <v>0</v>
      </c>
      <c r="S400" s="49">
        <f t="shared" si="522"/>
        <v>298.13</v>
      </c>
      <c r="T400" s="130">
        <f t="shared" si="523"/>
        <v>120.29</v>
      </c>
      <c r="U400" s="49">
        <f t="shared" si="524"/>
        <v>11.18</v>
      </c>
      <c r="V400" s="130">
        <f t="shared" si="525"/>
        <v>110</v>
      </c>
      <c r="W400" s="130">
        <f t="shared" si="526"/>
        <v>54</v>
      </c>
      <c r="X400" s="49">
        <f t="shared" si="527"/>
        <v>593.6</v>
      </c>
      <c r="Y400" s="49">
        <f t="shared" si="528"/>
        <v>1905.84</v>
      </c>
      <c r="Z400" s="360"/>
      <c r="AA400" s="139" t="s">
        <v>75</v>
      </c>
      <c r="AB400" s="140">
        <f t="shared" ref="AB400:AH400" si="549">K400+R400</f>
        <v>44.72</v>
      </c>
      <c r="AC400" s="140">
        <f t="shared" si="549"/>
        <v>894.39</v>
      </c>
      <c r="AD400" s="140">
        <f t="shared" si="549"/>
        <v>601.46</v>
      </c>
      <c r="AE400" s="140">
        <f t="shared" si="549"/>
        <v>37.27</v>
      </c>
      <c r="AF400" s="140">
        <f t="shared" si="549"/>
        <v>220</v>
      </c>
      <c r="AG400" s="140">
        <f t="shared" si="549"/>
        <v>108</v>
      </c>
      <c r="AH400" s="140">
        <f t="shared" si="549"/>
        <v>1905.84</v>
      </c>
      <c r="AI400" s="139" t="s">
        <v>32</v>
      </c>
    </row>
    <row r="401" s="115" customFormat="1" ht="19" customHeight="1" spans="1:35">
      <c r="A401" s="129">
        <f t="shared" si="516"/>
        <v>398</v>
      </c>
      <c r="B401" s="157" t="s">
        <v>368</v>
      </c>
      <c r="C401" s="63" t="s">
        <v>944</v>
      </c>
      <c r="D401" s="235" t="s">
        <v>945</v>
      </c>
      <c r="E401" s="350">
        <v>3726.65</v>
      </c>
      <c r="F401" s="130">
        <v>3726.65</v>
      </c>
      <c r="G401" s="350">
        <v>6014.67</v>
      </c>
      <c r="H401" s="350">
        <v>3726.65</v>
      </c>
      <c r="I401" s="366">
        <v>3180</v>
      </c>
      <c r="J401" s="130">
        <v>108</v>
      </c>
      <c r="K401" s="49">
        <f t="shared" si="534"/>
        <v>44.72</v>
      </c>
      <c r="L401" s="49">
        <f t="shared" si="541"/>
        <v>596.26</v>
      </c>
      <c r="M401" s="130">
        <f t="shared" si="517"/>
        <v>481.17</v>
      </c>
      <c r="N401" s="49">
        <f t="shared" si="542"/>
        <v>26.09</v>
      </c>
      <c r="O401" s="130">
        <f t="shared" si="518"/>
        <v>159</v>
      </c>
      <c r="P401" s="130">
        <f t="shared" si="519"/>
        <v>54</v>
      </c>
      <c r="Q401" s="130">
        <f t="shared" si="520"/>
        <v>1361.24</v>
      </c>
      <c r="R401" s="49">
        <f t="shared" si="521"/>
        <v>0</v>
      </c>
      <c r="S401" s="49">
        <f t="shared" si="522"/>
        <v>298.13</v>
      </c>
      <c r="T401" s="130">
        <f t="shared" si="523"/>
        <v>120.29</v>
      </c>
      <c r="U401" s="49">
        <f t="shared" si="524"/>
        <v>11.18</v>
      </c>
      <c r="V401" s="130">
        <f t="shared" si="525"/>
        <v>159</v>
      </c>
      <c r="W401" s="130">
        <f t="shared" si="526"/>
        <v>54</v>
      </c>
      <c r="X401" s="49">
        <f t="shared" si="527"/>
        <v>642.6</v>
      </c>
      <c r="Y401" s="49">
        <f t="shared" si="528"/>
        <v>2003.84</v>
      </c>
      <c r="Z401" s="360"/>
      <c r="AA401" s="139" t="s">
        <v>88</v>
      </c>
      <c r="AB401" s="140">
        <f t="shared" ref="AB401:AH401" si="550">K401+R401</f>
        <v>44.72</v>
      </c>
      <c r="AC401" s="140">
        <f t="shared" si="550"/>
        <v>894.39</v>
      </c>
      <c r="AD401" s="140">
        <f t="shared" si="550"/>
        <v>601.46</v>
      </c>
      <c r="AE401" s="140">
        <f t="shared" si="550"/>
        <v>37.27</v>
      </c>
      <c r="AF401" s="140">
        <f t="shared" si="550"/>
        <v>318</v>
      </c>
      <c r="AG401" s="140">
        <f t="shared" si="550"/>
        <v>108</v>
      </c>
      <c r="AH401" s="140">
        <f t="shared" si="550"/>
        <v>2003.84</v>
      </c>
      <c r="AI401" s="139" t="s">
        <v>34</v>
      </c>
    </row>
    <row r="402" s="226" customFormat="1" ht="19" customHeight="1" spans="1:35">
      <c r="A402" s="239">
        <f t="shared" si="516"/>
        <v>399</v>
      </c>
      <c r="B402" s="293" t="s">
        <v>262</v>
      </c>
      <c r="C402" s="406" t="s">
        <v>540</v>
      </c>
      <c r="D402" s="397" t="s">
        <v>946</v>
      </c>
      <c r="E402" s="328">
        <v>3726.65</v>
      </c>
      <c r="F402" s="242">
        <v>0</v>
      </c>
      <c r="G402" s="242">
        <v>0</v>
      </c>
      <c r="H402" s="242">
        <v>0</v>
      </c>
      <c r="I402" s="242">
        <v>0</v>
      </c>
      <c r="J402" s="242">
        <v>0</v>
      </c>
      <c r="K402" s="240">
        <f t="shared" si="534"/>
        <v>44.72</v>
      </c>
      <c r="L402" s="49">
        <f t="shared" si="541"/>
        <v>0</v>
      </c>
      <c r="M402" s="242">
        <f t="shared" si="517"/>
        <v>0</v>
      </c>
      <c r="N402" s="240">
        <f t="shared" si="542"/>
        <v>0</v>
      </c>
      <c r="O402" s="242">
        <f t="shared" si="518"/>
        <v>0</v>
      </c>
      <c r="P402" s="242">
        <f t="shared" si="519"/>
        <v>0</v>
      </c>
      <c r="Q402" s="242">
        <f t="shared" si="520"/>
        <v>44.72</v>
      </c>
      <c r="R402" s="240">
        <f t="shared" si="521"/>
        <v>0</v>
      </c>
      <c r="S402" s="240">
        <f t="shared" si="522"/>
        <v>0</v>
      </c>
      <c r="T402" s="242">
        <f t="shared" si="523"/>
        <v>0</v>
      </c>
      <c r="U402" s="240">
        <f t="shared" si="524"/>
        <v>0</v>
      </c>
      <c r="V402" s="242">
        <f t="shared" si="525"/>
        <v>0</v>
      </c>
      <c r="W402" s="242">
        <f t="shared" si="526"/>
        <v>0</v>
      </c>
      <c r="X402" s="240">
        <f t="shared" si="527"/>
        <v>0</v>
      </c>
      <c r="Y402" s="240">
        <f t="shared" si="528"/>
        <v>44.72</v>
      </c>
      <c r="Z402" s="342"/>
      <c r="AA402" s="257" t="s">
        <v>65</v>
      </c>
      <c r="AB402" s="258">
        <f t="shared" ref="AB402:AH402" si="551">K402+R402</f>
        <v>44.72</v>
      </c>
      <c r="AC402" s="258">
        <f t="shared" si="551"/>
        <v>0</v>
      </c>
      <c r="AD402" s="258">
        <f t="shared" si="551"/>
        <v>0</v>
      </c>
      <c r="AE402" s="258">
        <f t="shared" si="551"/>
        <v>0</v>
      </c>
      <c r="AF402" s="258">
        <f t="shared" si="551"/>
        <v>0</v>
      </c>
      <c r="AG402" s="258">
        <f t="shared" si="551"/>
        <v>0</v>
      </c>
      <c r="AH402" s="258">
        <f t="shared" si="551"/>
        <v>44.72</v>
      </c>
      <c r="AI402" s="257" t="s">
        <v>32</v>
      </c>
    </row>
    <row r="403" s="115" customFormat="1" ht="19" customHeight="1" spans="1:35">
      <c r="A403" s="129">
        <f t="shared" si="516"/>
        <v>400</v>
      </c>
      <c r="B403" s="157" t="s">
        <v>201</v>
      </c>
      <c r="C403" s="58" t="s">
        <v>947</v>
      </c>
      <c r="D403" s="365" t="s">
        <v>948</v>
      </c>
      <c r="E403" s="350">
        <v>3726.65</v>
      </c>
      <c r="F403" s="130">
        <v>3726.65</v>
      </c>
      <c r="G403" s="350">
        <v>6014.67</v>
      </c>
      <c r="H403" s="350">
        <v>3726.65</v>
      </c>
      <c r="I403" s="375">
        <v>2200</v>
      </c>
      <c r="J403" s="130">
        <v>108</v>
      </c>
      <c r="K403" s="49">
        <f t="shared" si="534"/>
        <v>44.72</v>
      </c>
      <c r="L403" s="49">
        <f t="shared" si="541"/>
        <v>596.26</v>
      </c>
      <c r="M403" s="130">
        <f t="shared" si="517"/>
        <v>481.17</v>
      </c>
      <c r="N403" s="49">
        <f t="shared" si="542"/>
        <v>26.09</v>
      </c>
      <c r="O403" s="130">
        <f t="shared" si="518"/>
        <v>110</v>
      </c>
      <c r="P403" s="130">
        <f t="shared" si="519"/>
        <v>54</v>
      </c>
      <c r="Q403" s="130">
        <f t="shared" si="520"/>
        <v>1312.24</v>
      </c>
      <c r="R403" s="49">
        <f t="shared" si="521"/>
        <v>0</v>
      </c>
      <c r="S403" s="49">
        <f t="shared" si="522"/>
        <v>298.13</v>
      </c>
      <c r="T403" s="130">
        <f t="shared" si="523"/>
        <v>120.29</v>
      </c>
      <c r="U403" s="49">
        <f t="shared" si="524"/>
        <v>11.18</v>
      </c>
      <c r="V403" s="130">
        <f t="shared" si="525"/>
        <v>110</v>
      </c>
      <c r="W403" s="130">
        <f t="shared" si="526"/>
        <v>54</v>
      </c>
      <c r="X403" s="49">
        <f t="shared" si="527"/>
        <v>593.6</v>
      </c>
      <c r="Y403" s="49">
        <f t="shared" si="528"/>
        <v>1905.84</v>
      </c>
      <c r="Z403" s="360"/>
      <c r="AA403" s="139" t="s">
        <v>66</v>
      </c>
      <c r="AB403" s="140">
        <f t="shared" ref="AB403:AH403" si="552">K403+R403</f>
        <v>44.72</v>
      </c>
      <c r="AC403" s="140">
        <f t="shared" si="552"/>
        <v>894.39</v>
      </c>
      <c r="AD403" s="140">
        <f t="shared" si="552"/>
        <v>601.46</v>
      </c>
      <c r="AE403" s="140">
        <f t="shared" si="552"/>
        <v>37.27</v>
      </c>
      <c r="AF403" s="140">
        <f t="shared" si="552"/>
        <v>220</v>
      </c>
      <c r="AG403" s="140">
        <f t="shared" si="552"/>
        <v>108</v>
      </c>
      <c r="AH403" s="140">
        <f t="shared" si="552"/>
        <v>1905.84</v>
      </c>
      <c r="AI403" s="139" t="s">
        <v>32</v>
      </c>
    </row>
    <row r="404" s="115" customFormat="1" ht="19" customHeight="1" spans="1:35">
      <c r="A404" s="129">
        <f t="shared" si="516"/>
        <v>401</v>
      </c>
      <c r="B404" s="157" t="s">
        <v>119</v>
      </c>
      <c r="C404" s="58" t="s">
        <v>949</v>
      </c>
      <c r="D404" s="365" t="s">
        <v>950</v>
      </c>
      <c r="E404" s="350">
        <v>3726.65</v>
      </c>
      <c r="F404" s="130">
        <v>3726.65</v>
      </c>
      <c r="G404" s="350">
        <v>6014.67</v>
      </c>
      <c r="H404" s="350">
        <v>3726.65</v>
      </c>
      <c r="I404" s="375">
        <v>2200</v>
      </c>
      <c r="J404" s="130">
        <v>108</v>
      </c>
      <c r="K404" s="49">
        <f t="shared" si="534"/>
        <v>44.72</v>
      </c>
      <c r="L404" s="49">
        <f t="shared" si="541"/>
        <v>596.26</v>
      </c>
      <c r="M404" s="130">
        <f t="shared" si="517"/>
        <v>481.17</v>
      </c>
      <c r="N404" s="49">
        <f t="shared" si="542"/>
        <v>26.09</v>
      </c>
      <c r="O404" s="130">
        <f t="shared" si="518"/>
        <v>110</v>
      </c>
      <c r="P404" s="130">
        <f t="shared" si="519"/>
        <v>54</v>
      </c>
      <c r="Q404" s="130">
        <f t="shared" si="520"/>
        <v>1312.24</v>
      </c>
      <c r="R404" s="49">
        <f t="shared" si="521"/>
        <v>0</v>
      </c>
      <c r="S404" s="49">
        <f t="shared" si="522"/>
        <v>298.13</v>
      </c>
      <c r="T404" s="130">
        <f t="shared" si="523"/>
        <v>120.29</v>
      </c>
      <c r="U404" s="49">
        <f t="shared" si="524"/>
        <v>11.18</v>
      </c>
      <c r="V404" s="130">
        <f t="shared" si="525"/>
        <v>110</v>
      </c>
      <c r="W404" s="130">
        <f t="shared" si="526"/>
        <v>54</v>
      </c>
      <c r="X404" s="49">
        <f t="shared" si="527"/>
        <v>593.6</v>
      </c>
      <c r="Y404" s="49">
        <f t="shared" si="528"/>
        <v>1905.84</v>
      </c>
      <c r="Z404" s="360"/>
      <c r="AA404" s="139" t="s">
        <v>89</v>
      </c>
      <c r="AB404" s="140">
        <f t="shared" ref="AB404:AH404" si="553">K404+R404</f>
        <v>44.72</v>
      </c>
      <c r="AC404" s="140">
        <f t="shared" si="553"/>
        <v>894.39</v>
      </c>
      <c r="AD404" s="140">
        <f t="shared" si="553"/>
        <v>601.46</v>
      </c>
      <c r="AE404" s="140">
        <f t="shared" si="553"/>
        <v>37.27</v>
      </c>
      <c r="AF404" s="140">
        <f t="shared" si="553"/>
        <v>220</v>
      </c>
      <c r="AG404" s="140">
        <f t="shared" si="553"/>
        <v>108</v>
      </c>
      <c r="AH404" s="140">
        <f t="shared" si="553"/>
        <v>1905.84</v>
      </c>
      <c r="AI404" s="139" t="s">
        <v>32</v>
      </c>
    </row>
    <row r="405" s="115" customFormat="1" ht="19" customHeight="1" spans="1:35">
      <c r="A405" s="129">
        <f t="shared" si="516"/>
        <v>402</v>
      </c>
      <c r="B405" s="157" t="s">
        <v>262</v>
      </c>
      <c r="C405" s="58" t="s">
        <v>951</v>
      </c>
      <c r="D405" s="365" t="s">
        <v>952</v>
      </c>
      <c r="E405" s="350">
        <v>3726.65</v>
      </c>
      <c r="F405" s="130">
        <v>3726.65</v>
      </c>
      <c r="G405" s="350">
        <v>6014.67</v>
      </c>
      <c r="H405" s="350">
        <v>3726.65</v>
      </c>
      <c r="I405" s="375">
        <v>2200</v>
      </c>
      <c r="J405" s="130">
        <v>108</v>
      </c>
      <c r="K405" s="49">
        <f t="shared" si="534"/>
        <v>44.72</v>
      </c>
      <c r="L405" s="49">
        <f t="shared" si="541"/>
        <v>596.26</v>
      </c>
      <c r="M405" s="130">
        <f t="shared" si="517"/>
        <v>481.17</v>
      </c>
      <c r="N405" s="49">
        <f t="shared" si="542"/>
        <v>26.09</v>
      </c>
      <c r="O405" s="130">
        <f t="shared" si="518"/>
        <v>110</v>
      </c>
      <c r="P405" s="130">
        <f t="shared" si="519"/>
        <v>54</v>
      </c>
      <c r="Q405" s="130">
        <f t="shared" si="520"/>
        <v>1312.24</v>
      </c>
      <c r="R405" s="49">
        <f t="shared" si="521"/>
        <v>0</v>
      </c>
      <c r="S405" s="49">
        <f t="shared" si="522"/>
        <v>298.13</v>
      </c>
      <c r="T405" s="130">
        <f t="shared" si="523"/>
        <v>120.29</v>
      </c>
      <c r="U405" s="49">
        <f t="shared" si="524"/>
        <v>11.18</v>
      </c>
      <c r="V405" s="130">
        <f t="shared" si="525"/>
        <v>110</v>
      </c>
      <c r="W405" s="130">
        <f t="shared" si="526"/>
        <v>54</v>
      </c>
      <c r="X405" s="49">
        <f t="shared" si="527"/>
        <v>593.6</v>
      </c>
      <c r="Y405" s="49">
        <f t="shared" si="528"/>
        <v>1905.84</v>
      </c>
      <c r="Z405" s="360"/>
      <c r="AA405" s="139" t="s">
        <v>68</v>
      </c>
      <c r="AB405" s="140">
        <f t="shared" ref="AB405:AH405" si="554">K405+R405</f>
        <v>44.72</v>
      </c>
      <c r="AC405" s="140">
        <f t="shared" si="554"/>
        <v>894.39</v>
      </c>
      <c r="AD405" s="140">
        <f t="shared" si="554"/>
        <v>601.46</v>
      </c>
      <c r="AE405" s="140">
        <f t="shared" si="554"/>
        <v>37.27</v>
      </c>
      <c r="AF405" s="140">
        <f t="shared" si="554"/>
        <v>220</v>
      </c>
      <c r="AG405" s="140">
        <f t="shared" si="554"/>
        <v>108</v>
      </c>
      <c r="AH405" s="140">
        <f t="shared" si="554"/>
        <v>1905.84</v>
      </c>
      <c r="AI405" s="139" t="s">
        <v>32</v>
      </c>
    </row>
    <row r="406" s="115" customFormat="1" ht="19" customHeight="1" spans="1:35">
      <c r="A406" s="129">
        <f t="shared" si="516"/>
        <v>403</v>
      </c>
      <c r="B406" s="157" t="s">
        <v>119</v>
      </c>
      <c r="C406" s="58" t="s">
        <v>953</v>
      </c>
      <c r="D406" s="365" t="s">
        <v>954</v>
      </c>
      <c r="E406" s="350">
        <v>3726.65</v>
      </c>
      <c r="F406" s="130">
        <v>3726.65</v>
      </c>
      <c r="G406" s="350">
        <v>6014.67</v>
      </c>
      <c r="H406" s="350">
        <v>3726.65</v>
      </c>
      <c r="I406" s="375">
        <v>2200</v>
      </c>
      <c r="J406" s="130">
        <v>108</v>
      </c>
      <c r="K406" s="49">
        <f t="shared" si="534"/>
        <v>44.72</v>
      </c>
      <c r="L406" s="49">
        <f t="shared" si="541"/>
        <v>596.26</v>
      </c>
      <c r="M406" s="130">
        <f t="shared" si="517"/>
        <v>481.17</v>
      </c>
      <c r="N406" s="49">
        <f t="shared" si="542"/>
        <v>26.09</v>
      </c>
      <c r="O406" s="130">
        <f t="shared" si="518"/>
        <v>110</v>
      </c>
      <c r="P406" s="130">
        <f t="shared" si="519"/>
        <v>54</v>
      </c>
      <c r="Q406" s="130">
        <f t="shared" si="520"/>
        <v>1312.24</v>
      </c>
      <c r="R406" s="49">
        <f t="shared" si="521"/>
        <v>0</v>
      </c>
      <c r="S406" s="49">
        <f t="shared" si="522"/>
        <v>298.13</v>
      </c>
      <c r="T406" s="130">
        <f t="shared" si="523"/>
        <v>120.29</v>
      </c>
      <c r="U406" s="49">
        <f t="shared" si="524"/>
        <v>11.18</v>
      </c>
      <c r="V406" s="130">
        <f t="shared" si="525"/>
        <v>110</v>
      </c>
      <c r="W406" s="130">
        <f t="shared" si="526"/>
        <v>54</v>
      </c>
      <c r="X406" s="49">
        <f t="shared" si="527"/>
        <v>593.6</v>
      </c>
      <c r="Y406" s="49">
        <f t="shared" si="528"/>
        <v>1905.84</v>
      </c>
      <c r="Z406" s="360"/>
      <c r="AA406" s="139" t="s">
        <v>89</v>
      </c>
      <c r="AB406" s="140">
        <f t="shared" ref="AB406:AH406" si="555">K406+R406</f>
        <v>44.72</v>
      </c>
      <c r="AC406" s="140">
        <f t="shared" si="555"/>
        <v>894.39</v>
      </c>
      <c r="AD406" s="140">
        <f t="shared" si="555"/>
        <v>601.46</v>
      </c>
      <c r="AE406" s="140">
        <f t="shared" si="555"/>
        <v>37.27</v>
      </c>
      <c r="AF406" s="140">
        <f t="shared" si="555"/>
        <v>220</v>
      </c>
      <c r="AG406" s="140">
        <f t="shared" si="555"/>
        <v>108</v>
      </c>
      <c r="AH406" s="140">
        <f t="shared" si="555"/>
        <v>1905.84</v>
      </c>
      <c r="AI406" s="139" t="s">
        <v>32</v>
      </c>
    </row>
    <row r="407" s="115" customFormat="1" ht="19" customHeight="1" spans="1:35">
      <c r="A407" s="129">
        <f t="shared" si="516"/>
        <v>404</v>
      </c>
      <c r="B407" s="157" t="s">
        <v>201</v>
      </c>
      <c r="C407" s="63" t="s">
        <v>955</v>
      </c>
      <c r="D407" s="367" t="s">
        <v>956</v>
      </c>
      <c r="E407" s="350">
        <v>3726.65</v>
      </c>
      <c r="F407" s="130">
        <v>3726.65</v>
      </c>
      <c r="G407" s="350">
        <v>6014.67</v>
      </c>
      <c r="H407" s="350">
        <v>3726.65</v>
      </c>
      <c r="I407" s="366">
        <v>2200</v>
      </c>
      <c r="J407" s="130">
        <v>108</v>
      </c>
      <c r="K407" s="49">
        <f t="shared" si="534"/>
        <v>44.72</v>
      </c>
      <c r="L407" s="49">
        <f t="shared" si="541"/>
        <v>596.26</v>
      </c>
      <c r="M407" s="130">
        <f t="shared" si="517"/>
        <v>481.17</v>
      </c>
      <c r="N407" s="49">
        <f t="shared" si="542"/>
        <v>26.09</v>
      </c>
      <c r="O407" s="130">
        <f t="shared" si="518"/>
        <v>110</v>
      </c>
      <c r="P407" s="130">
        <f t="shared" si="519"/>
        <v>54</v>
      </c>
      <c r="Q407" s="130">
        <f t="shared" si="520"/>
        <v>1312.24</v>
      </c>
      <c r="R407" s="49">
        <f t="shared" si="521"/>
        <v>0</v>
      </c>
      <c r="S407" s="49">
        <f t="shared" si="522"/>
        <v>298.13</v>
      </c>
      <c r="T407" s="130">
        <f t="shared" si="523"/>
        <v>120.29</v>
      </c>
      <c r="U407" s="49">
        <f t="shared" si="524"/>
        <v>11.18</v>
      </c>
      <c r="V407" s="130">
        <f t="shared" si="525"/>
        <v>110</v>
      </c>
      <c r="W407" s="130">
        <f t="shared" si="526"/>
        <v>54</v>
      </c>
      <c r="X407" s="49">
        <f t="shared" si="527"/>
        <v>593.6</v>
      </c>
      <c r="Y407" s="49">
        <f t="shared" si="528"/>
        <v>1905.84</v>
      </c>
      <c r="Z407" s="360"/>
      <c r="AA407" s="139" t="s">
        <v>66</v>
      </c>
      <c r="AB407" s="140">
        <f t="shared" ref="AB407:AH407" si="556">K407+R407</f>
        <v>44.72</v>
      </c>
      <c r="AC407" s="140">
        <f t="shared" si="556"/>
        <v>894.39</v>
      </c>
      <c r="AD407" s="140">
        <f t="shared" si="556"/>
        <v>601.46</v>
      </c>
      <c r="AE407" s="140">
        <f t="shared" si="556"/>
        <v>37.27</v>
      </c>
      <c r="AF407" s="140">
        <f t="shared" si="556"/>
        <v>220</v>
      </c>
      <c r="AG407" s="140">
        <f t="shared" si="556"/>
        <v>108</v>
      </c>
      <c r="AH407" s="140">
        <f t="shared" si="556"/>
        <v>1905.84</v>
      </c>
      <c r="AI407" s="139" t="s">
        <v>32</v>
      </c>
    </row>
    <row r="408" s="115" customFormat="1" ht="19" customHeight="1" spans="1:35">
      <c r="A408" s="129">
        <f t="shared" si="516"/>
        <v>405</v>
      </c>
      <c r="B408" s="386" t="s">
        <v>217</v>
      </c>
      <c r="C408" s="353" t="s">
        <v>957</v>
      </c>
      <c r="D408" s="387" t="s">
        <v>958</v>
      </c>
      <c r="E408" s="350">
        <v>3726.65</v>
      </c>
      <c r="F408" s="130">
        <v>3726.65</v>
      </c>
      <c r="G408" s="350">
        <v>6014.67</v>
      </c>
      <c r="H408" s="350">
        <v>3726.65</v>
      </c>
      <c r="I408" s="375">
        <v>2200</v>
      </c>
      <c r="J408" s="130">
        <v>108</v>
      </c>
      <c r="K408" s="49">
        <f t="shared" si="534"/>
        <v>44.72</v>
      </c>
      <c r="L408" s="49">
        <f t="shared" si="541"/>
        <v>596.26</v>
      </c>
      <c r="M408" s="130">
        <f t="shared" si="517"/>
        <v>481.17</v>
      </c>
      <c r="N408" s="49">
        <f t="shared" si="542"/>
        <v>26.09</v>
      </c>
      <c r="O408" s="130">
        <f t="shared" si="518"/>
        <v>110</v>
      </c>
      <c r="P408" s="130">
        <f t="shared" si="519"/>
        <v>54</v>
      </c>
      <c r="Q408" s="130">
        <f t="shared" si="520"/>
        <v>1312.24</v>
      </c>
      <c r="R408" s="49">
        <f t="shared" si="521"/>
        <v>0</v>
      </c>
      <c r="S408" s="49">
        <f t="shared" si="522"/>
        <v>298.13</v>
      </c>
      <c r="T408" s="130">
        <f t="shared" si="523"/>
        <v>120.29</v>
      </c>
      <c r="U408" s="49">
        <f t="shared" si="524"/>
        <v>11.18</v>
      </c>
      <c r="V408" s="130">
        <f t="shared" si="525"/>
        <v>110</v>
      </c>
      <c r="W408" s="130">
        <f t="shared" si="526"/>
        <v>54</v>
      </c>
      <c r="X408" s="49">
        <f t="shared" si="527"/>
        <v>593.6</v>
      </c>
      <c r="Y408" s="49">
        <f t="shared" si="528"/>
        <v>1905.84</v>
      </c>
      <c r="Z408" s="360"/>
      <c r="AA408" s="377" t="s">
        <v>57</v>
      </c>
      <c r="AB408" s="140">
        <f t="shared" ref="AB408:AH408" si="557">K408+R408</f>
        <v>44.72</v>
      </c>
      <c r="AC408" s="140">
        <f t="shared" si="557"/>
        <v>894.39</v>
      </c>
      <c r="AD408" s="140">
        <f t="shared" si="557"/>
        <v>601.46</v>
      </c>
      <c r="AE408" s="140">
        <f t="shared" si="557"/>
        <v>37.27</v>
      </c>
      <c r="AF408" s="140">
        <f t="shared" si="557"/>
        <v>220</v>
      </c>
      <c r="AG408" s="140">
        <f t="shared" si="557"/>
        <v>108</v>
      </c>
      <c r="AH408" s="140">
        <f t="shared" si="557"/>
        <v>1905.84</v>
      </c>
      <c r="AI408" s="139" t="s">
        <v>32</v>
      </c>
    </row>
    <row r="409" s="115" customFormat="1" ht="19" customHeight="1" spans="1:35">
      <c r="A409" s="129">
        <f t="shared" ref="A409:A421" si="558">ROW()-3</f>
        <v>406</v>
      </c>
      <c r="B409" s="157" t="s">
        <v>411</v>
      </c>
      <c r="C409" s="52" t="s">
        <v>959</v>
      </c>
      <c r="D409" s="368" t="s">
        <v>960</v>
      </c>
      <c r="E409" s="350">
        <v>3726.65</v>
      </c>
      <c r="F409" s="130">
        <v>3726.65</v>
      </c>
      <c r="G409" s="350">
        <v>6014.67</v>
      </c>
      <c r="H409" s="350">
        <v>3726.65</v>
      </c>
      <c r="I409" s="375">
        <v>2200</v>
      </c>
      <c r="J409" s="130">
        <v>108</v>
      </c>
      <c r="K409" s="49">
        <f t="shared" si="534"/>
        <v>44.72</v>
      </c>
      <c r="L409" s="49">
        <f t="shared" si="541"/>
        <v>596.26</v>
      </c>
      <c r="M409" s="130">
        <f t="shared" ref="M409:M421" si="559">ROUND(G409*0.08,2)</f>
        <v>481.17</v>
      </c>
      <c r="N409" s="49">
        <f t="shared" si="542"/>
        <v>26.09</v>
      </c>
      <c r="O409" s="130">
        <f t="shared" ref="O409:O421" si="560">I409*5%</f>
        <v>110</v>
      </c>
      <c r="P409" s="130">
        <f t="shared" ref="P409:P421" si="561">J409*50%</f>
        <v>54</v>
      </c>
      <c r="Q409" s="130">
        <f t="shared" ref="Q409:Q421" si="562">SUM(K409:P409)</f>
        <v>1312.24</v>
      </c>
      <c r="R409" s="49">
        <f t="shared" ref="R409:R421" si="563">E409*0</f>
        <v>0</v>
      </c>
      <c r="S409" s="49">
        <f t="shared" ref="S409:S421" si="564">ROUND(F409*0.08,2)</f>
        <v>298.13</v>
      </c>
      <c r="T409" s="130">
        <f t="shared" ref="T409:T421" si="565">ROUND(G409*0.02,2)</f>
        <v>120.29</v>
      </c>
      <c r="U409" s="49">
        <f t="shared" ref="U409:U421" si="566">ROUND(H409*0.003,2)</f>
        <v>11.18</v>
      </c>
      <c r="V409" s="130">
        <f t="shared" ref="V409:V421" si="567">I409*5%</f>
        <v>110</v>
      </c>
      <c r="W409" s="130">
        <f t="shared" ref="W409:W421" si="568">J409*50%</f>
        <v>54</v>
      </c>
      <c r="X409" s="49">
        <f t="shared" ref="X409:X421" si="569">SUM(R409:W409)</f>
        <v>593.6</v>
      </c>
      <c r="Y409" s="49">
        <f t="shared" ref="Y409:Y421" si="570">Q409+X409</f>
        <v>1905.84</v>
      </c>
      <c r="Z409" s="360"/>
      <c r="AA409" s="377" t="s">
        <v>76</v>
      </c>
      <c r="AB409" s="140">
        <f t="shared" ref="AB409:AH409" si="571">K409+R409</f>
        <v>44.72</v>
      </c>
      <c r="AC409" s="140">
        <f t="shared" si="571"/>
        <v>894.39</v>
      </c>
      <c r="AD409" s="140">
        <f t="shared" si="571"/>
        <v>601.46</v>
      </c>
      <c r="AE409" s="140">
        <f t="shared" si="571"/>
        <v>37.27</v>
      </c>
      <c r="AF409" s="140">
        <f t="shared" si="571"/>
        <v>220</v>
      </c>
      <c r="AG409" s="140">
        <f t="shared" si="571"/>
        <v>108</v>
      </c>
      <c r="AH409" s="140">
        <f t="shared" si="571"/>
        <v>1905.84</v>
      </c>
      <c r="AI409" s="139" t="s">
        <v>32</v>
      </c>
    </row>
    <row r="410" s="115" customFormat="1" ht="19" customHeight="1" spans="1:35">
      <c r="A410" s="129">
        <f t="shared" si="558"/>
        <v>407</v>
      </c>
      <c r="B410" s="157" t="s">
        <v>262</v>
      </c>
      <c r="C410" s="52" t="s">
        <v>961</v>
      </c>
      <c r="D410" s="368" t="s">
        <v>962</v>
      </c>
      <c r="E410" s="350">
        <v>3726.65</v>
      </c>
      <c r="F410" s="130">
        <v>3726.65</v>
      </c>
      <c r="G410" s="350">
        <v>6014.67</v>
      </c>
      <c r="H410" s="350">
        <v>3726.65</v>
      </c>
      <c r="I410" s="375">
        <v>0</v>
      </c>
      <c r="J410" s="130">
        <v>108</v>
      </c>
      <c r="K410" s="49">
        <f t="shared" si="534"/>
        <v>44.72</v>
      </c>
      <c r="L410" s="49">
        <f t="shared" si="541"/>
        <v>596.26</v>
      </c>
      <c r="M410" s="130">
        <f t="shared" si="559"/>
        <v>481.17</v>
      </c>
      <c r="N410" s="49">
        <f t="shared" si="542"/>
        <v>26.09</v>
      </c>
      <c r="O410" s="130">
        <f t="shared" si="560"/>
        <v>0</v>
      </c>
      <c r="P410" s="130">
        <f t="shared" si="561"/>
        <v>54</v>
      </c>
      <c r="Q410" s="130">
        <f t="shared" si="562"/>
        <v>1202.24</v>
      </c>
      <c r="R410" s="49">
        <f t="shared" si="563"/>
        <v>0</v>
      </c>
      <c r="S410" s="49">
        <f t="shared" si="564"/>
        <v>298.13</v>
      </c>
      <c r="T410" s="130">
        <f t="shared" si="565"/>
        <v>120.29</v>
      </c>
      <c r="U410" s="49">
        <f t="shared" si="566"/>
        <v>11.18</v>
      </c>
      <c r="V410" s="130">
        <f t="shared" si="567"/>
        <v>0</v>
      </c>
      <c r="W410" s="130">
        <f t="shared" si="568"/>
        <v>54</v>
      </c>
      <c r="X410" s="49">
        <f t="shared" si="569"/>
        <v>483.6</v>
      </c>
      <c r="Y410" s="49">
        <f t="shared" si="570"/>
        <v>1685.84</v>
      </c>
      <c r="Z410" s="360"/>
      <c r="AA410" s="377" t="s">
        <v>65</v>
      </c>
      <c r="AB410" s="140">
        <f t="shared" ref="AB410:AH410" si="572">K410+R410</f>
        <v>44.72</v>
      </c>
      <c r="AC410" s="140">
        <f t="shared" si="572"/>
        <v>894.39</v>
      </c>
      <c r="AD410" s="140">
        <f t="shared" si="572"/>
        <v>601.46</v>
      </c>
      <c r="AE410" s="140">
        <f t="shared" si="572"/>
        <v>37.27</v>
      </c>
      <c r="AF410" s="140">
        <f t="shared" si="572"/>
        <v>0</v>
      </c>
      <c r="AG410" s="140">
        <f t="shared" si="572"/>
        <v>108</v>
      </c>
      <c r="AH410" s="140">
        <f t="shared" si="572"/>
        <v>1685.84</v>
      </c>
      <c r="AI410" s="139" t="s">
        <v>32</v>
      </c>
    </row>
    <row r="411" s="115" customFormat="1" ht="19" customHeight="1" spans="1:35">
      <c r="A411" s="129">
        <f t="shared" si="558"/>
        <v>408</v>
      </c>
      <c r="B411" s="157" t="s">
        <v>217</v>
      </c>
      <c r="C411" s="52" t="s">
        <v>963</v>
      </c>
      <c r="D411" s="368" t="s">
        <v>964</v>
      </c>
      <c r="E411" s="350">
        <v>3726.65</v>
      </c>
      <c r="F411" s="130">
        <v>3726.65</v>
      </c>
      <c r="G411" s="350">
        <v>6014.67</v>
      </c>
      <c r="H411" s="350">
        <v>3726.65</v>
      </c>
      <c r="I411" s="375">
        <v>2200</v>
      </c>
      <c r="J411" s="130">
        <v>108</v>
      </c>
      <c r="K411" s="49">
        <f t="shared" si="534"/>
        <v>44.72</v>
      </c>
      <c r="L411" s="49">
        <f t="shared" si="541"/>
        <v>596.26</v>
      </c>
      <c r="M411" s="130">
        <f t="shared" si="559"/>
        <v>481.17</v>
      </c>
      <c r="N411" s="49">
        <f t="shared" si="542"/>
        <v>26.09</v>
      </c>
      <c r="O411" s="130">
        <f t="shared" si="560"/>
        <v>110</v>
      </c>
      <c r="P411" s="130">
        <f t="shared" si="561"/>
        <v>54</v>
      </c>
      <c r="Q411" s="130">
        <f t="shared" si="562"/>
        <v>1312.24</v>
      </c>
      <c r="R411" s="49">
        <f t="shared" si="563"/>
        <v>0</v>
      </c>
      <c r="S411" s="49">
        <f t="shared" si="564"/>
        <v>298.13</v>
      </c>
      <c r="T411" s="130">
        <f t="shared" si="565"/>
        <v>120.29</v>
      </c>
      <c r="U411" s="49">
        <f t="shared" si="566"/>
        <v>11.18</v>
      </c>
      <c r="V411" s="130">
        <f t="shared" si="567"/>
        <v>110</v>
      </c>
      <c r="W411" s="130">
        <f t="shared" si="568"/>
        <v>54</v>
      </c>
      <c r="X411" s="49">
        <f t="shared" si="569"/>
        <v>593.6</v>
      </c>
      <c r="Y411" s="49">
        <f t="shared" si="570"/>
        <v>1905.84</v>
      </c>
      <c r="Z411" s="360"/>
      <c r="AA411" s="377" t="s">
        <v>57</v>
      </c>
      <c r="AB411" s="140">
        <f t="shared" ref="AB411:AH411" si="573">K411+R411</f>
        <v>44.72</v>
      </c>
      <c r="AC411" s="140">
        <f t="shared" si="573"/>
        <v>894.39</v>
      </c>
      <c r="AD411" s="140">
        <f t="shared" si="573"/>
        <v>601.46</v>
      </c>
      <c r="AE411" s="140">
        <f t="shared" si="573"/>
        <v>37.27</v>
      </c>
      <c r="AF411" s="140">
        <f t="shared" si="573"/>
        <v>220</v>
      </c>
      <c r="AG411" s="140">
        <f t="shared" si="573"/>
        <v>108</v>
      </c>
      <c r="AH411" s="140">
        <f t="shared" si="573"/>
        <v>1905.84</v>
      </c>
      <c r="AI411" s="139" t="s">
        <v>32</v>
      </c>
    </row>
    <row r="412" s="115" customFormat="1" ht="19" customHeight="1" spans="1:35">
      <c r="A412" s="129">
        <f t="shared" si="558"/>
        <v>409</v>
      </c>
      <c r="B412" s="157" t="s">
        <v>217</v>
      </c>
      <c r="C412" s="52" t="s">
        <v>965</v>
      </c>
      <c r="D412" s="237" t="s">
        <v>966</v>
      </c>
      <c r="E412" s="350">
        <v>3726.65</v>
      </c>
      <c r="F412" s="130">
        <v>3726.65</v>
      </c>
      <c r="G412" s="350">
        <v>6014.67</v>
      </c>
      <c r="H412" s="350">
        <v>3726.65</v>
      </c>
      <c r="I412" s="375">
        <v>2200</v>
      </c>
      <c r="J412" s="130">
        <v>108</v>
      </c>
      <c r="K412" s="49">
        <f t="shared" si="534"/>
        <v>44.72</v>
      </c>
      <c r="L412" s="49">
        <f t="shared" si="541"/>
        <v>596.26</v>
      </c>
      <c r="M412" s="130">
        <f t="shared" si="559"/>
        <v>481.17</v>
      </c>
      <c r="N412" s="49">
        <f t="shared" si="542"/>
        <v>26.09</v>
      </c>
      <c r="O412" s="130">
        <f t="shared" si="560"/>
        <v>110</v>
      </c>
      <c r="P412" s="130">
        <f t="shared" si="561"/>
        <v>54</v>
      </c>
      <c r="Q412" s="130">
        <f t="shared" si="562"/>
        <v>1312.24</v>
      </c>
      <c r="R412" s="49">
        <f t="shared" si="563"/>
        <v>0</v>
      </c>
      <c r="S412" s="49">
        <f t="shared" si="564"/>
        <v>298.13</v>
      </c>
      <c r="T412" s="130">
        <f t="shared" si="565"/>
        <v>120.29</v>
      </c>
      <c r="U412" s="49">
        <f t="shared" si="566"/>
        <v>11.18</v>
      </c>
      <c r="V412" s="130">
        <f t="shared" si="567"/>
        <v>110</v>
      </c>
      <c r="W412" s="130">
        <f t="shared" si="568"/>
        <v>54</v>
      </c>
      <c r="X412" s="49">
        <f t="shared" si="569"/>
        <v>593.6</v>
      </c>
      <c r="Y412" s="49">
        <f t="shared" si="570"/>
        <v>1905.84</v>
      </c>
      <c r="Z412" s="360"/>
      <c r="AA412" s="377" t="s">
        <v>57</v>
      </c>
      <c r="AB412" s="140">
        <f t="shared" ref="AB412:AH412" si="574">K412+R412</f>
        <v>44.72</v>
      </c>
      <c r="AC412" s="140">
        <f t="shared" si="574"/>
        <v>894.39</v>
      </c>
      <c r="AD412" s="140">
        <f t="shared" si="574"/>
        <v>601.46</v>
      </c>
      <c r="AE412" s="140">
        <f t="shared" si="574"/>
        <v>37.27</v>
      </c>
      <c r="AF412" s="140">
        <f t="shared" si="574"/>
        <v>220</v>
      </c>
      <c r="AG412" s="140">
        <f t="shared" si="574"/>
        <v>108</v>
      </c>
      <c r="AH412" s="140">
        <f t="shared" si="574"/>
        <v>1905.84</v>
      </c>
      <c r="AI412" s="139" t="s">
        <v>32</v>
      </c>
    </row>
    <row r="413" s="115" customFormat="1" ht="19" customHeight="1" spans="1:35">
      <c r="A413" s="129">
        <f t="shared" si="558"/>
        <v>410</v>
      </c>
      <c r="B413" s="157" t="s">
        <v>212</v>
      </c>
      <c r="C413" s="87" t="s">
        <v>967</v>
      </c>
      <c r="D413" s="368" t="s">
        <v>968</v>
      </c>
      <c r="E413" s="350">
        <v>3726.65</v>
      </c>
      <c r="F413" s="130">
        <v>3726.65</v>
      </c>
      <c r="G413" s="350">
        <v>6014.67</v>
      </c>
      <c r="H413" s="350">
        <v>3726.65</v>
      </c>
      <c r="I413" s="366"/>
      <c r="J413" s="130">
        <v>108</v>
      </c>
      <c r="K413" s="49">
        <f t="shared" si="534"/>
        <v>44.72</v>
      </c>
      <c r="L413" s="49">
        <f t="shared" si="541"/>
        <v>596.26</v>
      </c>
      <c r="M413" s="130">
        <f t="shared" si="559"/>
        <v>481.17</v>
      </c>
      <c r="N413" s="49">
        <f t="shared" si="542"/>
        <v>26.09</v>
      </c>
      <c r="O413" s="130">
        <f t="shared" si="560"/>
        <v>0</v>
      </c>
      <c r="P413" s="130">
        <f t="shared" si="561"/>
        <v>54</v>
      </c>
      <c r="Q413" s="130">
        <f t="shared" si="562"/>
        <v>1202.24</v>
      </c>
      <c r="R413" s="49">
        <f t="shared" si="563"/>
        <v>0</v>
      </c>
      <c r="S413" s="49">
        <f t="shared" si="564"/>
        <v>298.13</v>
      </c>
      <c r="T413" s="130">
        <f t="shared" si="565"/>
        <v>120.29</v>
      </c>
      <c r="U413" s="49">
        <f t="shared" si="566"/>
        <v>11.18</v>
      </c>
      <c r="V413" s="130">
        <f t="shared" si="567"/>
        <v>0</v>
      </c>
      <c r="W413" s="130">
        <f t="shared" si="568"/>
        <v>54</v>
      </c>
      <c r="X413" s="49">
        <f t="shared" si="569"/>
        <v>483.6</v>
      </c>
      <c r="Y413" s="49">
        <f t="shared" si="570"/>
        <v>1685.84</v>
      </c>
      <c r="Z413" s="360"/>
      <c r="AA413" s="377" t="s">
        <v>67</v>
      </c>
      <c r="AB413" s="140">
        <f t="shared" ref="AB413:AH413" si="575">K413+R413</f>
        <v>44.72</v>
      </c>
      <c r="AC413" s="140">
        <f t="shared" si="575"/>
        <v>894.39</v>
      </c>
      <c r="AD413" s="140">
        <f t="shared" si="575"/>
        <v>601.46</v>
      </c>
      <c r="AE413" s="140">
        <f t="shared" si="575"/>
        <v>37.27</v>
      </c>
      <c r="AF413" s="140">
        <f t="shared" si="575"/>
        <v>0</v>
      </c>
      <c r="AG413" s="140">
        <f t="shared" si="575"/>
        <v>108</v>
      </c>
      <c r="AH413" s="140">
        <f t="shared" si="575"/>
        <v>1685.84</v>
      </c>
      <c r="AI413" s="139" t="s">
        <v>32</v>
      </c>
    </row>
    <row r="414" s="115" customFormat="1" ht="19" customHeight="1" spans="1:35">
      <c r="A414" s="129">
        <f t="shared" si="558"/>
        <v>411</v>
      </c>
      <c r="B414" s="157" t="s">
        <v>119</v>
      </c>
      <c r="C414" s="87" t="s">
        <v>969</v>
      </c>
      <c r="D414" s="368" t="s">
        <v>970</v>
      </c>
      <c r="E414" s="350">
        <v>3726.65</v>
      </c>
      <c r="F414" s="130">
        <v>3726.65</v>
      </c>
      <c r="G414" s="350">
        <v>6014.67</v>
      </c>
      <c r="H414" s="350">
        <v>3726.65</v>
      </c>
      <c r="I414" s="366"/>
      <c r="J414" s="130">
        <v>108</v>
      </c>
      <c r="K414" s="49">
        <f t="shared" si="534"/>
        <v>44.72</v>
      </c>
      <c r="L414" s="49">
        <f t="shared" si="541"/>
        <v>596.26</v>
      </c>
      <c r="M414" s="130">
        <f t="shared" si="559"/>
        <v>481.17</v>
      </c>
      <c r="N414" s="49">
        <f t="shared" si="542"/>
        <v>26.09</v>
      </c>
      <c r="O414" s="130">
        <f t="shared" si="560"/>
        <v>0</v>
      </c>
      <c r="P414" s="130">
        <f t="shared" si="561"/>
        <v>54</v>
      </c>
      <c r="Q414" s="130">
        <f t="shared" si="562"/>
        <v>1202.24</v>
      </c>
      <c r="R414" s="49">
        <f t="shared" si="563"/>
        <v>0</v>
      </c>
      <c r="S414" s="49">
        <f t="shared" si="564"/>
        <v>298.13</v>
      </c>
      <c r="T414" s="130">
        <f t="shared" si="565"/>
        <v>120.29</v>
      </c>
      <c r="U414" s="49">
        <f t="shared" si="566"/>
        <v>11.18</v>
      </c>
      <c r="V414" s="130">
        <f t="shared" si="567"/>
        <v>0</v>
      </c>
      <c r="W414" s="130">
        <f t="shared" si="568"/>
        <v>54</v>
      </c>
      <c r="X414" s="49">
        <f t="shared" si="569"/>
        <v>483.6</v>
      </c>
      <c r="Y414" s="49">
        <f t="shared" si="570"/>
        <v>1685.84</v>
      </c>
      <c r="Z414" s="360"/>
      <c r="AA414" s="377" t="s">
        <v>51</v>
      </c>
      <c r="AB414" s="140">
        <f t="shared" ref="AB414:AH414" si="576">K414+R414</f>
        <v>44.72</v>
      </c>
      <c r="AC414" s="140">
        <f t="shared" si="576"/>
        <v>894.39</v>
      </c>
      <c r="AD414" s="140">
        <f t="shared" si="576"/>
        <v>601.46</v>
      </c>
      <c r="AE414" s="140">
        <f t="shared" si="576"/>
        <v>37.27</v>
      </c>
      <c r="AF414" s="140">
        <f t="shared" si="576"/>
        <v>0</v>
      </c>
      <c r="AG414" s="140">
        <f t="shared" si="576"/>
        <v>108</v>
      </c>
      <c r="AH414" s="140">
        <f t="shared" si="576"/>
        <v>1685.84</v>
      </c>
      <c r="AI414" s="139" t="s">
        <v>32</v>
      </c>
    </row>
    <row r="415" s="115" customFormat="1" ht="19" customHeight="1" spans="1:35">
      <c r="A415" s="129">
        <f t="shared" si="558"/>
        <v>412</v>
      </c>
      <c r="B415" s="157" t="s">
        <v>262</v>
      </c>
      <c r="C415" s="88" t="s">
        <v>971</v>
      </c>
      <c r="D415" s="369" t="s">
        <v>972</v>
      </c>
      <c r="E415" s="350">
        <v>3726.65</v>
      </c>
      <c r="F415" s="130">
        <v>3726.65</v>
      </c>
      <c r="G415" s="350">
        <v>6014.67</v>
      </c>
      <c r="H415" s="350">
        <v>3726.65</v>
      </c>
      <c r="I415" s="366"/>
      <c r="J415" s="130">
        <v>108</v>
      </c>
      <c r="K415" s="49">
        <f t="shared" si="534"/>
        <v>44.72</v>
      </c>
      <c r="L415" s="49">
        <f t="shared" si="541"/>
        <v>596.26</v>
      </c>
      <c r="M415" s="130">
        <f t="shared" si="559"/>
        <v>481.17</v>
      </c>
      <c r="N415" s="49">
        <f t="shared" si="542"/>
        <v>26.09</v>
      </c>
      <c r="O415" s="130">
        <f t="shared" si="560"/>
        <v>0</v>
      </c>
      <c r="P415" s="130">
        <f t="shared" si="561"/>
        <v>54</v>
      </c>
      <c r="Q415" s="130">
        <f t="shared" si="562"/>
        <v>1202.24</v>
      </c>
      <c r="R415" s="49">
        <f t="shared" si="563"/>
        <v>0</v>
      </c>
      <c r="S415" s="49">
        <f t="shared" si="564"/>
        <v>298.13</v>
      </c>
      <c r="T415" s="130">
        <f t="shared" si="565"/>
        <v>120.29</v>
      </c>
      <c r="U415" s="49">
        <f t="shared" si="566"/>
        <v>11.18</v>
      </c>
      <c r="V415" s="130">
        <f t="shared" si="567"/>
        <v>0</v>
      </c>
      <c r="W415" s="130">
        <f t="shared" si="568"/>
        <v>54</v>
      </c>
      <c r="X415" s="49">
        <f t="shared" si="569"/>
        <v>483.6</v>
      </c>
      <c r="Y415" s="49">
        <f t="shared" si="570"/>
        <v>1685.84</v>
      </c>
      <c r="Z415" s="360"/>
      <c r="AA415" s="377" t="s">
        <v>68</v>
      </c>
      <c r="AB415" s="140">
        <f t="shared" ref="AB415:AH415" si="577">K415+R415</f>
        <v>44.72</v>
      </c>
      <c r="AC415" s="140">
        <f t="shared" si="577"/>
        <v>894.39</v>
      </c>
      <c r="AD415" s="140">
        <f t="shared" si="577"/>
        <v>601.46</v>
      </c>
      <c r="AE415" s="140">
        <f t="shared" si="577"/>
        <v>37.27</v>
      </c>
      <c r="AF415" s="140">
        <f t="shared" si="577"/>
        <v>0</v>
      </c>
      <c r="AG415" s="140">
        <f t="shared" si="577"/>
        <v>108</v>
      </c>
      <c r="AH415" s="140">
        <f t="shared" si="577"/>
        <v>1685.84</v>
      </c>
      <c r="AI415" s="139" t="s">
        <v>32</v>
      </c>
    </row>
    <row r="416" s="115" customFormat="1" ht="19" customHeight="1" spans="1:35">
      <c r="A416" s="129">
        <f t="shared" si="558"/>
        <v>413</v>
      </c>
      <c r="B416" s="157" t="s">
        <v>262</v>
      </c>
      <c r="C416" s="87" t="s">
        <v>973</v>
      </c>
      <c r="D416" s="368" t="s">
        <v>974</v>
      </c>
      <c r="E416" s="350">
        <v>3726.65</v>
      </c>
      <c r="F416" s="130">
        <v>3726.65</v>
      </c>
      <c r="G416" s="350">
        <v>6014.67</v>
      </c>
      <c r="H416" s="350">
        <v>3726.65</v>
      </c>
      <c r="I416" s="366"/>
      <c r="J416" s="130">
        <v>108</v>
      </c>
      <c r="K416" s="49">
        <f t="shared" si="534"/>
        <v>44.72</v>
      </c>
      <c r="L416" s="49">
        <f t="shared" si="541"/>
        <v>596.26</v>
      </c>
      <c r="M416" s="130">
        <f t="shared" si="559"/>
        <v>481.17</v>
      </c>
      <c r="N416" s="49">
        <f t="shared" si="542"/>
        <v>26.09</v>
      </c>
      <c r="O416" s="130">
        <f t="shared" si="560"/>
        <v>0</v>
      </c>
      <c r="P416" s="130">
        <f t="shared" si="561"/>
        <v>54</v>
      </c>
      <c r="Q416" s="130">
        <f t="shared" si="562"/>
        <v>1202.24</v>
      </c>
      <c r="R416" s="49">
        <f t="shared" si="563"/>
        <v>0</v>
      </c>
      <c r="S416" s="49">
        <f t="shared" si="564"/>
        <v>298.13</v>
      </c>
      <c r="T416" s="130">
        <f t="shared" si="565"/>
        <v>120.29</v>
      </c>
      <c r="U416" s="49">
        <f t="shared" si="566"/>
        <v>11.18</v>
      </c>
      <c r="V416" s="130">
        <f t="shared" si="567"/>
        <v>0</v>
      </c>
      <c r="W416" s="130">
        <f t="shared" si="568"/>
        <v>54</v>
      </c>
      <c r="X416" s="49">
        <f t="shared" si="569"/>
        <v>483.6</v>
      </c>
      <c r="Y416" s="49">
        <f t="shared" si="570"/>
        <v>1685.84</v>
      </c>
      <c r="Z416" s="360"/>
      <c r="AA416" s="377" t="s">
        <v>68</v>
      </c>
      <c r="AB416" s="140">
        <f t="shared" ref="AB416:AH416" si="578">K416+R416</f>
        <v>44.72</v>
      </c>
      <c r="AC416" s="140">
        <f t="shared" si="578"/>
        <v>894.39</v>
      </c>
      <c r="AD416" s="140">
        <f t="shared" si="578"/>
        <v>601.46</v>
      </c>
      <c r="AE416" s="140">
        <f t="shared" si="578"/>
        <v>37.27</v>
      </c>
      <c r="AF416" s="140">
        <f t="shared" si="578"/>
        <v>0</v>
      </c>
      <c r="AG416" s="140">
        <f t="shared" si="578"/>
        <v>108</v>
      </c>
      <c r="AH416" s="140">
        <f t="shared" si="578"/>
        <v>1685.84</v>
      </c>
      <c r="AI416" s="139" t="s">
        <v>32</v>
      </c>
    </row>
    <row r="417" s="115" customFormat="1" ht="19" customHeight="1" spans="1:35">
      <c r="A417" s="129">
        <f t="shared" si="558"/>
        <v>414</v>
      </c>
      <c r="B417" s="157" t="s">
        <v>201</v>
      </c>
      <c r="C417" s="87" t="s">
        <v>975</v>
      </c>
      <c r="D417" s="368" t="s">
        <v>976</v>
      </c>
      <c r="E417" s="350">
        <v>3726.65</v>
      </c>
      <c r="F417" s="130">
        <v>3726.65</v>
      </c>
      <c r="G417" s="350">
        <v>6014.67</v>
      </c>
      <c r="H417" s="350">
        <v>3726.65</v>
      </c>
      <c r="I417" s="366"/>
      <c r="J417" s="130">
        <v>108</v>
      </c>
      <c r="K417" s="49">
        <f t="shared" si="534"/>
        <v>44.72</v>
      </c>
      <c r="L417" s="49">
        <f t="shared" si="541"/>
        <v>596.26</v>
      </c>
      <c r="M417" s="130">
        <f t="shared" si="559"/>
        <v>481.17</v>
      </c>
      <c r="N417" s="49">
        <f t="shared" si="542"/>
        <v>26.09</v>
      </c>
      <c r="O417" s="130">
        <f t="shared" si="560"/>
        <v>0</v>
      </c>
      <c r="P417" s="130">
        <f t="shared" si="561"/>
        <v>54</v>
      </c>
      <c r="Q417" s="130">
        <f t="shared" si="562"/>
        <v>1202.24</v>
      </c>
      <c r="R417" s="49">
        <f t="shared" si="563"/>
        <v>0</v>
      </c>
      <c r="S417" s="49">
        <f t="shared" si="564"/>
        <v>298.13</v>
      </c>
      <c r="T417" s="130">
        <f t="shared" si="565"/>
        <v>120.29</v>
      </c>
      <c r="U417" s="49">
        <f t="shared" si="566"/>
        <v>11.18</v>
      </c>
      <c r="V417" s="130">
        <f t="shared" si="567"/>
        <v>0</v>
      </c>
      <c r="W417" s="130">
        <f t="shared" si="568"/>
        <v>54</v>
      </c>
      <c r="X417" s="49">
        <f t="shared" si="569"/>
        <v>483.6</v>
      </c>
      <c r="Y417" s="49">
        <f t="shared" si="570"/>
        <v>1685.84</v>
      </c>
      <c r="Z417" s="360"/>
      <c r="AA417" s="377" t="s">
        <v>66</v>
      </c>
      <c r="AB417" s="140">
        <f t="shared" ref="AB417:AH417" si="579">K417+R417</f>
        <v>44.72</v>
      </c>
      <c r="AC417" s="140">
        <f t="shared" si="579"/>
        <v>894.39</v>
      </c>
      <c r="AD417" s="140">
        <f t="shared" si="579"/>
        <v>601.46</v>
      </c>
      <c r="AE417" s="140">
        <f t="shared" si="579"/>
        <v>37.27</v>
      </c>
      <c r="AF417" s="140">
        <f t="shared" si="579"/>
        <v>0</v>
      </c>
      <c r="AG417" s="140">
        <f t="shared" si="579"/>
        <v>108</v>
      </c>
      <c r="AH417" s="140">
        <f t="shared" si="579"/>
        <v>1685.84</v>
      </c>
      <c r="AI417" s="139" t="s">
        <v>32</v>
      </c>
    </row>
    <row r="418" s="115" customFormat="1" ht="19" customHeight="1" spans="1:35">
      <c r="A418" s="129">
        <f t="shared" si="558"/>
        <v>415</v>
      </c>
      <c r="B418" s="157" t="s">
        <v>411</v>
      </c>
      <c r="C418" s="87" t="s">
        <v>977</v>
      </c>
      <c r="D418" s="368" t="s">
        <v>978</v>
      </c>
      <c r="E418" s="350">
        <v>3726.65</v>
      </c>
      <c r="F418" s="130">
        <v>3726.65</v>
      </c>
      <c r="G418" s="350">
        <v>6014.67</v>
      </c>
      <c r="H418" s="350">
        <v>3726.65</v>
      </c>
      <c r="I418" s="366"/>
      <c r="J418" s="130">
        <v>108</v>
      </c>
      <c r="K418" s="49">
        <f t="shared" si="534"/>
        <v>44.72</v>
      </c>
      <c r="L418" s="49">
        <f t="shared" si="541"/>
        <v>596.26</v>
      </c>
      <c r="M418" s="130">
        <f t="shared" si="559"/>
        <v>481.17</v>
      </c>
      <c r="N418" s="49">
        <f t="shared" si="542"/>
        <v>26.09</v>
      </c>
      <c r="O418" s="130">
        <f t="shared" si="560"/>
        <v>0</v>
      </c>
      <c r="P418" s="130">
        <f t="shared" si="561"/>
        <v>54</v>
      </c>
      <c r="Q418" s="130">
        <f t="shared" si="562"/>
        <v>1202.24</v>
      </c>
      <c r="R418" s="49">
        <f t="shared" si="563"/>
        <v>0</v>
      </c>
      <c r="S418" s="49">
        <f t="shared" si="564"/>
        <v>298.13</v>
      </c>
      <c r="T418" s="130">
        <f t="shared" si="565"/>
        <v>120.29</v>
      </c>
      <c r="U418" s="49">
        <f t="shared" si="566"/>
        <v>11.18</v>
      </c>
      <c r="V418" s="130">
        <f t="shared" si="567"/>
        <v>0</v>
      </c>
      <c r="W418" s="130">
        <f t="shared" si="568"/>
        <v>54</v>
      </c>
      <c r="X418" s="49">
        <f t="shared" si="569"/>
        <v>483.6</v>
      </c>
      <c r="Y418" s="49">
        <f t="shared" si="570"/>
        <v>1685.84</v>
      </c>
      <c r="Z418" s="360"/>
      <c r="AA418" s="377" t="s">
        <v>76</v>
      </c>
      <c r="AB418" s="140">
        <f t="shared" ref="AB418:AH418" si="580">K418+R418</f>
        <v>44.72</v>
      </c>
      <c r="AC418" s="140">
        <f t="shared" si="580"/>
        <v>894.39</v>
      </c>
      <c r="AD418" s="140">
        <f t="shared" si="580"/>
        <v>601.46</v>
      </c>
      <c r="AE418" s="140">
        <f t="shared" si="580"/>
        <v>37.27</v>
      </c>
      <c r="AF418" s="140">
        <f t="shared" si="580"/>
        <v>0</v>
      </c>
      <c r="AG418" s="140">
        <f t="shared" si="580"/>
        <v>108</v>
      </c>
      <c r="AH418" s="140">
        <f t="shared" si="580"/>
        <v>1685.84</v>
      </c>
      <c r="AI418" s="139" t="s">
        <v>32</v>
      </c>
    </row>
    <row r="419" s="115" customFormat="1" ht="19" customHeight="1" spans="1:35">
      <c r="A419" s="129">
        <f t="shared" ref="A419:A429" si="581">ROW()-3</f>
        <v>416</v>
      </c>
      <c r="B419" s="162" t="s">
        <v>411</v>
      </c>
      <c r="C419" s="52" t="s">
        <v>979</v>
      </c>
      <c r="D419" s="370" t="s">
        <v>980</v>
      </c>
      <c r="E419" s="350">
        <v>3726.65</v>
      </c>
      <c r="F419" s="130">
        <v>3726.65</v>
      </c>
      <c r="G419" s="350">
        <v>6014.67</v>
      </c>
      <c r="H419" s="350">
        <v>3726.65</v>
      </c>
      <c r="I419" s="366"/>
      <c r="J419" s="130">
        <v>108</v>
      </c>
      <c r="K419" s="49">
        <f t="shared" si="534"/>
        <v>44.72</v>
      </c>
      <c r="L419" s="49">
        <f t="shared" si="541"/>
        <v>596.26</v>
      </c>
      <c r="M419" s="130">
        <f t="shared" ref="M419:M429" si="582">ROUND(G419*0.08,2)</f>
        <v>481.17</v>
      </c>
      <c r="N419" s="49">
        <f t="shared" si="542"/>
        <v>26.09</v>
      </c>
      <c r="O419" s="130">
        <f t="shared" ref="O419:O429" si="583">I419*5%</f>
        <v>0</v>
      </c>
      <c r="P419" s="130">
        <f t="shared" ref="P419:P429" si="584">J419*50%</f>
        <v>54</v>
      </c>
      <c r="Q419" s="130">
        <f t="shared" ref="Q419:Q429" si="585">SUM(K419:P419)</f>
        <v>1202.24</v>
      </c>
      <c r="R419" s="49">
        <f t="shared" ref="R419:R429" si="586">E419*0</f>
        <v>0</v>
      </c>
      <c r="S419" s="49">
        <f t="shared" ref="S419:S429" si="587">ROUND(F419*0.08,2)</f>
        <v>298.13</v>
      </c>
      <c r="T419" s="130">
        <f t="shared" ref="T419:T429" si="588">ROUND(G419*0.02,2)</f>
        <v>120.29</v>
      </c>
      <c r="U419" s="49">
        <f t="shared" ref="U419:U429" si="589">ROUND(H419*0.003,2)</f>
        <v>11.18</v>
      </c>
      <c r="V419" s="130">
        <f t="shared" ref="V419:V429" si="590">I419*5%</f>
        <v>0</v>
      </c>
      <c r="W419" s="130">
        <f t="shared" ref="W419:W429" si="591">J419*50%</f>
        <v>54</v>
      </c>
      <c r="X419" s="49">
        <f t="shared" ref="X419:X429" si="592">SUM(R419:W419)</f>
        <v>483.6</v>
      </c>
      <c r="Y419" s="49">
        <f t="shared" ref="Y419:Y429" si="593">Q419+X419</f>
        <v>1685.84</v>
      </c>
      <c r="Z419" s="360"/>
      <c r="AA419" s="377" t="s">
        <v>76</v>
      </c>
      <c r="AB419" s="140">
        <f t="shared" ref="AB419:AH419" si="594">K419+R419</f>
        <v>44.72</v>
      </c>
      <c r="AC419" s="140">
        <f t="shared" si="594"/>
        <v>894.39</v>
      </c>
      <c r="AD419" s="140">
        <f t="shared" si="594"/>
        <v>601.46</v>
      </c>
      <c r="AE419" s="140">
        <f t="shared" si="594"/>
        <v>37.27</v>
      </c>
      <c r="AF419" s="140">
        <f t="shared" si="594"/>
        <v>0</v>
      </c>
      <c r="AG419" s="140">
        <f t="shared" si="594"/>
        <v>108</v>
      </c>
      <c r="AH419" s="140">
        <f t="shared" si="594"/>
        <v>1685.84</v>
      </c>
      <c r="AI419" s="139" t="s">
        <v>32</v>
      </c>
    </row>
    <row r="420" s="115" customFormat="1" ht="19" customHeight="1" spans="1:35">
      <c r="A420" s="129">
        <f t="shared" si="581"/>
        <v>417</v>
      </c>
      <c r="B420" s="157" t="s">
        <v>132</v>
      </c>
      <c r="C420" s="87" t="s">
        <v>981</v>
      </c>
      <c r="D420" s="368" t="s">
        <v>982</v>
      </c>
      <c r="E420" s="350">
        <v>3726.65</v>
      </c>
      <c r="F420" s="130">
        <v>3726.65</v>
      </c>
      <c r="G420" s="350">
        <v>6014.67</v>
      </c>
      <c r="H420" s="350">
        <v>3726.65</v>
      </c>
      <c r="I420" s="366"/>
      <c r="J420" s="130">
        <v>108</v>
      </c>
      <c r="K420" s="49">
        <f t="shared" si="534"/>
        <v>44.72</v>
      </c>
      <c r="L420" s="49">
        <f t="shared" si="541"/>
        <v>596.26</v>
      </c>
      <c r="M420" s="130">
        <f t="shared" si="582"/>
        <v>481.17</v>
      </c>
      <c r="N420" s="49">
        <f t="shared" si="542"/>
        <v>26.09</v>
      </c>
      <c r="O420" s="130">
        <f t="shared" si="583"/>
        <v>0</v>
      </c>
      <c r="P420" s="130">
        <f t="shared" si="584"/>
        <v>54</v>
      </c>
      <c r="Q420" s="130">
        <f t="shared" si="585"/>
        <v>1202.24</v>
      </c>
      <c r="R420" s="49">
        <f t="shared" si="586"/>
        <v>0</v>
      </c>
      <c r="S420" s="49">
        <f t="shared" si="587"/>
        <v>298.13</v>
      </c>
      <c r="T420" s="130">
        <f t="shared" si="588"/>
        <v>120.29</v>
      </c>
      <c r="U420" s="49">
        <f t="shared" si="589"/>
        <v>11.18</v>
      </c>
      <c r="V420" s="130">
        <f t="shared" si="590"/>
        <v>0</v>
      </c>
      <c r="W420" s="130">
        <f t="shared" si="591"/>
        <v>54</v>
      </c>
      <c r="X420" s="49">
        <f t="shared" si="592"/>
        <v>483.6</v>
      </c>
      <c r="Y420" s="49">
        <f t="shared" si="593"/>
        <v>1685.84</v>
      </c>
      <c r="Z420" s="360"/>
      <c r="AA420" s="257" t="s">
        <v>64</v>
      </c>
      <c r="AB420" s="140">
        <f t="shared" ref="AB420:AH420" si="595">K420+R420</f>
        <v>44.72</v>
      </c>
      <c r="AC420" s="140">
        <f t="shared" si="595"/>
        <v>894.39</v>
      </c>
      <c r="AD420" s="140">
        <f t="shared" si="595"/>
        <v>601.46</v>
      </c>
      <c r="AE420" s="140">
        <f t="shared" si="595"/>
        <v>37.27</v>
      </c>
      <c r="AF420" s="140">
        <f t="shared" si="595"/>
        <v>0</v>
      </c>
      <c r="AG420" s="140">
        <f t="shared" si="595"/>
        <v>108</v>
      </c>
      <c r="AH420" s="140">
        <f t="shared" si="595"/>
        <v>1685.84</v>
      </c>
      <c r="AI420" s="139" t="s">
        <v>34</v>
      </c>
    </row>
    <row r="421" s="115" customFormat="1" ht="19" customHeight="1" spans="1:35">
      <c r="A421" s="129">
        <f t="shared" si="581"/>
        <v>418</v>
      </c>
      <c r="B421" s="157" t="s">
        <v>217</v>
      </c>
      <c r="C421" s="87" t="s">
        <v>983</v>
      </c>
      <c r="D421" s="368" t="s">
        <v>984</v>
      </c>
      <c r="E421" s="350">
        <v>3726.65</v>
      </c>
      <c r="F421" s="130">
        <v>3726.65</v>
      </c>
      <c r="G421" s="350">
        <v>6014.67</v>
      </c>
      <c r="H421" s="350">
        <v>3726.65</v>
      </c>
      <c r="I421" s="366"/>
      <c r="J421" s="130">
        <v>108</v>
      </c>
      <c r="K421" s="49">
        <f t="shared" si="534"/>
        <v>44.72</v>
      </c>
      <c r="L421" s="49">
        <f t="shared" si="541"/>
        <v>596.26</v>
      </c>
      <c r="M421" s="130">
        <f t="shared" si="582"/>
        <v>481.17</v>
      </c>
      <c r="N421" s="49">
        <f t="shared" si="542"/>
        <v>26.09</v>
      </c>
      <c r="O421" s="130">
        <f t="shared" si="583"/>
        <v>0</v>
      </c>
      <c r="P421" s="130">
        <f t="shared" si="584"/>
        <v>54</v>
      </c>
      <c r="Q421" s="130">
        <f t="shared" si="585"/>
        <v>1202.24</v>
      </c>
      <c r="R421" s="49">
        <f t="shared" si="586"/>
        <v>0</v>
      </c>
      <c r="S421" s="49">
        <f t="shared" si="587"/>
        <v>298.13</v>
      </c>
      <c r="T421" s="130">
        <f t="shared" si="588"/>
        <v>120.29</v>
      </c>
      <c r="U421" s="49">
        <f t="shared" si="589"/>
        <v>11.18</v>
      </c>
      <c r="V421" s="130">
        <f t="shared" si="590"/>
        <v>0</v>
      </c>
      <c r="W421" s="130">
        <f t="shared" si="591"/>
        <v>54</v>
      </c>
      <c r="X421" s="49">
        <f t="shared" si="592"/>
        <v>483.6</v>
      </c>
      <c r="Y421" s="49">
        <f t="shared" si="593"/>
        <v>1685.84</v>
      </c>
      <c r="Z421" s="360"/>
      <c r="AA421" s="377" t="s">
        <v>57</v>
      </c>
      <c r="AB421" s="140">
        <f t="shared" ref="AB421:AH421" si="596">K421+R421</f>
        <v>44.72</v>
      </c>
      <c r="AC421" s="140">
        <f t="shared" si="596"/>
        <v>894.39</v>
      </c>
      <c r="AD421" s="140">
        <f t="shared" si="596"/>
        <v>601.46</v>
      </c>
      <c r="AE421" s="140">
        <f t="shared" si="596"/>
        <v>37.27</v>
      </c>
      <c r="AF421" s="140">
        <f t="shared" si="596"/>
        <v>0</v>
      </c>
      <c r="AG421" s="140">
        <f t="shared" si="596"/>
        <v>108</v>
      </c>
      <c r="AH421" s="140">
        <f t="shared" si="596"/>
        <v>1685.84</v>
      </c>
      <c r="AI421" s="139" t="s">
        <v>32</v>
      </c>
    </row>
    <row r="422" s="115" customFormat="1" ht="19" customHeight="1" spans="1:35">
      <c r="A422" s="129">
        <f t="shared" si="581"/>
        <v>419</v>
      </c>
      <c r="B422" s="157" t="s">
        <v>217</v>
      </c>
      <c r="C422" s="87" t="s">
        <v>985</v>
      </c>
      <c r="D422" s="368" t="s">
        <v>986</v>
      </c>
      <c r="E422" s="350">
        <v>3726.65</v>
      </c>
      <c r="F422" s="130">
        <v>3726.65</v>
      </c>
      <c r="G422" s="350">
        <v>6014.67</v>
      </c>
      <c r="H422" s="350">
        <v>3726.65</v>
      </c>
      <c r="I422" s="366"/>
      <c r="J422" s="130">
        <v>108</v>
      </c>
      <c r="K422" s="49">
        <f t="shared" si="534"/>
        <v>44.72</v>
      </c>
      <c r="L422" s="49">
        <f t="shared" si="541"/>
        <v>596.26</v>
      </c>
      <c r="M422" s="130">
        <f t="shared" si="582"/>
        <v>481.17</v>
      </c>
      <c r="N422" s="49">
        <f t="shared" si="542"/>
        <v>26.09</v>
      </c>
      <c r="O422" s="130">
        <f t="shared" si="583"/>
        <v>0</v>
      </c>
      <c r="P422" s="130">
        <f t="shared" si="584"/>
        <v>54</v>
      </c>
      <c r="Q422" s="130">
        <f t="shared" si="585"/>
        <v>1202.24</v>
      </c>
      <c r="R422" s="49">
        <f t="shared" si="586"/>
        <v>0</v>
      </c>
      <c r="S422" s="49">
        <f t="shared" si="587"/>
        <v>298.13</v>
      </c>
      <c r="T422" s="130">
        <f t="shared" si="588"/>
        <v>120.29</v>
      </c>
      <c r="U422" s="49">
        <f t="shared" si="589"/>
        <v>11.18</v>
      </c>
      <c r="V422" s="130">
        <f t="shared" si="590"/>
        <v>0</v>
      </c>
      <c r="W422" s="130">
        <f t="shared" si="591"/>
        <v>54</v>
      </c>
      <c r="X422" s="49">
        <f t="shared" si="592"/>
        <v>483.6</v>
      </c>
      <c r="Y422" s="49">
        <f t="shared" si="593"/>
        <v>1685.84</v>
      </c>
      <c r="Z422" s="360"/>
      <c r="AA422" s="377" t="s">
        <v>57</v>
      </c>
      <c r="AB422" s="140">
        <f t="shared" ref="AB422:AH422" si="597">K422+R422</f>
        <v>44.72</v>
      </c>
      <c r="AC422" s="140">
        <f t="shared" si="597"/>
        <v>894.39</v>
      </c>
      <c r="AD422" s="140">
        <f t="shared" si="597"/>
        <v>601.46</v>
      </c>
      <c r="AE422" s="140">
        <f t="shared" si="597"/>
        <v>37.27</v>
      </c>
      <c r="AF422" s="140">
        <f t="shared" si="597"/>
        <v>0</v>
      </c>
      <c r="AG422" s="140">
        <f t="shared" si="597"/>
        <v>108</v>
      </c>
      <c r="AH422" s="140">
        <f t="shared" si="597"/>
        <v>1685.84</v>
      </c>
      <c r="AI422" s="139" t="s">
        <v>32</v>
      </c>
    </row>
    <row r="423" s="115" customFormat="1" ht="19" customHeight="1" spans="1:35">
      <c r="A423" s="129">
        <f t="shared" si="581"/>
        <v>420</v>
      </c>
      <c r="B423" s="157" t="s">
        <v>217</v>
      </c>
      <c r="C423" s="87" t="s">
        <v>987</v>
      </c>
      <c r="D423" s="368" t="s">
        <v>988</v>
      </c>
      <c r="E423" s="350">
        <v>3726.65</v>
      </c>
      <c r="F423" s="130">
        <v>3726.65</v>
      </c>
      <c r="G423" s="350">
        <v>6014.67</v>
      </c>
      <c r="H423" s="350">
        <v>3726.65</v>
      </c>
      <c r="I423" s="366"/>
      <c r="J423" s="130">
        <v>108</v>
      </c>
      <c r="K423" s="49">
        <f t="shared" si="534"/>
        <v>44.72</v>
      </c>
      <c r="L423" s="49">
        <f t="shared" si="541"/>
        <v>596.26</v>
      </c>
      <c r="M423" s="130">
        <f t="shared" si="582"/>
        <v>481.17</v>
      </c>
      <c r="N423" s="49">
        <f t="shared" si="542"/>
        <v>26.09</v>
      </c>
      <c r="O423" s="130">
        <f t="shared" si="583"/>
        <v>0</v>
      </c>
      <c r="P423" s="130">
        <f t="shared" si="584"/>
        <v>54</v>
      </c>
      <c r="Q423" s="130">
        <f t="shared" si="585"/>
        <v>1202.24</v>
      </c>
      <c r="R423" s="49">
        <f t="shared" si="586"/>
        <v>0</v>
      </c>
      <c r="S423" s="49">
        <f t="shared" si="587"/>
        <v>298.13</v>
      </c>
      <c r="T423" s="130">
        <f t="shared" si="588"/>
        <v>120.29</v>
      </c>
      <c r="U423" s="49">
        <f t="shared" si="589"/>
        <v>11.18</v>
      </c>
      <c r="V423" s="130">
        <f t="shared" si="590"/>
        <v>0</v>
      </c>
      <c r="W423" s="130">
        <f t="shared" si="591"/>
        <v>54</v>
      </c>
      <c r="X423" s="49">
        <f t="shared" si="592"/>
        <v>483.6</v>
      </c>
      <c r="Y423" s="49">
        <f t="shared" si="593"/>
        <v>1685.84</v>
      </c>
      <c r="Z423" s="360"/>
      <c r="AA423" s="377" t="s">
        <v>57</v>
      </c>
      <c r="AB423" s="140">
        <f t="shared" ref="AB423:AH423" si="598">K423+R423</f>
        <v>44.72</v>
      </c>
      <c r="AC423" s="140">
        <f t="shared" si="598"/>
        <v>894.39</v>
      </c>
      <c r="AD423" s="140">
        <f t="shared" si="598"/>
        <v>601.46</v>
      </c>
      <c r="AE423" s="140">
        <f t="shared" si="598"/>
        <v>37.27</v>
      </c>
      <c r="AF423" s="140">
        <f t="shared" si="598"/>
        <v>0</v>
      </c>
      <c r="AG423" s="140">
        <f t="shared" si="598"/>
        <v>108</v>
      </c>
      <c r="AH423" s="140">
        <f t="shared" si="598"/>
        <v>1685.84</v>
      </c>
      <c r="AI423" s="139" t="s">
        <v>32</v>
      </c>
    </row>
    <row r="424" s="115" customFormat="1" ht="19" customHeight="1" spans="1:35">
      <c r="A424" s="129">
        <f t="shared" si="581"/>
        <v>421</v>
      </c>
      <c r="B424" s="157" t="s">
        <v>411</v>
      </c>
      <c r="C424" s="87" t="s">
        <v>989</v>
      </c>
      <c r="D424" s="368" t="s">
        <v>990</v>
      </c>
      <c r="E424" s="350">
        <v>3726.65</v>
      </c>
      <c r="F424" s="130">
        <v>3726.65</v>
      </c>
      <c r="G424" s="350">
        <v>6014.67</v>
      </c>
      <c r="H424" s="350">
        <v>3726.65</v>
      </c>
      <c r="I424" s="366"/>
      <c r="J424" s="130">
        <v>108</v>
      </c>
      <c r="K424" s="49">
        <f t="shared" si="534"/>
        <v>44.72</v>
      </c>
      <c r="L424" s="49">
        <f t="shared" si="541"/>
        <v>596.26</v>
      </c>
      <c r="M424" s="130">
        <f t="shared" si="582"/>
        <v>481.17</v>
      </c>
      <c r="N424" s="49">
        <f t="shared" si="542"/>
        <v>26.09</v>
      </c>
      <c r="O424" s="130">
        <f t="shared" si="583"/>
        <v>0</v>
      </c>
      <c r="P424" s="130">
        <f t="shared" si="584"/>
        <v>54</v>
      </c>
      <c r="Q424" s="130">
        <f t="shared" si="585"/>
        <v>1202.24</v>
      </c>
      <c r="R424" s="49">
        <f t="shared" si="586"/>
        <v>0</v>
      </c>
      <c r="S424" s="49">
        <f t="shared" si="587"/>
        <v>298.13</v>
      </c>
      <c r="T424" s="130">
        <f t="shared" si="588"/>
        <v>120.29</v>
      </c>
      <c r="U424" s="49">
        <f t="shared" si="589"/>
        <v>11.18</v>
      </c>
      <c r="V424" s="130">
        <f t="shared" si="590"/>
        <v>0</v>
      </c>
      <c r="W424" s="130">
        <f t="shared" si="591"/>
        <v>54</v>
      </c>
      <c r="X424" s="49">
        <f t="shared" si="592"/>
        <v>483.6</v>
      </c>
      <c r="Y424" s="49">
        <f t="shared" si="593"/>
        <v>1685.84</v>
      </c>
      <c r="Z424" s="360"/>
      <c r="AA424" s="377" t="s">
        <v>76</v>
      </c>
      <c r="AB424" s="140">
        <f t="shared" ref="AB424:AH424" si="599">K424+R424</f>
        <v>44.72</v>
      </c>
      <c r="AC424" s="140">
        <f t="shared" si="599"/>
        <v>894.39</v>
      </c>
      <c r="AD424" s="140">
        <f t="shared" si="599"/>
        <v>601.46</v>
      </c>
      <c r="AE424" s="140">
        <f t="shared" si="599"/>
        <v>37.27</v>
      </c>
      <c r="AF424" s="140">
        <f t="shared" si="599"/>
        <v>0</v>
      </c>
      <c r="AG424" s="140">
        <f t="shared" si="599"/>
        <v>108</v>
      </c>
      <c r="AH424" s="140">
        <f t="shared" si="599"/>
        <v>1685.84</v>
      </c>
      <c r="AI424" s="139" t="s">
        <v>32</v>
      </c>
    </row>
    <row r="425" s="115" customFormat="1" ht="19" customHeight="1" spans="1:35">
      <c r="A425" s="129">
        <f t="shared" si="581"/>
        <v>422</v>
      </c>
      <c r="B425" s="157" t="s">
        <v>201</v>
      </c>
      <c r="C425" s="87" t="s">
        <v>991</v>
      </c>
      <c r="D425" s="368" t="s">
        <v>992</v>
      </c>
      <c r="E425" s="350">
        <v>3726.65</v>
      </c>
      <c r="F425" s="130">
        <v>3726.65</v>
      </c>
      <c r="G425" s="350">
        <v>6014.67</v>
      </c>
      <c r="H425" s="350">
        <v>3726.65</v>
      </c>
      <c r="I425" s="366"/>
      <c r="J425" s="130">
        <v>108</v>
      </c>
      <c r="K425" s="49">
        <f t="shared" si="534"/>
        <v>44.72</v>
      </c>
      <c r="L425" s="49">
        <f t="shared" si="541"/>
        <v>596.26</v>
      </c>
      <c r="M425" s="130">
        <f t="shared" si="582"/>
        <v>481.17</v>
      </c>
      <c r="N425" s="49">
        <f t="shared" si="542"/>
        <v>26.09</v>
      </c>
      <c r="O425" s="130">
        <f t="shared" si="583"/>
        <v>0</v>
      </c>
      <c r="P425" s="130">
        <f t="shared" si="584"/>
        <v>54</v>
      </c>
      <c r="Q425" s="130">
        <f t="shared" si="585"/>
        <v>1202.24</v>
      </c>
      <c r="R425" s="49">
        <f t="shared" si="586"/>
        <v>0</v>
      </c>
      <c r="S425" s="49">
        <f t="shared" si="587"/>
        <v>298.13</v>
      </c>
      <c r="T425" s="130">
        <f t="shared" si="588"/>
        <v>120.29</v>
      </c>
      <c r="U425" s="49">
        <f t="shared" si="589"/>
        <v>11.18</v>
      </c>
      <c r="V425" s="130">
        <f t="shared" si="590"/>
        <v>0</v>
      </c>
      <c r="W425" s="130">
        <f t="shared" si="591"/>
        <v>54</v>
      </c>
      <c r="X425" s="49">
        <f t="shared" si="592"/>
        <v>483.6</v>
      </c>
      <c r="Y425" s="49">
        <f t="shared" si="593"/>
        <v>1685.84</v>
      </c>
      <c r="Z425" s="360"/>
      <c r="AA425" s="377" t="s">
        <v>66</v>
      </c>
      <c r="AB425" s="140">
        <f t="shared" ref="AB425:AH425" si="600">K425+R425</f>
        <v>44.72</v>
      </c>
      <c r="AC425" s="140">
        <f t="shared" si="600"/>
        <v>894.39</v>
      </c>
      <c r="AD425" s="140">
        <f t="shared" si="600"/>
        <v>601.46</v>
      </c>
      <c r="AE425" s="140">
        <f t="shared" si="600"/>
        <v>37.27</v>
      </c>
      <c r="AF425" s="140">
        <f t="shared" si="600"/>
        <v>0</v>
      </c>
      <c r="AG425" s="140">
        <f t="shared" si="600"/>
        <v>108</v>
      </c>
      <c r="AH425" s="140">
        <f t="shared" si="600"/>
        <v>1685.84</v>
      </c>
      <c r="AI425" s="139" t="s">
        <v>32</v>
      </c>
    </row>
    <row r="426" s="115" customFormat="1" ht="19" customHeight="1" spans="1:35">
      <c r="A426" s="129">
        <f t="shared" si="581"/>
        <v>423</v>
      </c>
      <c r="B426" s="157" t="s">
        <v>119</v>
      </c>
      <c r="C426" s="87" t="s">
        <v>993</v>
      </c>
      <c r="D426" s="368" t="s">
        <v>994</v>
      </c>
      <c r="E426" s="350">
        <v>3726.65</v>
      </c>
      <c r="F426" s="130">
        <v>3726.65</v>
      </c>
      <c r="G426" s="350">
        <v>6014.67</v>
      </c>
      <c r="H426" s="350">
        <v>3726.65</v>
      </c>
      <c r="I426" s="366"/>
      <c r="J426" s="130">
        <v>108</v>
      </c>
      <c r="K426" s="49">
        <f t="shared" si="534"/>
        <v>44.72</v>
      </c>
      <c r="L426" s="49">
        <f t="shared" si="541"/>
        <v>596.26</v>
      </c>
      <c r="M426" s="130">
        <f t="shared" si="582"/>
        <v>481.17</v>
      </c>
      <c r="N426" s="49">
        <f t="shared" si="542"/>
        <v>26.09</v>
      </c>
      <c r="O426" s="130">
        <f t="shared" si="583"/>
        <v>0</v>
      </c>
      <c r="P426" s="130">
        <f t="shared" si="584"/>
        <v>54</v>
      </c>
      <c r="Q426" s="130">
        <f t="shared" si="585"/>
        <v>1202.24</v>
      </c>
      <c r="R426" s="49">
        <f t="shared" si="586"/>
        <v>0</v>
      </c>
      <c r="S426" s="49">
        <f t="shared" si="587"/>
        <v>298.13</v>
      </c>
      <c r="T426" s="130">
        <f t="shared" si="588"/>
        <v>120.29</v>
      </c>
      <c r="U426" s="49">
        <f t="shared" si="589"/>
        <v>11.18</v>
      </c>
      <c r="V426" s="130">
        <f t="shared" si="590"/>
        <v>0</v>
      </c>
      <c r="W426" s="130">
        <f t="shared" si="591"/>
        <v>54</v>
      </c>
      <c r="X426" s="49">
        <f t="shared" si="592"/>
        <v>483.6</v>
      </c>
      <c r="Y426" s="49">
        <f t="shared" si="593"/>
        <v>1685.84</v>
      </c>
      <c r="Z426" s="360"/>
      <c r="AA426" s="377" t="s">
        <v>75</v>
      </c>
      <c r="AB426" s="140">
        <f t="shared" ref="AB426:AH426" si="601">K426+R426</f>
        <v>44.72</v>
      </c>
      <c r="AC426" s="140">
        <f t="shared" si="601"/>
        <v>894.39</v>
      </c>
      <c r="AD426" s="140">
        <f t="shared" si="601"/>
        <v>601.46</v>
      </c>
      <c r="AE426" s="140">
        <f t="shared" si="601"/>
        <v>37.27</v>
      </c>
      <c r="AF426" s="140">
        <f t="shared" si="601"/>
        <v>0</v>
      </c>
      <c r="AG426" s="140">
        <f t="shared" si="601"/>
        <v>108</v>
      </c>
      <c r="AH426" s="140">
        <f t="shared" si="601"/>
        <v>1685.84</v>
      </c>
      <c r="AI426" s="139" t="s">
        <v>32</v>
      </c>
    </row>
    <row r="427" s="226" customFormat="1" ht="19" customHeight="1" spans="1:35">
      <c r="A427" s="239">
        <f t="shared" si="581"/>
        <v>424</v>
      </c>
      <c r="B427" s="293" t="s">
        <v>129</v>
      </c>
      <c r="C427" s="332" t="s">
        <v>995</v>
      </c>
      <c r="D427" s="333" t="s">
        <v>996</v>
      </c>
      <c r="E427" s="328">
        <v>3726.65</v>
      </c>
      <c r="F427" s="242">
        <v>3726.65</v>
      </c>
      <c r="G427" s="328">
        <v>6014.67</v>
      </c>
      <c r="H427" s="328">
        <v>3726.65</v>
      </c>
      <c r="I427" s="340"/>
      <c r="J427" s="242">
        <v>108</v>
      </c>
      <c r="K427" s="240">
        <f t="shared" si="534"/>
        <v>44.72</v>
      </c>
      <c r="L427" s="49">
        <f t="shared" si="541"/>
        <v>596.26</v>
      </c>
      <c r="M427" s="242">
        <f t="shared" si="582"/>
        <v>481.17</v>
      </c>
      <c r="N427" s="240">
        <f t="shared" si="542"/>
        <v>26.09</v>
      </c>
      <c r="O427" s="242">
        <f t="shared" si="583"/>
        <v>0</v>
      </c>
      <c r="P427" s="242">
        <f t="shared" si="584"/>
        <v>54</v>
      </c>
      <c r="Q427" s="242">
        <f t="shared" si="585"/>
        <v>1202.24</v>
      </c>
      <c r="R427" s="240">
        <f t="shared" si="586"/>
        <v>0</v>
      </c>
      <c r="S427" s="240">
        <f t="shared" si="587"/>
        <v>298.13</v>
      </c>
      <c r="T427" s="242">
        <f t="shared" si="588"/>
        <v>120.29</v>
      </c>
      <c r="U427" s="240">
        <f t="shared" si="589"/>
        <v>11.18</v>
      </c>
      <c r="V427" s="242">
        <f t="shared" si="590"/>
        <v>0</v>
      </c>
      <c r="W427" s="242">
        <f t="shared" si="591"/>
        <v>54</v>
      </c>
      <c r="X427" s="240">
        <f t="shared" si="592"/>
        <v>483.6</v>
      </c>
      <c r="Y427" s="240">
        <f t="shared" si="593"/>
        <v>1685.84</v>
      </c>
      <c r="Z427" s="342"/>
      <c r="AA427" s="257" t="s">
        <v>82</v>
      </c>
      <c r="AB427" s="258">
        <f t="shared" ref="AB427:AH427" si="602">K427+R427</f>
        <v>44.72</v>
      </c>
      <c r="AC427" s="258">
        <f t="shared" si="602"/>
        <v>894.39</v>
      </c>
      <c r="AD427" s="258">
        <f t="shared" si="602"/>
        <v>601.46</v>
      </c>
      <c r="AE427" s="258">
        <f t="shared" si="602"/>
        <v>37.27</v>
      </c>
      <c r="AF427" s="258">
        <f t="shared" si="602"/>
        <v>0</v>
      </c>
      <c r="AG427" s="258">
        <f t="shared" si="602"/>
        <v>108</v>
      </c>
      <c r="AH427" s="258">
        <f t="shared" si="602"/>
        <v>1685.84</v>
      </c>
      <c r="AI427" s="257" t="s">
        <v>35</v>
      </c>
    </row>
    <row r="428" s="115" customFormat="1" ht="19" customHeight="1" spans="1:35">
      <c r="A428" s="129">
        <f t="shared" si="581"/>
        <v>425</v>
      </c>
      <c r="B428" s="157" t="s">
        <v>119</v>
      </c>
      <c r="C428" s="87" t="s">
        <v>997</v>
      </c>
      <c r="D428" s="368" t="s">
        <v>998</v>
      </c>
      <c r="E428" s="350">
        <v>3726.65</v>
      </c>
      <c r="F428" s="130">
        <v>3726.65</v>
      </c>
      <c r="G428" s="350">
        <v>6014.67</v>
      </c>
      <c r="H428" s="350">
        <v>3726.65</v>
      </c>
      <c r="I428" s="366"/>
      <c r="J428" s="130">
        <v>108</v>
      </c>
      <c r="K428" s="49">
        <f t="shared" si="534"/>
        <v>44.72</v>
      </c>
      <c r="L428" s="49">
        <f t="shared" si="541"/>
        <v>596.26</v>
      </c>
      <c r="M428" s="130">
        <f t="shared" si="582"/>
        <v>481.17</v>
      </c>
      <c r="N428" s="49">
        <f t="shared" si="542"/>
        <v>26.09</v>
      </c>
      <c r="O428" s="130">
        <f t="shared" si="583"/>
        <v>0</v>
      </c>
      <c r="P428" s="130">
        <f t="shared" si="584"/>
        <v>54</v>
      </c>
      <c r="Q428" s="130">
        <f t="shared" si="585"/>
        <v>1202.24</v>
      </c>
      <c r="R428" s="49">
        <f t="shared" si="586"/>
        <v>0</v>
      </c>
      <c r="S428" s="49">
        <f t="shared" si="587"/>
        <v>298.13</v>
      </c>
      <c r="T428" s="130">
        <f t="shared" si="588"/>
        <v>120.29</v>
      </c>
      <c r="U428" s="49">
        <f t="shared" si="589"/>
        <v>11.18</v>
      </c>
      <c r="V428" s="130">
        <f t="shared" si="590"/>
        <v>0</v>
      </c>
      <c r="W428" s="130">
        <f t="shared" si="591"/>
        <v>54</v>
      </c>
      <c r="X428" s="49">
        <f t="shared" si="592"/>
        <v>483.6</v>
      </c>
      <c r="Y428" s="49">
        <f t="shared" si="593"/>
        <v>1685.84</v>
      </c>
      <c r="Z428" s="360"/>
      <c r="AA428" s="377" t="s">
        <v>89</v>
      </c>
      <c r="AB428" s="140">
        <f t="shared" ref="AB428:AH428" si="603">K428+R428</f>
        <v>44.72</v>
      </c>
      <c r="AC428" s="140">
        <f t="shared" si="603"/>
        <v>894.39</v>
      </c>
      <c r="AD428" s="140">
        <f t="shared" si="603"/>
        <v>601.46</v>
      </c>
      <c r="AE428" s="140">
        <f t="shared" si="603"/>
        <v>37.27</v>
      </c>
      <c r="AF428" s="140">
        <f t="shared" si="603"/>
        <v>0</v>
      </c>
      <c r="AG428" s="140">
        <f t="shared" si="603"/>
        <v>108</v>
      </c>
      <c r="AH428" s="140">
        <f t="shared" si="603"/>
        <v>1685.84</v>
      </c>
      <c r="AI428" s="139" t="s">
        <v>32</v>
      </c>
    </row>
    <row r="429" s="115" customFormat="1" ht="19" customHeight="1" spans="1:35">
      <c r="A429" s="129">
        <f t="shared" ref="A429:A450" si="604">ROW()-3</f>
        <v>426</v>
      </c>
      <c r="B429" s="392" t="s">
        <v>119</v>
      </c>
      <c r="C429" s="87" t="s">
        <v>999</v>
      </c>
      <c r="D429" s="368" t="s">
        <v>1000</v>
      </c>
      <c r="E429" s="350">
        <v>3726.65</v>
      </c>
      <c r="F429" s="130">
        <v>3726.65</v>
      </c>
      <c r="G429" s="350">
        <v>6014.67</v>
      </c>
      <c r="H429" s="350">
        <v>3726.65</v>
      </c>
      <c r="I429" s="366"/>
      <c r="J429" s="130">
        <v>108</v>
      </c>
      <c r="K429" s="49">
        <f t="shared" si="534"/>
        <v>44.72</v>
      </c>
      <c r="L429" s="49">
        <f t="shared" si="541"/>
        <v>596.26</v>
      </c>
      <c r="M429" s="130">
        <f t="shared" ref="M429:M450" si="605">ROUND(G429*0.08,2)</f>
        <v>481.17</v>
      </c>
      <c r="N429" s="49">
        <f t="shared" si="542"/>
        <v>26.09</v>
      </c>
      <c r="O429" s="130">
        <f t="shared" ref="O429:O450" si="606">I429*5%</f>
        <v>0</v>
      </c>
      <c r="P429" s="130">
        <f t="shared" ref="P429:P450" si="607">J429*50%</f>
        <v>54</v>
      </c>
      <c r="Q429" s="130">
        <f t="shared" ref="Q429:Q450" si="608">SUM(K429:P429)</f>
        <v>1202.24</v>
      </c>
      <c r="R429" s="49">
        <f t="shared" ref="R429:R450" si="609">E429*0</f>
        <v>0</v>
      </c>
      <c r="S429" s="49">
        <f t="shared" ref="S429:S450" si="610">ROUND(F429*0.08,2)</f>
        <v>298.13</v>
      </c>
      <c r="T429" s="130">
        <f t="shared" ref="T429:T450" si="611">ROUND(G429*0.02,2)</f>
        <v>120.29</v>
      </c>
      <c r="U429" s="49">
        <f t="shared" ref="U429:U450" si="612">ROUND(H429*0.003,2)</f>
        <v>11.18</v>
      </c>
      <c r="V429" s="130">
        <f t="shared" ref="V429:V450" si="613">I429*5%</f>
        <v>0</v>
      </c>
      <c r="W429" s="130">
        <f t="shared" ref="W429:W450" si="614">J429*50%</f>
        <v>54</v>
      </c>
      <c r="X429" s="49">
        <f t="shared" ref="X429:X450" si="615">SUM(R429:W429)</f>
        <v>483.6</v>
      </c>
      <c r="Y429" s="49">
        <f t="shared" ref="Y429:Y450" si="616">Q429+X429</f>
        <v>1685.84</v>
      </c>
      <c r="Z429" s="360"/>
      <c r="AA429" s="377" t="s">
        <v>51</v>
      </c>
      <c r="AB429" s="140">
        <f t="shared" ref="AB429:AB449" si="617">K429+R429</f>
        <v>44.72</v>
      </c>
      <c r="AC429" s="140">
        <f t="shared" ref="AC429:AC449" si="618">L429+S429</f>
        <v>894.39</v>
      </c>
      <c r="AD429" s="140">
        <f t="shared" ref="AD429:AD449" si="619">M429+T429</f>
        <v>601.46</v>
      </c>
      <c r="AE429" s="140">
        <f t="shared" ref="AE429:AE449" si="620">N429+U429</f>
        <v>37.27</v>
      </c>
      <c r="AF429" s="140">
        <f t="shared" ref="AF429:AF449" si="621">O429+V429</f>
        <v>0</v>
      </c>
      <c r="AG429" s="140">
        <f t="shared" ref="AG429:AG449" si="622">P429+W429</f>
        <v>108</v>
      </c>
      <c r="AH429" s="140">
        <f t="shared" ref="AH429:AH449" si="623">Q429+X429</f>
        <v>1685.84</v>
      </c>
      <c r="AI429" s="139" t="s">
        <v>32</v>
      </c>
    </row>
    <row r="430" s="115" customFormat="1" ht="19" customHeight="1" spans="1:35">
      <c r="A430" s="129">
        <f t="shared" si="604"/>
        <v>427</v>
      </c>
      <c r="B430" s="392" t="s">
        <v>119</v>
      </c>
      <c r="C430" s="87" t="s">
        <v>1001</v>
      </c>
      <c r="D430" s="368" t="s">
        <v>1002</v>
      </c>
      <c r="E430" s="350">
        <v>3726.65</v>
      </c>
      <c r="F430" s="130">
        <v>3726.65</v>
      </c>
      <c r="G430" s="350">
        <v>6014.67</v>
      </c>
      <c r="H430" s="350">
        <v>3726.65</v>
      </c>
      <c r="I430" s="395"/>
      <c r="J430" s="130">
        <v>108</v>
      </c>
      <c r="K430" s="49">
        <f t="shared" si="534"/>
        <v>44.72</v>
      </c>
      <c r="L430" s="49">
        <f t="shared" si="541"/>
        <v>596.26</v>
      </c>
      <c r="M430" s="130">
        <f t="shared" si="605"/>
        <v>481.17</v>
      </c>
      <c r="N430" s="49">
        <f t="shared" si="542"/>
        <v>26.09</v>
      </c>
      <c r="O430" s="130">
        <f t="shared" si="606"/>
        <v>0</v>
      </c>
      <c r="P430" s="130">
        <f t="shared" si="607"/>
        <v>54</v>
      </c>
      <c r="Q430" s="130">
        <f t="shared" si="608"/>
        <v>1202.24</v>
      </c>
      <c r="R430" s="49">
        <f t="shared" si="609"/>
        <v>0</v>
      </c>
      <c r="S430" s="49">
        <f t="shared" si="610"/>
        <v>298.13</v>
      </c>
      <c r="T430" s="130">
        <f t="shared" si="611"/>
        <v>120.29</v>
      </c>
      <c r="U430" s="49">
        <f t="shared" si="612"/>
        <v>11.18</v>
      </c>
      <c r="V430" s="130">
        <f t="shared" si="613"/>
        <v>0</v>
      </c>
      <c r="W430" s="130">
        <f t="shared" si="614"/>
        <v>54</v>
      </c>
      <c r="X430" s="49">
        <f t="shared" si="615"/>
        <v>483.6</v>
      </c>
      <c r="Y430" s="49">
        <f t="shared" si="616"/>
        <v>1685.84</v>
      </c>
      <c r="Z430" s="360"/>
      <c r="AA430" s="139" t="s">
        <v>89</v>
      </c>
      <c r="AB430" s="140">
        <f t="shared" si="617"/>
        <v>44.72</v>
      </c>
      <c r="AC430" s="140">
        <f t="shared" si="618"/>
        <v>894.39</v>
      </c>
      <c r="AD430" s="140">
        <f t="shared" si="619"/>
        <v>601.46</v>
      </c>
      <c r="AE430" s="140">
        <f t="shared" si="620"/>
        <v>37.27</v>
      </c>
      <c r="AF430" s="140">
        <f t="shared" si="621"/>
        <v>0</v>
      </c>
      <c r="AG430" s="140">
        <f t="shared" si="622"/>
        <v>108</v>
      </c>
      <c r="AH430" s="140">
        <f t="shared" si="623"/>
        <v>1685.84</v>
      </c>
      <c r="AI430" s="139" t="s">
        <v>32</v>
      </c>
    </row>
    <row r="431" s="115" customFormat="1" ht="19" customHeight="1" spans="1:35">
      <c r="A431" s="129">
        <f t="shared" si="604"/>
        <v>428</v>
      </c>
      <c r="B431" s="392" t="s">
        <v>411</v>
      </c>
      <c r="C431" s="87" t="s">
        <v>1003</v>
      </c>
      <c r="D431" s="368" t="s">
        <v>1004</v>
      </c>
      <c r="E431" s="350">
        <v>3726.65</v>
      </c>
      <c r="F431" s="130">
        <v>3726.65</v>
      </c>
      <c r="G431" s="350">
        <v>6014.67</v>
      </c>
      <c r="H431" s="350">
        <v>3726.65</v>
      </c>
      <c r="I431" s="395"/>
      <c r="J431" s="130">
        <v>108</v>
      </c>
      <c r="K431" s="49">
        <f t="shared" si="534"/>
        <v>44.72</v>
      </c>
      <c r="L431" s="49">
        <f t="shared" si="541"/>
        <v>596.26</v>
      </c>
      <c r="M431" s="130">
        <f t="shared" si="605"/>
        <v>481.17</v>
      </c>
      <c r="N431" s="49">
        <f t="shared" si="542"/>
        <v>26.09</v>
      </c>
      <c r="O431" s="130">
        <f t="shared" si="606"/>
        <v>0</v>
      </c>
      <c r="P431" s="130">
        <f t="shared" si="607"/>
        <v>54</v>
      </c>
      <c r="Q431" s="130">
        <f t="shared" si="608"/>
        <v>1202.24</v>
      </c>
      <c r="R431" s="49">
        <f t="shared" si="609"/>
        <v>0</v>
      </c>
      <c r="S431" s="49">
        <f t="shared" si="610"/>
        <v>298.13</v>
      </c>
      <c r="T431" s="130">
        <f t="shared" si="611"/>
        <v>120.29</v>
      </c>
      <c r="U431" s="49">
        <f t="shared" si="612"/>
        <v>11.18</v>
      </c>
      <c r="V431" s="130">
        <f t="shared" si="613"/>
        <v>0</v>
      </c>
      <c r="W431" s="130">
        <f t="shared" si="614"/>
        <v>54</v>
      </c>
      <c r="X431" s="49">
        <f t="shared" si="615"/>
        <v>483.6</v>
      </c>
      <c r="Y431" s="49">
        <f t="shared" si="616"/>
        <v>1685.84</v>
      </c>
      <c r="Z431" s="360"/>
      <c r="AA431" s="377" t="s">
        <v>76</v>
      </c>
      <c r="AB431" s="140">
        <f t="shared" si="617"/>
        <v>44.72</v>
      </c>
      <c r="AC431" s="140">
        <f t="shared" si="618"/>
        <v>894.39</v>
      </c>
      <c r="AD431" s="140">
        <f t="shared" si="619"/>
        <v>601.46</v>
      </c>
      <c r="AE431" s="140">
        <f t="shared" si="620"/>
        <v>37.27</v>
      </c>
      <c r="AF431" s="140">
        <f t="shared" si="621"/>
        <v>0</v>
      </c>
      <c r="AG431" s="140">
        <f t="shared" si="622"/>
        <v>108</v>
      </c>
      <c r="AH431" s="140">
        <f t="shared" si="623"/>
        <v>1685.84</v>
      </c>
      <c r="AI431" s="139" t="s">
        <v>32</v>
      </c>
    </row>
    <row r="432" s="115" customFormat="1" ht="19" customHeight="1" spans="1:35">
      <c r="A432" s="129">
        <f t="shared" si="604"/>
        <v>429</v>
      </c>
      <c r="B432" s="392" t="s">
        <v>411</v>
      </c>
      <c r="C432" s="87" t="s">
        <v>1005</v>
      </c>
      <c r="D432" s="368" t="s">
        <v>1006</v>
      </c>
      <c r="E432" s="350">
        <v>3726.65</v>
      </c>
      <c r="F432" s="130">
        <v>3726.65</v>
      </c>
      <c r="G432" s="350">
        <v>6014.67</v>
      </c>
      <c r="H432" s="350">
        <v>3726.65</v>
      </c>
      <c r="I432" s="395"/>
      <c r="J432" s="130">
        <v>108</v>
      </c>
      <c r="K432" s="49">
        <f t="shared" si="534"/>
        <v>44.72</v>
      </c>
      <c r="L432" s="49">
        <f t="shared" si="541"/>
        <v>596.26</v>
      </c>
      <c r="M432" s="130">
        <f t="shared" si="605"/>
        <v>481.17</v>
      </c>
      <c r="N432" s="49">
        <f t="shared" si="542"/>
        <v>26.09</v>
      </c>
      <c r="O432" s="130">
        <f t="shared" si="606"/>
        <v>0</v>
      </c>
      <c r="P432" s="130">
        <f t="shared" si="607"/>
        <v>54</v>
      </c>
      <c r="Q432" s="130">
        <f t="shared" si="608"/>
        <v>1202.24</v>
      </c>
      <c r="R432" s="49">
        <f t="shared" si="609"/>
        <v>0</v>
      </c>
      <c r="S432" s="49">
        <f t="shared" si="610"/>
        <v>298.13</v>
      </c>
      <c r="T432" s="130">
        <f t="shared" si="611"/>
        <v>120.29</v>
      </c>
      <c r="U432" s="49">
        <f t="shared" si="612"/>
        <v>11.18</v>
      </c>
      <c r="V432" s="130">
        <f t="shared" si="613"/>
        <v>0</v>
      </c>
      <c r="W432" s="130">
        <f t="shared" si="614"/>
        <v>54</v>
      </c>
      <c r="X432" s="49">
        <f t="shared" si="615"/>
        <v>483.6</v>
      </c>
      <c r="Y432" s="49">
        <f t="shared" si="616"/>
        <v>1685.84</v>
      </c>
      <c r="Z432" s="360"/>
      <c r="AA432" s="377" t="s">
        <v>76</v>
      </c>
      <c r="AB432" s="140">
        <f t="shared" si="617"/>
        <v>44.72</v>
      </c>
      <c r="AC432" s="140">
        <f t="shared" si="618"/>
        <v>894.39</v>
      </c>
      <c r="AD432" s="140">
        <f t="shared" si="619"/>
        <v>601.46</v>
      </c>
      <c r="AE432" s="140">
        <f t="shared" si="620"/>
        <v>37.27</v>
      </c>
      <c r="AF432" s="140">
        <f t="shared" si="621"/>
        <v>0</v>
      </c>
      <c r="AG432" s="140">
        <f t="shared" si="622"/>
        <v>108</v>
      </c>
      <c r="AH432" s="140">
        <f t="shared" si="623"/>
        <v>1685.84</v>
      </c>
      <c r="AI432" s="139" t="s">
        <v>32</v>
      </c>
    </row>
    <row r="433" s="115" customFormat="1" ht="19" customHeight="1" spans="1:35">
      <c r="A433" s="129">
        <f t="shared" si="604"/>
        <v>430</v>
      </c>
      <c r="B433" s="392" t="s">
        <v>262</v>
      </c>
      <c r="C433" s="87" t="s">
        <v>1007</v>
      </c>
      <c r="D433" s="368" t="s">
        <v>1008</v>
      </c>
      <c r="E433" s="350">
        <v>3726.65</v>
      </c>
      <c r="F433" s="130">
        <v>3726.65</v>
      </c>
      <c r="G433" s="350">
        <v>6014.67</v>
      </c>
      <c r="H433" s="350">
        <v>3726.65</v>
      </c>
      <c r="I433" s="395"/>
      <c r="J433" s="130">
        <v>108</v>
      </c>
      <c r="K433" s="49">
        <f t="shared" si="534"/>
        <v>44.72</v>
      </c>
      <c r="L433" s="49">
        <f t="shared" si="541"/>
        <v>596.26</v>
      </c>
      <c r="M433" s="130">
        <f t="shared" si="605"/>
        <v>481.17</v>
      </c>
      <c r="N433" s="49">
        <f t="shared" si="542"/>
        <v>26.09</v>
      </c>
      <c r="O433" s="130">
        <f t="shared" si="606"/>
        <v>0</v>
      </c>
      <c r="P433" s="130">
        <f t="shared" si="607"/>
        <v>54</v>
      </c>
      <c r="Q433" s="130">
        <f t="shared" si="608"/>
        <v>1202.24</v>
      </c>
      <c r="R433" s="49">
        <f t="shared" si="609"/>
        <v>0</v>
      </c>
      <c r="S433" s="49">
        <f t="shared" si="610"/>
        <v>298.13</v>
      </c>
      <c r="T433" s="130">
        <f t="shared" si="611"/>
        <v>120.29</v>
      </c>
      <c r="U433" s="49">
        <f t="shared" si="612"/>
        <v>11.18</v>
      </c>
      <c r="V433" s="130">
        <f t="shared" si="613"/>
        <v>0</v>
      </c>
      <c r="W433" s="130">
        <f t="shared" si="614"/>
        <v>54</v>
      </c>
      <c r="X433" s="49">
        <f t="shared" si="615"/>
        <v>483.6</v>
      </c>
      <c r="Y433" s="49">
        <f t="shared" si="616"/>
        <v>1685.84</v>
      </c>
      <c r="Z433" s="360"/>
      <c r="AA433" s="377" t="s">
        <v>68</v>
      </c>
      <c r="AB433" s="140">
        <f t="shared" si="617"/>
        <v>44.72</v>
      </c>
      <c r="AC433" s="140">
        <f t="shared" si="618"/>
        <v>894.39</v>
      </c>
      <c r="AD433" s="140">
        <f t="shared" si="619"/>
        <v>601.46</v>
      </c>
      <c r="AE433" s="140">
        <f t="shared" si="620"/>
        <v>37.27</v>
      </c>
      <c r="AF433" s="140">
        <f t="shared" si="621"/>
        <v>0</v>
      </c>
      <c r="AG433" s="140">
        <f t="shared" si="622"/>
        <v>108</v>
      </c>
      <c r="AH433" s="140">
        <f t="shared" si="623"/>
        <v>1685.84</v>
      </c>
      <c r="AI433" s="139" t="s">
        <v>32</v>
      </c>
    </row>
    <row r="434" s="115" customFormat="1" ht="19" customHeight="1" spans="1:35">
      <c r="A434" s="129">
        <f t="shared" si="604"/>
        <v>431</v>
      </c>
      <c r="B434" s="392" t="s">
        <v>411</v>
      </c>
      <c r="C434" s="87" t="s">
        <v>1009</v>
      </c>
      <c r="D434" s="368" t="s">
        <v>1010</v>
      </c>
      <c r="E434" s="350">
        <v>3726.65</v>
      </c>
      <c r="F434" s="130">
        <v>3726.65</v>
      </c>
      <c r="G434" s="350">
        <v>6014.67</v>
      </c>
      <c r="H434" s="350">
        <v>3726.65</v>
      </c>
      <c r="I434" s="395"/>
      <c r="J434" s="130">
        <v>108</v>
      </c>
      <c r="K434" s="49">
        <f t="shared" si="534"/>
        <v>44.72</v>
      </c>
      <c r="L434" s="49">
        <f t="shared" si="541"/>
        <v>596.26</v>
      </c>
      <c r="M434" s="130">
        <f t="shared" si="605"/>
        <v>481.17</v>
      </c>
      <c r="N434" s="49">
        <f t="shared" si="542"/>
        <v>26.09</v>
      </c>
      <c r="O434" s="130">
        <f t="shared" si="606"/>
        <v>0</v>
      </c>
      <c r="P434" s="130">
        <f t="shared" si="607"/>
        <v>54</v>
      </c>
      <c r="Q434" s="130">
        <f t="shared" si="608"/>
        <v>1202.24</v>
      </c>
      <c r="R434" s="49">
        <f t="shared" si="609"/>
        <v>0</v>
      </c>
      <c r="S434" s="49">
        <f t="shared" si="610"/>
        <v>298.13</v>
      </c>
      <c r="T434" s="130">
        <f t="shared" si="611"/>
        <v>120.29</v>
      </c>
      <c r="U434" s="49">
        <f t="shared" si="612"/>
        <v>11.18</v>
      </c>
      <c r="V434" s="130">
        <f t="shared" si="613"/>
        <v>0</v>
      </c>
      <c r="W434" s="130">
        <f t="shared" si="614"/>
        <v>54</v>
      </c>
      <c r="X434" s="49">
        <f t="shared" si="615"/>
        <v>483.6</v>
      </c>
      <c r="Y434" s="49">
        <f t="shared" si="616"/>
        <v>1685.84</v>
      </c>
      <c r="Z434" s="360"/>
      <c r="AA434" s="377" t="s">
        <v>76</v>
      </c>
      <c r="AB434" s="140">
        <f t="shared" si="617"/>
        <v>44.72</v>
      </c>
      <c r="AC434" s="140">
        <f t="shared" si="618"/>
        <v>894.39</v>
      </c>
      <c r="AD434" s="140">
        <f t="shared" si="619"/>
        <v>601.46</v>
      </c>
      <c r="AE434" s="140">
        <f t="shared" si="620"/>
        <v>37.27</v>
      </c>
      <c r="AF434" s="140">
        <f t="shared" si="621"/>
        <v>0</v>
      </c>
      <c r="AG434" s="140">
        <f t="shared" si="622"/>
        <v>108</v>
      </c>
      <c r="AH434" s="140">
        <f t="shared" si="623"/>
        <v>1685.84</v>
      </c>
      <c r="AI434" s="139" t="s">
        <v>32</v>
      </c>
    </row>
    <row r="435" s="115" customFormat="1" ht="19" customHeight="1" spans="1:35">
      <c r="A435" s="129">
        <f t="shared" si="604"/>
        <v>432</v>
      </c>
      <c r="B435" s="392" t="s">
        <v>119</v>
      </c>
      <c r="C435" s="87" t="s">
        <v>1011</v>
      </c>
      <c r="D435" s="368" t="s">
        <v>1012</v>
      </c>
      <c r="E435" s="350">
        <v>3726.65</v>
      </c>
      <c r="F435" s="130">
        <v>3726.65</v>
      </c>
      <c r="G435" s="350">
        <v>6014.67</v>
      </c>
      <c r="H435" s="350">
        <v>3726.65</v>
      </c>
      <c r="I435" s="395"/>
      <c r="J435" s="130">
        <v>108</v>
      </c>
      <c r="K435" s="49">
        <f t="shared" si="534"/>
        <v>44.72</v>
      </c>
      <c r="L435" s="49">
        <f t="shared" si="541"/>
        <v>596.26</v>
      </c>
      <c r="M435" s="130">
        <f t="shared" si="605"/>
        <v>481.17</v>
      </c>
      <c r="N435" s="49">
        <f t="shared" si="542"/>
        <v>26.09</v>
      </c>
      <c r="O435" s="130">
        <f t="shared" si="606"/>
        <v>0</v>
      </c>
      <c r="P435" s="130">
        <f t="shared" si="607"/>
        <v>54</v>
      </c>
      <c r="Q435" s="130">
        <f t="shared" si="608"/>
        <v>1202.24</v>
      </c>
      <c r="R435" s="49">
        <f t="shared" si="609"/>
        <v>0</v>
      </c>
      <c r="S435" s="49">
        <f t="shared" si="610"/>
        <v>298.13</v>
      </c>
      <c r="T435" s="130">
        <f t="shared" si="611"/>
        <v>120.29</v>
      </c>
      <c r="U435" s="49">
        <f t="shared" si="612"/>
        <v>11.18</v>
      </c>
      <c r="V435" s="130">
        <f t="shared" si="613"/>
        <v>0</v>
      </c>
      <c r="W435" s="130">
        <f t="shared" si="614"/>
        <v>54</v>
      </c>
      <c r="X435" s="49">
        <f t="shared" si="615"/>
        <v>483.6</v>
      </c>
      <c r="Y435" s="49">
        <f t="shared" si="616"/>
        <v>1685.84</v>
      </c>
      <c r="Z435" s="360"/>
      <c r="AA435" s="139" t="s">
        <v>78</v>
      </c>
      <c r="AB435" s="140">
        <f t="shared" si="617"/>
        <v>44.72</v>
      </c>
      <c r="AC435" s="140">
        <f t="shared" si="618"/>
        <v>894.39</v>
      </c>
      <c r="AD435" s="140">
        <f t="shared" si="619"/>
        <v>601.46</v>
      </c>
      <c r="AE435" s="140">
        <f t="shared" si="620"/>
        <v>37.27</v>
      </c>
      <c r="AF435" s="140">
        <f t="shared" si="621"/>
        <v>0</v>
      </c>
      <c r="AG435" s="140">
        <f t="shared" si="622"/>
        <v>108</v>
      </c>
      <c r="AH435" s="140">
        <f t="shared" si="623"/>
        <v>1685.84</v>
      </c>
      <c r="AI435" s="139" t="s">
        <v>32</v>
      </c>
    </row>
    <row r="436" s="115" customFormat="1" ht="19" customHeight="1" spans="1:35">
      <c r="A436" s="129">
        <f t="shared" si="604"/>
        <v>433</v>
      </c>
      <c r="B436" s="392" t="s">
        <v>411</v>
      </c>
      <c r="C436" s="87" t="s">
        <v>1013</v>
      </c>
      <c r="D436" s="368" t="s">
        <v>1014</v>
      </c>
      <c r="E436" s="350">
        <v>3726.65</v>
      </c>
      <c r="F436" s="130">
        <v>3726.65</v>
      </c>
      <c r="G436" s="350">
        <v>6014.67</v>
      </c>
      <c r="H436" s="350">
        <v>3726.65</v>
      </c>
      <c r="I436" s="395"/>
      <c r="J436" s="130">
        <v>108</v>
      </c>
      <c r="K436" s="49">
        <f t="shared" si="534"/>
        <v>44.72</v>
      </c>
      <c r="L436" s="49">
        <f t="shared" si="541"/>
        <v>596.26</v>
      </c>
      <c r="M436" s="130">
        <f t="shared" si="605"/>
        <v>481.17</v>
      </c>
      <c r="N436" s="49">
        <f t="shared" si="542"/>
        <v>26.09</v>
      </c>
      <c r="O436" s="130">
        <f t="shared" si="606"/>
        <v>0</v>
      </c>
      <c r="P436" s="130">
        <f t="shared" si="607"/>
        <v>54</v>
      </c>
      <c r="Q436" s="130">
        <f t="shared" si="608"/>
        <v>1202.24</v>
      </c>
      <c r="R436" s="49">
        <f t="shared" si="609"/>
        <v>0</v>
      </c>
      <c r="S436" s="49">
        <f t="shared" si="610"/>
        <v>298.13</v>
      </c>
      <c r="T436" s="130">
        <f t="shared" si="611"/>
        <v>120.29</v>
      </c>
      <c r="U436" s="49">
        <f t="shared" si="612"/>
        <v>11.18</v>
      </c>
      <c r="V436" s="130">
        <f t="shared" si="613"/>
        <v>0</v>
      </c>
      <c r="W436" s="130">
        <f t="shared" si="614"/>
        <v>54</v>
      </c>
      <c r="X436" s="49">
        <f t="shared" si="615"/>
        <v>483.6</v>
      </c>
      <c r="Y436" s="49">
        <f t="shared" si="616"/>
        <v>1685.84</v>
      </c>
      <c r="Z436" s="360"/>
      <c r="AA436" s="377" t="s">
        <v>76</v>
      </c>
      <c r="AB436" s="140">
        <f t="shared" si="617"/>
        <v>44.72</v>
      </c>
      <c r="AC436" s="140">
        <f t="shared" si="618"/>
        <v>894.39</v>
      </c>
      <c r="AD436" s="140">
        <f t="shared" si="619"/>
        <v>601.46</v>
      </c>
      <c r="AE436" s="140">
        <f t="shared" si="620"/>
        <v>37.27</v>
      </c>
      <c r="AF436" s="140">
        <f t="shared" si="621"/>
        <v>0</v>
      </c>
      <c r="AG436" s="140">
        <f t="shared" si="622"/>
        <v>108</v>
      </c>
      <c r="AH436" s="140">
        <f t="shared" si="623"/>
        <v>1685.84</v>
      </c>
      <c r="AI436" s="139" t="s">
        <v>32</v>
      </c>
    </row>
    <row r="437" s="115" customFormat="1" ht="19" customHeight="1" spans="1:35">
      <c r="A437" s="129">
        <f t="shared" si="604"/>
        <v>434</v>
      </c>
      <c r="B437" s="392" t="s">
        <v>568</v>
      </c>
      <c r="C437" s="87" t="s">
        <v>1015</v>
      </c>
      <c r="D437" s="368" t="s">
        <v>1016</v>
      </c>
      <c r="E437" s="350">
        <v>3726.65</v>
      </c>
      <c r="F437" s="130">
        <v>3726.65</v>
      </c>
      <c r="G437" s="350">
        <v>6014.67</v>
      </c>
      <c r="H437" s="350">
        <v>3726.65</v>
      </c>
      <c r="I437" s="395"/>
      <c r="J437" s="130">
        <v>108</v>
      </c>
      <c r="K437" s="49">
        <f t="shared" si="534"/>
        <v>44.72</v>
      </c>
      <c r="L437" s="49">
        <f t="shared" si="541"/>
        <v>596.26</v>
      </c>
      <c r="M437" s="130">
        <f t="shared" si="605"/>
        <v>481.17</v>
      </c>
      <c r="N437" s="49">
        <f t="shared" si="542"/>
        <v>26.09</v>
      </c>
      <c r="O437" s="130">
        <f t="shared" si="606"/>
        <v>0</v>
      </c>
      <c r="P437" s="130">
        <f t="shared" si="607"/>
        <v>54</v>
      </c>
      <c r="Q437" s="130">
        <f t="shared" si="608"/>
        <v>1202.24</v>
      </c>
      <c r="R437" s="49">
        <f t="shared" si="609"/>
        <v>0</v>
      </c>
      <c r="S437" s="49">
        <f t="shared" si="610"/>
        <v>298.13</v>
      </c>
      <c r="T437" s="130">
        <f t="shared" si="611"/>
        <v>120.29</v>
      </c>
      <c r="U437" s="49">
        <f t="shared" si="612"/>
        <v>11.18</v>
      </c>
      <c r="V437" s="130">
        <f t="shared" si="613"/>
        <v>0</v>
      </c>
      <c r="W437" s="130">
        <f t="shared" si="614"/>
        <v>54</v>
      </c>
      <c r="X437" s="49">
        <f t="shared" si="615"/>
        <v>483.6</v>
      </c>
      <c r="Y437" s="49">
        <f t="shared" si="616"/>
        <v>1685.84</v>
      </c>
      <c r="Z437" s="360"/>
      <c r="AA437" s="139" t="s">
        <v>54</v>
      </c>
      <c r="AB437" s="140">
        <f t="shared" si="617"/>
        <v>44.72</v>
      </c>
      <c r="AC437" s="140">
        <f t="shared" si="618"/>
        <v>894.39</v>
      </c>
      <c r="AD437" s="140">
        <f t="shared" si="619"/>
        <v>601.46</v>
      </c>
      <c r="AE437" s="140">
        <f t="shared" si="620"/>
        <v>37.27</v>
      </c>
      <c r="AF437" s="140">
        <f t="shared" si="621"/>
        <v>0</v>
      </c>
      <c r="AG437" s="140">
        <f t="shared" si="622"/>
        <v>108</v>
      </c>
      <c r="AH437" s="140">
        <f t="shared" si="623"/>
        <v>1685.84</v>
      </c>
      <c r="AI437" s="139" t="s">
        <v>32</v>
      </c>
    </row>
    <row r="438" s="115" customFormat="1" ht="19" customHeight="1" spans="1:35">
      <c r="A438" s="129">
        <f t="shared" si="604"/>
        <v>435</v>
      </c>
      <c r="B438" s="392" t="s">
        <v>119</v>
      </c>
      <c r="C438" s="87" t="s">
        <v>1017</v>
      </c>
      <c r="D438" s="368" t="s">
        <v>1018</v>
      </c>
      <c r="E438" s="350">
        <v>3726.65</v>
      </c>
      <c r="F438" s="130">
        <v>3726.65</v>
      </c>
      <c r="G438" s="350">
        <v>6014.67</v>
      </c>
      <c r="H438" s="350">
        <v>3726.65</v>
      </c>
      <c r="I438" s="395"/>
      <c r="J438" s="130">
        <v>108</v>
      </c>
      <c r="K438" s="49">
        <f t="shared" si="534"/>
        <v>44.72</v>
      </c>
      <c r="L438" s="49">
        <f t="shared" si="541"/>
        <v>596.26</v>
      </c>
      <c r="M438" s="130">
        <f t="shared" si="605"/>
        <v>481.17</v>
      </c>
      <c r="N438" s="49">
        <f t="shared" si="542"/>
        <v>26.09</v>
      </c>
      <c r="O438" s="130">
        <f t="shared" si="606"/>
        <v>0</v>
      </c>
      <c r="P438" s="130">
        <f t="shared" si="607"/>
        <v>54</v>
      </c>
      <c r="Q438" s="130">
        <f t="shared" si="608"/>
        <v>1202.24</v>
      </c>
      <c r="R438" s="49">
        <f t="shared" si="609"/>
        <v>0</v>
      </c>
      <c r="S438" s="49">
        <f t="shared" si="610"/>
        <v>298.13</v>
      </c>
      <c r="T438" s="130">
        <f t="shared" si="611"/>
        <v>120.29</v>
      </c>
      <c r="U438" s="49">
        <f t="shared" si="612"/>
        <v>11.18</v>
      </c>
      <c r="V438" s="130">
        <f t="shared" si="613"/>
        <v>0</v>
      </c>
      <c r="W438" s="130">
        <f t="shared" si="614"/>
        <v>54</v>
      </c>
      <c r="X438" s="49">
        <f t="shared" si="615"/>
        <v>483.6</v>
      </c>
      <c r="Y438" s="49">
        <f t="shared" si="616"/>
        <v>1685.84</v>
      </c>
      <c r="Z438" s="360"/>
      <c r="AA438" s="139" t="s">
        <v>75</v>
      </c>
      <c r="AB438" s="140">
        <f t="shared" si="617"/>
        <v>44.72</v>
      </c>
      <c r="AC438" s="140">
        <f t="shared" si="618"/>
        <v>894.39</v>
      </c>
      <c r="AD438" s="140">
        <f t="shared" si="619"/>
        <v>601.46</v>
      </c>
      <c r="AE438" s="140">
        <f t="shared" si="620"/>
        <v>37.27</v>
      </c>
      <c r="AF438" s="140">
        <f t="shared" si="621"/>
        <v>0</v>
      </c>
      <c r="AG438" s="140">
        <f t="shared" si="622"/>
        <v>108</v>
      </c>
      <c r="AH438" s="140">
        <f t="shared" si="623"/>
        <v>1685.84</v>
      </c>
      <c r="AI438" s="139" t="s">
        <v>32</v>
      </c>
    </row>
    <row r="439" s="115" customFormat="1" ht="19" customHeight="1" spans="1:35">
      <c r="A439" s="129">
        <f t="shared" si="604"/>
        <v>436</v>
      </c>
      <c r="B439" s="392" t="s">
        <v>146</v>
      </c>
      <c r="C439" s="87" t="s">
        <v>1019</v>
      </c>
      <c r="D439" s="368" t="s">
        <v>1020</v>
      </c>
      <c r="E439" s="350">
        <v>3726.65</v>
      </c>
      <c r="F439" s="130">
        <v>3726.65</v>
      </c>
      <c r="G439" s="350">
        <v>6014.67</v>
      </c>
      <c r="H439" s="350">
        <v>3726.65</v>
      </c>
      <c r="I439" s="395"/>
      <c r="J439" s="130">
        <v>108</v>
      </c>
      <c r="K439" s="49">
        <f t="shared" si="534"/>
        <v>44.72</v>
      </c>
      <c r="L439" s="49">
        <f t="shared" si="541"/>
        <v>596.26</v>
      </c>
      <c r="M439" s="130">
        <f t="shared" si="605"/>
        <v>481.17</v>
      </c>
      <c r="N439" s="49">
        <f t="shared" si="542"/>
        <v>26.09</v>
      </c>
      <c r="O439" s="130">
        <f t="shared" si="606"/>
        <v>0</v>
      </c>
      <c r="P439" s="130">
        <f t="shared" si="607"/>
        <v>54</v>
      </c>
      <c r="Q439" s="130">
        <f t="shared" si="608"/>
        <v>1202.24</v>
      </c>
      <c r="R439" s="49">
        <f t="shared" si="609"/>
        <v>0</v>
      </c>
      <c r="S439" s="49">
        <f t="shared" si="610"/>
        <v>298.13</v>
      </c>
      <c r="T439" s="130">
        <f t="shared" si="611"/>
        <v>120.29</v>
      </c>
      <c r="U439" s="49">
        <f t="shared" si="612"/>
        <v>11.18</v>
      </c>
      <c r="V439" s="130">
        <f t="shared" si="613"/>
        <v>0</v>
      </c>
      <c r="W439" s="130">
        <f t="shared" si="614"/>
        <v>54</v>
      </c>
      <c r="X439" s="49">
        <f t="shared" si="615"/>
        <v>483.6</v>
      </c>
      <c r="Y439" s="49">
        <f t="shared" si="616"/>
        <v>1685.84</v>
      </c>
      <c r="Z439" s="360"/>
      <c r="AA439" s="139" t="s">
        <v>87</v>
      </c>
      <c r="AB439" s="140">
        <f t="shared" si="617"/>
        <v>44.72</v>
      </c>
      <c r="AC439" s="140">
        <f t="shared" si="618"/>
        <v>894.39</v>
      </c>
      <c r="AD439" s="140">
        <f t="shared" si="619"/>
        <v>601.46</v>
      </c>
      <c r="AE439" s="140">
        <f t="shared" si="620"/>
        <v>37.27</v>
      </c>
      <c r="AF439" s="140">
        <f t="shared" si="621"/>
        <v>0</v>
      </c>
      <c r="AG439" s="140">
        <f t="shared" si="622"/>
        <v>108</v>
      </c>
      <c r="AH439" s="140">
        <f t="shared" si="623"/>
        <v>1685.84</v>
      </c>
      <c r="AI439" s="139" t="s">
        <v>34</v>
      </c>
    </row>
    <row r="440" s="115" customFormat="1" ht="19" customHeight="1" spans="1:35">
      <c r="A440" s="129">
        <f t="shared" si="604"/>
        <v>437</v>
      </c>
      <c r="B440" s="392" t="s">
        <v>262</v>
      </c>
      <c r="C440" s="87" t="s">
        <v>1021</v>
      </c>
      <c r="D440" s="368" t="s">
        <v>1022</v>
      </c>
      <c r="E440" s="350">
        <v>3726.65</v>
      </c>
      <c r="F440" s="130">
        <v>3726.65</v>
      </c>
      <c r="G440" s="350">
        <v>6014.67</v>
      </c>
      <c r="H440" s="350">
        <v>3726.65</v>
      </c>
      <c r="I440" s="395"/>
      <c r="J440" s="130">
        <v>108</v>
      </c>
      <c r="K440" s="49">
        <f t="shared" si="534"/>
        <v>44.72</v>
      </c>
      <c r="L440" s="49">
        <f t="shared" si="541"/>
        <v>596.26</v>
      </c>
      <c r="M440" s="130">
        <f t="shared" si="605"/>
        <v>481.17</v>
      </c>
      <c r="N440" s="49">
        <f t="shared" si="542"/>
        <v>26.09</v>
      </c>
      <c r="O440" s="130">
        <f t="shared" si="606"/>
        <v>0</v>
      </c>
      <c r="P440" s="130">
        <f t="shared" si="607"/>
        <v>54</v>
      </c>
      <c r="Q440" s="130">
        <f t="shared" si="608"/>
        <v>1202.24</v>
      </c>
      <c r="R440" s="49">
        <f t="shared" si="609"/>
        <v>0</v>
      </c>
      <c r="S440" s="49">
        <f t="shared" si="610"/>
        <v>298.13</v>
      </c>
      <c r="T440" s="130">
        <f t="shared" si="611"/>
        <v>120.29</v>
      </c>
      <c r="U440" s="49">
        <f t="shared" si="612"/>
        <v>11.18</v>
      </c>
      <c r="V440" s="130">
        <f t="shared" si="613"/>
        <v>0</v>
      </c>
      <c r="W440" s="130">
        <f t="shared" si="614"/>
        <v>54</v>
      </c>
      <c r="X440" s="49">
        <f t="shared" si="615"/>
        <v>483.6</v>
      </c>
      <c r="Y440" s="49">
        <f t="shared" si="616"/>
        <v>1685.84</v>
      </c>
      <c r="Z440" s="360"/>
      <c r="AA440" s="377" t="s">
        <v>68</v>
      </c>
      <c r="AB440" s="140">
        <f t="shared" si="617"/>
        <v>44.72</v>
      </c>
      <c r="AC440" s="140">
        <f t="shared" si="618"/>
        <v>894.39</v>
      </c>
      <c r="AD440" s="140">
        <f t="shared" si="619"/>
        <v>601.46</v>
      </c>
      <c r="AE440" s="140">
        <f t="shared" si="620"/>
        <v>37.27</v>
      </c>
      <c r="AF440" s="140">
        <f t="shared" si="621"/>
        <v>0</v>
      </c>
      <c r="AG440" s="140">
        <f t="shared" si="622"/>
        <v>108</v>
      </c>
      <c r="AH440" s="140">
        <f t="shared" si="623"/>
        <v>1685.84</v>
      </c>
      <c r="AI440" s="139" t="s">
        <v>32</v>
      </c>
    </row>
    <row r="441" s="115" customFormat="1" ht="19" customHeight="1" spans="1:35">
      <c r="A441" s="129">
        <f t="shared" si="604"/>
        <v>438</v>
      </c>
      <c r="B441" s="392" t="s">
        <v>262</v>
      </c>
      <c r="C441" s="87" t="s">
        <v>1023</v>
      </c>
      <c r="D441" s="368" t="s">
        <v>1024</v>
      </c>
      <c r="E441" s="350">
        <v>3726.65</v>
      </c>
      <c r="F441" s="130">
        <v>3726.65</v>
      </c>
      <c r="G441" s="350">
        <v>6014.67</v>
      </c>
      <c r="H441" s="350">
        <v>3726.65</v>
      </c>
      <c r="I441" s="395"/>
      <c r="J441" s="130">
        <v>108</v>
      </c>
      <c r="K441" s="49">
        <f t="shared" si="534"/>
        <v>44.72</v>
      </c>
      <c r="L441" s="49">
        <f t="shared" si="541"/>
        <v>596.26</v>
      </c>
      <c r="M441" s="130">
        <f t="shared" si="605"/>
        <v>481.17</v>
      </c>
      <c r="N441" s="49">
        <f t="shared" si="542"/>
        <v>26.09</v>
      </c>
      <c r="O441" s="130">
        <f t="shared" si="606"/>
        <v>0</v>
      </c>
      <c r="P441" s="130">
        <f t="shared" si="607"/>
        <v>54</v>
      </c>
      <c r="Q441" s="130">
        <f t="shared" si="608"/>
        <v>1202.24</v>
      </c>
      <c r="R441" s="49">
        <f t="shared" si="609"/>
        <v>0</v>
      </c>
      <c r="S441" s="49">
        <f t="shared" si="610"/>
        <v>298.13</v>
      </c>
      <c r="T441" s="130">
        <f t="shared" si="611"/>
        <v>120.29</v>
      </c>
      <c r="U441" s="49">
        <f t="shared" si="612"/>
        <v>11.18</v>
      </c>
      <c r="V441" s="130">
        <f t="shared" si="613"/>
        <v>0</v>
      </c>
      <c r="W441" s="130">
        <f t="shared" si="614"/>
        <v>54</v>
      </c>
      <c r="X441" s="49">
        <f t="shared" si="615"/>
        <v>483.6</v>
      </c>
      <c r="Y441" s="49">
        <f t="shared" si="616"/>
        <v>1685.84</v>
      </c>
      <c r="Z441" s="360"/>
      <c r="AA441" s="139" t="s">
        <v>65</v>
      </c>
      <c r="AB441" s="140">
        <f t="shared" si="617"/>
        <v>44.72</v>
      </c>
      <c r="AC441" s="140">
        <f t="shared" si="618"/>
        <v>894.39</v>
      </c>
      <c r="AD441" s="140">
        <f t="shared" si="619"/>
        <v>601.46</v>
      </c>
      <c r="AE441" s="140">
        <f t="shared" si="620"/>
        <v>37.27</v>
      </c>
      <c r="AF441" s="140">
        <f t="shared" si="621"/>
        <v>0</v>
      </c>
      <c r="AG441" s="140">
        <f t="shared" si="622"/>
        <v>108</v>
      </c>
      <c r="AH441" s="140">
        <f t="shared" si="623"/>
        <v>1685.84</v>
      </c>
      <c r="AI441" s="139" t="s">
        <v>32</v>
      </c>
    </row>
    <row r="442" s="115" customFormat="1" ht="19" customHeight="1" spans="1:35">
      <c r="A442" s="129">
        <f t="shared" si="604"/>
        <v>439</v>
      </c>
      <c r="B442" s="392" t="s">
        <v>411</v>
      </c>
      <c r="C442" s="87" t="s">
        <v>1025</v>
      </c>
      <c r="D442" s="368" t="s">
        <v>1026</v>
      </c>
      <c r="E442" s="350">
        <v>3726.65</v>
      </c>
      <c r="F442" s="130">
        <v>3726.65</v>
      </c>
      <c r="G442" s="350">
        <v>6014.67</v>
      </c>
      <c r="H442" s="350">
        <v>3726.65</v>
      </c>
      <c r="I442" s="395"/>
      <c r="J442" s="130">
        <v>108</v>
      </c>
      <c r="K442" s="49">
        <f t="shared" si="534"/>
        <v>44.72</v>
      </c>
      <c r="L442" s="49">
        <f t="shared" si="541"/>
        <v>596.26</v>
      </c>
      <c r="M442" s="130">
        <f t="shared" si="605"/>
        <v>481.17</v>
      </c>
      <c r="N442" s="49">
        <f t="shared" si="542"/>
        <v>26.09</v>
      </c>
      <c r="O442" s="130">
        <f t="shared" si="606"/>
        <v>0</v>
      </c>
      <c r="P442" s="130">
        <f t="shared" si="607"/>
        <v>54</v>
      </c>
      <c r="Q442" s="130">
        <f t="shared" si="608"/>
        <v>1202.24</v>
      </c>
      <c r="R442" s="49">
        <f t="shared" si="609"/>
        <v>0</v>
      </c>
      <c r="S442" s="49">
        <f t="shared" si="610"/>
        <v>298.13</v>
      </c>
      <c r="T442" s="130">
        <f t="shared" si="611"/>
        <v>120.29</v>
      </c>
      <c r="U442" s="49">
        <f t="shared" si="612"/>
        <v>11.18</v>
      </c>
      <c r="V442" s="130">
        <f t="shared" si="613"/>
        <v>0</v>
      </c>
      <c r="W442" s="130">
        <f t="shared" si="614"/>
        <v>54</v>
      </c>
      <c r="X442" s="49">
        <f t="shared" si="615"/>
        <v>483.6</v>
      </c>
      <c r="Y442" s="49">
        <f t="shared" si="616"/>
        <v>1685.84</v>
      </c>
      <c r="Z442" s="360"/>
      <c r="AA442" s="377" t="s">
        <v>76</v>
      </c>
      <c r="AB442" s="140">
        <f t="shared" si="617"/>
        <v>44.72</v>
      </c>
      <c r="AC442" s="140">
        <f t="shared" si="618"/>
        <v>894.39</v>
      </c>
      <c r="AD442" s="140">
        <f t="shared" si="619"/>
        <v>601.46</v>
      </c>
      <c r="AE442" s="140">
        <f t="shared" si="620"/>
        <v>37.27</v>
      </c>
      <c r="AF442" s="140">
        <f t="shared" si="621"/>
        <v>0</v>
      </c>
      <c r="AG442" s="140">
        <f t="shared" si="622"/>
        <v>108</v>
      </c>
      <c r="AH442" s="140">
        <f t="shared" si="623"/>
        <v>1685.84</v>
      </c>
      <c r="AI442" s="139" t="s">
        <v>32</v>
      </c>
    </row>
    <row r="443" s="115" customFormat="1" ht="19" customHeight="1" spans="1:35">
      <c r="A443" s="129">
        <f t="shared" si="604"/>
        <v>440</v>
      </c>
      <c r="B443" s="392" t="s">
        <v>217</v>
      </c>
      <c r="C443" s="99" t="s">
        <v>1027</v>
      </c>
      <c r="D443" s="368" t="s">
        <v>1028</v>
      </c>
      <c r="E443" s="350">
        <v>3726.65</v>
      </c>
      <c r="F443" s="130">
        <v>3726.65</v>
      </c>
      <c r="G443" s="350">
        <v>6014.67</v>
      </c>
      <c r="H443" s="350">
        <v>3726.65</v>
      </c>
      <c r="I443" s="395"/>
      <c r="J443" s="130">
        <v>108</v>
      </c>
      <c r="K443" s="49">
        <f t="shared" si="534"/>
        <v>44.72</v>
      </c>
      <c r="L443" s="49">
        <f t="shared" si="541"/>
        <v>596.26</v>
      </c>
      <c r="M443" s="130">
        <f t="shared" si="605"/>
        <v>481.17</v>
      </c>
      <c r="N443" s="49">
        <f t="shared" si="542"/>
        <v>26.09</v>
      </c>
      <c r="O443" s="130">
        <f t="shared" si="606"/>
        <v>0</v>
      </c>
      <c r="P443" s="130">
        <f t="shared" si="607"/>
        <v>54</v>
      </c>
      <c r="Q443" s="130">
        <f t="shared" si="608"/>
        <v>1202.24</v>
      </c>
      <c r="R443" s="49">
        <f t="shared" si="609"/>
        <v>0</v>
      </c>
      <c r="S443" s="49">
        <f t="shared" si="610"/>
        <v>298.13</v>
      </c>
      <c r="T443" s="130">
        <f t="shared" si="611"/>
        <v>120.29</v>
      </c>
      <c r="U443" s="49">
        <f t="shared" si="612"/>
        <v>11.18</v>
      </c>
      <c r="V443" s="130">
        <f t="shared" si="613"/>
        <v>0</v>
      </c>
      <c r="W443" s="130">
        <f t="shared" si="614"/>
        <v>54</v>
      </c>
      <c r="X443" s="49">
        <f t="shared" si="615"/>
        <v>483.6</v>
      </c>
      <c r="Y443" s="49">
        <f t="shared" si="616"/>
        <v>1685.84</v>
      </c>
      <c r="Z443" s="360"/>
      <c r="AA443" s="377" t="s">
        <v>57</v>
      </c>
      <c r="AB443" s="140">
        <f t="shared" si="617"/>
        <v>44.72</v>
      </c>
      <c r="AC443" s="140">
        <f t="shared" si="618"/>
        <v>894.39</v>
      </c>
      <c r="AD443" s="140">
        <f t="shared" si="619"/>
        <v>601.46</v>
      </c>
      <c r="AE443" s="140">
        <f t="shared" si="620"/>
        <v>37.27</v>
      </c>
      <c r="AF443" s="140">
        <f t="shared" si="621"/>
        <v>0</v>
      </c>
      <c r="AG443" s="140">
        <f t="shared" si="622"/>
        <v>108</v>
      </c>
      <c r="AH443" s="140">
        <f t="shared" si="623"/>
        <v>1685.84</v>
      </c>
      <c r="AI443" s="139" t="s">
        <v>32</v>
      </c>
    </row>
    <row r="444" s="115" customFormat="1" ht="19" customHeight="1" spans="1:35">
      <c r="A444" s="129">
        <f t="shared" si="604"/>
        <v>441</v>
      </c>
      <c r="B444" s="392" t="s">
        <v>411</v>
      </c>
      <c r="C444" s="99" t="s">
        <v>1029</v>
      </c>
      <c r="D444" s="368" t="s">
        <v>1030</v>
      </c>
      <c r="E444" s="350">
        <v>3726.65</v>
      </c>
      <c r="F444" s="130">
        <v>3726.65</v>
      </c>
      <c r="G444" s="350">
        <v>6014.67</v>
      </c>
      <c r="H444" s="350">
        <v>3726.65</v>
      </c>
      <c r="I444" s="366"/>
      <c r="J444" s="130">
        <v>108</v>
      </c>
      <c r="K444" s="49">
        <f t="shared" si="534"/>
        <v>44.72</v>
      </c>
      <c r="L444" s="49">
        <f t="shared" si="541"/>
        <v>596.26</v>
      </c>
      <c r="M444" s="130">
        <f t="shared" si="605"/>
        <v>481.17</v>
      </c>
      <c r="N444" s="49">
        <f t="shared" si="542"/>
        <v>26.09</v>
      </c>
      <c r="O444" s="130">
        <f t="shared" si="606"/>
        <v>0</v>
      </c>
      <c r="P444" s="130">
        <f t="shared" si="607"/>
        <v>54</v>
      </c>
      <c r="Q444" s="130">
        <f t="shared" si="608"/>
        <v>1202.24</v>
      </c>
      <c r="R444" s="49">
        <f t="shared" si="609"/>
        <v>0</v>
      </c>
      <c r="S444" s="49">
        <f t="shared" si="610"/>
        <v>298.13</v>
      </c>
      <c r="T444" s="130">
        <f t="shared" si="611"/>
        <v>120.29</v>
      </c>
      <c r="U444" s="49">
        <f t="shared" si="612"/>
        <v>11.18</v>
      </c>
      <c r="V444" s="130">
        <f t="shared" si="613"/>
        <v>0</v>
      </c>
      <c r="W444" s="130">
        <f t="shared" si="614"/>
        <v>54</v>
      </c>
      <c r="X444" s="49">
        <f t="shared" si="615"/>
        <v>483.6</v>
      </c>
      <c r="Y444" s="49">
        <f t="shared" si="616"/>
        <v>1685.84</v>
      </c>
      <c r="Z444" s="360"/>
      <c r="AA444" s="377" t="s">
        <v>76</v>
      </c>
      <c r="AB444" s="140">
        <f t="shared" si="617"/>
        <v>44.72</v>
      </c>
      <c r="AC444" s="140">
        <f t="shared" si="618"/>
        <v>894.39</v>
      </c>
      <c r="AD444" s="140">
        <f t="shared" si="619"/>
        <v>601.46</v>
      </c>
      <c r="AE444" s="140">
        <f t="shared" si="620"/>
        <v>37.27</v>
      </c>
      <c r="AF444" s="140">
        <f t="shared" si="621"/>
        <v>0</v>
      </c>
      <c r="AG444" s="140">
        <f t="shared" si="622"/>
        <v>108</v>
      </c>
      <c r="AH444" s="140">
        <f t="shared" si="623"/>
        <v>1685.84</v>
      </c>
      <c r="AI444" s="139" t="s">
        <v>32</v>
      </c>
    </row>
    <row r="445" s="115" customFormat="1" ht="19" customHeight="1" spans="1:35">
      <c r="A445" s="129">
        <f t="shared" si="604"/>
        <v>442</v>
      </c>
      <c r="B445" s="392" t="s">
        <v>411</v>
      </c>
      <c r="C445" s="99" t="s">
        <v>1031</v>
      </c>
      <c r="D445" s="368" t="s">
        <v>1032</v>
      </c>
      <c r="E445" s="350">
        <v>3726.65</v>
      </c>
      <c r="F445" s="130">
        <v>3726.65</v>
      </c>
      <c r="G445" s="350">
        <v>6014.67</v>
      </c>
      <c r="H445" s="350">
        <v>3726.65</v>
      </c>
      <c r="I445" s="366"/>
      <c r="J445" s="130">
        <v>108</v>
      </c>
      <c r="K445" s="49">
        <f t="shared" si="534"/>
        <v>44.72</v>
      </c>
      <c r="L445" s="49">
        <f t="shared" si="541"/>
        <v>596.26</v>
      </c>
      <c r="M445" s="130">
        <f t="shared" si="605"/>
        <v>481.17</v>
      </c>
      <c r="N445" s="49">
        <f t="shared" si="542"/>
        <v>26.09</v>
      </c>
      <c r="O445" s="130">
        <f t="shared" si="606"/>
        <v>0</v>
      </c>
      <c r="P445" s="130">
        <f t="shared" si="607"/>
        <v>54</v>
      </c>
      <c r="Q445" s="130">
        <f t="shared" si="608"/>
        <v>1202.24</v>
      </c>
      <c r="R445" s="49">
        <f t="shared" si="609"/>
        <v>0</v>
      </c>
      <c r="S445" s="49">
        <f t="shared" si="610"/>
        <v>298.13</v>
      </c>
      <c r="T445" s="130">
        <f t="shared" si="611"/>
        <v>120.29</v>
      </c>
      <c r="U445" s="49">
        <f t="shared" si="612"/>
        <v>11.18</v>
      </c>
      <c r="V445" s="130">
        <f t="shared" si="613"/>
        <v>0</v>
      </c>
      <c r="W445" s="130">
        <f t="shared" si="614"/>
        <v>54</v>
      </c>
      <c r="X445" s="49">
        <f t="shared" si="615"/>
        <v>483.6</v>
      </c>
      <c r="Y445" s="49">
        <f t="shared" si="616"/>
        <v>1685.84</v>
      </c>
      <c r="Z445" s="360"/>
      <c r="AA445" s="377" t="s">
        <v>76</v>
      </c>
      <c r="AB445" s="140">
        <f t="shared" si="617"/>
        <v>44.72</v>
      </c>
      <c r="AC445" s="140">
        <f t="shared" si="618"/>
        <v>894.39</v>
      </c>
      <c r="AD445" s="140">
        <f t="shared" si="619"/>
        <v>601.46</v>
      </c>
      <c r="AE445" s="140">
        <f t="shared" si="620"/>
        <v>37.27</v>
      </c>
      <c r="AF445" s="140">
        <f t="shared" si="621"/>
        <v>0</v>
      </c>
      <c r="AG445" s="140">
        <f t="shared" si="622"/>
        <v>108</v>
      </c>
      <c r="AH445" s="140">
        <f t="shared" si="623"/>
        <v>1685.84</v>
      </c>
      <c r="AI445" s="139" t="s">
        <v>32</v>
      </c>
    </row>
    <row r="446" s="115" customFormat="1" ht="19" customHeight="1" spans="1:35">
      <c r="A446" s="129">
        <f t="shared" si="604"/>
        <v>443</v>
      </c>
      <c r="B446" s="392" t="s">
        <v>129</v>
      </c>
      <c r="C446" s="99" t="s">
        <v>1033</v>
      </c>
      <c r="D446" s="368" t="s">
        <v>1034</v>
      </c>
      <c r="E446" s="350">
        <v>3726.65</v>
      </c>
      <c r="F446" s="130">
        <v>3726.65</v>
      </c>
      <c r="G446" s="350">
        <v>6014.67</v>
      </c>
      <c r="H446" s="350">
        <v>3726.65</v>
      </c>
      <c r="I446" s="366"/>
      <c r="J446" s="130">
        <v>108</v>
      </c>
      <c r="K446" s="49">
        <f t="shared" si="534"/>
        <v>44.72</v>
      </c>
      <c r="L446" s="49">
        <f t="shared" si="541"/>
        <v>596.26</v>
      </c>
      <c r="M446" s="130">
        <f t="shared" si="605"/>
        <v>481.17</v>
      </c>
      <c r="N446" s="49">
        <f t="shared" si="542"/>
        <v>26.09</v>
      </c>
      <c r="O446" s="130">
        <f t="shared" si="606"/>
        <v>0</v>
      </c>
      <c r="P446" s="130">
        <f t="shared" si="607"/>
        <v>54</v>
      </c>
      <c r="Q446" s="130">
        <f t="shared" si="608"/>
        <v>1202.24</v>
      </c>
      <c r="R446" s="49">
        <f t="shared" si="609"/>
        <v>0</v>
      </c>
      <c r="S446" s="49">
        <f t="shared" si="610"/>
        <v>298.13</v>
      </c>
      <c r="T446" s="130">
        <f t="shared" si="611"/>
        <v>120.29</v>
      </c>
      <c r="U446" s="49">
        <f t="shared" si="612"/>
        <v>11.18</v>
      </c>
      <c r="V446" s="130">
        <f t="shared" si="613"/>
        <v>0</v>
      </c>
      <c r="W446" s="130">
        <f t="shared" si="614"/>
        <v>54</v>
      </c>
      <c r="X446" s="49">
        <f t="shared" si="615"/>
        <v>483.6</v>
      </c>
      <c r="Y446" s="49">
        <f t="shared" si="616"/>
        <v>1685.84</v>
      </c>
      <c r="Z446" s="360"/>
      <c r="AA446" s="139" t="s">
        <v>82</v>
      </c>
      <c r="AB446" s="140">
        <f t="shared" si="617"/>
        <v>44.72</v>
      </c>
      <c r="AC446" s="140">
        <f t="shared" si="618"/>
        <v>894.39</v>
      </c>
      <c r="AD446" s="140">
        <f t="shared" si="619"/>
        <v>601.46</v>
      </c>
      <c r="AE446" s="140">
        <f t="shared" si="620"/>
        <v>37.27</v>
      </c>
      <c r="AF446" s="140">
        <f t="shared" si="621"/>
        <v>0</v>
      </c>
      <c r="AG446" s="140">
        <f t="shared" si="622"/>
        <v>108</v>
      </c>
      <c r="AH446" s="140">
        <f t="shared" si="623"/>
        <v>1685.84</v>
      </c>
      <c r="AI446" s="139" t="s">
        <v>35</v>
      </c>
    </row>
    <row r="447" s="39" customFormat="1" ht="16" customHeight="1" spans="1:35">
      <c r="A447" s="129">
        <f t="shared" si="604"/>
        <v>444</v>
      </c>
      <c r="B447" s="49" t="s">
        <v>217</v>
      </c>
      <c r="C447" s="46" t="s">
        <v>1035</v>
      </c>
      <c r="D447" s="202" t="s">
        <v>1036</v>
      </c>
      <c r="E447" s="355">
        <v>3726.65</v>
      </c>
      <c r="F447" s="49">
        <v>3726.65</v>
      </c>
      <c r="G447" s="349">
        <v>6014.67</v>
      </c>
      <c r="H447" s="349">
        <v>3726.65</v>
      </c>
      <c r="I447" s="359">
        <v>2200</v>
      </c>
      <c r="J447" s="130">
        <v>108</v>
      </c>
      <c r="K447" s="49">
        <f t="shared" si="534"/>
        <v>44.72</v>
      </c>
      <c r="L447" s="49">
        <f t="shared" si="541"/>
        <v>596.26</v>
      </c>
      <c r="M447" s="130">
        <f t="shared" si="605"/>
        <v>481.17</v>
      </c>
      <c r="N447" s="49">
        <f t="shared" si="542"/>
        <v>26.09</v>
      </c>
      <c r="O447" s="130">
        <f t="shared" si="606"/>
        <v>110</v>
      </c>
      <c r="P447" s="130">
        <f t="shared" si="607"/>
        <v>54</v>
      </c>
      <c r="Q447" s="130">
        <f t="shared" si="608"/>
        <v>1312.24</v>
      </c>
      <c r="R447" s="49">
        <f t="shared" si="609"/>
        <v>0</v>
      </c>
      <c r="S447" s="49">
        <f t="shared" si="610"/>
        <v>298.13</v>
      </c>
      <c r="T447" s="130">
        <f t="shared" si="611"/>
        <v>120.29</v>
      </c>
      <c r="U447" s="49">
        <f t="shared" si="612"/>
        <v>11.18</v>
      </c>
      <c r="V447" s="130">
        <f t="shared" si="613"/>
        <v>110</v>
      </c>
      <c r="W447" s="130">
        <f t="shared" si="614"/>
        <v>54</v>
      </c>
      <c r="X447" s="49">
        <f t="shared" si="615"/>
        <v>593.6</v>
      </c>
      <c r="Y447" s="49">
        <f t="shared" si="616"/>
        <v>1905.84</v>
      </c>
      <c r="Z447" s="164"/>
      <c r="AA447" s="139" t="s">
        <v>57</v>
      </c>
      <c r="AB447" s="140">
        <f t="shared" ref="AB447:AH447" si="624">K447+R447</f>
        <v>44.72</v>
      </c>
      <c r="AC447" s="140">
        <f t="shared" si="624"/>
        <v>894.39</v>
      </c>
      <c r="AD447" s="140">
        <f t="shared" si="624"/>
        <v>601.46</v>
      </c>
      <c r="AE447" s="140">
        <f t="shared" si="624"/>
        <v>37.27</v>
      </c>
      <c r="AF447" s="140">
        <f t="shared" si="624"/>
        <v>220</v>
      </c>
      <c r="AG447" s="140">
        <f t="shared" si="624"/>
        <v>108</v>
      </c>
      <c r="AH447" s="140">
        <f t="shared" si="624"/>
        <v>1905.84</v>
      </c>
      <c r="AI447" s="139" t="s">
        <v>32</v>
      </c>
    </row>
    <row r="448" s="115" customFormat="1" ht="19" customHeight="1" spans="1:35">
      <c r="A448" s="129">
        <f t="shared" ref="A448:A460" si="625">ROW()-3</f>
        <v>445</v>
      </c>
      <c r="B448" s="392" t="s">
        <v>262</v>
      </c>
      <c r="C448" s="380" t="s">
        <v>1037</v>
      </c>
      <c r="D448" s="462" t="s">
        <v>1038</v>
      </c>
      <c r="E448" s="350">
        <v>3820</v>
      </c>
      <c r="F448" s="350">
        <v>3820</v>
      </c>
      <c r="G448" s="350">
        <v>6014.67</v>
      </c>
      <c r="H448" s="350">
        <v>3820</v>
      </c>
      <c r="I448" s="366"/>
      <c r="J448" s="130">
        <v>108</v>
      </c>
      <c r="K448" s="49">
        <f t="shared" si="534"/>
        <v>45.84</v>
      </c>
      <c r="L448" s="49">
        <f t="shared" si="541"/>
        <v>611.2</v>
      </c>
      <c r="M448" s="130">
        <f t="shared" ref="M448:M461" si="626">ROUND(G448*0.08,2)</f>
        <v>481.17</v>
      </c>
      <c r="N448" s="49">
        <f t="shared" si="542"/>
        <v>26.74</v>
      </c>
      <c r="O448" s="130">
        <f t="shared" ref="O448:O461" si="627">I448*5%</f>
        <v>0</v>
      </c>
      <c r="P448" s="130">
        <f t="shared" ref="P448:P461" si="628">J448*50%</f>
        <v>54</v>
      </c>
      <c r="Q448" s="130">
        <f t="shared" ref="Q448:Q461" si="629">SUM(K448:P448)</f>
        <v>1218.95</v>
      </c>
      <c r="R448" s="49">
        <f t="shared" ref="R448:R461" si="630">E448*0</f>
        <v>0</v>
      </c>
      <c r="S448" s="49">
        <f t="shared" ref="S448:S461" si="631">ROUND(F448*0.08,2)</f>
        <v>305.6</v>
      </c>
      <c r="T448" s="130">
        <f t="shared" ref="T448:T461" si="632">ROUND(G448*0.02,2)</f>
        <v>120.29</v>
      </c>
      <c r="U448" s="49">
        <f t="shared" ref="U448:U461" si="633">ROUND(H448*0.003,2)</f>
        <v>11.46</v>
      </c>
      <c r="V448" s="130">
        <f t="shared" ref="V448:V461" si="634">I448*5%</f>
        <v>0</v>
      </c>
      <c r="W448" s="130">
        <f t="shared" ref="W448:W461" si="635">J448*50%</f>
        <v>54</v>
      </c>
      <c r="X448" s="49">
        <f t="shared" ref="X448:X461" si="636">SUM(R448:W448)</f>
        <v>491.35</v>
      </c>
      <c r="Y448" s="49">
        <f t="shared" ref="Y448:Y461" si="637">Q448+X448</f>
        <v>1710.3</v>
      </c>
      <c r="Z448" s="360"/>
      <c r="AA448" s="377" t="s">
        <v>68</v>
      </c>
      <c r="AB448" s="140">
        <f t="shared" ref="AB448:AB461" si="638">K448+R448</f>
        <v>45.84</v>
      </c>
      <c r="AC448" s="140">
        <f t="shared" ref="AC448:AC461" si="639">L448+S448</f>
        <v>916.8</v>
      </c>
      <c r="AD448" s="140">
        <f t="shared" ref="AD448:AD461" si="640">M448+T448</f>
        <v>601.46</v>
      </c>
      <c r="AE448" s="140">
        <f t="shared" ref="AE448:AE461" si="641">N448+U448</f>
        <v>38.2</v>
      </c>
      <c r="AF448" s="140">
        <f t="shared" ref="AF448:AF461" si="642">O448+V448</f>
        <v>0</v>
      </c>
      <c r="AG448" s="140">
        <f t="shared" ref="AG448:AG461" si="643">P448+W448</f>
        <v>108</v>
      </c>
      <c r="AH448" s="140">
        <f t="shared" ref="AH448:AH461" si="644">Q448+X448</f>
        <v>1710.3</v>
      </c>
      <c r="AI448" s="139" t="s">
        <v>32</v>
      </c>
    </row>
    <row r="449" s="115" customFormat="1" ht="19" customHeight="1" spans="1:35">
      <c r="A449" s="129">
        <f t="shared" si="625"/>
        <v>446</v>
      </c>
      <c r="B449" s="392" t="s">
        <v>209</v>
      </c>
      <c r="C449" s="380" t="s">
        <v>1039</v>
      </c>
      <c r="D449" s="168" t="s">
        <v>1040</v>
      </c>
      <c r="E449" s="350">
        <v>3820</v>
      </c>
      <c r="F449" s="350">
        <v>3820</v>
      </c>
      <c r="G449" s="350">
        <v>6014.67</v>
      </c>
      <c r="H449" s="350">
        <v>3820</v>
      </c>
      <c r="I449" s="366"/>
      <c r="J449" s="130">
        <v>108</v>
      </c>
      <c r="K449" s="49">
        <f t="shared" si="534"/>
        <v>45.84</v>
      </c>
      <c r="L449" s="49">
        <f t="shared" si="541"/>
        <v>611.2</v>
      </c>
      <c r="M449" s="130">
        <f t="shared" si="626"/>
        <v>481.17</v>
      </c>
      <c r="N449" s="49">
        <f t="shared" si="542"/>
        <v>26.74</v>
      </c>
      <c r="O449" s="130">
        <f t="shared" si="627"/>
        <v>0</v>
      </c>
      <c r="P449" s="130">
        <f t="shared" si="628"/>
        <v>54</v>
      </c>
      <c r="Q449" s="130">
        <f t="shared" si="629"/>
        <v>1218.95</v>
      </c>
      <c r="R449" s="49">
        <f t="shared" si="630"/>
        <v>0</v>
      </c>
      <c r="S449" s="49">
        <f t="shared" si="631"/>
        <v>305.6</v>
      </c>
      <c r="T449" s="130">
        <f t="shared" si="632"/>
        <v>120.29</v>
      </c>
      <c r="U449" s="49">
        <f t="shared" si="633"/>
        <v>11.46</v>
      </c>
      <c r="V449" s="130">
        <f t="shared" si="634"/>
        <v>0</v>
      </c>
      <c r="W449" s="130">
        <f t="shared" si="635"/>
        <v>54</v>
      </c>
      <c r="X449" s="49">
        <f t="shared" si="636"/>
        <v>491.35</v>
      </c>
      <c r="Y449" s="49">
        <f t="shared" si="637"/>
        <v>1710.3</v>
      </c>
      <c r="Z449" s="360"/>
      <c r="AA449" s="139" t="s">
        <v>69</v>
      </c>
      <c r="AB449" s="140">
        <f t="shared" si="638"/>
        <v>45.84</v>
      </c>
      <c r="AC449" s="140">
        <f t="shared" si="639"/>
        <v>916.8</v>
      </c>
      <c r="AD449" s="140">
        <f t="shared" si="640"/>
        <v>601.46</v>
      </c>
      <c r="AE449" s="140">
        <f t="shared" si="641"/>
        <v>38.2</v>
      </c>
      <c r="AF449" s="140">
        <f t="shared" si="642"/>
        <v>0</v>
      </c>
      <c r="AG449" s="140">
        <f t="shared" si="643"/>
        <v>108</v>
      </c>
      <c r="AH449" s="140">
        <f t="shared" si="644"/>
        <v>1710.3</v>
      </c>
      <c r="AI449" s="139" t="s">
        <v>32</v>
      </c>
    </row>
    <row r="450" s="115" customFormat="1" ht="19" customHeight="1" spans="1:35">
      <c r="A450" s="129">
        <f t="shared" si="625"/>
        <v>447</v>
      </c>
      <c r="B450" s="392" t="s">
        <v>368</v>
      </c>
      <c r="C450" s="380" t="s">
        <v>1041</v>
      </c>
      <c r="D450" s="168" t="s">
        <v>1042</v>
      </c>
      <c r="E450" s="350">
        <v>3820</v>
      </c>
      <c r="F450" s="350">
        <v>3820</v>
      </c>
      <c r="G450" s="350">
        <v>6014.67</v>
      </c>
      <c r="H450" s="350">
        <v>3820</v>
      </c>
      <c r="I450" s="366"/>
      <c r="J450" s="130">
        <v>108</v>
      </c>
      <c r="K450" s="49">
        <f t="shared" si="534"/>
        <v>45.84</v>
      </c>
      <c r="L450" s="49">
        <f t="shared" si="541"/>
        <v>611.2</v>
      </c>
      <c r="M450" s="130">
        <f t="shared" si="626"/>
        <v>481.17</v>
      </c>
      <c r="N450" s="49">
        <f t="shared" si="542"/>
        <v>26.74</v>
      </c>
      <c r="O450" s="130">
        <f t="shared" si="627"/>
        <v>0</v>
      </c>
      <c r="P450" s="130">
        <f t="shared" si="628"/>
        <v>54</v>
      </c>
      <c r="Q450" s="130">
        <f t="shared" si="629"/>
        <v>1218.95</v>
      </c>
      <c r="R450" s="49">
        <f t="shared" si="630"/>
        <v>0</v>
      </c>
      <c r="S450" s="49">
        <f t="shared" si="631"/>
        <v>305.6</v>
      </c>
      <c r="T450" s="130">
        <f t="shared" si="632"/>
        <v>120.29</v>
      </c>
      <c r="U450" s="49">
        <f t="shared" si="633"/>
        <v>11.46</v>
      </c>
      <c r="V450" s="130">
        <f t="shared" si="634"/>
        <v>0</v>
      </c>
      <c r="W450" s="130">
        <f t="shared" si="635"/>
        <v>54</v>
      </c>
      <c r="X450" s="49">
        <f t="shared" si="636"/>
        <v>491.35</v>
      </c>
      <c r="Y450" s="49">
        <f t="shared" si="637"/>
        <v>1710.3</v>
      </c>
      <c r="Z450" s="360"/>
      <c r="AA450" s="139" t="s">
        <v>88</v>
      </c>
      <c r="AB450" s="140">
        <f t="shared" si="638"/>
        <v>45.84</v>
      </c>
      <c r="AC450" s="140">
        <f t="shared" si="639"/>
        <v>916.8</v>
      </c>
      <c r="AD450" s="140">
        <f t="shared" si="640"/>
        <v>601.46</v>
      </c>
      <c r="AE450" s="140">
        <f t="shared" si="641"/>
        <v>38.2</v>
      </c>
      <c r="AF450" s="140">
        <f t="shared" si="642"/>
        <v>0</v>
      </c>
      <c r="AG450" s="140">
        <f t="shared" si="643"/>
        <v>108</v>
      </c>
      <c r="AH450" s="140">
        <f t="shared" si="644"/>
        <v>1710.3</v>
      </c>
      <c r="AI450" s="139" t="s">
        <v>34</v>
      </c>
    </row>
    <row r="451" s="115" customFormat="1" ht="19" customHeight="1" spans="1:35">
      <c r="A451" s="129">
        <f t="shared" si="625"/>
        <v>448</v>
      </c>
      <c r="B451" s="392" t="s">
        <v>201</v>
      </c>
      <c r="C451" s="380" t="s">
        <v>1043</v>
      </c>
      <c r="D451" s="168" t="s">
        <v>1044</v>
      </c>
      <c r="E451" s="350">
        <v>3726.65</v>
      </c>
      <c r="F451" s="130">
        <v>3726.65</v>
      </c>
      <c r="G451" s="350">
        <v>6014.67</v>
      </c>
      <c r="H451" s="350">
        <v>3726.65</v>
      </c>
      <c r="I451" s="366"/>
      <c r="J451" s="130">
        <v>108</v>
      </c>
      <c r="K451" s="49">
        <f t="shared" si="534"/>
        <v>44.72</v>
      </c>
      <c r="L451" s="49">
        <f t="shared" si="541"/>
        <v>596.26</v>
      </c>
      <c r="M451" s="130">
        <f t="shared" si="626"/>
        <v>481.17</v>
      </c>
      <c r="N451" s="49">
        <f t="shared" si="542"/>
        <v>26.09</v>
      </c>
      <c r="O451" s="130">
        <f t="shared" si="627"/>
        <v>0</v>
      </c>
      <c r="P451" s="130">
        <f t="shared" si="628"/>
        <v>54</v>
      </c>
      <c r="Q451" s="130">
        <f t="shared" si="629"/>
        <v>1202.24</v>
      </c>
      <c r="R451" s="49">
        <f t="shared" si="630"/>
        <v>0</v>
      </c>
      <c r="S451" s="49">
        <f t="shared" si="631"/>
        <v>298.13</v>
      </c>
      <c r="T451" s="130">
        <f t="shared" si="632"/>
        <v>120.29</v>
      </c>
      <c r="U451" s="49">
        <f t="shared" si="633"/>
        <v>11.18</v>
      </c>
      <c r="V451" s="130">
        <f t="shared" si="634"/>
        <v>0</v>
      </c>
      <c r="W451" s="130">
        <f t="shared" si="635"/>
        <v>54</v>
      </c>
      <c r="X451" s="49">
        <f t="shared" si="636"/>
        <v>483.6</v>
      </c>
      <c r="Y451" s="49">
        <f t="shared" si="637"/>
        <v>1685.84</v>
      </c>
      <c r="Z451" s="360"/>
      <c r="AA451" s="377" t="s">
        <v>66</v>
      </c>
      <c r="AB451" s="140">
        <f t="shared" si="638"/>
        <v>44.72</v>
      </c>
      <c r="AC451" s="140">
        <f t="shared" si="639"/>
        <v>894.39</v>
      </c>
      <c r="AD451" s="140">
        <f t="shared" si="640"/>
        <v>601.46</v>
      </c>
      <c r="AE451" s="140">
        <f t="shared" si="641"/>
        <v>37.27</v>
      </c>
      <c r="AF451" s="140">
        <f t="shared" si="642"/>
        <v>0</v>
      </c>
      <c r="AG451" s="140">
        <f t="shared" si="643"/>
        <v>108</v>
      </c>
      <c r="AH451" s="140">
        <f t="shared" si="644"/>
        <v>1685.84</v>
      </c>
      <c r="AI451" s="139" t="s">
        <v>32</v>
      </c>
    </row>
    <row r="452" s="115" customFormat="1" ht="19" customHeight="1" spans="1:35">
      <c r="A452" s="129">
        <f t="shared" si="625"/>
        <v>449</v>
      </c>
      <c r="B452" s="392" t="s">
        <v>206</v>
      </c>
      <c r="C452" s="380" t="s">
        <v>1045</v>
      </c>
      <c r="D452" s="168" t="s">
        <v>1046</v>
      </c>
      <c r="E452" s="350">
        <v>3726.65</v>
      </c>
      <c r="F452" s="130">
        <v>3726.65</v>
      </c>
      <c r="G452" s="350">
        <v>6014.67</v>
      </c>
      <c r="H452" s="350">
        <v>3726.65</v>
      </c>
      <c r="I452" s="366"/>
      <c r="J452" s="130">
        <v>108</v>
      </c>
      <c r="K452" s="49">
        <f t="shared" ref="K452:K460" si="645">ROUND(E452*0.012,2)</f>
        <v>44.72</v>
      </c>
      <c r="L452" s="49">
        <f t="shared" si="541"/>
        <v>596.26</v>
      </c>
      <c r="M452" s="130">
        <f t="shared" si="626"/>
        <v>481.17</v>
      </c>
      <c r="N452" s="49">
        <f t="shared" si="542"/>
        <v>26.09</v>
      </c>
      <c r="O452" s="130">
        <f t="shared" si="627"/>
        <v>0</v>
      </c>
      <c r="P452" s="130">
        <f t="shared" si="628"/>
        <v>54</v>
      </c>
      <c r="Q452" s="130">
        <f t="shared" si="629"/>
        <v>1202.24</v>
      </c>
      <c r="R452" s="49">
        <f t="shared" si="630"/>
        <v>0</v>
      </c>
      <c r="S452" s="49">
        <f t="shared" si="631"/>
        <v>298.13</v>
      </c>
      <c r="T452" s="130">
        <f t="shared" si="632"/>
        <v>120.29</v>
      </c>
      <c r="U452" s="49">
        <f t="shared" si="633"/>
        <v>11.18</v>
      </c>
      <c r="V452" s="130">
        <f t="shared" si="634"/>
        <v>0</v>
      </c>
      <c r="W452" s="130">
        <f t="shared" si="635"/>
        <v>54</v>
      </c>
      <c r="X452" s="49">
        <f t="shared" si="636"/>
        <v>483.6</v>
      </c>
      <c r="Y452" s="49">
        <f t="shared" si="637"/>
        <v>1685.84</v>
      </c>
      <c r="Z452" s="360"/>
      <c r="AA452" s="139" t="s">
        <v>63</v>
      </c>
      <c r="AB452" s="140">
        <f t="shared" si="638"/>
        <v>44.72</v>
      </c>
      <c r="AC452" s="140">
        <f t="shared" si="639"/>
        <v>894.39</v>
      </c>
      <c r="AD452" s="140">
        <f t="shared" si="640"/>
        <v>601.46</v>
      </c>
      <c r="AE452" s="140">
        <f t="shared" si="641"/>
        <v>37.27</v>
      </c>
      <c r="AF452" s="140">
        <f t="shared" si="642"/>
        <v>0</v>
      </c>
      <c r="AG452" s="140">
        <f t="shared" si="643"/>
        <v>108</v>
      </c>
      <c r="AH452" s="140">
        <f t="shared" si="644"/>
        <v>1685.84</v>
      </c>
      <c r="AI452" s="139" t="s">
        <v>31</v>
      </c>
    </row>
    <row r="453" s="115" customFormat="1" ht="19" customHeight="1" spans="1:35">
      <c r="A453" s="129">
        <f t="shared" si="625"/>
        <v>450</v>
      </c>
      <c r="B453" s="392" t="s">
        <v>223</v>
      </c>
      <c r="C453" s="380" t="s">
        <v>1047</v>
      </c>
      <c r="D453" s="168" t="s">
        <v>1048</v>
      </c>
      <c r="E453" s="350">
        <v>3726.65</v>
      </c>
      <c r="F453" s="130">
        <v>3726.65</v>
      </c>
      <c r="G453" s="350">
        <v>6014.67</v>
      </c>
      <c r="H453" s="350">
        <v>3726.65</v>
      </c>
      <c r="I453" s="366"/>
      <c r="J453" s="130">
        <v>108</v>
      </c>
      <c r="K453" s="49">
        <f t="shared" si="645"/>
        <v>44.72</v>
      </c>
      <c r="L453" s="49">
        <f t="shared" si="541"/>
        <v>596.26</v>
      </c>
      <c r="M453" s="130">
        <f t="shared" si="626"/>
        <v>481.17</v>
      </c>
      <c r="N453" s="49">
        <f t="shared" si="542"/>
        <v>26.09</v>
      </c>
      <c r="O453" s="130">
        <f t="shared" si="627"/>
        <v>0</v>
      </c>
      <c r="P453" s="130">
        <f t="shared" si="628"/>
        <v>54</v>
      </c>
      <c r="Q453" s="130">
        <f t="shared" si="629"/>
        <v>1202.24</v>
      </c>
      <c r="R453" s="49">
        <f t="shared" si="630"/>
        <v>0</v>
      </c>
      <c r="S453" s="49">
        <f t="shared" si="631"/>
        <v>298.13</v>
      </c>
      <c r="T453" s="130">
        <f t="shared" si="632"/>
        <v>120.29</v>
      </c>
      <c r="U453" s="49">
        <f t="shared" si="633"/>
        <v>11.18</v>
      </c>
      <c r="V453" s="130">
        <f t="shared" si="634"/>
        <v>0</v>
      </c>
      <c r="W453" s="130">
        <f t="shared" si="635"/>
        <v>54</v>
      </c>
      <c r="X453" s="49">
        <f t="shared" si="636"/>
        <v>483.6</v>
      </c>
      <c r="Y453" s="49">
        <f t="shared" si="637"/>
        <v>1685.84</v>
      </c>
      <c r="Z453" s="360"/>
      <c r="AA453" s="139" t="s">
        <v>71</v>
      </c>
      <c r="AB453" s="140">
        <f t="shared" si="638"/>
        <v>44.72</v>
      </c>
      <c r="AC453" s="140">
        <f t="shared" si="639"/>
        <v>894.39</v>
      </c>
      <c r="AD453" s="140">
        <f t="shared" si="640"/>
        <v>601.46</v>
      </c>
      <c r="AE453" s="140">
        <f t="shared" si="641"/>
        <v>37.27</v>
      </c>
      <c r="AF453" s="140">
        <f t="shared" si="642"/>
        <v>0</v>
      </c>
      <c r="AG453" s="140">
        <f t="shared" si="643"/>
        <v>108</v>
      </c>
      <c r="AH453" s="140">
        <f t="shared" si="644"/>
        <v>1685.84</v>
      </c>
      <c r="AI453" s="139" t="s">
        <v>35</v>
      </c>
    </row>
    <row r="454" s="115" customFormat="1" ht="19" customHeight="1" spans="1:35">
      <c r="A454" s="129">
        <f t="shared" si="625"/>
        <v>451</v>
      </c>
      <c r="B454" s="392" t="s">
        <v>129</v>
      </c>
      <c r="C454" s="380" t="s">
        <v>1049</v>
      </c>
      <c r="D454" s="168" t="s">
        <v>1050</v>
      </c>
      <c r="E454" s="350">
        <v>3726.65</v>
      </c>
      <c r="F454" s="130">
        <v>3726.65</v>
      </c>
      <c r="G454" s="350">
        <v>6014.67</v>
      </c>
      <c r="H454" s="350">
        <v>3726.65</v>
      </c>
      <c r="I454" s="366"/>
      <c r="J454" s="130">
        <v>108</v>
      </c>
      <c r="K454" s="49">
        <f t="shared" si="645"/>
        <v>44.72</v>
      </c>
      <c r="L454" s="49">
        <f t="shared" si="541"/>
        <v>596.26</v>
      </c>
      <c r="M454" s="130">
        <f t="shared" si="626"/>
        <v>481.17</v>
      </c>
      <c r="N454" s="49">
        <f t="shared" si="542"/>
        <v>26.09</v>
      </c>
      <c r="O454" s="130">
        <f t="shared" si="627"/>
        <v>0</v>
      </c>
      <c r="P454" s="130">
        <f t="shared" si="628"/>
        <v>54</v>
      </c>
      <c r="Q454" s="130">
        <f t="shared" si="629"/>
        <v>1202.24</v>
      </c>
      <c r="R454" s="49">
        <f t="shared" si="630"/>
        <v>0</v>
      </c>
      <c r="S454" s="49">
        <f t="shared" si="631"/>
        <v>298.13</v>
      </c>
      <c r="T454" s="130">
        <f t="shared" si="632"/>
        <v>120.29</v>
      </c>
      <c r="U454" s="49">
        <f t="shared" si="633"/>
        <v>11.18</v>
      </c>
      <c r="V454" s="130">
        <f t="shared" si="634"/>
        <v>0</v>
      </c>
      <c r="W454" s="130">
        <f t="shared" si="635"/>
        <v>54</v>
      </c>
      <c r="X454" s="49">
        <f t="shared" si="636"/>
        <v>483.6</v>
      </c>
      <c r="Y454" s="49">
        <f t="shared" si="637"/>
        <v>1685.84</v>
      </c>
      <c r="Z454" s="360"/>
      <c r="AA454" s="139" t="s">
        <v>71</v>
      </c>
      <c r="AB454" s="140">
        <f t="shared" si="638"/>
        <v>44.72</v>
      </c>
      <c r="AC454" s="140">
        <f t="shared" si="639"/>
        <v>894.39</v>
      </c>
      <c r="AD454" s="140">
        <f t="shared" si="640"/>
        <v>601.46</v>
      </c>
      <c r="AE454" s="140">
        <f t="shared" si="641"/>
        <v>37.27</v>
      </c>
      <c r="AF454" s="140">
        <f t="shared" si="642"/>
        <v>0</v>
      </c>
      <c r="AG454" s="140">
        <f t="shared" si="643"/>
        <v>108</v>
      </c>
      <c r="AH454" s="140">
        <f t="shared" si="644"/>
        <v>1685.84</v>
      </c>
      <c r="AI454" s="139" t="s">
        <v>35</v>
      </c>
    </row>
    <row r="455" s="115" customFormat="1" ht="19" customHeight="1" spans="1:35">
      <c r="A455" s="129">
        <f t="shared" si="625"/>
        <v>452</v>
      </c>
      <c r="B455" s="392" t="s">
        <v>262</v>
      </c>
      <c r="C455" s="380" t="s">
        <v>1051</v>
      </c>
      <c r="D455" s="168" t="s">
        <v>1052</v>
      </c>
      <c r="E455" s="350">
        <v>3726.65</v>
      </c>
      <c r="F455" s="130">
        <v>3726.65</v>
      </c>
      <c r="G455" s="350">
        <v>6014.67</v>
      </c>
      <c r="H455" s="350">
        <v>3726.65</v>
      </c>
      <c r="I455" s="366"/>
      <c r="J455" s="130">
        <v>108</v>
      </c>
      <c r="K455" s="49">
        <f t="shared" si="645"/>
        <v>44.72</v>
      </c>
      <c r="L455" s="49">
        <f t="shared" si="541"/>
        <v>596.26</v>
      </c>
      <c r="M455" s="130">
        <f t="shared" si="626"/>
        <v>481.17</v>
      </c>
      <c r="N455" s="49">
        <f t="shared" si="542"/>
        <v>26.09</v>
      </c>
      <c r="O455" s="130">
        <f t="shared" si="627"/>
        <v>0</v>
      </c>
      <c r="P455" s="130">
        <f t="shared" si="628"/>
        <v>54</v>
      </c>
      <c r="Q455" s="130">
        <f t="shared" si="629"/>
        <v>1202.24</v>
      </c>
      <c r="R455" s="49">
        <f t="shared" si="630"/>
        <v>0</v>
      </c>
      <c r="S455" s="49">
        <f t="shared" si="631"/>
        <v>298.13</v>
      </c>
      <c r="T455" s="130">
        <f t="shared" si="632"/>
        <v>120.29</v>
      </c>
      <c r="U455" s="49">
        <f t="shared" si="633"/>
        <v>11.18</v>
      </c>
      <c r="V455" s="130">
        <f t="shared" si="634"/>
        <v>0</v>
      </c>
      <c r="W455" s="130">
        <f t="shared" si="635"/>
        <v>54</v>
      </c>
      <c r="X455" s="49">
        <f t="shared" si="636"/>
        <v>483.6</v>
      </c>
      <c r="Y455" s="49">
        <f t="shared" si="637"/>
        <v>1685.84</v>
      </c>
      <c r="Z455" s="360"/>
      <c r="AA455" s="377" t="s">
        <v>68</v>
      </c>
      <c r="AB455" s="140">
        <f t="shared" si="638"/>
        <v>44.72</v>
      </c>
      <c r="AC455" s="140">
        <f t="shared" si="639"/>
        <v>894.39</v>
      </c>
      <c r="AD455" s="140">
        <f t="shared" si="640"/>
        <v>601.46</v>
      </c>
      <c r="AE455" s="140">
        <f t="shared" si="641"/>
        <v>37.27</v>
      </c>
      <c r="AF455" s="140">
        <f t="shared" si="642"/>
        <v>0</v>
      </c>
      <c r="AG455" s="140">
        <f t="shared" si="643"/>
        <v>108</v>
      </c>
      <c r="AH455" s="140">
        <f t="shared" si="644"/>
        <v>1685.84</v>
      </c>
      <c r="AI455" s="139" t="s">
        <v>32</v>
      </c>
    </row>
    <row r="456" s="115" customFormat="1" ht="19" customHeight="1" spans="1:35">
      <c r="A456" s="129">
        <f t="shared" si="625"/>
        <v>453</v>
      </c>
      <c r="B456" s="392" t="s">
        <v>217</v>
      </c>
      <c r="C456" s="380" t="s">
        <v>1053</v>
      </c>
      <c r="D456" s="168" t="s">
        <v>1054</v>
      </c>
      <c r="E456" s="350">
        <v>3726.65</v>
      </c>
      <c r="F456" s="130">
        <v>3726.65</v>
      </c>
      <c r="G456" s="350">
        <v>6014.67</v>
      </c>
      <c r="H456" s="350">
        <v>3726.65</v>
      </c>
      <c r="I456" s="366"/>
      <c r="J456" s="130">
        <v>108</v>
      </c>
      <c r="K456" s="49">
        <f t="shared" si="645"/>
        <v>44.72</v>
      </c>
      <c r="L456" s="49">
        <f t="shared" si="541"/>
        <v>596.26</v>
      </c>
      <c r="M456" s="130">
        <f t="shared" si="626"/>
        <v>481.17</v>
      </c>
      <c r="N456" s="49">
        <f t="shared" si="542"/>
        <v>26.09</v>
      </c>
      <c r="O456" s="130">
        <f t="shared" si="627"/>
        <v>0</v>
      </c>
      <c r="P456" s="130">
        <f t="shared" si="628"/>
        <v>54</v>
      </c>
      <c r="Q456" s="130">
        <f t="shared" si="629"/>
        <v>1202.24</v>
      </c>
      <c r="R456" s="49">
        <f t="shared" si="630"/>
        <v>0</v>
      </c>
      <c r="S456" s="49">
        <f t="shared" si="631"/>
        <v>298.13</v>
      </c>
      <c r="T456" s="130">
        <f t="shared" si="632"/>
        <v>120.29</v>
      </c>
      <c r="U456" s="49">
        <f t="shared" si="633"/>
        <v>11.18</v>
      </c>
      <c r="V456" s="130">
        <f t="shared" si="634"/>
        <v>0</v>
      </c>
      <c r="W456" s="130">
        <f t="shared" si="635"/>
        <v>54</v>
      </c>
      <c r="X456" s="49">
        <f t="shared" si="636"/>
        <v>483.6</v>
      </c>
      <c r="Y456" s="49">
        <f t="shared" si="637"/>
        <v>1685.84</v>
      </c>
      <c r="Z456" s="360"/>
      <c r="AA456" s="139" t="s">
        <v>57</v>
      </c>
      <c r="AB456" s="140">
        <f t="shared" si="638"/>
        <v>44.72</v>
      </c>
      <c r="AC456" s="140">
        <f t="shared" si="639"/>
        <v>894.39</v>
      </c>
      <c r="AD456" s="140">
        <f t="shared" si="640"/>
        <v>601.46</v>
      </c>
      <c r="AE456" s="140">
        <f t="shared" si="641"/>
        <v>37.27</v>
      </c>
      <c r="AF456" s="140">
        <f t="shared" si="642"/>
        <v>0</v>
      </c>
      <c r="AG456" s="140">
        <f t="shared" si="643"/>
        <v>108</v>
      </c>
      <c r="AH456" s="140">
        <f t="shared" si="644"/>
        <v>1685.84</v>
      </c>
      <c r="AI456" s="139" t="s">
        <v>32</v>
      </c>
    </row>
    <row r="457" s="115" customFormat="1" ht="19" customHeight="1" spans="1:35">
      <c r="A457" s="129">
        <f t="shared" si="625"/>
        <v>454</v>
      </c>
      <c r="B457" s="392" t="s">
        <v>132</v>
      </c>
      <c r="C457" s="380" t="s">
        <v>1055</v>
      </c>
      <c r="D457" s="168" t="s">
        <v>1056</v>
      </c>
      <c r="E457" s="350">
        <v>3726.65</v>
      </c>
      <c r="F457" s="130">
        <v>3726.65</v>
      </c>
      <c r="G457" s="350">
        <v>6014.67</v>
      </c>
      <c r="H457" s="350">
        <v>3726.65</v>
      </c>
      <c r="I457" s="366"/>
      <c r="J457" s="130">
        <v>108</v>
      </c>
      <c r="K457" s="49">
        <f t="shared" si="645"/>
        <v>44.72</v>
      </c>
      <c r="L457" s="49">
        <f t="shared" si="541"/>
        <v>596.26</v>
      </c>
      <c r="M457" s="130">
        <f t="shared" si="626"/>
        <v>481.17</v>
      </c>
      <c r="N457" s="49">
        <f t="shared" si="542"/>
        <v>26.09</v>
      </c>
      <c r="O457" s="130">
        <f t="shared" si="627"/>
        <v>0</v>
      </c>
      <c r="P457" s="130">
        <f t="shared" si="628"/>
        <v>54</v>
      </c>
      <c r="Q457" s="130">
        <f t="shared" si="629"/>
        <v>1202.24</v>
      </c>
      <c r="R457" s="49">
        <f t="shared" si="630"/>
        <v>0</v>
      </c>
      <c r="S457" s="49">
        <f t="shared" si="631"/>
        <v>298.13</v>
      </c>
      <c r="T457" s="130">
        <f t="shared" si="632"/>
        <v>120.29</v>
      </c>
      <c r="U457" s="49">
        <f t="shared" si="633"/>
        <v>11.18</v>
      </c>
      <c r="V457" s="130">
        <f t="shared" si="634"/>
        <v>0</v>
      </c>
      <c r="W457" s="130">
        <f t="shared" si="635"/>
        <v>54</v>
      </c>
      <c r="X457" s="49">
        <f t="shared" si="636"/>
        <v>483.6</v>
      </c>
      <c r="Y457" s="49">
        <f t="shared" si="637"/>
        <v>1685.84</v>
      </c>
      <c r="Z457" s="360"/>
      <c r="AA457" s="139" t="s">
        <v>64</v>
      </c>
      <c r="AB457" s="140">
        <f t="shared" si="638"/>
        <v>44.72</v>
      </c>
      <c r="AC457" s="140">
        <f t="shared" si="639"/>
        <v>894.39</v>
      </c>
      <c r="AD457" s="140">
        <f t="shared" si="640"/>
        <v>601.46</v>
      </c>
      <c r="AE457" s="140">
        <f t="shared" si="641"/>
        <v>37.27</v>
      </c>
      <c r="AF457" s="140">
        <f t="shared" si="642"/>
        <v>0</v>
      </c>
      <c r="AG457" s="140">
        <f t="shared" si="643"/>
        <v>108</v>
      </c>
      <c r="AH457" s="140">
        <f t="shared" si="644"/>
        <v>1685.84</v>
      </c>
      <c r="AI457" s="139" t="s">
        <v>34</v>
      </c>
    </row>
    <row r="458" s="115" customFormat="1" ht="19" customHeight="1" spans="1:35">
      <c r="A458" s="129">
        <f t="shared" si="625"/>
        <v>455</v>
      </c>
      <c r="B458" s="392" t="s">
        <v>209</v>
      </c>
      <c r="C458" s="380" t="s">
        <v>1057</v>
      </c>
      <c r="D458" s="168" t="s">
        <v>1058</v>
      </c>
      <c r="E458" s="350">
        <v>3726.65</v>
      </c>
      <c r="F458" s="130">
        <v>3726.65</v>
      </c>
      <c r="G458" s="350">
        <v>6014.67</v>
      </c>
      <c r="H458" s="350">
        <v>3726.65</v>
      </c>
      <c r="I458" s="366"/>
      <c r="J458" s="130">
        <v>108</v>
      </c>
      <c r="K458" s="49">
        <f t="shared" si="645"/>
        <v>44.72</v>
      </c>
      <c r="L458" s="49">
        <f>ROUND(F458*0.16,2)</f>
        <v>596.26</v>
      </c>
      <c r="M458" s="130">
        <f t="shared" si="626"/>
        <v>481.17</v>
      </c>
      <c r="N458" s="49">
        <f>ROUND(H458*0.007,2)</f>
        <v>26.09</v>
      </c>
      <c r="O458" s="130">
        <f t="shared" si="627"/>
        <v>0</v>
      </c>
      <c r="P458" s="130">
        <f t="shared" si="628"/>
        <v>54</v>
      </c>
      <c r="Q458" s="130">
        <f t="shared" si="629"/>
        <v>1202.24</v>
      </c>
      <c r="R458" s="49">
        <f t="shared" si="630"/>
        <v>0</v>
      </c>
      <c r="S458" s="49">
        <f t="shared" si="631"/>
        <v>298.13</v>
      </c>
      <c r="T458" s="130">
        <f t="shared" si="632"/>
        <v>120.29</v>
      </c>
      <c r="U458" s="49">
        <f t="shared" si="633"/>
        <v>11.18</v>
      </c>
      <c r="V458" s="130">
        <f t="shared" si="634"/>
        <v>0</v>
      </c>
      <c r="W458" s="130">
        <f t="shared" si="635"/>
        <v>54</v>
      </c>
      <c r="X458" s="49">
        <f t="shared" si="636"/>
        <v>483.6</v>
      </c>
      <c r="Y458" s="49">
        <f t="shared" si="637"/>
        <v>1685.84</v>
      </c>
      <c r="Z458" s="360"/>
      <c r="AA458" s="139" t="s">
        <v>69</v>
      </c>
      <c r="AB458" s="140">
        <f t="shared" si="638"/>
        <v>44.72</v>
      </c>
      <c r="AC458" s="140">
        <f t="shared" si="639"/>
        <v>894.39</v>
      </c>
      <c r="AD458" s="140">
        <f t="shared" si="640"/>
        <v>601.46</v>
      </c>
      <c r="AE458" s="140">
        <f t="shared" si="641"/>
        <v>37.27</v>
      </c>
      <c r="AF458" s="140">
        <f t="shared" si="642"/>
        <v>0</v>
      </c>
      <c r="AG458" s="140">
        <f t="shared" si="643"/>
        <v>108</v>
      </c>
      <c r="AH458" s="140">
        <f t="shared" si="644"/>
        <v>1685.84</v>
      </c>
      <c r="AI458" s="139" t="s">
        <v>32</v>
      </c>
    </row>
    <row r="459" s="115" customFormat="1" ht="19" customHeight="1" spans="1:35">
      <c r="A459" s="129">
        <f t="shared" si="625"/>
        <v>456</v>
      </c>
      <c r="B459" s="392" t="s">
        <v>568</v>
      </c>
      <c r="C459" s="380" t="s">
        <v>1059</v>
      </c>
      <c r="D459" s="168" t="s">
        <v>1060</v>
      </c>
      <c r="E459" s="350">
        <v>3726.65</v>
      </c>
      <c r="F459" s="130">
        <v>3726.65</v>
      </c>
      <c r="G459" s="350">
        <v>6014.67</v>
      </c>
      <c r="H459" s="350">
        <v>3726.65</v>
      </c>
      <c r="I459" s="366"/>
      <c r="J459" s="130">
        <v>108</v>
      </c>
      <c r="K459" s="49">
        <f t="shared" si="645"/>
        <v>44.72</v>
      </c>
      <c r="L459" s="49">
        <f>ROUND(F459*0.16,2)</f>
        <v>596.26</v>
      </c>
      <c r="M459" s="130">
        <f t="shared" si="626"/>
        <v>481.17</v>
      </c>
      <c r="N459" s="49">
        <f>ROUND(H459*0.007,2)</f>
        <v>26.09</v>
      </c>
      <c r="O459" s="130">
        <f t="shared" si="627"/>
        <v>0</v>
      </c>
      <c r="P459" s="130">
        <f t="shared" si="628"/>
        <v>54</v>
      </c>
      <c r="Q459" s="130">
        <f t="shared" si="629"/>
        <v>1202.24</v>
      </c>
      <c r="R459" s="49">
        <f t="shared" si="630"/>
        <v>0</v>
      </c>
      <c r="S459" s="49">
        <f t="shared" si="631"/>
        <v>298.13</v>
      </c>
      <c r="T459" s="130">
        <f t="shared" si="632"/>
        <v>120.29</v>
      </c>
      <c r="U459" s="49">
        <f t="shared" si="633"/>
        <v>11.18</v>
      </c>
      <c r="V459" s="130">
        <f t="shared" si="634"/>
        <v>0</v>
      </c>
      <c r="W459" s="130">
        <f t="shared" si="635"/>
        <v>54</v>
      </c>
      <c r="X459" s="49">
        <f t="shared" si="636"/>
        <v>483.6</v>
      </c>
      <c r="Y459" s="49">
        <f t="shared" si="637"/>
        <v>1685.84</v>
      </c>
      <c r="Z459" s="360"/>
      <c r="AA459" s="139" t="s">
        <v>54</v>
      </c>
      <c r="AB459" s="140">
        <f t="shared" si="638"/>
        <v>44.72</v>
      </c>
      <c r="AC459" s="140">
        <f t="shared" si="639"/>
        <v>894.39</v>
      </c>
      <c r="AD459" s="140">
        <f t="shared" si="640"/>
        <v>601.46</v>
      </c>
      <c r="AE459" s="140">
        <f t="shared" si="641"/>
        <v>37.27</v>
      </c>
      <c r="AF459" s="140">
        <f t="shared" si="642"/>
        <v>0</v>
      </c>
      <c r="AG459" s="140">
        <f t="shared" si="643"/>
        <v>108</v>
      </c>
      <c r="AH459" s="140">
        <f t="shared" si="644"/>
        <v>1685.84</v>
      </c>
      <c r="AI459" s="139" t="s">
        <v>32</v>
      </c>
    </row>
    <row r="460" s="115" customFormat="1" ht="19" customHeight="1" spans="1:35">
      <c r="A460" s="129">
        <f t="shared" si="625"/>
        <v>457</v>
      </c>
      <c r="B460" s="392" t="s">
        <v>129</v>
      </c>
      <c r="C460" s="380" t="s">
        <v>1061</v>
      </c>
      <c r="D460" s="168" t="s">
        <v>1062</v>
      </c>
      <c r="E460" s="350">
        <v>3726.65</v>
      </c>
      <c r="F460" s="130">
        <v>3726.65</v>
      </c>
      <c r="G460" s="350">
        <v>6014.67</v>
      </c>
      <c r="H460" s="350">
        <v>3726.65</v>
      </c>
      <c r="I460" s="366"/>
      <c r="J460" s="130">
        <v>108</v>
      </c>
      <c r="K460" s="49">
        <f t="shared" si="645"/>
        <v>44.72</v>
      </c>
      <c r="L460" s="49">
        <f>ROUND(F460*0.16,2)</f>
        <v>596.26</v>
      </c>
      <c r="M460" s="130">
        <f t="shared" si="626"/>
        <v>481.17</v>
      </c>
      <c r="N460" s="49">
        <f>ROUND(H460*0.007,2)</f>
        <v>26.09</v>
      </c>
      <c r="O460" s="130">
        <f t="shared" si="627"/>
        <v>0</v>
      </c>
      <c r="P460" s="130">
        <f t="shared" si="628"/>
        <v>54</v>
      </c>
      <c r="Q460" s="130">
        <f t="shared" si="629"/>
        <v>1202.24</v>
      </c>
      <c r="R460" s="49">
        <f t="shared" si="630"/>
        <v>0</v>
      </c>
      <c r="S460" s="49">
        <f t="shared" si="631"/>
        <v>298.13</v>
      </c>
      <c r="T460" s="130">
        <f t="shared" si="632"/>
        <v>120.29</v>
      </c>
      <c r="U460" s="49">
        <f t="shared" si="633"/>
        <v>11.18</v>
      </c>
      <c r="V460" s="130">
        <f t="shared" si="634"/>
        <v>0</v>
      </c>
      <c r="W460" s="130">
        <f t="shared" si="635"/>
        <v>54</v>
      </c>
      <c r="X460" s="49">
        <f t="shared" si="636"/>
        <v>483.6</v>
      </c>
      <c r="Y460" s="49">
        <f t="shared" si="637"/>
        <v>1685.84</v>
      </c>
      <c r="Z460" s="360"/>
      <c r="AA460" s="139" t="s">
        <v>61</v>
      </c>
      <c r="AB460" s="140">
        <f t="shared" si="638"/>
        <v>44.72</v>
      </c>
      <c r="AC460" s="140">
        <f t="shared" si="639"/>
        <v>894.39</v>
      </c>
      <c r="AD460" s="140">
        <f t="shared" si="640"/>
        <v>601.46</v>
      </c>
      <c r="AE460" s="140">
        <f t="shared" si="641"/>
        <v>37.27</v>
      </c>
      <c r="AF460" s="140">
        <f t="shared" si="642"/>
        <v>0</v>
      </c>
      <c r="AG460" s="140">
        <f t="shared" si="643"/>
        <v>108</v>
      </c>
      <c r="AH460" s="140">
        <f t="shared" si="644"/>
        <v>1685.84</v>
      </c>
      <c r="AI460" s="139" t="s">
        <v>35</v>
      </c>
    </row>
    <row r="461" s="115" customFormat="1" ht="19" customHeight="1" spans="1:35">
      <c r="A461" s="129"/>
      <c r="B461" s="392"/>
      <c r="C461" s="407"/>
      <c r="D461" s="237"/>
      <c r="E461" s="350"/>
      <c r="F461" s="130"/>
      <c r="G461" s="350"/>
      <c r="H461" s="350"/>
      <c r="I461" s="366"/>
      <c r="J461" s="350"/>
      <c r="K461" s="49"/>
      <c r="L461" s="49">
        <f>ROUND(F461*0.16,2)</f>
        <v>0</v>
      </c>
      <c r="M461" s="130"/>
      <c r="N461" s="49"/>
      <c r="O461" s="130"/>
      <c r="P461" s="130"/>
      <c r="Q461" s="130"/>
      <c r="R461" s="49"/>
      <c r="S461" s="49"/>
      <c r="T461" s="130"/>
      <c r="U461" s="49"/>
      <c r="V461" s="130"/>
      <c r="W461" s="130"/>
      <c r="X461" s="49"/>
      <c r="Y461" s="49"/>
      <c r="Z461" s="360"/>
      <c r="AA461" s="377"/>
      <c r="AB461" s="140"/>
      <c r="AC461" s="140"/>
      <c r="AD461" s="140"/>
      <c r="AE461" s="140"/>
      <c r="AF461" s="140"/>
      <c r="AG461" s="140"/>
      <c r="AH461" s="140"/>
      <c r="AI461" s="139"/>
    </row>
    <row r="462" s="115" customFormat="1" ht="19" customHeight="1" spans="1:35">
      <c r="A462" s="129">
        <f>ROW()-3</f>
        <v>459</v>
      </c>
      <c r="B462" s="408"/>
      <c r="C462" s="44"/>
      <c r="D462" s="131"/>
      <c r="E462" s="158"/>
      <c r="F462" s="350"/>
      <c r="G462" s="350"/>
      <c r="H462" s="350"/>
      <c r="I462" s="359"/>
      <c r="J462" s="349"/>
      <c r="K462" s="49">
        <f>E462*0.018</f>
        <v>0</v>
      </c>
      <c r="L462" s="49">
        <f>ROUND(F462*0.16,2)</f>
        <v>0</v>
      </c>
      <c r="M462" s="130">
        <f>ROUND(G462*0.08,2)</f>
        <v>0</v>
      </c>
      <c r="N462" s="49">
        <f>H462*0.007</f>
        <v>0</v>
      </c>
      <c r="O462" s="130">
        <f>I462*5%</f>
        <v>0</v>
      </c>
      <c r="P462" s="130">
        <f>J462*50%</f>
        <v>0</v>
      </c>
      <c r="Q462" s="130">
        <f>SUM(K462:P462)</f>
        <v>0</v>
      </c>
      <c r="R462" s="49">
        <f>E462*0</f>
        <v>0</v>
      </c>
      <c r="S462" s="49">
        <f>ROUND(F462*0.08,2)</f>
        <v>0</v>
      </c>
      <c r="T462" s="130">
        <f>ROUND(G462*0.02,2)</f>
        <v>0</v>
      </c>
      <c r="U462" s="49">
        <f>ROUND(H462*0.003,2)</f>
        <v>0</v>
      </c>
      <c r="V462" s="130">
        <f>I462*5%</f>
        <v>0</v>
      </c>
      <c r="W462" s="130">
        <f>J462*50%</f>
        <v>0</v>
      </c>
      <c r="X462" s="49">
        <f>SUM(R462:W462)</f>
        <v>0</v>
      </c>
      <c r="Y462" s="49">
        <f>Q462+X462</f>
        <v>0</v>
      </c>
      <c r="Z462" s="360"/>
      <c r="AA462" s="377"/>
      <c r="AB462" s="140">
        <f t="shared" ref="AB462:AH462" si="646">K462+R462</f>
        <v>0</v>
      </c>
      <c r="AC462" s="140">
        <f t="shared" si="646"/>
        <v>0</v>
      </c>
      <c r="AD462" s="140">
        <f t="shared" si="646"/>
        <v>0</v>
      </c>
      <c r="AE462" s="140">
        <f t="shared" si="646"/>
        <v>0</v>
      </c>
      <c r="AF462" s="140">
        <f t="shared" si="646"/>
        <v>0</v>
      </c>
      <c r="AG462" s="140">
        <f t="shared" si="646"/>
        <v>0</v>
      </c>
      <c r="AH462" s="140">
        <f t="shared" si="646"/>
        <v>0</v>
      </c>
      <c r="AI462" s="139"/>
    </row>
    <row r="463" s="115" customFormat="1" ht="19" customHeight="1" spans="1:35">
      <c r="A463" s="129" t="s">
        <v>10</v>
      </c>
      <c r="B463" s="129"/>
      <c r="C463" s="322"/>
      <c r="D463" s="173"/>
      <c r="E463" s="360">
        <f t="shared" ref="E463:AH463" si="647">SUM(E4:E462)</f>
        <v>1704852.69999999</v>
      </c>
      <c r="F463" s="360">
        <f t="shared" si="647"/>
        <v>1697399.39999999</v>
      </c>
      <c r="G463" s="360">
        <f t="shared" si="647"/>
        <v>2736674.84999998</v>
      </c>
      <c r="H463" s="360">
        <f t="shared" si="647"/>
        <v>1701219.39999999</v>
      </c>
      <c r="I463" s="360">
        <f t="shared" si="647"/>
        <v>1033188</v>
      </c>
      <c r="J463" s="360">
        <f t="shared" si="647"/>
        <v>49140</v>
      </c>
      <c r="K463" s="360">
        <f t="shared" si="647"/>
        <v>20458.32</v>
      </c>
      <c r="L463" s="360">
        <f t="shared" si="647"/>
        <v>271582.160000002</v>
      </c>
      <c r="M463" s="360">
        <f t="shared" si="647"/>
        <v>218932.350000002</v>
      </c>
      <c r="N463" s="360">
        <f t="shared" si="647"/>
        <v>11910.04</v>
      </c>
      <c r="O463" s="360">
        <f t="shared" si="647"/>
        <v>51659.4</v>
      </c>
      <c r="P463" s="360">
        <f t="shared" si="647"/>
        <v>24570</v>
      </c>
      <c r="Q463" s="360">
        <f t="shared" si="647"/>
        <v>599112.269999997</v>
      </c>
      <c r="R463" s="360">
        <f t="shared" si="647"/>
        <v>0</v>
      </c>
      <c r="S463" s="360">
        <f t="shared" si="647"/>
        <v>135791.080000001</v>
      </c>
      <c r="T463" s="360">
        <f t="shared" si="647"/>
        <v>54731.9500000003</v>
      </c>
      <c r="U463" s="360">
        <f t="shared" si="647"/>
        <v>5103.68</v>
      </c>
      <c r="V463" s="360">
        <f t="shared" si="647"/>
        <v>51659.4</v>
      </c>
      <c r="W463" s="360">
        <f t="shared" si="647"/>
        <v>24570</v>
      </c>
      <c r="X463" s="360">
        <f t="shared" si="647"/>
        <v>271856.110000001</v>
      </c>
      <c r="Y463" s="360">
        <f t="shared" si="647"/>
        <v>870968.379999997</v>
      </c>
      <c r="Z463" s="360">
        <f t="shared" si="647"/>
        <v>0</v>
      </c>
      <c r="AA463" s="360">
        <f t="shared" si="647"/>
        <v>0</v>
      </c>
      <c r="AB463" s="360">
        <f t="shared" si="647"/>
        <v>20458.32</v>
      </c>
      <c r="AC463" s="360">
        <f t="shared" si="647"/>
        <v>407373.240000004</v>
      </c>
      <c r="AD463" s="360">
        <f t="shared" si="647"/>
        <v>273664.299999999</v>
      </c>
      <c r="AE463" s="360">
        <f t="shared" si="647"/>
        <v>17013.7200000001</v>
      </c>
      <c r="AF463" s="360">
        <f t="shared" si="647"/>
        <v>103318.8</v>
      </c>
      <c r="AG463" s="360">
        <f t="shared" si="647"/>
        <v>49140</v>
      </c>
      <c r="AH463" s="360">
        <f t="shared" si="647"/>
        <v>870968.379999997</v>
      </c>
      <c r="AI463" s="139"/>
    </row>
    <row r="464" spans="1:27">
      <c r="A464" s="119"/>
      <c r="B464" s="119"/>
      <c r="E464" s="119"/>
      <c r="AA464" s="197"/>
    </row>
    <row r="465" ht="15" customHeight="1" spans="1:39">
      <c r="A465" s="15" t="s">
        <v>1063</v>
      </c>
      <c r="B465" s="15"/>
      <c r="C465" s="15" t="s">
        <v>1064</v>
      </c>
      <c r="D465" s="15"/>
      <c r="E465" s="15" t="s">
        <v>1065</v>
      </c>
      <c r="F465" s="15"/>
      <c r="G465" s="16" t="s">
        <v>1066</v>
      </c>
      <c r="H465" s="16"/>
      <c r="I465" s="15" t="s">
        <v>1067</v>
      </c>
      <c r="J465" s="23" t="s">
        <v>1068</v>
      </c>
      <c r="K465" s="23" t="s">
        <v>1069</v>
      </c>
      <c r="N465" s="194"/>
      <c r="X465" s="118"/>
      <c r="Y465" s="118"/>
      <c r="AC465" s="198"/>
      <c r="AI465" s="39"/>
      <c r="AJ465" s="39"/>
      <c r="AK465" s="39"/>
      <c r="AL465" s="39"/>
      <c r="AM465" s="121"/>
    </row>
    <row r="466" ht="15" customHeight="1" spans="1:39">
      <c r="A466" s="17" t="s">
        <v>1070</v>
      </c>
      <c r="B466" s="17"/>
      <c r="C466" s="18">
        <f>SUM(K4:K462)</f>
        <v>20458.32</v>
      </c>
      <c r="D466" s="18"/>
      <c r="E466" s="19">
        <f>SUM(R4:R462)</f>
        <v>0</v>
      </c>
      <c r="F466" s="19"/>
      <c r="G466" s="20">
        <f t="shared" ref="G466:G472" si="648">C466+E466</f>
        <v>20458.32</v>
      </c>
      <c r="H466" s="21"/>
      <c r="I466" s="30">
        <f>COUNTIFS(E4:E462,"&lt;&gt;",E4:E462,"&lt;&gt;0")</f>
        <v>457</v>
      </c>
      <c r="J466" s="31"/>
      <c r="K466" s="23">
        <f t="shared" ref="K466:K471" si="649">G466+J466</f>
        <v>20458.32</v>
      </c>
      <c r="N466" s="194"/>
      <c r="X466" s="118"/>
      <c r="Y466" s="118"/>
      <c r="AB466" s="197"/>
      <c r="AI466" s="39"/>
      <c r="AJ466" s="39"/>
      <c r="AK466" s="39"/>
      <c r="AL466" s="39"/>
      <c r="AM466" s="121"/>
    </row>
    <row r="467" ht="15" customHeight="1" spans="1:39">
      <c r="A467" s="17" t="s">
        <v>1071</v>
      </c>
      <c r="B467" s="17"/>
      <c r="C467" s="18">
        <f>SUM(L4:L462)</f>
        <v>271582.160000002</v>
      </c>
      <c r="D467" s="18"/>
      <c r="E467" s="19">
        <f>SUM(S4:S462)</f>
        <v>135791.080000001</v>
      </c>
      <c r="F467" s="19"/>
      <c r="G467" s="20">
        <f t="shared" si="648"/>
        <v>407373.240000003</v>
      </c>
      <c r="H467" s="21"/>
      <c r="I467" s="30">
        <f>COUNTIFS(F4:F462,"&lt;&gt;",F4:F462,"&lt;&gt;0")</f>
        <v>455</v>
      </c>
      <c r="J467" s="23"/>
      <c r="K467" s="23">
        <f t="shared" si="649"/>
        <v>407373.240000003</v>
      </c>
      <c r="N467" s="194"/>
      <c r="X467" s="118"/>
      <c r="Y467" s="118"/>
      <c r="AC467" s="197"/>
      <c r="AI467" s="39"/>
      <c r="AJ467" s="39"/>
      <c r="AK467" s="39"/>
      <c r="AL467" s="39"/>
      <c r="AM467" s="121"/>
    </row>
    <row r="468" ht="15" customHeight="1" spans="1:39">
      <c r="A468" s="17" t="s">
        <v>1072</v>
      </c>
      <c r="B468" s="17"/>
      <c r="C468" s="18">
        <f>SUM(N4:N462)</f>
        <v>11910.04</v>
      </c>
      <c r="D468" s="18"/>
      <c r="E468" s="19">
        <f>SUM(U4:U462)</f>
        <v>5103.68</v>
      </c>
      <c r="F468" s="19"/>
      <c r="G468" s="20">
        <f t="shared" si="648"/>
        <v>17013.72</v>
      </c>
      <c r="H468" s="21"/>
      <c r="I468" s="30">
        <f>COUNTIFS(H4:H462,"&lt;&gt;",H4:H462,"&lt;&gt;0")</f>
        <v>456</v>
      </c>
      <c r="J468" s="23"/>
      <c r="K468" s="23">
        <f t="shared" si="649"/>
        <v>17013.72</v>
      </c>
      <c r="N468" s="194"/>
      <c r="X468" s="118"/>
      <c r="Y468" s="118"/>
      <c r="AI468" s="39"/>
      <c r="AJ468" s="39"/>
      <c r="AK468" s="39"/>
      <c r="AL468" s="39"/>
      <c r="AM468" s="121"/>
    </row>
    <row r="469" ht="15" customHeight="1" spans="1:39">
      <c r="A469" s="22" t="s">
        <v>1073</v>
      </c>
      <c r="B469" s="22"/>
      <c r="C469" s="18">
        <f>SUM(M4:M462)</f>
        <v>218932.350000002</v>
      </c>
      <c r="D469" s="18"/>
      <c r="E469" s="19">
        <f>SUM(T4:T462)</f>
        <v>54731.9500000003</v>
      </c>
      <c r="F469" s="19"/>
      <c r="G469" s="20">
        <f t="shared" si="648"/>
        <v>273664.300000002</v>
      </c>
      <c r="H469" s="21"/>
      <c r="I469" s="30">
        <f>COUNTIFS(G4:G462,"&lt;&gt;",G4:G462,"&lt;&gt;0")</f>
        <v>455</v>
      </c>
      <c r="J469" s="23"/>
      <c r="K469" s="23">
        <f t="shared" si="649"/>
        <v>273664.300000002</v>
      </c>
      <c r="N469" s="194"/>
      <c r="X469" s="118"/>
      <c r="Y469" s="118"/>
      <c r="AI469" s="39"/>
      <c r="AJ469" s="39"/>
      <c r="AK469" s="39"/>
      <c r="AL469" s="39"/>
      <c r="AM469" s="121"/>
    </row>
    <row r="470" ht="15" customHeight="1" spans="1:39">
      <c r="A470" s="22" t="s">
        <v>1074</v>
      </c>
      <c r="B470" s="22"/>
      <c r="C470" s="18">
        <f>SUM(P4:P462)</f>
        <v>24570</v>
      </c>
      <c r="D470" s="18"/>
      <c r="E470" s="19">
        <f>SUM(W4:W462)</f>
        <v>24570</v>
      </c>
      <c r="F470" s="19"/>
      <c r="G470" s="20">
        <f t="shared" si="648"/>
        <v>49140</v>
      </c>
      <c r="H470" s="21"/>
      <c r="I470" s="30">
        <f>COUNTIFS(J4:J462,"&lt;&gt;",J4:J462,"&lt;&gt;0")</f>
        <v>455</v>
      </c>
      <c r="J470" s="23"/>
      <c r="K470" s="23">
        <f t="shared" si="649"/>
        <v>49140</v>
      </c>
      <c r="N470" s="194"/>
      <c r="X470" s="118"/>
      <c r="Y470" s="118"/>
      <c r="AI470" s="39"/>
      <c r="AJ470" s="39"/>
      <c r="AK470" s="39"/>
      <c r="AL470" s="39"/>
      <c r="AM470" s="121"/>
    </row>
    <row r="471" ht="15" customHeight="1" spans="1:39">
      <c r="A471" s="22" t="s">
        <v>1075</v>
      </c>
      <c r="B471" s="22"/>
      <c r="C471" s="18">
        <f>SUM(O4:O462)</f>
        <v>51659.4</v>
      </c>
      <c r="D471" s="18"/>
      <c r="E471" s="19">
        <f>SUM(V4:V462)</f>
        <v>51659.4</v>
      </c>
      <c r="F471" s="19"/>
      <c r="G471" s="20">
        <f t="shared" si="648"/>
        <v>103318.8</v>
      </c>
      <c r="H471" s="21"/>
      <c r="I471" s="30">
        <f>COUNTIFS(I4:I462,"&lt;&gt;",I4:I462,"&lt;&gt;0")</f>
        <v>389</v>
      </c>
      <c r="J471" s="23"/>
      <c r="K471" s="23">
        <f t="shared" si="649"/>
        <v>103318.8</v>
      </c>
      <c r="N471" s="194"/>
      <c r="X471" s="118"/>
      <c r="Y471" s="118"/>
      <c r="AI471" s="39"/>
      <c r="AJ471" s="39"/>
      <c r="AK471" s="39"/>
      <c r="AL471" s="39"/>
      <c r="AM471" s="121"/>
    </row>
    <row r="472" ht="17" customHeight="1" spans="1:39">
      <c r="A472" s="23" t="s">
        <v>46</v>
      </c>
      <c r="B472" s="23"/>
      <c r="C472" s="24">
        <f>SUM(C466:D471)</f>
        <v>599112.270000004</v>
      </c>
      <c r="D472" s="25"/>
      <c r="E472" s="26">
        <f>SUM(E466:F471)</f>
        <v>271856.110000001</v>
      </c>
      <c r="F472" s="27"/>
      <c r="G472" s="28">
        <f t="shared" si="648"/>
        <v>870968.380000005</v>
      </c>
      <c r="H472" s="29"/>
      <c r="I472" s="34"/>
      <c r="J472" s="23"/>
      <c r="K472" s="35">
        <f>SUM(K466:K471)</f>
        <v>870968.380000005</v>
      </c>
      <c r="N472" s="194"/>
      <c r="X472" s="118"/>
      <c r="Y472" s="118"/>
      <c r="AI472" s="39"/>
      <c r="AJ472" s="39"/>
      <c r="AK472" s="39"/>
      <c r="AL472" s="39"/>
      <c r="AM472" s="121"/>
    </row>
    <row r="473" spans="1:32">
      <c r="A473" s="175" t="s">
        <v>1076</v>
      </c>
      <c r="B473" s="175"/>
      <c r="C473" s="175"/>
      <c r="D473" s="175"/>
      <c r="E473" s="175"/>
      <c r="F473" s="175"/>
      <c r="G473" s="177"/>
      <c r="H473" s="175"/>
      <c r="I473" s="175"/>
      <c r="J473" s="175"/>
      <c r="K473" s="175"/>
      <c r="L473" s="175"/>
      <c r="M473" s="175"/>
      <c r="N473" s="175"/>
      <c r="O473" s="175"/>
      <c r="P473" s="175"/>
      <c r="Q473" s="175"/>
      <c r="R473" s="175"/>
      <c r="S473" s="175"/>
      <c r="T473" s="175"/>
      <c r="U473" s="175"/>
      <c r="V473" s="175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</row>
    <row r="474" spans="1:32">
      <c r="A474" s="175"/>
      <c r="B474" s="175"/>
      <c r="C474" s="175"/>
      <c r="D474" s="175"/>
      <c r="E474" s="175"/>
      <c r="F474" s="175"/>
      <c r="G474" s="177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</row>
    <row r="475" spans="1:32">
      <c r="A475" s="175"/>
      <c r="B475" s="175"/>
      <c r="C475" s="175"/>
      <c r="D475" s="175"/>
      <c r="E475" s="175"/>
      <c r="F475" s="175"/>
      <c r="G475" s="177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</row>
    <row r="476" spans="1:32">
      <c r="A476" s="175"/>
      <c r="B476" s="175"/>
      <c r="C476" s="175"/>
      <c r="D476" s="175"/>
      <c r="E476" s="175"/>
      <c r="F476" s="175"/>
      <c r="G476" s="177"/>
      <c r="H476" s="175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</row>
    <row r="477" spans="1:32">
      <c r="A477" s="175"/>
      <c r="B477" s="175"/>
      <c r="C477" s="175"/>
      <c r="D477" s="175"/>
      <c r="E477" s="175"/>
      <c r="F477" s="175"/>
      <c r="G477" s="177"/>
      <c r="H477" s="175"/>
      <c r="I477" s="175"/>
      <c r="J477" s="175"/>
      <c r="K477" s="175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</row>
    <row r="478" spans="1:23">
      <c r="A478" s="175"/>
      <c r="B478" s="177"/>
      <c r="C478" s="323"/>
      <c r="D478" s="178"/>
      <c r="E478" s="175"/>
      <c r="F478" s="175"/>
      <c r="G478" s="177"/>
      <c r="H478" s="175"/>
      <c r="I478" s="175"/>
      <c r="J478" s="175"/>
      <c r="K478" s="175"/>
      <c r="L478" s="175"/>
      <c r="M478" s="175"/>
      <c r="N478" s="175"/>
      <c r="O478" s="175"/>
      <c r="P478" s="175"/>
      <c r="Q478" s="175"/>
      <c r="S478" s="39"/>
      <c r="T478" s="39"/>
      <c r="U478" s="39"/>
      <c r="V478" s="39"/>
      <c r="W478" s="39"/>
    </row>
    <row r="479" spans="1:23">
      <c r="A479" s="175"/>
      <c r="B479" s="177"/>
      <c r="C479" s="323"/>
      <c r="D479" s="178"/>
      <c r="E479" s="175"/>
      <c r="F479" s="175"/>
      <c r="G479" s="177"/>
      <c r="H479" s="175"/>
      <c r="I479" s="175"/>
      <c r="J479" s="175"/>
      <c r="K479" s="175"/>
      <c r="L479" s="175"/>
      <c r="M479" s="175"/>
      <c r="N479" s="175"/>
      <c r="O479" s="175"/>
      <c r="P479" s="175"/>
      <c r="Q479" s="175"/>
      <c r="S479" s="39"/>
      <c r="T479" s="39"/>
      <c r="U479" s="39"/>
      <c r="V479" s="39"/>
      <c r="W479" s="39"/>
    </row>
    <row r="480" spans="1:23">
      <c r="A480" s="175"/>
      <c r="B480" s="177"/>
      <c r="C480" s="323"/>
      <c r="D480" s="178"/>
      <c r="E480" s="175"/>
      <c r="F480" s="175"/>
      <c r="G480" s="177"/>
      <c r="H480" s="175"/>
      <c r="I480" s="175"/>
      <c r="J480" s="175"/>
      <c r="K480" s="175"/>
      <c r="L480" s="175"/>
      <c r="M480" s="175"/>
      <c r="N480" s="175"/>
      <c r="O480" s="175"/>
      <c r="P480" s="175"/>
      <c r="Q480" s="175"/>
      <c r="S480" s="39"/>
      <c r="T480" s="39"/>
      <c r="U480" s="39"/>
      <c r="V480" s="39"/>
      <c r="W480" s="39"/>
    </row>
    <row r="481" spans="1:23">
      <c r="A481" s="179" t="s">
        <v>1077</v>
      </c>
      <c r="B481" s="179"/>
      <c r="C481" s="324"/>
      <c r="D481" s="178"/>
      <c r="E481" s="175"/>
      <c r="F481" s="175"/>
      <c r="G481" s="177"/>
      <c r="H481" s="175"/>
      <c r="I481" s="175"/>
      <c r="J481" s="175"/>
      <c r="K481" s="175"/>
      <c r="L481" s="175"/>
      <c r="M481" s="175"/>
      <c r="N481" s="175"/>
      <c r="O481" s="175"/>
      <c r="P481" s="175"/>
      <c r="Q481" s="175"/>
      <c r="R481" s="175"/>
      <c r="S481" s="175"/>
      <c r="T481" s="175"/>
      <c r="U481" s="175"/>
      <c r="W481" s="39"/>
    </row>
    <row r="482" spans="1:23">
      <c r="A482" s="179"/>
      <c r="B482" s="179"/>
      <c r="C482" s="324"/>
      <c r="W482" s="39"/>
    </row>
    <row r="483" s="226" customFormat="1" ht="19" customHeight="1" spans="1:35">
      <c r="A483" s="239">
        <f>ROW()-3</f>
        <v>480</v>
      </c>
      <c r="B483" s="409" t="s">
        <v>119</v>
      </c>
      <c r="C483" s="410" t="s">
        <v>1078</v>
      </c>
      <c r="D483" s="333" t="s">
        <v>1079</v>
      </c>
      <c r="E483" s="328">
        <v>3726.65</v>
      </c>
      <c r="F483" s="242">
        <v>0</v>
      </c>
      <c r="G483" s="328">
        <v>0</v>
      </c>
      <c r="H483" s="328">
        <v>0</v>
      </c>
      <c r="I483" s="340"/>
      <c r="J483" s="328"/>
      <c r="K483" s="240">
        <f>E483*0.018</f>
        <v>67.0797</v>
      </c>
      <c r="L483" s="240">
        <f>F483*0.16</f>
        <v>0</v>
      </c>
      <c r="M483" s="242">
        <f>ROUND(G483*0.08,2)</f>
        <v>0</v>
      </c>
      <c r="N483" s="240">
        <f>H483*0.007</f>
        <v>0</v>
      </c>
      <c r="O483" s="242">
        <f>I483*5%</f>
        <v>0</v>
      </c>
      <c r="P483" s="242">
        <f>J483*50%</f>
        <v>0</v>
      </c>
      <c r="Q483" s="242">
        <f>SUM(K483:P483)</f>
        <v>67.0797</v>
      </c>
      <c r="R483" s="240">
        <f>E483*0</f>
        <v>0</v>
      </c>
      <c r="S483" s="240">
        <f>ROUND(F483*0.08,2)</f>
        <v>0</v>
      </c>
      <c r="T483" s="242">
        <f>ROUND(G483*0.02,2)</f>
        <v>0</v>
      </c>
      <c r="U483" s="240">
        <f>ROUND(H483*0.003,2)</f>
        <v>0</v>
      </c>
      <c r="V483" s="242">
        <f>I483*5%</f>
        <v>0</v>
      </c>
      <c r="W483" s="242">
        <f>J483*50%</f>
        <v>0</v>
      </c>
      <c r="X483" s="240">
        <f>SUM(R483:W483)</f>
        <v>0</v>
      </c>
      <c r="Y483" s="240">
        <f>Q483+X483</f>
        <v>67.0797</v>
      </c>
      <c r="Z483" s="342"/>
      <c r="AA483" s="343" t="s">
        <v>51</v>
      </c>
      <c r="AB483" s="258">
        <f t="shared" ref="AB483:AH483" si="650">K483+R483</f>
        <v>67.0797</v>
      </c>
      <c r="AC483" s="258">
        <f t="shared" si="650"/>
        <v>0</v>
      </c>
      <c r="AD483" s="258">
        <f t="shared" si="650"/>
        <v>0</v>
      </c>
      <c r="AE483" s="258">
        <f t="shared" si="650"/>
        <v>0</v>
      </c>
      <c r="AF483" s="258">
        <f t="shared" si="650"/>
        <v>0</v>
      </c>
      <c r="AG483" s="258">
        <f t="shared" si="650"/>
        <v>0</v>
      </c>
      <c r="AH483" s="258">
        <f t="shared" si="650"/>
        <v>67.0797</v>
      </c>
      <c r="AI483" s="257" t="s">
        <v>32</v>
      </c>
    </row>
    <row r="484" s="226" customFormat="1" ht="19" customHeight="1" spans="1:35">
      <c r="A484" s="239">
        <f>ROW()-3</f>
        <v>481</v>
      </c>
      <c r="B484" s="240" t="s">
        <v>119</v>
      </c>
      <c r="C484" s="246" t="s">
        <v>1080</v>
      </c>
      <c r="D484" s="248" t="s">
        <v>1081</v>
      </c>
      <c r="E484" s="358">
        <v>3726.65</v>
      </c>
      <c r="F484" s="242">
        <v>0</v>
      </c>
      <c r="G484" s="327">
        <v>0</v>
      </c>
      <c r="H484" s="328">
        <v>0</v>
      </c>
      <c r="I484" s="389">
        <v>0</v>
      </c>
      <c r="J484" s="383"/>
      <c r="K484" s="240">
        <f>E484*0.018</f>
        <v>67.0797</v>
      </c>
      <c r="L484" s="240">
        <f>F484*0.16</f>
        <v>0</v>
      </c>
      <c r="M484" s="242">
        <f>ROUND(G484*0.08,2)</f>
        <v>0</v>
      </c>
      <c r="N484" s="240">
        <f>H484*0.007</f>
        <v>0</v>
      </c>
      <c r="O484" s="242">
        <f>I484*5%</f>
        <v>0</v>
      </c>
      <c r="P484" s="242">
        <f>J484*50%</f>
        <v>0</v>
      </c>
      <c r="Q484" s="242">
        <f>SUM(K484:P484)</f>
        <v>67.0797</v>
      </c>
      <c r="R484" s="240">
        <f>E484*0</f>
        <v>0</v>
      </c>
      <c r="S484" s="240">
        <f>ROUND(F484*0.08,2)</f>
        <v>0</v>
      </c>
      <c r="T484" s="242">
        <f>ROUND(G484*0.02,2)</f>
        <v>0</v>
      </c>
      <c r="U484" s="240">
        <f>ROUND(H484*0.003,2)</f>
        <v>0</v>
      </c>
      <c r="V484" s="242">
        <f>I484*5%</f>
        <v>0</v>
      </c>
      <c r="W484" s="242">
        <f>J484*50%</f>
        <v>0</v>
      </c>
      <c r="X484" s="240">
        <f>SUM(R484:W484)</f>
        <v>0</v>
      </c>
      <c r="Y484" s="240">
        <f>Q484+X484</f>
        <v>67.0797</v>
      </c>
      <c r="Z484" s="342"/>
      <c r="AA484" s="257" t="s">
        <v>51</v>
      </c>
      <c r="AB484" s="258">
        <f t="shared" ref="AB484:AH484" si="651">K484+R484</f>
        <v>67.0797</v>
      </c>
      <c r="AC484" s="258">
        <f t="shared" si="651"/>
        <v>0</v>
      </c>
      <c r="AD484" s="258">
        <f t="shared" si="651"/>
        <v>0</v>
      </c>
      <c r="AE484" s="258">
        <f t="shared" si="651"/>
        <v>0</v>
      </c>
      <c r="AF484" s="258">
        <f t="shared" si="651"/>
        <v>0</v>
      </c>
      <c r="AG484" s="258">
        <f t="shared" si="651"/>
        <v>0</v>
      </c>
      <c r="AH484" s="258">
        <f t="shared" si="651"/>
        <v>67.0797</v>
      </c>
      <c r="AI484" s="257" t="s">
        <v>32</v>
      </c>
    </row>
    <row r="485" s="225" customFormat="1" ht="16" customHeight="1" spans="1:35">
      <c r="A485" s="239">
        <f t="shared" ref="A482:A503" si="652">ROW()-3</f>
        <v>482</v>
      </c>
      <c r="B485" s="240" t="s">
        <v>217</v>
      </c>
      <c r="C485" s="243" t="s">
        <v>1082</v>
      </c>
      <c r="D485" s="463" t="s">
        <v>1083</v>
      </c>
      <c r="E485" s="327">
        <v>3726.65</v>
      </c>
      <c r="F485" s="241">
        <v>3726.65</v>
      </c>
      <c r="G485" s="327">
        <v>6014.67</v>
      </c>
      <c r="H485" s="327">
        <v>3726.65</v>
      </c>
      <c r="I485" s="241">
        <v>2200</v>
      </c>
      <c r="J485" s="242"/>
      <c r="K485" s="240">
        <f t="shared" ref="K482:K502" si="653">E485*0.018</f>
        <v>67.0797</v>
      </c>
      <c r="L485" s="240">
        <f t="shared" ref="L482:L503" si="654">F485*0.16</f>
        <v>596.264</v>
      </c>
      <c r="M485" s="242">
        <f t="shared" ref="M482:M503" si="655">ROUND(G485*0.08,2)</f>
        <v>481.17</v>
      </c>
      <c r="N485" s="240">
        <f t="shared" ref="N482:N502" si="656">H485*0.007</f>
        <v>26.08655</v>
      </c>
      <c r="O485" s="242">
        <f t="shared" ref="O482:O503" si="657">I485*5%</f>
        <v>110</v>
      </c>
      <c r="P485" s="242">
        <f t="shared" ref="P482:P503" si="658">J485*50%</f>
        <v>0</v>
      </c>
      <c r="Q485" s="242">
        <f t="shared" ref="Q482:Q503" si="659">SUM(K485:P485)</f>
        <v>1280.60025</v>
      </c>
      <c r="R485" s="240">
        <f t="shared" ref="R482:R503" si="660">E485*0</f>
        <v>0</v>
      </c>
      <c r="S485" s="240">
        <f t="shared" ref="S482:S503" si="661">ROUND(F485*0.08,2)</f>
        <v>298.13</v>
      </c>
      <c r="T485" s="242">
        <f t="shared" ref="T482:T503" si="662">ROUND(G485*0.02,2)</f>
        <v>120.29</v>
      </c>
      <c r="U485" s="240">
        <f t="shared" ref="U482:U503" si="663">ROUND(H485*0.003,2)</f>
        <v>11.18</v>
      </c>
      <c r="V485" s="242">
        <f t="shared" ref="V482:V503" si="664">I485*5%</f>
        <v>110</v>
      </c>
      <c r="W485" s="242">
        <f t="shared" ref="W482:W503" si="665">J485*50%</f>
        <v>0</v>
      </c>
      <c r="X485" s="240">
        <f t="shared" ref="X482:X503" si="666">SUM(R485:W485)</f>
        <v>539.6</v>
      </c>
      <c r="Y485" s="240">
        <f t="shared" ref="Y482:Y503" si="667">Q485+X485</f>
        <v>1820.20025</v>
      </c>
      <c r="Z485" s="240"/>
      <c r="AA485" s="257" t="s">
        <v>57</v>
      </c>
      <c r="AB485" s="258">
        <f t="shared" ref="AB485:AH485" si="668">K485+R485</f>
        <v>67.0797</v>
      </c>
      <c r="AC485" s="258">
        <f t="shared" si="668"/>
        <v>894.394</v>
      </c>
      <c r="AD485" s="258">
        <f t="shared" si="668"/>
        <v>601.46</v>
      </c>
      <c r="AE485" s="258">
        <f t="shared" si="668"/>
        <v>37.26655</v>
      </c>
      <c r="AF485" s="258">
        <f t="shared" si="668"/>
        <v>220</v>
      </c>
      <c r="AG485" s="258">
        <f t="shared" si="668"/>
        <v>0</v>
      </c>
      <c r="AH485" s="258">
        <f t="shared" si="668"/>
        <v>1820.20025</v>
      </c>
      <c r="AI485" s="257" t="s">
        <v>32</v>
      </c>
    </row>
    <row r="486" s="225" customFormat="1" ht="16" customHeight="1" spans="1:35">
      <c r="A486" s="239">
        <f t="shared" si="652"/>
        <v>483</v>
      </c>
      <c r="B486" s="240" t="s">
        <v>262</v>
      </c>
      <c r="C486" s="243" t="s">
        <v>1084</v>
      </c>
      <c r="D486" s="251" t="s">
        <v>1085</v>
      </c>
      <c r="E486" s="327">
        <v>3726.65</v>
      </c>
      <c r="F486" s="241">
        <v>3726.65</v>
      </c>
      <c r="G486" s="327">
        <v>6014.67</v>
      </c>
      <c r="H486" s="327">
        <v>3726.65</v>
      </c>
      <c r="I486" s="241">
        <v>4180</v>
      </c>
      <c r="J486" s="242"/>
      <c r="K486" s="240">
        <f t="shared" si="653"/>
        <v>67.0797</v>
      </c>
      <c r="L486" s="240">
        <f t="shared" si="654"/>
        <v>596.264</v>
      </c>
      <c r="M486" s="242">
        <f t="shared" si="655"/>
        <v>481.17</v>
      </c>
      <c r="N486" s="240">
        <f t="shared" si="656"/>
        <v>26.08655</v>
      </c>
      <c r="O486" s="242">
        <f t="shared" si="657"/>
        <v>209</v>
      </c>
      <c r="P486" s="242">
        <f t="shared" si="658"/>
        <v>0</v>
      </c>
      <c r="Q486" s="242">
        <f t="shared" si="659"/>
        <v>1379.60025</v>
      </c>
      <c r="R486" s="240">
        <f t="shared" si="660"/>
        <v>0</v>
      </c>
      <c r="S486" s="240">
        <f t="shared" si="661"/>
        <v>298.13</v>
      </c>
      <c r="T486" s="242">
        <f t="shared" si="662"/>
        <v>120.29</v>
      </c>
      <c r="U486" s="240">
        <f t="shared" si="663"/>
        <v>11.18</v>
      </c>
      <c r="V486" s="242">
        <f t="shared" si="664"/>
        <v>209</v>
      </c>
      <c r="W486" s="242">
        <f t="shared" si="665"/>
        <v>0</v>
      </c>
      <c r="X486" s="240">
        <f t="shared" si="666"/>
        <v>638.6</v>
      </c>
      <c r="Y486" s="240">
        <f t="shared" si="667"/>
        <v>2018.20025</v>
      </c>
      <c r="Z486" s="240"/>
      <c r="AA486" s="257" t="s">
        <v>64</v>
      </c>
      <c r="AB486" s="258">
        <f t="shared" ref="AB486:AH486" si="669">K486+R486</f>
        <v>67.0797</v>
      </c>
      <c r="AC486" s="258">
        <f t="shared" si="669"/>
        <v>894.394</v>
      </c>
      <c r="AD486" s="258">
        <f t="shared" si="669"/>
        <v>601.46</v>
      </c>
      <c r="AE486" s="258">
        <f t="shared" si="669"/>
        <v>37.26655</v>
      </c>
      <c r="AF486" s="258">
        <f t="shared" si="669"/>
        <v>418</v>
      </c>
      <c r="AG486" s="258">
        <f t="shared" si="669"/>
        <v>0</v>
      </c>
      <c r="AH486" s="258">
        <f t="shared" si="669"/>
        <v>2018.20025</v>
      </c>
      <c r="AI486" s="257" t="s">
        <v>34</v>
      </c>
    </row>
    <row r="487" s="39" customFormat="1" ht="16" customHeight="1" spans="1:35">
      <c r="A487" s="129">
        <f t="shared" si="652"/>
        <v>484</v>
      </c>
      <c r="B487" s="49" t="s">
        <v>763</v>
      </c>
      <c r="C487" s="155" t="s">
        <v>1086</v>
      </c>
      <c r="D487" s="460" t="s">
        <v>1087</v>
      </c>
      <c r="E487" s="388">
        <v>3726.65</v>
      </c>
      <c r="F487" s="203">
        <v>3726.65</v>
      </c>
      <c r="G487" s="338">
        <v>6014.67</v>
      </c>
      <c r="H487" s="338">
        <v>3726.65</v>
      </c>
      <c r="I487" s="341">
        <v>0</v>
      </c>
      <c r="J487" s="130"/>
      <c r="K487" s="49">
        <f t="shared" si="653"/>
        <v>67.0797</v>
      </c>
      <c r="L487" s="49">
        <f t="shared" si="654"/>
        <v>596.264</v>
      </c>
      <c r="M487" s="130">
        <f t="shared" si="655"/>
        <v>481.17</v>
      </c>
      <c r="N487" s="49">
        <f t="shared" si="656"/>
        <v>26.08655</v>
      </c>
      <c r="O487" s="130">
        <f t="shared" si="657"/>
        <v>0</v>
      </c>
      <c r="P487" s="130">
        <f t="shared" si="658"/>
        <v>0</v>
      </c>
      <c r="Q487" s="130">
        <f t="shared" si="659"/>
        <v>1170.60025</v>
      </c>
      <c r="R487" s="49">
        <f t="shared" si="660"/>
        <v>0</v>
      </c>
      <c r="S487" s="49">
        <f t="shared" si="661"/>
        <v>298.13</v>
      </c>
      <c r="T487" s="130">
        <f t="shared" si="662"/>
        <v>120.29</v>
      </c>
      <c r="U487" s="49">
        <f t="shared" si="663"/>
        <v>11.18</v>
      </c>
      <c r="V487" s="130">
        <f t="shared" si="664"/>
        <v>0</v>
      </c>
      <c r="W487" s="130">
        <f t="shared" si="665"/>
        <v>0</v>
      </c>
      <c r="X487" s="49">
        <f t="shared" si="666"/>
        <v>429.6</v>
      </c>
      <c r="Y487" s="49">
        <f t="shared" si="667"/>
        <v>1600.20025</v>
      </c>
      <c r="Z487" s="164"/>
      <c r="AA487" s="139" t="s">
        <v>91</v>
      </c>
      <c r="AB487" s="140">
        <f t="shared" ref="AB487:AH487" si="670">K487+R487</f>
        <v>67.0797</v>
      </c>
      <c r="AC487" s="140">
        <f t="shared" si="670"/>
        <v>894.394</v>
      </c>
      <c r="AD487" s="140">
        <f t="shared" si="670"/>
        <v>601.46</v>
      </c>
      <c r="AE487" s="140">
        <f t="shared" si="670"/>
        <v>37.26655</v>
      </c>
      <c r="AF487" s="140">
        <f t="shared" si="670"/>
        <v>0</v>
      </c>
      <c r="AG487" s="140">
        <f t="shared" si="670"/>
        <v>0</v>
      </c>
      <c r="AH487" s="140">
        <f t="shared" si="670"/>
        <v>1600.20025</v>
      </c>
      <c r="AI487" s="139" t="s">
        <v>31</v>
      </c>
    </row>
    <row r="488" s="39" customFormat="1" ht="16" customHeight="1" spans="1:35">
      <c r="A488" s="129">
        <f t="shared" si="652"/>
        <v>485</v>
      </c>
      <c r="B488" s="49" t="s">
        <v>763</v>
      </c>
      <c r="C488" s="155" t="s">
        <v>1088</v>
      </c>
      <c r="D488" s="460" t="s">
        <v>1089</v>
      </c>
      <c r="E488" s="388">
        <v>3726.65</v>
      </c>
      <c r="F488" s="203">
        <v>3726.65</v>
      </c>
      <c r="G488" s="338">
        <v>6014.67</v>
      </c>
      <c r="H488" s="338">
        <v>3726.65</v>
      </c>
      <c r="I488" s="341">
        <v>0</v>
      </c>
      <c r="J488" s="130"/>
      <c r="K488" s="49">
        <f t="shared" si="653"/>
        <v>67.0797</v>
      </c>
      <c r="L488" s="49">
        <f t="shared" si="654"/>
        <v>596.264</v>
      </c>
      <c r="M488" s="130">
        <f t="shared" si="655"/>
        <v>481.17</v>
      </c>
      <c r="N488" s="49">
        <f t="shared" si="656"/>
        <v>26.08655</v>
      </c>
      <c r="O488" s="130">
        <f t="shared" si="657"/>
        <v>0</v>
      </c>
      <c r="P488" s="130">
        <f t="shared" si="658"/>
        <v>0</v>
      </c>
      <c r="Q488" s="130">
        <f t="shared" si="659"/>
        <v>1170.60025</v>
      </c>
      <c r="R488" s="49">
        <f t="shared" si="660"/>
        <v>0</v>
      </c>
      <c r="S488" s="49">
        <f t="shared" si="661"/>
        <v>298.13</v>
      </c>
      <c r="T488" s="130">
        <f t="shared" si="662"/>
        <v>120.29</v>
      </c>
      <c r="U488" s="49">
        <f t="shared" si="663"/>
        <v>11.18</v>
      </c>
      <c r="V488" s="130">
        <f t="shared" si="664"/>
        <v>0</v>
      </c>
      <c r="W488" s="130">
        <f t="shared" si="665"/>
        <v>0</v>
      </c>
      <c r="X488" s="49">
        <f t="shared" si="666"/>
        <v>429.6</v>
      </c>
      <c r="Y488" s="49">
        <f t="shared" si="667"/>
        <v>1600.20025</v>
      </c>
      <c r="Z488" s="164"/>
      <c r="AA488" s="139" t="s">
        <v>91</v>
      </c>
      <c r="AB488" s="140">
        <f t="shared" ref="AB488:AH488" si="671">K488+R488</f>
        <v>67.0797</v>
      </c>
      <c r="AC488" s="140">
        <f t="shared" si="671"/>
        <v>894.394</v>
      </c>
      <c r="AD488" s="140">
        <f t="shared" si="671"/>
        <v>601.46</v>
      </c>
      <c r="AE488" s="140">
        <f t="shared" si="671"/>
        <v>37.26655</v>
      </c>
      <c r="AF488" s="140">
        <f t="shared" si="671"/>
        <v>0</v>
      </c>
      <c r="AG488" s="140">
        <f t="shared" si="671"/>
        <v>0</v>
      </c>
      <c r="AH488" s="140">
        <f t="shared" si="671"/>
        <v>1600.20025</v>
      </c>
      <c r="AI488" s="139" t="s">
        <v>31</v>
      </c>
    </row>
    <row r="489" s="39" customFormat="1" ht="16" customHeight="1" spans="1:35">
      <c r="A489" s="129">
        <f t="shared" si="652"/>
        <v>486</v>
      </c>
      <c r="B489" s="49" t="s">
        <v>217</v>
      </c>
      <c r="C489" s="157" t="s">
        <v>1090</v>
      </c>
      <c r="D489" s="202" t="s">
        <v>1091</v>
      </c>
      <c r="E489" s="388">
        <v>3726.65</v>
      </c>
      <c r="F489" s="203">
        <v>3726.65</v>
      </c>
      <c r="G489" s="338">
        <v>6014.67</v>
      </c>
      <c r="H489" s="338">
        <v>3726.65</v>
      </c>
      <c r="I489" s="341">
        <v>2200</v>
      </c>
      <c r="J489" s="350"/>
      <c r="K489" s="49">
        <f t="shared" si="653"/>
        <v>67.0797</v>
      </c>
      <c r="L489" s="49">
        <f t="shared" si="654"/>
        <v>596.264</v>
      </c>
      <c r="M489" s="130">
        <f t="shared" si="655"/>
        <v>481.17</v>
      </c>
      <c r="N489" s="49">
        <f t="shared" si="656"/>
        <v>26.08655</v>
      </c>
      <c r="O489" s="130">
        <f t="shared" si="657"/>
        <v>110</v>
      </c>
      <c r="P489" s="130">
        <f t="shared" si="658"/>
        <v>0</v>
      </c>
      <c r="Q489" s="130">
        <f t="shared" si="659"/>
        <v>1280.60025</v>
      </c>
      <c r="R489" s="49">
        <f t="shared" si="660"/>
        <v>0</v>
      </c>
      <c r="S489" s="49">
        <f t="shared" si="661"/>
        <v>298.13</v>
      </c>
      <c r="T489" s="130">
        <f t="shared" si="662"/>
        <v>120.29</v>
      </c>
      <c r="U489" s="49">
        <f t="shared" si="663"/>
        <v>11.18</v>
      </c>
      <c r="V489" s="130">
        <f t="shared" si="664"/>
        <v>110</v>
      </c>
      <c r="W489" s="130">
        <f t="shared" si="665"/>
        <v>0</v>
      </c>
      <c r="X489" s="49">
        <f t="shared" si="666"/>
        <v>539.6</v>
      </c>
      <c r="Y489" s="49">
        <f t="shared" si="667"/>
        <v>1820.20025</v>
      </c>
      <c r="Z489" s="164"/>
      <c r="AA489" s="139" t="s">
        <v>57</v>
      </c>
      <c r="AB489" s="140">
        <f t="shared" ref="AB489:AH489" si="672">K489+R489</f>
        <v>67.0797</v>
      </c>
      <c r="AC489" s="140">
        <f t="shared" si="672"/>
        <v>894.394</v>
      </c>
      <c r="AD489" s="140">
        <f t="shared" si="672"/>
        <v>601.46</v>
      </c>
      <c r="AE489" s="140">
        <f t="shared" si="672"/>
        <v>37.26655</v>
      </c>
      <c r="AF489" s="140">
        <f t="shared" si="672"/>
        <v>220</v>
      </c>
      <c r="AG489" s="140">
        <f t="shared" si="672"/>
        <v>0</v>
      </c>
      <c r="AH489" s="140">
        <f t="shared" si="672"/>
        <v>1820.20025</v>
      </c>
      <c r="AI489" s="139" t="s">
        <v>32</v>
      </c>
    </row>
    <row r="490" s="39" customFormat="1" ht="16" customHeight="1" spans="1:35">
      <c r="A490" s="129">
        <f t="shared" si="652"/>
        <v>487</v>
      </c>
      <c r="B490" s="49" t="s">
        <v>217</v>
      </c>
      <c r="C490" s="310" t="s">
        <v>1092</v>
      </c>
      <c r="D490" s="411" t="s">
        <v>1093</v>
      </c>
      <c r="E490" s="203">
        <v>3726.65</v>
      </c>
      <c r="F490" s="203">
        <v>3726.65</v>
      </c>
      <c r="G490" s="203">
        <v>6014.67</v>
      </c>
      <c r="H490" s="203">
        <v>3726.65</v>
      </c>
      <c r="I490" s="203">
        <v>2200</v>
      </c>
      <c r="J490" s="130"/>
      <c r="K490" s="49">
        <f t="shared" si="653"/>
        <v>67.0797</v>
      </c>
      <c r="L490" s="49">
        <f t="shared" si="654"/>
        <v>596.264</v>
      </c>
      <c r="M490" s="130">
        <f t="shared" si="655"/>
        <v>481.17</v>
      </c>
      <c r="N490" s="49">
        <f t="shared" si="656"/>
        <v>26.08655</v>
      </c>
      <c r="O490" s="130">
        <f t="shared" si="657"/>
        <v>110</v>
      </c>
      <c r="P490" s="130">
        <f t="shared" si="658"/>
        <v>0</v>
      </c>
      <c r="Q490" s="130">
        <f t="shared" si="659"/>
        <v>1280.60025</v>
      </c>
      <c r="R490" s="49">
        <f t="shared" si="660"/>
        <v>0</v>
      </c>
      <c r="S490" s="49">
        <f t="shared" si="661"/>
        <v>298.13</v>
      </c>
      <c r="T490" s="130">
        <f t="shared" si="662"/>
        <v>120.29</v>
      </c>
      <c r="U490" s="49">
        <f t="shared" si="663"/>
        <v>11.18</v>
      </c>
      <c r="V490" s="130">
        <f t="shared" si="664"/>
        <v>110</v>
      </c>
      <c r="W490" s="130">
        <f t="shared" si="665"/>
        <v>0</v>
      </c>
      <c r="X490" s="49">
        <f t="shared" si="666"/>
        <v>539.6</v>
      </c>
      <c r="Y490" s="49">
        <f t="shared" si="667"/>
        <v>1820.20025</v>
      </c>
      <c r="Z490" s="49"/>
      <c r="AA490" s="139" t="s">
        <v>57</v>
      </c>
      <c r="AB490" s="140">
        <f t="shared" ref="AB490:AH490" si="673">K490+R490</f>
        <v>67.0797</v>
      </c>
      <c r="AC490" s="140">
        <f t="shared" si="673"/>
        <v>894.394</v>
      </c>
      <c r="AD490" s="140">
        <f t="shared" si="673"/>
        <v>601.46</v>
      </c>
      <c r="AE490" s="140">
        <f t="shared" si="673"/>
        <v>37.26655</v>
      </c>
      <c r="AF490" s="140">
        <f t="shared" si="673"/>
        <v>220</v>
      </c>
      <c r="AG490" s="140">
        <f t="shared" si="673"/>
        <v>0</v>
      </c>
      <c r="AH490" s="140">
        <f t="shared" si="673"/>
        <v>1820.20025</v>
      </c>
      <c r="AI490" s="139" t="s">
        <v>32</v>
      </c>
    </row>
    <row r="491" s="39" customFormat="1" ht="16" customHeight="1" spans="1:35">
      <c r="A491" s="129">
        <f t="shared" si="652"/>
        <v>488</v>
      </c>
      <c r="B491" s="49" t="s">
        <v>411</v>
      </c>
      <c r="C491" s="52" t="s">
        <v>1094</v>
      </c>
      <c r="D491" s="451" t="s">
        <v>1095</v>
      </c>
      <c r="E491" s="338">
        <v>3726.65</v>
      </c>
      <c r="F491" s="203">
        <v>3726.65</v>
      </c>
      <c r="G491" s="338">
        <v>6014.67</v>
      </c>
      <c r="H491" s="338">
        <v>3726.65</v>
      </c>
      <c r="I491" s="341">
        <v>2200</v>
      </c>
      <c r="J491" s="130"/>
      <c r="K491" s="49">
        <f t="shared" si="653"/>
        <v>67.0797</v>
      </c>
      <c r="L491" s="49">
        <f t="shared" si="654"/>
        <v>596.264</v>
      </c>
      <c r="M491" s="130">
        <f t="shared" si="655"/>
        <v>481.17</v>
      </c>
      <c r="N491" s="49">
        <f t="shared" si="656"/>
        <v>26.08655</v>
      </c>
      <c r="O491" s="130">
        <f t="shared" si="657"/>
        <v>110</v>
      </c>
      <c r="P491" s="130">
        <f t="shared" si="658"/>
        <v>0</v>
      </c>
      <c r="Q491" s="130">
        <f t="shared" si="659"/>
        <v>1280.60025</v>
      </c>
      <c r="R491" s="49">
        <f t="shared" si="660"/>
        <v>0</v>
      </c>
      <c r="S491" s="49">
        <f t="shared" si="661"/>
        <v>298.13</v>
      </c>
      <c r="T491" s="130">
        <f t="shared" si="662"/>
        <v>120.29</v>
      </c>
      <c r="U491" s="49">
        <f t="shared" si="663"/>
        <v>11.18</v>
      </c>
      <c r="V491" s="130">
        <f t="shared" si="664"/>
        <v>110</v>
      </c>
      <c r="W491" s="130">
        <f t="shared" si="665"/>
        <v>0</v>
      </c>
      <c r="X491" s="49">
        <f t="shared" si="666"/>
        <v>539.6</v>
      </c>
      <c r="Y491" s="49">
        <f t="shared" si="667"/>
        <v>1820.20025</v>
      </c>
      <c r="Z491" s="164"/>
      <c r="AA491" s="139" t="s">
        <v>76</v>
      </c>
      <c r="AB491" s="140">
        <f t="shared" ref="AB491:AH491" si="674">K491+R491</f>
        <v>67.0797</v>
      </c>
      <c r="AC491" s="140">
        <f t="shared" si="674"/>
        <v>894.394</v>
      </c>
      <c r="AD491" s="140">
        <f t="shared" si="674"/>
        <v>601.46</v>
      </c>
      <c r="AE491" s="140">
        <f t="shared" si="674"/>
        <v>37.26655</v>
      </c>
      <c r="AF491" s="140">
        <f t="shared" si="674"/>
        <v>220</v>
      </c>
      <c r="AG491" s="140">
        <f t="shared" si="674"/>
        <v>0</v>
      </c>
      <c r="AH491" s="140">
        <f t="shared" si="674"/>
        <v>1820.20025</v>
      </c>
      <c r="AI491" s="139" t="s">
        <v>32</v>
      </c>
    </row>
    <row r="492" s="115" customFormat="1" ht="19" customHeight="1" spans="1:35">
      <c r="A492" s="129">
        <f t="shared" si="652"/>
        <v>489</v>
      </c>
      <c r="B492" s="49" t="s">
        <v>209</v>
      </c>
      <c r="C492" s="44" t="s">
        <v>1096</v>
      </c>
      <c r="D492" s="449" t="s">
        <v>1097</v>
      </c>
      <c r="E492" s="388">
        <v>3726.65</v>
      </c>
      <c r="F492" s="203">
        <v>3726.65</v>
      </c>
      <c r="G492" s="338">
        <v>6014.67</v>
      </c>
      <c r="H492" s="338">
        <v>3726.65</v>
      </c>
      <c r="I492" s="341">
        <v>0</v>
      </c>
      <c r="J492" s="349"/>
      <c r="K492" s="49">
        <f t="shared" si="653"/>
        <v>67.0797</v>
      </c>
      <c r="L492" s="49">
        <f t="shared" si="654"/>
        <v>596.264</v>
      </c>
      <c r="M492" s="130">
        <f t="shared" si="655"/>
        <v>481.17</v>
      </c>
      <c r="N492" s="49">
        <f t="shared" si="656"/>
        <v>26.08655</v>
      </c>
      <c r="O492" s="130">
        <f t="shared" si="657"/>
        <v>0</v>
      </c>
      <c r="P492" s="130">
        <f t="shared" si="658"/>
        <v>0</v>
      </c>
      <c r="Q492" s="130">
        <f t="shared" si="659"/>
        <v>1170.60025</v>
      </c>
      <c r="R492" s="49">
        <f t="shared" si="660"/>
        <v>0</v>
      </c>
      <c r="S492" s="49">
        <f t="shared" si="661"/>
        <v>298.13</v>
      </c>
      <c r="T492" s="130">
        <f t="shared" si="662"/>
        <v>120.29</v>
      </c>
      <c r="U492" s="49">
        <f t="shared" si="663"/>
        <v>11.18</v>
      </c>
      <c r="V492" s="130">
        <f t="shared" si="664"/>
        <v>0</v>
      </c>
      <c r="W492" s="130">
        <f t="shared" si="665"/>
        <v>0</v>
      </c>
      <c r="X492" s="49">
        <f t="shared" si="666"/>
        <v>429.6</v>
      </c>
      <c r="Y492" s="49">
        <f t="shared" si="667"/>
        <v>1600.20025</v>
      </c>
      <c r="Z492" s="360"/>
      <c r="AA492" s="139" t="s">
        <v>69</v>
      </c>
      <c r="AB492" s="140">
        <f t="shared" ref="AB492:AH492" si="675">K492+R492</f>
        <v>67.0797</v>
      </c>
      <c r="AC492" s="140">
        <f t="shared" si="675"/>
        <v>894.394</v>
      </c>
      <c r="AD492" s="140">
        <f t="shared" si="675"/>
        <v>601.46</v>
      </c>
      <c r="AE492" s="140">
        <f t="shared" si="675"/>
        <v>37.26655</v>
      </c>
      <c r="AF492" s="140">
        <f t="shared" si="675"/>
        <v>0</v>
      </c>
      <c r="AG492" s="140">
        <f t="shared" si="675"/>
        <v>0</v>
      </c>
      <c r="AH492" s="140">
        <f t="shared" si="675"/>
        <v>1600.20025</v>
      </c>
      <c r="AI492" s="139" t="s">
        <v>32</v>
      </c>
    </row>
    <row r="493" s="115" customFormat="1" ht="19" customHeight="1" spans="1:35">
      <c r="A493" s="129">
        <f t="shared" si="652"/>
        <v>490</v>
      </c>
      <c r="B493" s="112" t="s">
        <v>201</v>
      </c>
      <c r="C493" s="74" t="s">
        <v>1098</v>
      </c>
      <c r="D493" s="368" t="s">
        <v>1099</v>
      </c>
      <c r="E493" s="338">
        <v>3726.65</v>
      </c>
      <c r="F493" s="203">
        <v>3726.65</v>
      </c>
      <c r="G493" s="338">
        <v>6014.67</v>
      </c>
      <c r="H493" s="338">
        <v>3726.65</v>
      </c>
      <c r="I493" s="341"/>
      <c r="J493" s="350">
        <v>108</v>
      </c>
      <c r="K493" s="49">
        <f t="shared" si="653"/>
        <v>67.0797</v>
      </c>
      <c r="L493" s="49">
        <f t="shared" si="654"/>
        <v>596.264</v>
      </c>
      <c r="M493" s="130">
        <f t="shared" si="655"/>
        <v>481.17</v>
      </c>
      <c r="N493" s="49">
        <f t="shared" si="656"/>
        <v>26.08655</v>
      </c>
      <c r="O493" s="130">
        <f t="shared" si="657"/>
        <v>0</v>
      </c>
      <c r="P493" s="130">
        <f t="shared" si="658"/>
        <v>54</v>
      </c>
      <c r="Q493" s="130">
        <f t="shared" si="659"/>
        <v>1224.60025</v>
      </c>
      <c r="R493" s="49">
        <f t="shared" si="660"/>
        <v>0</v>
      </c>
      <c r="S493" s="49">
        <f t="shared" si="661"/>
        <v>298.13</v>
      </c>
      <c r="T493" s="130">
        <f t="shared" si="662"/>
        <v>120.29</v>
      </c>
      <c r="U493" s="49">
        <f t="shared" si="663"/>
        <v>11.18</v>
      </c>
      <c r="V493" s="130">
        <f t="shared" si="664"/>
        <v>0</v>
      </c>
      <c r="W493" s="130">
        <f t="shared" si="665"/>
        <v>54</v>
      </c>
      <c r="X493" s="49">
        <f t="shared" si="666"/>
        <v>483.6</v>
      </c>
      <c r="Y493" s="49">
        <f t="shared" si="667"/>
        <v>1708.20025</v>
      </c>
      <c r="Z493" s="360"/>
      <c r="AA493" s="377" t="s">
        <v>66</v>
      </c>
      <c r="AB493" s="140">
        <f t="shared" ref="AB493:AH493" si="676">K493+R493</f>
        <v>67.0797</v>
      </c>
      <c r="AC493" s="140">
        <f t="shared" si="676"/>
        <v>894.394</v>
      </c>
      <c r="AD493" s="140">
        <f t="shared" si="676"/>
        <v>601.46</v>
      </c>
      <c r="AE493" s="140">
        <f t="shared" si="676"/>
        <v>37.26655</v>
      </c>
      <c r="AF493" s="140">
        <f t="shared" si="676"/>
        <v>0</v>
      </c>
      <c r="AG493" s="140">
        <f t="shared" si="676"/>
        <v>108</v>
      </c>
      <c r="AH493" s="140">
        <f t="shared" si="676"/>
        <v>1708.20025</v>
      </c>
      <c r="AI493" s="139" t="s">
        <v>32</v>
      </c>
    </row>
    <row r="494" s="115" customFormat="1" ht="19" customHeight="1" spans="1:35">
      <c r="A494" s="129">
        <f t="shared" si="652"/>
        <v>491</v>
      </c>
      <c r="B494" s="49" t="s">
        <v>209</v>
      </c>
      <c r="C494" s="44" t="s">
        <v>1100</v>
      </c>
      <c r="D494" s="131" t="s">
        <v>1101</v>
      </c>
      <c r="E494" s="388">
        <v>3726.65</v>
      </c>
      <c r="F494" s="203">
        <v>3726.65</v>
      </c>
      <c r="G494" s="338">
        <v>6014.67</v>
      </c>
      <c r="H494" s="338">
        <v>3726.65</v>
      </c>
      <c r="I494" s="341">
        <v>0</v>
      </c>
      <c r="J494" s="349"/>
      <c r="K494" s="49">
        <f t="shared" si="653"/>
        <v>67.0797</v>
      </c>
      <c r="L494" s="49">
        <f t="shared" si="654"/>
        <v>596.264</v>
      </c>
      <c r="M494" s="130">
        <f t="shared" si="655"/>
        <v>481.17</v>
      </c>
      <c r="N494" s="49">
        <f t="shared" si="656"/>
        <v>26.08655</v>
      </c>
      <c r="O494" s="130">
        <f t="shared" si="657"/>
        <v>0</v>
      </c>
      <c r="P494" s="130">
        <f t="shared" si="658"/>
        <v>0</v>
      </c>
      <c r="Q494" s="130">
        <f t="shared" si="659"/>
        <v>1170.60025</v>
      </c>
      <c r="R494" s="49">
        <f t="shared" si="660"/>
        <v>0</v>
      </c>
      <c r="S494" s="49">
        <f t="shared" si="661"/>
        <v>298.13</v>
      </c>
      <c r="T494" s="130">
        <f t="shared" si="662"/>
        <v>120.29</v>
      </c>
      <c r="U494" s="49">
        <f t="shared" si="663"/>
        <v>11.18</v>
      </c>
      <c r="V494" s="130">
        <f t="shared" si="664"/>
        <v>0</v>
      </c>
      <c r="W494" s="130">
        <f t="shared" si="665"/>
        <v>0</v>
      </c>
      <c r="X494" s="49">
        <f t="shared" si="666"/>
        <v>429.6</v>
      </c>
      <c r="Y494" s="49">
        <f t="shared" si="667"/>
        <v>1600.20025</v>
      </c>
      <c r="Z494" s="360"/>
      <c r="AA494" s="139" t="s">
        <v>69</v>
      </c>
      <c r="AB494" s="140">
        <f t="shared" ref="AB494:AH494" si="677">K494+R494</f>
        <v>67.0797</v>
      </c>
      <c r="AC494" s="140">
        <f t="shared" si="677"/>
        <v>894.394</v>
      </c>
      <c r="AD494" s="140">
        <f t="shared" si="677"/>
        <v>601.46</v>
      </c>
      <c r="AE494" s="140">
        <f t="shared" si="677"/>
        <v>37.26655</v>
      </c>
      <c r="AF494" s="140">
        <f t="shared" si="677"/>
        <v>0</v>
      </c>
      <c r="AG494" s="140">
        <f t="shared" si="677"/>
        <v>0</v>
      </c>
      <c r="AH494" s="140">
        <f t="shared" si="677"/>
        <v>1600.20025</v>
      </c>
      <c r="AI494" s="139" t="s">
        <v>32</v>
      </c>
    </row>
    <row r="495" s="39" customFormat="1" ht="16" customHeight="1" spans="1:35">
      <c r="A495" s="129">
        <f t="shared" si="652"/>
        <v>492</v>
      </c>
      <c r="B495" s="49" t="s">
        <v>262</v>
      </c>
      <c r="C495" s="51" t="s">
        <v>1102</v>
      </c>
      <c r="D495" s="229" t="s">
        <v>1103</v>
      </c>
      <c r="E495" s="388">
        <v>3726.65</v>
      </c>
      <c r="F495" s="203">
        <v>3726.65</v>
      </c>
      <c r="G495" s="338">
        <v>6014.67</v>
      </c>
      <c r="H495" s="338">
        <v>3726.65</v>
      </c>
      <c r="I495" s="341">
        <v>2200</v>
      </c>
      <c r="J495" s="350"/>
      <c r="K495" s="49">
        <f t="shared" si="653"/>
        <v>67.0797</v>
      </c>
      <c r="L495" s="49">
        <f t="shared" si="654"/>
        <v>596.264</v>
      </c>
      <c r="M495" s="130">
        <f t="shared" si="655"/>
        <v>481.17</v>
      </c>
      <c r="N495" s="49">
        <f t="shared" si="656"/>
        <v>26.08655</v>
      </c>
      <c r="O495" s="130">
        <f t="shared" si="657"/>
        <v>110</v>
      </c>
      <c r="P495" s="130">
        <f t="shared" si="658"/>
        <v>0</v>
      </c>
      <c r="Q495" s="130">
        <f t="shared" si="659"/>
        <v>1280.60025</v>
      </c>
      <c r="R495" s="49">
        <f t="shared" si="660"/>
        <v>0</v>
      </c>
      <c r="S495" s="49">
        <f t="shared" si="661"/>
        <v>298.13</v>
      </c>
      <c r="T495" s="130">
        <f t="shared" si="662"/>
        <v>120.29</v>
      </c>
      <c r="U495" s="49">
        <f t="shared" si="663"/>
        <v>11.18</v>
      </c>
      <c r="V495" s="130">
        <f t="shared" si="664"/>
        <v>110</v>
      </c>
      <c r="W495" s="130">
        <f t="shared" si="665"/>
        <v>0</v>
      </c>
      <c r="X495" s="49">
        <f t="shared" si="666"/>
        <v>539.6</v>
      </c>
      <c r="Y495" s="49">
        <f t="shared" si="667"/>
        <v>1820.20025</v>
      </c>
      <c r="Z495" s="164"/>
      <c r="AA495" s="139" t="s">
        <v>68</v>
      </c>
      <c r="AB495" s="140">
        <f t="shared" ref="AB495:AH495" si="678">K495+R495</f>
        <v>67.0797</v>
      </c>
      <c r="AC495" s="140">
        <f t="shared" si="678"/>
        <v>894.394</v>
      </c>
      <c r="AD495" s="140">
        <f t="shared" si="678"/>
        <v>601.46</v>
      </c>
      <c r="AE495" s="140">
        <f t="shared" si="678"/>
        <v>37.26655</v>
      </c>
      <c r="AF495" s="140">
        <f t="shared" si="678"/>
        <v>220</v>
      </c>
      <c r="AG495" s="140">
        <f t="shared" si="678"/>
        <v>0</v>
      </c>
      <c r="AH495" s="140">
        <f t="shared" si="678"/>
        <v>1820.20025</v>
      </c>
      <c r="AI495" s="139" t="s">
        <v>32</v>
      </c>
    </row>
    <row r="496" s="39" customFormat="1" ht="16" customHeight="1" spans="1:35">
      <c r="A496" s="129">
        <f t="shared" si="652"/>
        <v>493</v>
      </c>
      <c r="B496" s="49" t="s">
        <v>262</v>
      </c>
      <c r="C496" s="308" t="s">
        <v>1104</v>
      </c>
      <c r="D496" s="449" t="s">
        <v>1105</v>
      </c>
      <c r="E496" s="203">
        <v>3726.65</v>
      </c>
      <c r="F496" s="203">
        <v>3726.65</v>
      </c>
      <c r="G496" s="203">
        <v>6014.67</v>
      </c>
      <c r="H496" s="203">
        <v>3726.65</v>
      </c>
      <c r="I496" s="203">
        <v>2200</v>
      </c>
      <c r="J496" s="130"/>
      <c r="K496" s="49">
        <f t="shared" si="653"/>
        <v>67.0797</v>
      </c>
      <c r="L496" s="49">
        <f t="shared" si="654"/>
        <v>596.264</v>
      </c>
      <c r="M496" s="130">
        <f t="shared" si="655"/>
        <v>481.17</v>
      </c>
      <c r="N496" s="49">
        <f t="shared" si="656"/>
        <v>26.08655</v>
      </c>
      <c r="O496" s="130">
        <f t="shared" si="657"/>
        <v>110</v>
      </c>
      <c r="P496" s="130">
        <f t="shared" si="658"/>
        <v>0</v>
      </c>
      <c r="Q496" s="130">
        <f t="shared" si="659"/>
        <v>1280.60025</v>
      </c>
      <c r="R496" s="49">
        <f t="shared" si="660"/>
        <v>0</v>
      </c>
      <c r="S496" s="49">
        <f t="shared" si="661"/>
        <v>298.13</v>
      </c>
      <c r="T496" s="130">
        <f t="shared" si="662"/>
        <v>120.29</v>
      </c>
      <c r="U496" s="49">
        <f t="shared" si="663"/>
        <v>11.18</v>
      </c>
      <c r="V496" s="130">
        <f t="shared" si="664"/>
        <v>110</v>
      </c>
      <c r="W496" s="130">
        <f t="shared" si="665"/>
        <v>0</v>
      </c>
      <c r="X496" s="49">
        <f t="shared" si="666"/>
        <v>539.6</v>
      </c>
      <c r="Y496" s="49">
        <f t="shared" si="667"/>
        <v>1820.20025</v>
      </c>
      <c r="Z496" s="49"/>
      <c r="AA496" s="139" t="s">
        <v>68</v>
      </c>
      <c r="AB496" s="140">
        <f t="shared" ref="AB496:AH496" si="679">K496+R496</f>
        <v>67.0797</v>
      </c>
      <c r="AC496" s="140">
        <f t="shared" si="679"/>
        <v>894.394</v>
      </c>
      <c r="AD496" s="140">
        <f t="shared" si="679"/>
        <v>601.46</v>
      </c>
      <c r="AE496" s="140">
        <f t="shared" si="679"/>
        <v>37.26655</v>
      </c>
      <c r="AF496" s="140">
        <f t="shared" si="679"/>
        <v>220</v>
      </c>
      <c r="AG496" s="140">
        <f t="shared" si="679"/>
        <v>0</v>
      </c>
      <c r="AH496" s="140">
        <f t="shared" si="679"/>
        <v>1820.20025</v>
      </c>
      <c r="AI496" s="139" t="s">
        <v>32</v>
      </c>
    </row>
    <row r="497" s="115" customFormat="1" ht="19" customHeight="1" spans="1:35">
      <c r="A497" s="129">
        <f t="shared" si="652"/>
        <v>494</v>
      </c>
      <c r="B497" s="49" t="s">
        <v>196</v>
      </c>
      <c r="C497" s="44" t="s">
        <v>1106</v>
      </c>
      <c r="D497" s="449" t="s">
        <v>1107</v>
      </c>
      <c r="E497" s="412">
        <v>3726.65</v>
      </c>
      <c r="F497" s="203">
        <v>3820</v>
      </c>
      <c r="G497" s="338">
        <v>6014.67</v>
      </c>
      <c r="H497" s="338">
        <v>3820</v>
      </c>
      <c r="I497" s="341">
        <v>4180</v>
      </c>
      <c r="J497" s="49"/>
      <c r="K497" s="49">
        <f t="shared" si="653"/>
        <v>67.0797</v>
      </c>
      <c r="L497" s="49">
        <f t="shared" si="654"/>
        <v>611.2</v>
      </c>
      <c r="M497" s="130">
        <f t="shared" si="655"/>
        <v>481.17</v>
      </c>
      <c r="N497" s="49">
        <f t="shared" si="656"/>
        <v>26.74</v>
      </c>
      <c r="O497" s="130">
        <f t="shared" si="657"/>
        <v>209</v>
      </c>
      <c r="P497" s="130">
        <f t="shared" si="658"/>
        <v>0</v>
      </c>
      <c r="Q497" s="130">
        <f t="shared" si="659"/>
        <v>1395.1897</v>
      </c>
      <c r="R497" s="49">
        <f t="shared" si="660"/>
        <v>0</v>
      </c>
      <c r="S497" s="49">
        <f t="shared" si="661"/>
        <v>305.6</v>
      </c>
      <c r="T497" s="130">
        <f t="shared" si="662"/>
        <v>120.29</v>
      </c>
      <c r="U497" s="49">
        <f t="shared" si="663"/>
        <v>11.46</v>
      </c>
      <c r="V497" s="130">
        <f t="shared" si="664"/>
        <v>209</v>
      </c>
      <c r="W497" s="130">
        <f t="shared" si="665"/>
        <v>0</v>
      </c>
      <c r="X497" s="49">
        <f t="shared" si="666"/>
        <v>646.35</v>
      </c>
      <c r="Y497" s="49">
        <f t="shared" si="667"/>
        <v>2041.5397</v>
      </c>
      <c r="Z497" s="360"/>
      <c r="AA497" s="139" t="s">
        <v>81</v>
      </c>
      <c r="AB497" s="140">
        <f t="shared" ref="AB497:AH497" si="680">K497+R497</f>
        <v>67.0797</v>
      </c>
      <c r="AC497" s="140">
        <f t="shared" si="680"/>
        <v>916.8</v>
      </c>
      <c r="AD497" s="140">
        <f t="shared" si="680"/>
        <v>601.46</v>
      </c>
      <c r="AE497" s="140">
        <f t="shared" si="680"/>
        <v>38.2</v>
      </c>
      <c r="AF497" s="140">
        <f t="shared" si="680"/>
        <v>418</v>
      </c>
      <c r="AG497" s="140">
        <f t="shared" si="680"/>
        <v>0</v>
      </c>
      <c r="AH497" s="140">
        <f t="shared" si="680"/>
        <v>2041.5397</v>
      </c>
      <c r="AI497" s="139" t="s">
        <v>34</v>
      </c>
    </row>
    <row r="498" s="115" customFormat="1" ht="19" customHeight="1" spans="1:35">
      <c r="A498" s="129">
        <f t="shared" si="652"/>
        <v>495</v>
      </c>
      <c r="B498" s="392" t="s">
        <v>119</v>
      </c>
      <c r="C498" s="86" t="s">
        <v>1108</v>
      </c>
      <c r="D498" s="368" t="s">
        <v>1109</v>
      </c>
      <c r="E498" s="338">
        <v>3726.65</v>
      </c>
      <c r="F498" s="203">
        <v>3726.65</v>
      </c>
      <c r="G498" s="338">
        <v>6014.67</v>
      </c>
      <c r="H498" s="338">
        <v>3726.65</v>
      </c>
      <c r="I498" s="403"/>
      <c r="J498" s="350"/>
      <c r="K498" s="49">
        <f t="shared" si="653"/>
        <v>67.0797</v>
      </c>
      <c r="L498" s="49">
        <f t="shared" si="654"/>
        <v>596.264</v>
      </c>
      <c r="M498" s="130">
        <f t="shared" si="655"/>
        <v>481.17</v>
      </c>
      <c r="N498" s="49">
        <f t="shared" si="656"/>
        <v>26.08655</v>
      </c>
      <c r="O498" s="130">
        <f t="shared" si="657"/>
        <v>0</v>
      </c>
      <c r="P498" s="130">
        <f t="shared" si="658"/>
        <v>0</v>
      </c>
      <c r="Q498" s="130">
        <f t="shared" si="659"/>
        <v>1170.60025</v>
      </c>
      <c r="R498" s="49">
        <f t="shared" si="660"/>
        <v>0</v>
      </c>
      <c r="S498" s="49">
        <f t="shared" si="661"/>
        <v>298.13</v>
      </c>
      <c r="T498" s="130">
        <f t="shared" si="662"/>
        <v>120.29</v>
      </c>
      <c r="U498" s="49">
        <f t="shared" si="663"/>
        <v>11.18</v>
      </c>
      <c r="V498" s="130">
        <f t="shared" si="664"/>
        <v>0</v>
      </c>
      <c r="W498" s="130">
        <f t="shared" si="665"/>
        <v>0</v>
      </c>
      <c r="X498" s="49">
        <f t="shared" si="666"/>
        <v>429.6</v>
      </c>
      <c r="Y498" s="49">
        <f t="shared" si="667"/>
        <v>1600.20025</v>
      </c>
      <c r="Z498" s="360"/>
      <c r="AA498" s="139" t="s">
        <v>75</v>
      </c>
      <c r="AB498" s="140">
        <f t="shared" ref="AB498:AH498" si="681">K498+R498</f>
        <v>67.0797</v>
      </c>
      <c r="AC498" s="140">
        <f t="shared" si="681"/>
        <v>894.394</v>
      </c>
      <c r="AD498" s="140">
        <f t="shared" si="681"/>
        <v>601.46</v>
      </c>
      <c r="AE498" s="140">
        <f t="shared" si="681"/>
        <v>37.26655</v>
      </c>
      <c r="AF498" s="140">
        <f t="shared" si="681"/>
        <v>0</v>
      </c>
      <c r="AG498" s="140">
        <f t="shared" si="681"/>
        <v>0</v>
      </c>
      <c r="AH498" s="140">
        <f t="shared" si="681"/>
        <v>1600.20025</v>
      </c>
      <c r="AI498" s="139" t="s">
        <v>32</v>
      </c>
    </row>
    <row r="499" s="39" customFormat="1" ht="16" customHeight="1" spans="1:35">
      <c r="A499" s="129">
        <f t="shared" si="652"/>
        <v>496</v>
      </c>
      <c r="B499" s="49" t="s">
        <v>262</v>
      </c>
      <c r="C499" s="46" t="s">
        <v>1110</v>
      </c>
      <c r="D499" s="458" t="s">
        <v>1111</v>
      </c>
      <c r="E499" s="338">
        <v>3726.65</v>
      </c>
      <c r="F499" s="203">
        <v>3726.65</v>
      </c>
      <c r="G499" s="338">
        <v>6014.67</v>
      </c>
      <c r="H499" s="338">
        <v>3726.65</v>
      </c>
      <c r="I499" s="341">
        <v>2200</v>
      </c>
      <c r="J499" s="130"/>
      <c r="K499" s="49">
        <f t="shared" si="653"/>
        <v>67.0797</v>
      </c>
      <c r="L499" s="49">
        <f t="shared" si="654"/>
        <v>596.264</v>
      </c>
      <c r="M499" s="130">
        <f t="shared" si="655"/>
        <v>481.17</v>
      </c>
      <c r="N499" s="49">
        <f t="shared" si="656"/>
        <v>26.08655</v>
      </c>
      <c r="O499" s="130">
        <f t="shared" si="657"/>
        <v>110</v>
      </c>
      <c r="P499" s="130">
        <f t="shared" si="658"/>
        <v>0</v>
      </c>
      <c r="Q499" s="130">
        <f t="shared" si="659"/>
        <v>1280.60025</v>
      </c>
      <c r="R499" s="49">
        <f t="shared" si="660"/>
        <v>0</v>
      </c>
      <c r="S499" s="49">
        <f t="shared" si="661"/>
        <v>298.13</v>
      </c>
      <c r="T499" s="130">
        <f t="shared" si="662"/>
        <v>120.29</v>
      </c>
      <c r="U499" s="49">
        <f t="shared" si="663"/>
        <v>11.18</v>
      </c>
      <c r="V499" s="130">
        <f t="shared" si="664"/>
        <v>110</v>
      </c>
      <c r="W499" s="130">
        <f t="shared" si="665"/>
        <v>0</v>
      </c>
      <c r="X499" s="49">
        <f t="shared" si="666"/>
        <v>539.6</v>
      </c>
      <c r="Y499" s="49">
        <f t="shared" si="667"/>
        <v>1820.20025</v>
      </c>
      <c r="Z499" s="164"/>
      <c r="AA499" s="139" t="s">
        <v>68</v>
      </c>
      <c r="AB499" s="140">
        <f t="shared" ref="AB499:AH499" si="682">K499+R499</f>
        <v>67.0797</v>
      </c>
      <c r="AC499" s="140">
        <f t="shared" si="682"/>
        <v>894.394</v>
      </c>
      <c r="AD499" s="140">
        <f t="shared" si="682"/>
        <v>601.46</v>
      </c>
      <c r="AE499" s="140">
        <f t="shared" si="682"/>
        <v>37.26655</v>
      </c>
      <c r="AF499" s="140">
        <f t="shared" si="682"/>
        <v>220</v>
      </c>
      <c r="AG499" s="140">
        <f t="shared" si="682"/>
        <v>0</v>
      </c>
      <c r="AH499" s="140">
        <f t="shared" si="682"/>
        <v>1820.20025</v>
      </c>
      <c r="AI499" s="139" t="s">
        <v>32</v>
      </c>
    </row>
    <row r="500" s="115" customFormat="1" ht="19" customHeight="1" spans="1:35">
      <c r="A500" s="129">
        <f t="shared" si="652"/>
        <v>497</v>
      </c>
      <c r="B500" s="49" t="s">
        <v>212</v>
      </c>
      <c r="C500" s="44" t="s">
        <v>1112</v>
      </c>
      <c r="D500" s="449" t="s">
        <v>1113</v>
      </c>
      <c r="E500" s="388">
        <v>3726.65</v>
      </c>
      <c r="F500" s="203">
        <v>3726.65</v>
      </c>
      <c r="G500" s="338">
        <v>6014.67</v>
      </c>
      <c r="H500" s="338">
        <v>3726.65</v>
      </c>
      <c r="I500" s="341">
        <v>2200</v>
      </c>
      <c r="J500" s="349"/>
      <c r="K500" s="49">
        <f t="shared" si="653"/>
        <v>67.0797</v>
      </c>
      <c r="L500" s="49">
        <f t="shared" si="654"/>
        <v>596.264</v>
      </c>
      <c r="M500" s="130">
        <f t="shared" si="655"/>
        <v>481.17</v>
      </c>
      <c r="N500" s="49">
        <f t="shared" si="656"/>
        <v>26.08655</v>
      </c>
      <c r="O500" s="130">
        <f t="shared" si="657"/>
        <v>110</v>
      </c>
      <c r="P500" s="130">
        <f t="shared" si="658"/>
        <v>0</v>
      </c>
      <c r="Q500" s="130">
        <f t="shared" si="659"/>
        <v>1280.60025</v>
      </c>
      <c r="R500" s="49">
        <f t="shared" si="660"/>
        <v>0</v>
      </c>
      <c r="S500" s="49">
        <f t="shared" si="661"/>
        <v>298.13</v>
      </c>
      <c r="T500" s="130">
        <f t="shared" si="662"/>
        <v>120.29</v>
      </c>
      <c r="U500" s="49">
        <f t="shared" si="663"/>
        <v>11.18</v>
      </c>
      <c r="V500" s="130">
        <f t="shared" si="664"/>
        <v>110</v>
      </c>
      <c r="W500" s="130">
        <f t="shared" si="665"/>
        <v>0</v>
      </c>
      <c r="X500" s="49">
        <f t="shared" si="666"/>
        <v>539.6</v>
      </c>
      <c r="Y500" s="49">
        <f t="shared" si="667"/>
        <v>1820.20025</v>
      </c>
      <c r="Z500" s="360"/>
      <c r="AA500" s="139" t="s">
        <v>67</v>
      </c>
      <c r="AB500" s="140">
        <f t="shared" ref="AB500:AH500" si="683">K500+R500</f>
        <v>67.0797</v>
      </c>
      <c r="AC500" s="140">
        <f t="shared" si="683"/>
        <v>894.394</v>
      </c>
      <c r="AD500" s="140">
        <f t="shared" si="683"/>
        <v>601.46</v>
      </c>
      <c r="AE500" s="140">
        <f t="shared" si="683"/>
        <v>37.26655</v>
      </c>
      <c r="AF500" s="140">
        <f t="shared" si="683"/>
        <v>220</v>
      </c>
      <c r="AG500" s="140">
        <f t="shared" si="683"/>
        <v>0</v>
      </c>
      <c r="AH500" s="140">
        <f t="shared" si="683"/>
        <v>1820.20025</v>
      </c>
      <c r="AI500" s="139" t="s">
        <v>32</v>
      </c>
    </row>
    <row r="501" s="39" customFormat="1" ht="16" customHeight="1" spans="1:35">
      <c r="A501" s="129">
        <f t="shared" si="652"/>
        <v>498</v>
      </c>
      <c r="B501" s="49" t="e">
        <v>#N/A</v>
      </c>
      <c r="C501" s="413" t="s">
        <v>1114</v>
      </c>
      <c r="D501" s="46" t="s">
        <v>1115</v>
      </c>
      <c r="E501" s="203">
        <v>3726.65</v>
      </c>
      <c r="F501" s="203">
        <v>0</v>
      </c>
      <c r="G501" s="203">
        <v>0</v>
      </c>
      <c r="H501" s="203">
        <v>0</v>
      </c>
      <c r="I501" s="203">
        <v>0</v>
      </c>
      <c r="J501" s="130"/>
      <c r="K501" s="49">
        <f t="shared" si="653"/>
        <v>67.0797</v>
      </c>
      <c r="L501" s="49">
        <f t="shared" si="654"/>
        <v>0</v>
      </c>
      <c r="M501" s="130">
        <f t="shared" si="655"/>
        <v>0</v>
      </c>
      <c r="N501" s="49">
        <f t="shared" si="656"/>
        <v>0</v>
      </c>
      <c r="O501" s="130">
        <f t="shared" si="657"/>
        <v>0</v>
      </c>
      <c r="P501" s="130">
        <f t="shared" si="658"/>
        <v>0</v>
      </c>
      <c r="Q501" s="130">
        <f t="shared" si="659"/>
        <v>67.0797</v>
      </c>
      <c r="R501" s="49">
        <f t="shared" si="660"/>
        <v>0</v>
      </c>
      <c r="S501" s="49">
        <f t="shared" si="661"/>
        <v>0</v>
      </c>
      <c r="T501" s="130">
        <f t="shared" si="662"/>
        <v>0</v>
      </c>
      <c r="U501" s="49">
        <f t="shared" si="663"/>
        <v>0</v>
      </c>
      <c r="V501" s="130">
        <f t="shared" si="664"/>
        <v>0</v>
      </c>
      <c r="W501" s="130">
        <f t="shared" si="665"/>
        <v>0</v>
      </c>
      <c r="X501" s="49">
        <f t="shared" si="666"/>
        <v>0</v>
      </c>
      <c r="Y501" s="49">
        <f t="shared" si="667"/>
        <v>67.0797</v>
      </c>
      <c r="Z501" s="49"/>
      <c r="AA501" s="139" t="s">
        <v>66</v>
      </c>
      <c r="AB501" s="140">
        <f t="shared" ref="AB501:AH501" si="684">K501+R501</f>
        <v>67.0797</v>
      </c>
      <c r="AC501" s="140">
        <f t="shared" si="684"/>
        <v>0</v>
      </c>
      <c r="AD501" s="140">
        <f t="shared" si="684"/>
        <v>0</v>
      </c>
      <c r="AE501" s="140">
        <f t="shared" si="684"/>
        <v>0</v>
      </c>
      <c r="AF501" s="140">
        <f t="shared" si="684"/>
        <v>0</v>
      </c>
      <c r="AG501" s="140">
        <f t="shared" si="684"/>
        <v>0</v>
      </c>
      <c r="AH501" s="140">
        <f t="shared" si="684"/>
        <v>67.0797</v>
      </c>
      <c r="AI501" s="139" t="s">
        <v>32</v>
      </c>
    </row>
    <row r="502" s="296" customFormat="1" ht="19" customHeight="1" spans="1:35">
      <c r="A502" s="129">
        <f t="shared" si="652"/>
        <v>499</v>
      </c>
      <c r="B502" s="49" t="s">
        <v>119</v>
      </c>
      <c r="C502" s="414" t="s">
        <v>1116</v>
      </c>
      <c r="D502" s="464" t="s">
        <v>1117</v>
      </c>
      <c r="E502" s="338">
        <v>3726.65</v>
      </c>
      <c r="F502" s="203">
        <v>3726.65</v>
      </c>
      <c r="G502" s="338">
        <v>6014.67</v>
      </c>
      <c r="H502" s="338">
        <v>3726.65</v>
      </c>
      <c r="I502" s="341">
        <v>2200</v>
      </c>
      <c r="J502" s="350"/>
      <c r="K502" s="49">
        <f t="shared" si="653"/>
        <v>67.0797</v>
      </c>
      <c r="L502" s="49">
        <f t="shared" si="654"/>
        <v>596.264</v>
      </c>
      <c r="M502" s="130">
        <f t="shared" si="655"/>
        <v>481.17</v>
      </c>
      <c r="N502" s="49">
        <f t="shared" si="656"/>
        <v>26.08655</v>
      </c>
      <c r="O502" s="130">
        <f t="shared" si="657"/>
        <v>110</v>
      </c>
      <c r="P502" s="130">
        <f t="shared" si="658"/>
        <v>0</v>
      </c>
      <c r="Q502" s="130">
        <f t="shared" si="659"/>
        <v>1280.60025</v>
      </c>
      <c r="R502" s="49">
        <f t="shared" si="660"/>
        <v>0</v>
      </c>
      <c r="S502" s="49">
        <f t="shared" si="661"/>
        <v>298.13</v>
      </c>
      <c r="T502" s="130">
        <f t="shared" si="662"/>
        <v>120.29</v>
      </c>
      <c r="U502" s="49">
        <f t="shared" si="663"/>
        <v>11.18</v>
      </c>
      <c r="V502" s="130">
        <f t="shared" si="664"/>
        <v>110</v>
      </c>
      <c r="W502" s="130">
        <f t="shared" si="665"/>
        <v>0</v>
      </c>
      <c r="X502" s="49">
        <f t="shared" si="666"/>
        <v>539.6</v>
      </c>
      <c r="Y502" s="49">
        <f t="shared" si="667"/>
        <v>1820.20025</v>
      </c>
      <c r="Z502" s="360"/>
      <c r="AA502" s="301" t="s">
        <v>78</v>
      </c>
      <c r="AB502" s="302">
        <f t="shared" ref="AB502:AH502" si="685">K502+R502</f>
        <v>67.0797</v>
      </c>
      <c r="AC502" s="302">
        <f t="shared" si="685"/>
        <v>894.394</v>
      </c>
      <c r="AD502" s="302">
        <f t="shared" si="685"/>
        <v>601.46</v>
      </c>
      <c r="AE502" s="302">
        <f t="shared" si="685"/>
        <v>37.26655</v>
      </c>
      <c r="AF502" s="302">
        <f t="shared" si="685"/>
        <v>220</v>
      </c>
      <c r="AG502" s="302">
        <f t="shared" si="685"/>
        <v>0</v>
      </c>
      <c r="AH502" s="302">
        <f t="shared" si="685"/>
        <v>1820.20025</v>
      </c>
      <c r="AI502" s="301" t="s">
        <v>32</v>
      </c>
    </row>
    <row r="503" s="226" customFormat="1" ht="19" customHeight="1" spans="1:35">
      <c r="A503" s="239">
        <f t="shared" si="652"/>
        <v>500</v>
      </c>
      <c r="B503" s="293" t="s">
        <v>262</v>
      </c>
      <c r="C503" s="406" t="s">
        <v>540</v>
      </c>
      <c r="D503" s="397" t="s">
        <v>946</v>
      </c>
      <c r="E503" s="328">
        <v>0</v>
      </c>
      <c r="F503" s="241">
        <v>3726.65</v>
      </c>
      <c r="G503" s="327">
        <v>6014.67</v>
      </c>
      <c r="H503" s="327">
        <v>3726.65</v>
      </c>
      <c r="I503" s="389">
        <v>2200</v>
      </c>
      <c r="J503" s="242">
        <v>108</v>
      </c>
      <c r="K503" s="240">
        <f>ROUND(E503*0.012,2)</f>
        <v>0</v>
      </c>
      <c r="L503" s="240">
        <f t="shared" si="654"/>
        <v>596.264</v>
      </c>
      <c r="M503" s="242">
        <f t="shared" si="655"/>
        <v>481.17</v>
      </c>
      <c r="N503" s="240">
        <f>ROUND(H503*0.007,2)</f>
        <v>26.09</v>
      </c>
      <c r="O503" s="242">
        <f t="shared" si="657"/>
        <v>110</v>
      </c>
      <c r="P503" s="242">
        <f t="shared" si="658"/>
        <v>54</v>
      </c>
      <c r="Q503" s="242">
        <f t="shared" si="659"/>
        <v>1267.524</v>
      </c>
      <c r="R503" s="240">
        <f t="shared" si="660"/>
        <v>0</v>
      </c>
      <c r="S503" s="240">
        <f t="shared" si="661"/>
        <v>298.13</v>
      </c>
      <c r="T503" s="242">
        <f t="shared" si="662"/>
        <v>120.29</v>
      </c>
      <c r="U503" s="240">
        <f t="shared" si="663"/>
        <v>11.18</v>
      </c>
      <c r="V503" s="242">
        <f t="shared" si="664"/>
        <v>110</v>
      </c>
      <c r="W503" s="242">
        <f t="shared" si="665"/>
        <v>54</v>
      </c>
      <c r="X503" s="240">
        <f t="shared" si="666"/>
        <v>593.6</v>
      </c>
      <c r="Y503" s="240">
        <f t="shared" si="667"/>
        <v>1861.124</v>
      </c>
      <c r="Z503" s="342"/>
      <c r="AA503" s="257" t="s">
        <v>65</v>
      </c>
      <c r="AB503" s="258">
        <f t="shared" ref="AB503:AH503" si="686">K503+R503</f>
        <v>0</v>
      </c>
      <c r="AC503" s="258">
        <f t="shared" si="686"/>
        <v>894.394</v>
      </c>
      <c r="AD503" s="258">
        <f t="shared" si="686"/>
        <v>601.46</v>
      </c>
      <c r="AE503" s="258">
        <f t="shared" si="686"/>
        <v>37.27</v>
      </c>
      <c r="AF503" s="258">
        <f t="shared" si="686"/>
        <v>220</v>
      </c>
      <c r="AG503" s="258">
        <f t="shared" si="686"/>
        <v>108</v>
      </c>
      <c r="AH503" s="258">
        <f t="shared" si="686"/>
        <v>1861.124</v>
      </c>
      <c r="AI503" s="257" t="s">
        <v>32</v>
      </c>
    </row>
  </sheetData>
  <sheetProtection password="CF66" sheet="1" sort="0" autoFilter="0" pivotTables="0" objects="1"/>
  <autoFilter xmlns:etc="http://www.wps.cn/officeDocument/2017/etCustomData" ref="A3:AI463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63:B463"/>
    <mergeCell ref="C463:D463"/>
    <mergeCell ref="A464:B464"/>
    <mergeCell ref="C464:D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468:B468"/>
    <mergeCell ref="C468:D468"/>
    <mergeCell ref="E468:F468"/>
    <mergeCell ref="G468:H468"/>
    <mergeCell ref="A469:B469"/>
    <mergeCell ref="C469:D469"/>
    <mergeCell ref="E469:F469"/>
    <mergeCell ref="G469:H469"/>
    <mergeCell ref="A470:B470"/>
    <mergeCell ref="C470:D470"/>
    <mergeCell ref="E470:F470"/>
    <mergeCell ref="G470:H470"/>
    <mergeCell ref="A471:B471"/>
    <mergeCell ref="C471:D471"/>
    <mergeCell ref="E471:F471"/>
    <mergeCell ref="G471:H471"/>
    <mergeCell ref="A472:B472"/>
    <mergeCell ref="C472:D472"/>
    <mergeCell ref="E472:F472"/>
    <mergeCell ref="G472:H472"/>
    <mergeCell ref="A2:A3"/>
    <mergeCell ref="B2:B3"/>
    <mergeCell ref="C2:C3"/>
    <mergeCell ref="D2:D3"/>
    <mergeCell ref="A473:AF477"/>
    <mergeCell ref="A481:C482"/>
  </mergeCells>
  <conditionalFormatting sqref="D84">
    <cfRule type="duplicateValues" dxfId="124" priority="429"/>
  </conditionalFormatting>
  <conditionalFormatting sqref="C279">
    <cfRule type="duplicateValues" dxfId="124" priority="1132"/>
    <cfRule type="duplicateValues" dxfId="124" priority="1133"/>
    <cfRule type="duplicateValues" dxfId="124" priority="1134"/>
    <cfRule type="duplicateValues" dxfId="124" priority="1135"/>
    <cfRule type="duplicateValues" dxfId="124" priority="1136"/>
    <cfRule type="duplicateValues" dxfId="124" priority="1137"/>
    <cfRule type="duplicateValues" dxfId="124" priority="1138"/>
    <cfRule type="duplicateValues" dxfId="124" priority="1139"/>
    <cfRule type="duplicateValues" dxfId="125" priority="1140"/>
  </conditionalFormatting>
  <conditionalFormatting sqref="C280">
    <cfRule type="duplicateValues" dxfId="125" priority="1130"/>
  </conditionalFormatting>
  <conditionalFormatting sqref="C281">
    <cfRule type="duplicateValues" dxfId="124" priority="1111"/>
    <cfRule type="duplicateValues" dxfId="124" priority="1112"/>
    <cfRule type="duplicateValues" dxfId="124" priority="1113"/>
    <cfRule type="duplicateValues" dxfId="124" priority="1114"/>
    <cfRule type="duplicateValues" dxfId="124" priority="1115"/>
    <cfRule type="duplicateValues" dxfId="124" priority="1116"/>
    <cfRule type="duplicateValues" dxfId="124" priority="1117"/>
    <cfRule type="duplicateValues" dxfId="124" priority="1118"/>
    <cfRule type="duplicateValues" dxfId="124" priority="1119"/>
    <cfRule type="duplicateValues" dxfId="125" priority="1120"/>
  </conditionalFormatting>
  <conditionalFormatting sqref="C288">
    <cfRule type="duplicateValues" dxfId="124" priority="1087"/>
  </conditionalFormatting>
  <conditionalFormatting sqref="C289">
    <cfRule type="duplicateValues" dxfId="124" priority="1097"/>
    <cfRule type="duplicateValues" dxfId="124" priority="1098"/>
    <cfRule type="duplicateValues" dxfId="124" priority="1099"/>
    <cfRule type="duplicateValues" dxfId="124" priority="1100"/>
    <cfRule type="duplicateValues" dxfId="124" priority="1101"/>
    <cfRule type="duplicateValues" dxfId="124" priority="1102"/>
    <cfRule type="duplicateValues" dxfId="124" priority="1103"/>
  </conditionalFormatting>
  <conditionalFormatting sqref="D289">
    <cfRule type="duplicateValues" dxfId="124" priority="1096"/>
  </conditionalFormatting>
  <conditionalFormatting sqref="C290">
    <cfRule type="duplicateValues" dxfId="124" priority="1095"/>
  </conditionalFormatting>
  <conditionalFormatting sqref="D290">
    <cfRule type="duplicateValues" dxfId="124" priority="1094"/>
  </conditionalFormatting>
  <conditionalFormatting sqref="C291">
    <cfRule type="duplicateValues" dxfId="124" priority="1086"/>
  </conditionalFormatting>
  <conditionalFormatting sqref="D291">
    <cfRule type="duplicateValues" dxfId="124" priority="1082"/>
  </conditionalFormatting>
  <conditionalFormatting sqref="D292">
    <cfRule type="duplicateValues" dxfId="124" priority="1079"/>
    <cfRule type="duplicateValues" dxfId="124" priority="1080"/>
    <cfRule type="duplicateValues" dxfId="124" priority="1081"/>
  </conditionalFormatting>
  <conditionalFormatting sqref="C293">
    <cfRule type="duplicateValues" dxfId="124" priority="1084"/>
  </conditionalFormatting>
  <conditionalFormatting sqref="D293">
    <cfRule type="duplicateValues" dxfId="124" priority="1077"/>
  </conditionalFormatting>
  <conditionalFormatting sqref="C294">
    <cfRule type="duplicateValues" dxfId="124" priority="1083"/>
  </conditionalFormatting>
  <conditionalFormatting sqref="D294">
    <cfRule type="duplicateValues" dxfId="124" priority="1076"/>
  </conditionalFormatting>
  <conditionalFormatting sqref="C295">
    <cfRule type="duplicateValues" dxfId="124" priority="1062"/>
    <cfRule type="duplicateValues" dxfId="124" priority="1063"/>
    <cfRule type="duplicateValues" dxfId="124" priority="1064"/>
    <cfRule type="duplicateValues" dxfId="124" priority="1066"/>
    <cfRule type="duplicateValues" dxfId="124" priority="1067"/>
    <cfRule type="duplicateValues" dxfId="124" priority="1068"/>
    <cfRule type="duplicateValues" dxfId="124" priority="1069"/>
    <cfRule type="duplicateValues" dxfId="124" priority="1070"/>
  </conditionalFormatting>
  <conditionalFormatting sqref="D295">
    <cfRule type="duplicateValues" dxfId="124" priority="1065"/>
    <cfRule type="duplicateValues" dxfId="124" priority="1071"/>
  </conditionalFormatting>
  <conditionalFormatting sqref="D296">
    <cfRule type="duplicateValues" dxfId="124" priority="1059"/>
    <cfRule type="duplicateValues" dxfId="124" priority="1060"/>
    <cfRule type="duplicateValues" dxfId="124" priority="1061"/>
  </conditionalFormatting>
  <conditionalFormatting sqref="D298">
    <cfRule type="duplicateValues" dxfId="124" priority="1057"/>
  </conditionalFormatting>
  <conditionalFormatting sqref="C305">
    <cfRule type="duplicateValues" dxfId="124" priority="1051"/>
    <cfRule type="duplicateValues" dxfId="124" priority="1052"/>
    <cfRule type="duplicateValues" dxfId="124" priority="1053"/>
    <cfRule type="duplicateValues" dxfId="124" priority="1054"/>
    <cfRule type="duplicateValues" dxfId="124" priority="1055"/>
  </conditionalFormatting>
  <conditionalFormatting sqref="C313">
    <cfRule type="duplicateValues" dxfId="124" priority="949"/>
    <cfRule type="duplicateValues" dxfId="124" priority="950"/>
    <cfRule type="duplicateValues" dxfId="124" priority="951"/>
    <cfRule type="duplicateValues" dxfId="124" priority="952"/>
    <cfRule type="duplicateValues" dxfId="124" priority="953"/>
    <cfRule type="duplicateValues" dxfId="124" priority="954"/>
    <cfRule type="duplicateValues" dxfId="124" priority="955"/>
    <cfRule type="duplicateValues" dxfId="124" priority="956"/>
    <cfRule type="duplicateValues" dxfId="124" priority="957"/>
    <cfRule type="duplicateValues" dxfId="124" priority="958"/>
    <cfRule type="duplicateValues" dxfId="124" priority="959"/>
    <cfRule type="duplicateValues" dxfId="124" priority="960"/>
    <cfRule type="duplicateValues" dxfId="124" priority="961"/>
    <cfRule type="duplicateValues" dxfId="124" priority="962"/>
    <cfRule type="duplicateValues" dxfId="124" priority="963"/>
    <cfRule type="duplicateValues" dxfId="124" priority="964"/>
    <cfRule type="duplicateValues" dxfId="124" priority="965"/>
    <cfRule type="duplicateValues" dxfId="124" priority="966"/>
    <cfRule type="duplicateValues" dxfId="124" priority="967"/>
    <cfRule type="duplicateValues" dxfId="124" priority="968"/>
    <cfRule type="duplicateValues" dxfId="124" priority="969"/>
    <cfRule type="duplicateValues" dxfId="124" priority="970"/>
    <cfRule type="duplicateValues" dxfId="124" priority="971"/>
    <cfRule type="duplicateValues" dxfId="124" priority="972"/>
    <cfRule type="duplicateValues" dxfId="124" priority="973"/>
    <cfRule type="duplicateValues" dxfId="124" priority="974"/>
    <cfRule type="duplicateValues" dxfId="124" priority="975"/>
    <cfRule type="duplicateValues" dxfId="124" priority="976"/>
    <cfRule type="duplicateValues" dxfId="124" priority="977"/>
    <cfRule type="duplicateValues" dxfId="124" priority="978"/>
  </conditionalFormatting>
  <conditionalFormatting sqref="C314">
    <cfRule type="duplicateValues" dxfId="124" priority="436"/>
    <cfRule type="duplicateValues" dxfId="124" priority="437"/>
    <cfRule type="duplicateValues" dxfId="124" priority="438"/>
    <cfRule type="duplicateValues" dxfId="124" priority="439"/>
    <cfRule type="duplicateValues" dxfId="124" priority="440"/>
    <cfRule type="duplicateValues" dxfId="124" priority="441"/>
    <cfRule type="duplicateValues" dxfId="124" priority="442"/>
    <cfRule type="duplicateValues" dxfId="124" priority="443"/>
    <cfRule type="duplicateValues" dxfId="124" priority="444"/>
    <cfRule type="duplicateValues" dxfId="124" priority="445"/>
    <cfRule type="duplicateValues" dxfId="124" priority="446"/>
    <cfRule type="duplicateValues" dxfId="124" priority="447"/>
    <cfRule type="duplicateValues" dxfId="124" priority="448"/>
    <cfRule type="duplicateValues" dxfId="124" priority="449"/>
    <cfRule type="duplicateValues" dxfId="124" priority="450"/>
    <cfRule type="duplicateValues" dxfId="124" priority="451"/>
    <cfRule type="duplicateValues" dxfId="124" priority="452"/>
    <cfRule type="duplicateValues" dxfId="124" priority="453"/>
    <cfRule type="duplicateValues" dxfId="124" priority="454"/>
    <cfRule type="duplicateValues" dxfId="124" priority="455"/>
    <cfRule type="duplicateValues" dxfId="124" priority="456"/>
    <cfRule type="duplicateValues" dxfId="124" priority="457"/>
    <cfRule type="duplicateValues" dxfId="124" priority="458"/>
    <cfRule type="duplicateValues" dxfId="124" priority="459"/>
    <cfRule type="duplicateValues" dxfId="124" priority="460"/>
    <cfRule type="duplicateValues" dxfId="124" priority="461"/>
    <cfRule type="duplicateValues" dxfId="124" priority="462"/>
    <cfRule type="duplicateValues" dxfId="124" priority="463"/>
    <cfRule type="duplicateValues" dxfId="124" priority="464"/>
    <cfRule type="duplicateValues" dxfId="124" priority="465"/>
    <cfRule type="duplicateValues" dxfId="124" priority="466"/>
    <cfRule type="duplicateValues" dxfId="124" priority="467"/>
    <cfRule type="duplicateValues" dxfId="124" priority="468"/>
    <cfRule type="duplicateValues" dxfId="124" priority="469"/>
    <cfRule type="duplicateValues" dxfId="124" priority="470"/>
    <cfRule type="duplicateValues" dxfId="124" priority="471"/>
    <cfRule type="duplicateValues" dxfId="124" priority="472"/>
    <cfRule type="duplicateValues" dxfId="124" priority="473"/>
    <cfRule type="duplicateValues" dxfId="124" priority="474"/>
    <cfRule type="duplicateValues" dxfId="124" priority="475"/>
    <cfRule type="duplicateValues" dxfId="124" priority="476"/>
    <cfRule type="duplicateValues" dxfId="124" priority="477"/>
    <cfRule type="duplicateValues" dxfId="124" priority="478"/>
    <cfRule type="duplicateValues" dxfId="124" priority="479"/>
    <cfRule type="duplicateValues" dxfId="124" priority="480"/>
    <cfRule type="duplicateValues" dxfId="124" priority="481"/>
    <cfRule type="duplicateValues" dxfId="124" priority="482"/>
    <cfRule type="duplicateValues" dxfId="124" priority="483"/>
    <cfRule type="duplicateValues" dxfId="124" priority="484"/>
    <cfRule type="duplicateValues" dxfId="124" priority="485"/>
    <cfRule type="duplicateValues" dxfId="124" priority="486"/>
  </conditionalFormatting>
  <conditionalFormatting sqref="C315">
    <cfRule type="duplicateValues" dxfId="124" priority="538"/>
    <cfRule type="duplicateValues" dxfId="124" priority="539"/>
    <cfRule type="duplicateValues" dxfId="124" priority="540"/>
    <cfRule type="duplicateValues" dxfId="124" priority="541"/>
    <cfRule type="duplicateValues" dxfId="124" priority="542"/>
    <cfRule type="duplicateValues" dxfId="124" priority="543"/>
    <cfRule type="duplicateValues" dxfId="124" priority="544"/>
    <cfRule type="duplicateValues" dxfId="124" priority="545"/>
    <cfRule type="duplicateValues" dxfId="124" priority="546"/>
    <cfRule type="duplicateValues" dxfId="124" priority="547"/>
    <cfRule type="duplicateValues" dxfId="124" priority="548"/>
    <cfRule type="duplicateValues" dxfId="124" priority="549"/>
    <cfRule type="duplicateValues" dxfId="124" priority="550"/>
    <cfRule type="duplicateValues" dxfId="124" priority="551"/>
    <cfRule type="duplicateValues" dxfId="124" priority="552"/>
    <cfRule type="duplicateValues" dxfId="124" priority="553"/>
    <cfRule type="duplicateValues" dxfId="124" priority="554"/>
    <cfRule type="duplicateValues" dxfId="124" priority="555"/>
    <cfRule type="duplicateValues" dxfId="124" priority="556"/>
    <cfRule type="duplicateValues" dxfId="124" priority="557"/>
    <cfRule type="duplicateValues" dxfId="124" priority="558"/>
    <cfRule type="duplicateValues" dxfId="124" priority="559"/>
    <cfRule type="duplicateValues" dxfId="124" priority="560"/>
    <cfRule type="duplicateValues" dxfId="124" priority="561"/>
    <cfRule type="duplicateValues" dxfId="124" priority="562"/>
    <cfRule type="duplicateValues" dxfId="124" priority="563"/>
    <cfRule type="duplicateValues" dxfId="124" priority="564"/>
    <cfRule type="duplicateValues" dxfId="124" priority="565"/>
    <cfRule type="duplicateValues" dxfId="124" priority="566"/>
    <cfRule type="duplicateValues" dxfId="124" priority="567"/>
    <cfRule type="duplicateValues" dxfId="124" priority="568"/>
    <cfRule type="duplicateValues" dxfId="124" priority="569"/>
    <cfRule type="duplicateValues" dxfId="124" priority="570"/>
    <cfRule type="duplicateValues" dxfId="124" priority="571"/>
    <cfRule type="duplicateValues" dxfId="124" priority="572"/>
    <cfRule type="duplicateValues" dxfId="124" priority="573"/>
    <cfRule type="duplicateValues" dxfId="124" priority="574"/>
    <cfRule type="duplicateValues" dxfId="124" priority="575"/>
    <cfRule type="duplicateValues" dxfId="124" priority="576"/>
    <cfRule type="duplicateValues" dxfId="124" priority="577"/>
    <cfRule type="duplicateValues" dxfId="124" priority="578"/>
    <cfRule type="duplicateValues" dxfId="124" priority="579"/>
    <cfRule type="duplicateValues" dxfId="124" priority="580"/>
    <cfRule type="duplicateValues" dxfId="124" priority="581"/>
    <cfRule type="duplicateValues" dxfId="124" priority="582"/>
    <cfRule type="duplicateValues" dxfId="124" priority="583"/>
    <cfRule type="duplicateValues" dxfId="124" priority="584"/>
    <cfRule type="duplicateValues" dxfId="124" priority="585"/>
    <cfRule type="duplicateValues" dxfId="124" priority="586"/>
    <cfRule type="duplicateValues" dxfId="124" priority="587"/>
    <cfRule type="duplicateValues" dxfId="124" priority="588"/>
  </conditionalFormatting>
  <conditionalFormatting sqref="C323">
    <cfRule type="duplicateValues" dxfId="124" priority="795"/>
    <cfRule type="duplicateValues" dxfId="124" priority="798"/>
    <cfRule type="duplicateValues" dxfId="124" priority="801"/>
    <cfRule type="duplicateValues" dxfId="124" priority="804"/>
    <cfRule type="duplicateValues" dxfId="124" priority="807"/>
    <cfRule type="duplicateValues" dxfId="124" priority="810"/>
    <cfRule type="duplicateValues" dxfId="124" priority="813"/>
    <cfRule type="duplicateValues" dxfId="124" priority="816"/>
    <cfRule type="duplicateValues" dxfId="124" priority="819"/>
    <cfRule type="duplicateValues" dxfId="124" priority="822"/>
    <cfRule type="duplicateValues" dxfId="124" priority="825"/>
    <cfRule type="duplicateValues" dxfId="124" priority="828"/>
    <cfRule type="duplicateValues" dxfId="124" priority="831"/>
    <cfRule type="duplicateValues" dxfId="124" priority="834"/>
    <cfRule type="duplicateValues" dxfId="124" priority="837"/>
    <cfRule type="duplicateValues" dxfId="124" priority="840"/>
    <cfRule type="duplicateValues" dxfId="124" priority="843"/>
    <cfRule type="duplicateValues" dxfId="124" priority="846"/>
    <cfRule type="duplicateValues" dxfId="124" priority="849"/>
    <cfRule type="duplicateValues" dxfId="124" priority="852"/>
    <cfRule type="duplicateValues" dxfId="124" priority="855"/>
    <cfRule type="duplicateValues" dxfId="124" priority="858"/>
    <cfRule type="duplicateValues" dxfId="124" priority="861"/>
    <cfRule type="duplicateValues" dxfId="124" priority="864"/>
    <cfRule type="duplicateValues" dxfId="124" priority="867"/>
    <cfRule type="duplicateValues" dxfId="124" priority="870"/>
    <cfRule type="duplicateValues" dxfId="124" priority="873"/>
    <cfRule type="duplicateValues" dxfId="124" priority="876"/>
    <cfRule type="duplicateValues" dxfId="124" priority="879"/>
    <cfRule type="duplicateValues" dxfId="124" priority="882"/>
    <cfRule type="duplicateValues" dxfId="124" priority="885"/>
    <cfRule type="duplicateValues" dxfId="124" priority="888"/>
    <cfRule type="duplicateValues" dxfId="124" priority="891"/>
    <cfRule type="duplicateValues" dxfId="124" priority="894"/>
    <cfRule type="duplicateValues" dxfId="124" priority="897"/>
    <cfRule type="duplicateValues" dxfId="124" priority="900"/>
    <cfRule type="duplicateValues" dxfId="124" priority="903"/>
    <cfRule type="duplicateValues" dxfId="124" priority="906"/>
    <cfRule type="duplicateValues" dxfId="124" priority="909"/>
    <cfRule type="duplicateValues" dxfId="124" priority="912"/>
    <cfRule type="duplicateValues" dxfId="124" priority="915"/>
    <cfRule type="duplicateValues" dxfId="124" priority="918"/>
    <cfRule type="duplicateValues" dxfId="124" priority="921"/>
    <cfRule type="duplicateValues" dxfId="124" priority="924"/>
    <cfRule type="duplicateValues" dxfId="124" priority="927"/>
    <cfRule type="duplicateValues" dxfId="124" priority="930"/>
    <cfRule type="duplicateValues" dxfId="124" priority="933"/>
    <cfRule type="duplicateValues" dxfId="124" priority="936"/>
    <cfRule type="duplicateValues" dxfId="124" priority="939"/>
    <cfRule type="duplicateValues" dxfId="124" priority="942"/>
    <cfRule type="duplicateValues" dxfId="124" priority="945"/>
  </conditionalFormatting>
  <conditionalFormatting sqref="C326">
    <cfRule type="duplicateValues" dxfId="124" priority="793"/>
    <cfRule type="duplicateValues" dxfId="124" priority="796"/>
    <cfRule type="duplicateValues" dxfId="124" priority="799"/>
    <cfRule type="duplicateValues" dxfId="124" priority="802"/>
    <cfRule type="duplicateValues" dxfId="124" priority="805"/>
    <cfRule type="duplicateValues" dxfId="124" priority="808"/>
    <cfRule type="duplicateValues" dxfId="124" priority="811"/>
    <cfRule type="duplicateValues" dxfId="124" priority="814"/>
    <cfRule type="duplicateValues" dxfId="124" priority="817"/>
    <cfRule type="duplicateValues" dxfId="124" priority="820"/>
    <cfRule type="duplicateValues" dxfId="124" priority="823"/>
    <cfRule type="duplicateValues" dxfId="124" priority="826"/>
    <cfRule type="duplicateValues" dxfId="124" priority="829"/>
    <cfRule type="duplicateValues" dxfId="124" priority="832"/>
    <cfRule type="duplicateValues" dxfId="124" priority="835"/>
    <cfRule type="duplicateValues" dxfId="124" priority="838"/>
    <cfRule type="duplicateValues" dxfId="124" priority="841"/>
    <cfRule type="duplicateValues" dxfId="124" priority="844"/>
    <cfRule type="duplicateValues" dxfId="124" priority="847"/>
    <cfRule type="duplicateValues" dxfId="124" priority="850"/>
    <cfRule type="duplicateValues" dxfId="124" priority="853"/>
    <cfRule type="duplicateValues" dxfId="124" priority="856"/>
    <cfRule type="duplicateValues" dxfId="124" priority="859"/>
    <cfRule type="duplicateValues" dxfId="124" priority="862"/>
    <cfRule type="duplicateValues" dxfId="124" priority="865"/>
    <cfRule type="duplicateValues" dxfId="124" priority="868"/>
    <cfRule type="duplicateValues" dxfId="124" priority="871"/>
    <cfRule type="duplicateValues" dxfId="124" priority="874"/>
    <cfRule type="duplicateValues" dxfId="124" priority="877"/>
    <cfRule type="duplicateValues" dxfId="124" priority="880"/>
    <cfRule type="duplicateValues" dxfId="124" priority="883"/>
    <cfRule type="duplicateValues" dxfId="124" priority="886"/>
    <cfRule type="duplicateValues" dxfId="124" priority="889"/>
    <cfRule type="duplicateValues" dxfId="124" priority="892"/>
    <cfRule type="duplicateValues" dxfId="124" priority="895"/>
    <cfRule type="duplicateValues" dxfId="124" priority="898"/>
    <cfRule type="duplicateValues" dxfId="124" priority="901"/>
    <cfRule type="duplicateValues" dxfId="124" priority="904"/>
    <cfRule type="duplicateValues" dxfId="124" priority="907"/>
    <cfRule type="duplicateValues" dxfId="124" priority="910"/>
    <cfRule type="duplicateValues" dxfId="124" priority="913"/>
    <cfRule type="duplicateValues" dxfId="124" priority="916"/>
    <cfRule type="duplicateValues" dxfId="124" priority="919"/>
    <cfRule type="duplicateValues" dxfId="124" priority="922"/>
    <cfRule type="duplicateValues" dxfId="124" priority="925"/>
    <cfRule type="duplicateValues" dxfId="124" priority="928"/>
    <cfRule type="duplicateValues" dxfId="124" priority="931"/>
    <cfRule type="duplicateValues" dxfId="124" priority="934"/>
    <cfRule type="duplicateValues" dxfId="124" priority="937"/>
    <cfRule type="duplicateValues" dxfId="124" priority="940"/>
    <cfRule type="duplicateValues" dxfId="124" priority="943"/>
  </conditionalFormatting>
  <conditionalFormatting sqref="C327"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  <cfRule type="duplicateValues" dxfId="124" priority="681"/>
    <cfRule type="duplicateValues" dxfId="124" priority="684"/>
    <cfRule type="duplicateValues" dxfId="124" priority="687"/>
    <cfRule type="duplicateValues" dxfId="124" priority="690"/>
    <cfRule type="duplicateValues" dxfId="124" priority="693"/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  <cfRule type="duplicateValues" dxfId="124" priority="780"/>
    <cfRule type="duplicateValues" dxfId="124" priority="783"/>
    <cfRule type="duplicateValues" dxfId="124" priority="786"/>
    <cfRule type="duplicateValues" dxfId="124" priority="789"/>
    <cfRule type="duplicateValues" dxfId="124" priority="792"/>
  </conditionalFormatting>
  <conditionalFormatting sqref="C328"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  <cfRule type="duplicateValues" dxfId="124" priority="682"/>
    <cfRule type="duplicateValues" dxfId="124" priority="685"/>
    <cfRule type="duplicateValues" dxfId="124" priority="688"/>
    <cfRule type="duplicateValues" dxfId="124" priority="691"/>
    <cfRule type="duplicateValues" dxfId="124" priority="694"/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  <cfRule type="duplicateValues" dxfId="124" priority="778"/>
    <cfRule type="duplicateValues" dxfId="124" priority="781"/>
    <cfRule type="duplicateValues" dxfId="124" priority="784"/>
    <cfRule type="duplicateValues" dxfId="124" priority="787"/>
    <cfRule type="duplicateValues" dxfId="124" priority="790"/>
  </conditionalFormatting>
  <conditionalFormatting sqref="C382">
    <cfRule type="duplicateValues" dxfId="124" priority="252"/>
  </conditionalFormatting>
  <conditionalFormatting sqref="D400">
    <cfRule type="duplicateValues" dxfId="124" priority="191"/>
  </conditionalFormatting>
  <conditionalFormatting sqref="C401">
    <cfRule type="duplicateValues" dxfId="124" priority="246"/>
  </conditionalFormatting>
  <conditionalFormatting sqref="D401">
    <cfRule type="duplicateValues" dxfId="124" priority="189"/>
  </conditionalFormatting>
  <conditionalFormatting sqref="C402">
    <cfRule type="duplicateValues" dxfId="124" priority="195"/>
    <cfRule type="duplicateValues" dxfId="124" priority="196"/>
    <cfRule type="duplicateValues" dxfId="124" priority="197"/>
    <cfRule type="duplicateValues" dxfId="124" priority="198"/>
    <cfRule type="duplicateValues" dxfId="124" priority="199"/>
    <cfRule type="duplicateValues" dxfId="124" priority="200"/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  <cfRule type="duplicateValues" dxfId="124" priority="213"/>
    <cfRule type="duplicateValues" dxfId="124" priority="214"/>
    <cfRule type="duplicateValues" dxfId="124" priority="215"/>
    <cfRule type="duplicateValues" dxfId="124" priority="216"/>
    <cfRule type="duplicateValues" dxfId="124" priority="217"/>
    <cfRule type="duplicateValues" dxfId="124" priority="218"/>
    <cfRule type="duplicateValues" dxfId="124" priority="219"/>
    <cfRule type="duplicateValues" dxfId="124" priority="220"/>
    <cfRule type="duplicateValues" dxfId="124" priority="221"/>
    <cfRule type="duplicateValues" dxfId="124" priority="222"/>
    <cfRule type="duplicateValues" dxfId="124" priority="223"/>
    <cfRule type="duplicateValues" dxfId="124" priority="224"/>
    <cfRule type="duplicateValues" dxfId="124" priority="225"/>
    <cfRule type="duplicateValues" dxfId="124" priority="226"/>
    <cfRule type="duplicateValues" dxfId="124" priority="227"/>
    <cfRule type="duplicateValues" dxfId="124" priority="228"/>
    <cfRule type="duplicateValues" dxfId="124" priority="229"/>
    <cfRule type="duplicateValues" dxfId="124" priority="230"/>
    <cfRule type="duplicateValues" dxfId="124" priority="231"/>
    <cfRule type="duplicateValues" dxfId="124" priority="232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  <cfRule type="duplicateValues" dxfId="124" priority="245"/>
  </conditionalFormatting>
  <conditionalFormatting sqref="D402">
    <cfRule type="duplicateValues" dxfId="124" priority="188"/>
  </conditionalFormatting>
  <conditionalFormatting sqref="C412">
    <cfRule type="duplicateValues" dxfId="124" priority="132"/>
    <cfRule type="duplicateValues" dxfId="124" priority="133"/>
    <cfRule type="duplicateValues" dxfId="124" priority="134"/>
    <cfRule type="duplicateValues" dxfId="124" priority="135"/>
    <cfRule type="duplicateValues" dxfId="124" priority="136"/>
    <cfRule type="duplicateValues" dxfId="124" priority="137"/>
    <cfRule type="duplicateValues" dxfId="124" priority="138"/>
    <cfRule type="duplicateValues" dxfId="124" priority="139"/>
    <cfRule type="duplicateValues" dxfId="124" priority="140"/>
    <cfRule type="duplicateValues" dxfId="124" priority="141"/>
    <cfRule type="duplicateValues" dxfId="124" priority="142"/>
    <cfRule type="duplicateValues" dxfId="124" priority="143"/>
    <cfRule type="duplicateValues" dxfId="124" priority="144"/>
    <cfRule type="duplicateValues" dxfId="124" priority="145"/>
    <cfRule type="duplicateValues" dxfId="124" priority="146"/>
    <cfRule type="duplicateValues" dxfId="124" priority="147"/>
    <cfRule type="duplicateValues" dxfId="124" priority="148"/>
    <cfRule type="duplicateValues" dxfId="124" priority="149"/>
    <cfRule type="duplicateValues" dxfId="124" priority="150"/>
    <cfRule type="duplicateValues" dxfId="124" priority="151"/>
    <cfRule type="duplicateValues" dxfId="124" priority="152"/>
    <cfRule type="duplicateValues" dxfId="124" priority="153"/>
    <cfRule type="duplicateValues" dxfId="124" priority="154"/>
    <cfRule type="duplicateValues" dxfId="124" priority="155"/>
    <cfRule type="duplicateValues" dxfId="124" priority="156"/>
    <cfRule type="duplicateValues" dxfId="124" priority="157"/>
    <cfRule type="duplicateValues" dxfId="124" priority="158"/>
    <cfRule type="duplicateValues" dxfId="124" priority="159"/>
    <cfRule type="duplicateValues" dxfId="124" priority="160"/>
    <cfRule type="duplicateValues" dxfId="124" priority="161"/>
    <cfRule type="duplicateValues" dxfId="124" priority="162"/>
    <cfRule type="duplicateValues" dxfId="124" priority="163"/>
    <cfRule type="duplicateValues" dxfId="124" priority="164"/>
    <cfRule type="duplicateValues" dxfId="124" priority="165"/>
    <cfRule type="duplicateValues" dxfId="124" priority="166"/>
    <cfRule type="duplicateValues" dxfId="124" priority="167"/>
    <cfRule type="duplicateValues" dxfId="124" priority="168"/>
    <cfRule type="duplicateValues" dxfId="124" priority="169"/>
    <cfRule type="duplicateValues" dxfId="124" priority="170"/>
    <cfRule type="duplicateValues" dxfId="124" priority="171"/>
    <cfRule type="duplicateValues" dxfId="124" priority="172"/>
    <cfRule type="duplicateValues" dxfId="124" priority="173"/>
    <cfRule type="duplicateValues" dxfId="124" priority="174"/>
    <cfRule type="duplicateValues" dxfId="124" priority="175"/>
    <cfRule type="duplicateValues" dxfId="124" priority="176"/>
    <cfRule type="duplicateValues" dxfId="124" priority="177"/>
    <cfRule type="duplicateValues" dxfId="124" priority="178"/>
    <cfRule type="duplicateValues" dxfId="124" priority="179"/>
    <cfRule type="duplicateValues" dxfId="124" priority="180"/>
    <cfRule type="duplicateValues" dxfId="124" priority="181"/>
    <cfRule type="duplicateValues" dxfId="124" priority="182"/>
  </conditionalFormatting>
  <conditionalFormatting sqref="D412">
    <cfRule type="duplicateValues" dxfId="124" priority="130"/>
  </conditionalFormatting>
  <conditionalFormatting sqref="C484">
    <cfRule type="duplicateValues" dxfId="124" priority="76"/>
    <cfRule type="duplicateValues" dxfId="124" priority="77"/>
    <cfRule type="duplicateValues" dxfId="124" priority="78"/>
    <cfRule type="duplicateValues" dxfId="124" priority="79"/>
    <cfRule type="duplicateValues" dxfId="124" priority="81"/>
    <cfRule type="duplicateValues" dxfId="124" priority="82"/>
    <cfRule type="duplicateValues" dxfId="124" priority="83"/>
    <cfRule type="duplicateValues" dxfId="124" priority="84"/>
    <cfRule type="duplicateValues" dxfId="124" priority="85"/>
  </conditionalFormatting>
  <conditionalFormatting sqref="D484">
    <cfRule type="duplicateValues" dxfId="124" priority="80"/>
  </conditionalFormatting>
  <conditionalFormatting sqref="C489">
    <cfRule type="duplicateValues" dxfId="124" priority="589"/>
    <cfRule type="duplicateValues" dxfId="124" priority="590"/>
    <cfRule type="duplicateValues" dxfId="124" priority="591"/>
    <cfRule type="duplicateValues" dxfId="124" priority="592"/>
    <cfRule type="duplicateValues" dxfId="124" priority="593"/>
    <cfRule type="duplicateValues" dxfId="124" priority="594"/>
    <cfRule type="duplicateValues" dxfId="124" priority="595"/>
    <cfRule type="duplicateValues" dxfId="124" priority="596"/>
    <cfRule type="duplicateValues" dxfId="124" priority="597"/>
    <cfRule type="duplicateValues" dxfId="124" priority="598"/>
    <cfRule type="duplicateValues" dxfId="124" priority="599"/>
    <cfRule type="duplicateValues" dxfId="124" priority="600"/>
    <cfRule type="duplicateValues" dxfId="124" priority="601"/>
    <cfRule type="duplicateValues" dxfId="124" priority="602"/>
    <cfRule type="duplicateValues" dxfId="124" priority="603"/>
    <cfRule type="duplicateValues" dxfId="124" priority="604"/>
    <cfRule type="duplicateValues" dxfId="124" priority="605"/>
    <cfRule type="duplicateValues" dxfId="124" priority="606"/>
    <cfRule type="duplicateValues" dxfId="124" priority="607"/>
    <cfRule type="duplicateValues" dxfId="124" priority="608"/>
    <cfRule type="duplicateValues" dxfId="124" priority="609"/>
    <cfRule type="duplicateValues" dxfId="124" priority="610"/>
    <cfRule type="duplicateValues" dxfId="124" priority="611"/>
    <cfRule type="duplicateValues" dxfId="124" priority="612"/>
    <cfRule type="duplicateValues" dxfId="124" priority="613"/>
    <cfRule type="duplicateValues" dxfId="124" priority="614"/>
    <cfRule type="duplicateValues" dxfId="124" priority="615"/>
    <cfRule type="duplicateValues" dxfId="124" priority="616"/>
    <cfRule type="duplicateValues" dxfId="124" priority="617"/>
    <cfRule type="duplicateValues" dxfId="124" priority="618"/>
    <cfRule type="duplicateValues" dxfId="124" priority="619"/>
    <cfRule type="duplicateValues" dxfId="124" priority="620"/>
    <cfRule type="duplicateValues" dxfId="124" priority="621"/>
    <cfRule type="duplicateValues" dxfId="124" priority="622"/>
    <cfRule type="duplicateValues" dxfId="124" priority="623"/>
    <cfRule type="duplicateValues" dxfId="124" priority="624"/>
    <cfRule type="duplicateValues" dxfId="124" priority="625"/>
    <cfRule type="duplicateValues" dxfId="124" priority="626"/>
    <cfRule type="duplicateValues" dxfId="124" priority="627"/>
    <cfRule type="duplicateValues" dxfId="124" priority="628"/>
    <cfRule type="duplicateValues" dxfId="124" priority="629"/>
    <cfRule type="duplicateValues" dxfId="124" priority="630"/>
    <cfRule type="duplicateValues" dxfId="124" priority="631"/>
    <cfRule type="duplicateValues" dxfId="124" priority="632"/>
    <cfRule type="duplicateValues" dxfId="124" priority="633"/>
    <cfRule type="duplicateValues" dxfId="124" priority="634"/>
    <cfRule type="duplicateValues" dxfId="124" priority="635"/>
    <cfRule type="duplicateValues" dxfId="124" priority="636"/>
    <cfRule type="duplicateValues" dxfId="124" priority="637"/>
    <cfRule type="duplicateValues" dxfId="124" priority="638"/>
    <cfRule type="duplicateValues" dxfId="124" priority="639"/>
  </conditionalFormatting>
  <conditionalFormatting sqref="C503">
    <cfRule type="duplicateValues" dxfId="124" priority="55"/>
    <cfRule type="duplicateValues" dxfId="124" priority="54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  <cfRule type="duplicateValues" dxfId="124" priority="48"/>
    <cfRule type="duplicateValues" dxfId="124" priority="47"/>
    <cfRule type="duplicateValues" dxfId="124" priority="46"/>
    <cfRule type="duplicateValues" dxfId="124" priority="45"/>
    <cfRule type="duplicateValues" dxfId="124" priority="44"/>
    <cfRule type="duplicateValues" dxfId="124" priority="43"/>
    <cfRule type="duplicateValues" dxfId="124" priority="42"/>
    <cfRule type="duplicateValues" dxfId="124" priority="41"/>
    <cfRule type="duplicateValues" dxfId="124" priority="40"/>
    <cfRule type="duplicateValues" dxfId="124" priority="39"/>
    <cfRule type="duplicateValues" dxfId="124" priority="38"/>
    <cfRule type="duplicateValues" dxfId="124" priority="37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  <cfRule type="duplicateValues" dxfId="124" priority="29"/>
    <cfRule type="duplicateValues" dxfId="124" priority="28"/>
    <cfRule type="duplicateValues" dxfId="124" priority="27"/>
    <cfRule type="duplicateValues" dxfId="124" priority="26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1"/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  <cfRule type="duplicateValues" dxfId="124" priority="7"/>
    <cfRule type="duplicateValues" dxfId="124" priority="6"/>
    <cfRule type="duplicateValues" dxfId="124" priority="5"/>
    <cfRule type="duplicateValues" dxfId="124" priority="3"/>
    <cfRule type="duplicateValues" dxfId="124" priority="2"/>
    <cfRule type="duplicateValues" dxfId="124" priority="1"/>
  </conditionalFormatting>
  <conditionalFormatting sqref="D503">
    <cfRule type="duplicateValues" dxfId="124" priority="4"/>
  </conditionalFormatting>
  <conditionalFormatting sqref="C196:C200">
    <cfRule type="duplicateValues" dxfId="125" priority="1157"/>
  </conditionalFormatting>
  <conditionalFormatting sqref="C247:C248">
    <cfRule type="duplicateValues" dxfId="125" priority="1153"/>
  </conditionalFormatting>
  <conditionalFormatting sqref="C261:C263">
    <cfRule type="duplicateValues" dxfId="125" priority="1148"/>
  </conditionalFormatting>
  <conditionalFormatting sqref="C264:C267">
    <cfRule type="duplicateValues" dxfId="125" priority="1147"/>
  </conditionalFormatting>
  <conditionalFormatting sqref="C268:C269">
    <cfRule type="duplicateValues" dxfId="125" priority="1145"/>
  </conditionalFormatting>
  <conditionalFormatting sqref="C289:C290">
    <cfRule type="duplicateValues" dxfId="124" priority="1089"/>
  </conditionalFormatting>
  <conditionalFormatting sqref="C306:C310">
    <cfRule type="duplicateValues" dxfId="124" priority="1047"/>
    <cfRule type="duplicateValues" dxfId="124" priority="1049"/>
    <cfRule type="duplicateValues" dxfId="124" priority="1050"/>
  </conditionalFormatting>
  <conditionalFormatting sqref="C324:C325">
    <cfRule type="duplicateValues" dxfId="124" priority="641"/>
    <cfRule type="duplicateValues" dxfId="124" priority="644"/>
    <cfRule type="duplicateValues" dxfId="124" priority="647"/>
    <cfRule type="duplicateValues" dxfId="124" priority="650"/>
    <cfRule type="duplicateValues" dxfId="124" priority="653"/>
    <cfRule type="duplicateValues" dxfId="124" priority="656"/>
    <cfRule type="duplicateValues" dxfId="124" priority="659"/>
    <cfRule type="duplicateValues" dxfId="124" priority="662"/>
    <cfRule type="duplicateValues" dxfId="124" priority="665"/>
    <cfRule type="duplicateValues" dxfId="124" priority="668"/>
    <cfRule type="duplicateValues" dxfId="124" priority="671"/>
    <cfRule type="duplicateValues" dxfId="124" priority="674"/>
    <cfRule type="duplicateValues" dxfId="124" priority="677"/>
    <cfRule type="duplicateValues" dxfId="124" priority="680"/>
    <cfRule type="duplicateValues" dxfId="124" priority="683"/>
    <cfRule type="duplicateValues" dxfId="124" priority="686"/>
    <cfRule type="duplicateValues" dxfId="124" priority="689"/>
    <cfRule type="duplicateValues" dxfId="124" priority="692"/>
    <cfRule type="duplicateValues" dxfId="124" priority="695"/>
    <cfRule type="duplicateValues" dxfId="124" priority="698"/>
    <cfRule type="duplicateValues" dxfId="124" priority="701"/>
    <cfRule type="duplicateValues" dxfId="124" priority="704"/>
    <cfRule type="duplicateValues" dxfId="124" priority="707"/>
    <cfRule type="duplicateValues" dxfId="124" priority="710"/>
    <cfRule type="duplicateValues" dxfId="124" priority="713"/>
    <cfRule type="duplicateValues" dxfId="124" priority="716"/>
    <cfRule type="duplicateValues" dxfId="124" priority="719"/>
    <cfRule type="duplicateValues" dxfId="124" priority="722"/>
    <cfRule type="duplicateValues" dxfId="124" priority="725"/>
    <cfRule type="duplicateValues" dxfId="124" priority="728"/>
    <cfRule type="duplicateValues" dxfId="124" priority="731"/>
    <cfRule type="duplicateValues" dxfId="124" priority="734"/>
    <cfRule type="duplicateValues" dxfId="124" priority="737"/>
    <cfRule type="duplicateValues" dxfId="124" priority="740"/>
    <cfRule type="duplicateValues" dxfId="124" priority="743"/>
    <cfRule type="duplicateValues" dxfId="124" priority="746"/>
    <cfRule type="duplicateValues" dxfId="124" priority="749"/>
    <cfRule type="duplicateValues" dxfId="124" priority="752"/>
    <cfRule type="duplicateValues" dxfId="124" priority="755"/>
    <cfRule type="duplicateValues" dxfId="124" priority="758"/>
    <cfRule type="duplicateValues" dxfId="124" priority="761"/>
    <cfRule type="duplicateValues" dxfId="124" priority="764"/>
    <cfRule type="duplicateValues" dxfId="124" priority="767"/>
    <cfRule type="duplicateValues" dxfId="124" priority="770"/>
    <cfRule type="duplicateValues" dxfId="124" priority="773"/>
    <cfRule type="duplicateValues" dxfId="124" priority="776"/>
    <cfRule type="duplicateValues" dxfId="124" priority="779"/>
    <cfRule type="duplicateValues" dxfId="124" priority="782"/>
    <cfRule type="duplicateValues" dxfId="124" priority="785"/>
    <cfRule type="duplicateValues" dxfId="124" priority="788"/>
    <cfRule type="duplicateValues" dxfId="124" priority="791"/>
  </conditionalFormatting>
  <conditionalFormatting sqref="C362:C371">
    <cfRule type="duplicateValues" dxfId="124" priority="255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</conditionalFormatting>
  <conditionalFormatting sqref="C373:C381">
    <cfRule type="duplicateValues" dxfId="124" priority="253"/>
    <cfRule type="duplicateValues" dxfId="124" priority="254"/>
  </conditionalFormatting>
  <conditionalFormatting sqref="C386:C407">
    <cfRule type="duplicateValues" dxfId="124" priority="185"/>
  </conditionalFormatting>
  <conditionalFormatting sqref="C403:C406">
    <cfRule type="duplicateValues" dxfId="124" priority="193"/>
    <cfRule type="duplicateValues" dxfId="124" priority="194"/>
  </conditionalFormatting>
  <conditionalFormatting sqref="C408:C428">
    <cfRule type="duplicateValues" dxfId="124" priority="99"/>
  </conditionalFormatting>
  <conditionalFormatting sqref="C425:C428">
    <cfRule type="duplicateValues" dxfId="124" priority="128"/>
    <cfRule type="duplicateValues" dxfId="124" priority="129"/>
  </conditionalFormatting>
  <conditionalFormatting sqref="C448:C460">
    <cfRule type="duplicateValues" dxfId="124" priority="56"/>
    <cfRule type="duplicateValues" dxfId="124" priority="57"/>
    <cfRule type="duplicateValues" dxfId="124" priority="58"/>
    <cfRule type="duplicateValues" dxfId="124" priority="59"/>
    <cfRule type="duplicateValues" dxfId="124" priority="60"/>
  </conditionalFormatting>
  <conditionalFormatting sqref="D296:D297">
    <cfRule type="duplicateValues" dxfId="124" priority="1058"/>
  </conditionalFormatting>
  <conditionalFormatting sqref="D315:D322">
    <cfRule type="duplicateValues" dxfId="124" priority="434"/>
  </conditionalFormatting>
  <conditionalFormatting sqref="D403:D406">
    <cfRule type="duplicateValues" dxfId="124" priority="187"/>
  </conditionalFormatting>
  <conditionalFormatting sqref="D408:D411">
    <cfRule type="duplicateValues" dxfId="124" priority="131"/>
  </conditionalFormatting>
  <conditionalFormatting sqref="C1:C407 C462:C464 C472:C482 C494:C497 C485:C492 C447 C499:C502 C504:C1048576 G465:G472 E472">
    <cfRule type="duplicateValues" dxfId="124" priority="186"/>
  </conditionalFormatting>
  <conditionalFormatting sqref="C2:C3 C5:C49 C51:C65 C77:C182 C67:C71 C73:C75 C184:C219 C221:C240 C245 C288 C501 C463:C464 C490 C478:C480 C496 G465:G472">
    <cfRule type="duplicateValues" dxfId="124" priority="1156"/>
  </conditionalFormatting>
  <conditionalFormatting sqref="C2:C3 C5:C49 C51:C65 C67:C71 C73:C75 C77:C182 C184:C219 C221:C240 C245 C288 C501 C478:C482 C463:C464 C490 C496 G465:G472">
    <cfRule type="duplicateValues" dxfId="124" priority="1155"/>
  </conditionalFormatting>
  <conditionalFormatting sqref="C2:C49 C77:C182 C51:C65 C73:C75 C67:C71 C184:C219 C221:C260 C288 C501 C463:C464 C490 C478:C482 C496 G465:G472 E472 C472">
    <cfRule type="duplicateValues" dxfId="126" priority="1150"/>
    <cfRule type="duplicateValues" dxfId="124" priority="1151"/>
  </conditionalFormatting>
  <conditionalFormatting sqref="C2:C271 C288 C501 C490 C478:C482 C485:C486 C496 C463:C464 G465:G472 E472 C472">
    <cfRule type="duplicateValues" dxfId="124" priority="1141"/>
    <cfRule type="duplicateValues" dxfId="124" priority="1142"/>
    <cfRule type="duplicateValues" dxfId="124" priority="1143"/>
  </conditionalFormatting>
  <conditionalFormatting sqref="C2:C285 C288 C501 C478:C482 C463:C464 C496 C499 C490 C485:C486 G465:G472 E472 C472">
    <cfRule type="duplicateValues" dxfId="124" priority="1107"/>
    <cfRule type="duplicateValues" dxfId="124" priority="1109"/>
  </conditionalFormatting>
  <conditionalFormatting sqref="C2:C288 C501 C490 C499 C485:C486 C496 C478:C482 C463:C464 G465:G472 E472 C472">
    <cfRule type="duplicateValues" dxfId="124" priority="1106"/>
  </conditionalFormatting>
  <conditionalFormatting sqref="C2:C290 C501 C490 C499 C485:C486 C496 C463:C464 C472:C482 G465:G472 E472">
    <cfRule type="duplicateValues" dxfId="124" priority="1092"/>
  </conditionalFormatting>
  <conditionalFormatting sqref="C2:C313 C372 C501 C485:C488 C499 C490:C491 C447 C496 C463:C464 C472:C482 G465:G472 E472">
    <cfRule type="duplicateValues" dxfId="124" priority="947"/>
  </conditionalFormatting>
  <conditionalFormatting sqref="C2:C313 C372 C501 C485:C488 C504:C1048576 C496 C447 C463:C464 C472:C482 C499 C490:C491 G465:G472 E472">
    <cfRule type="duplicateValues" dxfId="124" priority="946"/>
  </conditionalFormatting>
  <conditionalFormatting sqref="C4 C249:C260">
    <cfRule type="duplicateValues" dxfId="125" priority="1152"/>
  </conditionalFormatting>
  <conditionalFormatting sqref="C4 C252:C287 C485:C486 C499">
    <cfRule type="duplicateValues" dxfId="124" priority="1105"/>
  </conditionalFormatting>
  <conditionalFormatting sqref="C4:C49 C73:C75 C77:C182 C51:C65 C67:C71 C184:C219 C221:C260 C288 C501 C496 C490">
    <cfRule type="duplicateValues" dxfId="124" priority="1149"/>
  </conditionalFormatting>
  <conditionalFormatting sqref="C4:C288 C501 C490 C499 C485:C486 C496">
    <cfRule type="duplicateValues" dxfId="124" priority="1104"/>
  </conditionalFormatting>
  <conditionalFormatting sqref="C4:C290 C501 C490 C499 C485:C486 C496">
    <cfRule type="duplicateValues" dxfId="124" priority="1090"/>
    <cfRule type="duplicateValues" dxfId="124" priority="1091"/>
    <cfRule type="duplicateValues" dxfId="124" priority="1093"/>
  </conditionalFormatting>
  <conditionalFormatting sqref="C4:C285 C288 C501 C496 C490 C499 C485:C486">
    <cfRule type="duplicateValues" dxfId="124" priority="1108"/>
  </conditionalFormatting>
  <conditionalFormatting sqref="C4:C294 C372 C501 C485:C486 C499 C490:C491 C496">
    <cfRule type="duplicateValues" dxfId="124" priority="1072"/>
    <cfRule type="duplicateValues" dxfId="124" priority="1073"/>
    <cfRule type="duplicateValues" dxfId="124" priority="1074"/>
    <cfRule type="duplicateValues" dxfId="124" priority="1075"/>
  </conditionalFormatting>
  <conditionalFormatting sqref="C4:C304 C372 C501 C485:C486 C499 C490:C491 C447 C496">
    <cfRule type="duplicateValues" dxfId="124" priority="1056"/>
  </conditionalFormatting>
  <conditionalFormatting sqref="C4:C310 C372 C501 C485:C486 C499 C490:C491 C447 C496">
    <cfRule type="duplicateValues" dxfId="124" priority="1048"/>
  </conditionalFormatting>
  <conditionalFormatting sqref="C4:C8 C31:C313 C372 C501 C485:C488 C499 C490:C491 C447 C496">
    <cfRule type="duplicateValues" dxfId="124" priority="948"/>
  </conditionalFormatting>
  <conditionalFormatting sqref="C4:C329 C372 C501 C447 C499 C495:C496 C485:C491">
    <cfRule type="duplicateValues" dxfId="124" priority="431"/>
    <cfRule type="duplicateValues" dxfId="124" priority="432"/>
    <cfRule type="duplicateValues" dxfId="124" priority="433"/>
  </conditionalFormatting>
  <conditionalFormatting sqref="C4:C385 C494:C497 C447 C499:C502 C485:C492">
    <cfRule type="duplicateValues" dxfId="124" priority="251"/>
  </conditionalFormatting>
  <conditionalFormatting sqref="C4:C447 C461 C485:C502 C483">
    <cfRule type="duplicateValues" dxfId="124" priority="91"/>
  </conditionalFormatting>
  <conditionalFormatting sqref="D4:D83 D85:D287 D289:D290 D501 D496 D490 D499 D485:D486">
    <cfRule type="duplicateValues" dxfId="124" priority="1088"/>
  </conditionalFormatting>
  <conditionalFormatting sqref="C242:C244 C246">
    <cfRule type="duplicateValues" dxfId="125" priority="1154"/>
  </conditionalFormatting>
  <conditionalFormatting sqref="C264:C349 C372 C495 C499:C500 C497 C447 C491 C485:C489">
    <cfRule type="duplicateValues" dxfId="124" priority="428"/>
  </conditionalFormatting>
  <conditionalFormatting sqref="C270 C486">
    <cfRule type="duplicateValues" dxfId="125" priority="1146"/>
  </conditionalFormatting>
  <conditionalFormatting sqref="C271 C485">
    <cfRule type="duplicateValues" dxfId="125" priority="1144"/>
  </conditionalFormatting>
  <conditionalFormatting sqref="C272:C282 C499">
    <cfRule type="duplicateValues" dxfId="124" priority="1110"/>
  </conditionalFormatting>
  <conditionalFormatting sqref="C280 C282 C499">
    <cfRule type="duplicateValues" dxfId="124" priority="1121"/>
    <cfRule type="duplicateValues" dxfId="124" priority="1122"/>
    <cfRule type="duplicateValues" dxfId="124" priority="1123"/>
    <cfRule type="duplicateValues" dxfId="124" priority="1124"/>
    <cfRule type="duplicateValues" dxfId="124" priority="1125"/>
    <cfRule type="duplicateValues" dxfId="124" priority="1126"/>
    <cfRule type="duplicateValues" dxfId="124" priority="1127"/>
    <cfRule type="duplicateValues" dxfId="124" priority="1128"/>
  </conditionalFormatting>
  <conditionalFormatting sqref="C282 C499">
    <cfRule type="duplicateValues" dxfId="125" priority="1131"/>
  </conditionalFormatting>
  <conditionalFormatting sqref="C292 C372 C491">
    <cfRule type="duplicateValues" dxfId="124" priority="1085"/>
  </conditionalFormatting>
  <conditionalFormatting sqref="D292 D372:D375 D491">
    <cfRule type="duplicateValues" dxfId="124" priority="1078"/>
  </conditionalFormatting>
  <conditionalFormatting sqref="C311:C312 C487:C488">
    <cfRule type="duplicateValues" dxfId="124" priority="979"/>
    <cfRule type="duplicateValues" dxfId="124" priority="980"/>
    <cfRule type="duplicateValues" dxfId="124" priority="981"/>
    <cfRule type="duplicateValues" dxfId="124" priority="982"/>
    <cfRule type="duplicateValues" dxfId="124" priority="983"/>
    <cfRule type="duplicateValues" dxfId="124" priority="984"/>
    <cfRule type="duplicateValues" dxfId="124" priority="985"/>
    <cfRule type="duplicateValues" dxfId="124" priority="986"/>
    <cfRule type="duplicateValues" dxfId="124" priority="987"/>
    <cfRule type="duplicateValues" dxfId="124" priority="988"/>
    <cfRule type="duplicateValues" dxfId="124" priority="989"/>
    <cfRule type="duplicateValues" dxfId="124" priority="990"/>
    <cfRule type="duplicateValues" dxfId="124" priority="991"/>
    <cfRule type="duplicateValues" dxfId="124" priority="992"/>
    <cfRule type="duplicateValues" dxfId="124" priority="993"/>
    <cfRule type="duplicateValues" dxfId="124" priority="994"/>
    <cfRule type="duplicateValues" dxfId="124" priority="995"/>
    <cfRule type="duplicateValues" dxfId="124" priority="996"/>
    <cfRule type="duplicateValues" dxfId="124" priority="997"/>
    <cfRule type="duplicateValues" dxfId="124" priority="998"/>
    <cfRule type="duplicateValues" dxfId="124" priority="999"/>
    <cfRule type="duplicateValues" dxfId="124" priority="1000"/>
    <cfRule type="duplicateValues" dxfId="124" priority="1001"/>
    <cfRule type="duplicateValues" dxfId="124" priority="1002"/>
    <cfRule type="duplicateValues" dxfId="124" priority="1003"/>
    <cfRule type="duplicateValues" dxfId="124" priority="1004"/>
    <cfRule type="duplicateValues" dxfId="124" priority="1005"/>
    <cfRule type="duplicateValues" dxfId="124" priority="1006"/>
    <cfRule type="duplicateValues" dxfId="124" priority="1007"/>
    <cfRule type="duplicateValues" dxfId="124" priority="1008"/>
    <cfRule type="duplicateValues" dxfId="124" priority="1009"/>
    <cfRule type="duplicateValues" dxfId="124" priority="1010"/>
    <cfRule type="duplicateValues" dxfId="124" priority="1011"/>
    <cfRule type="duplicateValues" dxfId="124" priority="1012"/>
    <cfRule type="duplicateValues" dxfId="124" priority="1013"/>
    <cfRule type="duplicateValues" dxfId="124" priority="1014"/>
  </conditionalFormatting>
  <conditionalFormatting sqref="C314:C328 C489 C495">
    <cfRule type="duplicateValues" dxfId="124" priority="435"/>
  </conditionalFormatting>
  <conditionalFormatting sqref="C314:C333 C489 C495">
    <cfRule type="duplicateValues" dxfId="124" priority="269"/>
  </conditionalFormatting>
  <conditionalFormatting sqref="C316:C319 C321:C322 C495">
    <cfRule type="duplicateValues" dxfId="124" priority="794"/>
    <cfRule type="duplicateValues" dxfId="124" priority="797"/>
    <cfRule type="duplicateValues" dxfId="124" priority="800"/>
    <cfRule type="duplicateValues" dxfId="124" priority="803"/>
    <cfRule type="duplicateValues" dxfId="124" priority="806"/>
    <cfRule type="duplicateValues" dxfId="124" priority="809"/>
    <cfRule type="duplicateValues" dxfId="124" priority="812"/>
    <cfRule type="duplicateValues" dxfId="124" priority="815"/>
    <cfRule type="duplicateValues" dxfId="124" priority="818"/>
    <cfRule type="duplicateValues" dxfId="124" priority="821"/>
    <cfRule type="duplicateValues" dxfId="124" priority="824"/>
    <cfRule type="duplicateValues" dxfId="124" priority="827"/>
    <cfRule type="duplicateValues" dxfId="124" priority="830"/>
    <cfRule type="duplicateValues" dxfId="124" priority="833"/>
    <cfRule type="duplicateValues" dxfId="124" priority="836"/>
    <cfRule type="duplicateValues" dxfId="124" priority="839"/>
    <cfRule type="duplicateValues" dxfId="124" priority="842"/>
    <cfRule type="duplicateValues" dxfId="124" priority="845"/>
    <cfRule type="duplicateValues" dxfId="124" priority="848"/>
    <cfRule type="duplicateValues" dxfId="124" priority="851"/>
    <cfRule type="duplicateValues" dxfId="124" priority="854"/>
    <cfRule type="duplicateValues" dxfId="124" priority="857"/>
    <cfRule type="duplicateValues" dxfId="124" priority="860"/>
    <cfRule type="duplicateValues" dxfId="124" priority="863"/>
    <cfRule type="duplicateValues" dxfId="124" priority="866"/>
    <cfRule type="duplicateValues" dxfId="124" priority="869"/>
    <cfRule type="duplicateValues" dxfId="124" priority="872"/>
    <cfRule type="duplicateValues" dxfId="124" priority="875"/>
    <cfRule type="duplicateValues" dxfId="124" priority="878"/>
    <cfRule type="duplicateValues" dxfId="124" priority="881"/>
    <cfRule type="duplicateValues" dxfId="124" priority="884"/>
    <cfRule type="duplicateValues" dxfId="124" priority="887"/>
    <cfRule type="duplicateValues" dxfId="124" priority="890"/>
    <cfRule type="duplicateValues" dxfId="124" priority="893"/>
    <cfRule type="duplicateValues" dxfId="124" priority="896"/>
    <cfRule type="duplicateValues" dxfId="124" priority="899"/>
    <cfRule type="duplicateValues" dxfId="124" priority="902"/>
    <cfRule type="duplicateValues" dxfId="124" priority="905"/>
    <cfRule type="duplicateValues" dxfId="124" priority="908"/>
    <cfRule type="duplicateValues" dxfId="124" priority="911"/>
    <cfRule type="duplicateValues" dxfId="124" priority="914"/>
    <cfRule type="duplicateValues" dxfId="124" priority="917"/>
    <cfRule type="duplicateValues" dxfId="124" priority="920"/>
    <cfRule type="duplicateValues" dxfId="124" priority="923"/>
    <cfRule type="duplicateValues" dxfId="124" priority="926"/>
    <cfRule type="duplicateValues" dxfId="124" priority="929"/>
    <cfRule type="duplicateValues" dxfId="124" priority="932"/>
    <cfRule type="duplicateValues" dxfId="124" priority="935"/>
    <cfRule type="duplicateValues" dxfId="124" priority="938"/>
    <cfRule type="duplicateValues" dxfId="124" priority="941"/>
    <cfRule type="duplicateValues" dxfId="124" priority="944"/>
  </conditionalFormatting>
  <conditionalFormatting sqref="C330:C349 C497 C500">
    <cfRule type="duplicateValues" dxfId="124" priority="267"/>
    <cfRule type="duplicateValues" dxfId="124" priority="430"/>
  </conditionalFormatting>
  <conditionalFormatting sqref="C339:C349 C497 C500">
    <cfRule type="duplicateValues" dxfId="124" priority="268"/>
  </conditionalFormatting>
  <conditionalFormatting sqref="C350:C361 C492 C494 C462">
    <cfRule type="duplicateValues" dxfId="124" priority="262"/>
    <cfRule type="duplicateValues" dxfId="124" priority="263"/>
    <cfRule type="duplicateValues" dxfId="124" priority="264"/>
    <cfRule type="duplicateValues" dxfId="124" priority="265"/>
    <cfRule type="duplicateValues" dxfId="124" priority="266"/>
  </conditionalFormatting>
  <conditionalFormatting sqref="D362:D371 D376:D385 D502">
    <cfRule type="duplicateValues" dxfId="124" priority="256"/>
  </conditionalFormatting>
  <conditionalFormatting sqref="C372:C385 C502">
    <cfRule type="duplicateValues" dxfId="124" priority="250"/>
  </conditionalFormatting>
  <conditionalFormatting sqref="C386:C399 C407">
    <cfRule type="duplicateValues" dxfId="124" priority="248"/>
    <cfRule type="duplicateValues" dxfId="124" priority="249"/>
  </conditionalFormatting>
  <conditionalFormatting sqref="D386:D399 D407">
    <cfRule type="duplicateValues" dxfId="124" priority="192"/>
  </conditionalFormatting>
  <conditionalFormatting sqref="C408:C411 C420:C424 C413:C418">
    <cfRule type="duplicateValues" dxfId="124" priority="183"/>
    <cfRule type="duplicateValues" dxfId="124" priority="184"/>
  </conditionalFormatting>
  <conditionalFormatting sqref="C429:C446 C498 C461 C493 C483">
    <cfRule type="duplicateValues" dxfId="124" priority="94"/>
    <cfRule type="duplicateValues" dxfId="124" priority="95"/>
    <cfRule type="duplicateValues" dxfId="124" priority="96"/>
  </conditionalFormatting>
  <conditionalFormatting sqref="I430:I443 C429:C446 C498 I498 C493 C461 C483">
    <cfRule type="duplicateValues" dxfId="124" priority="75"/>
  </conditionalFormatting>
  <dataValidations count="1">
    <dataValidation type="custom" allowBlank="1" showInputMessage="1" showErrorMessage="1" sqref="D489 D495 D292:D293 D314:D328">
      <formula1>COUNTIF(D:D,D292&amp;"*")=1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12" manualBreakCount="12">
    <brk id="70" max="25" man="1"/>
    <brk id="136" max="25" man="1"/>
    <brk id="204" max="25" man="1"/>
    <brk id="272" max="25" man="1"/>
    <brk id="338" max="25" man="1"/>
    <brk id="396" max="25" man="1"/>
    <brk id="454" max="25" man="1"/>
    <brk id="480" max="16383" man="1"/>
    <brk id="480" max="16383" man="1"/>
    <brk id="480" max="16383" man="1"/>
    <brk id="480" max="16383" man="1"/>
    <brk id="480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493"/>
  <sheetViews>
    <sheetView workbookViewId="0">
      <pane xSplit="3" ySplit="3" topLeftCell="D371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3.75" style="118" customWidth="1"/>
    <col min="3" max="3" width="6.25" style="303" customWidth="1"/>
    <col min="4" max="4" width="17.875" style="120" customWidth="1"/>
    <col min="5" max="8" width="12.625" style="118" customWidth="1"/>
    <col min="9" max="9" width="11.5" style="118" customWidth="1"/>
    <col min="10" max="10" width="9.375" style="118" customWidth="1"/>
    <col min="11" max="11" width="12.875" style="118" customWidth="1"/>
    <col min="12" max="12" width="11.5" style="118" customWidth="1"/>
    <col min="13" max="14" width="10.375" style="118" customWidth="1"/>
    <col min="15" max="16" width="11.5" style="118" customWidth="1"/>
    <col min="17" max="17" width="10.375" style="118" customWidth="1"/>
    <col min="18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1118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304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304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344">
        <v>3726.65</v>
      </c>
      <c r="F4" s="274">
        <v>3726.65</v>
      </c>
      <c r="G4" s="345">
        <v>6014.67</v>
      </c>
      <c r="H4" s="344">
        <v>3726.65</v>
      </c>
      <c r="I4" s="279">
        <v>2200</v>
      </c>
      <c r="J4" s="279"/>
      <c r="K4" s="274">
        <f t="shared" ref="K4:K67" si="1">ROUND(E4*0.012,2)</f>
        <v>44.72</v>
      </c>
      <c r="L4" s="274">
        <f t="shared" ref="L4:L67" si="2">ROUND(F4*0.16,2)</f>
        <v>596.26</v>
      </c>
      <c r="M4" s="279">
        <f t="shared" ref="M4:M67" si="3">ROUND(G4*0.08,2)</f>
        <v>481.17</v>
      </c>
      <c r="N4" s="274">
        <f t="shared" ref="N4:N67" si="4">ROUND(H4*0.007,2)</f>
        <v>26.09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1258.24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539.6</v>
      </c>
      <c r="Y4" s="274">
        <f t="shared" ref="Y4:Y67" si="15">Q4+X4</f>
        <v>1797.84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0</v>
      </c>
      <c r="AH4" s="281">
        <f t="shared" si="16"/>
        <v>1797.84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122</v>
      </c>
      <c r="C5" s="390" t="s">
        <v>123</v>
      </c>
      <c r="D5" s="274" t="s">
        <v>124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4180</v>
      </c>
      <c r="J5" s="279"/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209</v>
      </c>
      <c r="P5" s="279">
        <f t="shared" si="6"/>
        <v>0</v>
      </c>
      <c r="Q5" s="279">
        <f t="shared" si="7"/>
        <v>1357.24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209</v>
      </c>
      <c r="W5" s="279">
        <f t="shared" si="13"/>
        <v>0</v>
      </c>
      <c r="X5" s="274">
        <f t="shared" si="14"/>
        <v>638.6</v>
      </c>
      <c r="Y5" s="274">
        <f t="shared" si="15"/>
        <v>1995.84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418</v>
      </c>
      <c r="AG5" s="281">
        <f t="shared" si="17"/>
        <v>0</v>
      </c>
      <c r="AH5" s="281">
        <f t="shared" si="17"/>
        <v>1995.84</v>
      </c>
      <c r="AI5" s="139" t="s">
        <v>35</v>
      </c>
    </row>
    <row r="6" s="261" customFormat="1" ht="16" customHeight="1" spans="1:35">
      <c r="A6" s="273">
        <f t="shared" si="0"/>
        <v>3</v>
      </c>
      <c r="B6" s="274" t="s">
        <v>119</v>
      </c>
      <c r="C6" s="305" t="s">
        <v>125</v>
      </c>
      <c r="D6" s="277" t="s">
        <v>126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/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0</v>
      </c>
      <c r="Q6" s="279">
        <f t="shared" si="7"/>
        <v>1258.24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0</v>
      </c>
      <c r="X6" s="274">
        <f t="shared" si="14"/>
        <v>539.6</v>
      </c>
      <c r="Y6" s="274">
        <f t="shared" si="15"/>
        <v>1797.84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0</v>
      </c>
      <c r="AH6" s="281">
        <f t="shared" si="18"/>
        <v>1797.84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119</v>
      </c>
      <c r="C7" s="305" t="s">
        <v>127</v>
      </c>
      <c r="D7" s="277" t="s">
        <v>128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2200</v>
      </c>
      <c r="J7" s="279"/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110</v>
      </c>
      <c r="P7" s="279">
        <f t="shared" si="6"/>
        <v>0</v>
      </c>
      <c r="Q7" s="279">
        <f t="shared" si="7"/>
        <v>1258.24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110</v>
      </c>
      <c r="W7" s="279">
        <f t="shared" si="13"/>
        <v>0</v>
      </c>
      <c r="X7" s="274">
        <f t="shared" si="14"/>
        <v>539.6</v>
      </c>
      <c r="Y7" s="274">
        <f t="shared" si="15"/>
        <v>1797.84</v>
      </c>
      <c r="Z7" s="274"/>
      <c r="AA7" s="280" t="s">
        <v>89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220</v>
      </c>
      <c r="AG7" s="281">
        <f t="shared" si="19"/>
        <v>0</v>
      </c>
      <c r="AH7" s="281">
        <f t="shared" si="19"/>
        <v>1797.84</v>
      </c>
      <c r="AI7" s="139" t="s">
        <v>32</v>
      </c>
    </row>
    <row r="8" s="261" customFormat="1" ht="16" customHeight="1" spans="1:35">
      <c r="A8" s="273">
        <f t="shared" si="0"/>
        <v>5</v>
      </c>
      <c r="B8" s="274" t="s">
        <v>129</v>
      </c>
      <c r="C8" s="306" t="s">
        <v>130</v>
      </c>
      <c r="D8" s="274" t="s">
        <v>131</v>
      </c>
      <c r="E8" s="274">
        <v>3726.65</v>
      </c>
      <c r="F8" s="274">
        <v>3726.65</v>
      </c>
      <c r="G8" s="279">
        <v>6014.67</v>
      </c>
      <c r="H8" s="274">
        <v>3726.65</v>
      </c>
      <c r="I8" s="279">
        <v>4180</v>
      </c>
      <c r="J8" s="279"/>
      <c r="K8" s="274">
        <f t="shared" si="1"/>
        <v>44.72</v>
      </c>
      <c r="L8" s="274">
        <f t="shared" si="2"/>
        <v>596.26</v>
      </c>
      <c r="M8" s="279">
        <f t="shared" si="3"/>
        <v>481.17</v>
      </c>
      <c r="N8" s="274">
        <f t="shared" si="4"/>
        <v>26.09</v>
      </c>
      <c r="O8" s="279">
        <f t="shared" si="5"/>
        <v>209</v>
      </c>
      <c r="P8" s="279">
        <f t="shared" si="6"/>
        <v>0</v>
      </c>
      <c r="Q8" s="279">
        <f t="shared" si="7"/>
        <v>1357.24</v>
      </c>
      <c r="R8" s="274">
        <f t="shared" si="8"/>
        <v>0</v>
      </c>
      <c r="S8" s="274">
        <f t="shared" si="9"/>
        <v>298.13</v>
      </c>
      <c r="T8" s="279">
        <f t="shared" si="10"/>
        <v>120.29</v>
      </c>
      <c r="U8" s="274">
        <f t="shared" si="11"/>
        <v>11.18</v>
      </c>
      <c r="V8" s="279">
        <f t="shared" si="12"/>
        <v>209</v>
      </c>
      <c r="W8" s="279">
        <f t="shared" si="13"/>
        <v>0</v>
      </c>
      <c r="X8" s="274">
        <f t="shared" si="14"/>
        <v>638.6</v>
      </c>
      <c r="Y8" s="274">
        <f t="shared" si="15"/>
        <v>1995.84</v>
      </c>
      <c r="Z8" s="274"/>
      <c r="AA8" s="280" t="s">
        <v>82</v>
      </c>
      <c r="AB8" s="281">
        <f t="shared" ref="AB8:AH8" si="20">K8+R8</f>
        <v>44.72</v>
      </c>
      <c r="AC8" s="281">
        <f t="shared" si="20"/>
        <v>894.39</v>
      </c>
      <c r="AD8" s="281">
        <f t="shared" si="20"/>
        <v>601.46</v>
      </c>
      <c r="AE8" s="281">
        <f t="shared" si="20"/>
        <v>37.27</v>
      </c>
      <c r="AF8" s="281">
        <f t="shared" si="20"/>
        <v>418</v>
      </c>
      <c r="AG8" s="281">
        <f t="shared" si="20"/>
        <v>0</v>
      </c>
      <c r="AH8" s="281">
        <f t="shared" si="20"/>
        <v>1995.84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308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0</v>
      </c>
      <c r="AH9" s="140">
        <f t="shared" si="21"/>
        <v>1895.84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308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9" t="s">
        <v>81</v>
      </c>
      <c r="AB10" s="140">
        <f t="shared" ref="AB10:AH10" si="22">K10+R10</f>
        <v>44.72</v>
      </c>
      <c r="AC10" s="140">
        <f t="shared" si="22"/>
        <v>894.39</v>
      </c>
      <c r="AD10" s="140">
        <f t="shared" si="22"/>
        <v>601.46</v>
      </c>
      <c r="AE10" s="140">
        <f t="shared" si="22"/>
        <v>37.27</v>
      </c>
      <c r="AF10" s="140">
        <f t="shared" si="22"/>
        <v>318</v>
      </c>
      <c r="AG10" s="140">
        <f t="shared" si="22"/>
        <v>0</v>
      </c>
      <c r="AH10" s="140">
        <f t="shared" si="22"/>
        <v>1895.84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132</v>
      </c>
      <c r="C11" s="308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9" t="s">
        <v>64</v>
      </c>
      <c r="AB11" s="140">
        <f t="shared" ref="AB11:AH11" si="23">K11+R11</f>
        <v>44.72</v>
      </c>
      <c r="AC11" s="140">
        <f t="shared" si="23"/>
        <v>894.39</v>
      </c>
      <c r="AD11" s="140">
        <f t="shared" si="23"/>
        <v>601.46</v>
      </c>
      <c r="AE11" s="140">
        <f t="shared" si="23"/>
        <v>37.27</v>
      </c>
      <c r="AF11" s="140">
        <f t="shared" si="23"/>
        <v>318</v>
      </c>
      <c r="AG11" s="140">
        <f t="shared" si="23"/>
        <v>0</v>
      </c>
      <c r="AH11" s="140">
        <f t="shared" si="23"/>
        <v>1895.84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139</v>
      </c>
      <c r="C12" s="308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9" t="s">
        <v>81</v>
      </c>
      <c r="AB12" s="140">
        <f t="shared" ref="AB12:AH12" si="24">K12+R12</f>
        <v>44.72</v>
      </c>
      <c r="AC12" s="140">
        <f t="shared" si="24"/>
        <v>894.39</v>
      </c>
      <c r="AD12" s="140">
        <f t="shared" si="24"/>
        <v>601.46</v>
      </c>
      <c r="AE12" s="140">
        <f t="shared" si="24"/>
        <v>37.27</v>
      </c>
      <c r="AF12" s="140">
        <f t="shared" si="24"/>
        <v>318</v>
      </c>
      <c r="AG12" s="140">
        <f t="shared" si="24"/>
        <v>0</v>
      </c>
      <c r="AH12" s="140">
        <f t="shared" si="24"/>
        <v>1895.84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132</v>
      </c>
      <c r="C13" s="308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9" t="s">
        <v>81</v>
      </c>
      <c r="AB13" s="140">
        <f t="shared" ref="AB13:AH13" si="25">K13+R13</f>
        <v>44.72</v>
      </c>
      <c r="AC13" s="140">
        <f t="shared" si="25"/>
        <v>894.39</v>
      </c>
      <c r="AD13" s="140">
        <f t="shared" si="25"/>
        <v>601.46</v>
      </c>
      <c r="AE13" s="140">
        <f t="shared" si="25"/>
        <v>37.27</v>
      </c>
      <c r="AF13" s="140">
        <f t="shared" si="25"/>
        <v>418</v>
      </c>
      <c r="AG13" s="140">
        <f t="shared" si="25"/>
        <v>0</v>
      </c>
      <c r="AH13" s="140">
        <f t="shared" si="25"/>
        <v>1995.84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309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9" t="s">
        <v>81</v>
      </c>
      <c r="AB14" s="140">
        <f t="shared" ref="AB14:AH14" si="26">K14+R14</f>
        <v>45.84</v>
      </c>
      <c r="AC14" s="140">
        <f t="shared" si="26"/>
        <v>916.8</v>
      </c>
      <c r="AD14" s="140">
        <f t="shared" si="26"/>
        <v>601.46</v>
      </c>
      <c r="AE14" s="140">
        <f t="shared" si="26"/>
        <v>38.2</v>
      </c>
      <c r="AF14" s="140">
        <f t="shared" si="26"/>
        <v>418</v>
      </c>
      <c r="AG14" s="140">
        <f t="shared" si="26"/>
        <v>0</v>
      </c>
      <c r="AH14" s="140">
        <f t="shared" si="26"/>
        <v>2020.3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146</v>
      </c>
      <c r="C15" s="308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9" t="s">
        <v>87</v>
      </c>
      <c r="AB15" s="140">
        <f t="shared" ref="AB15:AH15" si="27">K15+R15</f>
        <v>44.72</v>
      </c>
      <c r="AC15" s="140">
        <f t="shared" si="27"/>
        <v>894.39</v>
      </c>
      <c r="AD15" s="140">
        <f t="shared" si="27"/>
        <v>601.46</v>
      </c>
      <c r="AE15" s="140">
        <f t="shared" si="27"/>
        <v>37.27</v>
      </c>
      <c r="AF15" s="140">
        <f t="shared" si="27"/>
        <v>220</v>
      </c>
      <c r="AG15" s="140">
        <f t="shared" si="27"/>
        <v>0</v>
      </c>
      <c r="AH15" s="140">
        <f t="shared" si="27"/>
        <v>1797.84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308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9" t="s">
        <v>87</v>
      </c>
      <c r="AB16" s="140">
        <f t="shared" ref="AB16:AH16" si="28">K16+R16</f>
        <v>44.72</v>
      </c>
      <c r="AC16" s="140">
        <f t="shared" si="28"/>
        <v>894.39</v>
      </c>
      <c r="AD16" s="140">
        <f t="shared" si="28"/>
        <v>601.46</v>
      </c>
      <c r="AE16" s="140">
        <f t="shared" si="28"/>
        <v>37.27</v>
      </c>
      <c r="AF16" s="140">
        <f t="shared" si="28"/>
        <v>220</v>
      </c>
      <c r="AG16" s="140">
        <f t="shared" si="28"/>
        <v>0</v>
      </c>
      <c r="AH16" s="140">
        <f t="shared" si="28"/>
        <v>1797.84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308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9" t="s">
        <v>87</v>
      </c>
      <c r="AB17" s="140">
        <f t="shared" ref="AB17:AH17" si="29">K17+R17</f>
        <v>44.72</v>
      </c>
      <c r="AC17" s="140">
        <f t="shared" si="29"/>
        <v>894.39</v>
      </c>
      <c r="AD17" s="140">
        <f t="shared" si="29"/>
        <v>601.46</v>
      </c>
      <c r="AE17" s="140">
        <f t="shared" si="29"/>
        <v>37.27</v>
      </c>
      <c r="AF17" s="140">
        <f t="shared" si="29"/>
        <v>220</v>
      </c>
      <c r="AG17" s="140">
        <f t="shared" si="29"/>
        <v>0</v>
      </c>
      <c r="AH17" s="140">
        <f t="shared" si="29"/>
        <v>1797.84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308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9" t="s">
        <v>87</v>
      </c>
      <c r="AB18" s="140">
        <f t="shared" ref="AB18:AH18" si="30">K18+R18</f>
        <v>44.72</v>
      </c>
      <c r="AC18" s="140">
        <f t="shared" si="30"/>
        <v>894.39</v>
      </c>
      <c r="AD18" s="140">
        <f t="shared" si="30"/>
        <v>601.46</v>
      </c>
      <c r="AE18" s="140">
        <f t="shared" si="30"/>
        <v>37.27</v>
      </c>
      <c r="AF18" s="140">
        <f t="shared" si="30"/>
        <v>220</v>
      </c>
      <c r="AG18" s="140">
        <f t="shared" si="30"/>
        <v>0</v>
      </c>
      <c r="AH18" s="140">
        <f t="shared" si="30"/>
        <v>1797.84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146</v>
      </c>
      <c r="C19" s="308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9" t="s">
        <v>87</v>
      </c>
      <c r="AB19" s="140">
        <f t="shared" ref="AB19:AH19" si="31">K19+R19</f>
        <v>44.72</v>
      </c>
      <c r="AC19" s="140">
        <f t="shared" si="31"/>
        <v>894.39</v>
      </c>
      <c r="AD19" s="140">
        <f t="shared" si="31"/>
        <v>601.46</v>
      </c>
      <c r="AE19" s="140">
        <f t="shared" si="31"/>
        <v>37.27</v>
      </c>
      <c r="AF19" s="140">
        <f t="shared" si="31"/>
        <v>418</v>
      </c>
      <c r="AG19" s="140">
        <f t="shared" si="31"/>
        <v>0</v>
      </c>
      <c r="AH19" s="140">
        <f t="shared" si="31"/>
        <v>1995.84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308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9" t="s">
        <v>88</v>
      </c>
      <c r="AB20" s="140">
        <f t="shared" ref="AB20:AH20" si="32">K20+R20</f>
        <v>44.72</v>
      </c>
      <c r="AC20" s="140">
        <f t="shared" si="32"/>
        <v>894.39</v>
      </c>
      <c r="AD20" s="140">
        <f t="shared" si="32"/>
        <v>601.46</v>
      </c>
      <c r="AE20" s="140">
        <f t="shared" si="32"/>
        <v>37.27</v>
      </c>
      <c r="AF20" s="140">
        <f t="shared" si="32"/>
        <v>318</v>
      </c>
      <c r="AG20" s="140">
        <f t="shared" si="32"/>
        <v>0</v>
      </c>
      <c r="AH20" s="140">
        <f t="shared" si="32"/>
        <v>1895.84</v>
      </c>
      <c r="AI20" s="139" t="s">
        <v>34</v>
      </c>
    </row>
    <row r="21" s="39" customFormat="1" ht="16" customHeight="1" spans="1:35">
      <c r="A21" s="129">
        <f t="shared" si="0"/>
        <v>18</v>
      </c>
      <c r="B21" s="49" t="s">
        <v>157</v>
      </c>
      <c r="C21" s="308" t="s">
        <v>160</v>
      </c>
      <c r="D21" s="448" t="s">
        <v>161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9" t="s">
        <v>88</v>
      </c>
      <c r="AB21" s="140">
        <f t="shared" ref="AB21:AH21" si="33">K21+R21</f>
        <v>44.72</v>
      </c>
      <c r="AC21" s="140">
        <f t="shared" si="33"/>
        <v>894.39</v>
      </c>
      <c r="AD21" s="140">
        <f t="shared" si="33"/>
        <v>601.46</v>
      </c>
      <c r="AE21" s="140">
        <f t="shared" si="33"/>
        <v>37.27</v>
      </c>
      <c r="AF21" s="140">
        <f t="shared" si="33"/>
        <v>318</v>
      </c>
      <c r="AG21" s="140">
        <f t="shared" si="33"/>
        <v>0</v>
      </c>
      <c r="AH21" s="140">
        <f t="shared" si="33"/>
        <v>1895.84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157</v>
      </c>
      <c r="C22" s="308" t="s">
        <v>162</v>
      </c>
      <c r="D22" s="49" t="s">
        <v>163</v>
      </c>
      <c r="E22" s="49">
        <v>3726.65</v>
      </c>
      <c r="F22" s="49">
        <v>3726.65</v>
      </c>
      <c r="G22" s="130">
        <v>6014.67</v>
      </c>
      <c r="H22" s="49">
        <v>3726.65</v>
      </c>
      <c r="I22" s="130">
        <v>3180</v>
      </c>
      <c r="J22" s="130"/>
      <c r="K22" s="49">
        <f t="shared" si="1"/>
        <v>44.72</v>
      </c>
      <c r="L22" s="49">
        <f t="shared" si="2"/>
        <v>596.26</v>
      </c>
      <c r="M22" s="130">
        <f t="shared" si="3"/>
        <v>481.17</v>
      </c>
      <c r="N22" s="49">
        <f t="shared" si="4"/>
        <v>26.09</v>
      </c>
      <c r="O22" s="130">
        <f t="shared" si="5"/>
        <v>159</v>
      </c>
      <c r="P22" s="130">
        <f t="shared" si="6"/>
        <v>0</v>
      </c>
      <c r="Q22" s="130">
        <f t="shared" si="7"/>
        <v>1307.24</v>
      </c>
      <c r="R22" s="49">
        <f t="shared" si="8"/>
        <v>0</v>
      </c>
      <c r="S22" s="49">
        <f t="shared" si="9"/>
        <v>298.13</v>
      </c>
      <c r="T22" s="130">
        <f t="shared" si="10"/>
        <v>120.29</v>
      </c>
      <c r="U22" s="49">
        <f t="shared" si="11"/>
        <v>11.18</v>
      </c>
      <c r="V22" s="130">
        <f t="shared" si="12"/>
        <v>159</v>
      </c>
      <c r="W22" s="130">
        <f t="shared" si="13"/>
        <v>0</v>
      </c>
      <c r="X22" s="49">
        <f t="shared" si="14"/>
        <v>588.6</v>
      </c>
      <c r="Y22" s="49">
        <f t="shared" si="15"/>
        <v>1895.84</v>
      </c>
      <c r="Z22" s="49"/>
      <c r="AA22" s="139" t="s">
        <v>88</v>
      </c>
      <c r="AB22" s="140">
        <f t="shared" ref="AB22:AH22" si="34">K22+R22</f>
        <v>44.72</v>
      </c>
      <c r="AC22" s="140">
        <f t="shared" si="34"/>
        <v>894.39</v>
      </c>
      <c r="AD22" s="140">
        <f t="shared" si="34"/>
        <v>601.46</v>
      </c>
      <c r="AE22" s="140">
        <f t="shared" si="34"/>
        <v>37.27</v>
      </c>
      <c r="AF22" s="140">
        <f t="shared" si="34"/>
        <v>318</v>
      </c>
      <c r="AG22" s="140">
        <f t="shared" si="34"/>
        <v>0</v>
      </c>
      <c r="AH22" s="140">
        <f t="shared" si="34"/>
        <v>1895.84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164</v>
      </c>
      <c r="C23" s="308" t="s">
        <v>165</v>
      </c>
      <c r="D23" s="49" t="s">
        <v>166</v>
      </c>
      <c r="E23" s="49">
        <v>3820</v>
      </c>
      <c r="F23" s="49">
        <v>3820</v>
      </c>
      <c r="G23" s="130">
        <v>6014.67</v>
      </c>
      <c r="H23" s="49">
        <v>3820</v>
      </c>
      <c r="I23" s="130">
        <v>4180</v>
      </c>
      <c r="J23" s="130"/>
      <c r="K23" s="49">
        <f t="shared" si="1"/>
        <v>45.84</v>
      </c>
      <c r="L23" s="49">
        <f t="shared" si="2"/>
        <v>611.2</v>
      </c>
      <c r="M23" s="130">
        <f t="shared" si="3"/>
        <v>481.17</v>
      </c>
      <c r="N23" s="49">
        <f t="shared" si="4"/>
        <v>26.74</v>
      </c>
      <c r="O23" s="130">
        <f t="shared" si="5"/>
        <v>209</v>
      </c>
      <c r="P23" s="130">
        <f t="shared" si="6"/>
        <v>0</v>
      </c>
      <c r="Q23" s="130">
        <f t="shared" si="7"/>
        <v>1373.95</v>
      </c>
      <c r="R23" s="49">
        <f t="shared" si="8"/>
        <v>0</v>
      </c>
      <c r="S23" s="49">
        <f t="shared" si="9"/>
        <v>305.6</v>
      </c>
      <c r="T23" s="130">
        <f t="shared" si="10"/>
        <v>120.29</v>
      </c>
      <c r="U23" s="49">
        <f t="shared" si="11"/>
        <v>11.46</v>
      </c>
      <c r="V23" s="130">
        <f t="shared" si="12"/>
        <v>209</v>
      </c>
      <c r="W23" s="130">
        <f t="shared" si="13"/>
        <v>0</v>
      </c>
      <c r="X23" s="49">
        <f t="shared" si="14"/>
        <v>646.35</v>
      </c>
      <c r="Y23" s="49">
        <f t="shared" si="15"/>
        <v>2020.3</v>
      </c>
      <c r="Z23" s="49"/>
      <c r="AA23" s="139" t="s">
        <v>91</v>
      </c>
      <c r="AB23" s="140">
        <f t="shared" ref="AB23:AH23" si="35">K23+R23</f>
        <v>45.84</v>
      </c>
      <c r="AC23" s="140">
        <f t="shared" si="35"/>
        <v>916.8</v>
      </c>
      <c r="AD23" s="140">
        <f t="shared" si="35"/>
        <v>601.46</v>
      </c>
      <c r="AE23" s="140">
        <f t="shared" si="35"/>
        <v>38.2</v>
      </c>
      <c r="AF23" s="140">
        <f t="shared" si="35"/>
        <v>418</v>
      </c>
      <c r="AG23" s="140">
        <f t="shared" si="35"/>
        <v>0</v>
      </c>
      <c r="AH23" s="140">
        <f t="shared" si="35"/>
        <v>2020.3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164</v>
      </c>
      <c r="C24" s="308" t="s">
        <v>167</v>
      </c>
      <c r="D24" s="49" t="s">
        <v>168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4180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209</v>
      </c>
      <c r="P24" s="130">
        <f t="shared" si="6"/>
        <v>0</v>
      </c>
      <c r="Q24" s="130">
        <f t="shared" si="7"/>
        <v>1357.24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209</v>
      </c>
      <c r="W24" s="130">
        <f t="shared" si="13"/>
        <v>0</v>
      </c>
      <c r="X24" s="49">
        <f t="shared" si="14"/>
        <v>638.6</v>
      </c>
      <c r="Y24" s="49">
        <f t="shared" si="15"/>
        <v>1995.84</v>
      </c>
      <c r="Z24" s="49"/>
      <c r="AA24" s="139" t="s">
        <v>91</v>
      </c>
      <c r="AB24" s="140">
        <f t="shared" ref="AB24:AH24" si="36">K24+R24</f>
        <v>44.72</v>
      </c>
      <c r="AC24" s="140">
        <f t="shared" si="36"/>
        <v>894.39</v>
      </c>
      <c r="AD24" s="140">
        <f t="shared" si="36"/>
        <v>601.46</v>
      </c>
      <c r="AE24" s="140">
        <f t="shared" si="36"/>
        <v>37.27</v>
      </c>
      <c r="AF24" s="140">
        <f t="shared" si="36"/>
        <v>418</v>
      </c>
      <c r="AG24" s="140">
        <f t="shared" si="36"/>
        <v>0</v>
      </c>
      <c r="AH24" s="140">
        <f t="shared" si="36"/>
        <v>1995.84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308" t="s">
        <v>170</v>
      </c>
      <c r="D25" s="49" t="s">
        <v>171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9" t="s">
        <v>91</v>
      </c>
      <c r="AB25" s="140">
        <f t="shared" ref="AB25:AH25" si="37">K25+R25</f>
        <v>44.72</v>
      </c>
      <c r="AC25" s="140">
        <f t="shared" si="37"/>
        <v>894.39</v>
      </c>
      <c r="AD25" s="140">
        <f t="shared" si="37"/>
        <v>601.46</v>
      </c>
      <c r="AE25" s="140">
        <f t="shared" si="37"/>
        <v>37.27</v>
      </c>
      <c r="AF25" s="140">
        <f t="shared" si="37"/>
        <v>318</v>
      </c>
      <c r="AG25" s="140">
        <f t="shared" si="37"/>
        <v>0</v>
      </c>
      <c r="AH25" s="140">
        <f t="shared" si="37"/>
        <v>1895.84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308" t="s">
        <v>172</v>
      </c>
      <c r="D26" s="49" t="s">
        <v>173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9" t="s">
        <v>92</v>
      </c>
      <c r="AB26" s="140">
        <f t="shared" ref="AB26:AH26" si="38">K26+R26</f>
        <v>44.72</v>
      </c>
      <c r="AC26" s="140">
        <f t="shared" si="38"/>
        <v>894.39</v>
      </c>
      <c r="AD26" s="140">
        <f t="shared" si="38"/>
        <v>601.46</v>
      </c>
      <c r="AE26" s="140">
        <f t="shared" si="38"/>
        <v>37.27</v>
      </c>
      <c r="AF26" s="140">
        <f t="shared" si="38"/>
        <v>318</v>
      </c>
      <c r="AG26" s="140">
        <f t="shared" si="38"/>
        <v>0</v>
      </c>
      <c r="AH26" s="140">
        <f t="shared" si="38"/>
        <v>1895.84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169</v>
      </c>
      <c r="C27" s="310" t="s">
        <v>174</v>
      </c>
      <c r="D27" s="46" t="s">
        <v>175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9" t="s">
        <v>92</v>
      </c>
      <c r="AB27" s="140">
        <f t="shared" ref="AB27:AH27" si="39">K27+R27</f>
        <v>44.72</v>
      </c>
      <c r="AC27" s="140">
        <f t="shared" si="39"/>
        <v>894.39</v>
      </c>
      <c r="AD27" s="140">
        <f t="shared" si="39"/>
        <v>601.46</v>
      </c>
      <c r="AE27" s="140">
        <f t="shared" si="39"/>
        <v>37.27</v>
      </c>
      <c r="AF27" s="140">
        <f t="shared" si="39"/>
        <v>318</v>
      </c>
      <c r="AG27" s="140">
        <f t="shared" si="39"/>
        <v>0</v>
      </c>
      <c r="AH27" s="140">
        <f t="shared" si="39"/>
        <v>1895.84</v>
      </c>
      <c r="AI27" s="139" t="s">
        <v>31</v>
      </c>
    </row>
    <row r="28" s="39" customFormat="1" ht="16" customHeight="1" spans="1:35">
      <c r="A28" s="129">
        <f t="shared" si="0"/>
        <v>25</v>
      </c>
      <c r="B28" s="49" t="s">
        <v>129</v>
      </c>
      <c r="C28" s="310" t="s">
        <v>176</v>
      </c>
      <c r="D28" s="46" t="s">
        <v>177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3180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159</v>
      </c>
      <c r="P28" s="130">
        <f t="shared" si="6"/>
        <v>0</v>
      </c>
      <c r="Q28" s="130">
        <f t="shared" si="7"/>
        <v>1307.24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159</v>
      </c>
      <c r="W28" s="130">
        <f t="shared" si="13"/>
        <v>0</v>
      </c>
      <c r="X28" s="49">
        <f t="shared" si="14"/>
        <v>588.6</v>
      </c>
      <c r="Y28" s="49">
        <f t="shared" si="15"/>
        <v>1895.84</v>
      </c>
      <c r="Z28" s="49"/>
      <c r="AA28" s="139" t="s">
        <v>64</v>
      </c>
      <c r="AB28" s="140">
        <f t="shared" ref="AB28:AH28" si="40">K28+R28</f>
        <v>44.72</v>
      </c>
      <c r="AC28" s="140">
        <f t="shared" si="40"/>
        <v>894.39</v>
      </c>
      <c r="AD28" s="140">
        <f t="shared" si="40"/>
        <v>601.46</v>
      </c>
      <c r="AE28" s="140">
        <f t="shared" si="40"/>
        <v>37.27</v>
      </c>
      <c r="AF28" s="140">
        <f t="shared" si="40"/>
        <v>318</v>
      </c>
      <c r="AG28" s="140">
        <f t="shared" si="40"/>
        <v>0</v>
      </c>
      <c r="AH28" s="140">
        <f t="shared" si="40"/>
        <v>1895.84</v>
      </c>
      <c r="AI28" s="139" t="s">
        <v>34</v>
      </c>
    </row>
    <row r="29" s="39" customFormat="1" ht="16" customHeight="1" spans="1:35">
      <c r="A29" s="129">
        <f t="shared" si="0"/>
        <v>26</v>
      </c>
      <c r="B29" s="49" t="s">
        <v>129</v>
      </c>
      <c r="C29" s="308" t="s">
        <v>178</v>
      </c>
      <c r="D29" s="49" t="s">
        <v>179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4180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209</v>
      </c>
      <c r="P29" s="130">
        <f t="shared" si="6"/>
        <v>0</v>
      </c>
      <c r="Q29" s="130">
        <f t="shared" si="7"/>
        <v>1357.24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209</v>
      </c>
      <c r="W29" s="130">
        <f t="shared" si="13"/>
        <v>0</v>
      </c>
      <c r="X29" s="49">
        <f t="shared" si="14"/>
        <v>638.6</v>
      </c>
      <c r="Y29" s="49">
        <f t="shared" si="15"/>
        <v>1995.84</v>
      </c>
      <c r="Z29" s="49"/>
      <c r="AA29" s="139" t="s">
        <v>71</v>
      </c>
      <c r="AB29" s="140">
        <f t="shared" ref="AB29:AH29" si="41">K29+R29</f>
        <v>44.72</v>
      </c>
      <c r="AC29" s="140">
        <f t="shared" si="41"/>
        <v>894.39</v>
      </c>
      <c r="AD29" s="140">
        <f t="shared" si="41"/>
        <v>601.46</v>
      </c>
      <c r="AE29" s="140">
        <f t="shared" si="41"/>
        <v>37.27</v>
      </c>
      <c r="AF29" s="140">
        <f t="shared" si="41"/>
        <v>418</v>
      </c>
      <c r="AG29" s="140">
        <f t="shared" si="41"/>
        <v>0</v>
      </c>
      <c r="AH29" s="140">
        <f t="shared" si="41"/>
        <v>1995.84</v>
      </c>
      <c r="AI29" s="139" t="s">
        <v>35</v>
      </c>
    </row>
    <row r="30" s="39" customFormat="1" ht="16" customHeight="1" spans="1:35">
      <c r="A30" s="129">
        <f t="shared" si="0"/>
        <v>27</v>
      </c>
      <c r="B30" s="49" t="s">
        <v>132</v>
      </c>
      <c r="C30" s="308" t="s">
        <v>180</v>
      </c>
      <c r="D30" s="49" t="s">
        <v>181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3180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159</v>
      </c>
      <c r="P30" s="130">
        <f t="shared" si="6"/>
        <v>0</v>
      </c>
      <c r="Q30" s="130">
        <f t="shared" si="7"/>
        <v>1307.24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159</v>
      </c>
      <c r="W30" s="130">
        <f t="shared" si="13"/>
        <v>0</v>
      </c>
      <c r="X30" s="49">
        <f t="shared" si="14"/>
        <v>588.6</v>
      </c>
      <c r="Y30" s="49">
        <f t="shared" si="15"/>
        <v>1895.84</v>
      </c>
      <c r="Z30" s="49"/>
      <c r="AA30" s="139" t="s">
        <v>81</v>
      </c>
      <c r="AB30" s="140">
        <f t="shared" ref="AB30:AH30" si="42">K30+R30</f>
        <v>44.72</v>
      </c>
      <c r="AC30" s="140">
        <f t="shared" si="42"/>
        <v>894.39</v>
      </c>
      <c r="AD30" s="140">
        <f t="shared" si="42"/>
        <v>601.46</v>
      </c>
      <c r="AE30" s="140">
        <f t="shared" si="42"/>
        <v>37.27</v>
      </c>
      <c r="AF30" s="140">
        <f t="shared" si="42"/>
        <v>318</v>
      </c>
      <c r="AG30" s="140">
        <f t="shared" si="42"/>
        <v>0</v>
      </c>
      <c r="AH30" s="140">
        <f t="shared" si="42"/>
        <v>1895.84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e">
        <v>#N/A</v>
      </c>
      <c r="C31" s="311" t="s">
        <v>182</v>
      </c>
      <c r="D31" s="49" t="s">
        <v>183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0</v>
      </c>
      <c r="P31" s="130">
        <f t="shared" si="6"/>
        <v>0</v>
      </c>
      <c r="Q31" s="130">
        <f t="shared" si="7"/>
        <v>1148.24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0</v>
      </c>
      <c r="W31" s="130">
        <f t="shared" si="13"/>
        <v>0</v>
      </c>
      <c r="X31" s="49">
        <f t="shared" si="14"/>
        <v>429.6</v>
      </c>
      <c r="Y31" s="49">
        <f t="shared" si="15"/>
        <v>1577.84</v>
      </c>
      <c r="Z31" s="49"/>
      <c r="AA31" s="139" t="s">
        <v>50</v>
      </c>
      <c r="AB31" s="140">
        <f t="shared" ref="AB31:AH31" si="43">K31+R31</f>
        <v>44.72</v>
      </c>
      <c r="AC31" s="140">
        <f t="shared" si="43"/>
        <v>894.39</v>
      </c>
      <c r="AD31" s="140">
        <f t="shared" si="43"/>
        <v>601.46</v>
      </c>
      <c r="AE31" s="140">
        <f t="shared" si="43"/>
        <v>37.27</v>
      </c>
      <c r="AF31" s="140">
        <f t="shared" si="43"/>
        <v>0</v>
      </c>
      <c r="AG31" s="140">
        <f t="shared" si="43"/>
        <v>0</v>
      </c>
      <c r="AH31" s="140">
        <f t="shared" si="43"/>
        <v>1577.84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184</v>
      </c>
      <c r="C32" s="308" t="s">
        <v>185</v>
      </c>
      <c r="D32" s="49" t="s">
        <v>186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9" t="s">
        <v>50</v>
      </c>
      <c r="AB32" s="140">
        <f t="shared" ref="AB32:AH32" si="44">K32+R32</f>
        <v>44.72</v>
      </c>
      <c r="AC32" s="140">
        <f t="shared" si="44"/>
        <v>894.39</v>
      </c>
      <c r="AD32" s="140">
        <f t="shared" si="44"/>
        <v>601.46</v>
      </c>
      <c r="AE32" s="140">
        <f t="shared" si="44"/>
        <v>37.27</v>
      </c>
      <c r="AF32" s="140">
        <f t="shared" si="44"/>
        <v>318</v>
      </c>
      <c r="AG32" s="140">
        <f t="shared" si="44"/>
        <v>0</v>
      </c>
      <c r="AH32" s="140">
        <f t="shared" si="44"/>
        <v>1895.84</v>
      </c>
      <c r="AI32" s="139" t="s">
        <v>31</v>
      </c>
    </row>
    <row r="33" s="39" customFormat="1" ht="16" customHeight="1" spans="1:35">
      <c r="A33" s="129">
        <f t="shared" si="0"/>
        <v>30</v>
      </c>
      <c r="B33" s="49" t="s">
        <v>184</v>
      </c>
      <c r="C33" s="308" t="s">
        <v>187</v>
      </c>
      <c r="D33" s="49" t="s">
        <v>188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9" t="s">
        <v>50</v>
      </c>
      <c r="AB33" s="140">
        <f t="shared" ref="AB33:AH33" si="45">K33+R33</f>
        <v>44.72</v>
      </c>
      <c r="AC33" s="140">
        <f t="shared" si="45"/>
        <v>894.39</v>
      </c>
      <c r="AD33" s="140">
        <f t="shared" si="45"/>
        <v>601.46</v>
      </c>
      <c r="AE33" s="140">
        <f t="shared" si="45"/>
        <v>37.27</v>
      </c>
      <c r="AF33" s="140">
        <f t="shared" si="45"/>
        <v>318</v>
      </c>
      <c r="AG33" s="140">
        <f t="shared" si="45"/>
        <v>0</v>
      </c>
      <c r="AH33" s="140">
        <f t="shared" si="45"/>
        <v>1895.84</v>
      </c>
      <c r="AI33" s="139" t="s">
        <v>31</v>
      </c>
    </row>
    <row r="34" s="39" customFormat="1" ht="16" customHeight="1" spans="1:35">
      <c r="A34" s="129">
        <f t="shared" si="0"/>
        <v>31</v>
      </c>
      <c r="B34" s="49" t="s">
        <v>184</v>
      </c>
      <c r="C34" s="310" t="s">
        <v>189</v>
      </c>
      <c r="D34" s="202" t="s">
        <v>190</v>
      </c>
      <c r="E34" s="49">
        <v>3726.65</v>
      </c>
      <c r="F34" s="49">
        <v>3726.65</v>
      </c>
      <c r="G34" s="130">
        <v>6014.67</v>
      </c>
      <c r="H34" s="49">
        <v>3726.65</v>
      </c>
      <c r="I34" s="130">
        <v>3180</v>
      </c>
      <c r="J34" s="130"/>
      <c r="K34" s="49">
        <f t="shared" si="1"/>
        <v>44.72</v>
      </c>
      <c r="L34" s="49">
        <f t="shared" si="2"/>
        <v>596.26</v>
      </c>
      <c r="M34" s="130">
        <f t="shared" si="3"/>
        <v>481.17</v>
      </c>
      <c r="N34" s="49">
        <f t="shared" si="4"/>
        <v>26.09</v>
      </c>
      <c r="O34" s="130">
        <f t="shared" si="5"/>
        <v>159</v>
      </c>
      <c r="P34" s="130">
        <f t="shared" si="6"/>
        <v>0</v>
      </c>
      <c r="Q34" s="130">
        <f t="shared" si="7"/>
        <v>1307.24</v>
      </c>
      <c r="R34" s="49">
        <f t="shared" si="8"/>
        <v>0</v>
      </c>
      <c r="S34" s="49">
        <f t="shared" si="9"/>
        <v>298.13</v>
      </c>
      <c r="T34" s="130">
        <f t="shared" si="10"/>
        <v>120.29</v>
      </c>
      <c r="U34" s="49">
        <f t="shared" si="11"/>
        <v>11.18</v>
      </c>
      <c r="V34" s="130">
        <f t="shared" si="12"/>
        <v>159</v>
      </c>
      <c r="W34" s="130">
        <f t="shared" si="13"/>
        <v>0</v>
      </c>
      <c r="X34" s="49">
        <f t="shared" si="14"/>
        <v>588.6</v>
      </c>
      <c r="Y34" s="49">
        <f t="shared" si="15"/>
        <v>1895.84</v>
      </c>
      <c r="Z34" s="49"/>
      <c r="AA34" s="139" t="s">
        <v>50</v>
      </c>
      <c r="AB34" s="140">
        <f t="shared" ref="AB34:AH34" si="46">K34+R34</f>
        <v>44.72</v>
      </c>
      <c r="AC34" s="140">
        <f t="shared" si="46"/>
        <v>894.39</v>
      </c>
      <c r="AD34" s="140">
        <f t="shared" si="46"/>
        <v>601.46</v>
      </c>
      <c r="AE34" s="140">
        <f t="shared" si="46"/>
        <v>37.27</v>
      </c>
      <c r="AF34" s="140">
        <f t="shared" si="46"/>
        <v>318</v>
      </c>
      <c r="AG34" s="140">
        <f t="shared" si="46"/>
        <v>0</v>
      </c>
      <c r="AH34" s="140">
        <f t="shared" si="46"/>
        <v>1895.84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132</v>
      </c>
      <c r="C35" s="308" t="s">
        <v>191</v>
      </c>
      <c r="D35" s="49" t="s">
        <v>192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9" t="s">
        <v>81</v>
      </c>
      <c r="AB35" s="140">
        <f t="shared" ref="AB35:AH35" si="47">K35+R35</f>
        <v>44.72</v>
      </c>
      <c r="AC35" s="140">
        <f t="shared" si="47"/>
        <v>894.39</v>
      </c>
      <c r="AD35" s="140">
        <f t="shared" si="47"/>
        <v>601.46</v>
      </c>
      <c r="AE35" s="140">
        <f t="shared" si="47"/>
        <v>37.27</v>
      </c>
      <c r="AF35" s="140">
        <f t="shared" si="47"/>
        <v>318</v>
      </c>
      <c r="AG35" s="140">
        <f t="shared" si="47"/>
        <v>0</v>
      </c>
      <c r="AH35" s="140">
        <f t="shared" si="47"/>
        <v>1895.84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193</v>
      </c>
      <c r="C36" s="308" t="s">
        <v>194</v>
      </c>
      <c r="D36" s="49" t="s">
        <v>195</v>
      </c>
      <c r="E36" s="49">
        <v>3820</v>
      </c>
      <c r="F36" s="49">
        <v>3820</v>
      </c>
      <c r="G36" s="130">
        <v>6014.67</v>
      </c>
      <c r="H36" s="49">
        <v>3820</v>
      </c>
      <c r="I36" s="130">
        <v>3180</v>
      </c>
      <c r="J36" s="130"/>
      <c r="K36" s="49">
        <f t="shared" si="1"/>
        <v>45.84</v>
      </c>
      <c r="L36" s="49">
        <f t="shared" si="2"/>
        <v>611.2</v>
      </c>
      <c r="M36" s="130">
        <f t="shared" si="3"/>
        <v>481.17</v>
      </c>
      <c r="N36" s="49">
        <f t="shared" si="4"/>
        <v>26.74</v>
      </c>
      <c r="O36" s="130">
        <f t="shared" si="5"/>
        <v>159</v>
      </c>
      <c r="P36" s="130">
        <f t="shared" si="6"/>
        <v>0</v>
      </c>
      <c r="Q36" s="130">
        <f t="shared" si="7"/>
        <v>1323.95</v>
      </c>
      <c r="R36" s="49">
        <f t="shared" si="8"/>
        <v>0</v>
      </c>
      <c r="S36" s="49">
        <f t="shared" si="9"/>
        <v>305.6</v>
      </c>
      <c r="T36" s="130">
        <f t="shared" si="10"/>
        <v>120.29</v>
      </c>
      <c r="U36" s="49">
        <f t="shared" si="11"/>
        <v>11.46</v>
      </c>
      <c r="V36" s="130">
        <f t="shared" si="12"/>
        <v>159</v>
      </c>
      <c r="W36" s="130">
        <f t="shared" si="13"/>
        <v>0</v>
      </c>
      <c r="X36" s="49">
        <f t="shared" si="14"/>
        <v>596.35</v>
      </c>
      <c r="Y36" s="49">
        <f t="shared" si="15"/>
        <v>1920.3</v>
      </c>
      <c r="Z36" s="49"/>
      <c r="AA36" s="139" t="s">
        <v>80</v>
      </c>
      <c r="AB36" s="140">
        <f t="shared" ref="AB36:AH36" si="48">K36+R36</f>
        <v>45.84</v>
      </c>
      <c r="AC36" s="140">
        <f t="shared" si="48"/>
        <v>916.8</v>
      </c>
      <c r="AD36" s="140">
        <f t="shared" si="48"/>
        <v>601.46</v>
      </c>
      <c r="AE36" s="140">
        <f t="shared" si="48"/>
        <v>38.2</v>
      </c>
      <c r="AF36" s="140">
        <f t="shared" si="48"/>
        <v>318</v>
      </c>
      <c r="AG36" s="140">
        <f t="shared" si="48"/>
        <v>0</v>
      </c>
      <c r="AH36" s="140">
        <f t="shared" si="48"/>
        <v>1920.3</v>
      </c>
      <c r="AI36" s="139" t="s">
        <v>33</v>
      </c>
    </row>
    <row r="37" s="39" customFormat="1" ht="16" customHeight="1" spans="1:35">
      <c r="A37" s="129">
        <f t="shared" si="0"/>
        <v>34</v>
      </c>
      <c r="B37" s="49" t="s">
        <v>196</v>
      </c>
      <c r="C37" s="308" t="s">
        <v>197</v>
      </c>
      <c r="D37" s="49" t="s">
        <v>198</v>
      </c>
      <c r="E37" s="49">
        <v>3726.65</v>
      </c>
      <c r="F37" s="49">
        <v>3726.65</v>
      </c>
      <c r="G37" s="130">
        <v>6014.67</v>
      </c>
      <c r="H37" s="49">
        <v>3726.65</v>
      </c>
      <c r="I37" s="130">
        <v>3180</v>
      </c>
      <c r="J37" s="130"/>
      <c r="K37" s="49">
        <f t="shared" si="1"/>
        <v>44.72</v>
      </c>
      <c r="L37" s="49">
        <f t="shared" si="2"/>
        <v>596.26</v>
      </c>
      <c r="M37" s="130">
        <f t="shared" si="3"/>
        <v>481.17</v>
      </c>
      <c r="N37" s="49">
        <f t="shared" si="4"/>
        <v>26.09</v>
      </c>
      <c r="O37" s="130">
        <f t="shared" si="5"/>
        <v>159</v>
      </c>
      <c r="P37" s="130">
        <f t="shared" si="6"/>
        <v>0</v>
      </c>
      <c r="Q37" s="130">
        <f t="shared" si="7"/>
        <v>1307.24</v>
      </c>
      <c r="R37" s="49">
        <f t="shared" si="8"/>
        <v>0</v>
      </c>
      <c r="S37" s="49">
        <f t="shared" si="9"/>
        <v>298.13</v>
      </c>
      <c r="T37" s="130">
        <f t="shared" si="10"/>
        <v>120.29</v>
      </c>
      <c r="U37" s="49">
        <f t="shared" si="11"/>
        <v>11.18</v>
      </c>
      <c r="V37" s="130">
        <f t="shared" si="12"/>
        <v>159</v>
      </c>
      <c r="W37" s="130">
        <f t="shared" si="13"/>
        <v>0</v>
      </c>
      <c r="X37" s="49">
        <f t="shared" si="14"/>
        <v>588.6</v>
      </c>
      <c r="Y37" s="49">
        <f t="shared" si="15"/>
        <v>1895.84</v>
      </c>
      <c r="Z37" s="49"/>
      <c r="AA37" s="139" t="s">
        <v>64</v>
      </c>
      <c r="AB37" s="140">
        <f t="shared" ref="AB37:AH37" si="49">K37+R37</f>
        <v>44.72</v>
      </c>
      <c r="AC37" s="140">
        <f t="shared" si="49"/>
        <v>894.39</v>
      </c>
      <c r="AD37" s="140">
        <f t="shared" si="49"/>
        <v>601.46</v>
      </c>
      <c r="AE37" s="140">
        <f t="shared" si="49"/>
        <v>37.27</v>
      </c>
      <c r="AF37" s="140">
        <f t="shared" si="49"/>
        <v>318</v>
      </c>
      <c r="AG37" s="140">
        <f t="shared" si="49"/>
        <v>0</v>
      </c>
      <c r="AH37" s="140">
        <f t="shared" si="49"/>
        <v>1895.84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196</v>
      </c>
      <c r="C38" s="308" t="s">
        <v>199</v>
      </c>
      <c r="D38" s="49" t="s">
        <v>200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9" t="s">
        <v>83</v>
      </c>
      <c r="AB38" s="140">
        <f t="shared" ref="AB38:AH38" si="50">K38+R38</f>
        <v>44.72</v>
      </c>
      <c r="AC38" s="140">
        <f t="shared" si="50"/>
        <v>894.39</v>
      </c>
      <c r="AD38" s="140">
        <f t="shared" si="50"/>
        <v>601.46</v>
      </c>
      <c r="AE38" s="140">
        <f t="shared" si="50"/>
        <v>37.27</v>
      </c>
      <c r="AF38" s="140">
        <f t="shared" si="50"/>
        <v>318</v>
      </c>
      <c r="AG38" s="140">
        <f t="shared" si="50"/>
        <v>0</v>
      </c>
      <c r="AH38" s="140">
        <f t="shared" si="50"/>
        <v>1895.84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201</v>
      </c>
      <c r="C39" s="307" t="s">
        <v>202</v>
      </c>
      <c r="D39" s="49" t="s">
        <v>203</v>
      </c>
      <c r="E39" s="49">
        <v>3820</v>
      </c>
      <c r="F39" s="49">
        <v>3820</v>
      </c>
      <c r="G39" s="130">
        <v>6014.67</v>
      </c>
      <c r="H39" s="49">
        <v>3820</v>
      </c>
      <c r="I39" s="130">
        <v>4180</v>
      </c>
      <c r="J39" s="130"/>
      <c r="K39" s="49">
        <f t="shared" si="1"/>
        <v>45.84</v>
      </c>
      <c r="L39" s="49">
        <f t="shared" si="2"/>
        <v>611.2</v>
      </c>
      <c r="M39" s="130">
        <f t="shared" si="3"/>
        <v>481.17</v>
      </c>
      <c r="N39" s="49">
        <f t="shared" si="4"/>
        <v>26.74</v>
      </c>
      <c r="O39" s="130">
        <f t="shared" si="5"/>
        <v>209</v>
      </c>
      <c r="P39" s="130">
        <f t="shared" si="6"/>
        <v>0</v>
      </c>
      <c r="Q39" s="130">
        <f t="shared" si="7"/>
        <v>1373.95</v>
      </c>
      <c r="R39" s="49">
        <f t="shared" si="8"/>
        <v>0</v>
      </c>
      <c r="S39" s="49">
        <f t="shared" si="9"/>
        <v>305.6</v>
      </c>
      <c r="T39" s="130">
        <f t="shared" si="10"/>
        <v>120.29</v>
      </c>
      <c r="U39" s="49">
        <f t="shared" si="11"/>
        <v>11.46</v>
      </c>
      <c r="V39" s="130">
        <f t="shared" si="12"/>
        <v>209</v>
      </c>
      <c r="W39" s="130">
        <f t="shared" si="13"/>
        <v>0</v>
      </c>
      <c r="X39" s="49">
        <f t="shared" si="14"/>
        <v>646.35</v>
      </c>
      <c r="Y39" s="49">
        <f t="shared" si="15"/>
        <v>2020.3</v>
      </c>
      <c r="Z39" s="49"/>
      <c r="AA39" s="139" t="s">
        <v>64</v>
      </c>
      <c r="AB39" s="140">
        <f t="shared" ref="AB39:AH39" si="51">K39+R39</f>
        <v>45.84</v>
      </c>
      <c r="AC39" s="140">
        <f t="shared" si="51"/>
        <v>916.8</v>
      </c>
      <c r="AD39" s="140">
        <f t="shared" si="51"/>
        <v>601.46</v>
      </c>
      <c r="AE39" s="140">
        <f t="shared" si="51"/>
        <v>38.2</v>
      </c>
      <c r="AF39" s="140">
        <f t="shared" si="51"/>
        <v>418</v>
      </c>
      <c r="AG39" s="140">
        <f t="shared" si="51"/>
        <v>0</v>
      </c>
      <c r="AH39" s="140">
        <f t="shared" si="51"/>
        <v>2020.3</v>
      </c>
      <c r="AI39" s="139" t="s">
        <v>34</v>
      </c>
    </row>
    <row r="40" s="39" customFormat="1" ht="16" customHeight="1" spans="1:35">
      <c r="A40" s="129">
        <f t="shared" si="0"/>
        <v>37</v>
      </c>
      <c r="B40" s="49" t="s">
        <v>196</v>
      </c>
      <c r="C40" s="310" t="s">
        <v>204</v>
      </c>
      <c r="D40" s="46" t="s">
        <v>205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3180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159</v>
      </c>
      <c r="P40" s="130">
        <f t="shared" si="6"/>
        <v>0</v>
      </c>
      <c r="Q40" s="130">
        <f t="shared" si="7"/>
        <v>1307.24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159</v>
      </c>
      <c r="W40" s="130">
        <f t="shared" si="13"/>
        <v>0</v>
      </c>
      <c r="X40" s="49">
        <f t="shared" si="14"/>
        <v>588.6</v>
      </c>
      <c r="Y40" s="49">
        <f t="shared" si="15"/>
        <v>1895.84</v>
      </c>
      <c r="Z40" s="49"/>
      <c r="AA40" s="139" t="s">
        <v>81</v>
      </c>
      <c r="AB40" s="140">
        <f t="shared" ref="AB40:AH40" si="52">K40+R40</f>
        <v>44.72</v>
      </c>
      <c r="AC40" s="140">
        <f t="shared" si="52"/>
        <v>894.39</v>
      </c>
      <c r="AD40" s="140">
        <f t="shared" si="52"/>
        <v>601.46</v>
      </c>
      <c r="AE40" s="140">
        <f t="shared" si="52"/>
        <v>37.27</v>
      </c>
      <c r="AF40" s="140">
        <f t="shared" si="52"/>
        <v>318</v>
      </c>
      <c r="AG40" s="140">
        <f t="shared" si="52"/>
        <v>0</v>
      </c>
      <c r="AH40" s="140">
        <f t="shared" si="52"/>
        <v>1895.84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206</v>
      </c>
      <c r="C41" s="308" t="s">
        <v>207</v>
      </c>
      <c r="D41" s="49" t="s">
        <v>208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9" t="s">
        <v>63</v>
      </c>
      <c r="AB41" s="140">
        <f t="shared" ref="AB41:AH41" si="53">K41+R41</f>
        <v>44.72</v>
      </c>
      <c r="AC41" s="140">
        <f t="shared" si="53"/>
        <v>894.39</v>
      </c>
      <c r="AD41" s="140">
        <f t="shared" si="53"/>
        <v>601.46</v>
      </c>
      <c r="AE41" s="140">
        <f t="shared" si="53"/>
        <v>37.27</v>
      </c>
      <c r="AF41" s="140">
        <f t="shared" si="53"/>
        <v>318</v>
      </c>
      <c r="AG41" s="140">
        <f t="shared" si="53"/>
        <v>0</v>
      </c>
      <c r="AH41" s="140">
        <f t="shared" si="53"/>
        <v>1895.84</v>
      </c>
      <c r="AI41" s="139" t="s">
        <v>31</v>
      </c>
    </row>
    <row r="42" s="39" customFormat="1" ht="16" customHeight="1" spans="1:35">
      <c r="A42" s="129">
        <f t="shared" si="0"/>
        <v>39</v>
      </c>
      <c r="B42" s="49" t="s">
        <v>209</v>
      </c>
      <c r="C42" s="308" t="s">
        <v>210</v>
      </c>
      <c r="D42" s="49" t="s">
        <v>211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4180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209</v>
      </c>
      <c r="P42" s="130">
        <f t="shared" si="6"/>
        <v>0</v>
      </c>
      <c r="Q42" s="130">
        <f t="shared" si="7"/>
        <v>1357.24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209</v>
      </c>
      <c r="W42" s="130">
        <f t="shared" si="13"/>
        <v>0</v>
      </c>
      <c r="X42" s="49">
        <f t="shared" si="14"/>
        <v>638.6</v>
      </c>
      <c r="Y42" s="49">
        <f t="shared" si="15"/>
        <v>1995.84</v>
      </c>
      <c r="Z42" s="49"/>
      <c r="AA42" s="139" t="s">
        <v>64</v>
      </c>
      <c r="AB42" s="140">
        <f t="shared" ref="AB42:AH42" si="54">K42+R42</f>
        <v>44.72</v>
      </c>
      <c r="AC42" s="140">
        <f t="shared" si="54"/>
        <v>894.39</v>
      </c>
      <c r="AD42" s="140">
        <f t="shared" si="54"/>
        <v>601.46</v>
      </c>
      <c r="AE42" s="140">
        <f t="shared" si="54"/>
        <v>37.27</v>
      </c>
      <c r="AF42" s="140">
        <f t="shared" si="54"/>
        <v>418</v>
      </c>
      <c r="AG42" s="140">
        <f t="shared" si="54"/>
        <v>0</v>
      </c>
      <c r="AH42" s="140">
        <f t="shared" si="54"/>
        <v>1995.84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212</v>
      </c>
      <c r="C43" s="308" t="s">
        <v>213</v>
      </c>
      <c r="D43" s="49" t="s">
        <v>214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9" t="s">
        <v>67</v>
      </c>
      <c r="AB43" s="140">
        <f t="shared" ref="AB43:AH43" si="55">K43+R43</f>
        <v>44.72</v>
      </c>
      <c r="AC43" s="140">
        <f t="shared" si="55"/>
        <v>894.39</v>
      </c>
      <c r="AD43" s="140">
        <f t="shared" si="55"/>
        <v>601.46</v>
      </c>
      <c r="AE43" s="140">
        <f t="shared" si="55"/>
        <v>37.27</v>
      </c>
      <c r="AF43" s="140">
        <f t="shared" si="55"/>
        <v>318</v>
      </c>
      <c r="AG43" s="140">
        <f t="shared" si="55"/>
        <v>0</v>
      </c>
      <c r="AH43" s="140">
        <f t="shared" si="55"/>
        <v>1895.84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201</v>
      </c>
      <c r="C44" s="308" t="s">
        <v>215</v>
      </c>
      <c r="D44" s="49" t="s">
        <v>216</v>
      </c>
      <c r="E44" s="49">
        <v>3726.65</v>
      </c>
      <c r="F44" s="49">
        <v>3726.65</v>
      </c>
      <c r="G44" s="130">
        <v>6014.67</v>
      </c>
      <c r="H44" s="49">
        <v>3726.65</v>
      </c>
      <c r="I44" s="130">
        <v>2544</v>
      </c>
      <c r="J44" s="130"/>
      <c r="K44" s="49">
        <f t="shared" si="1"/>
        <v>44.72</v>
      </c>
      <c r="L44" s="49">
        <f t="shared" si="2"/>
        <v>596.26</v>
      </c>
      <c r="M44" s="130">
        <f t="shared" si="3"/>
        <v>481.17</v>
      </c>
      <c r="N44" s="49">
        <f t="shared" si="4"/>
        <v>26.09</v>
      </c>
      <c r="O44" s="130">
        <f t="shared" si="5"/>
        <v>127.2</v>
      </c>
      <c r="P44" s="130">
        <f t="shared" si="6"/>
        <v>0</v>
      </c>
      <c r="Q44" s="130">
        <f t="shared" si="7"/>
        <v>1275.44</v>
      </c>
      <c r="R44" s="49">
        <f t="shared" si="8"/>
        <v>0</v>
      </c>
      <c r="S44" s="49">
        <f t="shared" si="9"/>
        <v>298.13</v>
      </c>
      <c r="T44" s="130">
        <f t="shared" si="10"/>
        <v>120.29</v>
      </c>
      <c r="U44" s="49">
        <f t="shared" si="11"/>
        <v>11.18</v>
      </c>
      <c r="V44" s="130">
        <f t="shared" si="12"/>
        <v>127.2</v>
      </c>
      <c r="W44" s="130">
        <f t="shared" si="13"/>
        <v>0</v>
      </c>
      <c r="X44" s="49">
        <f t="shared" si="14"/>
        <v>556.8</v>
      </c>
      <c r="Y44" s="49">
        <f t="shared" si="15"/>
        <v>1832.24</v>
      </c>
      <c r="Z44" s="49"/>
      <c r="AA44" s="139" t="s">
        <v>66</v>
      </c>
      <c r="AB44" s="140">
        <f t="shared" ref="AB44:AH44" si="56">K44+R44</f>
        <v>44.72</v>
      </c>
      <c r="AC44" s="140">
        <f t="shared" si="56"/>
        <v>894.39</v>
      </c>
      <c r="AD44" s="140">
        <f t="shared" si="56"/>
        <v>601.46</v>
      </c>
      <c r="AE44" s="140">
        <f t="shared" si="56"/>
        <v>37.27</v>
      </c>
      <c r="AF44" s="140">
        <f t="shared" si="56"/>
        <v>254.4</v>
      </c>
      <c r="AG44" s="140">
        <f t="shared" si="56"/>
        <v>0</v>
      </c>
      <c r="AH44" s="140">
        <f t="shared" si="56"/>
        <v>1832.24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217</v>
      </c>
      <c r="C45" s="308" t="s">
        <v>218</v>
      </c>
      <c r="D45" s="49" t="s">
        <v>219</v>
      </c>
      <c r="E45" s="49">
        <v>3726.65</v>
      </c>
      <c r="F45" s="49">
        <v>3726.65</v>
      </c>
      <c r="G45" s="130">
        <v>6014.67</v>
      </c>
      <c r="H45" s="49">
        <v>3726.65</v>
      </c>
      <c r="I45" s="130">
        <v>3180</v>
      </c>
      <c r="J45" s="130"/>
      <c r="K45" s="49">
        <f t="shared" si="1"/>
        <v>44.72</v>
      </c>
      <c r="L45" s="49">
        <f t="shared" si="2"/>
        <v>596.26</v>
      </c>
      <c r="M45" s="130">
        <f t="shared" si="3"/>
        <v>481.17</v>
      </c>
      <c r="N45" s="49">
        <f t="shared" si="4"/>
        <v>26.09</v>
      </c>
      <c r="O45" s="130">
        <f t="shared" si="5"/>
        <v>159</v>
      </c>
      <c r="P45" s="130">
        <f t="shared" si="6"/>
        <v>0</v>
      </c>
      <c r="Q45" s="130">
        <f t="shared" si="7"/>
        <v>1307.24</v>
      </c>
      <c r="R45" s="49">
        <f t="shared" si="8"/>
        <v>0</v>
      </c>
      <c r="S45" s="49">
        <f t="shared" si="9"/>
        <v>298.13</v>
      </c>
      <c r="T45" s="130">
        <f t="shared" si="10"/>
        <v>120.29</v>
      </c>
      <c r="U45" s="49">
        <f t="shared" si="11"/>
        <v>11.18</v>
      </c>
      <c r="V45" s="130">
        <f t="shared" si="12"/>
        <v>159</v>
      </c>
      <c r="W45" s="130">
        <f t="shared" si="13"/>
        <v>0</v>
      </c>
      <c r="X45" s="49">
        <f t="shared" si="14"/>
        <v>588.6</v>
      </c>
      <c r="Y45" s="49">
        <f t="shared" si="15"/>
        <v>1895.84</v>
      </c>
      <c r="Z45" s="49"/>
      <c r="AA45" s="139" t="s">
        <v>57</v>
      </c>
      <c r="AB45" s="140">
        <f t="shared" ref="AB45:AH45" si="57">K45+R45</f>
        <v>44.72</v>
      </c>
      <c r="AC45" s="140">
        <f t="shared" si="57"/>
        <v>894.39</v>
      </c>
      <c r="AD45" s="140">
        <f t="shared" si="57"/>
        <v>601.46</v>
      </c>
      <c r="AE45" s="140">
        <f t="shared" si="57"/>
        <v>37.27</v>
      </c>
      <c r="AF45" s="140">
        <f t="shared" si="57"/>
        <v>318</v>
      </c>
      <c r="AG45" s="140">
        <f t="shared" si="57"/>
        <v>0</v>
      </c>
      <c r="AH45" s="140">
        <f t="shared" si="57"/>
        <v>1895.84</v>
      </c>
      <c r="AI45" s="139" t="s">
        <v>35</v>
      </c>
    </row>
    <row r="46" s="39" customFormat="1" ht="16" customHeight="1" spans="1:35">
      <c r="A46" s="129">
        <f t="shared" si="0"/>
        <v>43</v>
      </c>
      <c r="B46" s="49" t="s">
        <v>220</v>
      </c>
      <c r="C46" s="308" t="s">
        <v>221</v>
      </c>
      <c r="D46" s="49" t="s">
        <v>222</v>
      </c>
      <c r="E46" s="49">
        <v>3820</v>
      </c>
      <c r="F46" s="49">
        <v>3820</v>
      </c>
      <c r="G46" s="130">
        <v>6014.67</v>
      </c>
      <c r="H46" s="49">
        <v>3820</v>
      </c>
      <c r="I46" s="130">
        <v>4180</v>
      </c>
      <c r="J46" s="130"/>
      <c r="K46" s="49">
        <f t="shared" si="1"/>
        <v>45.84</v>
      </c>
      <c r="L46" s="49">
        <f t="shared" si="2"/>
        <v>611.2</v>
      </c>
      <c r="M46" s="130">
        <f t="shared" si="3"/>
        <v>481.17</v>
      </c>
      <c r="N46" s="49">
        <f t="shared" si="4"/>
        <v>26.74</v>
      </c>
      <c r="O46" s="130">
        <f t="shared" si="5"/>
        <v>209</v>
      </c>
      <c r="P46" s="130">
        <f t="shared" si="6"/>
        <v>0</v>
      </c>
      <c r="Q46" s="130">
        <f t="shared" si="7"/>
        <v>1373.95</v>
      </c>
      <c r="R46" s="49">
        <f t="shared" si="8"/>
        <v>0</v>
      </c>
      <c r="S46" s="49">
        <f t="shared" si="9"/>
        <v>305.6</v>
      </c>
      <c r="T46" s="130">
        <f t="shared" si="10"/>
        <v>120.29</v>
      </c>
      <c r="U46" s="49">
        <f t="shared" si="11"/>
        <v>11.46</v>
      </c>
      <c r="V46" s="130">
        <f t="shared" si="12"/>
        <v>209</v>
      </c>
      <c r="W46" s="130">
        <f t="shared" si="13"/>
        <v>0</v>
      </c>
      <c r="X46" s="49">
        <f t="shared" si="14"/>
        <v>646.35</v>
      </c>
      <c r="Y46" s="49">
        <f t="shared" si="15"/>
        <v>2020.3</v>
      </c>
      <c r="Z46" s="49"/>
      <c r="AA46" s="139" t="s">
        <v>90</v>
      </c>
      <c r="AB46" s="140">
        <f t="shared" ref="AB46:AH46" si="58">K46+R46</f>
        <v>45.84</v>
      </c>
      <c r="AC46" s="140">
        <f t="shared" si="58"/>
        <v>916.8</v>
      </c>
      <c r="AD46" s="140">
        <f t="shared" si="58"/>
        <v>601.46</v>
      </c>
      <c r="AE46" s="140">
        <f t="shared" si="58"/>
        <v>38.2</v>
      </c>
      <c r="AF46" s="140">
        <f t="shared" si="58"/>
        <v>418</v>
      </c>
      <c r="AG46" s="140">
        <f t="shared" si="58"/>
        <v>0</v>
      </c>
      <c r="AH46" s="140">
        <f t="shared" si="58"/>
        <v>2020.3</v>
      </c>
      <c r="AI46" s="139" t="s">
        <v>31</v>
      </c>
    </row>
    <row r="47" s="39" customFormat="1" ht="16" customHeight="1" spans="1:35">
      <c r="A47" s="129">
        <f t="shared" si="0"/>
        <v>44</v>
      </c>
      <c r="B47" s="49" t="s">
        <v>223</v>
      </c>
      <c r="C47" s="308" t="s">
        <v>224</v>
      </c>
      <c r="D47" s="49" t="s">
        <v>225</v>
      </c>
      <c r="E47" s="49">
        <v>3820</v>
      </c>
      <c r="F47" s="49">
        <v>3820</v>
      </c>
      <c r="G47" s="130">
        <v>6014.67</v>
      </c>
      <c r="H47" s="49">
        <v>3820</v>
      </c>
      <c r="I47" s="130">
        <v>3180</v>
      </c>
      <c r="J47" s="130"/>
      <c r="K47" s="49">
        <f t="shared" si="1"/>
        <v>45.84</v>
      </c>
      <c r="L47" s="49">
        <f t="shared" si="2"/>
        <v>611.2</v>
      </c>
      <c r="M47" s="130">
        <f t="shared" si="3"/>
        <v>481.17</v>
      </c>
      <c r="N47" s="49">
        <f t="shared" si="4"/>
        <v>26.74</v>
      </c>
      <c r="O47" s="130">
        <f t="shared" si="5"/>
        <v>159</v>
      </c>
      <c r="P47" s="130">
        <f t="shared" si="6"/>
        <v>0</v>
      </c>
      <c r="Q47" s="130">
        <f t="shared" si="7"/>
        <v>1323.95</v>
      </c>
      <c r="R47" s="49">
        <f t="shared" si="8"/>
        <v>0</v>
      </c>
      <c r="S47" s="49">
        <f t="shared" si="9"/>
        <v>305.6</v>
      </c>
      <c r="T47" s="130">
        <f t="shared" si="10"/>
        <v>120.29</v>
      </c>
      <c r="U47" s="49">
        <f t="shared" si="11"/>
        <v>11.46</v>
      </c>
      <c r="V47" s="130">
        <f t="shared" si="12"/>
        <v>159</v>
      </c>
      <c r="W47" s="130">
        <f t="shared" si="13"/>
        <v>0</v>
      </c>
      <c r="X47" s="49">
        <f t="shared" si="14"/>
        <v>596.35</v>
      </c>
      <c r="Y47" s="49">
        <f t="shared" si="15"/>
        <v>1920.3</v>
      </c>
      <c r="Z47" s="49"/>
      <c r="AA47" s="139" t="s">
        <v>80</v>
      </c>
      <c r="AB47" s="140">
        <f t="shared" ref="AB47:AH47" si="59">K47+R47</f>
        <v>45.84</v>
      </c>
      <c r="AC47" s="140">
        <f t="shared" si="59"/>
        <v>916.8</v>
      </c>
      <c r="AD47" s="140">
        <f t="shared" si="59"/>
        <v>601.46</v>
      </c>
      <c r="AE47" s="140">
        <f t="shared" si="59"/>
        <v>38.2</v>
      </c>
      <c r="AF47" s="140">
        <f t="shared" si="59"/>
        <v>318</v>
      </c>
      <c r="AG47" s="140">
        <f t="shared" si="59"/>
        <v>0</v>
      </c>
      <c r="AH47" s="140">
        <f t="shared" si="59"/>
        <v>1920.3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308" t="s">
        <v>226</v>
      </c>
      <c r="D48" s="49" t="s">
        <v>227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2200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110</v>
      </c>
      <c r="P48" s="130">
        <f t="shared" si="6"/>
        <v>0</v>
      </c>
      <c r="Q48" s="130">
        <f t="shared" si="7"/>
        <v>1258.24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110</v>
      </c>
      <c r="W48" s="130">
        <f t="shared" si="13"/>
        <v>0</v>
      </c>
      <c r="X48" s="49">
        <f t="shared" si="14"/>
        <v>539.6</v>
      </c>
      <c r="Y48" s="49">
        <f t="shared" si="15"/>
        <v>1797.84</v>
      </c>
      <c r="Z48" s="49"/>
      <c r="AA48" s="139" t="s">
        <v>80</v>
      </c>
      <c r="AB48" s="140">
        <f t="shared" ref="AB48:AH48" si="60">K48+R48</f>
        <v>44.72</v>
      </c>
      <c r="AC48" s="140">
        <f t="shared" si="60"/>
        <v>894.39</v>
      </c>
      <c r="AD48" s="140">
        <f t="shared" si="60"/>
        <v>601.46</v>
      </c>
      <c r="AE48" s="140">
        <f t="shared" si="60"/>
        <v>37.27</v>
      </c>
      <c r="AF48" s="140">
        <f t="shared" si="60"/>
        <v>220</v>
      </c>
      <c r="AG48" s="140">
        <f t="shared" si="60"/>
        <v>0</v>
      </c>
      <c r="AH48" s="140">
        <f t="shared" si="60"/>
        <v>1797.84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129</v>
      </c>
      <c r="C49" s="308" t="s">
        <v>228</v>
      </c>
      <c r="D49" s="49" t="s">
        <v>229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3180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159</v>
      </c>
      <c r="P49" s="130">
        <f t="shared" si="6"/>
        <v>0</v>
      </c>
      <c r="Q49" s="130">
        <f t="shared" si="7"/>
        <v>1307.24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159</v>
      </c>
      <c r="W49" s="130">
        <f t="shared" si="13"/>
        <v>0</v>
      </c>
      <c r="X49" s="49">
        <f t="shared" si="14"/>
        <v>588.6</v>
      </c>
      <c r="Y49" s="49">
        <f t="shared" si="15"/>
        <v>1895.84</v>
      </c>
      <c r="Z49" s="49"/>
      <c r="AA49" s="139" t="s">
        <v>82</v>
      </c>
      <c r="AB49" s="140">
        <f t="shared" ref="AB49:AH49" si="61">K49+R49</f>
        <v>44.72</v>
      </c>
      <c r="AC49" s="140">
        <f t="shared" si="61"/>
        <v>894.39</v>
      </c>
      <c r="AD49" s="140">
        <f t="shared" si="61"/>
        <v>601.46</v>
      </c>
      <c r="AE49" s="140">
        <f t="shared" si="61"/>
        <v>37.27</v>
      </c>
      <c r="AF49" s="140">
        <f t="shared" si="61"/>
        <v>318</v>
      </c>
      <c r="AG49" s="140">
        <f t="shared" si="61"/>
        <v>0</v>
      </c>
      <c r="AH49" s="140">
        <f t="shared" si="61"/>
        <v>1895.84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308" t="s">
        <v>230</v>
      </c>
      <c r="D50" s="49" t="s">
        <v>231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9" t="s">
        <v>59</v>
      </c>
      <c r="AB50" s="140">
        <f t="shared" ref="AB50:AH50" si="62">K50+R50</f>
        <v>44.72</v>
      </c>
      <c r="AC50" s="140">
        <f t="shared" si="62"/>
        <v>894.39</v>
      </c>
      <c r="AD50" s="140">
        <f t="shared" si="62"/>
        <v>601.46</v>
      </c>
      <c r="AE50" s="140">
        <f t="shared" si="62"/>
        <v>37.27</v>
      </c>
      <c r="AF50" s="140">
        <f t="shared" si="62"/>
        <v>318</v>
      </c>
      <c r="AG50" s="140">
        <f t="shared" si="62"/>
        <v>0</v>
      </c>
      <c r="AH50" s="140">
        <f t="shared" si="62"/>
        <v>1895.84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132</v>
      </c>
      <c r="C51" s="308" t="s">
        <v>232</v>
      </c>
      <c r="D51" s="49" t="s">
        <v>233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4180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209</v>
      </c>
      <c r="P51" s="130">
        <f t="shared" si="6"/>
        <v>0</v>
      </c>
      <c r="Q51" s="130">
        <f t="shared" si="7"/>
        <v>1357.24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209</v>
      </c>
      <c r="W51" s="130">
        <f t="shared" si="13"/>
        <v>0</v>
      </c>
      <c r="X51" s="49">
        <f t="shared" si="14"/>
        <v>638.6</v>
      </c>
      <c r="Y51" s="49">
        <f t="shared" si="15"/>
        <v>1995.84</v>
      </c>
      <c r="Z51" s="49"/>
      <c r="AA51" s="139" t="s">
        <v>64</v>
      </c>
      <c r="AB51" s="140">
        <f t="shared" ref="AB51:AH51" si="63">K51+R51</f>
        <v>44.72</v>
      </c>
      <c r="AC51" s="140">
        <f t="shared" si="63"/>
        <v>894.39</v>
      </c>
      <c r="AD51" s="140">
        <f t="shared" si="63"/>
        <v>601.46</v>
      </c>
      <c r="AE51" s="140">
        <f t="shared" si="63"/>
        <v>37.27</v>
      </c>
      <c r="AF51" s="140">
        <f t="shared" si="63"/>
        <v>418</v>
      </c>
      <c r="AG51" s="140">
        <f t="shared" si="63"/>
        <v>0</v>
      </c>
      <c r="AH51" s="140">
        <f t="shared" si="63"/>
        <v>1995.84</v>
      </c>
      <c r="AI51" s="139" t="s">
        <v>34</v>
      </c>
    </row>
    <row r="52" s="39" customFormat="1" ht="16" customHeight="1" spans="1:35">
      <c r="A52" s="129">
        <f t="shared" si="0"/>
        <v>49</v>
      </c>
      <c r="B52" s="49" t="s">
        <v>169</v>
      </c>
      <c r="C52" s="308" t="s">
        <v>234</v>
      </c>
      <c r="D52" s="49" t="s">
        <v>235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9" t="s">
        <v>91</v>
      </c>
      <c r="AB52" s="140">
        <f t="shared" ref="AB52:AH52" si="64">K52+R52</f>
        <v>44.72</v>
      </c>
      <c r="AC52" s="140">
        <f t="shared" si="64"/>
        <v>894.39</v>
      </c>
      <c r="AD52" s="140">
        <f t="shared" si="64"/>
        <v>601.46</v>
      </c>
      <c r="AE52" s="140">
        <f t="shared" si="64"/>
        <v>37.27</v>
      </c>
      <c r="AF52" s="140">
        <f t="shared" si="64"/>
        <v>318</v>
      </c>
      <c r="AG52" s="140">
        <f t="shared" si="64"/>
        <v>0</v>
      </c>
      <c r="AH52" s="140">
        <f t="shared" si="64"/>
        <v>1895.84</v>
      </c>
      <c r="AI52" s="139" t="s">
        <v>31</v>
      </c>
    </row>
    <row r="53" s="39" customFormat="1" ht="16" customHeight="1" spans="1:35">
      <c r="A53" s="129">
        <f t="shared" si="0"/>
        <v>50</v>
      </c>
      <c r="B53" s="49" t="s">
        <v>223</v>
      </c>
      <c r="C53" s="308" t="s">
        <v>236</v>
      </c>
      <c r="D53" s="49" t="s">
        <v>237</v>
      </c>
      <c r="E53" s="49">
        <v>3726.65</v>
      </c>
      <c r="F53" s="49">
        <v>3726.65</v>
      </c>
      <c r="G53" s="130">
        <v>6014.67</v>
      </c>
      <c r="H53" s="49">
        <v>3726.65</v>
      </c>
      <c r="I53" s="130">
        <v>3180</v>
      </c>
      <c r="J53" s="130"/>
      <c r="K53" s="49">
        <f t="shared" si="1"/>
        <v>44.72</v>
      </c>
      <c r="L53" s="49">
        <f t="shared" si="2"/>
        <v>596.26</v>
      </c>
      <c r="M53" s="130">
        <f t="shared" si="3"/>
        <v>481.17</v>
      </c>
      <c r="N53" s="49">
        <f t="shared" si="4"/>
        <v>26.09</v>
      </c>
      <c r="O53" s="130">
        <f t="shared" si="5"/>
        <v>159</v>
      </c>
      <c r="P53" s="130">
        <f t="shared" si="6"/>
        <v>0</v>
      </c>
      <c r="Q53" s="130">
        <f t="shared" si="7"/>
        <v>1307.24</v>
      </c>
      <c r="R53" s="49">
        <f t="shared" si="8"/>
        <v>0</v>
      </c>
      <c r="S53" s="49">
        <f t="shared" si="9"/>
        <v>298.13</v>
      </c>
      <c r="T53" s="130">
        <f t="shared" si="10"/>
        <v>120.29</v>
      </c>
      <c r="U53" s="49">
        <f t="shared" si="11"/>
        <v>11.18</v>
      </c>
      <c r="V53" s="130">
        <f t="shared" si="12"/>
        <v>159</v>
      </c>
      <c r="W53" s="130">
        <f t="shared" si="13"/>
        <v>0</v>
      </c>
      <c r="X53" s="49">
        <f t="shared" si="14"/>
        <v>588.6</v>
      </c>
      <c r="Y53" s="49">
        <f t="shared" si="15"/>
        <v>1895.84</v>
      </c>
      <c r="Z53" s="49"/>
      <c r="AA53" s="139" t="s">
        <v>71</v>
      </c>
      <c r="AB53" s="140">
        <f t="shared" ref="AB53:AH53" si="65">K53+R53</f>
        <v>44.72</v>
      </c>
      <c r="AC53" s="140">
        <f t="shared" si="65"/>
        <v>894.39</v>
      </c>
      <c r="AD53" s="140">
        <f t="shared" si="65"/>
        <v>601.46</v>
      </c>
      <c r="AE53" s="140">
        <f t="shared" si="65"/>
        <v>37.27</v>
      </c>
      <c r="AF53" s="140">
        <f t="shared" si="65"/>
        <v>318</v>
      </c>
      <c r="AG53" s="140">
        <f t="shared" si="65"/>
        <v>0</v>
      </c>
      <c r="AH53" s="140">
        <f t="shared" si="65"/>
        <v>1895.84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308" t="s">
        <v>238</v>
      </c>
      <c r="D54" s="49" t="s">
        <v>239</v>
      </c>
      <c r="E54" s="49">
        <v>3726.65</v>
      </c>
      <c r="F54" s="49">
        <v>3726.65</v>
      </c>
      <c r="G54" s="130">
        <v>6014.67</v>
      </c>
      <c r="H54" s="49">
        <v>3726.65</v>
      </c>
      <c r="I54" s="130">
        <v>3180</v>
      </c>
      <c r="J54" s="130"/>
      <c r="K54" s="49">
        <f t="shared" si="1"/>
        <v>44.72</v>
      </c>
      <c r="L54" s="49">
        <f t="shared" si="2"/>
        <v>596.26</v>
      </c>
      <c r="M54" s="130">
        <f t="shared" si="3"/>
        <v>481.17</v>
      </c>
      <c r="N54" s="49">
        <f t="shared" si="4"/>
        <v>26.09</v>
      </c>
      <c r="O54" s="130">
        <f t="shared" si="5"/>
        <v>159</v>
      </c>
      <c r="P54" s="130">
        <f t="shared" si="6"/>
        <v>0</v>
      </c>
      <c r="Q54" s="130">
        <f t="shared" si="7"/>
        <v>1307.24</v>
      </c>
      <c r="R54" s="49">
        <f t="shared" si="8"/>
        <v>0</v>
      </c>
      <c r="S54" s="49">
        <f t="shared" si="9"/>
        <v>298.13</v>
      </c>
      <c r="T54" s="130">
        <f t="shared" si="10"/>
        <v>120.29</v>
      </c>
      <c r="U54" s="49">
        <f t="shared" si="11"/>
        <v>11.18</v>
      </c>
      <c r="V54" s="130">
        <f t="shared" si="12"/>
        <v>159</v>
      </c>
      <c r="W54" s="130">
        <f t="shared" si="13"/>
        <v>0</v>
      </c>
      <c r="X54" s="49">
        <f t="shared" si="14"/>
        <v>588.6</v>
      </c>
      <c r="Y54" s="49">
        <f t="shared" si="15"/>
        <v>1895.84</v>
      </c>
      <c r="Z54" s="49"/>
      <c r="AA54" s="139" t="s">
        <v>80</v>
      </c>
      <c r="AB54" s="140">
        <f t="shared" ref="AB54:AH54" si="66">K54+R54</f>
        <v>44.72</v>
      </c>
      <c r="AC54" s="140">
        <f t="shared" si="66"/>
        <v>894.39</v>
      </c>
      <c r="AD54" s="140">
        <f t="shared" si="66"/>
        <v>601.46</v>
      </c>
      <c r="AE54" s="140">
        <f t="shared" si="66"/>
        <v>37.27</v>
      </c>
      <c r="AF54" s="140">
        <f t="shared" si="66"/>
        <v>318</v>
      </c>
      <c r="AG54" s="140">
        <f t="shared" si="66"/>
        <v>0</v>
      </c>
      <c r="AH54" s="140">
        <f t="shared" si="66"/>
        <v>1895.84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129</v>
      </c>
      <c r="C55" s="308" t="s">
        <v>240</v>
      </c>
      <c r="D55" s="49" t="s">
        <v>241</v>
      </c>
      <c r="E55" s="49">
        <v>3820</v>
      </c>
      <c r="F55" s="49">
        <v>3820</v>
      </c>
      <c r="G55" s="130">
        <v>6014.67</v>
      </c>
      <c r="H55" s="49">
        <v>3820</v>
      </c>
      <c r="I55" s="130">
        <v>4180</v>
      </c>
      <c r="J55" s="130"/>
      <c r="K55" s="49">
        <f t="shared" si="1"/>
        <v>45.84</v>
      </c>
      <c r="L55" s="49">
        <f t="shared" si="2"/>
        <v>611.2</v>
      </c>
      <c r="M55" s="130">
        <f t="shared" si="3"/>
        <v>481.17</v>
      </c>
      <c r="N55" s="49">
        <f t="shared" si="4"/>
        <v>26.74</v>
      </c>
      <c r="O55" s="130">
        <f t="shared" si="5"/>
        <v>209</v>
      </c>
      <c r="P55" s="130">
        <f t="shared" si="6"/>
        <v>0</v>
      </c>
      <c r="Q55" s="130">
        <f t="shared" si="7"/>
        <v>1373.95</v>
      </c>
      <c r="R55" s="49">
        <f t="shared" si="8"/>
        <v>0</v>
      </c>
      <c r="S55" s="49">
        <f t="shared" si="9"/>
        <v>305.6</v>
      </c>
      <c r="T55" s="130">
        <f t="shared" si="10"/>
        <v>120.29</v>
      </c>
      <c r="U55" s="49">
        <f t="shared" si="11"/>
        <v>11.46</v>
      </c>
      <c r="V55" s="130">
        <f t="shared" si="12"/>
        <v>209</v>
      </c>
      <c r="W55" s="130">
        <f t="shared" si="13"/>
        <v>0</v>
      </c>
      <c r="X55" s="49">
        <f t="shared" si="14"/>
        <v>646.35</v>
      </c>
      <c r="Y55" s="49">
        <f t="shared" si="15"/>
        <v>2020.3</v>
      </c>
      <c r="Z55" s="49"/>
      <c r="AA55" s="139" t="s">
        <v>82</v>
      </c>
      <c r="AB55" s="140">
        <f t="shared" ref="AB55:AH55" si="67">K55+R55</f>
        <v>45.84</v>
      </c>
      <c r="AC55" s="140">
        <f t="shared" si="67"/>
        <v>916.8</v>
      </c>
      <c r="AD55" s="140">
        <f t="shared" si="67"/>
        <v>601.46</v>
      </c>
      <c r="AE55" s="140">
        <f t="shared" si="67"/>
        <v>38.2</v>
      </c>
      <c r="AF55" s="140">
        <f t="shared" si="67"/>
        <v>418</v>
      </c>
      <c r="AG55" s="140">
        <f t="shared" si="67"/>
        <v>0</v>
      </c>
      <c r="AH55" s="140">
        <f t="shared" si="67"/>
        <v>2020.3</v>
      </c>
      <c r="AI55" s="139" t="s">
        <v>35</v>
      </c>
    </row>
    <row r="56" s="39" customFormat="1" ht="16" customHeight="1" spans="1:35">
      <c r="A56" s="129">
        <f t="shared" si="0"/>
        <v>53</v>
      </c>
      <c r="B56" s="49" t="s">
        <v>223</v>
      </c>
      <c r="C56" s="308" t="s">
        <v>242</v>
      </c>
      <c r="D56" s="49" t="s">
        <v>243</v>
      </c>
      <c r="E56" s="49">
        <v>3820</v>
      </c>
      <c r="F56" s="49">
        <v>3820</v>
      </c>
      <c r="G56" s="130">
        <v>6014.67</v>
      </c>
      <c r="H56" s="49">
        <v>3820</v>
      </c>
      <c r="I56" s="130">
        <v>4180</v>
      </c>
      <c r="J56" s="130"/>
      <c r="K56" s="49">
        <f t="shared" si="1"/>
        <v>45.84</v>
      </c>
      <c r="L56" s="49">
        <f t="shared" si="2"/>
        <v>611.2</v>
      </c>
      <c r="M56" s="130">
        <f t="shared" si="3"/>
        <v>481.17</v>
      </c>
      <c r="N56" s="49">
        <f t="shared" si="4"/>
        <v>26.74</v>
      </c>
      <c r="O56" s="130">
        <f t="shared" si="5"/>
        <v>209</v>
      </c>
      <c r="P56" s="130">
        <f t="shared" si="6"/>
        <v>0</v>
      </c>
      <c r="Q56" s="130">
        <f t="shared" si="7"/>
        <v>1373.95</v>
      </c>
      <c r="R56" s="49">
        <f t="shared" si="8"/>
        <v>0</v>
      </c>
      <c r="S56" s="49">
        <f t="shared" si="9"/>
        <v>305.6</v>
      </c>
      <c r="T56" s="130">
        <f t="shared" si="10"/>
        <v>120.29</v>
      </c>
      <c r="U56" s="49">
        <f t="shared" si="11"/>
        <v>11.46</v>
      </c>
      <c r="V56" s="130">
        <f t="shared" si="12"/>
        <v>209</v>
      </c>
      <c r="W56" s="130">
        <f t="shared" si="13"/>
        <v>0</v>
      </c>
      <c r="X56" s="49">
        <f t="shared" si="14"/>
        <v>646.35</v>
      </c>
      <c r="Y56" s="49">
        <f t="shared" si="15"/>
        <v>2020.3</v>
      </c>
      <c r="Z56" s="49"/>
      <c r="AA56" s="139" t="s">
        <v>80</v>
      </c>
      <c r="AB56" s="140">
        <f t="shared" ref="AB56:AH56" si="68">K56+R56</f>
        <v>45.84</v>
      </c>
      <c r="AC56" s="140">
        <f t="shared" si="68"/>
        <v>916.8</v>
      </c>
      <c r="AD56" s="140">
        <f t="shared" si="68"/>
        <v>601.46</v>
      </c>
      <c r="AE56" s="140">
        <f t="shared" si="68"/>
        <v>38.2</v>
      </c>
      <c r="AF56" s="140">
        <f t="shared" si="68"/>
        <v>418</v>
      </c>
      <c r="AG56" s="140">
        <f t="shared" si="68"/>
        <v>0</v>
      </c>
      <c r="AH56" s="140">
        <f t="shared" si="68"/>
        <v>2020.3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308" t="s">
        <v>244</v>
      </c>
      <c r="D57" s="49" t="s">
        <v>245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9" t="s">
        <v>80</v>
      </c>
      <c r="AB57" s="140">
        <f t="shared" ref="AB57:AH57" si="69">K57+R57</f>
        <v>44.72</v>
      </c>
      <c r="AC57" s="140">
        <f t="shared" si="69"/>
        <v>894.39</v>
      </c>
      <c r="AD57" s="140">
        <f t="shared" si="69"/>
        <v>601.46</v>
      </c>
      <c r="AE57" s="140">
        <f t="shared" si="69"/>
        <v>37.27</v>
      </c>
      <c r="AF57" s="140">
        <f t="shared" si="69"/>
        <v>318</v>
      </c>
      <c r="AG57" s="140">
        <f t="shared" si="69"/>
        <v>0</v>
      </c>
      <c r="AH57" s="140">
        <f t="shared" si="69"/>
        <v>1895.84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223</v>
      </c>
      <c r="C58" s="308" t="s">
        <v>246</v>
      </c>
      <c r="D58" s="49" t="s">
        <v>247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3180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159</v>
      </c>
      <c r="P58" s="130">
        <f t="shared" si="6"/>
        <v>0</v>
      </c>
      <c r="Q58" s="130">
        <f t="shared" si="7"/>
        <v>1307.24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159</v>
      </c>
      <c r="W58" s="130">
        <f t="shared" si="13"/>
        <v>0</v>
      </c>
      <c r="X58" s="49">
        <f t="shared" si="14"/>
        <v>588.6</v>
      </c>
      <c r="Y58" s="49">
        <f t="shared" si="15"/>
        <v>1895.84</v>
      </c>
      <c r="Z58" s="49"/>
      <c r="AA58" s="139" t="s">
        <v>73</v>
      </c>
      <c r="AB58" s="140">
        <f t="shared" ref="AB58:AH58" si="70">K58+R58</f>
        <v>44.72</v>
      </c>
      <c r="AC58" s="140">
        <f t="shared" si="70"/>
        <v>894.39</v>
      </c>
      <c r="AD58" s="140">
        <f t="shared" si="70"/>
        <v>601.46</v>
      </c>
      <c r="AE58" s="140">
        <f t="shared" si="70"/>
        <v>37.27</v>
      </c>
      <c r="AF58" s="140">
        <f t="shared" si="70"/>
        <v>318</v>
      </c>
      <c r="AG58" s="140">
        <f t="shared" si="70"/>
        <v>0</v>
      </c>
      <c r="AH58" s="140">
        <f t="shared" si="70"/>
        <v>1895.84</v>
      </c>
      <c r="AI58" s="139" t="s">
        <v>33</v>
      </c>
    </row>
    <row r="59" s="39" customFormat="1" ht="16" customHeight="1" spans="1:35">
      <c r="A59" s="129">
        <f t="shared" si="0"/>
        <v>56</v>
      </c>
      <c r="B59" s="49" t="s">
        <v>223</v>
      </c>
      <c r="C59" s="308" t="s">
        <v>248</v>
      </c>
      <c r="D59" s="49" t="s">
        <v>249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3180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159</v>
      </c>
      <c r="P59" s="130">
        <f t="shared" si="6"/>
        <v>0</v>
      </c>
      <c r="Q59" s="130">
        <f t="shared" si="7"/>
        <v>1307.24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159</v>
      </c>
      <c r="W59" s="130">
        <f t="shared" si="13"/>
        <v>0</v>
      </c>
      <c r="X59" s="49">
        <f t="shared" si="14"/>
        <v>588.6</v>
      </c>
      <c r="Y59" s="49">
        <f t="shared" si="15"/>
        <v>1895.84</v>
      </c>
      <c r="Z59" s="49"/>
      <c r="AA59" s="139" t="s">
        <v>80</v>
      </c>
      <c r="AB59" s="140">
        <f t="shared" ref="AB59:AH59" si="71">K59+R59</f>
        <v>44.72</v>
      </c>
      <c r="AC59" s="140">
        <f t="shared" si="71"/>
        <v>894.39</v>
      </c>
      <c r="AD59" s="140">
        <f t="shared" si="71"/>
        <v>601.46</v>
      </c>
      <c r="AE59" s="140">
        <f t="shared" si="71"/>
        <v>37.27</v>
      </c>
      <c r="AF59" s="140">
        <f t="shared" si="71"/>
        <v>318</v>
      </c>
      <c r="AG59" s="140">
        <f t="shared" si="71"/>
        <v>0</v>
      </c>
      <c r="AH59" s="140">
        <f t="shared" si="71"/>
        <v>1895.84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129</v>
      </c>
      <c r="C60" s="308" t="s">
        <v>250</v>
      </c>
      <c r="D60" s="49" t="s">
        <v>251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9" t="s">
        <v>71</v>
      </c>
      <c r="AB60" s="140">
        <f t="shared" ref="AB60:AH60" si="72">K60+R60</f>
        <v>44.72</v>
      </c>
      <c r="AC60" s="140">
        <f t="shared" si="72"/>
        <v>894.39</v>
      </c>
      <c r="AD60" s="140">
        <f t="shared" si="72"/>
        <v>601.46</v>
      </c>
      <c r="AE60" s="140">
        <f t="shared" si="72"/>
        <v>37.27</v>
      </c>
      <c r="AF60" s="140">
        <f t="shared" si="72"/>
        <v>418</v>
      </c>
      <c r="AG60" s="140">
        <f t="shared" si="72"/>
        <v>0</v>
      </c>
      <c r="AH60" s="140">
        <f t="shared" si="72"/>
        <v>1995.84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308" t="s">
        <v>252</v>
      </c>
      <c r="D61" s="49" t="s">
        <v>253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4180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209</v>
      </c>
      <c r="P61" s="130">
        <f t="shared" si="6"/>
        <v>0</v>
      </c>
      <c r="Q61" s="130">
        <f t="shared" si="7"/>
        <v>1357.24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209</v>
      </c>
      <c r="W61" s="130">
        <f t="shared" si="13"/>
        <v>0</v>
      </c>
      <c r="X61" s="49">
        <f t="shared" si="14"/>
        <v>638.6</v>
      </c>
      <c r="Y61" s="49">
        <f t="shared" si="15"/>
        <v>1995.84</v>
      </c>
      <c r="Z61" s="49"/>
      <c r="AA61" s="139" t="s">
        <v>82</v>
      </c>
      <c r="AB61" s="140">
        <f t="shared" ref="AB61:AH61" si="73">K61+R61</f>
        <v>44.72</v>
      </c>
      <c r="AC61" s="140">
        <f t="shared" si="73"/>
        <v>894.39</v>
      </c>
      <c r="AD61" s="140">
        <f t="shared" si="73"/>
        <v>601.46</v>
      </c>
      <c r="AE61" s="140">
        <f t="shared" si="73"/>
        <v>37.27</v>
      </c>
      <c r="AF61" s="140">
        <f t="shared" si="73"/>
        <v>418</v>
      </c>
      <c r="AG61" s="140">
        <f t="shared" si="73"/>
        <v>0</v>
      </c>
      <c r="AH61" s="140">
        <f t="shared" si="73"/>
        <v>1995.84</v>
      </c>
      <c r="AI61" s="139" t="s">
        <v>35</v>
      </c>
    </row>
    <row r="62" s="39" customFormat="1" ht="16" customHeight="1" spans="1:35">
      <c r="A62" s="129">
        <f t="shared" si="0"/>
        <v>59</v>
      </c>
      <c r="B62" s="49" t="s">
        <v>129</v>
      </c>
      <c r="C62" s="308" t="s">
        <v>254</v>
      </c>
      <c r="D62" s="49" t="s">
        <v>255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4180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209</v>
      </c>
      <c r="P62" s="130">
        <f t="shared" si="6"/>
        <v>0</v>
      </c>
      <c r="Q62" s="130">
        <f t="shared" si="7"/>
        <v>1357.24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209</v>
      </c>
      <c r="W62" s="130">
        <f t="shared" si="13"/>
        <v>0</v>
      </c>
      <c r="X62" s="49">
        <f t="shared" si="14"/>
        <v>638.6</v>
      </c>
      <c r="Y62" s="49">
        <f t="shared" si="15"/>
        <v>1995.84</v>
      </c>
      <c r="Z62" s="49"/>
      <c r="AA62" s="139" t="s">
        <v>82</v>
      </c>
      <c r="AB62" s="140">
        <f t="shared" ref="AB62:AH62" si="74">K62+R62</f>
        <v>44.72</v>
      </c>
      <c r="AC62" s="140">
        <f t="shared" si="74"/>
        <v>894.39</v>
      </c>
      <c r="AD62" s="140">
        <f t="shared" si="74"/>
        <v>601.46</v>
      </c>
      <c r="AE62" s="140">
        <f t="shared" si="74"/>
        <v>37.27</v>
      </c>
      <c r="AF62" s="140">
        <f t="shared" si="74"/>
        <v>418</v>
      </c>
      <c r="AG62" s="140">
        <f t="shared" si="74"/>
        <v>0</v>
      </c>
      <c r="AH62" s="140">
        <f t="shared" si="74"/>
        <v>1995.84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129</v>
      </c>
      <c r="C63" s="308" t="s">
        <v>256</v>
      </c>
      <c r="D63" s="449" t="s">
        <v>257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9" t="s">
        <v>82</v>
      </c>
      <c r="AB63" s="140">
        <f t="shared" ref="AB63:AH63" si="75">K63+R63</f>
        <v>44.72</v>
      </c>
      <c r="AC63" s="140">
        <f t="shared" si="75"/>
        <v>894.39</v>
      </c>
      <c r="AD63" s="140">
        <f t="shared" si="75"/>
        <v>601.46</v>
      </c>
      <c r="AE63" s="140">
        <f t="shared" si="75"/>
        <v>37.27</v>
      </c>
      <c r="AF63" s="140">
        <f t="shared" si="75"/>
        <v>318</v>
      </c>
      <c r="AG63" s="140">
        <f t="shared" si="75"/>
        <v>0</v>
      </c>
      <c r="AH63" s="140">
        <f t="shared" si="75"/>
        <v>1895.84</v>
      </c>
      <c r="AI63" s="139" t="s">
        <v>35</v>
      </c>
    </row>
    <row r="64" s="39" customFormat="1" ht="16" customHeight="1" spans="1:35">
      <c r="A64" s="129">
        <f t="shared" si="0"/>
        <v>61</v>
      </c>
      <c r="B64" s="49" t="s">
        <v>129</v>
      </c>
      <c r="C64" s="308" t="s">
        <v>258</v>
      </c>
      <c r="D64" s="49" t="s">
        <v>259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9" t="s">
        <v>81</v>
      </c>
      <c r="AB64" s="140">
        <f t="shared" ref="AB64:AH64" si="76">K64+R64</f>
        <v>44.72</v>
      </c>
      <c r="AC64" s="140">
        <f t="shared" si="76"/>
        <v>894.39</v>
      </c>
      <c r="AD64" s="140">
        <f t="shared" si="76"/>
        <v>601.46</v>
      </c>
      <c r="AE64" s="140">
        <f t="shared" si="76"/>
        <v>37.27</v>
      </c>
      <c r="AF64" s="140">
        <f t="shared" si="76"/>
        <v>318</v>
      </c>
      <c r="AG64" s="140">
        <f t="shared" si="76"/>
        <v>0</v>
      </c>
      <c r="AH64" s="140">
        <f t="shared" si="76"/>
        <v>1895.84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223</v>
      </c>
      <c r="C65" s="308" t="s">
        <v>260</v>
      </c>
      <c r="D65" s="49" t="s">
        <v>261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3180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159</v>
      </c>
      <c r="P65" s="130">
        <f t="shared" si="6"/>
        <v>0</v>
      </c>
      <c r="Q65" s="130">
        <f t="shared" si="7"/>
        <v>1307.24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159</v>
      </c>
      <c r="W65" s="130">
        <f t="shared" si="13"/>
        <v>0</v>
      </c>
      <c r="X65" s="49">
        <f t="shared" si="14"/>
        <v>588.6</v>
      </c>
      <c r="Y65" s="49">
        <f t="shared" si="15"/>
        <v>1895.84</v>
      </c>
      <c r="Z65" s="49"/>
      <c r="AA65" s="139" t="s">
        <v>71</v>
      </c>
      <c r="AB65" s="140">
        <f t="shared" ref="AB65:AH65" si="77">K65+R65</f>
        <v>44.72</v>
      </c>
      <c r="AC65" s="140">
        <f t="shared" si="77"/>
        <v>894.39</v>
      </c>
      <c r="AD65" s="140">
        <f t="shared" si="77"/>
        <v>601.46</v>
      </c>
      <c r="AE65" s="140">
        <f t="shared" si="77"/>
        <v>37.27</v>
      </c>
      <c r="AF65" s="140">
        <f t="shared" si="77"/>
        <v>318</v>
      </c>
      <c r="AG65" s="140">
        <f t="shared" si="77"/>
        <v>0</v>
      </c>
      <c r="AH65" s="140">
        <f t="shared" si="77"/>
        <v>1895.84</v>
      </c>
      <c r="AI65" s="139" t="s">
        <v>35</v>
      </c>
    </row>
    <row r="66" s="39" customFormat="1" ht="16" customHeight="1" spans="1:35">
      <c r="A66" s="129">
        <f t="shared" si="0"/>
        <v>63</v>
      </c>
      <c r="B66" s="49" t="s">
        <v>262</v>
      </c>
      <c r="C66" s="310" t="s">
        <v>263</v>
      </c>
      <c r="D66" s="46" t="s">
        <v>264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9" t="s">
        <v>68</v>
      </c>
      <c r="AB66" s="140">
        <f t="shared" ref="AB66:AH66" si="78">K66+R66</f>
        <v>44.72</v>
      </c>
      <c r="AC66" s="140">
        <f t="shared" si="78"/>
        <v>894.39</v>
      </c>
      <c r="AD66" s="140">
        <f t="shared" si="78"/>
        <v>601.46</v>
      </c>
      <c r="AE66" s="140">
        <f t="shared" si="78"/>
        <v>37.27</v>
      </c>
      <c r="AF66" s="140">
        <f t="shared" si="78"/>
        <v>318</v>
      </c>
      <c r="AG66" s="140">
        <f t="shared" si="78"/>
        <v>0</v>
      </c>
      <c r="AH66" s="140">
        <f t="shared" si="78"/>
        <v>1895.84</v>
      </c>
      <c r="AI66" s="139" t="s">
        <v>32</v>
      </c>
    </row>
    <row r="67" s="39" customFormat="1" ht="16" customHeight="1" spans="1:35">
      <c r="A67" s="129">
        <f t="shared" si="0"/>
        <v>64</v>
      </c>
      <c r="B67" s="49" t="s">
        <v>223</v>
      </c>
      <c r="C67" s="310" t="s">
        <v>265</v>
      </c>
      <c r="D67" s="46" t="s">
        <v>266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3180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159</v>
      </c>
      <c r="P67" s="130">
        <f t="shared" si="6"/>
        <v>0</v>
      </c>
      <c r="Q67" s="130">
        <f t="shared" si="7"/>
        <v>1307.24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159</v>
      </c>
      <c r="W67" s="130">
        <f t="shared" si="13"/>
        <v>0</v>
      </c>
      <c r="X67" s="49">
        <f t="shared" si="14"/>
        <v>588.6</v>
      </c>
      <c r="Y67" s="49">
        <f t="shared" si="15"/>
        <v>1895.84</v>
      </c>
      <c r="Z67" s="49"/>
      <c r="AA67" s="139" t="s">
        <v>71</v>
      </c>
      <c r="AB67" s="140">
        <f t="shared" ref="AB67:AH67" si="79">K67+R67</f>
        <v>44.72</v>
      </c>
      <c r="AC67" s="140">
        <f t="shared" si="79"/>
        <v>894.39</v>
      </c>
      <c r="AD67" s="140">
        <f t="shared" si="79"/>
        <v>601.46</v>
      </c>
      <c r="AE67" s="140">
        <f t="shared" si="79"/>
        <v>37.27</v>
      </c>
      <c r="AF67" s="140">
        <f t="shared" si="79"/>
        <v>318</v>
      </c>
      <c r="AG67" s="140">
        <f t="shared" si="79"/>
        <v>0</v>
      </c>
      <c r="AH67" s="140">
        <f t="shared" si="79"/>
        <v>1895.84</v>
      </c>
      <c r="AI67" s="139" t="s">
        <v>35</v>
      </c>
    </row>
    <row r="68" s="39" customFormat="1" ht="16" customHeight="1" spans="1:35">
      <c r="A68" s="129">
        <f t="shared" ref="A68:A131" si="80">ROW()-3</f>
        <v>65</v>
      </c>
      <c r="B68" s="49" t="s">
        <v>223</v>
      </c>
      <c r="C68" s="310" t="s">
        <v>267</v>
      </c>
      <c r="D68" s="46" t="s">
        <v>268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2200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110</v>
      </c>
      <c r="P68" s="130">
        <f t="shared" ref="P68:P131" si="86">J68*50%</f>
        <v>0</v>
      </c>
      <c r="Q68" s="130">
        <f t="shared" ref="Q68:Q131" si="87">SUM(K68:P68)</f>
        <v>1258.24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110</v>
      </c>
      <c r="W68" s="130">
        <f t="shared" ref="W68:W131" si="93">J68*50%</f>
        <v>0</v>
      </c>
      <c r="X68" s="49">
        <f t="shared" ref="X68:X131" si="94">SUM(R68:W68)</f>
        <v>539.6</v>
      </c>
      <c r="Y68" s="49">
        <f t="shared" ref="Y68:Y131" si="95">Q68+X68</f>
        <v>1797.84</v>
      </c>
      <c r="Z68" s="49"/>
      <c r="AA68" s="139" t="s">
        <v>73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220</v>
      </c>
      <c r="AG68" s="140">
        <f t="shared" si="96"/>
        <v>0</v>
      </c>
      <c r="AH68" s="140">
        <f t="shared" si="96"/>
        <v>1797.84</v>
      </c>
      <c r="AI68" s="139" t="s">
        <v>33</v>
      </c>
    </row>
    <row r="69" s="39" customFormat="1" ht="16" customHeight="1" spans="1:35">
      <c r="A69" s="129">
        <f t="shared" si="80"/>
        <v>66</v>
      </c>
      <c r="B69" s="49" t="s">
        <v>223</v>
      </c>
      <c r="C69" s="310" t="s">
        <v>269</v>
      </c>
      <c r="D69" s="450" t="s">
        <v>270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3180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159</v>
      </c>
      <c r="P69" s="130">
        <f t="shared" si="86"/>
        <v>0</v>
      </c>
      <c r="Q69" s="130">
        <f t="shared" si="87"/>
        <v>1307.24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159</v>
      </c>
      <c r="W69" s="130">
        <f t="shared" si="93"/>
        <v>0</v>
      </c>
      <c r="X69" s="49">
        <f t="shared" si="94"/>
        <v>588.6</v>
      </c>
      <c r="Y69" s="49">
        <f t="shared" si="95"/>
        <v>1895.84</v>
      </c>
      <c r="Z69" s="49"/>
      <c r="AA69" s="139" t="s">
        <v>80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318</v>
      </c>
      <c r="AG69" s="140">
        <f t="shared" si="97"/>
        <v>0</v>
      </c>
      <c r="AH69" s="140">
        <f t="shared" si="97"/>
        <v>1895.84</v>
      </c>
      <c r="AI69" s="139" t="s">
        <v>33</v>
      </c>
    </row>
    <row r="70" s="39" customFormat="1" ht="16" customHeight="1" spans="1:35">
      <c r="A70" s="129">
        <f t="shared" si="80"/>
        <v>67</v>
      </c>
      <c r="B70" s="49" t="s">
        <v>201</v>
      </c>
      <c r="C70" s="308" t="s">
        <v>271</v>
      </c>
      <c r="D70" s="49" t="s">
        <v>272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4180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209</v>
      </c>
      <c r="P70" s="130">
        <f t="shared" si="86"/>
        <v>0</v>
      </c>
      <c r="Q70" s="130">
        <f t="shared" si="87"/>
        <v>1357.24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209</v>
      </c>
      <c r="W70" s="130">
        <f t="shared" si="93"/>
        <v>0</v>
      </c>
      <c r="X70" s="49">
        <f t="shared" si="94"/>
        <v>638.6</v>
      </c>
      <c r="Y70" s="49">
        <f t="shared" si="95"/>
        <v>1995.84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418</v>
      </c>
      <c r="AG70" s="140">
        <f t="shared" si="98"/>
        <v>0</v>
      </c>
      <c r="AH70" s="140">
        <f t="shared" si="98"/>
        <v>1995.84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209</v>
      </c>
      <c r="C71" s="308" t="s">
        <v>273</v>
      </c>
      <c r="D71" s="49" t="s">
        <v>274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9" t="s">
        <v>69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0</v>
      </c>
      <c r="AH71" s="140">
        <f t="shared" si="99"/>
        <v>1895.84</v>
      </c>
      <c r="AI71" s="139" t="s">
        <v>35</v>
      </c>
    </row>
    <row r="72" s="39" customFormat="1" ht="16" customHeight="1" spans="1:35">
      <c r="A72" s="129">
        <f t="shared" si="80"/>
        <v>69</v>
      </c>
      <c r="B72" s="49" t="s">
        <v>196</v>
      </c>
      <c r="C72" s="308" t="s">
        <v>275</v>
      </c>
      <c r="D72" s="49" t="s">
        <v>276</v>
      </c>
      <c r="E72" s="49">
        <v>3726.65</v>
      </c>
      <c r="F72" s="49">
        <v>3726.65</v>
      </c>
      <c r="G72" s="130">
        <v>6014.67</v>
      </c>
      <c r="H72" s="49">
        <v>3726.65</v>
      </c>
      <c r="I72" s="130">
        <v>4180</v>
      </c>
      <c r="J72" s="130"/>
      <c r="K72" s="49">
        <f t="shared" si="81"/>
        <v>44.72</v>
      </c>
      <c r="L72" s="49">
        <f t="shared" si="82"/>
        <v>596.26</v>
      </c>
      <c r="M72" s="130">
        <f t="shared" si="83"/>
        <v>481.17</v>
      </c>
      <c r="N72" s="49">
        <f t="shared" si="84"/>
        <v>26.09</v>
      </c>
      <c r="O72" s="130">
        <f t="shared" si="85"/>
        <v>209</v>
      </c>
      <c r="P72" s="130">
        <f t="shared" si="86"/>
        <v>0</v>
      </c>
      <c r="Q72" s="130">
        <f t="shared" si="87"/>
        <v>1357.24</v>
      </c>
      <c r="R72" s="49">
        <f t="shared" si="88"/>
        <v>0</v>
      </c>
      <c r="S72" s="49">
        <f t="shared" si="89"/>
        <v>298.13</v>
      </c>
      <c r="T72" s="130">
        <f t="shared" si="90"/>
        <v>120.29</v>
      </c>
      <c r="U72" s="49">
        <f t="shared" si="91"/>
        <v>11.18</v>
      </c>
      <c r="V72" s="130">
        <f t="shared" si="92"/>
        <v>209</v>
      </c>
      <c r="W72" s="130">
        <f t="shared" si="93"/>
        <v>0</v>
      </c>
      <c r="X72" s="49">
        <f t="shared" si="94"/>
        <v>638.6</v>
      </c>
      <c r="Y72" s="49">
        <f t="shared" si="95"/>
        <v>1995.84</v>
      </c>
      <c r="Z72" s="49"/>
      <c r="AA72" s="139" t="s">
        <v>64</v>
      </c>
      <c r="AB72" s="140">
        <f t="shared" ref="AB72:AH72" si="100">K72+R72</f>
        <v>44.72</v>
      </c>
      <c r="AC72" s="140">
        <f t="shared" si="100"/>
        <v>894.39</v>
      </c>
      <c r="AD72" s="140">
        <f t="shared" si="100"/>
        <v>601.46</v>
      </c>
      <c r="AE72" s="140">
        <f t="shared" si="100"/>
        <v>37.27</v>
      </c>
      <c r="AF72" s="140">
        <f t="shared" si="100"/>
        <v>418</v>
      </c>
      <c r="AG72" s="140">
        <f t="shared" si="100"/>
        <v>0</v>
      </c>
      <c r="AH72" s="140">
        <f t="shared" si="100"/>
        <v>1995.84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196</v>
      </c>
      <c r="C73" s="310" t="s">
        <v>277</v>
      </c>
      <c r="D73" s="46" t="s">
        <v>278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3180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159</v>
      </c>
      <c r="P73" s="130">
        <f t="shared" si="86"/>
        <v>0</v>
      </c>
      <c r="Q73" s="130">
        <f t="shared" si="87"/>
        <v>1307.24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159</v>
      </c>
      <c r="W73" s="130">
        <f t="shared" si="93"/>
        <v>0</v>
      </c>
      <c r="X73" s="49">
        <f t="shared" si="94"/>
        <v>588.6</v>
      </c>
      <c r="Y73" s="49">
        <f t="shared" si="95"/>
        <v>1895.84</v>
      </c>
      <c r="Z73" s="49"/>
      <c r="AA73" s="139" t="s">
        <v>64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318</v>
      </c>
      <c r="AG73" s="140">
        <f t="shared" si="101"/>
        <v>0</v>
      </c>
      <c r="AH73" s="140">
        <f t="shared" si="101"/>
        <v>1895.84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196</v>
      </c>
      <c r="C74" s="310" t="s">
        <v>279</v>
      </c>
      <c r="D74" s="451" t="s">
        <v>280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3180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159</v>
      </c>
      <c r="P74" s="130">
        <f t="shared" si="86"/>
        <v>0</v>
      </c>
      <c r="Q74" s="130">
        <f t="shared" si="87"/>
        <v>1307.24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159</v>
      </c>
      <c r="W74" s="130">
        <f t="shared" si="93"/>
        <v>0</v>
      </c>
      <c r="X74" s="49">
        <f t="shared" si="94"/>
        <v>588.6</v>
      </c>
      <c r="Y74" s="49">
        <f t="shared" si="95"/>
        <v>1895.84</v>
      </c>
      <c r="Z74" s="49"/>
      <c r="AA74" s="139" t="s">
        <v>64</v>
      </c>
      <c r="AB74" s="140">
        <f t="shared" ref="AB74:AH74" si="102">K74+R74</f>
        <v>44.72</v>
      </c>
      <c r="AC74" s="140">
        <f t="shared" si="102"/>
        <v>894.39</v>
      </c>
      <c r="AD74" s="140">
        <f t="shared" si="102"/>
        <v>601.46</v>
      </c>
      <c r="AE74" s="140">
        <f t="shared" si="102"/>
        <v>37.27</v>
      </c>
      <c r="AF74" s="140">
        <f t="shared" si="102"/>
        <v>318</v>
      </c>
      <c r="AG74" s="140">
        <f t="shared" si="102"/>
        <v>0</v>
      </c>
      <c r="AH74" s="140">
        <f t="shared" si="102"/>
        <v>1895.84</v>
      </c>
      <c r="AI74" s="139" t="s">
        <v>34</v>
      </c>
    </row>
    <row r="75" s="39" customFormat="1" ht="16" customHeight="1" spans="1:35">
      <c r="A75" s="129">
        <f t="shared" si="80"/>
        <v>72</v>
      </c>
      <c r="B75" s="49" t="s">
        <v>281</v>
      </c>
      <c r="C75" s="308" t="s">
        <v>282</v>
      </c>
      <c r="D75" s="49" t="s">
        <v>283</v>
      </c>
      <c r="E75" s="49">
        <v>3820</v>
      </c>
      <c r="F75" s="49">
        <v>3820</v>
      </c>
      <c r="G75" s="130">
        <v>6014.67</v>
      </c>
      <c r="H75" s="49">
        <v>3820</v>
      </c>
      <c r="I75" s="130">
        <v>4180</v>
      </c>
      <c r="J75" s="130"/>
      <c r="K75" s="49">
        <f t="shared" si="81"/>
        <v>45.84</v>
      </c>
      <c r="L75" s="49">
        <f t="shared" si="82"/>
        <v>611.2</v>
      </c>
      <c r="M75" s="130">
        <f t="shared" si="83"/>
        <v>481.17</v>
      </c>
      <c r="N75" s="49">
        <f t="shared" si="84"/>
        <v>26.74</v>
      </c>
      <c r="O75" s="130">
        <f t="shared" si="85"/>
        <v>209</v>
      </c>
      <c r="P75" s="130">
        <f t="shared" si="86"/>
        <v>0</v>
      </c>
      <c r="Q75" s="130">
        <f t="shared" si="87"/>
        <v>1373.95</v>
      </c>
      <c r="R75" s="49">
        <f t="shared" si="88"/>
        <v>0</v>
      </c>
      <c r="S75" s="49">
        <f t="shared" si="89"/>
        <v>305.6</v>
      </c>
      <c r="T75" s="130">
        <f t="shared" si="90"/>
        <v>120.29</v>
      </c>
      <c r="U75" s="49">
        <f t="shared" si="91"/>
        <v>11.46</v>
      </c>
      <c r="V75" s="130">
        <f t="shared" si="92"/>
        <v>209</v>
      </c>
      <c r="W75" s="130">
        <f t="shared" si="93"/>
        <v>0</v>
      </c>
      <c r="X75" s="49">
        <f t="shared" si="94"/>
        <v>646.35</v>
      </c>
      <c r="Y75" s="49">
        <f t="shared" si="95"/>
        <v>2020.3</v>
      </c>
      <c r="Z75" s="49"/>
      <c r="AA75" s="139" t="s">
        <v>81</v>
      </c>
      <c r="AB75" s="140">
        <f t="shared" ref="AB75:AH75" si="103">K75+R75</f>
        <v>45.84</v>
      </c>
      <c r="AC75" s="140">
        <f t="shared" si="103"/>
        <v>916.8</v>
      </c>
      <c r="AD75" s="140">
        <f t="shared" si="103"/>
        <v>601.46</v>
      </c>
      <c r="AE75" s="140">
        <f t="shared" si="103"/>
        <v>38.2</v>
      </c>
      <c r="AF75" s="140">
        <f t="shared" si="103"/>
        <v>418</v>
      </c>
      <c r="AG75" s="140">
        <f t="shared" si="103"/>
        <v>0</v>
      </c>
      <c r="AH75" s="140">
        <f t="shared" si="103"/>
        <v>2020.3</v>
      </c>
      <c r="AI75" s="139" t="s">
        <v>34</v>
      </c>
    </row>
    <row r="76" s="39" customFormat="1" ht="16" customHeight="1" spans="1:35">
      <c r="A76" s="129">
        <f t="shared" si="80"/>
        <v>73</v>
      </c>
      <c r="B76" s="49" t="s">
        <v>139</v>
      </c>
      <c r="C76" s="308" t="s">
        <v>284</v>
      </c>
      <c r="D76" s="49" t="s">
        <v>285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4180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209</v>
      </c>
      <c r="P76" s="130">
        <f t="shared" si="86"/>
        <v>0</v>
      </c>
      <c r="Q76" s="130">
        <f t="shared" si="87"/>
        <v>1357.24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209</v>
      </c>
      <c r="W76" s="130">
        <f t="shared" si="93"/>
        <v>0</v>
      </c>
      <c r="X76" s="49">
        <f t="shared" si="94"/>
        <v>638.6</v>
      </c>
      <c r="Y76" s="49">
        <f t="shared" si="95"/>
        <v>1995.84</v>
      </c>
      <c r="Z76" s="49"/>
      <c r="AA76" s="139" t="s">
        <v>81</v>
      </c>
      <c r="AB76" s="140">
        <f t="shared" ref="AB76:AH76" si="104">K76+R76</f>
        <v>44.72</v>
      </c>
      <c r="AC76" s="140">
        <f t="shared" si="104"/>
        <v>894.39</v>
      </c>
      <c r="AD76" s="140">
        <f t="shared" si="104"/>
        <v>601.46</v>
      </c>
      <c r="AE76" s="140">
        <f t="shared" si="104"/>
        <v>37.27</v>
      </c>
      <c r="AF76" s="140">
        <f t="shared" si="104"/>
        <v>418</v>
      </c>
      <c r="AG76" s="140">
        <f t="shared" si="104"/>
        <v>0</v>
      </c>
      <c r="AH76" s="140">
        <f t="shared" si="104"/>
        <v>1995.84</v>
      </c>
      <c r="AI76" s="139" t="s">
        <v>34</v>
      </c>
    </row>
    <row r="77" s="39" customFormat="1" ht="16" customHeight="1" spans="1:35">
      <c r="A77" s="129">
        <f t="shared" si="80"/>
        <v>74</v>
      </c>
      <c r="B77" s="49" t="s">
        <v>129</v>
      </c>
      <c r="C77" s="310" t="s">
        <v>286</v>
      </c>
      <c r="D77" s="46" t="s">
        <v>287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9" t="s">
        <v>82</v>
      </c>
      <c r="AB77" s="140">
        <f t="shared" ref="AB77:AH77" si="105">K77+R77</f>
        <v>44.72</v>
      </c>
      <c r="AC77" s="140">
        <f t="shared" si="105"/>
        <v>894.39</v>
      </c>
      <c r="AD77" s="140">
        <f t="shared" si="105"/>
        <v>601.46</v>
      </c>
      <c r="AE77" s="140">
        <f t="shared" si="105"/>
        <v>37.27</v>
      </c>
      <c r="AF77" s="140">
        <f t="shared" si="105"/>
        <v>220</v>
      </c>
      <c r="AG77" s="140">
        <f t="shared" si="105"/>
        <v>0</v>
      </c>
      <c r="AH77" s="140">
        <f t="shared" si="105"/>
        <v>1797.84</v>
      </c>
      <c r="AI77" s="139" t="s">
        <v>35</v>
      </c>
    </row>
    <row r="78" s="39" customFormat="1" ht="16" customHeight="1" spans="1:35">
      <c r="A78" s="129">
        <f t="shared" si="80"/>
        <v>75</v>
      </c>
      <c r="B78" s="49" t="s">
        <v>201</v>
      </c>
      <c r="C78" s="308" t="s">
        <v>288</v>
      </c>
      <c r="D78" s="49" t="s">
        <v>289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9" t="s">
        <v>66</v>
      </c>
      <c r="AB78" s="140">
        <f t="shared" ref="AB78:AH78" si="106">K78+R78</f>
        <v>44.72</v>
      </c>
      <c r="AC78" s="140">
        <f t="shared" si="106"/>
        <v>894.39</v>
      </c>
      <c r="AD78" s="140">
        <f t="shared" si="106"/>
        <v>601.46</v>
      </c>
      <c r="AE78" s="140">
        <f t="shared" si="106"/>
        <v>37.27</v>
      </c>
      <c r="AF78" s="140">
        <f t="shared" si="106"/>
        <v>220</v>
      </c>
      <c r="AG78" s="140">
        <f t="shared" si="106"/>
        <v>0</v>
      </c>
      <c r="AH78" s="140">
        <f t="shared" si="106"/>
        <v>1797.84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308" t="s">
        <v>290</v>
      </c>
      <c r="D79" s="49" t="s">
        <v>291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9" t="s">
        <v>66</v>
      </c>
      <c r="AB79" s="140">
        <f t="shared" ref="AB79:AH79" si="107">K79+R79</f>
        <v>44.72</v>
      </c>
      <c r="AC79" s="140">
        <f t="shared" si="107"/>
        <v>894.39</v>
      </c>
      <c r="AD79" s="140">
        <f t="shared" si="107"/>
        <v>601.46</v>
      </c>
      <c r="AE79" s="140">
        <f t="shared" si="107"/>
        <v>37.27</v>
      </c>
      <c r="AF79" s="140">
        <f t="shared" si="107"/>
        <v>220</v>
      </c>
      <c r="AG79" s="140">
        <f t="shared" si="107"/>
        <v>0</v>
      </c>
      <c r="AH79" s="140">
        <f t="shared" si="107"/>
        <v>1797.84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201</v>
      </c>
      <c r="C80" s="308" t="s">
        <v>292</v>
      </c>
      <c r="D80" s="49" t="s">
        <v>293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9" t="s">
        <v>66</v>
      </c>
      <c r="AB80" s="140">
        <f t="shared" ref="AB80:AH80" si="108">K80+R80</f>
        <v>44.72</v>
      </c>
      <c r="AC80" s="140">
        <f t="shared" si="108"/>
        <v>894.39</v>
      </c>
      <c r="AD80" s="140">
        <f t="shared" si="108"/>
        <v>601.46</v>
      </c>
      <c r="AE80" s="140">
        <f t="shared" si="108"/>
        <v>37.27</v>
      </c>
      <c r="AF80" s="140">
        <f t="shared" si="108"/>
        <v>220</v>
      </c>
      <c r="AG80" s="140">
        <f t="shared" si="108"/>
        <v>0</v>
      </c>
      <c r="AH80" s="140">
        <f t="shared" si="108"/>
        <v>1797.84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308" t="s">
        <v>294</v>
      </c>
      <c r="D81" s="49" t="s">
        <v>295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2200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110</v>
      </c>
      <c r="P81" s="130">
        <f t="shared" si="86"/>
        <v>0</v>
      </c>
      <c r="Q81" s="130">
        <f t="shared" si="87"/>
        <v>1258.24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110</v>
      </c>
      <c r="W81" s="130">
        <f t="shared" si="93"/>
        <v>0</v>
      </c>
      <c r="X81" s="49">
        <f t="shared" si="94"/>
        <v>539.6</v>
      </c>
      <c r="Y81" s="49">
        <f t="shared" si="95"/>
        <v>1797.84</v>
      </c>
      <c r="Z81" s="49"/>
      <c r="AA81" s="139" t="s">
        <v>70</v>
      </c>
      <c r="AB81" s="140">
        <f t="shared" ref="AB81:AH81" si="109">K81+R81</f>
        <v>44.72</v>
      </c>
      <c r="AC81" s="140">
        <f t="shared" si="109"/>
        <v>894.39</v>
      </c>
      <c r="AD81" s="140">
        <f t="shared" si="109"/>
        <v>601.46</v>
      </c>
      <c r="AE81" s="140">
        <f t="shared" si="109"/>
        <v>37.27</v>
      </c>
      <c r="AF81" s="140">
        <f t="shared" si="109"/>
        <v>220</v>
      </c>
      <c r="AG81" s="140">
        <f t="shared" si="109"/>
        <v>0</v>
      </c>
      <c r="AH81" s="140">
        <f t="shared" si="109"/>
        <v>1797.84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308" t="s">
        <v>296</v>
      </c>
      <c r="D82" s="49" t="s">
        <v>297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9" t="s">
        <v>66</v>
      </c>
      <c r="AB82" s="140">
        <f t="shared" ref="AB82:AH82" si="110">K82+R82</f>
        <v>44.72</v>
      </c>
      <c r="AC82" s="140">
        <f t="shared" si="110"/>
        <v>894.39</v>
      </c>
      <c r="AD82" s="140">
        <f t="shared" si="110"/>
        <v>601.46</v>
      </c>
      <c r="AE82" s="140">
        <f t="shared" si="110"/>
        <v>37.27</v>
      </c>
      <c r="AF82" s="140">
        <f t="shared" si="110"/>
        <v>220</v>
      </c>
      <c r="AG82" s="140">
        <f t="shared" si="110"/>
        <v>0</v>
      </c>
      <c r="AH82" s="140">
        <f t="shared" si="110"/>
        <v>1797.84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308" t="s">
        <v>298</v>
      </c>
      <c r="D83" s="49" t="s">
        <v>299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9" t="s">
        <v>70</v>
      </c>
      <c r="AB83" s="140">
        <f t="shared" ref="AB83:AH83" si="111">K83+R83</f>
        <v>44.72</v>
      </c>
      <c r="AC83" s="140">
        <f t="shared" si="111"/>
        <v>894.39</v>
      </c>
      <c r="AD83" s="140">
        <f t="shared" si="111"/>
        <v>601.46</v>
      </c>
      <c r="AE83" s="140">
        <f t="shared" si="111"/>
        <v>37.27</v>
      </c>
      <c r="AF83" s="140">
        <f t="shared" si="111"/>
        <v>220</v>
      </c>
      <c r="AG83" s="140">
        <f t="shared" si="111"/>
        <v>0</v>
      </c>
      <c r="AH83" s="140">
        <f t="shared" si="111"/>
        <v>1797.84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201</v>
      </c>
      <c r="C84" s="311" t="s">
        <v>300</v>
      </c>
      <c r="D84" s="49" t="s">
        <v>301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0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0</v>
      </c>
      <c r="P84" s="130">
        <f t="shared" si="86"/>
        <v>0</v>
      </c>
      <c r="Q84" s="130">
        <f t="shared" si="87"/>
        <v>1148.24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0</v>
      </c>
      <c r="W84" s="130">
        <f t="shared" si="93"/>
        <v>0</v>
      </c>
      <c r="X84" s="49">
        <f t="shared" si="94"/>
        <v>429.6</v>
      </c>
      <c r="Y84" s="49">
        <f t="shared" si="95"/>
        <v>1577.84</v>
      </c>
      <c r="Z84" s="49"/>
      <c r="AA84" s="139" t="s">
        <v>66</v>
      </c>
      <c r="AB84" s="140">
        <f t="shared" ref="AB84:AH84" si="112">K84+R84</f>
        <v>44.72</v>
      </c>
      <c r="AC84" s="140">
        <f t="shared" si="112"/>
        <v>894.39</v>
      </c>
      <c r="AD84" s="140">
        <f t="shared" si="112"/>
        <v>601.46</v>
      </c>
      <c r="AE84" s="140">
        <f t="shared" si="112"/>
        <v>37.27</v>
      </c>
      <c r="AF84" s="140">
        <f t="shared" si="112"/>
        <v>0</v>
      </c>
      <c r="AG84" s="140">
        <f t="shared" si="112"/>
        <v>0</v>
      </c>
      <c r="AH84" s="140">
        <f t="shared" si="112"/>
        <v>1577.84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201</v>
      </c>
      <c r="C85" s="308" t="s">
        <v>302</v>
      </c>
      <c r="D85" s="49" t="s">
        <v>303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9" t="s">
        <v>70</v>
      </c>
      <c r="AB85" s="140">
        <f t="shared" ref="AB85:AH85" si="113">K85+R85</f>
        <v>44.72</v>
      </c>
      <c r="AC85" s="140">
        <f t="shared" si="113"/>
        <v>894.39</v>
      </c>
      <c r="AD85" s="140">
        <f t="shared" si="113"/>
        <v>601.46</v>
      </c>
      <c r="AE85" s="140">
        <f t="shared" si="113"/>
        <v>37.27</v>
      </c>
      <c r="AF85" s="140">
        <f t="shared" si="113"/>
        <v>220</v>
      </c>
      <c r="AG85" s="140">
        <f t="shared" si="113"/>
        <v>0</v>
      </c>
      <c r="AH85" s="140">
        <f t="shared" si="113"/>
        <v>1797.84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201</v>
      </c>
      <c r="C86" s="308" t="s">
        <v>304</v>
      </c>
      <c r="D86" s="49" t="s">
        <v>305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2200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110</v>
      </c>
      <c r="P86" s="130">
        <f t="shared" si="86"/>
        <v>0</v>
      </c>
      <c r="Q86" s="130">
        <f t="shared" si="87"/>
        <v>1258.24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110</v>
      </c>
      <c r="W86" s="130">
        <f t="shared" si="93"/>
        <v>0</v>
      </c>
      <c r="X86" s="49">
        <f t="shared" si="94"/>
        <v>539.6</v>
      </c>
      <c r="Y86" s="49">
        <f t="shared" si="95"/>
        <v>1797.84</v>
      </c>
      <c r="Z86" s="49"/>
      <c r="AA86" s="139" t="s">
        <v>70</v>
      </c>
      <c r="AB86" s="140">
        <f t="shared" ref="AB86:AH86" si="114">K86+R86</f>
        <v>44.72</v>
      </c>
      <c r="AC86" s="140">
        <f t="shared" si="114"/>
        <v>894.39</v>
      </c>
      <c r="AD86" s="140">
        <f t="shared" si="114"/>
        <v>601.46</v>
      </c>
      <c r="AE86" s="140">
        <f t="shared" si="114"/>
        <v>37.27</v>
      </c>
      <c r="AF86" s="140">
        <f t="shared" si="114"/>
        <v>220</v>
      </c>
      <c r="AG86" s="140">
        <f t="shared" si="114"/>
        <v>0</v>
      </c>
      <c r="AH86" s="140">
        <f t="shared" si="114"/>
        <v>1797.84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308" t="s">
        <v>306</v>
      </c>
      <c r="D87" s="49" t="s">
        <v>307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2544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127.2</v>
      </c>
      <c r="P87" s="130">
        <f t="shared" si="86"/>
        <v>0</v>
      </c>
      <c r="Q87" s="130">
        <f t="shared" si="87"/>
        <v>1275.44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127.2</v>
      </c>
      <c r="W87" s="130">
        <f t="shared" si="93"/>
        <v>0</v>
      </c>
      <c r="X87" s="49">
        <f t="shared" si="94"/>
        <v>556.8</v>
      </c>
      <c r="Y87" s="49">
        <f t="shared" si="95"/>
        <v>1832.24</v>
      </c>
      <c r="Z87" s="49"/>
      <c r="AA87" s="139" t="s">
        <v>69</v>
      </c>
      <c r="AB87" s="140">
        <f t="shared" ref="AB87:AH87" si="115">K87+R87</f>
        <v>44.72</v>
      </c>
      <c r="AC87" s="140">
        <f t="shared" si="115"/>
        <v>894.39</v>
      </c>
      <c r="AD87" s="140">
        <f t="shared" si="115"/>
        <v>601.46</v>
      </c>
      <c r="AE87" s="140">
        <f t="shared" si="115"/>
        <v>37.27</v>
      </c>
      <c r="AF87" s="140">
        <f t="shared" si="115"/>
        <v>254.4</v>
      </c>
      <c r="AG87" s="140">
        <f t="shared" si="115"/>
        <v>0</v>
      </c>
      <c r="AH87" s="140">
        <f t="shared" si="115"/>
        <v>1832.24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308" t="s">
        <v>308</v>
      </c>
      <c r="D88" s="49" t="s">
        <v>309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2200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110</v>
      </c>
      <c r="P88" s="130">
        <f t="shared" si="86"/>
        <v>0</v>
      </c>
      <c r="Q88" s="130">
        <f t="shared" si="87"/>
        <v>1258.24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110</v>
      </c>
      <c r="W88" s="130">
        <f t="shared" si="93"/>
        <v>0</v>
      </c>
      <c r="X88" s="49">
        <f t="shared" si="94"/>
        <v>539.6</v>
      </c>
      <c r="Y88" s="49">
        <f t="shared" si="95"/>
        <v>1797.84</v>
      </c>
      <c r="Z88" s="49"/>
      <c r="AA88" s="139" t="s">
        <v>69</v>
      </c>
      <c r="AB88" s="140">
        <f t="shared" ref="AB88:AH88" si="116">K88+R88</f>
        <v>44.72</v>
      </c>
      <c r="AC88" s="140">
        <f t="shared" si="116"/>
        <v>894.39</v>
      </c>
      <c r="AD88" s="140">
        <f t="shared" si="116"/>
        <v>601.46</v>
      </c>
      <c r="AE88" s="140">
        <f t="shared" si="116"/>
        <v>37.27</v>
      </c>
      <c r="AF88" s="140">
        <f t="shared" si="116"/>
        <v>220</v>
      </c>
      <c r="AG88" s="140">
        <f t="shared" si="116"/>
        <v>0</v>
      </c>
      <c r="AH88" s="140">
        <f t="shared" si="116"/>
        <v>1797.84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308" t="s">
        <v>310</v>
      </c>
      <c r="D89" s="49" t="s">
        <v>311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2544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127.2</v>
      </c>
      <c r="P89" s="130">
        <f t="shared" si="86"/>
        <v>0</v>
      </c>
      <c r="Q89" s="130">
        <f t="shared" si="87"/>
        <v>1275.44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127.2</v>
      </c>
      <c r="W89" s="130">
        <f t="shared" si="93"/>
        <v>0</v>
      </c>
      <c r="X89" s="49">
        <f t="shared" si="94"/>
        <v>556.8</v>
      </c>
      <c r="Y89" s="49">
        <f t="shared" si="95"/>
        <v>1832.24</v>
      </c>
      <c r="Z89" s="49"/>
      <c r="AA89" s="139" t="s">
        <v>69</v>
      </c>
      <c r="AB89" s="140">
        <f t="shared" ref="AB89:AH89" si="117">K89+R89</f>
        <v>44.72</v>
      </c>
      <c r="AC89" s="140">
        <f t="shared" si="117"/>
        <v>894.39</v>
      </c>
      <c r="AD89" s="140">
        <f t="shared" si="117"/>
        <v>601.46</v>
      </c>
      <c r="AE89" s="140">
        <f t="shared" si="117"/>
        <v>37.27</v>
      </c>
      <c r="AF89" s="140">
        <f t="shared" si="117"/>
        <v>254.4</v>
      </c>
      <c r="AG89" s="140">
        <f t="shared" si="117"/>
        <v>0</v>
      </c>
      <c r="AH89" s="140">
        <f t="shared" si="117"/>
        <v>1832.24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308" t="s">
        <v>312</v>
      </c>
      <c r="D90" s="49" t="s">
        <v>313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9" t="s">
        <v>69</v>
      </c>
      <c r="AB90" s="140">
        <f t="shared" ref="AB90:AH90" si="118">K90+R90</f>
        <v>44.72</v>
      </c>
      <c r="AC90" s="140">
        <f t="shared" si="118"/>
        <v>894.39</v>
      </c>
      <c r="AD90" s="140">
        <f t="shared" si="118"/>
        <v>601.46</v>
      </c>
      <c r="AE90" s="140">
        <f t="shared" si="118"/>
        <v>37.27</v>
      </c>
      <c r="AF90" s="140">
        <f t="shared" si="118"/>
        <v>220</v>
      </c>
      <c r="AG90" s="140">
        <f t="shared" si="118"/>
        <v>0</v>
      </c>
      <c r="AH90" s="140">
        <f t="shared" si="118"/>
        <v>1797.84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308" t="s">
        <v>314</v>
      </c>
      <c r="D91" s="49" t="s">
        <v>315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9" t="s">
        <v>69</v>
      </c>
      <c r="AB91" s="140">
        <f t="shared" ref="AB91:AH91" si="119">K91+R91</f>
        <v>44.72</v>
      </c>
      <c r="AC91" s="140">
        <f t="shared" si="119"/>
        <v>894.39</v>
      </c>
      <c r="AD91" s="140">
        <f t="shared" si="119"/>
        <v>601.46</v>
      </c>
      <c r="AE91" s="140">
        <f t="shared" si="119"/>
        <v>37.27</v>
      </c>
      <c r="AF91" s="140">
        <f t="shared" si="119"/>
        <v>254.4</v>
      </c>
      <c r="AG91" s="140">
        <f t="shared" si="119"/>
        <v>0</v>
      </c>
      <c r="AH91" s="140">
        <f t="shared" si="119"/>
        <v>1832.24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308" t="s">
        <v>316</v>
      </c>
      <c r="D92" s="49" t="s">
        <v>317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9" t="s">
        <v>69</v>
      </c>
      <c r="AB92" s="140">
        <f t="shared" ref="AB92:AH92" si="120">K92+R92</f>
        <v>44.72</v>
      </c>
      <c r="AC92" s="140">
        <f t="shared" si="120"/>
        <v>894.39</v>
      </c>
      <c r="AD92" s="140">
        <f t="shared" si="120"/>
        <v>601.46</v>
      </c>
      <c r="AE92" s="140">
        <f t="shared" si="120"/>
        <v>37.27</v>
      </c>
      <c r="AF92" s="140">
        <f t="shared" si="120"/>
        <v>220</v>
      </c>
      <c r="AG92" s="140">
        <f t="shared" si="120"/>
        <v>0</v>
      </c>
      <c r="AH92" s="140">
        <f t="shared" si="120"/>
        <v>1797.84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308" t="s">
        <v>318</v>
      </c>
      <c r="D93" s="49" t="s">
        <v>319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9" t="s">
        <v>69</v>
      </c>
      <c r="AB93" s="140">
        <f t="shared" ref="AB93:AH93" si="121">K93+R93</f>
        <v>44.72</v>
      </c>
      <c r="AC93" s="140">
        <f t="shared" si="121"/>
        <v>894.39</v>
      </c>
      <c r="AD93" s="140">
        <f t="shared" si="121"/>
        <v>601.46</v>
      </c>
      <c r="AE93" s="140">
        <f t="shared" si="121"/>
        <v>37.27</v>
      </c>
      <c r="AF93" s="140">
        <f t="shared" si="121"/>
        <v>220</v>
      </c>
      <c r="AG93" s="140">
        <f t="shared" si="121"/>
        <v>0</v>
      </c>
      <c r="AH93" s="140">
        <f t="shared" si="121"/>
        <v>1797.84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308" t="s">
        <v>320</v>
      </c>
      <c r="D94" s="49" t="s">
        <v>321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2544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127.2</v>
      </c>
      <c r="P94" s="130">
        <f t="shared" si="86"/>
        <v>0</v>
      </c>
      <c r="Q94" s="130">
        <f t="shared" si="87"/>
        <v>1275.44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127.2</v>
      </c>
      <c r="W94" s="130">
        <f t="shared" si="93"/>
        <v>0</v>
      </c>
      <c r="X94" s="49">
        <f t="shared" si="94"/>
        <v>556.8</v>
      </c>
      <c r="Y94" s="49">
        <f t="shared" si="95"/>
        <v>1832.24</v>
      </c>
      <c r="Z94" s="49"/>
      <c r="AA94" s="139" t="s">
        <v>69</v>
      </c>
      <c r="AB94" s="140">
        <f t="shared" ref="AB94:AH94" si="122">K94+R94</f>
        <v>44.72</v>
      </c>
      <c r="AC94" s="140">
        <f t="shared" si="122"/>
        <v>894.39</v>
      </c>
      <c r="AD94" s="140">
        <f t="shared" si="122"/>
        <v>601.46</v>
      </c>
      <c r="AE94" s="140">
        <f t="shared" si="122"/>
        <v>37.27</v>
      </c>
      <c r="AF94" s="140">
        <f t="shared" si="122"/>
        <v>254.4</v>
      </c>
      <c r="AG94" s="140">
        <f t="shared" si="122"/>
        <v>0</v>
      </c>
      <c r="AH94" s="140">
        <f t="shared" si="122"/>
        <v>1832.24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308" t="s">
        <v>322</v>
      </c>
      <c r="D95" s="49" t="s">
        <v>323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9" t="s">
        <v>69</v>
      </c>
      <c r="AB95" s="140">
        <f t="shared" ref="AB95:AH95" si="123">K95+R95</f>
        <v>44.72</v>
      </c>
      <c r="AC95" s="140">
        <f t="shared" si="123"/>
        <v>894.39</v>
      </c>
      <c r="AD95" s="140">
        <f t="shared" si="123"/>
        <v>601.46</v>
      </c>
      <c r="AE95" s="140">
        <f t="shared" si="123"/>
        <v>37.27</v>
      </c>
      <c r="AF95" s="140">
        <f t="shared" si="123"/>
        <v>220</v>
      </c>
      <c r="AG95" s="140">
        <f t="shared" si="123"/>
        <v>0</v>
      </c>
      <c r="AH95" s="140">
        <f t="shared" si="123"/>
        <v>1797.84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308" t="s">
        <v>324</v>
      </c>
      <c r="D96" s="49" t="s">
        <v>325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9" t="s">
        <v>69</v>
      </c>
      <c r="AB96" s="140">
        <f t="shared" ref="AB96:AH96" si="124">K96+R96</f>
        <v>44.72</v>
      </c>
      <c r="AC96" s="140">
        <f t="shared" si="124"/>
        <v>894.39</v>
      </c>
      <c r="AD96" s="140">
        <f t="shared" si="124"/>
        <v>601.46</v>
      </c>
      <c r="AE96" s="140">
        <f t="shared" si="124"/>
        <v>37.27</v>
      </c>
      <c r="AF96" s="140">
        <f t="shared" si="124"/>
        <v>220</v>
      </c>
      <c r="AG96" s="140">
        <f t="shared" si="124"/>
        <v>0</v>
      </c>
      <c r="AH96" s="140">
        <f t="shared" si="124"/>
        <v>1797.84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308" t="s">
        <v>326</v>
      </c>
      <c r="D97" s="49" t="s">
        <v>327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9" t="s">
        <v>69</v>
      </c>
      <c r="AB97" s="140">
        <f t="shared" ref="AB97:AH97" si="125">K97+R97</f>
        <v>44.72</v>
      </c>
      <c r="AC97" s="140">
        <f t="shared" si="125"/>
        <v>894.39</v>
      </c>
      <c r="AD97" s="140">
        <f t="shared" si="125"/>
        <v>601.46</v>
      </c>
      <c r="AE97" s="140">
        <f t="shared" si="125"/>
        <v>37.27</v>
      </c>
      <c r="AF97" s="140">
        <f t="shared" si="125"/>
        <v>220</v>
      </c>
      <c r="AG97" s="140">
        <f t="shared" si="125"/>
        <v>0</v>
      </c>
      <c r="AH97" s="140">
        <f t="shared" si="125"/>
        <v>1797.84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308" t="s">
        <v>328</v>
      </c>
      <c r="D98" s="49" t="s">
        <v>329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9" t="s">
        <v>69</v>
      </c>
      <c r="AB98" s="140">
        <f t="shared" ref="AB98:AH98" si="126">K98+R98</f>
        <v>44.72</v>
      </c>
      <c r="AC98" s="140">
        <f t="shared" si="126"/>
        <v>894.39</v>
      </c>
      <c r="AD98" s="140">
        <f t="shared" si="126"/>
        <v>601.46</v>
      </c>
      <c r="AE98" s="140">
        <f t="shared" si="126"/>
        <v>37.27</v>
      </c>
      <c r="AF98" s="140">
        <f t="shared" si="126"/>
        <v>220</v>
      </c>
      <c r="AG98" s="140">
        <f t="shared" si="126"/>
        <v>0</v>
      </c>
      <c r="AH98" s="140">
        <f t="shared" si="126"/>
        <v>1797.84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308" t="s">
        <v>330</v>
      </c>
      <c r="D99" s="49" t="s">
        <v>331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9" t="s">
        <v>69</v>
      </c>
      <c r="AB99" s="140">
        <f t="shared" ref="AB99:AH99" si="127">K99+R99</f>
        <v>44.72</v>
      </c>
      <c r="AC99" s="140">
        <f t="shared" si="127"/>
        <v>894.39</v>
      </c>
      <c r="AD99" s="140">
        <f t="shared" si="127"/>
        <v>601.46</v>
      </c>
      <c r="AE99" s="140">
        <f t="shared" si="127"/>
        <v>37.27</v>
      </c>
      <c r="AF99" s="140">
        <f t="shared" si="127"/>
        <v>220</v>
      </c>
      <c r="AG99" s="140">
        <f t="shared" si="127"/>
        <v>0</v>
      </c>
      <c r="AH99" s="140">
        <f t="shared" si="127"/>
        <v>1797.84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308" t="s">
        <v>332</v>
      </c>
      <c r="D100" s="49" t="s">
        <v>333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9" t="s">
        <v>69</v>
      </c>
      <c r="AB100" s="140">
        <f t="shared" ref="AB100:AH100" si="128">K100+R100</f>
        <v>44.72</v>
      </c>
      <c r="AC100" s="140">
        <f t="shared" si="128"/>
        <v>894.39</v>
      </c>
      <c r="AD100" s="140">
        <f t="shared" si="128"/>
        <v>601.46</v>
      </c>
      <c r="AE100" s="140">
        <f t="shared" si="128"/>
        <v>37.27</v>
      </c>
      <c r="AF100" s="140">
        <f t="shared" si="128"/>
        <v>220</v>
      </c>
      <c r="AG100" s="140">
        <f t="shared" si="128"/>
        <v>0</v>
      </c>
      <c r="AH100" s="140">
        <f t="shared" si="128"/>
        <v>1797.84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308" t="s">
        <v>334</v>
      </c>
      <c r="D101" s="49" t="s">
        <v>335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9" t="s">
        <v>69</v>
      </c>
      <c r="AB101" s="140">
        <f t="shared" ref="AB101:AH101" si="129">K101+R101</f>
        <v>44.72</v>
      </c>
      <c r="AC101" s="140">
        <f t="shared" si="129"/>
        <v>894.39</v>
      </c>
      <c r="AD101" s="140">
        <f t="shared" si="129"/>
        <v>601.46</v>
      </c>
      <c r="AE101" s="140">
        <f t="shared" si="129"/>
        <v>37.27</v>
      </c>
      <c r="AF101" s="140">
        <f t="shared" si="129"/>
        <v>220</v>
      </c>
      <c r="AG101" s="140">
        <f t="shared" si="129"/>
        <v>0</v>
      </c>
      <c r="AH101" s="140">
        <f t="shared" si="129"/>
        <v>1797.84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308" t="s">
        <v>336</v>
      </c>
      <c r="D102" s="49" t="s">
        <v>337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9" t="s">
        <v>69</v>
      </c>
      <c r="AB102" s="140">
        <f t="shared" ref="AB102:AH102" si="130">K102+R102</f>
        <v>44.72</v>
      </c>
      <c r="AC102" s="140">
        <f t="shared" si="130"/>
        <v>894.39</v>
      </c>
      <c r="AD102" s="140">
        <f t="shared" si="130"/>
        <v>601.46</v>
      </c>
      <c r="AE102" s="140">
        <f t="shared" si="130"/>
        <v>37.27</v>
      </c>
      <c r="AF102" s="140">
        <f t="shared" si="130"/>
        <v>220</v>
      </c>
      <c r="AG102" s="140">
        <f t="shared" si="130"/>
        <v>0</v>
      </c>
      <c r="AH102" s="140">
        <f t="shared" si="130"/>
        <v>1797.84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308" t="s">
        <v>338</v>
      </c>
      <c r="D103" s="49" t="s">
        <v>339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2200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110</v>
      </c>
      <c r="P103" s="130">
        <f t="shared" si="86"/>
        <v>0</v>
      </c>
      <c r="Q103" s="130">
        <f t="shared" si="87"/>
        <v>1258.24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110</v>
      </c>
      <c r="W103" s="130">
        <f t="shared" si="93"/>
        <v>0</v>
      </c>
      <c r="X103" s="49">
        <f t="shared" si="94"/>
        <v>539.6</v>
      </c>
      <c r="Y103" s="49">
        <f t="shared" si="95"/>
        <v>1797.84</v>
      </c>
      <c r="Z103" s="49"/>
      <c r="AA103" s="139" t="s">
        <v>69</v>
      </c>
      <c r="AB103" s="140">
        <f t="shared" ref="AB103:AH103" si="131">K103+R103</f>
        <v>44.72</v>
      </c>
      <c r="AC103" s="140">
        <f t="shared" si="131"/>
        <v>894.39</v>
      </c>
      <c r="AD103" s="140">
        <f t="shared" si="131"/>
        <v>601.46</v>
      </c>
      <c r="AE103" s="140">
        <f t="shared" si="131"/>
        <v>37.27</v>
      </c>
      <c r="AF103" s="140">
        <f t="shared" si="131"/>
        <v>220</v>
      </c>
      <c r="AG103" s="140">
        <f t="shared" si="131"/>
        <v>0</v>
      </c>
      <c r="AH103" s="140">
        <f t="shared" si="131"/>
        <v>1797.84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308" t="s">
        <v>340</v>
      </c>
      <c r="D104" s="49" t="s">
        <v>341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110</v>
      </c>
      <c r="P104" s="130">
        <f t="shared" si="86"/>
        <v>0</v>
      </c>
      <c r="Q104" s="130">
        <f t="shared" si="87"/>
        <v>1258.24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110</v>
      </c>
      <c r="W104" s="130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39" t="s">
        <v>69</v>
      </c>
      <c r="AB104" s="140">
        <f t="shared" ref="AB104:AH104" si="132">K104+R104</f>
        <v>44.72</v>
      </c>
      <c r="AC104" s="140">
        <f t="shared" si="132"/>
        <v>894.39</v>
      </c>
      <c r="AD104" s="140">
        <f t="shared" si="132"/>
        <v>601.46</v>
      </c>
      <c r="AE104" s="140">
        <f t="shared" si="132"/>
        <v>37.27</v>
      </c>
      <c r="AF104" s="140">
        <f t="shared" si="132"/>
        <v>220</v>
      </c>
      <c r="AG104" s="140">
        <f t="shared" si="132"/>
        <v>0</v>
      </c>
      <c r="AH104" s="140">
        <f t="shared" si="132"/>
        <v>1797.84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308" t="s">
        <v>342</v>
      </c>
      <c r="D105" s="449" t="s">
        <v>343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2200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110</v>
      </c>
      <c r="P105" s="130">
        <f t="shared" si="86"/>
        <v>0</v>
      </c>
      <c r="Q105" s="130">
        <f t="shared" si="87"/>
        <v>1258.24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110</v>
      </c>
      <c r="W105" s="130">
        <f t="shared" si="93"/>
        <v>0</v>
      </c>
      <c r="X105" s="49">
        <f t="shared" si="94"/>
        <v>539.6</v>
      </c>
      <c r="Y105" s="49">
        <f t="shared" si="95"/>
        <v>1797.84</v>
      </c>
      <c r="Z105" s="49"/>
      <c r="AA105" s="139" t="s">
        <v>69</v>
      </c>
      <c r="AB105" s="140">
        <f t="shared" ref="AB105:AH105" si="133">K105+R105</f>
        <v>44.72</v>
      </c>
      <c r="AC105" s="140">
        <f t="shared" si="133"/>
        <v>894.39</v>
      </c>
      <c r="AD105" s="140">
        <f t="shared" si="133"/>
        <v>601.46</v>
      </c>
      <c r="AE105" s="140">
        <f t="shared" si="133"/>
        <v>37.27</v>
      </c>
      <c r="AF105" s="140">
        <f t="shared" si="133"/>
        <v>220</v>
      </c>
      <c r="AG105" s="140">
        <f t="shared" si="133"/>
        <v>0</v>
      </c>
      <c r="AH105" s="140">
        <f t="shared" si="133"/>
        <v>1797.84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308" t="s">
        <v>344</v>
      </c>
      <c r="D106" s="49" t="s">
        <v>345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9" t="s">
        <v>69</v>
      </c>
      <c r="AB106" s="140">
        <f t="shared" ref="AB106:AH106" si="134">K106+R106</f>
        <v>44.72</v>
      </c>
      <c r="AC106" s="140">
        <f t="shared" si="134"/>
        <v>894.39</v>
      </c>
      <c r="AD106" s="140">
        <f t="shared" si="134"/>
        <v>601.46</v>
      </c>
      <c r="AE106" s="140">
        <f t="shared" si="134"/>
        <v>37.27</v>
      </c>
      <c r="AF106" s="140">
        <f t="shared" si="134"/>
        <v>254.4</v>
      </c>
      <c r="AG106" s="140">
        <f t="shared" si="134"/>
        <v>0</v>
      </c>
      <c r="AH106" s="140">
        <f t="shared" si="134"/>
        <v>1832.24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308" t="s">
        <v>346</v>
      </c>
      <c r="D107" s="49" t="s">
        <v>347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2200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110</v>
      </c>
      <c r="P107" s="130">
        <f t="shared" si="86"/>
        <v>0</v>
      </c>
      <c r="Q107" s="130">
        <f t="shared" si="87"/>
        <v>1258.24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110</v>
      </c>
      <c r="W107" s="130">
        <f t="shared" si="93"/>
        <v>0</v>
      </c>
      <c r="X107" s="49">
        <f t="shared" si="94"/>
        <v>539.6</v>
      </c>
      <c r="Y107" s="49">
        <f t="shared" si="95"/>
        <v>1797.84</v>
      </c>
      <c r="Z107" s="49"/>
      <c r="AA107" s="139" t="s">
        <v>69</v>
      </c>
      <c r="AB107" s="140">
        <f t="shared" ref="AB107:AH107" si="135">K107+R107</f>
        <v>44.72</v>
      </c>
      <c r="AC107" s="140">
        <f t="shared" si="135"/>
        <v>894.39</v>
      </c>
      <c r="AD107" s="140">
        <f t="shared" si="135"/>
        <v>601.46</v>
      </c>
      <c r="AE107" s="140">
        <f t="shared" si="135"/>
        <v>37.27</v>
      </c>
      <c r="AF107" s="140">
        <f t="shared" si="135"/>
        <v>220</v>
      </c>
      <c r="AG107" s="140">
        <f t="shared" si="135"/>
        <v>0</v>
      </c>
      <c r="AH107" s="140">
        <f t="shared" si="135"/>
        <v>1797.84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308" t="s">
        <v>348</v>
      </c>
      <c r="D108" s="49" t="s">
        <v>349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9" t="s">
        <v>69</v>
      </c>
      <c r="AB108" s="140">
        <f t="shared" ref="AB108:AH108" si="136">K108+R108</f>
        <v>44.72</v>
      </c>
      <c r="AC108" s="140">
        <f t="shared" si="136"/>
        <v>894.39</v>
      </c>
      <c r="AD108" s="140">
        <f t="shared" si="136"/>
        <v>601.46</v>
      </c>
      <c r="AE108" s="140">
        <f t="shared" si="136"/>
        <v>37.27</v>
      </c>
      <c r="AF108" s="140">
        <f t="shared" si="136"/>
        <v>254.4</v>
      </c>
      <c r="AG108" s="140">
        <f t="shared" si="136"/>
        <v>0</v>
      </c>
      <c r="AH108" s="140">
        <f t="shared" si="136"/>
        <v>1832.24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308" t="s">
        <v>350</v>
      </c>
      <c r="D109" s="49" t="s">
        <v>351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2544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127.2</v>
      </c>
      <c r="P109" s="130">
        <f t="shared" si="86"/>
        <v>0</v>
      </c>
      <c r="Q109" s="130">
        <f t="shared" si="87"/>
        <v>1275.44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127.2</v>
      </c>
      <c r="W109" s="130">
        <f t="shared" si="93"/>
        <v>0</v>
      </c>
      <c r="X109" s="49">
        <f t="shared" si="94"/>
        <v>556.8</v>
      </c>
      <c r="Y109" s="49">
        <f t="shared" si="95"/>
        <v>1832.24</v>
      </c>
      <c r="Z109" s="49"/>
      <c r="AA109" s="139" t="s">
        <v>69</v>
      </c>
      <c r="AB109" s="140">
        <f t="shared" ref="AB109:AH109" si="137">K109+R109</f>
        <v>44.72</v>
      </c>
      <c r="AC109" s="140">
        <f t="shared" si="137"/>
        <v>894.39</v>
      </c>
      <c r="AD109" s="140">
        <f t="shared" si="137"/>
        <v>601.46</v>
      </c>
      <c r="AE109" s="140">
        <f t="shared" si="137"/>
        <v>37.27</v>
      </c>
      <c r="AF109" s="140">
        <f t="shared" si="137"/>
        <v>254.4</v>
      </c>
      <c r="AG109" s="140">
        <f t="shared" si="137"/>
        <v>0</v>
      </c>
      <c r="AH109" s="140">
        <f t="shared" si="137"/>
        <v>1832.24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308" t="s">
        <v>352</v>
      </c>
      <c r="D110" s="49" t="s">
        <v>353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2544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127.2</v>
      </c>
      <c r="P110" s="130">
        <f t="shared" si="86"/>
        <v>0</v>
      </c>
      <c r="Q110" s="130">
        <f t="shared" si="87"/>
        <v>1275.44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127.2</v>
      </c>
      <c r="W110" s="130">
        <f t="shared" si="93"/>
        <v>0</v>
      </c>
      <c r="X110" s="49">
        <f t="shared" si="94"/>
        <v>556.8</v>
      </c>
      <c r="Y110" s="49">
        <f t="shared" si="95"/>
        <v>1832.24</v>
      </c>
      <c r="Z110" s="49"/>
      <c r="AA110" s="139" t="s">
        <v>69</v>
      </c>
      <c r="AB110" s="140">
        <f t="shared" ref="AB110:AH110" si="138">K110+R110</f>
        <v>44.72</v>
      </c>
      <c r="AC110" s="140">
        <f t="shared" si="138"/>
        <v>894.39</v>
      </c>
      <c r="AD110" s="140">
        <f t="shared" si="138"/>
        <v>601.46</v>
      </c>
      <c r="AE110" s="140">
        <f t="shared" si="138"/>
        <v>37.27</v>
      </c>
      <c r="AF110" s="140">
        <f t="shared" si="138"/>
        <v>254.4</v>
      </c>
      <c r="AG110" s="140">
        <f t="shared" si="138"/>
        <v>0</v>
      </c>
      <c r="AH110" s="140">
        <f t="shared" si="138"/>
        <v>1832.24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308" t="s">
        <v>354</v>
      </c>
      <c r="D111" s="49" t="s">
        <v>355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2544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127.2</v>
      </c>
      <c r="P111" s="130">
        <f t="shared" si="86"/>
        <v>0</v>
      </c>
      <c r="Q111" s="130">
        <f t="shared" si="87"/>
        <v>1275.44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127.2</v>
      </c>
      <c r="W111" s="130">
        <f t="shared" si="93"/>
        <v>0</v>
      </c>
      <c r="X111" s="49">
        <f t="shared" si="94"/>
        <v>556.8</v>
      </c>
      <c r="Y111" s="49">
        <f t="shared" si="95"/>
        <v>1832.24</v>
      </c>
      <c r="Z111" s="49"/>
      <c r="AA111" s="139" t="s">
        <v>69</v>
      </c>
      <c r="AB111" s="140">
        <f t="shared" ref="AB111:AH111" si="139">K111+R111</f>
        <v>44.72</v>
      </c>
      <c r="AC111" s="140">
        <f t="shared" si="139"/>
        <v>894.39</v>
      </c>
      <c r="AD111" s="140">
        <f t="shared" si="139"/>
        <v>601.46</v>
      </c>
      <c r="AE111" s="140">
        <f t="shared" si="139"/>
        <v>37.27</v>
      </c>
      <c r="AF111" s="140">
        <f t="shared" si="139"/>
        <v>254.4</v>
      </c>
      <c r="AG111" s="140">
        <f t="shared" si="139"/>
        <v>0</v>
      </c>
      <c r="AH111" s="140">
        <f t="shared" si="139"/>
        <v>1832.24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308" t="s">
        <v>356</v>
      </c>
      <c r="D112" s="49" t="s">
        <v>357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9" t="s">
        <v>69</v>
      </c>
      <c r="AB112" s="140">
        <f t="shared" ref="AB112:AH112" si="140">K112+R112</f>
        <v>44.72</v>
      </c>
      <c r="AC112" s="140">
        <f t="shared" si="140"/>
        <v>894.39</v>
      </c>
      <c r="AD112" s="140">
        <f t="shared" si="140"/>
        <v>601.46</v>
      </c>
      <c r="AE112" s="140">
        <f t="shared" si="140"/>
        <v>37.27</v>
      </c>
      <c r="AF112" s="140">
        <f t="shared" si="140"/>
        <v>220</v>
      </c>
      <c r="AG112" s="140">
        <f t="shared" si="140"/>
        <v>0</v>
      </c>
      <c r="AH112" s="140">
        <f t="shared" si="140"/>
        <v>1797.84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308" t="s">
        <v>358</v>
      </c>
      <c r="D113" s="202" t="s">
        <v>359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0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0</v>
      </c>
      <c r="P113" s="130">
        <f t="shared" si="86"/>
        <v>0</v>
      </c>
      <c r="Q113" s="130">
        <f t="shared" si="87"/>
        <v>1148.24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0</v>
      </c>
      <c r="W113" s="130">
        <f t="shared" si="93"/>
        <v>0</v>
      </c>
      <c r="X113" s="49">
        <f t="shared" si="94"/>
        <v>429.6</v>
      </c>
      <c r="Y113" s="49">
        <f t="shared" si="95"/>
        <v>1577.84</v>
      </c>
      <c r="Z113" s="49"/>
      <c r="AA113" s="139" t="s">
        <v>69</v>
      </c>
      <c r="AB113" s="140">
        <f t="shared" ref="AB113:AH113" si="141">K113+R113</f>
        <v>44.72</v>
      </c>
      <c r="AC113" s="140">
        <f t="shared" si="141"/>
        <v>894.39</v>
      </c>
      <c r="AD113" s="140">
        <f t="shared" si="141"/>
        <v>601.46</v>
      </c>
      <c r="AE113" s="140">
        <f t="shared" si="141"/>
        <v>37.27</v>
      </c>
      <c r="AF113" s="140">
        <f t="shared" si="141"/>
        <v>0</v>
      </c>
      <c r="AG113" s="140">
        <f t="shared" si="141"/>
        <v>0</v>
      </c>
      <c r="AH113" s="140">
        <f t="shared" si="141"/>
        <v>1577.84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311" t="s">
        <v>360</v>
      </c>
      <c r="D114" s="452" t="s">
        <v>361</v>
      </c>
      <c r="E114" s="49">
        <v>3726.65</v>
      </c>
      <c r="F114" s="49">
        <v>3726.65</v>
      </c>
      <c r="G114" s="130">
        <v>0</v>
      </c>
      <c r="H114" s="49">
        <v>3726.65</v>
      </c>
      <c r="I114" s="130">
        <v>0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0</v>
      </c>
      <c r="N114" s="49">
        <f t="shared" si="84"/>
        <v>26.09</v>
      </c>
      <c r="O114" s="130">
        <f t="shared" si="85"/>
        <v>0</v>
      </c>
      <c r="P114" s="130">
        <f t="shared" si="86"/>
        <v>0</v>
      </c>
      <c r="Q114" s="130">
        <f t="shared" si="87"/>
        <v>667.07</v>
      </c>
      <c r="R114" s="49">
        <f t="shared" si="88"/>
        <v>0</v>
      </c>
      <c r="S114" s="49">
        <f t="shared" si="89"/>
        <v>298.13</v>
      </c>
      <c r="T114" s="130">
        <f t="shared" si="90"/>
        <v>0</v>
      </c>
      <c r="U114" s="49">
        <f t="shared" si="91"/>
        <v>11.18</v>
      </c>
      <c r="V114" s="130">
        <f t="shared" si="92"/>
        <v>0</v>
      </c>
      <c r="W114" s="130">
        <f t="shared" si="93"/>
        <v>0</v>
      </c>
      <c r="X114" s="49">
        <f t="shared" si="94"/>
        <v>309.31</v>
      </c>
      <c r="Y114" s="49">
        <f t="shared" si="95"/>
        <v>976.38</v>
      </c>
      <c r="Z114" s="49"/>
      <c r="AA114" s="139" t="s">
        <v>69</v>
      </c>
      <c r="AB114" s="140">
        <f t="shared" ref="AB114:AH114" si="142">K114+R114</f>
        <v>44.72</v>
      </c>
      <c r="AC114" s="140">
        <f t="shared" si="142"/>
        <v>894.39</v>
      </c>
      <c r="AD114" s="140">
        <f t="shared" si="142"/>
        <v>0</v>
      </c>
      <c r="AE114" s="140">
        <f t="shared" si="142"/>
        <v>37.27</v>
      </c>
      <c r="AF114" s="140">
        <f t="shared" si="142"/>
        <v>0</v>
      </c>
      <c r="AG114" s="140">
        <f t="shared" si="142"/>
        <v>0</v>
      </c>
      <c r="AH114" s="140">
        <f t="shared" si="142"/>
        <v>976.38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209</v>
      </c>
      <c r="C115" s="308" t="s">
        <v>362</v>
      </c>
      <c r="D115" s="227" t="s">
        <v>363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9" t="s">
        <v>69</v>
      </c>
      <c r="AB115" s="140">
        <f t="shared" ref="AB115:AH115" si="143">K115+R115</f>
        <v>44.72</v>
      </c>
      <c r="AC115" s="140">
        <f t="shared" si="143"/>
        <v>894.39</v>
      </c>
      <c r="AD115" s="140">
        <f t="shared" si="143"/>
        <v>601.46</v>
      </c>
      <c r="AE115" s="140">
        <f t="shared" si="143"/>
        <v>37.27</v>
      </c>
      <c r="AF115" s="140">
        <f t="shared" si="143"/>
        <v>220</v>
      </c>
      <c r="AG115" s="140">
        <f t="shared" si="143"/>
        <v>0</v>
      </c>
      <c r="AH115" s="140">
        <f t="shared" si="143"/>
        <v>1797.84</v>
      </c>
      <c r="AI115" s="139" t="s">
        <v>32</v>
      </c>
    </row>
    <row r="116" s="39" customFormat="1" ht="16" customHeight="1" spans="1:35">
      <c r="A116" s="129">
        <f t="shared" si="80"/>
        <v>113</v>
      </c>
      <c r="B116" s="49" t="s">
        <v>201</v>
      </c>
      <c r="C116" s="308" t="s">
        <v>364</v>
      </c>
      <c r="D116" s="227" t="s">
        <v>365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2544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127.2</v>
      </c>
      <c r="P116" s="130">
        <f t="shared" si="86"/>
        <v>0</v>
      </c>
      <c r="Q116" s="130">
        <f t="shared" si="87"/>
        <v>1275.44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127.2</v>
      </c>
      <c r="W116" s="130">
        <f t="shared" si="93"/>
        <v>0</v>
      </c>
      <c r="X116" s="49">
        <f t="shared" si="94"/>
        <v>556.8</v>
      </c>
      <c r="Y116" s="49">
        <f t="shared" si="95"/>
        <v>1832.24</v>
      </c>
      <c r="Z116" s="49"/>
      <c r="AA116" s="139" t="s">
        <v>70</v>
      </c>
      <c r="AB116" s="140">
        <f t="shared" ref="AB116:AH116" si="144">K116+R116</f>
        <v>44.72</v>
      </c>
      <c r="AC116" s="140">
        <f t="shared" si="144"/>
        <v>894.39</v>
      </c>
      <c r="AD116" s="140">
        <f t="shared" si="144"/>
        <v>601.46</v>
      </c>
      <c r="AE116" s="140">
        <f t="shared" si="144"/>
        <v>37.27</v>
      </c>
      <c r="AF116" s="140">
        <f t="shared" si="144"/>
        <v>254.4</v>
      </c>
      <c r="AG116" s="140">
        <f t="shared" si="144"/>
        <v>0</v>
      </c>
      <c r="AH116" s="140">
        <f t="shared" si="144"/>
        <v>1832.24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209</v>
      </c>
      <c r="C117" s="308" t="s">
        <v>366</v>
      </c>
      <c r="D117" s="227" t="s">
        <v>367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2544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127.2</v>
      </c>
      <c r="P117" s="130">
        <f t="shared" si="86"/>
        <v>0</v>
      </c>
      <c r="Q117" s="130">
        <f t="shared" si="87"/>
        <v>1275.44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127.2</v>
      </c>
      <c r="W117" s="130">
        <f t="shared" si="93"/>
        <v>0</v>
      </c>
      <c r="X117" s="49">
        <f t="shared" si="94"/>
        <v>556.8</v>
      </c>
      <c r="Y117" s="49">
        <f t="shared" si="95"/>
        <v>1832.24</v>
      </c>
      <c r="Z117" s="49"/>
      <c r="AA117" s="139" t="s">
        <v>69</v>
      </c>
      <c r="AB117" s="140">
        <f t="shared" ref="AB117:AH117" si="145">K117+R117</f>
        <v>44.72</v>
      </c>
      <c r="AC117" s="140">
        <f t="shared" si="145"/>
        <v>894.39</v>
      </c>
      <c r="AD117" s="140">
        <f t="shared" si="145"/>
        <v>601.46</v>
      </c>
      <c r="AE117" s="140">
        <f t="shared" si="145"/>
        <v>37.27</v>
      </c>
      <c r="AF117" s="140">
        <f t="shared" si="145"/>
        <v>254.4</v>
      </c>
      <c r="AG117" s="140">
        <f t="shared" si="145"/>
        <v>0</v>
      </c>
      <c r="AH117" s="140">
        <f t="shared" si="145"/>
        <v>1832.24</v>
      </c>
      <c r="AI117" s="139" t="s">
        <v>32</v>
      </c>
    </row>
    <row r="118" s="39" customFormat="1" ht="16" customHeight="1" spans="1:35">
      <c r="A118" s="129">
        <f t="shared" si="80"/>
        <v>115</v>
      </c>
      <c r="B118" s="49" t="s">
        <v>368</v>
      </c>
      <c r="C118" s="310" t="s">
        <v>369</v>
      </c>
      <c r="D118" s="46" t="s">
        <v>370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9" t="s">
        <v>88</v>
      </c>
      <c r="AB118" s="140">
        <f t="shared" ref="AB118:AH118" si="146">K118+R118</f>
        <v>44.72</v>
      </c>
      <c r="AC118" s="140">
        <f t="shared" si="146"/>
        <v>894.39</v>
      </c>
      <c r="AD118" s="140">
        <f t="shared" si="146"/>
        <v>601.46</v>
      </c>
      <c r="AE118" s="140">
        <f t="shared" si="146"/>
        <v>37.27</v>
      </c>
      <c r="AF118" s="140">
        <f t="shared" si="146"/>
        <v>220</v>
      </c>
      <c r="AG118" s="140">
        <f t="shared" si="146"/>
        <v>0</v>
      </c>
      <c r="AH118" s="140">
        <f t="shared" si="146"/>
        <v>1797.84</v>
      </c>
      <c r="AI118" s="139" t="s">
        <v>34</v>
      </c>
    </row>
    <row r="119" s="39" customFormat="1" ht="16" customHeight="1" spans="1:35">
      <c r="A119" s="129">
        <f t="shared" si="80"/>
        <v>116</v>
      </c>
      <c r="B119" s="49" t="s">
        <v>209</v>
      </c>
      <c r="C119" s="310" t="s">
        <v>371</v>
      </c>
      <c r="D119" s="46" t="s">
        <v>372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9" t="s">
        <v>69</v>
      </c>
      <c r="AB119" s="140">
        <f t="shared" ref="AB119:AH119" si="147">K119+R119</f>
        <v>44.72</v>
      </c>
      <c r="AC119" s="140">
        <f t="shared" si="147"/>
        <v>894.39</v>
      </c>
      <c r="AD119" s="140">
        <f t="shared" si="147"/>
        <v>601.46</v>
      </c>
      <c r="AE119" s="140">
        <f t="shared" si="147"/>
        <v>37.27</v>
      </c>
      <c r="AF119" s="140">
        <f t="shared" si="147"/>
        <v>220</v>
      </c>
      <c r="AG119" s="140">
        <f t="shared" si="147"/>
        <v>0</v>
      </c>
      <c r="AH119" s="140">
        <f t="shared" si="147"/>
        <v>1797.84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201</v>
      </c>
      <c r="C120" s="310" t="s">
        <v>373</v>
      </c>
      <c r="D120" s="46" t="s">
        <v>374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9" t="s">
        <v>66</v>
      </c>
      <c r="AB120" s="140">
        <f t="shared" ref="AB120:AH120" si="148">K120+R120</f>
        <v>44.72</v>
      </c>
      <c r="AC120" s="140">
        <f t="shared" si="148"/>
        <v>894.39</v>
      </c>
      <c r="AD120" s="140">
        <f t="shared" si="148"/>
        <v>601.46</v>
      </c>
      <c r="AE120" s="140">
        <f t="shared" si="148"/>
        <v>37.27</v>
      </c>
      <c r="AF120" s="140">
        <f t="shared" si="148"/>
        <v>220</v>
      </c>
      <c r="AG120" s="140">
        <f t="shared" si="148"/>
        <v>0</v>
      </c>
      <c r="AH120" s="140">
        <f t="shared" si="148"/>
        <v>1797.84</v>
      </c>
      <c r="AI120" s="139" t="s">
        <v>35</v>
      </c>
    </row>
    <row r="121" s="39" customFormat="1" ht="16" customHeight="1" spans="1:35">
      <c r="A121" s="129">
        <f t="shared" si="80"/>
        <v>118</v>
      </c>
      <c r="B121" s="49" t="s">
        <v>209</v>
      </c>
      <c r="C121" s="310" t="s">
        <v>375</v>
      </c>
      <c r="D121" s="46" t="s">
        <v>376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9" t="s">
        <v>69</v>
      </c>
      <c r="AB121" s="140">
        <f t="shared" ref="AB121:AH121" si="149">K121+R121</f>
        <v>44.72</v>
      </c>
      <c r="AC121" s="140">
        <f t="shared" si="149"/>
        <v>894.39</v>
      </c>
      <c r="AD121" s="140">
        <f t="shared" si="149"/>
        <v>601.46</v>
      </c>
      <c r="AE121" s="140">
        <f t="shared" si="149"/>
        <v>37.27</v>
      </c>
      <c r="AF121" s="140">
        <f t="shared" si="149"/>
        <v>220</v>
      </c>
      <c r="AG121" s="140">
        <f t="shared" si="149"/>
        <v>0</v>
      </c>
      <c r="AH121" s="140">
        <f t="shared" si="149"/>
        <v>1797.84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201</v>
      </c>
      <c r="C122" s="308" t="s">
        <v>377</v>
      </c>
      <c r="D122" s="49" t="s">
        <v>378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9" t="s">
        <v>66</v>
      </c>
      <c r="AB122" s="140">
        <f t="shared" ref="AB122:AH122" si="150">K122+R122</f>
        <v>44.72</v>
      </c>
      <c r="AC122" s="140">
        <f t="shared" si="150"/>
        <v>894.39</v>
      </c>
      <c r="AD122" s="140">
        <f t="shared" si="150"/>
        <v>601.46</v>
      </c>
      <c r="AE122" s="140">
        <f t="shared" si="150"/>
        <v>37.27</v>
      </c>
      <c r="AF122" s="140">
        <f t="shared" si="150"/>
        <v>220</v>
      </c>
      <c r="AG122" s="140">
        <f t="shared" si="150"/>
        <v>0</v>
      </c>
      <c r="AH122" s="140">
        <f t="shared" si="150"/>
        <v>1797.84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308" t="s">
        <v>379</v>
      </c>
      <c r="D123" s="49" t="s">
        <v>380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9" t="s">
        <v>68</v>
      </c>
      <c r="AB123" s="140">
        <f t="shared" ref="AB123:AH123" si="151">K123+R123</f>
        <v>44.72</v>
      </c>
      <c r="AC123" s="140">
        <f t="shared" si="151"/>
        <v>894.39</v>
      </c>
      <c r="AD123" s="140">
        <f t="shared" si="151"/>
        <v>601.46</v>
      </c>
      <c r="AE123" s="140">
        <f t="shared" si="151"/>
        <v>37.27</v>
      </c>
      <c r="AF123" s="140">
        <f t="shared" si="151"/>
        <v>220</v>
      </c>
      <c r="AG123" s="140">
        <f t="shared" si="151"/>
        <v>0</v>
      </c>
      <c r="AH123" s="140">
        <f t="shared" si="151"/>
        <v>1797.84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308" t="s">
        <v>381</v>
      </c>
      <c r="D124" s="49" t="s">
        <v>382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9" t="s">
        <v>68</v>
      </c>
      <c r="AB124" s="140">
        <f t="shared" ref="AB124:AH124" si="152">K124+R124</f>
        <v>44.72</v>
      </c>
      <c r="AC124" s="140">
        <f t="shared" si="152"/>
        <v>894.39</v>
      </c>
      <c r="AD124" s="140">
        <f t="shared" si="152"/>
        <v>601.46</v>
      </c>
      <c r="AE124" s="140">
        <f t="shared" si="152"/>
        <v>37.27</v>
      </c>
      <c r="AF124" s="140">
        <f t="shared" si="152"/>
        <v>220</v>
      </c>
      <c r="AG124" s="140">
        <f t="shared" si="152"/>
        <v>0</v>
      </c>
      <c r="AH124" s="140">
        <f t="shared" si="152"/>
        <v>1797.84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308" t="s">
        <v>383</v>
      </c>
      <c r="D125" s="49" t="s">
        <v>384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9" t="s">
        <v>68</v>
      </c>
      <c r="AB125" s="140">
        <f t="shared" ref="AB125:AH125" si="153">K125+R125</f>
        <v>44.72</v>
      </c>
      <c r="AC125" s="140">
        <f t="shared" si="153"/>
        <v>894.39</v>
      </c>
      <c r="AD125" s="140">
        <f t="shared" si="153"/>
        <v>601.46</v>
      </c>
      <c r="AE125" s="140">
        <f t="shared" si="153"/>
        <v>37.27</v>
      </c>
      <c r="AF125" s="140">
        <f t="shared" si="153"/>
        <v>220</v>
      </c>
      <c r="AG125" s="140">
        <f t="shared" si="153"/>
        <v>0</v>
      </c>
      <c r="AH125" s="140">
        <f t="shared" si="153"/>
        <v>1797.84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308" t="s">
        <v>385</v>
      </c>
      <c r="D126" s="49" t="s">
        <v>386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9" t="s">
        <v>68</v>
      </c>
      <c r="AB126" s="140">
        <f t="shared" ref="AB126:AH126" si="154">K126+R126</f>
        <v>44.72</v>
      </c>
      <c r="AC126" s="140">
        <f t="shared" si="154"/>
        <v>894.39</v>
      </c>
      <c r="AD126" s="140">
        <f t="shared" si="154"/>
        <v>601.46</v>
      </c>
      <c r="AE126" s="140">
        <f t="shared" si="154"/>
        <v>37.27</v>
      </c>
      <c r="AF126" s="140">
        <f t="shared" si="154"/>
        <v>220</v>
      </c>
      <c r="AG126" s="140">
        <f t="shared" si="154"/>
        <v>0</v>
      </c>
      <c r="AH126" s="140">
        <f t="shared" si="154"/>
        <v>1797.84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262</v>
      </c>
      <c r="C127" s="308" t="s">
        <v>387</v>
      </c>
      <c r="D127" s="49" t="s">
        <v>388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49"/>
      <c r="AA127" s="139" t="s">
        <v>65</v>
      </c>
      <c r="AB127" s="140">
        <f t="shared" ref="AB127:AH127" si="155">K127+R127</f>
        <v>44.72</v>
      </c>
      <c r="AC127" s="140">
        <f t="shared" si="155"/>
        <v>894.39</v>
      </c>
      <c r="AD127" s="140">
        <f t="shared" si="155"/>
        <v>601.46</v>
      </c>
      <c r="AE127" s="140">
        <f t="shared" si="155"/>
        <v>37.27</v>
      </c>
      <c r="AF127" s="140">
        <f t="shared" si="155"/>
        <v>220</v>
      </c>
      <c r="AG127" s="140">
        <f t="shared" si="155"/>
        <v>0</v>
      </c>
      <c r="AH127" s="140">
        <f t="shared" si="155"/>
        <v>1797.84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308" t="s">
        <v>389</v>
      </c>
      <c r="D128" s="49" t="s">
        <v>390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39" t="s">
        <v>68</v>
      </c>
      <c r="AB128" s="140">
        <f t="shared" ref="AB128:AH128" si="156">K128+R128</f>
        <v>44.72</v>
      </c>
      <c r="AC128" s="140">
        <f t="shared" si="156"/>
        <v>894.39</v>
      </c>
      <c r="AD128" s="140">
        <f t="shared" si="156"/>
        <v>601.46</v>
      </c>
      <c r="AE128" s="140">
        <f t="shared" si="156"/>
        <v>37.27</v>
      </c>
      <c r="AF128" s="140">
        <f t="shared" si="156"/>
        <v>220</v>
      </c>
      <c r="AG128" s="140">
        <f t="shared" si="156"/>
        <v>0</v>
      </c>
      <c r="AH128" s="140">
        <f t="shared" si="156"/>
        <v>1797.84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262</v>
      </c>
      <c r="C129" s="308" t="s">
        <v>391</v>
      </c>
      <c r="D129" s="49" t="s">
        <v>392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9" t="s">
        <v>68</v>
      </c>
      <c r="AB129" s="140">
        <f t="shared" ref="AB129:AH129" si="157">K129+R129</f>
        <v>44.72</v>
      </c>
      <c r="AC129" s="140">
        <f t="shared" si="157"/>
        <v>894.39</v>
      </c>
      <c r="AD129" s="140">
        <f t="shared" si="157"/>
        <v>601.46</v>
      </c>
      <c r="AE129" s="140">
        <f t="shared" si="157"/>
        <v>37.27</v>
      </c>
      <c r="AF129" s="140">
        <f t="shared" si="157"/>
        <v>220</v>
      </c>
      <c r="AG129" s="140">
        <f t="shared" si="157"/>
        <v>0</v>
      </c>
      <c r="AH129" s="140">
        <f t="shared" si="157"/>
        <v>1797.84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262</v>
      </c>
      <c r="C130" s="308" t="s">
        <v>393</v>
      </c>
      <c r="D130" s="49" t="s">
        <v>394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9" t="s">
        <v>68</v>
      </c>
      <c r="AB130" s="140">
        <f t="shared" ref="AB130:AH130" si="158">K130+R130</f>
        <v>44.72</v>
      </c>
      <c r="AC130" s="140">
        <f t="shared" si="158"/>
        <v>894.39</v>
      </c>
      <c r="AD130" s="140">
        <f t="shared" si="158"/>
        <v>601.46</v>
      </c>
      <c r="AE130" s="140">
        <f t="shared" si="158"/>
        <v>37.27</v>
      </c>
      <c r="AF130" s="140">
        <f t="shared" si="158"/>
        <v>220</v>
      </c>
      <c r="AG130" s="140">
        <f t="shared" si="158"/>
        <v>0</v>
      </c>
      <c r="AH130" s="140">
        <f t="shared" si="158"/>
        <v>1797.84</v>
      </c>
      <c r="AI130" s="139" t="s">
        <v>32</v>
      </c>
    </row>
    <row r="131" s="39" customFormat="1" ht="16" customHeight="1" spans="1:35">
      <c r="A131" s="129">
        <f t="shared" si="80"/>
        <v>128</v>
      </c>
      <c r="B131" s="49" t="s">
        <v>262</v>
      </c>
      <c r="C131" s="308" t="s">
        <v>395</v>
      </c>
      <c r="D131" s="49" t="s">
        <v>396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si="81"/>
        <v>44.72</v>
      </c>
      <c r="L131" s="49">
        <f t="shared" si="82"/>
        <v>596.26</v>
      </c>
      <c r="M131" s="130">
        <f t="shared" si="83"/>
        <v>481.17</v>
      </c>
      <c r="N131" s="49">
        <f t="shared" si="84"/>
        <v>26.09</v>
      </c>
      <c r="O131" s="130">
        <f t="shared" si="85"/>
        <v>110</v>
      </c>
      <c r="P131" s="130">
        <f t="shared" si="86"/>
        <v>0</v>
      </c>
      <c r="Q131" s="130">
        <f t="shared" si="87"/>
        <v>1258.24</v>
      </c>
      <c r="R131" s="49">
        <f t="shared" si="88"/>
        <v>0</v>
      </c>
      <c r="S131" s="49">
        <f t="shared" si="89"/>
        <v>298.13</v>
      </c>
      <c r="T131" s="130">
        <f t="shared" si="90"/>
        <v>120.29</v>
      </c>
      <c r="U131" s="49">
        <f t="shared" si="91"/>
        <v>11.18</v>
      </c>
      <c r="V131" s="130">
        <f t="shared" si="92"/>
        <v>110</v>
      </c>
      <c r="W131" s="130">
        <f t="shared" si="93"/>
        <v>0</v>
      </c>
      <c r="X131" s="49">
        <f t="shared" si="94"/>
        <v>539.6</v>
      </c>
      <c r="Y131" s="49">
        <f t="shared" si="95"/>
        <v>1797.84</v>
      </c>
      <c r="Z131" s="49"/>
      <c r="AA131" s="139" t="s">
        <v>68</v>
      </c>
      <c r="AB131" s="140">
        <f t="shared" ref="AB131:AH131" si="159">K131+R131</f>
        <v>44.72</v>
      </c>
      <c r="AC131" s="140">
        <f t="shared" si="159"/>
        <v>894.39</v>
      </c>
      <c r="AD131" s="140">
        <f t="shared" si="159"/>
        <v>601.46</v>
      </c>
      <c r="AE131" s="140">
        <f t="shared" si="159"/>
        <v>37.27</v>
      </c>
      <c r="AF131" s="140">
        <f t="shared" si="159"/>
        <v>220</v>
      </c>
      <c r="AG131" s="140">
        <f t="shared" si="159"/>
        <v>0</v>
      </c>
      <c r="AH131" s="140">
        <f t="shared" si="159"/>
        <v>1797.84</v>
      </c>
      <c r="AI131" s="139" t="s">
        <v>32</v>
      </c>
    </row>
    <row r="132" s="39" customFormat="1" ht="16" customHeight="1" spans="1:35">
      <c r="A132" s="129">
        <f t="shared" ref="A132:A195" si="160">ROW()-3</f>
        <v>129</v>
      </c>
      <c r="B132" s="49" t="s">
        <v>262</v>
      </c>
      <c r="C132" s="308" t="s">
        <v>397</v>
      </c>
      <c r="D132" s="49" t="s">
        <v>398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ref="K132:K195" si="161">ROUND(E132*0.012,2)</f>
        <v>44.72</v>
      </c>
      <c r="L132" s="49">
        <f t="shared" ref="L132:L195" si="162">ROUND(F132*0.16,2)</f>
        <v>596.26</v>
      </c>
      <c r="M132" s="130">
        <f t="shared" ref="M132:M195" si="163">ROUND(G132*0.08,2)</f>
        <v>481.17</v>
      </c>
      <c r="N132" s="49">
        <f t="shared" ref="N132:N195" si="164">ROUND(H132*0.007,2)</f>
        <v>26.09</v>
      </c>
      <c r="O132" s="130">
        <f t="shared" ref="O132:O195" si="165">I132*5%</f>
        <v>110</v>
      </c>
      <c r="P132" s="130">
        <f t="shared" ref="P132:P195" si="166">J132*50%</f>
        <v>0</v>
      </c>
      <c r="Q132" s="130">
        <f t="shared" ref="Q132:Q195" si="167">SUM(K132:P132)</f>
        <v>1258.24</v>
      </c>
      <c r="R132" s="49">
        <f t="shared" ref="R132:R195" si="168">E132*0</f>
        <v>0</v>
      </c>
      <c r="S132" s="49">
        <f t="shared" ref="S132:S195" si="169">ROUND(F132*0.08,2)</f>
        <v>298.13</v>
      </c>
      <c r="T132" s="130">
        <f t="shared" ref="T132:T195" si="170">ROUND(G132*0.02,2)</f>
        <v>120.29</v>
      </c>
      <c r="U132" s="49">
        <f t="shared" ref="U132:U195" si="171">ROUND(H132*0.003,2)</f>
        <v>11.18</v>
      </c>
      <c r="V132" s="130">
        <f t="shared" ref="V132:V195" si="172">I132*5%</f>
        <v>110</v>
      </c>
      <c r="W132" s="130">
        <f t="shared" ref="W132:W195" si="173">J132*50%</f>
        <v>0</v>
      </c>
      <c r="X132" s="49">
        <f t="shared" ref="X132:X195" si="174">SUM(R132:W132)</f>
        <v>539.6</v>
      </c>
      <c r="Y132" s="49">
        <f t="shared" ref="Y132:Y195" si="175">Q132+X132</f>
        <v>1797.84</v>
      </c>
      <c r="Z132" s="49"/>
      <c r="AA132" s="139" t="s">
        <v>68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0</v>
      </c>
      <c r="AH132" s="140">
        <f t="shared" si="176"/>
        <v>1797.84</v>
      </c>
      <c r="AI132" s="139" t="s">
        <v>32</v>
      </c>
    </row>
    <row r="133" s="39" customFormat="1" ht="16" customHeight="1" spans="1:35">
      <c r="A133" s="129">
        <f t="shared" si="160"/>
        <v>130</v>
      </c>
      <c r="B133" s="49" t="s">
        <v>212</v>
      </c>
      <c r="C133" s="310" t="s">
        <v>399</v>
      </c>
      <c r="D133" s="133" t="s">
        <v>400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1"/>
        <v>44.72</v>
      </c>
      <c r="L133" s="49">
        <f t="shared" si="162"/>
        <v>596.26</v>
      </c>
      <c r="M133" s="130">
        <f t="shared" si="163"/>
        <v>481.17</v>
      </c>
      <c r="N133" s="49">
        <f t="shared" si="164"/>
        <v>26.09</v>
      </c>
      <c r="O133" s="130">
        <f t="shared" si="165"/>
        <v>110</v>
      </c>
      <c r="P133" s="130">
        <f t="shared" si="166"/>
        <v>0</v>
      </c>
      <c r="Q133" s="130">
        <f t="shared" si="167"/>
        <v>1258.24</v>
      </c>
      <c r="R133" s="49">
        <f t="shared" si="168"/>
        <v>0</v>
      </c>
      <c r="S133" s="49">
        <f t="shared" si="169"/>
        <v>298.13</v>
      </c>
      <c r="T133" s="130">
        <f t="shared" si="170"/>
        <v>120.29</v>
      </c>
      <c r="U133" s="49">
        <f t="shared" si="171"/>
        <v>11.18</v>
      </c>
      <c r="V133" s="130">
        <f t="shared" si="172"/>
        <v>110</v>
      </c>
      <c r="W133" s="130">
        <f t="shared" si="173"/>
        <v>0</v>
      </c>
      <c r="X133" s="49">
        <f t="shared" si="174"/>
        <v>539.6</v>
      </c>
      <c r="Y133" s="49">
        <f t="shared" si="175"/>
        <v>1797.84</v>
      </c>
      <c r="Z133" s="164"/>
      <c r="AA133" s="139" t="s">
        <v>67</v>
      </c>
      <c r="AB133" s="140">
        <f t="shared" ref="AB133:AH133" si="177">K133+R133</f>
        <v>44.72</v>
      </c>
      <c r="AC133" s="140">
        <f t="shared" si="177"/>
        <v>894.39</v>
      </c>
      <c r="AD133" s="140">
        <f t="shared" si="177"/>
        <v>601.46</v>
      </c>
      <c r="AE133" s="140">
        <f t="shared" si="177"/>
        <v>37.27</v>
      </c>
      <c r="AF133" s="140">
        <f t="shared" si="177"/>
        <v>220</v>
      </c>
      <c r="AG133" s="140">
        <f t="shared" si="177"/>
        <v>0</v>
      </c>
      <c r="AH133" s="140">
        <f t="shared" si="177"/>
        <v>1797.84</v>
      </c>
      <c r="AI133" s="139" t="s">
        <v>32</v>
      </c>
    </row>
    <row r="134" s="39" customFormat="1" ht="16" customHeight="1" spans="1:35">
      <c r="A134" s="129">
        <f t="shared" si="160"/>
        <v>131</v>
      </c>
      <c r="B134" s="49" t="s">
        <v>262</v>
      </c>
      <c r="C134" s="310" t="s">
        <v>401</v>
      </c>
      <c r="D134" s="453" t="s">
        <v>402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1"/>
        <v>44.72</v>
      </c>
      <c r="L134" s="49">
        <f t="shared" si="162"/>
        <v>596.26</v>
      </c>
      <c r="M134" s="130">
        <f t="shared" si="163"/>
        <v>481.17</v>
      </c>
      <c r="N134" s="49">
        <f t="shared" si="164"/>
        <v>26.09</v>
      </c>
      <c r="O134" s="130">
        <f t="shared" si="165"/>
        <v>110</v>
      </c>
      <c r="P134" s="130">
        <f t="shared" si="166"/>
        <v>0</v>
      </c>
      <c r="Q134" s="130">
        <f t="shared" si="167"/>
        <v>1258.24</v>
      </c>
      <c r="R134" s="49">
        <f t="shared" si="168"/>
        <v>0</v>
      </c>
      <c r="S134" s="49">
        <f t="shared" si="169"/>
        <v>298.13</v>
      </c>
      <c r="T134" s="130">
        <f t="shared" si="170"/>
        <v>120.29</v>
      </c>
      <c r="U134" s="49">
        <f t="shared" si="171"/>
        <v>11.18</v>
      </c>
      <c r="V134" s="130">
        <f t="shared" si="172"/>
        <v>110</v>
      </c>
      <c r="W134" s="130">
        <f t="shared" si="173"/>
        <v>0</v>
      </c>
      <c r="X134" s="49">
        <f t="shared" si="174"/>
        <v>539.6</v>
      </c>
      <c r="Y134" s="49">
        <f t="shared" si="175"/>
        <v>1797.84</v>
      </c>
      <c r="Z134" s="164"/>
      <c r="AA134" s="139" t="s">
        <v>68</v>
      </c>
      <c r="AB134" s="140">
        <f t="shared" ref="AB134:AH134" si="178">K134+R134</f>
        <v>44.72</v>
      </c>
      <c r="AC134" s="140">
        <f t="shared" si="178"/>
        <v>894.39</v>
      </c>
      <c r="AD134" s="140">
        <f t="shared" si="178"/>
        <v>601.46</v>
      </c>
      <c r="AE134" s="140">
        <f t="shared" si="178"/>
        <v>37.27</v>
      </c>
      <c r="AF134" s="140">
        <f t="shared" si="178"/>
        <v>220</v>
      </c>
      <c r="AG134" s="140">
        <f t="shared" si="178"/>
        <v>0</v>
      </c>
      <c r="AH134" s="140">
        <f t="shared" si="178"/>
        <v>1797.84</v>
      </c>
      <c r="AI134" s="139" t="s">
        <v>32</v>
      </c>
    </row>
    <row r="135" s="39" customFormat="1" ht="16" customHeight="1" spans="1:35">
      <c r="A135" s="129">
        <f t="shared" si="160"/>
        <v>132</v>
      </c>
      <c r="B135" s="49" t="s">
        <v>212</v>
      </c>
      <c r="C135" s="308" t="s">
        <v>403</v>
      </c>
      <c r="D135" s="49" t="s">
        <v>404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1"/>
        <v>44.72</v>
      </c>
      <c r="L135" s="49">
        <f t="shared" si="162"/>
        <v>596.26</v>
      </c>
      <c r="M135" s="130">
        <f t="shared" si="163"/>
        <v>481.17</v>
      </c>
      <c r="N135" s="49">
        <f t="shared" si="164"/>
        <v>26.09</v>
      </c>
      <c r="O135" s="130">
        <f t="shared" si="165"/>
        <v>110</v>
      </c>
      <c r="P135" s="130">
        <f t="shared" si="166"/>
        <v>0</v>
      </c>
      <c r="Q135" s="130">
        <f t="shared" si="167"/>
        <v>1258.24</v>
      </c>
      <c r="R135" s="49">
        <f t="shared" si="168"/>
        <v>0</v>
      </c>
      <c r="S135" s="49">
        <f t="shared" si="169"/>
        <v>298.13</v>
      </c>
      <c r="T135" s="130">
        <f t="shared" si="170"/>
        <v>120.29</v>
      </c>
      <c r="U135" s="49">
        <f t="shared" si="171"/>
        <v>11.18</v>
      </c>
      <c r="V135" s="130">
        <f t="shared" si="172"/>
        <v>110</v>
      </c>
      <c r="W135" s="130">
        <f t="shared" si="173"/>
        <v>0</v>
      </c>
      <c r="X135" s="49">
        <f t="shared" si="174"/>
        <v>539.6</v>
      </c>
      <c r="Y135" s="49">
        <f t="shared" si="175"/>
        <v>1797.84</v>
      </c>
      <c r="Z135" s="49"/>
      <c r="AA135" s="139" t="s">
        <v>67</v>
      </c>
      <c r="AB135" s="140">
        <f t="shared" ref="AB135:AH135" si="179">K135+R135</f>
        <v>44.72</v>
      </c>
      <c r="AC135" s="140">
        <f t="shared" si="179"/>
        <v>894.39</v>
      </c>
      <c r="AD135" s="140">
        <f t="shared" si="179"/>
        <v>601.46</v>
      </c>
      <c r="AE135" s="140">
        <f t="shared" si="179"/>
        <v>37.27</v>
      </c>
      <c r="AF135" s="140">
        <f t="shared" si="179"/>
        <v>220</v>
      </c>
      <c r="AG135" s="140">
        <f t="shared" si="179"/>
        <v>0</v>
      </c>
      <c r="AH135" s="140">
        <f t="shared" si="179"/>
        <v>1797.84</v>
      </c>
      <c r="AI135" s="139" t="s">
        <v>32</v>
      </c>
    </row>
    <row r="136" s="39" customFormat="1" ht="16" customHeight="1" spans="1:35">
      <c r="A136" s="129">
        <f t="shared" si="160"/>
        <v>133</v>
      </c>
      <c r="B136" s="49" t="s">
        <v>212</v>
      </c>
      <c r="C136" s="308" t="s">
        <v>405</v>
      </c>
      <c r="D136" s="49" t="s">
        <v>406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1"/>
        <v>44.72</v>
      </c>
      <c r="L136" s="49">
        <f t="shared" si="162"/>
        <v>596.26</v>
      </c>
      <c r="M136" s="130">
        <f t="shared" si="163"/>
        <v>481.17</v>
      </c>
      <c r="N136" s="49">
        <f t="shared" si="164"/>
        <v>26.09</v>
      </c>
      <c r="O136" s="130">
        <f t="shared" si="165"/>
        <v>110</v>
      </c>
      <c r="P136" s="130">
        <f t="shared" si="166"/>
        <v>0</v>
      </c>
      <c r="Q136" s="130">
        <f t="shared" si="167"/>
        <v>1258.24</v>
      </c>
      <c r="R136" s="49">
        <f t="shared" si="168"/>
        <v>0</v>
      </c>
      <c r="S136" s="49">
        <f t="shared" si="169"/>
        <v>298.13</v>
      </c>
      <c r="T136" s="130">
        <f t="shared" si="170"/>
        <v>120.29</v>
      </c>
      <c r="U136" s="49">
        <f t="shared" si="171"/>
        <v>11.18</v>
      </c>
      <c r="V136" s="130">
        <f t="shared" si="172"/>
        <v>110</v>
      </c>
      <c r="W136" s="130">
        <f t="shared" si="173"/>
        <v>0</v>
      </c>
      <c r="X136" s="49">
        <f t="shared" si="174"/>
        <v>539.6</v>
      </c>
      <c r="Y136" s="49">
        <f t="shared" si="175"/>
        <v>1797.84</v>
      </c>
      <c r="Z136" s="49"/>
      <c r="AA136" s="139" t="s">
        <v>67</v>
      </c>
      <c r="AB136" s="140">
        <f t="shared" ref="AB136:AH136" si="180">K136+R136</f>
        <v>44.72</v>
      </c>
      <c r="AC136" s="140">
        <f t="shared" si="180"/>
        <v>894.39</v>
      </c>
      <c r="AD136" s="140">
        <f t="shared" si="180"/>
        <v>601.46</v>
      </c>
      <c r="AE136" s="140">
        <f t="shared" si="180"/>
        <v>37.27</v>
      </c>
      <c r="AF136" s="140">
        <f t="shared" si="180"/>
        <v>220</v>
      </c>
      <c r="AG136" s="140">
        <f t="shared" si="180"/>
        <v>0</v>
      </c>
      <c r="AH136" s="140">
        <f t="shared" si="180"/>
        <v>1797.84</v>
      </c>
      <c r="AI136" s="139" t="s">
        <v>32</v>
      </c>
    </row>
    <row r="137" s="39" customFormat="1" ht="16" customHeight="1" spans="1:35">
      <c r="A137" s="129">
        <f t="shared" si="160"/>
        <v>134</v>
      </c>
      <c r="B137" s="49" t="s">
        <v>212</v>
      </c>
      <c r="C137" s="308" t="s">
        <v>407</v>
      </c>
      <c r="D137" s="49" t="s">
        <v>408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1"/>
        <v>44.72</v>
      </c>
      <c r="L137" s="49">
        <f t="shared" si="162"/>
        <v>596.26</v>
      </c>
      <c r="M137" s="130">
        <f t="shared" si="163"/>
        <v>481.17</v>
      </c>
      <c r="N137" s="49">
        <f t="shared" si="164"/>
        <v>26.09</v>
      </c>
      <c r="O137" s="130">
        <f t="shared" si="165"/>
        <v>110</v>
      </c>
      <c r="P137" s="130">
        <f t="shared" si="166"/>
        <v>0</v>
      </c>
      <c r="Q137" s="130">
        <f t="shared" si="167"/>
        <v>1258.24</v>
      </c>
      <c r="R137" s="49">
        <f t="shared" si="168"/>
        <v>0</v>
      </c>
      <c r="S137" s="49">
        <f t="shared" si="169"/>
        <v>298.13</v>
      </c>
      <c r="T137" s="130">
        <f t="shared" si="170"/>
        <v>120.29</v>
      </c>
      <c r="U137" s="49">
        <f t="shared" si="171"/>
        <v>11.18</v>
      </c>
      <c r="V137" s="130">
        <f t="shared" si="172"/>
        <v>110</v>
      </c>
      <c r="W137" s="130">
        <f t="shared" si="173"/>
        <v>0</v>
      </c>
      <c r="X137" s="49">
        <f t="shared" si="174"/>
        <v>539.6</v>
      </c>
      <c r="Y137" s="49">
        <f t="shared" si="175"/>
        <v>1797.84</v>
      </c>
      <c r="Z137" s="49"/>
      <c r="AA137" s="139" t="s">
        <v>67</v>
      </c>
      <c r="AB137" s="140">
        <f t="shared" ref="AB137:AH137" si="181">K137+R137</f>
        <v>44.72</v>
      </c>
      <c r="AC137" s="140">
        <f t="shared" si="181"/>
        <v>894.39</v>
      </c>
      <c r="AD137" s="140">
        <f t="shared" si="181"/>
        <v>601.46</v>
      </c>
      <c r="AE137" s="140">
        <f t="shared" si="181"/>
        <v>37.27</v>
      </c>
      <c r="AF137" s="140">
        <f t="shared" si="181"/>
        <v>220</v>
      </c>
      <c r="AG137" s="140">
        <f t="shared" si="181"/>
        <v>0</v>
      </c>
      <c r="AH137" s="140">
        <f t="shared" si="181"/>
        <v>1797.84</v>
      </c>
      <c r="AI137" s="139" t="s">
        <v>32</v>
      </c>
    </row>
    <row r="138" s="39" customFormat="1" ht="16" customHeight="1" spans="1:35">
      <c r="A138" s="129">
        <f t="shared" si="160"/>
        <v>135</v>
      </c>
      <c r="B138" s="49" t="s">
        <v>212</v>
      </c>
      <c r="C138" s="308" t="s">
        <v>409</v>
      </c>
      <c r="D138" s="49" t="s">
        <v>410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1"/>
        <v>44.72</v>
      </c>
      <c r="L138" s="49">
        <f t="shared" si="162"/>
        <v>596.26</v>
      </c>
      <c r="M138" s="130">
        <f t="shared" si="163"/>
        <v>481.17</v>
      </c>
      <c r="N138" s="49">
        <f t="shared" si="164"/>
        <v>26.09</v>
      </c>
      <c r="O138" s="130">
        <f t="shared" si="165"/>
        <v>110</v>
      </c>
      <c r="P138" s="130">
        <f t="shared" si="166"/>
        <v>0</v>
      </c>
      <c r="Q138" s="130">
        <f t="shared" si="167"/>
        <v>1258.24</v>
      </c>
      <c r="R138" s="49">
        <f t="shared" si="168"/>
        <v>0</v>
      </c>
      <c r="S138" s="49">
        <f t="shared" si="169"/>
        <v>298.13</v>
      </c>
      <c r="T138" s="130">
        <f t="shared" si="170"/>
        <v>120.29</v>
      </c>
      <c r="U138" s="49">
        <f t="shared" si="171"/>
        <v>11.18</v>
      </c>
      <c r="V138" s="130">
        <f t="shared" si="172"/>
        <v>110</v>
      </c>
      <c r="W138" s="130">
        <f t="shared" si="173"/>
        <v>0</v>
      </c>
      <c r="X138" s="49">
        <f t="shared" si="174"/>
        <v>539.6</v>
      </c>
      <c r="Y138" s="49">
        <f t="shared" si="175"/>
        <v>1797.84</v>
      </c>
      <c r="Z138" s="49"/>
      <c r="AA138" s="139" t="s">
        <v>67</v>
      </c>
      <c r="AB138" s="140">
        <f t="shared" ref="AB138:AH138" si="182">K138+R138</f>
        <v>44.72</v>
      </c>
      <c r="AC138" s="140">
        <f t="shared" si="182"/>
        <v>894.39</v>
      </c>
      <c r="AD138" s="140">
        <f t="shared" si="182"/>
        <v>601.46</v>
      </c>
      <c r="AE138" s="140">
        <f t="shared" si="182"/>
        <v>37.27</v>
      </c>
      <c r="AF138" s="140">
        <f t="shared" si="182"/>
        <v>220</v>
      </c>
      <c r="AG138" s="140">
        <f t="shared" si="182"/>
        <v>0</v>
      </c>
      <c r="AH138" s="140">
        <f t="shared" si="182"/>
        <v>1797.84</v>
      </c>
      <c r="AI138" s="139" t="s">
        <v>32</v>
      </c>
    </row>
    <row r="139" s="39" customFormat="1" ht="16" customHeight="1" spans="1:35">
      <c r="A139" s="129">
        <f t="shared" si="160"/>
        <v>136</v>
      </c>
      <c r="B139" s="49" t="s">
        <v>411</v>
      </c>
      <c r="C139" s="308" t="s">
        <v>412</v>
      </c>
      <c r="D139" s="49" t="s">
        <v>413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1"/>
        <v>44.72</v>
      </c>
      <c r="L139" s="49">
        <f t="shared" si="162"/>
        <v>596.26</v>
      </c>
      <c r="M139" s="130">
        <f t="shared" si="163"/>
        <v>481.17</v>
      </c>
      <c r="N139" s="49">
        <f t="shared" si="164"/>
        <v>26.09</v>
      </c>
      <c r="O139" s="130">
        <f t="shared" si="165"/>
        <v>110</v>
      </c>
      <c r="P139" s="130">
        <f t="shared" si="166"/>
        <v>0</v>
      </c>
      <c r="Q139" s="130">
        <f t="shared" si="167"/>
        <v>1258.24</v>
      </c>
      <c r="R139" s="49">
        <f t="shared" si="168"/>
        <v>0</v>
      </c>
      <c r="S139" s="49">
        <f t="shared" si="169"/>
        <v>298.13</v>
      </c>
      <c r="T139" s="130">
        <f t="shared" si="170"/>
        <v>120.29</v>
      </c>
      <c r="U139" s="49">
        <f t="shared" si="171"/>
        <v>11.18</v>
      </c>
      <c r="V139" s="130">
        <f t="shared" si="172"/>
        <v>110</v>
      </c>
      <c r="W139" s="130">
        <f t="shared" si="173"/>
        <v>0</v>
      </c>
      <c r="X139" s="49">
        <f t="shared" si="174"/>
        <v>539.6</v>
      </c>
      <c r="Y139" s="49">
        <f t="shared" si="175"/>
        <v>1797.84</v>
      </c>
      <c r="Z139" s="49"/>
      <c r="AA139" s="139" t="s">
        <v>76</v>
      </c>
      <c r="AB139" s="140">
        <f t="shared" ref="AB139:AH139" si="183">K139+R139</f>
        <v>44.72</v>
      </c>
      <c r="AC139" s="140">
        <f t="shared" si="183"/>
        <v>894.39</v>
      </c>
      <c r="AD139" s="140">
        <f t="shared" si="183"/>
        <v>601.46</v>
      </c>
      <c r="AE139" s="140">
        <f t="shared" si="183"/>
        <v>37.27</v>
      </c>
      <c r="AF139" s="140">
        <f t="shared" si="183"/>
        <v>220</v>
      </c>
      <c r="AG139" s="140">
        <f t="shared" si="183"/>
        <v>0</v>
      </c>
      <c r="AH139" s="140">
        <f t="shared" si="183"/>
        <v>1797.84</v>
      </c>
      <c r="AI139" s="139" t="s">
        <v>32</v>
      </c>
    </row>
    <row r="140" s="39" customFormat="1" ht="16" customHeight="1" spans="1:35">
      <c r="A140" s="129">
        <f t="shared" si="160"/>
        <v>137</v>
      </c>
      <c r="B140" s="49" t="s">
        <v>411</v>
      </c>
      <c r="C140" s="308" t="s">
        <v>414</v>
      </c>
      <c r="D140" s="49" t="s">
        <v>415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1"/>
        <v>44.72</v>
      </c>
      <c r="L140" s="49">
        <f t="shared" si="162"/>
        <v>596.26</v>
      </c>
      <c r="M140" s="130">
        <f t="shared" si="163"/>
        <v>481.17</v>
      </c>
      <c r="N140" s="49">
        <f t="shared" si="164"/>
        <v>26.09</v>
      </c>
      <c r="O140" s="130">
        <f t="shared" si="165"/>
        <v>110</v>
      </c>
      <c r="P140" s="130">
        <f t="shared" si="166"/>
        <v>0</v>
      </c>
      <c r="Q140" s="130">
        <f t="shared" si="167"/>
        <v>1258.24</v>
      </c>
      <c r="R140" s="49">
        <f t="shared" si="168"/>
        <v>0</v>
      </c>
      <c r="S140" s="49">
        <f t="shared" si="169"/>
        <v>298.13</v>
      </c>
      <c r="T140" s="130">
        <f t="shared" si="170"/>
        <v>120.29</v>
      </c>
      <c r="U140" s="49">
        <f t="shared" si="171"/>
        <v>11.18</v>
      </c>
      <c r="V140" s="130">
        <f t="shared" si="172"/>
        <v>110</v>
      </c>
      <c r="W140" s="130">
        <f t="shared" si="173"/>
        <v>0</v>
      </c>
      <c r="X140" s="49">
        <f t="shared" si="174"/>
        <v>539.6</v>
      </c>
      <c r="Y140" s="49">
        <f t="shared" si="175"/>
        <v>1797.84</v>
      </c>
      <c r="Z140" s="49"/>
      <c r="AA140" s="139" t="s">
        <v>76</v>
      </c>
      <c r="AB140" s="140">
        <f t="shared" ref="AB140:AH140" si="184">K140+R140</f>
        <v>44.72</v>
      </c>
      <c r="AC140" s="140">
        <f t="shared" si="184"/>
        <v>894.39</v>
      </c>
      <c r="AD140" s="140">
        <f t="shared" si="184"/>
        <v>601.46</v>
      </c>
      <c r="AE140" s="140">
        <f t="shared" si="184"/>
        <v>37.27</v>
      </c>
      <c r="AF140" s="140">
        <f t="shared" si="184"/>
        <v>220</v>
      </c>
      <c r="AG140" s="140">
        <f t="shared" si="184"/>
        <v>0</v>
      </c>
      <c r="AH140" s="140">
        <f t="shared" si="184"/>
        <v>1797.84</v>
      </c>
      <c r="AI140" s="139" t="s">
        <v>32</v>
      </c>
    </row>
    <row r="141" s="39" customFormat="1" ht="16" customHeight="1" spans="1:35">
      <c r="A141" s="129">
        <f t="shared" si="160"/>
        <v>138</v>
      </c>
      <c r="B141" s="49" t="s">
        <v>411</v>
      </c>
      <c r="C141" s="308" t="s">
        <v>416</v>
      </c>
      <c r="D141" s="49" t="s">
        <v>417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1"/>
        <v>44.72</v>
      </c>
      <c r="L141" s="49">
        <f t="shared" si="162"/>
        <v>596.26</v>
      </c>
      <c r="M141" s="130">
        <f t="shared" si="163"/>
        <v>481.17</v>
      </c>
      <c r="N141" s="49">
        <f t="shared" si="164"/>
        <v>26.09</v>
      </c>
      <c r="O141" s="130">
        <f t="shared" si="165"/>
        <v>110</v>
      </c>
      <c r="P141" s="130">
        <f t="shared" si="166"/>
        <v>0</v>
      </c>
      <c r="Q141" s="130">
        <f t="shared" si="167"/>
        <v>1258.24</v>
      </c>
      <c r="R141" s="49">
        <f t="shared" si="168"/>
        <v>0</v>
      </c>
      <c r="S141" s="49">
        <f t="shared" si="169"/>
        <v>298.13</v>
      </c>
      <c r="T141" s="130">
        <f t="shared" si="170"/>
        <v>120.29</v>
      </c>
      <c r="U141" s="49">
        <f t="shared" si="171"/>
        <v>11.18</v>
      </c>
      <c r="V141" s="130">
        <f t="shared" si="172"/>
        <v>110</v>
      </c>
      <c r="W141" s="130">
        <f t="shared" si="173"/>
        <v>0</v>
      </c>
      <c r="X141" s="49">
        <f t="shared" si="174"/>
        <v>539.6</v>
      </c>
      <c r="Y141" s="49">
        <f t="shared" si="175"/>
        <v>1797.84</v>
      </c>
      <c r="Z141" s="49"/>
      <c r="AA141" s="139" t="s">
        <v>76</v>
      </c>
      <c r="AB141" s="140">
        <f t="shared" ref="AB141:AH141" si="185">K141+R141</f>
        <v>44.72</v>
      </c>
      <c r="AC141" s="140">
        <f t="shared" si="185"/>
        <v>894.39</v>
      </c>
      <c r="AD141" s="140">
        <f t="shared" si="185"/>
        <v>601.46</v>
      </c>
      <c r="AE141" s="140">
        <f t="shared" si="185"/>
        <v>37.27</v>
      </c>
      <c r="AF141" s="140">
        <f t="shared" si="185"/>
        <v>220</v>
      </c>
      <c r="AG141" s="140">
        <f t="shared" si="185"/>
        <v>0</v>
      </c>
      <c r="AH141" s="140">
        <f t="shared" si="185"/>
        <v>1797.84</v>
      </c>
      <c r="AI141" s="139" t="s">
        <v>32</v>
      </c>
    </row>
    <row r="142" s="39" customFormat="1" ht="16" customHeight="1" spans="1:35">
      <c r="A142" s="129">
        <f t="shared" si="160"/>
        <v>139</v>
      </c>
      <c r="B142" s="49" t="s">
        <v>411</v>
      </c>
      <c r="C142" s="308" t="s">
        <v>418</v>
      </c>
      <c r="D142" s="49" t="s">
        <v>419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1"/>
        <v>44.72</v>
      </c>
      <c r="L142" s="49">
        <f t="shared" si="162"/>
        <v>596.26</v>
      </c>
      <c r="M142" s="130">
        <f t="shared" si="163"/>
        <v>481.17</v>
      </c>
      <c r="N142" s="49">
        <f t="shared" si="164"/>
        <v>26.09</v>
      </c>
      <c r="O142" s="130">
        <f t="shared" si="165"/>
        <v>110</v>
      </c>
      <c r="P142" s="130">
        <f t="shared" si="166"/>
        <v>0</v>
      </c>
      <c r="Q142" s="130">
        <f t="shared" si="167"/>
        <v>1258.24</v>
      </c>
      <c r="R142" s="49">
        <f t="shared" si="168"/>
        <v>0</v>
      </c>
      <c r="S142" s="49">
        <f t="shared" si="169"/>
        <v>298.13</v>
      </c>
      <c r="T142" s="130">
        <f t="shared" si="170"/>
        <v>120.29</v>
      </c>
      <c r="U142" s="49">
        <f t="shared" si="171"/>
        <v>11.18</v>
      </c>
      <c r="V142" s="130">
        <f t="shared" si="172"/>
        <v>110</v>
      </c>
      <c r="W142" s="130">
        <f t="shared" si="173"/>
        <v>0</v>
      </c>
      <c r="X142" s="49">
        <f t="shared" si="174"/>
        <v>539.6</v>
      </c>
      <c r="Y142" s="49">
        <f t="shared" si="175"/>
        <v>1797.84</v>
      </c>
      <c r="Z142" s="49"/>
      <c r="AA142" s="139" t="s">
        <v>76</v>
      </c>
      <c r="AB142" s="140">
        <f t="shared" ref="AB142:AH142" si="186">K142+R142</f>
        <v>44.72</v>
      </c>
      <c r="AC142" s="140">
        <f t="shared" si="186"/>
        <v>894.39</v>
      </c>
      <c r="AD142" s="140">
        <f t="shared" si="186"/>
        <v>601.46</v>
      </c>
      <c r="AE142" s="140">
        <f t="shared" si="186"/>
        <v>37.27</v>
      </c>
      <c r="AF142" s="140">
        <f t="shared" si="186"/>
        <v>220</v>
      </c>
      <c r="AG142" s="140">
        <f t="shared" si="186"/>
        <v>0</v>
      </c>
      <c r="AH142" s="140">
        <f t="shared" si="186"/>
        <v>1797.84</v>
      </c>
      <c r="AI142" s="139" t="s">
        <v>32</v>
      </c>
    </row>
    <row r="143" s="39" customFormat="1" ht="16" customHeight="1" spans="1:35">
      <c r="A143" s="129">
        <f t="shared" si="160"/>
        <v>140</v>
      </c>
      <c r="B143" s="49" t="s">
        <v>411</v>
      </c>
      <c r="C143" s="310" t="s">
        <v>420</v>
      </c>
      <c r="D143" s="46" t="s">
        <v>421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1"/>
        <v>44.72</v>
      </c>
      <c r="L143" s="49">
        <f t="shared" si="162"/>
        <v>596.26</v>
      </c>
      <c r="M143" s="130">
        <f t="shared" si="163"/>
        <v>481.17</v>
      </c>
      <c r="N143" s="49">
        <f t="shared" si="164"/>
        <v>26.09</v>
      </c>
      <c r="O143" s="130">
        <f t="shared" si="165"/>
        <v>110</v>
      </c>
      <c r="P143" s="130">
        <f t="shared" si="166"/>
        <v>0</v>
      </c>
      <c r="Q143" s="130">
        <f t="shared" si="167"/>
        <v>1258.24</v>
      </c>
      <c r="R143" s="49">
        <f t="shared" si="168"/>
        <v>0</v>
      </c>
      <c r="S143" s="49">
        <f t="shared" si="169"/>
        <v>298.13</v>
      </c>
      <c r="T143" s="130">
        <f t="shared" si="170"/>
        <v>120.29</v>
      </c>
      <c r="U143" s="49">
        <f t="shared" si="171"/>
        <v>11.18</v>
      </c>
      <c r="V143" s="130">
        <f t="shared" si="172"/>
        <v>110</v>
      </c>
      <c r="W143" s="130">
        <f t="shared" si="173"/>
        <v>0</v>
      </c>
      <c r="X143" s="49">
        <f t="shared" si="174"/>
        <v>539.6</v>
      </c>
      <c r="Y143" s="49">
        <f t="shared" si="175"/>
        <v>1797.84</v>
      </c>
      <c r="Z143" s="164"/>
      <c r="AA143" s="139" t="s">
        <v>76</v>
      </c>
      <c r="AB143" s="140">
        <f t="shared" ref="AB143:AH143" si="187">K143+R143</f>
        <v>44.72</v>
      </c>
      <c r="AC143" s="140">
        <f t="shared" si="187"/>
        <v>894.39</v>
      </c>
      <c r="AD143" s="140">
        <f t="shared" si="187"/>
        <v>601.46</v>
      </c>
      <c r="AE143" s="140">
        <f t="shared" si="187"/>
        <v>37.27</v>
      </c>
      <c r="AF143" s="140">
        <f t="shared" si="187"/>
        <v>220</v>
      </c>
      <c r="AG143" s="140">
        <f t="shared" si="187"/>
        <v>0</v>
      </c>
      <c r="AH143" s="140">
        <f t="shared" si="187"/>
        <v>1797.84</v>
      </c>
      <c r="AI143" s="139" t="s">
        <v>32</v>
      </c>
    </row>
    <row r="144" s="39" customFormat="1" ht="16" customHeight="1" spans="1:35">
      <c r="A144" s="129">
        <f t="shared" si="160"/>
        <v>141</v>
      </c>
      <c r="B144" s="49" t="s">
        <v>139</v>
      </c>
      <c r="C144" s="308" t="s">
        <v>422</v>
      </c>
      <c r="D144" s="49" t="s">
        <v>423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1"/>
        <v>44.72</v>
      </c>
      <c r="L144" s="49">
        <f t="shared" si="162"/>
        <v>596.26</v>
      </c>
      <c r="M144" s="130">
        <f t="shared" si="163"/>
        <v>481.17</v>
      </c>
      <c r="N144" s="49">
        <f t="shared" si="164"/>
        <v>26.09</v>
      </c>
      <c r="O144" s="130">
        <f t="shared" si="165"/>
        <v>110</v>
      </c>
      <c r="P144" s="130">
        <f t="shared" si="166"/>
        <v>0</v>
      </c>
      <c r="Q144" s="130">
        <f t="shared" si="167"/>
        <v>1258.24</v>
      </c>
      <c r="R144" s="49">
        <f t="shared" si="168"/>
        <v>0</v>
      </c>
      <c r="S144" s="49">
        <f t="shared" si="169"/>
        <v>298.13</v>
      </c>
      <c r="T144" s="130">
        <f t="shared" si="170"/>
        <v>120.29</v>
      </c>
      <c r="U144" s="49">
        <f t="shared" si="171"/>
        <v>11.18</v>
      </c>
      <c r="V144" s="130">
        <f t="shared" si="172"/>
        <v>110</v>
      </c>
      <c r="W144" s="130">
        <f t="shared" si="173"/>
        <v>0</v>
      </c>
      <c r="X144" s="49">
        <f t="shared" si="174"/>
        <v>539.6</v>
      </c>
      <c r="Y144" s="49">
        <f t="shared" si="175"/>
        <v>1797.84</v>
      </c>
      <c r="Z144" s="49"/>
      <c r="AA144" s="139" t="s">
        <v>77</v>
      </c>
      <c r="AB144" s="140">
        <f t="shared" ref="AB144:AH144" si="188">K144+R144</f>
        <v>44.72</v>
      </c>
      <c r="AC144" s="140">
        <f t="shared" si="188"/>
        <v>894.39</v>
      </c>
      <c r="AD144" s="140">
        <f t="shared" si="188"/>
        <v>601.46</v>
      </c>
      <c r="AE144" s="140">
        <f t="shared" si="188"/>
        <v>37.27</v>
      </c>
      <c r="AF144" s="140">
        <f t="shared" si="188"/>
        <v>220</v>
      </c>
      <c r="AG144" s="140">
        <f t="shared" si="188"/>
        <v>0</v>
      </c>
      <c r="AH144" s="140">
        <f t="shared" si="188"/>
        <v>1797.84</v>
      </c>
      <c r="AI144" s="139" t="s">
        <v>32</v>
      </c>
    </row>
    <row r="145" s="39" customFormat="1" ht="16" customHeight="1" spans="1:35">
      <c r="A145" s="129">
        <f t="shared" si="160"/>
        <v>142</v>
      </c>
      <c r="B145" s="49" t="s">
        <v>139</v>
      </c>
      <c r="C145" s="308" t="s">
        <v>424</v>
      </c>
      <c r="D145" s="49" t="s">
        <v>425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1"/>
        <v>44.72</v>
      </c>
      <c r="L145" s="49">
        <f t="shared" si="162"/>
        <v>596.26</v>
      </c>
      <c r="M145" s="130">
        <f t="shared" si="163"/>
        <v>481.17</v>
      </c>
      <c r="N145" s="49">
        <f t="shared" si="164"/>
        <v>26.09</v>
      </c>
      <c r="O145" s="130">
        <f t="shared" si="165"/>
        <v>110</v>
      </c>
      <c r="P145" s="130">
        <f t="shared" si="166"/>
        <v>0</v>
      </c>
      <c r="Q145" s="130">
        <f t="shared" si="167"/>
        <v>1258.24</v>
      </c>
      <c r="R145" s="49">
        <f t="shared" si="168"/>
        <v>0</v>
      </c>
      <c r="S145" s="49">
        <f t="shared" si="169"/>
        <v>298.13</v>
      </c>
      <c r="T145" s="130">
        <f t="shared" si="170"/>
        <v>120.29</v>
      </c>
      <c r="U145" s="49">
        <f t="shared" si="171"/>
        <v>11.18</v>
      </c>
      <c r="V145" s="130">
        <f t="shared" si="172"/>
        <v>110</v>
      </c>
      <c r="W145" s="130">
        <f t="shared" si="173"/>
        <v>0</v>
      </c>
      <c r="X145" s="49">
        <f t="shared" si="174"/>
        <v>539.6</v>
      </c>
      <c r="Y145" s="49">
        <f t="shared" si="175"/>
        <v>1797.84</v>
      </c>
      <c r="Z145" s="49"/>
      <c r="AA145" s="139" t="s">
        <v>77</v>
      </c>
      <c r="AB145" s="140">
        <f t="shared" ref="AB145:AH145" si="189">K145+R145</f>
        <v>44.72</v>
      </c>
      <c r="AC145" s="140">
        <f t="shared" si="189"/>
        <v>894.39</v>
      </c>
      <c r="AD145" s="140">
        <f t="shared" si="189"/>
        <v>601.46</v>
      </c>
      <c r="AE145" s="140">
        <f t="shared" si="189"/>
        <v>37.27</v>
      </c>
      <c r="AF145" s="140">
        <f t="shared" si="189"/>
        <v>220</v>
      </c>
      <c r="AG145" s="140">
        <f t="shared" si="189"/>
        <v>0</v>
      </c>
      <c r="AH145" s="140">
        <f t="shared" si="189"/>
        <v>1797.84</v>
      </c>
      <c r="AI145" s="139" t="s">
        <v>32</v>
      </c>
    </row>
    <row r="146" s="39" customFormat="1" ht="16" customHeight="1" spans="1:35">
      <c r="A146" s="129">
        <f t="shared" si="160"/>
        <v>143</v>
      </c>
      <c r="B146" s="49" t="s">
        <v>139</v>
      </c>
      <c r="C146" s="308" t="s">
        <v>426</v>
      </c>
      <c r="D146" s="49" t="s">
        <v>427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1"/>
        <v>44.72</v>
      </c>
      <c r="L146" s="49">
        <f t="shared" si="162"/>
        <v>596.26</v>
      </c>
      <c r="M146" s="130">
        <f t="shared" si="163"/>
        <v>481.17</v>
      </c>
      <c r="N146" s="49">
        <f t="shared" si="164"/>
        <v>26.09</v>
      </c>
      <c r="O146" s="130">
        <f t="shared" si="165"/>
        <v>110</v>
      </c>
      <c r="P146" s="130">
        <f t="shared" si="166"/>
        <v>0</v>
      </c>
      <c r="Q146" s="130">
        <f t="shared" si="167"/>
        <v>1258.24</v>
      </c>
      <c r="R146" s="49">
        <f t="shared" si="168"/>
        <v>0</v>
      </c>
      <c r="S146" s="49">
        <f t="shared" si="169"/>
        <v>298.13</v>
      </c>
      <c r="T146" s="130">
        <f t="shared" si="170"/>
        <v>120.29</v>
      </c>
      <c r="U146" s="49">
        <f t="shared" si="171"/>
        <v>11.18</v>
      </c>
      <c r="V146" s="130">
        <f t="shared" si="172"/>
        <v>110</v>
      </c>
      <c r="W146" s="130">
        <f t="shared" si="173"/>
        <v>0</v>
      </c>
      <c r="X146" s="49">
        <f t="shared" si="174"/>
        <v>539.6</v>
      </c>
      <c r="Y146" s="49">
        <f t="shared" si="175"/>
        <v>1797.84</v>
      </c>
      <c r="Z146" s="49"/>
      <c r="AA146" s="139" t="s">
        <v>77</v>
      </c>
      <c r="AB146" s="140">
        <f t="shared" ref="AB146:AH146" si="190">K146+R146</f>
        <v>44.72</v>
      </c>
      <c r="AC146" s="140">
        <f t="shared" si="190"/>
        <v>894.39</v>
      </c>
      <c r="AD146" s="140">
        <f t="shared" si="190"/>
        <v>601.46</v>
      </c>
      <c r="AE146" s="140">
        <f t="shared" si="190"/>
        <v>37.27</v>
      </c>
      <c r="AF146" s="140">
        <f t="shared" si="190"/>
        <v>220</v>
      </c>
      <c r="AG146" s="140">
        <f t="shared" si="190"/>
        <v>0</v>
      </c>
      <c r="AH146" s="140">
        <f t="shared" si="190"/>
        <v>1797.84</v>
      </c>
      <c r="AI146" s="139" t="s">
        <v>32</v>
      </c>
    </row>
    <row r="147" s="39" customFormat="1" ht="16" customHeight="1" spans="1:35">
      <c r="A147" s="129">
        <f t="shared" si="160"/>
        <v>144</v>
      </c>
      <c r="B147" s="49" t="s">
        <v>139</v>
      </c>
      <c r="C147" s="308" t="s">
        <v>428</v>
      </c>
      <c r="D147" s="49" t="s">
        <v>429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1"/>
        <v>44.72</v>
      </c>
      <c r="L147" s="49">
        <f t="shared" si="162"/>
        <v>596.26</v>
      </c>
      <c r="M147" s="130">
        <f t="shared" si="163"/>
        <v>481.17</v>
      </c>
      <c r="N147" s="49">
        <f t="shared" si="164"/>
        <v>26.09</v>
      </c>
      <c r="O147" s="130">
        <f t="shared" si="165"/>
        <v>110</v>
      </c>
      <c r="P147" s="130">
        <f t="shared" si="166"/>
        <v>0</v>
      </c>
      <c r="Q147" s="130">
        <f t="shared" si="167"/>
        <v>1258.24</v>
      </c>
      <c r="R147" s="49">
        <f t="shared" si="168"/>
        <v>0</v>
      </c>
      <c r="S147" s="49">
        <f t="shared" si="169"/>
        <v>298.13</v>
      </c>
      <c r="T147" s="130">
        <f t="shared" si="170"/>
        <v>120.29</v>
      </c>
      <c r="U147" s="49">
        <f t="shared" si="171"/>
        <v>11.18</v>
      </c>
      <c r="V147" s="130">
        <f t="shared" si="172"/>
        <v>110</v>
      </c>
      <c r="W147" s="130">
        <f t="shared" si="173"/>
        <v>0</v>
      </c>
      <c r="X147" s="49">
        <f t="shared" si="174"/>
        <v>539.6</v>
      </c>
      <c r="Y147" s="49">
        <f t="shared" si="175"/>
        <v>1797.84</v>
      </c>
      <c r="Z147" s="49"/>
      <c r="AA147" s="139" t="s">
        <v>77</v>
      </c>
      <c r="AB147" s="140">
        <f t="shared" ref="AB147:AH147" si="191">K147+R147</f>
        <v>44.72</v>
      </c>
      <c r="AC147" s="140">
        <f t="shared" si="191"/>
        <v>894.39</v>
      </c>
      <c r="AD147" s="140">
        <f t="shared" si="191"/>
        <v>601.46</v>
      </c>
      <c r="AE147" s="140">
        <f t="shared" si="191"/>
        <v>37.27</v>
      </c>
      <c r="AF147" s="140">
        <f t="shared" si="191"/>
        <v>220</v>
      </c>
      <c r="AG147" s="140">
        <f t="shared" si="191"/>
        <v>0</v>
      </c>
      <c r="AH147" s="140">
        <f t="shared" si="191"/>
        <v>1797.84</v>
      </c>
      <c r="AI147" s="139" t="s">
        <v>32</v>
      </c>
    </row>
    <row r="148" s="39" customFormat="1" ht="16" customHeight="1" spans="1:35">
      <c r="A148" s="129">
        <f t="shared" si="160"/>
        <v>145</v>
      </c>
      <c r="B148" s="49" t="s">
        <v>139</v>
      </c>
      <c r="C148" s="308" t="s">
        <v>430</v>
      </c>
      <c r="D148" s="49" t="s">
        <v>431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1"/>
        <v>44.72</v>
      </c>
      <c r="L148" s="49">
        <f t="shared" si="162"/>
        <v>596.26</v>
      </c>
      <c r="M148" s="130">
        <f t="shared" si="163"/>
        <v>481.17</v>
      </c>
      <c r="N148" s="49">
        <f t="shared" si="164"/>
        <v>26.09</v>
      </c>
      <c r="O148" s="130">
        <f t="shared" si="165"/>
        <v>110</v>
      </c>
      <c r="P148" s="130">
        <f t="shared" si="166"/>
        <v>0</v>
      </c>
      <c r="Q148" s="130">
        <f t="shared" si="167"/>
        <v>1258.24</v>
      </c>
      <c r="R148" s="49">
        <f t="shared" si="168"/>
        <v>0</v>
      </c>
      <c r="S148" s="49">
        <f t="shared" si="169"/>
        <v>298.13</v>
      </c>
      <c r="T148" s="130">
        <f t="shared" si="170"/>
        <v>120.29</v>
      </c>
      <c r="U148" s="49">
        <f t="shared" si="171"/>
        <v>11.18</v>
      </c>
      <c r="V148" s="130">
        <f t="shared" si="172"/>
        <v>110</v>
      </c>
      <c r="W148" s="130">
        <f t="shared" si="173"/>
        <v>0</v>
      </c>
      <c r="X148" s="49">
        <f t="shared" si="174"/>
        <v>539.6</v>
      </c>
      <c r="Y148" s="49">
        <f t="shared" si="175"/>
        <v>1797.84</v>
      </c>
      <c r="Z148" s="49"/>
      <c r="AA148" s="139" t="s">
        <v>77</v>
      </c>
      <c r="AB148" s="140">
        <f t="shared" ref="AB148:AH148" si="192">K148+R148</f>
        <v>44.72</v>
      </c>
      <c r="AC148" s="140">
        <f t="shared" si="192"/>
        <v>894.39</v>
      </c>
      <c r="AD148" s="140">
        <f t="shared" si="192"/>
        <v>601.46</v>
      </c>
      <c r="AE148" s="140">
        <f t="shared" si="192"/>
        <v>37.27</v>
      </c>
      <c r="AF148" s="140">
        <f t="shared" si="192"/>
        <v>220</v>
      </c>
      <c r="AG148" s="140">
        <f t="shared" si="192"/>
        <v>0</v>
      </c>
      <c r="AH148" s="140">
        <f t="shared" si="192"/>
        <v>1797.84</v>
      </c>
      <c r="AI148" s="139" t="s">
        <v>32</v>
      </c>
    </row>
    <row r="149" s="39" customFormat="1" ht="16" customHeight="1" spans="1:35">
      <c r="A149" s="129">
        <f t="shared" si="160"/>
        <v>146</v>
      </c>
      <c r="B149" s="49" t="s">
        <v>139</v>
      </c>
      <c r="C149" s="308" t="s">
        <v>432</v>
      </c>
      <c r="D149" s="49" t="s">
        <v>433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1"/>
        <v>44.72</v>
      </c>
      <c r="L149" s="49">
        <f t="shared" si="162"/>
        <v>596.26</v>
      </c>
      <c r="M149" s="130">
        <f t="shared" si="163"/>
        <v>481.17</v>
      </c>
      <c r="N149" s="49">
        <f t="shared" si="164"/>
        <v>26.09</v>
      </c>
      <c r="O149" s="130">
        <f t="shared" si="165"/>
        <v>110</v>
      </c>
      <c r="P149" s="130">
        <f t="shared" si="166"/>
        <v>0</v>
      </c>
      <c r="Q149" s="130">
        <f t="shared" si="167"/>
        <v>1258.24</v>
      </c>
      <c r="R149" s="49">
        <f t="shared" si="168"/>
        <v>0</v>
      </c>
      <c r="S149" s="49">
        <f t="shared" si="169"/>
        <v>298.13</v>
      </c>
      <c r="T149" s="130">
        <f t="shared" si="170"/>
        <v>120.29</v>
      </c>
      <c r="U149" s="49">
        <f t="shared" si="171"/>
        <v>11.18</v>
      </c>
      <c r="V149" s="130">
        <f t="shared" si="172"/>
        <v>110</v>
      </c>
      <c r="W149" s="130">
        <f t="shared" si="173"/>
        <v>0</v>
      </c>
      <c r="X149" s="49">
        <f t="shared" si="174"/>
        <v>539.6</v>
      </c>
      <c r="Y149" s="49">
        <f t="shared" si="175"/>
        <v>1797.84</v>
      </c>
      <c r="Z149" s="49"/>
      <c r="AA149" s="139" t="s">
        <v>77</v>
      </c>
      <c r="AB149" s="140">
        <f t="shared" ref="AB149:AH149" si="193">K149+R149</f>
        <v>44.72</v>
      </c>
      <c r="AC149" s="140">
        <f t="shared" si="193"/>
        <v>894.39</v>
      </c>
      <c r="AD149" s="140">
        <f t="shared" si="193"/>
        <v>601.46</v>
      </c>
      <c r="AE149" s="140">
        <f t="shared" si="193"/>
        <v>37.27</v>
      </c>
      <c r="AF149" s="140">
        <f t="shared" si="193"/>
        <v>220</v>
      </c>
      <c r="AG149" s="140">
        <f t="shared" si="193"/>
        <v>0</v>
      </c>
      <c r="AH149" s="140">
        <f t="shared" si="193"/>
        <v>1797.84</v>
      </c>
      <c r="AI149" s="139" t="s">
        <v>32</v>
      </c>
    </row>
    <row r="150" s="39" customFormat="1" ht="16" customHeight="1" spans="1:35">
      <c r="A150" s="129">
        <f t="shared" si="160"/>
        <v>147</v>
      </c>
      <c r="B150" s="49" t="s">
        <v>139</v>
      </c>
      <c r="C150" s="308" t="s">
        <v>434</v>
      </c>
      <c r="D150" s="49" t="s">
        <v>435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1"/>
        <v>44.72</v>
      </c>
      <c r="L150" s="49">
        <f t="shared" si="162"/>
        <v>596.26</v>
      </c>
      <c r="M150" s="130">
        <f t="shared" si="163"/>
        <v>481.17</v>
      </c>
      <c r="N150" s="49">
        <f t="shared" si="164"/>
        <v>26.09</v>
      </c>
      <c r="O150" s="130">
        <f t="shared" si="165"/>
        <v>110</v>
      </c>
      <c r="P150" s="130">
        <f t="shared" si="166"/>
        <v>0</v>
      </c>
      <c r="Q150" s="130">
        <f t="shared" si="167"/>
        <v>1258.24</v>
      </c>
      <c r="R150" s="49">
        <f t="shared" si="168"/>
        <v>0</v>
      </c>
      <c r="S150" s="49">
        <f t="shared" si="169"/>
        <v>298.13</v>
      </c>
      <c r="T150" s="130">
        <f t="shared" si="170"/>
        <v>120.29</v>
      </c>
      <c r="U150" s="49">
        <f t="shared" si="171"/>
        <v>11.18</v>
      </c>
      <c r="V150" s="130">
        <f t="shared" si="172"/>
        <v>110</v>
      </c>
      <c r="W150" s="130">
        <f t="shared" si="173"/>
        <v>0</v>
      </c>
      <c r="X150" s="49">
        <f t="shared" si="174"/>
        <v>539.6</v>
      </c>
      <c r="Y150" s="49">
        <f t="shared" si="175"/>
        <v>1797.84</v>
      </c>
      <c r="Z150" s="49"/>
      <c r="AA150" s="139" t="s">
        <v>77</v>
      </c>
      <c r="AB150" s="140">
        <f t="shared" ref="AB150:AH150" si="194">K150+R150</f>
        <v>44.72</v>
      </c>
      <c r="AC150" s="140">
        <f t="shared" si="194"/>
        <v>894.39</v>
      </c>
      <c r="AD150" s="140">
        <f t="shared" si="194"/>
        <v>601.46</v>
      </c>
      <c r="AE150" s="140">
        <f t="shared" si="194"/>
        <v>37.27</v>
      </c>
      <c r="AF150" s="140">
        <f t="shared" si="194"/>
        <v>220</v>
      </c>
      <c r="AG150" s="140">
        <f t="shared" si="194"/>
        <v>0</v>
      </c>
      <c r="AH150" s="140">
        <f t="shared" si="194"/>
        <v>1797.84</v>
      </c>
      <c r="AI150" s="139" t="s">
        <v>32</v>
      </c>
    </row>
    <row r="151" s="39" customFormat="1" ht="16" customHeight="1" spans="1:35">
      <c r="A151" s="129">
        <f t="shared" si="160"/>
        <v>148</v>
      </c>
      <c r="B151" s="49" t="s">
        <v>139</v>
      </c>
      <c r="C151" s="308" t="s">
        <v>436</v>
      </c>
      <c r="D151" s="49" t="s">
        <v>437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1"/>
        <v>44.72</v>
      </c>
      <c r="L151" s="49">
        <f t="shared" si="162"/>
        <v>596.26</v>
      </c>
      <c r="M151" s="130">
        <f t="shared" si="163"/>
        <v>481.17</v>
      </c>
      <c r="N151" s="49">
        <f t="shared" si="164"/>
        <v>26.09</v>
      </c>
      <c r="O151" s="130">
        <f t="shared" si="165"/>
        <v>110</v>
      </c>
      <c r="P151" s="130">
        <f t="shared" si="166"/>
        <v>0</v>
      </c>
      <c r="Q151" s="130">
        <f t="shared" si="167"/>
        <v>1258.24</v>
      </c>
      <c r="R151" s="49">
        <f t="shared" si="168"/>
        <v>0</v>
      </c>
      <c r="S151" s="49">
        <f t="shared" si="169"/>
        <v>298.13</v>
      </c>
      <c r="T151" s="130">
        <f t="shared" si="170"/>
        <v>120.29</v>
      </c>
      <c r="U151" s="49">
        <f t="shared" si="171"/>
        <v>11.18</v>
      </c>
      <c r="V151" s="130">
        <f t="shared" si="172"/>
        <v>110</v>
      </c>
      <c r="W151" s="130">
        <f t="shared" si="173"/>
        <v>0</v>
      </c>
      <c r="X151" s="49">
        <f t="shared" si="174"/>
        <v>539.6</v>
      </c>
      <c r="Y151" s="49">
        <f t="shared" si="175"/>
        <v>1797.84</v>
      </c>
      <c r="Z151" s="49"/>
      <c r="AA151" s="139" t="s">
        <v>77</v>
      </c>
      <c r="AB151" s="140">
        <f t="shared" ref="AB151:AH151" si="195">K151+R151</f>
        <v>44.72</v>
      </c>
      <c r="AC151" s="140">
        <f t="shared" si="195"/>
        <v>894.39</v>
      </c>
      <c r="AD151" s="140">
        <f t="shared" si="195"/>
        <v>601.46</v>
      </c>
      <c r="AE151" s="140">
        <f t="shared" si="195"/>
        <v>37.27</v>
      </c>
      <c r="AF151" s="140">
        <f t="shared" si="195"/>
        <v>220</v>
      </c>
      <c r="AG151" s="140">
        <f t="shared" si="195"/>
        <v>0</v>
      </c>
      <c r="AH151" s="140">
        <f t="shared" si="195"/>
        <v>1797.84</v>
      </c>
      <c r="AI151" s="139" t="s">
        <v>32</v>
      </c>
    </row>
    <row r="152" s="39" customFormat="1" ht="16" customHeight="1" spans="1:35">
      <c r="A152" s="129">
        <f t="shared" si="160"/>
        <v>149</v>
      </c>
      <c r="B152" s="49" t="s">
        <v>139</v>
      </c>
      <c r="C152" s="308" t="s">
        <v>438</v>
      </c>
      <c r="D152" s="49" t="s">
        <v>439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1"/>
        <v>44.72</v>
      </c>
      <c r="L152" s="49">
        <f t="shared" si="162"/>
        <v>596.26</v>
      </c>
      <c r="M152" s="130">
        <f t="shared" si="163"/>
        <v>481.17</v>
      </c>
      <c r="N152" s="49">
        <f t="shared" si="164"/>
        <v>26.09</v>
      </c>
      <c r="O152" s="130">
        <f t="shared" si="165"/>
        <v>110</v>
      </c>
      <c r="P152" s="130">
        <f t="shared" si="166"/>
        <v>0</v>
      </c>
      <c r="Q152" s="130">
        <f t="shared" si="167"/>
        <v>1258.24</v>
      </c>
      <c r="R152" s="49">
        <f t="shared" si="168"/>
        <v>0</v>
      </c>
      <c r="S152" s="49">
        <f t="shared" si="169"/>
        <v>298.13</v>
      </c>
      <c r="T152" s="130">
        <f t="shared" si="170"/>
        <v>120.29</v>
      </c>
      <c r="U152" s="49">
        <f t="shared" si="171"/>
        <v>11.18</v>
      </c>
      <c r="V152" s="130">
        <f t="shared" si="172"/>
        <v>110</v>
      </c>
      <c r="W152" s="130">
        <f t="shared" si="173"/>
        <v>0</v>
      </c>
      <c r="X152" s="49">
        <f t="shared" si="174"/>
        <v>539.6</v>
      </c>
      <c r="Y152" s="49">
        <f t="shared" si="175"/>
        <v>1797.84</v>
      </c>
      <c r="Z152" s="49"/>
      <c r="AA152" s="139" t="s">
        <v>77</v>
      </c>
      <c r="AB152" s="140">
        <f t="shared" ref="AB152:AH152" si="196">K152+R152</f>
        <v>44.72</v>
      </c>
      <c r="AC152" s="140">
        <f t="shared" si="196"/>
        <v>894.39</v>
      </c>
      <c r="AD152" s="140">
        <f t="shared" si="196"/>
        <v>601.46</v>
      </c>
      <c r="AE152" s="140">
        <f t="shared" si="196"/>
        <v>37.27</v>
      </c>
      <c r="AF152" s="140">
        <f t="shared" si="196"/>
        <v>220</v>
      </c>
      <c r="AG152" s="140">
        <f t="shared" si="196"/>
        <v>0</v>
      </c>
      <c r="AH152" s="140">
        <f t="shared" si="196"/>
        <v>1797.84</v>
      </c>
      <c r="AI152" s="139" t="s">
        <v>32</v>
      </c>
    </row>
    <row r="153" s="39" customFormat="1" ht="16" customHeight="1" spans="1:35">
      <c r="A153" s="129">
        <f t="shared" si="160"/>
        <v>150</v>
      </c>
      <c r="B153" s="49" t="s">
        <v>139</v>
      </c>
      <c r="C153" s="308" t="s">
        <v>440</v>
      </c>
      <c r="D153" s="49" t="s">
        <v>441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1"/>
        <v>44.72</v>
      </c>
      <c r="L153" s="49">
        <f t="shared" si="162"/>
        <v>596.26</v>
      </c>
      <c r="M153" s="130">
        <f t="shared" si="163"/>
        <v>481.17</v>
      </c>
      <c r="N153" s="49">
        <f t="shared" si="164"/>
        <v>26.09</v>
      </c>
      <c r="O153" s="130">
        <f t="shared" si="165"/>
        <v>110</v>
      </c>
      <c r="P153" s="130">
        <f t="shared" si="166"/>
        <v>0</v>
      </c>
      <c r="Q153" s="130">
        <f t="shared" si="167"/>
        <v>1258.24</v>
      </c>
      <c r="R153" s="49">
        <f t="shared" si="168"/>
        <v>0</v>
      </c>
      <c r="S153" s="49">
        <f t="shared" si="169"/>
        <v>298.13</v>
      </c>
      <c r="T153" s="130">
        <f t="shared" si="170"/>
        <v>120.29</v>
      </c>
      <c r="U153" s="49">
        <f t="shared" si="171"/>
        <v>11.18</v>
      </c>
      <c r="V153" s="130">
        <f t="shared" si="172"/>
        <v>110</v>
      </c>
      <c r="W153" s="130">
        <f t="shared" si="173"/>
        <v>0</v>
      </c>
      <c r="X153" s="49">
        <f t="shared" si="174"/>
        <v>539.6</v>
      </c>
      <c r="Y153" s="49">
        <f t="shared" si="175"/>
        <v>1797.84</v>
      </c>
      <c r="Z153" s="49"/>
      <c r="AA153" s="139" t="s">
        <v>77</v>
      </c>
      <c r="AB153" s="140">
        <f t="shared" ref="AB153:AH153" si="197">K153+R153</f>
        <v>44.72</v>
      </c>
      <c r="AC153" s="140">
        <f t="shared" si="197"/>
        <v>894.39</v>
      </c>
      <c r="AD153" s="140">
        <f t="shared" si="197"/>
        <v>601.46</v>
      </c>
      <c r="AE153" s="140">
        <f t="shared" si="197"/>
        <v>37.27</v>
      </c>
      <c r="AF153" s="140">
        <f t="shared" si="197"/>
        <v>220</v>
      </c>
      <c r="AG153" s="140">
        <f t="shared" si="197"/>
        <v>0</v>
      </c>
      <c r="AH153" s="140">
        <f t="shared" si="197"/>
        <v>1797.84</v>
      </c>
      <c r="AI153" s="139" t="s">
        <v>32</v>
      </c>
    </row>
    <row r="154" s="39" customFormat="1" ht="16" customHeight="1" spans="1:35">
      <c r="A154" s="129">
        <f t="shared" si="160"/>
        <v>151</v>
      </c>
      <c r="B154" s="49" t="s">
        <v>139</v>
      </c>
      <c r="C154" s="308" t="s">
        <v>442</v>
      </c>
      <c r="D154" s="49" t="s">
        <v>443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1"/>
        <v>44.72</v>
      </c>
      <c r="L154" s="49">
        <f t="shared" si="162"/>
        <v>596.26</v>
      </c>
      <c r="M154" s="130">
        <f t="shared" si="163"/>
        <v>481.17</v>
      </c>
      <c r="N154" s="49">
        <f t="shared" si="164"/>
        <v>26.09</v>
      </c>
      <c r="O154" s="130">
        <f t="shared" si="165"/>
        <v>110</v>
      </c>
      <c r="P154" s="130">
        <f t="shared" si="166"/>
        <v>0</v>
      </c>
      <c r="Q154" s="130">
        <f t="shared" si="167"/>
        <v>1258.24</v>
      </c>
      <c r="R154" s="49">
        <f t="shared" si="168"/>
        <v>0</v>
      </c>
      <c r="S154" s="49">
        <f t="shared" si="169"/>
        <v>298.13</v>
      </c>
      <c r="T154" s="130">
        <f t="shared" si="170"/>
        <v>120.29</v>
      </c>
      <c r="U154" s="49">
        <f t="shared" si="171"/>
        <v>11.18</v>
      </c>
      <c r="V154" s="130">
        <f t="shared" si="172"/>
        <v>110</v>
      </c>
      <c r="W154" s="130">
        <f t="shared" si="173"/>
        <v>0</v>
      </c>
      <c r="X154" s="49">
        <f t="shared" si="174"/>
        <v>539.6</v>
      </c>
      <c r="Y154" s="49">
        <f t="shared" si="175"/>
        <v>1797.84</v>
      </c>
      <c r="Z154" s="49"/>
      <c r="AA154" s="139" t="s">
        <v>77</v>
      </c>
      <c r="AB154" s="140">
        <f t="shared" ref="AB154:AH154" si="198">K154+R154</f>
        <v>44.72</v>
      </c>
      <c r="AC154" s="140">
        <f t="shared" si="198"/>
        <v>894.39</v>
      </c>
      <c r="AD154" s="140">
        <f t="shared" si="198"/>
        <v>601.46</v>
      </c>
      <c r="AE154" s="140">
        <f t="shared" si="198"/>
        <v>37.27</v>
      </c>
      <c r="AF154" s="140">
        <f t="shared" si="198"/>
        <v>220</v>
      </c>
      <c r="AG154" s="140">
        <f t="shared" si="198"/>
        <v>0</v>
      </c>
      <c r="AH154" s="140">
        <f t="shared" si="198"/>
        <v>1797.84</v>
      </c>
      <c r="AI154" s="139" t="s">
        <v>32</v>
      </c>
    </row>
    <row r="155" s="39" customFormat="1" ht="16" customHeight="1" spans="1:35">
      <c r="A155" s="129">
        <f t="shared" si="160"/>
        <v>152</v>
      </c>
      <c r="B155" s="49" t="s">
        <v>139</v>
      </c>
      <c r="C155" s="308" t="s">
        <v>444</v>
      </c>
      <c r="D155" s="49" t="s">
        <v>445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1"/>
        <v>44.72</v>
      </c>
      <c r="L155" s="49">
        <f t="shared" si="162"/>
        <v>596.26</v>
      </c>
      <c r="M155" s="130">
        <f t="shared" si="163"/>
        <v>481.17</v>
      </c>
      <c r="N155" s="49">
        <f t="shared" si="164"/>
        <v>26.09</v>
      </c>
      <c r="O155" s="130">
        <f t="shared" si="165"/>
        <v>110</v>
      </c>
      <c r="P155" s="130">
        <f t="shared" si="166"/>
        <v>0</v>
      </c>
      <c r="Q155" s="130">
        <f t="shared" si="167"/>
        <v>1258.24</v>
      </c>
      <c r="R155" s="49">
        <f t="shared" si="168"/>
        <v>0</v>
      </c>
      <c r="S155" s="49">
        <f t="shared" si="169"/>
        <v>298.13</v>
      </c>
      <c r="T155" s="130">
        <f t="shared" si="170"/>
        <v>120.29</v>
      </c>
      <c r="U155" s="49">
        <f t="shared" si="171"/>
        <v>11.18</v>
      </c>
      <c r="V155" s="130">
        <f t="shared" si="172"/>
        <v>110</v>
      </c>
      <c r="W155" s="130">
        <f t="shared" si="173"/>
        <v>0</v>
      </c>
      <c r="X155" s="49">
        <f t="shared" si="174"/>
        <v>539.6</v>
      </c>
      <c r="Y155" s="49">
        <f t="shared" si="175"/>
        <v>1797.84</v>
      </c>
      <c r="Z155" s="49"/>
      <c r="AA155" s="139" t="s">
        <v>77</v>
      </c>
      <c r="AB155" s="140">
        <f t="shared" ref="AB155:AH155" si="199">K155+R155</f>
        <v>44.72</v>
      </c>
      <c r="AC155" s="140">
        <f t="shared" si="199"/>
        <v>894.39</v>
      </c>
      <c r="AD155" s="140">
        <f t="shared" si="199"/>
        <v>601.46</v>
      </c>
      <c r="AE155" s="140">
        <f t="shared" si="199"/>
        <v>37.27</v>
      </c>
      <c r="AF155" s="140">
        <f t="shared" si="199"/>
        <v>220</v>
      </c>
      <c r="AG155" s="140">
        <f t="shared" si="199"/>
        <v>0</v>
      </c>
      <c r="AH155" s="140">
        <f t="shared" si="199"/>
        <v>1797.84</v>
      </c>
      <c r="AI155" s="139" t="s">
        <v>32</v>
      </c>
    </row>
    <row r="156" s="39" customFormat="1" ht="16" customHeight="1" spans="1:35">
      <c r="A156" s="129">
        <f t="shared" si="160"/>
        <v>153</v>
      </c>
      <c r="B156" s="49" t="s">
        <v>139</v>
      </c>
      <c r="C156" s="308" t="s">
        <v>446</v>
      </c>
      <c r="D156" s="49" t="s">
        <v>447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1"/>
        <v>44.72</v>
      </c>
      <c r="L156" s="49">
        <f t="shared" si="162"/>
        <v>596.26</v>
      </c>
      <c r="M156" s="130">
        <f t="shared" si="163"/>
        <v>481.17</v>
      </c>
      <c r="N156" s="49">
        <f t="shared" si="164"/>
        <v>26.09</v>
      </c>
      <c r="O156" s="130">
        <f t="shared" si="165"/>
        <v>110</v>
      </c>
      <c r="P156" s="130">
        <f t="shared" si="166"/>
        <v>0</v>
      </c>
      <c r="Q156" s="130">
        <f t="shared" si="167"/>
        <v>1258.24</v>
      </c>
      <c r="R156" s="49">
        <f t="shared" si="168"/>
        <v>0</v>
      </c>
      <c r="S156" s="49">
        <f t="shared" si="169"/>
        <v>298.13</v>
      </c>
      <c r="T156" s="130">
        <f t="shared" si="170"/>
        <v>120.29</v>
      </c>
      <c r="U156" s="49">
        <f t="shared" si="171"/>
        <v>11.18</v>
      </c>
      <c r="V156" s="130">
        <f t="shared" si="172"/>
        <v>110</v>
      </c>
      <c r="W156" s="130">
        <f t="shared" si="173"/>
        <v>0</v>
      </c>
      <c r="X156" s="49">
        <f t="shared" si="174"/>
        <v>539.6</v>
      </c>
      <c r="Y156" s="49">
        <f t="shared" si="175"/>
        <v>1797.84</v>
      </c>
      <c r="Z156" s="49"/>
      <c r="AA156" s="139" t="s">
        <v>77</v>
      </c>
      <c r="AB156" s="140">
        <f t="shared" ref="AB156:AH156" si="200">K156+R156</f>
        <v>44.72</v>
      </c>
      <c r="AC156" s="140">
        <f t="shared" si="200"/>
        <v>894.39</v>
      </c>
      <c r="AD156" s="140">
        <f t="shared" si="200"/>
        <v>601.46</v>
      </c>
      <c r="AE156" s="140">
        <f t="shared" si="200"/>
        <v>37.27</v>
      </c>
      <c r="AF156" s="140">
        <f t="shared" si="200"/>
        <v>220</v>
      </c>
      <c r="AG156" s="140">
        <f t="shared" si="200"/>
        <v>0</v>
      </c>
      <c r="AH156" s="140">
        <f t="shared" si="200"/>
        <v>1797.84</v>
      </c>
      <c r="AI156" s="139" t="s">
        <v>32</v>
      </c>
    </row>
    <row r="157" s="39" customFormat="1" ht="16" customHeight="1" spans="1:35">
      <c r="A157" s="129">
        <f t="shared" si="160"/>
        <v>154</v>
      </c>
      <c r="B157" s="49" t="s">
        <v>139</v>
      </c>
      <c r="C157" s="308" t="s">
        <v>448</v>
      </c>
      <c r="D157" s="49" t="s">
        <v>449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1"/>
        <v>44.72</v>
      </c>
      <c r="L157" s="49">
        <f t="shared" si="162"/>
        <v>596.26</v>
      </c>
      <c r="M157" s="130">
        <f t="shared" si="163"/>
        <v>481.17</v>
      </c>
      <c r="N157" s="49">
        <f t="shared" si="164"/>
        <v>26.09</v>
      </c>
      <c r="O157" s="130">
        <f t="shared" si="165"/>
        <v>110</v>
      </c>
      <c r="P157" s="130">
        <f t="shared" si="166"/>
        <v>0</v>
      </c>
      <c r="Q157" s="130">
        <f t="shared" si="167"/>
        <v>1258.24</v>
      </c>
      <c r="R157" s="49">
        <f t="shared" si="168"/>
        <v>0</v>
      </c>
      <c r="S157" s="49">
        <f t="shared" si="169"/>
        <v>298.13</v>
      </c>
      <c r="T157" s="130">
        <f t="shared" si="170"/>
        <v>120.29</v>
      </c>
      <c r="U157" s="49">
        <f t="shared" si="171"/>
        <v>11.18</v>
      </c>
      <c r="V157" s="130">
        <f t="shared" si="172"/>
        <v>110</v>
      </c>
      <c r="W157" s="130">
        <f t="shared" si="173"/>
        <v>0</v>
      </c>
      <c r="X157" s="49">
        <f t="shared" si="174"/>
        <v>539.6</v>
      </c>
      <c r="Y157" s="49">
        <f t="shared" si="175"/>
        <v>1797.84</v>
      </c>
      <c r="Z157" s="49"/>
      <c r="AA157" s="139" t="s">
        <v>77</v>
      </c>
      <c r="AB157" s="140">
        <f t="shared" ref="AB157:AH157" si="201">K157+R157</f>
        <v>44.72</v>
      </c>
      <c r="AC157" s="140">
        <f t="shared" si="201"/>
        <v>894.39</v>
      </c>
      <c r="AD157" s="140">
        <f t="shared" si="201"/>
        <v>601.46</v>
      </c>
      <c r="AE157" s="140">
        <f t="shared" si="201"/>
        <v>37.27</v>
      </c>
      <c r="AF157" s="140">
        <f t="shared" si="201"/>
        <v>220</v>
      </c>
      <c r="AG157" s="140">
        <f t="shared" si="201"/>
        <v>0</v>
      </c>
      <c r="AH157" s="140">
        <f t="shared" si="201"/>
        <v>1797.84</v>
      </c>
      <c r="AI157" s="139" t="s">
        <v>32</v>
      </c>
    </row>
    <row r="158" s="39" customFormat="1" ht="16" customHeight="1" spans="1:35">
      <c r="A158" s="129">
        <f t="shared" si="160"/>
        <v>155</v>
      </c>
      <c r="B158" s="49" t="s">
        <v>119</v>
      </c>
      <c r="C158" s="308" t="s">
        <v>450</v>
      </c>
      <c r="D158" s="49" t="s">
        <v>451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1"/>
        <v>44.72</v>
      </c>
      <c r="L158" s="49">
        <f t="shared" si="162"/>
        <v>596.26</v>
      </c>
      <c r="M158" s="130">
        <f t="shared" si="163"/>
        <v>481.17</v>
      </c>
      <c r="N158" s="49">
        <f t="shared" si="164"/>
        <v>26.09</v>
      </c>
      <c r="O158" s="130">
        <f t="shared" si="165"/>
        <v>110</v>
      </c>
      <c r="P158" s="130">
        <f t="shared" si="166"/>
        <v>0</v>
      </c>
      <c r="Q158" s="130">
        <f t="shared" si="167"/>
        <v>1258.24</v>
      </c>
      <c r="R158" s="49">
        <f t="shared" si="168"/>
        <v>0</v>
      </c>
      <c r="S158" s="49">
        <f t="shared" si="169"/>
        <v>298.13</v>
      </c>
      <c r="T158" s="130">
        <f t="shared" si="170"/>
        <v>120.29</v>
      </c>
      <c r="U158" s="49">
        <f t="shared" si="171"/>
        <v>11.18</v>
      </c>
      <c r="V158" s="130">
        <f t="shared" si="172"/>
        <v>110</v>
      </c>
      <c r="W158" s="130">
        <f t="shared" si="173"/>
        <v>0</v>
      </c>
      <c r="X158" s="49">
        <f t="shared" si="174"/>
        <v>539.6</v>
      </c>
      <c r="Y158" s="49">
        <f t="shared" si="175"/>
        <v>1797.84</v>
      </c>
      <c r="Z158" s="49"/>
      <c r="AA158" s="139" t="s">
        <v>75</v>
      </c>
      <c r="AB158" s="140">
        <f t="shared" ref="AB158:AH158" si="202">K158+R158</f>
        <v>44.72</v>
      </c>
      <c r="AC158" s="140">
        <f t="shared" si="202"/>
        <v>894.39</v>
      </c>
      <c r="AD158" s="140">
        <f t="shared" si="202"/>
        <v>601.46</v>
      </c>
      <c r="AE158" s="140">
        <f t="shared" si="202"/>
        <v>37.27</v>
      </c>
      <c r="AF158" s="140">
        <f t="shared" si="202"/>
        <v>220</v>
      </c>
      <c r="AG158" s="140">
        <f t="shared" si="202"/>
        <v>0</v>
      </c>
      <c r="AH158" s="140">
        <f t="shared" si="202"/>
        <v>1797.84</v>
      </c>
      <c r="AI158" s="139" t="s">
        <v>32</v>
      </c>
    </row>
    <row r="159" s="39" customFormat="1" ht="16" customHeight="1" spans="1:35">
      <c r="A159" s="129">
        <f t="shared" si="160"/>
        <v>156</v>
      </c>
      <c r="B159" s="49" t="s">
        <v>139</v>
      </c>
      <c r="C159" s="308" t="s">
        <v>452</v>
      </c>
      <c r="D159" s="49" t="s">
        <v>453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1"/>
        <v>44.72</v>
      </c>
      <c r="L159" s="49">
        <f t="shared" si="162"/>
        <v>596.26</v>
      </c>
      <c r="M159" s="130">
        <f t="shared" si="163"/>
        <v>481.17</v>
      </c>
      <c r="N159" s="49">
        <f t="shared" si="164"/>
        <v>26.09</v>
      </c>
      <c r="O159" s="130">
        <f t="shared" si="165"/>
        <v>110</v>
      </c>
      <c r="P159" s="130">
        <f t="shared" si="166"/>
        <v>0</v>
      </c>
      <c r="Q159" s="130">
        <f t="shared" si="167"/>
        <v>1258.24</v>
      </c>
      <c r="R159" s="49">
        <f t="shared" si="168"/>
        <v>0</v>
      </c>
      <c r="S159" s="49">
        <f t="shared" si="169"/>
        <v>298.13</v>
      </c>
      <c r="T159" s="130">
        <f t="shared" si="170"/>
        <v>120.29</v>
      </c>
      <c r="U159" s="49">
        <f t="shared" si="171"/>
        <v>11.18</v>
      </c>
      <c r="V159" s="130">
        <f t="shared" si="172"/>
        <v>110</v>
      </c>
      <c r="W159" s="130">
        <f t="shared" si="173"/>
        <v>0</v>
      </c>
      <c r="X159" s="49">
        <f t="shared" si="174"/>
        <v>539.6</v>
      </c>
      <c r="Y159" s="49">
        <f t="shared" si="175"/>
        <v>1797.84</v>
      </c>
      <c r="Z159" s="49"/>
      <c r="AA159" s="139" t="s">
        <v>77</v>
      </c>
      <c r="AB159" s="140">
        <f t="shared" ref="AB159:AH159" si="203">K159+R159</f>
        <v>44.72</v>
      </c>
      <c r="AC159" s="140">
        <f t="shared" si="203"/>
        <v>894.39</v>
      </c>
      <c r="AD159" s="140">
        <f t="shared" si="203"/>
        <v>601.46</v>
      </c>
      <c r="AE159" s="140">
        <f t="shared" si="203"/>
        <v>37.27</v>
      </c>
      <c r="AF159" s="140">
        <f t="shared" si="203"/>
        <v>220</v>
      </c>
      <c r="AG159" s="140">
        <f t="shared" si="203"/>
        <v>0</v>
      </c>
      <c r="AH159" s="140">
        <f t="shared" si="203"/>
        <v>1797.84</v>
      </c>
      <c r="AI159" s="139" t="s">
        <v>32</v>
      </c>
    </row>
    <row r="160" s="39" customFormat="1" ht="16" customHeight="1" spans="1:35">
      <c r="A160" s="129">
        <f t="shared" si="160"/>
        <v>157</v>
      </c>
      <c r="B160" s="49" t="s">
        <v>139</v>
      </c>
      <c r="C160" s="308" t="s">
        <v>454</v>
      </c>
      <c r="D160" s="49" t="s">
        <v>455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1"/>
        <v>44.72</v>
      </c>
      <c r="L160" s="49">
        <f t="shared" si="162"/>
        <v>596.26</v>
      </c>
      <c r="M160" s="130">
        <f t="shared" si="163"/>
        <v>481.17</v>
      </c>
      <c r="N160" s="49">
        <f t="shared" si="164"/>
        <v>26.09</v>
      </c>
      <c r="O160" s="130">
        <f t="shared" si="165"/>
        <v>110</v>
      </c>
      <c r="P160" s="130">
        <f t="shared" si="166"/>
        <v>0</v>
      </c>
      <c r="Q160" s="130">
        <f t="shared" si="167"/>
        <v>1258.24</v>
      </c>
      <c r="R160" s="49">
        <f t="shared" si="168"/>
        <v>0</v>
      </c>
      <c r="S160" s="49">
        <f t="shared" si="169"/>
        <v>298.13</v>
      </c>
      <c r="T160" s="130">
        <f t="shared" si="170"/>
        <v>120.29</v>
      </c>
      <c r="U160" s="49">
        <f t="shared" si="171"/>
        <v>11.18</v>
      </c>
      <c r="V160" s="130">
        <f t="shared" si="172"/>
        <v>110</v>
      </c>
      <c r="W160" s="130">
        <f t="shared" si="173"/>
        <v>0</v>
      </c>
      <c r="X160" s="49">
        <f t="shared" si="174"/>
        <v>539.6</v>
      </c>
      <c r="Y160" s="49">
        <f t="shared" si="175"/>
        <v>1797.84</v>
      </c>
      <c r="Z160" s="49"/>
      <c r="AA160" s="139" t="s">
        <v>77</v>
      </c>
      <c r="AB160" s="140">
        <f t="shared" ref="AB160:AH160" si="204">K160+R160</f>
        <v>44.72</v>
      </c>
      <c r="AC160" s="140">
        <f t="shared" si="204"/>
        <v>894.39</v>
      </c>
      <c r="AD160" s="140">
        <f t="shared" si="204"/>
        <v>601.46</v>
      </c>
      <c r="AE160" s="140">
        <f t="shared" si="204"/>
        <v>37.27</v>
      </c>
      <c r="AF160" s="140">
        <f t="shared" si="204"/>
        <v>220</v>
      </c>
      <c r="AG160" s="140">
        <f t="shared" si="204"/>
        <v>0</v>
      </c>
      <c r="AH160" s="140">
        <f t="shared" si="204"/>
        <v>1797.84</v>
      </c>
      <c r="AI160" s="139" t="s">
        <v>32</v>
      </c>
    </row>
    <row r="161" s="39" customFormat="1" ht="16" customHeight="1" spans="1:35">
      <c r="A161" s="129">
        <f t="shared" si="160"/>
        <v>158</v>
      </c>
      <c r="B161" s="49" t="s">
        <v>139</v>
      </c>
      <c r="C161" s="308" t="s">
        <v>456</v>
      </c>
      <c r="D161" s="49" t="s">
        <v>457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1"/>
        <v>44.72</v>
      </c>
      <c r="L161" s="49">
        <f t="shared" si="162"/>
        <v>596.26</v>
      </c>
      <c r="M161" s="130">
        <f t="shared" si="163"/>
        <v>481.17</v>
      </c>
      <c r="N161" s="49">
        <f t="shared" si="164"/>
        <v>26.09</v>
      </c>
      <c r="O161" s="130">
        <f t="shared" si="165"/>
        <v>110</v>
      </c>
      <c r="P161" s="130">
        <f t="shared" si="166"/>
        <v>0</v>
      </c>
      <c r="Q161" s="130">
        <f t="shared" si="167"/>
        <v>1258.24</v>
      </c>
      <c r="R161" s="49">
        <f t="shared" si="168"/>
        <v>0</v>
      </c>
      <c r="S161" s="49">
        <f t="shared" si="169"/>
        <v>298.13</v>
      </c>
      <c r="T161" s="130">
        <f t="shared" si="170"/>
        <v>120.29</v>
      </c>
      <c r="U161" s="49">
        <f t="shared" si="171"/>
        <v>11.18</v>
      </c>
      <c r="V161" s="130">
        <f t="shared" si="172"/>
        <v>110</v>
      </c>
      <c r="W161" s="130">
        <f t="shared" si="173"/>
        <v>0</v>
      </c>
      <c r="X161" s="49">
        <f t="shared" si="174"/>
        <v>539.6</v>
      </c>
      <c r="Y161" s="49">
        <f t="shared" si="175"/>
        <v>1797.84</v>
      </c>
      <c r="Z161" s="49"/>
      <c r="AA161" s="139" t="s">
        <v>77</v>
      </c>
      <c r="AB161" s="140">
        <f t="shared" ref="AB161:AH161" si="205">K161+R161</f>
        <v>44.72</v>
      </c>
      <c r="AC161" s="140">
        <f t="shared" si="205"/>
        <v>894.39</v>
      </c>
      <c r="AD161" s="140">
        <f t="shared" si="205"/>
        <v>601.46</v>
      </c>
      <c r="AE161" s="140">
        <f t="shared" si="205"/>
        <v>37.27</v>
      </c>
      <c r="AF161" s="140">
        <f t="shared" si="205"/>
        <v>220</v>
      </c>
      <c r="AG161" s="140">
        <f t="shared" si="205"/>
        <v>0</v>
      </c>
      <c r="AH161" s="140">
        <f t="shared" si="205"/>
        <v>1797.84</v>
      </c>
      <c r="AI161" s="139" t="s">
        <v>32</v>
      </c>
    </row>
    <row r="162" s="39" customFormat="1" ht="16" customHeight="1" spans="1:35">
      <c r="A162" s="129">
        <f t="shared" si="160"/>
        <v>159</v>
      </c>
      <c r="B162" s="49" t="s">
        <v>139</v>
      </c>
      <c r="C162" s="308" t="s">
        <v>458</v>
      </c>
      <c r="D162" s="49" t="s">
        <v>459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1"/>
        <v>44.72</v>
      </c>
      <c r="L162" s="49">
        <f t="shared" si="162"/>
        <v>596.26</v>
      </c>
      <c r="M162" s="130">
        <f t="shared" si="163"/>
        <v>481.17</v>
      </c>
      <c r="N162" s="49">
        <f t="shared" si="164"/>
        <v>26.09</v>
      </c>
      <c r="O162" s="130">
        <f t="shared" si="165"/>
        <v>110</v>
      </c>
      <c r="P162" s="130">
        <f t="shared" si="166"/>
        <v>0</v>
      </c>
      <c r="Q162" s="130">
        <f t="shared" si="167"/>
        <v>1258.24</v>
      </c>
      <c r="R162" s="49">
        <f t="shared" si="168"/>
        <v>0</v>
      </c>
      <c r="S162" s="49">
        <f t="shared" si="169"/>
        <v>298.13</v>
      </c>
      <c r="T162" s="130">
        <f t="shared" si="170"/>
        <v>120.29</v>
      </c>
      <c r="U162" s="49">
        <f t="shared" si="171"/>
        <v>11.18</v>
      </c>
      <c r="V162" s="130">
        <f t="shared" si="172"/>
        <v>110</v>
      </c>
      <c r="W162" s="130">
        <f t="shared" si="173"/>
        <v>0</v>
      </c>
      <c r="X162" s="49">
        <f t="shared" si="174"/>
        <v>539.6</v>
      </c>
      <c r="Y162" s="49">
        <f t="shared" si="175"/>
        <v>1797.84</v>
      </c>
      <c r="Z162" s="49"/>
      <c r="AA162" s="139" t="s">
        <v>77</v>
      </c>
      <c r="AB162" s="140">
        <f t="shared" ref="AB162:AH162" si="206">K162+R162</f>
        <v>44.72</v>
      </c>
      <c r="AC162" s="140">
        <f t="shared" si="206"/>
        <v>894.39</v>
      </c>
      <c r="AD162" s="140">
        <f t="shared" si="206"/>
        <v>601.46</v>
      </c>
      <c r="AE162" s="140">
        <f t="shared" si="206"/>
        <v>37.27</v>
      </c>
      <c r="AF162" s="140">
        <f t="shared" si="206"/>
        <v>220</v>
      </c>
      <c r="AG162" s="140">
        <f t="shared" si="206"/>
        <v>0</v>
      </c>
      <c r="AH162" s="140">
        <f t="shared" si="206"/>
        <v>1797.84</v>
      </c>
      <c r="AI162" s="139" t="s">
        <v>32</v>
      </c>
    </row>
    <row r="163" s="39" customFormat="1" ht="16" customHeight="1" spans="1:35">
      <c r="A163" s="129">
        <f t="shared" si="160"/>
        <v>160</v>
      </c>
      <c r="B163" s="49" t="s">
        <v>139</v>
      </c>
      <c r="C163" s="308" t="s">
        <v>460</v>
      </c>
      <c r="D163" s="49" t="s">
        <v>461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61"/>
        <v>44.72</v>
      </c>
      <c r="L163" s="49">
        <f t="shared" si="162"/>
        <v>596.26</v>
      </c>
      <c r="M163" s="130">
        <f t="shared" si="163"/>
        <v>481.17</v>
      </c>
      <c r="N163" s="49">
        <f t="shared" si="164"/>
        <v>26.09</v>
      </c>
      <c r="O163" s="130">
        <f t="shared" si="165"/>
        <v>110</v>
      </c>
      <c r="P163" s="130">
        <f t="shared" si="166"/>
        <v>0</v>
      </c>
      <c r="Q163" s="130">
        <f t="shared" si="167"/>
        <v>1258.24</v>
      </c>
      <c r="R163" s="49">
        <f t="shared" si="168"/>
        <v>0</v>
      </c>
      <c r="S163" s="49">
        <f t="shared" si="169"/>
        <v>298.13</v>
      </c>
      <c r="T163" s="130">
        <f t="shared" si="170"/>
        <v>120.29</v>
      </c>
      <c r="U163" s="49">
        <f t="shared" si="171"/>
        <v>11.18</v>
      </c>
      <c r="V163" s="130">
        <f t="shared" si="172"/>
        <v>110</v>
      </c>
      <c r="W163" s="130">
        <f t="shared" si="173"/>
        <v>0</v>
      </c>
      <c r="X163" s="49">
        <f t="shared" si="174"/>
        <v>539.6</v>
      </c>
      <c r="Y163" s="49">
        <f t="shared" si="175"/>
        <v>1797.84</v>
      </c>
      <c r="Z163" s="49"/>
      <c r="AA163" s="139" t="s">
        <v>77</v>
      </c>
      <c r="AB163" s="140">
        <f t="shared" ref="AB163:AH163" si="207">K163+R163</f>
        <v>44.72</v>
      </c>
      <c r="AC163" s="140">
        <f t="shared" si="207"/>
        <v>894.39</v>
      </c>
      <c r="AD163" s="140">
        <f t="shared" si="207"/>
        <v>601.46</v>
      </c>
      <c r="AE163" s="140">
        <f t="shared" si="207"/>
        <v>37.27</v>
      </c>
      <c r="AF163" s="140">
        <f t="shared" si="207"/>
        <v>220</v>
      </c>
      <c r="AG163" s="140">
        <f t="shared" si="207"/>
        <v>0</v>
      </c>
      <c r="AH163" s="140">
        <f t="shared" si="207"/>
        <v>1797.84</v>
      </c>
      <c r="AI163" s="139" t="s">
        <v>32</v>
      </c>
    </row>
    <row r="164" s="39" customFormat="1" ht="16" customHeight="1" spans="1:35">
      <c r="A164" s="129">
        <f t="shared" si="160"/>
        <v>161</v>
      </c>
      <c r="B164" s="49" t="s">
        <v>139</v>
      </c>
      <c r="C164" s="308" t="s">
        <v>462</v>
      </c>
      <c r="D164" s="49" t="s">
        <v>463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2200</v>
      </c>
      <c r="J164" s="130"/>
      <c r="K164" s="49">
        <f t="shared" si="161"/>
        <v>44.72</v>
      </c>
      <c r="L164" s="49">
        <f t="shared" si="162"/>
        <v>596.26</v>
      </c>
      <c r="M164" s="130">
        <f t="shared" si="163"/>
        <v>481.17</v>
      </c>
      <c r="N164" s="49">
        <f t="shared" si="164"/>
        <v>26.09</v>
      </c>
      <c r="O164" s="130">
        <f t="shared" si="165"/>
        <v>110</v>
      </c>
      <c r="P164" s="130">
        <f t="shared" si="166"/>
        <v>0</v>
      </c>
      <c r="Q164" s="130">
        <f t="shared" si="167"/>
        <v>1258.24</v>
      </c>
      <c r="R164" s="49">
        <f t="shared" si="168"/>
        <v>0</v>
      </c>
      <c r="S164" s="49">
        <f t="shared" si="169"/>
        <v>298.13</v>
      </c>
      <c r="T164" s="130">
        <f t="shared" si="170"/>
        <v>120.29</v>
      </c>
      <c r="U164" s="49">
        <f t="shared" si="171"/>
        <v>11.18</v>
      </c>
      <c r="V164" s="130">
        <f t="shared" si="172"/>
        <v>110</v>
      </c>
      <c r="W164" s="130">
        <f t="shared" si="173"/>
        <v>0</v>
      </c>
      <c r="X164" s="49">
        <f t="shared" si="174"/>
        <v>539.6</v>
      </c>
      <c r="Y164" s="49">
        <f t="shared" si="175"/>
        <v>1797.84</v>
      </c>
      <c r="Z164" s="49"/>
      <c r="AA164" s="139" t="s">
        <v>77</v>
      </c>
      <c r="AB164" s="140">
        <f t="shared" ref="AB164:AH164" si="208">K164+R164</f>
        <v>44.72</v>
      </c>
      <c r="AC164" s="140">
        <f t="shared" si="208"/>
        <v>894.39</v>
      </c>
      <c r="AD164" s="140">
        <f t="shared" si="208"/>
        <v>601.46</v>
      </c>
      <c r="AE164" s="140">
        <f t="shared" si="208"/>
        <v>37.27</v>
      </c>
      <c r="AF164" s="140">
        <f t="shared" si="208"/>
        <v>220</v>
      </c>
      <c r="AG164" s="140">
        <f t="shared" si="208"/>
        <v>0</v>
      </c>
      <c r="AH164" s="140">
        <f t="shared" si="208"/>
        <v>1797.84</v>
      </c>
      <c r="AI164" s="139" t="s">
        <v>32</v>
      </c>
    </row>
    <row r="165" s="39" customFormat="1" ht="16" customHeight="1" spans="1:35">
      <c r="A165" s="129">
        <f t="shared" si="160"/>
        <v>162</v>
      </c>
      <c r="B165" s="49" t="s">
        <v>139</v>
      </c>
      <c r="C165" s="308" t="s">
        <v>464</v>
      </c>
      <c r="D165" s="49" t="s">
        <v>465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2200</v>
      </c>
      <c r="J165" s="130"/>
      <c r="K165" s="49">
        <f t="shared" si="161"/>
        <v>44.72</v>
      </c>
      <c r="L165" s="49">
        <f t="shared" si="162"/>
        <v>596.26</v>
      </c>
      <c r="M165" s="130">
        <f t="shared" si="163"/>
        <v>481.17</v>
      </c>
      <c r="N165" s="49">
        <f t="shared" si="164"/>
        <v>26.09</v>
      </c>
      <c r="O165" s="130">
        <f t="shared" si="165"/>
        <v>110</v>
      </c>
      <c r="P165" s="130">
        <f t="shared" si="166"/>
        <v>0</v>
      </c>
      <c r="Q165" s="130">
        <f t="shared" si="167"/>
        <v>1258.24</v>
      </c>
      <c r="R165" s="49">
        <f t="shared" si="168"/>
        <v>0</v>
      </c>
      <c r="S165" s="49">
        <f t="shared" si="169"/>
        <v>298.13</v>
      </c>
      <c r="T165" s="130">
        <f t="shared" si="170"/>
        <v>120.29</v>
      </c>
      <c r="U165" s="49">
        <f t="shared" si="171"/>
        <v>11.18</v>
      </c>
      <c r="V165" s="130">
        <f t="shared" si="172"/>
        <v>110</v>
      </c>
      <c r="W165" s="130">
        <f t="shared" si="173"/>
        <v>0</v>
      </c>
      <c r="X165" s="49">
        <f t="shared" si="174"/>
        <v>539.6</v>
      </c>
      <c r="Y165" s="49">
        <f t="shared" si="175"/>
        <v>1797.84</v>
      </c>
      <c r="Z165" s="49"/>
      <c r="AA165" s="139" t="s">
        <v>77</v>
      </c>
      <c r="AB165" s="140">
        <f t="shared" ref="AB165:AH165" si="209">K165+R165</f>
        <v>44.72</v>
      </c>
      <c r="AC165" s="140">
        <f t="shared" si="209"/>
        <v>894.39</v>
      </c>
      <c r="AD165" s="140">
        <f t="shared" si="209"/>
        <v>601.46</v>
      </c>
      <c r="AE165" s="140">
        <f t="shared" si="209"/>
        <v>37.27</v>
      </c>
      <c r="AF165" s="140">
        <f t="shared" si="209"/>
        <v>220</v>
      </c>
      <c r="AG165" s="140">
        <f t="shared" si="209"/>
        <v>0</v>
      </c>
      <c r="AH165" s="140">
        <f t="shared" si="209"/>
        <v>1797.84</v>
      </c>
      <c r="AI165" s="139" t="s">
        <v>32</v>
      </c>
    </row>
    <row r="166" s="39" customFormat="1" ht="16" customHeight="1" spans="1:35">
      <c r="A166" s="129">
        <f t="shared" si="160"/>
        <v>163</v>
      </c>
      <c r="B166" s="49" t="s">
        <v>139</v>
      </c>
      <c r="C166" s="310" t="s">
        <v>466</v>
      </c>
      <c r="D166" s="202" t="s">
        <v>467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2200</v>
      </c>
      <c r="J166" s="130"/>
      <c r="K166" s="49">
        <f t="shared" si="161"/>
        <v>44.72</v>
      </c>
      <c r="L166" s="49">
        <f t="shared" si="162"/>
        <v>596.26</v>
      </c>
      <c r="M166" s="130">
        <f t="shared" si="163"/>
        <v>481.17</v>
      </c>
      <c r="N166" s="49">
        <f t="shared" si="164"/>
        <v>26.09</v>
      </c>
      <c r="O166" s="130">
        <f t="shared" si="165"/>
        <v>110</v>
      </c>
      <c r="P166" s="130">
        <f t="shared" si="166"/>
        <v>0</v>
      </c>
      <c r="Q166" s="130">
        <f t="shared" si="167"/>
        <v>1258.24</v>
      </c>
      <c r="R166" s="49">
        <f t="shared" si="168"/>
        <v>0</v>
      </c>
      <c r="S166" s="49">
        <f t="shared" si="169"/>
        <v>298.13</v>
      </c>
      <c r="T166" s="130">
        <f t="shared" si="170"/>
        <v>120.29</v>
      </c>
      <c r="U166" s="49">
        <f t="shared" si="171"/>
        <v>11.18</v>
      </c>
      <c r="V166" s="130">
        <f t="shared" si="172"/>
        <v>110</v>
      </c>
      <c r="W166" s="130">
        <f t="shared" si="173"/>
        <v>0</v>
      </c>
      <c r="X166" s="49">
        <f t="shared" si="174"/>
        <v>539.6</v>
      </c>
      <c r="Y166" s="49">
        <f t="shared" si="175"/>
        <v>1797.84</v>
      </c>
      <c r="Z166" s="49"/>
      <c r="AA166" s="139" t="s">
        <v>77</v>
      </c>
      <c r="AB166" s="140">
        <f t="shared" ref="AB166:AH166" si="210">K166+R166</f>
        <v>44.72</v>
      </c>
      <c r="AC166" s="140">
        <f t="shared" si="210"/>
        <v>894.39</v>
      </c>
      <c r="AD166" s="140">
        <f t="shared" si="210"/>
        <v>601.46</v>
      </c>
      <c r="AE166" s="140">
        <f t="shared" si="210"/>
        <v>37.27</v>
      </c>
      <c r="AF166" s="140">
        <f t="shared" si="210"/>
        <v>220</v>
      </c>
      <c r="AG166" s="140">
        <f t="shared" si="210"/>
        <v>0</v>
      </c>
      <c r="AH166" s="140">
        <f t="shared" si="210"/>
        <v>1797.84</v>
      </c>
      <c r="AI166" s="139" t="s">
        <v>32</v>
      </c>
    </row>
    <row r="167" s="39" customFormat="1" ht="16" customHeight="1" spans="1:35">
      <c r="A167" s="129">
        <f t="shared" si="160"/>
        <v>164</v>
      </c>
      <c r="B167" s="49" t="s">
        <v>119</v>
      </c>
      <c r="C167" s="308" t="s">
        <v>468</v>
      </c>
      <c r="D167" s="49" t="s">
        <v>469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2200</v>
      </c>
      <c r="J167" s="130"/>
      <c r="K167" s="49">
        <f t="shared" si="161"/>
        <v>44.72</v>
      </c>
      <c r="L167" s="49">
        <f t="shared" si="162"/>
        <v>596.26</v>
      </c>
      <c r="M167" s="130">
        <f t="shared" si="163"/>
        <v>481.17</v>
      </c>
      <c r="N167" s="49">
        <f t="shared" si="164"/>
        <v>26.09</v>
      </c>
      <c r="O167" s="130">
        <f t="shared" si="165"/>
        <v>110</v>
      </c>
      <c r="P167" s="130">
        <f t="shared" si="166"/>
        <v>0</v>
      </c>
      <c r="Q167" s="130">
        <f t="shared" si="167"/>
        <v>1258.24</v>
      </c>
      <c r="R167" s="49">
        <f t="shared" si="168"/>
        <v>0</v>
      </c>
      <c r="S167" s="49">
        <f t="shared" si="169"/>
        <v>298.13</v>
      </c>
      <c r="T167" s="130">
        <f t="shared" si="170"/>
        <v>120.29</v>
      </c>
      <c r="U167" s="49">
        <f t="shared" si="171"/>
        <v>11.18</v>
      </c>
      <c r="V167" s="130">
        <f t="shared" si="172"/>
        <v>110</v>
      </c>
      <c r="W167" s="130">
        <f t="shared" si="173"/>
        <v>0</v>
      </c>
      <c r="X167" s="49">
        <f t="shared" si="174"/>
        <v>539.6</v>
      </c>
      <c r="Y167" s="49">
        <f t="shared" si="175"/>
        <v>1797.84</v>
      </c>
      <c r="Z167" s="49"/>
      <c r="AA167" s="139" t="s">
        <v>49</v>
      </c>
      <c r="AB167" s="140">
        <f t="shared" ref="AB167:AH167" si="211">K167+R167</f>
        <v>44.72</v>
      </c>
      <c r="AC167" s="140">
        <f t="shared" si="211"/>
        <v>894.39</v>
      </c>
      <c r="AD167" s="140">
        <f t="shared" si="211"/>
        <v>601.46</v>
      </c>
      <c r="AE167" s="140">
        <f t="shared" si="211"/>
        <v>37.27</v>
      </c>
      <c r="AF167" s="140">
        <f t="shared" si="211"/>
        <v>220</v>
      </c>
      <c r="AG167" s="140">
        <f t="shared" si="211"/>
        <v>0</v>
      </c>
      <c r="AH167" s="140">
        <f t="shared" si="211"/>
        <v>1797.84</v>
      </c>
      <c r="AI167" s="139" t="s">
        <v>32</v>
      </c>
    </row>
    <row r="168" s="39" customFormat="1" ht="16" customHeight="1" spans="1:35">
      <c r="A168" s="129">
        <f t="shared" si="160"/>
        <v>165</v>
      </c>
      <c r="B168" s="49" t="s">
        <v>119</v>
      </c>
      <c r="C168" s="308" t="s">
        <v>470</v>
      </c>
      <c r="D168" s="49" t="s">
        <v>471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/>
      <c r="K168" s="49">
        <f t="shared" si="161"/>
        <v>44.72</v>
      </c>
      <c r="L168" s="49">
        <f t="shared" si="162"/>
        <v>596.26</v>
      </c>
      <c r="M168" s="130">
        <f t="shared" si="163"/>
        <v>481.17</v>
      </c>
      <c r="N168" s="49">
        <f t="shared" si="164"/>
        <v>26.09</v>
      </c>
      <c r="O168" s="130">
        <f t="shared" si="165"/>
        <v>110</v>
      </c>
      <c r="P168" s="130">
        <f t="shared" si="166"/>
        <v>0</v>
      </c>
      <c r="Q168" s="130">
        <f t="shared" si="167"/>
        <v>1258.24</v>
      </c>
      <c r="R168" s="49">
        <f t="shared" si="168"/>
        <v>0</v>
      </c>
      <c r="S168" s="49">
        <f t="shared" si="169"/>
        <v>298.13</v>
      </c>
      <c r="T168" s="130">
        <f t="shared" si="170"/>
        <v>120.29</v>
      </c>
      <c r="U168" s="49">
        <f t="shared" si="171"/>
        <v>11.18</v>
      </c>
      <c r="V168" s="130">
        <f t="shared" si="172"/>
        <v>110</v>
      </c>
      <c r="W168" s="130">
        <f t="shared" si="173"/>
        <v>0</v>
      </c>
      <c r="X168" s="49">
        <f t="shared" si="174"/>
        <v>539.6</v>
      </c>
      <c r="Y168" s="49">
        <f t="shared" si="175"/>
        <v>1797.84</v>
      </c>
      <c r="Z168" s="49"/>
      <c r="AA168" s="139" t="s">
        <v>89</v>
      </c>
      <c r="AB168" s="140">
        <f t="shared" ref="AB168:AH168" si="212">K168+R168</f>
        <v>44.72</v>
      </c>
      <c r="AC168" s="140">
        <f t="shared" si="212"/>
        <v>894.39</v>
      </c>
      <c r="AD168" s="140">
        <f t="shared" si="212"/>
        <v>601.46</v>
      </c>
      <c r="AE168" s="140">
        <f t="shared" si="212"/>
        <v>37.27</v>
      </c>
      <c r="AF168" s="140">
        <f t="shared" si="212"/>
        <v>220</v>
      </c>
      <c r="AG168" s="140">
        <f t="shared" si="212"/>
        <v>0</v>
      </c>
      <c r="AH168" s="140">
        <f t="shared" si="212"/>
        <v>1797.84</v>
      </c>
      <c r="AI168" s="139" t="s">
        <v>32</v>
      </c>
    </row>
    <row r="169" s="39" customFormat="1" ht="16" customHeight="1" spans="1:35">
      <c r="A169" s="129">
        <f t="shared" si="160"/>
        <v>166</v>
      </c>
      <c r="B169" s="49" t="s">
        <v>119</v>
      </c>
      <c r="C169" s="308" t="s">
        <v>472</v>
      </c>
      <c r="D169" s="49" t="s">
        <v>473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61"/>
        <v>44.72</v>
      </c>
      <c r="L169" s="49">
        <f t="shared" si="162"/>
        <v>596.26</v>
      </c>
      <c r="M169" s="130">
        <f t="shared" si="163"/>
        <v>481.17</v>
      </c>
      <c r="N169" s="49">
        <f t="shared" si="164"/>
        <v>26.09</v>
      </c>
      <c r="O169" s="130">
        <f t="shared" si="165"/>
        <v>110</v>
      </c>
      <c r="P169" s="130">
        <f t="shared" si="166"/>
        <v>0</v>
      </c>
      <c r="Q169" s="130">
        <f t="shared" si="167"/>
        <v>1258.24</v>
      </c>
      <c r="R169" s="49">
        <f t="shared" si="168"/>
        <v>0</v>
      </c>
      <c r="S169" s="49">
        <f t="shared" si="169"/>
        <v>298.13</v>
      </c>
      <c r="T169" s="130">
        <f t="shared" si="170"/>
        <v>120.29</v>
      </c>
      <c r="U169" s="49">
        <f t="shared" si="171"/>
        <v>11.18</v>
      </c>
      <c r="V169" s="130">
        <f t="shared" si="172"/>
        <v>110</v>
      </c>
      <c r="W169" s="130">
        <f t="shared" si="173"/>
        <v>0</v>
      </c>
      <c r="X169" s="49">
        <f t="shared" si="174"/>
        <v>539.6</v>
      </c>
      <c r="Y169" s="49">
        <f t="shared" si="175"/>
        <v>1797.84</v>
      </c>
      <c r="Z169" s="49"/>
      <c r="AA169" s="139" t="s">
        <v>78</v>
      </c>
      <c r="AB169" s="140">
        <f t="shared" ref="AB169:AH169" si="213">K169+R169</f>
        <v>44.72</v>
      </c>
      <c r="AC169" s="140">
        <f t="shared" si="213"/>
        <v>894.39</v>
      </c>
      <c r="AD169" s="140">
        <f t="shared" si="213"/>
        <v>601.46</v>
      </c>
      <c r="AE169" s="140">
        <f t="shared" si="213"/>
        <v>37.27</v>
      </c>
      <c r="AF169" s="140">
        <f t="shared" si="213"/>
        <v>220</v>
      </c>
      <c r="AG169" s="140">
        <f t="shared" si="213"/>
        <v>0</v>
      </c>
      <c r="AH169" s="140">
        <f t="shared" si="213"/>
        <v>1797.84</v>
      </c>
      <c r="AI169" s="139" t="s">
        <v>32</v>
      </c>
    </row>
    <row r="170" s="39" customFormat="1" ht="16" customHeight="1" spans="1:35">
      <c r="A170" s="129">
        <f t="shared" si="160"/>
        <v>167</v>
      </c>
      <c r="B170" s="49" t="s">
        <v>119</v>
      </c>
      <c r="C170" s="308" t="s">
        <v>474</v>
      </c>
      <c r="D170" s="49" t="s">
        <v>475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4180</v>
      </c>
      <c r="J170" s="130"/>
      <c r="K170" s="49">
        <f t="shared" si="161"/>
        <v>44.72</v>
      </c>
      <c r="L170" s="49">
        <f t="shared" si="162"/>
        <v>596.26</v>
      </c>
      <c r="M170" s="130">
        <f t="shared" si="163"/>
        <v>481.17</v>
      </c>
      <c r="N170" s="49">
        <f t="shared" si="164"/>
        <v>26.09</v>
      </c>
      <c r="O170" s="130">
        <f t="shared" si="165"/>
        <v>209</v>
      </c>
      <c r="P170" s="130">
        <f t="shared" si="166"/>
        <v>0</v>
      </c>
      <c r="Q170" s="130">
        <f t="shared" si="167"/>
        <v>1357.24</v>
      </c>
      <c r="R170" s="49">
        <f t="shared" si="168"/>
        <v>0</v>
      </c>
      <c r="S170" s="49">
        <f t="shared" si="169"/>
        <v>298.13</v>
      </c>
      <c r="T170" s="130">
        <f t="shared" si="170"/>
        <v>120.29</v>
      </c>
      <c r="U170" s="49">
        <f t="shared" si="171"/>
        <v>11.18</v>
      </c>
      <c r="V170" s="130">
        <f t="shared" si="172"/>
        <v>209</v>
      </c>
      <c r="W170" s="130">
        <f t="shared" si="173"/>
        <v>0</v>
      </c>
      <c r="X170" s="49">
        <f t="shared" si="174"/>
        <v>638.6</v>
      </c>
      <c r="Y170" s="49">
        <f t="shared" si="175"/>
        <v>1995.84</v>
      </c>
      <c r="Z170" s="49"/>
      <c r="AA170" s="139" t="s">
        <v>49</v>
      </c>
      <c r="AB170" s="140">
        <f t="shared" ref="AB170:AH170" si="214">K170+R170</f>
        <v>44.72</v>
      </c>
      <c r="AC170" s="140">
        <f t="shared" si="214"/>
        <v>894.39</v>
      </c>
      <c r="AD170" s="140">
        <f t="shared" si="214"/>
        <v>601.46</v>
      </c>
      <c r="AE170" s="140">
        <f t="shared" si="214"/>
        <v>37.27</v>
      </c>
      <c r="AF170" s="140">
        <f t="shared" si="214"/>
        <v>418</v>
      </c>
      <c r="AG170" s="140">
        <f t="shared" si="214"/>
        <v>0</v>
      </c>
      <c r="AH170" s="140">
        <f t="shared" si="214"/>
        <v>1995.84</v>
      </c>
      <c r="AI170" s="139" t="s">
        <v>32</v>
      </c>
    </row>
    <row r="171" s="39" customFormat="1" ht="16" customHeight="1" spans="1:35">
      <c r="A171" s="129">
        <f t="shared" si="160"/>
        <v>168</v>
      </c>
      <c r="B171" s="49" t="s">
        <v>119</v>
      </c>
      <c r="C171" s="308" t="s">
        <v>476</v>
      </c>
      <c r="D171" s="49" t="s">
        <v>477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4180</v>
      </c>
      <c r="J171" s="130"/>
      <c r="K171" s="49">
        <f t="shared" si="161"/>
        <v>44.72</v>
      </c>
      <c r="L171" s="49">
        <f t="shared" si="162"/>
        <v>596.26</v>
      </c>
      <c r="M171" s="130">
        <f t="shared" si="163"/>
        <v>481.17</v>
      </c>
      <c r="N171" s="49">
        <f t="shared" si="164"/>
        <v>26.09</v>
      </c>
      <c r="O171" s="130">
        <f t="shared" si="165"/>
        <v>209</v>
      </c>
      <c r="P171" s="130">
        <f t="shared" si="166"/>
        <v>0</v>
      </c>
      <c r="Q171" s="130">
        <f t="shared" si="167"/>
        <v>1357.24</v>
      </c>
      <c r="R171" s="49">
        <f t="shared" si="168"/>
        <v>0</v>
      </c>
      <c r="S171" s="49">
        <f t="shared" si="169"/>
        <v>298.13</v>
      </c>
      <c r="T171" s="130">
        <f t="shared" si="170"/>
        <v>120.29</v>
      </c>
      <c r="U171" s="49">
        <f t="shared" si="171"/>
        <v>11.18</v>
      </c>
      <c r="V171" s="130">
        <f t="shared" si="172"/>
        <v>209</v>
      </c>
      <c r="W171" s="130">
        <f t="shared" si="173"/>
        <v>0</v>
      </c>
      <c r="X171" s="49">
        <f t="shared" si="174"/>
        <v>638.6</v>
      </c>
      <c r="Y171" s="49">
        <f t="shared" si="175"/>
        <v>1995.84</v>
      </c>
      <c r="Z171" s="49"/>
      <c r="AA171" s="139" t="s">
        <v>75</v>
      </c>
      <c r="AB171" s="140">
        <f t="shared" ref="AB171:AH171" si="215">K171+R171</f>
        <v>44.72</v>
      </c>
      <c r="AC171" s="140">
        <f t="shared" si="215"/>
        <v>894.39</v>
      </c>
      <c r="AD171" s="140">
        <f t="shared" si="215"/>
        <v>601.46</v>
      </c>
      <c r="AE171" s="140">
        <f t="shared" si="215"/>
        <v>37.27</v>
      </c>
      <c r="AF171" s="140">
        <f t="shared" si="215"/>
        <v>418</v>
      </c>
      <c r="AG171" s="140">
        <f t="shared" si="215"/>
        <v>0</v>
      </c>
      <c r="AH171" s="140">
        <f t="shared" si="215"/>
        <v>1995.84</v>
      </c>
      <c r="AI171" s="139" t="s">
        <v>32</v>
      </c>
    </row>
    <row r="172" s="39" customFormat="1" ht="16" customHeight="1" spans="1:35">
      <c r="A172" s="129">
        <f t="shared" si="160"/>
        <v>169</v>
      </c>
      <c r="B172" s="49" t="s">
        <v>119</v>
      </c>
      <c r="C172" s="308" t="s">
        <v>478</v>
      </c>
      <c r="D172" s="49" t="s">
        <v>479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4180</v>
      </c>
      <c r="J172" s="130"/>
      <c r="K172" s="49">
        <f t="shared" si="161"/>
        <v>44.72</v>
      </c>
      <c r="L172" s="49">
        <f t="shared" si="162"/>
        <v>596.26</v>
      </c>
      <c r="M172" s="130">
        <f t="shared" si="163"/>
        <v>481.17</v>
      </c>
      <c r="N172" s="49">
        <f t="shared" si="164"/>
        <v>26.09</v>
      </c>
      <c r="O172" s="130">
        <f t="shared" si="165"/>
        <v>209</v>
      </c>
      <c r="P172" s="130">
        <f t="shared" si="166"/>
        <v>0</v>
      </c>
      <c r="Q172" s="130">
        <f t="shared" si="167"/>
        <v>1357.24</v>
      </c>
      <c r="R172" s="49">
        <f t="shared" si="168"/>
        <v>0</v>
      </c>
      <c r="S172" s="49">
        <f t="shared" si="169"/>
        <v>298.13</v>
      </c>
      <c r="T172" s="130">
        <f t="shared" si="170"/>
        <v>120.29</v>
      </c>
      <c r="U172" s="49">
        <f t="shared" si="171"/>
        <v>11.18</v>
      </c>
      <c r="V172" s="130">
        <f t="shared" si="172"/>
        <v>209</v>
      </c>
      <c r="W172" s="130">
        <f t="shared" si="173"/>
        <v>0</v>
      </c>
      <c r="X172" s="49">
        <f t="shared" si="174"/>
        <v>638.6</v>
      </c>
      <c r="Y172" s="49">
        <f t="shared" si="175"/>
        <v>1995.84</v>
      </c>
      <c r="Z172" s="49"/>
      <c r="AA172" s="139" t="s">
        <v>49</v>
      </c>
      <c r="AB172" s="140">
        <f t="shared" ref="AB172:AH172" si="216">K172+R172</f>
        <v>44.72</v>
      </c>
      <c r="AC172" s="140">
        <f t="shared" si="216"/>
        <v>894.39</v>
      </c>
      <c r="AD172" s="140">
        <f t="shared" si="216"/>
        <v>601.46</v>
      </c>
      <c r="AE172" s="140">
        <f t="shared" si="216"/>
        <v>37.27</v>
      </c>
      <c r="AF172" s="140">
        <f t="shared" si="216"/>
        <v>418</v>
      </c>
      <c r="AG172" s="140">
        <f t="shared" si="216"/>
        <v>0</v>
      </c>
      <c r="AH172" s="140">
        <f t="shared" si="216"/>
        <v>1995.84</v>
      </c>
      <c r="AI172" s="139" t="s">
        <v>32</v>
      </c>
    </row>
    <row r="173" s="39" customFormat="1" ht="16" customHeight="1" spans="1:35">
      <c r="A173" s="129">
        <f t="shared" si="160"/>
        <v>170</v>
      </c>
      <c r="B173" s="49" t="s">
        <v>223</v>
      </c>
      <c r="C173" s="308" t="s">
        <v>480</v>
      </c>
      <c r="D173" s="49" t="s">
        <v>481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4180</v>
      </c>
      <c r="J173" s="130"/>
      <c r="K173" s="49">
        <f t="shared" si="161"/>
        <v>44.72</v>
      </c>
      <c r="L173" s="49">
        <f t="shared" si="162"/>
        <v>596.26</v>
      </c>
      <c r="M173" s="130">
        <f t="shared" si="163"/>
        <v>481.17</v>
      </c>
      <c r="N173" s="49">
        <f t="shared" si="164"/>
        <v>26.09</v>
      </c>
      <c r="O173" s="130">
        <f t="shared" si="165"/>
        <v>209</v>
      </c>
      <c r="P173" s="130">
        <f t="shared" si="166"/>
        <v>0</v>
      </c>
      <c r="Q173" s="130">
        <f t="shared" si="167"/>
        <v>1357.24</v>
      </c>
      <c r="R173" s="49">
        <f t="shared" si="168"/>
        <v>0</v>
      </c>
      <c r="S173" s="49">
        <f t="shared" si="169"/>
        <v>298.13</v>
      </c>
      <c r="T173" s="130">
        <f t="shared" si="170"/>
        <v>120.29</v>
      </c>
      <c r="U173" s="49">
        <f t="shared" si="171"/>
        <v>11.18</v>
      </c>
      <c r="V173" s="130">
        <f t="shared" si="172"/>
        <v>209</v>
      </c>
      <c r="W173" s="130">
        <f t="shared" si="173"/>
        <v>0</v>
      </c>
      <c r="X173" s="49">
        <f t="shared" si="174"/>
        <v>638.6</v>
      </c>
      <c r="Y173" s="49">
        <f t="shared" si="175"/>
        <v>1995.84</v>
      </c>
      <c r="Z173" s="49"/>
      <c r="AA173" s="139" t="s">
        <v>79</v>
      </c>
      <c r="AB173" s="140">
        <f t="shared" ref="AB173:AH173" si="217">K173+R173</f>
        <v>44.72</v>
      </c>
      <c r="AC173" s="140">
        <f t="shared" si="217"/>
        <v>894.39</v>
      </c>
      <c r="AD173" s="140">
        <f t="shared" si="217"/>
        <v>601.46</v>
      </c>
      <c r="AE173" s="140">
        <f t="shared" si="217"/>
        <v>37.27</v>
      </c>
      <c r="AF173" s="140">
        <f t="shared" si="217"/>
        <v>418</v>
      </c>
      <c r="AG173" s="140">
        <f t="shared" si="217"/>
        <v>0</v>
      </c>
      <c r="AH173" s="140">
        <f t="shared" si="217"/>
        <v>1995.84</v>
      </c>
      <c r="AI173" s="139" t="s">
        <v>33</v>
      </c>
    </row>
    <row r="174" s="39" customFormat="1" ht="16" customHeight="1" spans="1:35">
      <c r="A174" s="129">
        <f t="shared" si="160"/>
        <v>171</v>
      </c>
      <c r="B174" s="49" t="s">
        <v>119</v>
      </c>
      <c r="C174" s="308" t="s">
        <v>482</v>
      </c>
      <c r="D174" s="49" t="s">
        <v>483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4180</v>
      </c>
      <c r="J174" s="130"/>
      <c r="K174" s="49">
        <f t="shared" si="161"/>
        <v>44.72</v>
      </c>
      <c r="L174" s="49">
        <f t="shared" si="162"/>
        <v>596.26</v>
      </c>
      <c r="M174" s="130">
        <f t="shared" si="163"/>
        <v>481.17</v>
      </c>
      <c r="N174" s="49">
        <f t="shared" si="164"/>
        <v>26.09</v>
      </c>
      <c r="O174" s="130">
        <f t="shared" si="165"/>
        <v>209</v>
      </c>
      <c r="P174" s="130">
        <f t="shared" si="166"/>
        <v>0</v>
      </c>
      <c r="Q174" s="130">
        <f t="shared" si="167"/>
        <v>1357.24</v>
      </c>
      <c r="R174" s="49">
        <f t="shared" si="168"/>
        <v>0</v>
      </c>
      <c r="S174" s="49">
        <f t="shared" si="169"/>
        <v>298.13</v>
      </c>
      <c r="T174" s="130">
        <f t="shared" si="170"/>
        <v>120.29</v>
      </c>
      <c r="U174" s="49">
        <f t="shared" si="171"/>
        <v>11.18</v>
      </c>
      <c r="V174" s="130">
        <f t="shared" si="172"/>
        <v>209</v>
      </c>
      <c r="W174" s="130">
        <f t="shared" si="173"/>
        <v>0</v>
      </c>
      <c r="X174" s="49">
        <f t="shared" si="174"/>
        <v>638.6</v>
      </c>
      <c r="Y174" s="49">
        <f t="shared" si="175"/>
        <v>1995.84</v>
      </c>
      <c r="Z174" s="49"/>
      <c r="AA174" s="139" t="s">
        <v>78</v>
      </c>
      <c r="AB174" s="140">
        <f t="shared" ref="AB174:AH174" si="218">K174+R174</f>
        <v>44.72</v>
      </c>
      <c r="AC174" s="140">
        <f t="shared" si="218"/>
        <v>894.39</v>
      </c>
      <c r="AD174" s="140">
        <f t="shared" si="218"/>
        <v>601.46</v>
      </c>
      <c r="AE174" s="140">
        <f t="shared" si="218"/>
        <v>37.27</v>
      </c>
      <c r="AF174" s="140">
        <f t="shared" si="218"/>
        <v>418</v>
      </c>
      <c r="AG174" s="140">
        <f t="shared" si="218"/>
        <v>0</v>
      </c>
      <c r="AH174" s="140">
        <f t="shared" si="218"/>
        <v>1995.84</v>
      </c>
      <c r="AI174" s="139" t="s">
        <v>32</v>
      </c>
    </row>
    <row r="175" s="39" customFormat="1" ht="16" customHeight="1" spans="1:35">
      <c r="A175" s="129">
        <f t="shared" si="160"/>
        <v>172</v>
      </c>
      <c r="B175" s="49" t="s">
        <v>119</v>
      </c>
      <c r="C175" s="308" t="s">
        <v>484</v>
      </c>
      <c r="D175" s="49" t="s">
        <v>485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1"/>
        <v>44.72</v>
      </c>
      <c r="L175" s="49">
        <f t="shared" si="162"/>
        <v>596.26</v>
      </c>
      <c r="M175" s="130">
        <f t="shared" si="163"/>
        <v>481.17</v>
      </c>
      <c r="N175" s="49">
        <f t="shared" si="164"/>
        <v>26.09</v>
      </c>
      <c r="O175" s="130">
        <f t="shared" si="165"/>
        <v>110</v>
      </c>
      <c r="P175" s="130">
        <f t="shared" si="166"/>
        <v>0</v>
      </c>
      <c r="Q175" s="130">
        <f t="shared" si="167"/>
        <v>1258.24</v>
      </c>
      <c r="R175" s="49">
        <f t="shared" si="168"/>
        <v>0</v>
      </c>
      <c r="S175" s="49">
        <f t="shared" si="169"/>
        <v>298.13</v>
      </c>
      <c r="T175" s="130">
        <f t="shared" si="170"/>
        <v>120.29</v>
      </c>
      <c r="U175" s="49">
        <f t="shared" si="171"/>
        <v>11.18</v>
      </c>
      <c r="V175" s="130">
        <f t="shared" si="172"/>
        <v>110</v>
      </c>
      <c r="W175" s="130">
        <f t="shared" si="173"/>
        <v>0</v>
      </c>
      <c r="X175" s="49">
        <f t="shared" si="174"/>
        <v>539.6</v>
      </c>
      <c r="Y175" s="49">
        <f t="shared" si="175"/>
        <v>1797.84</v>
      </c>
      <c r="Z175" s="49"/>
      <c r="AA175" s="139" t="s">
        <v>75</v>
      </c>
      <c r="AB175" s="140">
        <f t="shared" ref="AB175:AH175" si="219">K175+R175</f>
        <v>44.72</v>
      </c>
      <c r="AC175" s="140">
        <f t="shared" si="219"/>
        <v>894.39</v>
      </c>
      <c r="AD175" s="140">
        <f t="shared" si="219"/>
        <v>601.46</v>
      </c>
      <c r="AE175" s="140">
        <f t="shared" si="219"/>
        <v>37.27</v>
      </c>
      <c r="AF175" s="140">
        <f t="shared" si="219"/>
        <v>220</v>
      </c>
      <c r="AG175" s="140">
        <f t="shared" si="219"/>
        <v>0</v>
      </c>
      <c r="AH175" s="140">
        <f t="shared" si="219"/>
        <v>1797.84</v>
      </c>
      <c r="AI175" s="139" t="s">
        <v>32</v>
      </c>
    </row>
    <row r="176" s="39" customFormat="1" ht="16" customHeight="1" spans="1:35">
      <c r="A176" s="129">
        <f t="shared" si="160"/>
        <v>173</v>
      </c>
      <c r="B176" s="49" t="s">
        <v>129</v>
      </c>
      <c r="C176" s="308" t="s">
        <v>486</v>
      </c>
      <c r="D176" s="49" t="s">
        <v>487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1"/>
        <v>44.72</v>
      </c>
      <c r="L176" s="49">
        <f t="shared" si="162"/>
        <v>596.26</v>
      </c>
      <c r="M176" s="130">
        <f t="shared" si="163"/>
        <v>481.17</v>
      </c>
      <c r="N176" s="49">
        <f t="shared" si="164"/>
        <v>26.09</v>
      </c>
      <c r="O176" s="130">
        <f t="shared" si="165"/>
        <v>110</v>
      </c>
      <c r="P176" s="130">
        <f t="shared" si="166"/>
        <v>0</v>
      </c>
      <c r="Q176" s="130">
        <f t="shared" si="167"/>
        <v>1258.24</v>
      </c>
      <c r="R176" s="49">
        <f t="shared" si="168"/>
        <v>0</v>
      </c>
      <c r="S176" s="49">
        <f t="shared" si="169"/>
        <v>298.13</v>
      </c>
      <c r="T176" s="130">
        <f t="shared" si="170"/>
        <v>120.29</v>
      </c>
      <c r="U176" s="49">
        <f t="shared" si="171"/>
        <v>11.18</v>
      </c>
      <c r="V176" s="130">
        <f t="shared" si="172"/>
        <v>110</v>
      </c>
      <c r="W176" s="130">
        <f t="shared" si="173"/>
        <v>0</v>
      </c>
      <c r="X176" s="49">
        <f t="shared" si="174"/>
        <v>539.6</v>
      </c>
      <c r="Y176" s="49">
        <f t="shared" si="175"/>
        <v>1797.84</v>
      </c>
      <c r="Z176" s="49"/>
      <c r="AA176" s="139" t="s">
        <v>82</v>
      </c>
      <c r="AB176" s="140">
        <f t="shared" ref="AB176:AH176" si="220">K176+R176</f>
        <v>44.72</v>
      </c>
      <c r="AC176" s="140">
        <f t="shared" si="220"/>
        <v>894.39</v>
      </c>
      <c r="AD176" s="140">
        <f t="shared" si="220"/>
        <v>601.46</v>
      </c>
      <c r="AE176" s="140">
        <f t="shared" si="220"/>
        <v>37.27</v>
      </c>
      <c r="AF176" s="140">
        <f t="shared" si="220"/>
        <v>220</v>
      </c>
      <c r="AG176" s="140">
        <f t="shared" si="220"/>
        <v>0</v>
      </c>
      <c r="AH176" s="140">
        <f t="shared" si="220"/>
        <v>1797.84</v>
      </c>
      <c r="AI176" s="139" t="s">
        <v>35</v>
      </c>
    </row>
    <row r="177" s="39" customFormat="1" ht="16" customHeight="1" spans="1:35">
      <c r="A177" s="129">
        <f t="shared" si="160"/>
        <v>174</v>
      </c>
      <c r="B177" s="49" t="s">
        <v>119</v>
      </c>
      <c r="C177" s="308" t="s">
        <v>488</v>
      </c>
      <c r="D177" s="448" t="s">
        <v>489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61"/>
        <v>44.72</v>
      </c>
      <c r="L177" s="49">
        <f t="shared" si="162"/>
        <v>596.26</v>
      </c>
      <c r="M177" s="130">
        <f t="shared" si="163"/>
        <v>481.17</v>
      </c>
      <c r="N177" s="49">
        <f t="shared" si="164"/>
        <v>26.09</v>
      </c>
      <c r="O177" s="130">
        <f t="shared" si="165"/>
        <v>110</v>
      </c>
      <c r="P177" s="130">
        <f t="shared" si="166"/>
        <v>0</v>
      </c>
      <c r="Q177" s="130">
        <f t="shared" si="167"/>
        <v>1258.24</v>
      </c>
      <c r="R177" s="49">
        <f t="shared" si="168"/>
        <v>0</v>
      </c>
      <c r="S177" s="49">
        <f t="shared" si="169"/>
        <v>298.13</v>
      </c>
      <c r="T177" s="130">
        <f t="shared" si="170"/>
        <v>120.29</v>
      </c>
      <c r="U177" s="49">
        <f t="shared" si="171"/>
        <v>11.18</v>
      </c>
      <c r="V177" s="130">
        <f t="shared" si="172"/>
        <v>110</v>
      </c>
      <c r="W177" s="130">
        <f t="shared" si="173"/>
        <v>0</v>
      </c>
      <c r="X177" s="49">
        <f t="shared" si="174"/>
        <v>539.6</v>
      </c>
      <c r="Y177" s="49">
        <f t="shared" si="175"/>
        <v>1797.84</v>
      </c>
      <c r="Z177" s="49"/>
      <c r="AA177" s="139" t="s">
        <v>49</v>
      </c>
      <c r="AB177" s="140">
        <f t="shared" ref="AB177:AH177" si="221">K177+R177</f>
        <v>44.72</v>
      </c>
      <c r="AC177" s="140">
        <f t="shared" si="221"/>
        <v>894.39</v>
      </c>
      <c r="AD177" s="140">
        <f t="shared" si="221"/>
        <v>601.46</v>
      </c>
      <c r="AE177" s="140">
        <f t="shared" si="221"/>
        <v>37.27</v>
      </c>
      <c r="AF177" s="140">
        <f t="shared" si="221"/>
        <v>220</v>
      </c>
      <c r="AG177" s="140">
        <f t="shared" si="221"/>
        <v>0</v>
      </c>
      <c r="AH177" s="140">
        <f t="shared" si="221"/>
        <v>1797.84</v>
      </c>
      <c r="AI177" s="139" t="s">
        <v>32</v>
      </c>
    </row>
    <row r="178" s="39" customFormat="1" ht="16" customHeight="1" spans="1:35">
      <c r="A178" s="129">
        <f t="shared" si="160"/>
        <v>175</v>
      </c>
      <c r="B178" s="49" t="s">
        <v>119</v>
      </c>
      <c r="C178" s="308" t="s">
        <v>490</v>
      </c>
      <c r="D178" s="49" t="s">
        <v>491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3180</v>
      </c>
      <c r="J178" s="130"/>
      <c r="K178" s="49">
        <f t="shared" si="161"/>
        <v>44.72</v>
      </c>
      <c r="L178" s="49">
        <f t="shared" si="162"/>
        <v>596.26</v>
      </c>
      <c r="M178" s="130">
        <f t="shared" si="163"/>
        <v>481.17</v>
      </c>
      <c r="N178" s="49">
        <f t="shared" si="164"/>
        <v>26.09</v>
      </c>
      <c r="O178" s="130">
        <f t="shared" si="165"/>
        <v>159</v>
      </c>
      <c r="P178" s="130">
        <f t="shared" si="166"/>
        <v>0</v>
      </c>
      <c r="Q178" s="130">
        <f t="shared" si="167"/>
        <v>1307.24</v>
      </c>
      <c r="R178" s="49">
        <f t="shared" si="168"/>
        <v>0</v>
      </c>
      <c r="S178" s="49">
        <f t="shared" si="169"/>
        <v>298.13</v>
      </c>
      <c r="T178" s="130">
        <f t="shared" si="170"/>
        <v>120.29</v>
      </c>
      <c r="U178" s="49">
        <f t="shared" si="171"/>
        <v>11.18</v>
      </c>
      <c r="V178" s="130">
        <f t="shared" si="172"/>
        <v>159</v>
      </c>
      <c r="W178" s="130">
        <f t="shared" si="173"/>
        <v>0</v>
      </c>
      <c r="X178" s="49">
        <f t="shared" si="174"/>
        <v>588.6</v>
      </c>
      <c r="Y178" s="49">
        <f t="shared" si="175"/>
        <v>1895.84</v>
      </c>
      <c r="Z178" s="49"/>
      <c r="AA178" s="139" t="s">
        <v>75</v>
      </c>
      <c r="AB178" s="140">
        <f t="shared" ref="AB178:AH178" si="222">K178+R178</f>
        <v>44.72</v>
      </c>
      <c r="AC178" s="140">
        <f t="shared" si="222"/>
        <v>894.39</v>
      </c>
      <c r="AD178" s="140">
        <f t="shared" si="222"/>
        <v>601.46</v>
      </c>
      <c r="AE178" s="140">
        <f t="shared" si="222"/>
        <v>37.27</v>
      </c>
      <c r="AF178" s="140">
        <f t="shared" si="222"/>
        <v>318</v>
      </c>
      <c r="AG178" s="140">
        <f t="shared" si="222"/>
        <v>0</v>
      </c>
      <c r="AH178" s="140">
        <f t="shared" si="222"/>
        <v>1895.84</v>
      </c>
      <c r="AI178" s="139" t="s">
        <v>32</v>
      </c>
    </row>
    <row r="179" s="39" customFormat="1" ht="16" customHeight="1" spans="1:35">
      <c r="A179" s="129">
        <f t="shared" si="160"/>
        <v>176</v>
      </c>
      <c r="B179" s="49" t="s">
        <v>119</v>
      </c>
      <c r="C179" s="308" t="s">
        <v>492</v>
      </c>
      <c r="D179" s="454" t="s">
        <v>493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61"/>
        <v>44.72</v>
      </c>
      <c r="L179" s="49">
        <f t="shared" si="162"/>
        <v>596.26</v>
      </c>
      <c r="M179" s="130">
        <f t="shared" si="163"/>
        <v>481.17</v>
      </c>
      <c r="N179" s="49">
        <f t="shared" si="164"/>
        <v>26.09</v>
      </c>
      <c r="O179" s="130">
        <f t="shared" si="165"/>
        <v>110</v>
      </c>
      <c r="P179" s="130">
        <f t="shared" si="166"/>
        <v>0</v>
      </c>
      <c r="Q179" s="130">
        <f t="shared" si="167"/>
        <v>1258.24</v>
      </c>
      <c r="R179" s="49">
        <f t="shared" si="168"/>
        <v>0</v>
      </c>
      <c r="S179" s="49">
        <f t="shared" si="169"/>
        <v>298.13</v>
      </c>
      <c r="T179" s="130">
        <f t="shared" si="170"/>
        <v>120.29</v>
      </c>
      <c r="U179" s="49">
        <f t="shared" si="171"/>
        <v>11.18</v>
      </c>
      <c r="V179" s="130">
        <f t="shared" si="172"/>
        <v>110</v>
      </c>
      <c r="W179" s="130">
        <f t="shared" si="173"/>
        <v>0</v>
      </c>
      <c r="X179" s="49">
        <f t="shared" si="174"/>
        <v>539.6</v>
      </c>
      <c r="Y179" s="49">
        <f t="shared" si="175"/>
        <v>1797.84</v>
      </c>
      <c r="Z179" s="49"/>
      <c r="AA179" s="139" t="s">
        <v>49</v>
      </c>
      <c r="AB179" s="140">
        <f t="shared" ref="AB179:AH179" si="223">K179+R179</f>
        <v>44.72</v>
      </c>
      <c r="AC179" s="140">
        <f t="shared" si="223"/>
        <v>894.39</v>
      </c>
      <c r="AD179" s="140">
        <f t="shared" si="223"/>
        <v>601.46</v>
      </c>
      <c r="AE179" s="140">
        <f t="shared" si="223"/>
        <v>37.27</v>
      </c>
      <c r="AF179" s="140">
        <f t="shared" si="223"/>
        <v>220</v>
      </c>
      <c r="AG179" s="140">
        <f t="shared" si="223"/>
        <v>0</v>
      </c>
      <c r="AH179" s="140">
        <f t="shared" si="223"/>
        <v>1797.84</v>
      </c>
      <c r="AI179" s="139" t="s">
        <v>32</v>
      </c>
    </row>
    <row r="180" s="39" customFormat="1" ht="16" customHeight="1" spans="1:35">
      <c r="A180" s="129">
        <f t="shared" si="160"/>
        <v>177</v>
      </c>
      <c r="B180" s="49" t="s">
        <v>119</v>
      </c>
      <c r="C180" s="310" t="s">
        <v>496</v>
      </c>
      <c r="D180" s="46" t="s">
        <v>497</v>
      </c>
      <c r="E180" s="49">
        <v>3726.65</v>
      </c>
      <c r="F180" s="49">
        <v>3726.65</v>
      </c>
      <c r="G180" s="130">
        <v>6014.67</v>
      </c>
      <c r="H180" s="49">
        <v>3726.65</v>
      </c>
      <c r="I180" s="130">
        <v>2200</v>
      </c>
      <c r="J180" s="130"/>
      <c r="K180" s="49">
        <f t="shared" si="161"/>
        <v>44.72</v>
      </c>
      <c r="L180" s="49">
        <f t="shared" si="162"/>
        <v>596.26</v>
      </c>
      <c r="M180" s="130">
        <f t="shared" si="163"/>
        <v>481.17</v>
      </c>
      <c r="N180" s="49">
        <f t="shared" si="164"/>
        <v>26.09</v>
      </c>
      <c r="O180" s="130">
        <f t="shared" si="165"/>
        <v>110</v>
      </c>
      <c r="P180" s="130">
        <f t="shared" si="166"/>
        <v>0</v>
      </c>
      <c r="Q180" s="130">
        <f t="shared" si="167"/>
        <v>1258.24</v>
      </c>
      <c r="R180" s="49">
        <f t="shared" si="168"/>
        <v>0</v>
      </c>
      <c r="S180" s="49">
        <f t="shared" si="169"/>
        <v>298.13</v>
      </c>
      <c r="T180" s="130">
        <f t="shared" si="170"/>
        <v>120.29</v>
      </c>
      <c r="U180" s="49">
        <f t="shared" si="171"/>
        <v>11.18</v>
      </c>
      <c r="V180" s="130">
        <f t="shared" si="172"/>
        <v>110</v>
      </c>
      <c r="W180" s="130">
        <f t="shared" si="173"/>
        <v>0</v>
      </c>
      <c r="X180" s="49">
        <f t="shared" si="174"/>
        <v>539.6</v>
      </c>
      <c r="Y180" s="49">
        <f t="shared" si="175"/>
        <v>1797.84</v>
      </c>
      <c r="Z180" s="49"/>
      <c r="AA180" s="139" t="s">
        <v>75</v>
      </c>
      <c r="AB180" s="140">
        <f t="shared" ref="AB180:AH180" si="224">K180+R180</f>
        <v>44.72</v>
      </c>
      <c r="AC180" s="140">
        <f t="shared" si="224"/>
        <v>894.39</v>
      </c>
      <c r="AD180" s="140">
        <f t="shared" si="224"/>
        <v>601.46</v>
      </c>
      <c r="AE180" s="140">
        <f t="shared" si="224"/>
        <v>37.27</v>
      </c>
      <c r="AF180" s="140">
        <f t="shared" si="224"/>
        <v>220</v>
      </c>
      <c r="AG180" s="140">
        <f t="shared" si="224"/>
        <v>0</v>
      </c>
      <c r="AH180" s="140">
        <f t="shared" si="224"/>
        <v>1797.84</v>
      </c>
      <c r="AI180" s="139" t="s">
        <v>32</v>
      </c>
    </row>
    <row r="181" s="39" customFormat="1" ht="16" customHeight="1" spans="1:35">
      <c r="A181" s="129">
        <f t="shared" si="160"/>
        <v>178</v>
      </c>
      <c r="B181" s="49" t="s">
        <v>119</v>
      </c>
      <c r="C181" s="310" t="s">
        <v>498</v>
      </c>
      <c r="D181" s="46" t="s">
        <v>499</v>
      </c>
      <c r="E181" s="49">
        <v>3726.65</v>
      </c>
      <c r="F181" s="49">
        <v>3726.65</v>
      </c>
      <c r="G181" s="130">
        <v>6014.67</v>
      </c>
      <c r="H181" s="49">
        <v>3726.65</v>
      </c>
      <c r="I181" s="130">
        <v>2200</v>
      </c>
      <c r="J181" s="130"/>
      <c r="K181" s="49">
        <f t="shared" si="161"/>
        <v>44.72</v>
      </c>
      <c r="L181" s="49">
        <f t="shared" si="162"/>
        <v>596.26</v>
      </c>
      <c r="M181" s="130">
        <f t="shared" si="163"/>
        <v>481.17</v>
      </c>
      <c r="N181" s="49">
        <f t="shared" si="164"/>
        <v>26.09</v>
      </c>
      <c r="O181" s="130">
        <f t="shared" si="165"/>
        <v>110</v>
      </c>
      <c r="P181" s="130">
        <f t="shared" si="166"/>
        <v>0</v>
      </c>
      <c r="Q181" s="130">
        <f t="shared" si="167"/>
        <v>1258.24</v>
      </c>
      <c r="R181" s="49">
        <f t="shared" si="168"/>
        <v>0</v>
      </c>
      <c r="S181" s="49">
        <f t="shared" si="169"/>
        <v>298.13</v>
      </c>
      <c r="T181" s="130">
        <f t="shared" si="170"/>
        <v>120.29</v>
      </c>
      <c r="U181" s="49">
        <f t="shared" si="171"/>
        <v>11.18</v>
      </c>
      <c r="V181" s="130">
        <f t="shared" si="172"/>
        <v>110</v>
      </c>
      <c r="W181" s="130">
        <f t="shared" si="173"/>
        <v>0</v>
      </c>
      <c r="X181" s="49">
        <f t="shared" si="174"/>
        <v>539.6</v>
      </c>
      <c r="Y181" s="49">
        <f t="shared" si="175"/>
        <v>1797.84</v>
      </c>
      <c r="Z181" s="49"/>
      <c r="AA181" s="139" t="s">
        <v>78</v>
      </c>
      <c r="AB181" s="140">
        <f t="shared" ref="AB181:AH181" si="225">K181+R181</f>
        <v>44.72</v>
      </c>
      <c r="AC181" s="140">
        <f t="shared" si="225"/>
        <v>894.39</v>
      </c>
      <c r="AD181" s="140">
        <f t="shared" si="225"/>
        <v>601.46</v>
      </c>
      <c r="AE181" s="140">
        <f t="shared" si="225"/>
        <v>37.27</v>
      </c>
      <c r="AF181" s="140">
        <f t="shared" si="225"/>
        <v>220</v>
      </c>
      <c r="AG181" s="140">
        <f t="shared" si="225"/>
        <v>0</v>
      </c>
      <c r="AH181" s="140">
        <f t="shared" si="225"/>
        <v>1797.84</v>
      </c>
      <c r="AI181" s="139" t="s">
        <v>32</v>
      </c>
    </row>
    <row r="182" s="39" customFormat="1" ht="16" customHeight="1" spans="1:35">
      <c r="A182" s="129">
        <f t="shared" si="160"/>
        <v>179</v>
      </c>
      <c r="B182" s="49" t="s">
        <v>119</v>
      </c>
      <c r="C182" s="310" t="s">
        <v>500</v>
      </c>
      <c r="D182" s="46" t="s">
        <v>501</v>
      </c>
      <c r="E182" s="49">
        <v>3726.65</v>
      </c>
      <c r="F182" s="49">
        <v>3726.65</v>
      </c>
      <c r="G182" s="130">
        <v>6014.67</v>
      </c>
      <c r="H182" s="49">
        <v>3726.65</v>
      </c>
      <c r="I182" s="130">
        <v>2200</v>
      </c>
      <c r="J182" s="130"/>
      <c r="K182" s="49">
        <f t="shared" si="161"/>
        <v>44.72</v>
      </c>
      <c r="L182" s="49">
        <f t="shared" si="162"/>
        <v>596.26</v>
      </c>
      <c r="M182" s="347">
        <f t="shared" si="163"/>
        <v>481.17</v>
      </c>
      <c r="N182" s="49">
        <f t="shared" si="164"/>
        <v>26.09</v>
      </c>
      <c r="O182" s="347">
        <f t="shared" si="165"/>
        <v>110</v>
      </c>
      <c r="P182" s="347">
        <f t="shared" si="166"/>
        <v>0</v>
      </c>
      <c r="Q182" s="130">
        <f t="shared" si="167"/>
        <v>1258.24</v>
      </c>
      <c r="R182" s="348">
        <f t="shared" si="168"/>
        <v>0</v>
      </c>
      <c r="S182" s="348">
        <f t="shared" si="169"/>
        <v>298.13</v>
      </c>
      <c r="T182" s="347">
        <f t="shared" si="170"/>
        <v>120.29</v>
      </c>
      <c r="U182" s="348">
        <f t="shared" si="171"/>
        <v>11.18</v>
      </c>
      <c r="V182" s="347">
        <f t="shared" si="172"/>
        <v>110</v>
      </c>
      <c r="W182" s="347">
        <f t="shared" si="173"/>
        <v>0</v>
      </c>
      <c r="X182" s="49">
        <f t="shared" si="174"/>
        <v>539.6</v>
      </c>
      <c r="Y182" s="49">
        <f t="shared" si="175"/>
        <v>1797.84</v>
      </c>
      <c r="Z182" s="49"/>
      <c r="AA182" s="139" t="s">
        <v>89</v>
      </c>
      <c r="AB182" s="140">
        <f t="shared" ref="AB182:AH182" si="226">K182+R182</f>
        <v>44.72</v>
      </c>
      <c r="AC182" s="140">
        <f t="shared" si="226"/>
        <v>894.39</v>
      </c>
      <c r="AD182" s="140">
        <f t="shared" si="226"/>
        <v>601.46</v>
      </c>
      <c r="AE182" s="140">
        <f t="shared" si="226"/>
        <v>37.27</v>
      </c>
      <c r="AF182" s="140">
        <f t="shared" si="226"/>
        <v>220</v>
      </c>
      <c r="AG182" s="140">
        <f t="shared" si="226"/>
        <v>0</v>
      </c>
      <c r="AH182" s="140">
        <f t="shared" si="226"/>
        <v>1797.84</v>
      </c>
      <c r="AI182" s="139" t="s">
        <v>32</v>
      </c>
    </row>
    <row r="183" s="39" customFormat="1" ht="16" customHeight="1" spans="1:35">
      <c r="A183" s="129">
        <f t="shared" si="160"/>
        <v>180</v>
      </c>
      <c r="B183" s="49" t="s">
        <v>411</v>
      </c>
      <c r="C183" s="310" t="s">
        <v>502</v>
      </c>
      <c r="D183" s="46" t="s">
        <v>503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2200</v>
      </c>
      <c r="J183" s="130"/>
      <c r="K183" s="49">
        <f t="shared" si="161"/>
        <v>44.72</v>
      </c>
      <c r="L183" s="49">
        <f t="shared" si="162"/>
        <v>596.26</v>
      </c>
      <c r="M183" s="130">
        <f t="shared" si="163"/>
        <v>481.17</v>
      </c>
      <c r="N183" s="49">
        <f t="shared" si="164"/>
        <v>26.09</v>
      </c>
      <c r="O183" s="130">
        <f t="shared" si="165"/>
        <v>110</v>
      </c>
      <c r="P183" s="130">
        <f t="shared" si="166"/>
        <v>0</v>
      </c>
      <c r="Q183" s="130">
        <f t="shared" si="167"/>
        <v>1258.24</v>
      </c>
      <c r="R183" s="49">
        <f t="shared" si="168"/>
        <v>0</v>
      </c>
      <c r="S183" s="49">
        <f t="shared" si="169"/>
        <v>298.13</v>
      </c>
      <c r="T183" s="130">
        <f t="shared" si="170"/>
        <v>120.29</v>
      </c>
      <c r="U183" s="49">
        <f t="shared" si="171"/>
        <v>11.18</v>
      </c>
      <c r="V183" s="130">
        <f t="shared" si="172"/>
        <v>110</v>
      </c>
      <c r="W183" s="130">
        <f t="shared" si="173"/>
        <v>0</v>
      </c>
      <c r="X183" s="49">
        <f t="shared" si="174"/>
        <v>539.6</v>
      </c>
      <c r="Y183" s="49">
        <f t="shared" si="175"/>
        <v>1797.84</v>
      </c>
      <c r="Z183" s="49"/>
      <c r="AA183" s="139" t="s">
        <v>76</v>
      </c>
      <c r="AB183" s="140">
        <f t="shared" ref="AB183:AH183" si="227">K183+R183</f>
        <v>44.72</v>
      </c>
      <c r="AC183" s="140">
        <f t="shared" si="227"/>
        <v>894.39</v>
      </c>
      <c r="AD183" s="140">
        <f t="shared" si="227"/>
        <v>601.46</v>
      </c>
      <c r="AE183" s="140">
        <f t="shared" si="227"/>
        <v>37.27</v>
      </c>
      <c r="AF183" s="140">
        <f t="shared" si="227"/>
        <v>220</v>
      </c>
      <c r="AG183" s="140">
        <f t="shared" si="227"/>
        <v>0</v>
      </c>
      <c r="AH183" s="140">
        <f t="shared" si="227"/>
        <v>1797.84</v>
      </c>
      <c r="AI183" s="139" t="s">
        <v>32</v>
      </c>
    </row>
    <row r="184" s="39" customFormat="1" ht="16" customHeight="1" spans="1:35">
      <c r="A184" s="129">
        <f t="shared" si="160"/>
        <v>181</v>
      </c>
      <c r="B184" s="49" t="s">
        <v>119</v>
      </c>
      <c r="C184" s="310" t="s">
        <v>504</v>
      </c>
      <c r="D184" s="202" t="s">
        <v>505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2200</v>
      </c>
      <c r="J184" s="130"/>
      <c r="K184" s="49">
        <f t="shared" si="161"/>
        <v>44.72</v>
      </c>
      <c r="L184" s="49">
        <f t="shared" si="162"/>
        <v>596.26</v>
      </c>
      <c r="M184" s="130">
        <f t="shared" si="163"/>
        <v>481.17</v>
      </c>
      <c r="N184" s="49">
        <f t="shared" si="164"/>
        <v>26.09</v>
      </c>
      <c r="O184" s="130">
        <f t="shared" si="165"/>
        <v>110</v>
      </c>
      <c r="P184" s="130">
        <f t="shared" si="166"/>
        <v>0</v>
      </c>
      <c r="Q184" s="130">
        <f t="shared" si="167"/>
        <v>1258.24</v>
      </c>
      <c r="R184" s="49">
        <f t="shared" si="168"/>
        <v>0</v>
      </c>
      <c r="S184" s="49">
        <f t="shared" si="169"/>
        <v>298.13</v>
      </c>
      <c r="T184" s="130">
        <f t="shared" si="170"/>
        <v>120.29</v>
      </c>
      <c r="U184" s="49">
        <f t="shared" si="171"/>
        <v>11.18</v>
      </c>
      <c r="V184" s="130">
        <f t="shared" si="172"/>
        <v>110</v>
      </c>
      <c r="W184" s="130">
        <f t="shared" si="173"/>
        <v>0</v>
      </c>
      <c r="X184" s="49">
        <f t="shared" si="174"/>
        <v>539.6</v>
      </c>
      <c r="Y184" s="49">
        <f t="shared" si="175"/>
        <v>1797.84</v>
      </c>
      <c r="Z184" s="49"/>
      <c r="AA184" s="139" t="s">
        <v>89</v>
      </c>
      <c r="AB184" s="140">
        <f t="shared" ref="AB184:AH184" si="228">K184+R184</f>
        <v>44.72</v>
      </c>
      <c r="AC184" s="140">
        <f t="shared" si="228"/>
        <v>894.39</v>
      </c>
      <c r="AD184" s="140">
        <f t="shared" si="228"/>
        <v>601.46</v>
      </c>
      <c r="AE184" s="140">
        <f t="shared" si="228"/>
        <v>37.27</v>
      </c>
      <c r="AF184" s="140">
        <f t="shared" si="228"/>
        <v>220</v>
      </c>
      <c r="AG184" s="140">
        <f t="shared" si="228"/>
        <v>0</v>
      </c>
      <c r="AH184" s="140">
        <f t="shared" si="228"/>
        <v>1797.84</v>
      </c>
      <c r="AI184" s="139" t="s">
        <v>32</v>
      </c>
    </row>
    <row r="185" s="39" customFormat="1" ht="16" customHeight="1" spans="1:35">
      <c r="A185" s="129">
        <f t="shared" si="160"/>
        <v>182</v>
      </c>
      <c r="B185" s="49" t="s">
        <v>119</v>
      </c>
      <c r="C185" s="310" t="s">
        <v>506</v>
      </c>
      <c r="D185" s="202" t="s">
        <v>507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2200</v>
      </c>
      <c r="J185" s="130"/>
      <c r="K185" s="49">
        <f t="shared" si="161"/>
        <v>44.72</v>
      </c>
      <c r="L185" s="49">
        <f t="shared" si="162"/>
        <v>596.26</v>
      </c>
      <c r="M185" s="130">
        <f t="shared" si="163"/>
        <v>481.17</v>
      </c>
      <c r="N185" s="49">
        <f t="shared" si="164"/>
        <v>26.09</v>
      </c>
      <c r="O185" s="130">
        <f t="shared" si="165"/>
        <v>110</v>
      </c>
      <c r="P185" s="130">
        <f t="shared" si="166"/>
        <v>0</v>
      </c>
      <c r="Q185" s="130">
        <f t="shared" si="167"/>
        <v>1258.24</v>
      </c>
      <c r="R185" s="49">
        <f t="shared" si="168"/>
        <v>0</v>
      </c>
      <c r="S185" s="49">
        <f t="shared" si="169"/>
        <v>298.13</v>
      </c>
      <c r="T185" s="130">
        <f t="shared" si="170"/>
        <v>120.29</v>
      </c>
      <c r="U185" s="49">
        <f t="shared" si="171"/>
        <v>11.18</v>
      </c>
      <c r="V185" s="130">
        <f t="shared" si="172"/>
        <v>110</v>
      </c>
      <c r="W185" s="130">
        <f t="shared" si="173"/>
        <v>0</v>
      </c>
      <c r="X185" s="49">
        <f t="shared" si="174"/>
        <v>539.6</v>
      </c>
      <c r="Y185" s="49">
        <f t="shared" si="175"/>
        <v>1797.84</v>
      </c>
      <c r="Z185" s="49"/>
      <c r="AA185" s="139" t="s">
        <v>49</v>
      </c>
      <c r="AB185" s="140">
        <f t="shared" ref="AB185:AH185" si="229">K185+R185</f>
        <v>44.72</v>
      </c>
      <c r="AC185" s="140">
        <f t="shared" si="229"/>
        <v>894.39</v>
      </c>
      <c r="AD185" s="140">
        <f t="shared" si="229"/>
        <v>601.46</v>
      </c>
      <c r="AE185" s="140">
        <f t="shared" si="229"/>
        <v>37.27</v>
      </c>
      <c r="AF185" s="140">
        <f t="shared" si="229"/>
        <v>220</v>
      </c>
      <c r="AG185" s="140">
        <f t="shared" si="229"/>
        <v>0</v>
      </c>
      <c r="AH185" s="140">
        <f t="shared" si="229"/>
        <v>1797.84</v>
      </c>
      <c r="AI185" s="139" t="s">
        <v>32</v>
      </c>
    </row>
    <row r="186" s="39" customFormat="1" ht="16" customHeight="1" spans="1:35">
      <c r="A186" s="129">
        <f t="shared" si="160"/>
        <v>183</v>
      </c>
      <c r="B186" s="49" t="s">
        <v>201</v>
      </c>
      <c r="C186" s="312" t="s">
        <v>511</v>
      </c>
      <c r="D186" s="229" t="s">
        <v>512</v>
      </c>
      <c r="E186" s="130">
        <v>3726.65</v>
      </c>
      <c r="F186" s="49">
        <v>3726.65</v>
      </c>
      <c r="G186" s="130">
        <v>6014.67</v>
      </c>
      <c r="H186" s="130">
        <v>3726.65</v>
      </c>
      <c r="I186" s="130">
        <v>2200</v>
      </c>
      <c r="J186" s="130"/>
      <c r="K186" s="49">
        <f t="shared" si="161"/>
        <v>44.72</v>
      </c>
      <c r="L186" s="49">
        <f t="shared" si="162"/>
        <v>596.26</v>
      </c>
      <c r="M186" s="130">
        <f t="shared" si="163"/>
        <v>481.17</v>
      </c>
      <c r="N186" s="49">
        <f t="shared" si="164"/>
        <v>26.09</v>
      </c>
      <c r="O186" s="130">
        <f t="shared" si="165"/>
        <v>110</v>
      </c>
      <c r="P186" s="130">
        <f t="shared" si="166"/>
        <v>0</v>
      </c>
      <c r="Q186" s="130">
        <f t="shared" si="167"/>
        <v>1258.24</v>
      </c>
      <c r="R186" s="49">
        <f t="shared" si="168"/>
        <v>0</v>
      </c>
      <c r="S186" s="130">
        <f t="shared" si="169"/>
        <v>298.13</v>
      </c>
      <c r="T186" s="130">
        <f t="shared" si="170"/>
        <v>120.29</v>
      </c>
      <c r="U186" s="130">
        <f t="shared" si="171"/>
        <v>11.18</v>
      </c>
      <c r="V186" s="130">
        <f t="shared" si="172"/>
        <v>110</v>
      </c>
      <c r="W186" s="130">
        <f t="shared" si="173"/>
        <v>0</v>
      </c>
      <c r="X186" s="49">
        <f t="shared" si="174"/>
        <v>539.6</v>
      </c>
      <c r="Y186" s="130">
        <f t="shared" si="175"/>
        <v>1797.84</v>
      </c>
      <c r="Z186" s="130"/>
      <c r="AA186" s="139" t="s">
        <v>70</v>
      </c>
      <c r="AB186" s="140">
        <f t="shared" ref="AB186:AH186" si="230">K186+R186</f>
        <v>44.72</v>
      </c>
      <c r="AC186" s="140">
        <f t="shared" si="230"/>
        <v>894.39</v>
      </c>
      <c r="AD186" s="140">
        <f t="shared" si="230"/>
        <v>601.46</v>
      </c>
      <c r="AE186" s="140">
        <f t="shared" si="230"/>
        <v>37.27</v>
      </c>
      <c r="AF186" s="140">
        <f t="shared" si="230"/>
        <v>220</v>
      </c>
      <c r="AG186" s="140">
        <f t="shared" si="230"/>
        <v>0</v>
      </c>
      <c r="AH186" s="140">
        <f t="shared" si="230"/>
        <v>1797.84</v>
      </c>
      <c r="AI186" s="139" t="s">
        <v>32</v>
      </c>
    </row>
    <row r="187" s="39" customFormat="1" ht="16" customHeight="1" spans="1:35">
      <c r="A187" s="129">
        <f t="shared" si="160"/>
        <v>184</v>
      </c>
      <c r="B187" s="49" t="s">
        <v>201</v>
      </c>
      <c r="C187" s="312" t="s">
        <v>513</v>
      </c>
      <c r="D187" s="229" t="s">
        <v>514</v>
      </c>
      <c r="E187" s="130">
        <v>3726.65</v>
      </c>
      <c r="F187" s="49">
        <v>3726.65</v>
      </c>
      <c r="G187" s="130">
        <v>6014.67</v>
      </c>
      <c r="H187" s="130">
        <v>3726.65</v>
      </c>
      <c r="I187" s="130">
        <v>2200</v>
      </c>
      <c r="J187" s="130"/>
      <c r="K187" s="49">
        <f t="shared" si="161"/>
        <v>44.72</v>
      </c>
      <c r="L187" s="49">
        <f t="shared" si="162"/>
        <v>596.26</v>
      </c>
      <c r="M187" s="130">
        <f t="shared" si="163"/>
        <v>481.17</v>
      </c>
      <c r="N187" s="49">
        <f t="shared" si="164"/>
        <v>26.09</v>
      </c>
      <c r="O187" s="130">
        <f t="shared" si="165"/>
        <v>110</v>
      </c>
      <c r="P187" s="130">
        <f t="shared" si="166"/>
        <v>0</v>
      </c>
      <c r="Q187" s="130">
        <f t="shared" si="167"/>
        <v>1258.24</v>
      </c>
      <c r="R187" s="49">
        <f t="shared" si="168"/>
        <v>0</v>
      </c>
      <c r="S187" s="130">
        <f t="shared" si="169"/>
        <v>298.13</v>
      </c>
      <c r="T187" s="130">
        <f t="shared" si="170"/>
        <v>120.29</v>
      </c>
      <c r="U187" s="130">
        <f t="shared" si="171"/>
        <v>11.18</v>
      </c>
      <c r="V187" s="130">
        <f t="shared" si="172"/>
        <v>110</v>
      </c>
      <c r="W187" s="130">
        <f t="shared" si="173"/>
        <v>0</v>
      </c>
      <c r="X187" s="49">
        <f t="shared" si="174"/>
        <v>539.6</v>
      </c>
      <c r="Y187" s="130">
        <f t="shared" si="175"/>
        <v>1797.84</v>
      </c>
      <c r="Z187" s="130"/>
      <c r="AA187" s="139" t="s">
        <v>70</v>
      </c>
      <c r="AB187" s="140">
        <f t="shared" ref="AB187:AH187" si="231">K187+R187</f>
        <v>44.72</v>
      </c>
      <c r="AC187" s="140">
        <f t="shared" si="231"/>
        <v>894.39</v>
      </c>
      <c r="AD187" s="140">
        <f t="shared" si="231"/>
        <v>601.46</v>
      </c>
      <c r="AE187" s="140">
        <f t="shared" si="231"/>
        <v>37.27</v>
      </c>
      <c r="AF187" s="140">
        <f t="shared" si="231"/>
        <v>220</v>
      </c>
      <c r="AG187" s="140">
        <f t="shared" si="231"/>
        <v>0</v>
      </c>
      <c r="AH187" s="140">
        <f t="shared" si="231"/>
        <v>1797.84</v>
      </c>
      <c r="AI187" s="139" t="s">
        <v>32</v>
      </c>
    </row>
    <row r="188" s="114" customFormat="1" ht="16" customHeight="1" spans="1:35">
      <c r="A188" s="129">
        <f t="shared" si="160"/>
        <v>185</v>
      </c>
      <c r="B188" s="49" t="s">
        <v>119</v>
      </c>
      <c r="C188" s="312" t="s">
        <v>515</v>
      </c>
      <c r="D188" s="229" t="s">
        <v>516</v>
      </c>
      <c r="E188" s="130">
        <v>3726.65</v>
      </c>
      <c r="F188" s="49">
        <v>3726.65</v>
      </c>
      <c r="G188" s="130">
        <v>6014.67</v>
      </c>
      <c r="H188" s="130">
        <v>3726.65</v>
      </c>
      <c r="I188" s="130">
        <v>2200</v>
      </c>
      <c r="J188" s="130"/>
      <c r="K188" s="49">
        <f t="shared" si="161"/>
        <v>44.72</v>
      </c>
      <c r="L188" s="49">
        <f t="shared" si="162"/>
        <v>596.26</v>
      </c>
      <c r="M188" s="130">
        <f t="shared" si="163"/>
        <v>481.17</v>
      </c>
      <c r="N188" s="49">
        <f t="shared" si="164"/>
        <v>26.09</v>
      </c>
      <c r="O188" s="130">
        <f t="shared" si="165"/>
        <v>110</v>
      </c>
      <c r="P188" s="130">
        <f t="shared" si="166"/>
        <v>0</v>
      </c>
      <c r="Q188" s="130">
        <f t="shared" si="167"/>
        <v>1258.24</v>
      </c>
      <c r="R188" s="49">
        <f t="shared" si="168"/>
        <v>0</v>
      </c>
      <c r="S188" s="130">
        <f t="shared" si="169"/>
        <v>298.13</v>
      </c>
      <c r="T188" s="130">
        <f t="shared" si="170"/>
        <v>120.29</v>
      </c>
      <c r="U188" s="130">
        <f t="shared" si="171"/>
        <v>11.18</v>
      </c>
      <c r="V188" s="130">
        <f t="shared" si="172"/>
        <v>110</v>
      </c>
      <c r="W188" s="130">
        <f t="shared" si="173"/>
        <v>0</v>
      </c>
      <c r="X188" s="49">
        <f t="shared" si="174"/>
        <v>539.6</v>
      </c>
      <c r="Y188" s="130">
        <f t="shared" si="175"/>
        <v>1797.84</v>
      </c>
      <c r="Z188" s="130"/>
      <c r="AA188" s="139" t="s">
        <v>78</v>
      </c>
      <c r="AB188" s="140">
        <f t="shared" ref="AB188:AH188" si="232">K188+R188</f>
        <v>44.72</v>
      </c>
      <c r="AC188" s="140">
        <f t="shared" si="232"/>
        <v>894.39</v>
      </c>
      <c r="AD188" s="140">
        <f t="shared" si="232"/>
        <v>601.46</v>
      </c>
      <c r="AE188" s="140">
        <f t="shared" si="232"/>
        <v>37.27</v>
      </c>
      <c r="AF188" s="140">
        <f t="shared" si="232"/>
        <v>220</v>
      </c>
      <c r="AG188" s="140">
        <f t="shared" si="232"/>
        <v>0</v>
      </c>
      <c r="AH188" s="140">
        <f t="shared" si="232"/>
        <v>1797.84</v>
      </c>
      <c r="AI188" s="139" t="s">
        <v>32</v>
      </c>
    </row>
    <row r="189" s="114" customFormat="1" ht="16" customHeight="1" spans="1:35">
      <c r="A189" s="129">
        <f t="shared" si="160"/>
        <v>186</v>
      </c>
      <c r="B189" s="49" t="s">
        <v>517</v>
      </c>
      <c r="C189" s="312" t="s">
        <v>518</v>
      </c>
      <c r="D189" s="229" t="s">
        <v>519</v>
      </c>
      <c r="E189" s="130">
        <v>3726.65</v>
      </c>
      <c r="F189" s="49">
        <v>3726.65</v>
      </c>
      <c r="G189" s="130">
        <v>6014.67</v>
      </c>
      <c r="H189" s="130">
        <v>3726.65</v>
      </c>
      <c r="I189" s="130">
        <v>3180</v>
      </c>
      <c r="J189" s="130"/>
      <c r="K189" s="49">
        <f t="shared" si="161"/>
        <v>44.72</v>
      </c>
      <c r="L189" s="49">
        <f t="shared" si="162"/>
        <v>596.26</v>
      </c>
      <c r="M189" s="130">
        <f t="shared" si="163"/>
        <v>481.17</v>
      </c>
      <c r="N189" s="49">
        <f t="shared" si="164"/>
        <v>26.09</v>
      </c>
      <c r="O189" s="130">
        <f t="shared" si="165"/>
        <v>159</v>
      </c>
      <c r="P189" s="130">
        <f t="shared" si="166"/>
        <v>0</v>
      </c>
      <c r="Q189" s="130">
        <f t="shared" si="167"/>
        <v>1307.24</v>
      </c>
      <c r="R189" s="49">
        <f t="shared" si="168"/>
        <v>0</v>
      </c>
      <c r="S189" s="130">
        <f t="shared" si="169"/>
        <v>298.13</v>
      </c>
      <c r="T189" s="130">
        <f t="shared" si="170"/>
        <v>120.29</v>
      </c>
      <c r="U189" s="130">
        <f t="shared" si="171"/>
        <v>11.18</v>
      </c>
      <c r="V189" s="130">
        <f t="shared" si="172"/>
        <v>159</v>
      </c>
      <c r="W189" s="130">
        <f t="shared" si="173"/>
        <v>0</v>
      </c>
      <c r="X189" s="49">
        <f t="shared" si="174"/>
        <v>588.6</v>
      </c>
      <c r="Y189" s="130">
        <f t="shared" si="175"/>
        <v>1895.84</v>
      </c>
      <c r="Z189" s="130"/>
      <c r="AA189" s="139" t="s">
        <v>82</v>
      </c>
      <c r="AB189" s="140">
        <f t="shared" ref="AB189:AH189" si="233">K189+R189</f>
        <v>44.72</v>
      </c>
      <c r="AC189" s="140">
        <f t="shared" si="233"/>
        <v>894.39</v>
      </c>
      <c r="AD189" s="140">
        <f t="shared" si="233"/>
        <v>601.46</v>
      </c>
      <c r="AE189" s="140">
        <f t="shared" si="233"/>
        <v>37.27</v>
      </c>
      <c r="AF189" s="140">
        <f t="shared" si="233"/>
        <v>318</v>
      </c>
      <c r="AG189" s="140">
        <f t="shared" si="233"/>
        <v>0</v>
      </c>
      <c r="AH189" s="140">
        <f t="shared" si="233"/>
        <v>1895.84</v>
      </c>
      <c r="AI189" s="139" t="s">
        <v>35</v>
      </c>
    </row>
    <row r="190" s="114" customFormat="1" ht="16" customHeight="1" spans="1:35">
      <c r="A190" s="129">
        <f t="shared" si="160"/>
        <v>187</v>
      </c>
      <c r="B190" s="49" t="s">
        <v>411</v>
      </c>
      <c r="C190" s="312" t="s">
        <v>520</v>
      </c>
      <c r="D190" s="229" t="s">
        <v>521</v>
      </c>
      <c r="E190" s="130">
        <v>3820</v>
      </c>
      <c r="F190" s="49">
        <v>3820</v>
      </c>
      <c r="G190" s="130">
        <v>6014.67</v>
      </c>
      <c r="H190" s="130">
        <v>3820</v>
      </c>
      <c r="I190" s="130">
        <v>4180</v>
      </c>
      <c r="J190" s="130"/>
      <c r="K190" s="49">
        <f t="shared" si="161"/>
        <v>45.84</v>
      </c>
      <c r="L190" s="49">
        <f t="shared" si="162"/>
        <v>611.2</v>
      </c>
      <c r="M190" s="130">
        <f t="shared" si="163"/>
        <v>481.17</v>
      </c>
      <c r="N190" s="49">
        <f t="shared" si="164"/>
        <v>26.74</v>
      </c>
      <c r="O190" s="130">
        <f t="shared" si="165"/>
        <v>209</v>
      </c>
      <c r="P190" s="130">
        <f t="shared" si="166"/>
        <v>0</v>
      </c>
      <c r="Q190" s="130">
        <f t="shared" si="167"/>
        <v>1373.95</v>
      </c>
      <c r="R190" s="49">
        <f t="shared" si="168"/>
        <v>0</v>
      </c>
      <c r="S190" s="130">
        <f t="shared" si="169"/>
        <v>305.6</v>
      </c>
      <c r="T190" s="130">
        <f t="shared" si="170"/>
        <v>120.29</v>
      </c>
      <c r="U190" s="130">
        <f t="shared" si="171"/>
        <v>11.46</v>
      </c>
      <c r="V190" s="130">
        <f t="shared" si="172"/>
        <v>209</v>
      </c>
      <c r="W190" s="130">
        <f t="shared" si="173"/>
        <v>0</v>
      </c>
      <c r="X190" s="49">
        <f t="shared" si="174"/>
        <v>646.35</v>
      </c>
      <c r="Y190" s="130">
        <f t="shared" si="175"/>
        <v>2020.3</v>
      </c>
      <c r="Z190" s="130"/>
      <c r="AA190" s="139" t="s">
        <v>82</v>
      </c>
      <c r="AB190" s="140">
        <f t="shared" ref="AB190:AH190" si="234">K190+R190</f>
        <v>45.84</v>
      </c>
      <c r="AC190" s="140">
        <f t="shared" si="234"/>
        <v>916.8</v>
      </c>
      <c r="AD190" s="140">
        <f t="shared" si="234"/>
        <v>601.46</v>
      </c>
      <c r="AE190" s="140">
        <f t="shared" si="234"/>
        <v>38.2</v>
      </c>
      <c r="AF190" s="140">
        <f t="shared" si="234"/>
        <v>418</v>
      </c>
      <c r="AG190" s="140">
        <f t="shared" si="234"/>
        <v>0</v>
      </c>
      <c r="AH190" s="140">
        <f t="shared" si="234"/>
        <v>2020.3</v>
      </c>
      <c r="AI190" s="139" t="s">
        <v>34</v>
      </c>
    </row>
    <row r="191" s="114" customFormat="1" ht="16" customHeight="1" spans="1:35">
      <c r="A191" s="129">
        <f t="shared" si="160"/>
        <v>188</v>
      </c>
      <c r="B191" s="49" t="s">
        <v>522</v>
      </c>
      <c r="C191" s="313" t="s">
        <v>523</v>
      </c>
      <c r="D191" s="49" t="s">
        <v>524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4180</v>
      </c>
      <c r="J191" s="130"/>
      <c r="K191" s="49">
        <f t="shared" si="161"/>
        <v>44.72</v>
      </c>
      <c r="L191" s="49">
        <f t="shared" si="162"/>
        <v>596.26</v>
      </c>
      <c r="M191" s="130">
        <f t="shared" si="163"/>
        <v>481.17</v>
      </c>
      <c r="N191" s="49">
        <f t="shared" si="164"/>
        <v>26.09</v>
      </c>
      <c r="O191" s="130">
        <f t="shared" si="165"/>
        <v>209</v>
      </c>
      <c r="P191" s="130">
        <f t="shared" si="166"/>
        <v>0</v>
      </c>
      <c r="Q191" s="130">
        <f t="shared" si="167"/>
        <v>1357.24</v>
      </c>
      <c r="R191" s="49">
        <f t="shared" si="168"/>
        <v>0</v>
      </c>
      <c r="S191" s="49">
        <f t="shared" si="169"/>
        <v>298.13</v>
      </c>
      <c r="T191" s="130">
        <f t="shared" si="170"/>
        <v>120.29</v>
      </c>
      <c r="U191" s="49">
        <f t="shared" si="171"/>
        <v>11.18</v>
      </c>
      <c r="V191" s="130">
        <f t="shared" si="172"/>
        <v>209</v>
      </c>
      <c r="W191" s="130">
        <f t="shared" si="173"/>
        <v>0</v>
      </c>
      <c r="X191" s="49">
        <f t="shared" si="174"/>
        <v>638.6</v>
      </c>
      <c r="Y191" s="49">
        <f t="shared" si="175"/>
        <v>1995.84</v>
      </c>
      <c r="Z191" s="49"/>
      <c r="AA191" s="139" t="s">
        <v>50</v>
      </c>
      <c r="AB191" s="140">
        <f t="shared" ref="AB191:AH191" si="235">K191+R191</f>
        <v>44.72</v>
      </c>
      <c r="AC191" s="140">
        <f t="shared" si="235"/>
        <v>894.39</v>
      </c>
      <c r="AD191" s="140">
        <f t="shared" si="235"/>
        <v>601.46</v>
      </c>
      <c r="AE191" s="140">
        <f t="shared" si="235"/>
        <v>37.27</v>
      </c>
      <c r="AF191" s="140">
        <f t="shared" si="235"/>
        <v>418</v>
      </c>
      <c r="AG191" s="140">
        <f t="shared" si="235"/>
        <v>0</v>
      </c>
      <c r="AH191" s="140">
        <f t="shared" si="235"/>
        <v>1995.84</v>
      </c>
      <c r="AI191" s="139" t="s">
        <v>31</v>
      </c>
    </row>
    <row r="192" s="114" customFormat="1" ht="16" customHeight="1" spans="1:35">
      <c r="A192" s="129">
        <f t="shared" si="160"/>
        <v>189</v>
      </c>
      <c r="B192" s="49" t="s">
        <v>164</v>
      </c>
      <c r="C192" s="313" t="s">
        <v>525</v>
      </c>
      <c r="D192" s="49" t="s">
        <v>526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4180</v>
      </c>
      <c r="J192" s="130"/>
      <c r="K192" s="49">
        <f t="shared" si="161"/>
        <v>44.72</v>
      </c>
      <c r="L192" s="49">
        <f t="shared" si="162"/>
        <v>596.26</v>
      </c>
      <c r="M192" s="130">
        <f t="shared" si="163"/>
        <v>481.17</v>
      </c>
      <c r="N192" s="49">
        <f t="shared" si="164"/>
        <v>26.09</v>
      </c>
      <c r="O192" s="130">
        <f t="shared" si="165"/>
        <v>209</v>
      </c>
      <c r="P192" s="130">
        <f t="shared" si="166"/>
        <v>0</v>
      </c>
      <c r="Q192" s="130">
        <f t="shared" si="167"/>
        <v>1357.24</v>
      </c>
      <c r="R192" s="49">
        <f t="shared" si="168"/>
        <v>0</v>
      </c>
      <c r="S192" s="49">
        <f t="shared" si="169"/>
        <v>298.13</v>
      </c>
      <c r="T192" s="130">
        <f t="shared" si="170"/>
        <v>120.29</v>
      </c>
      <c r="U192" s="49">
        <f t="shared" si="171"/>
        <v>11.18</v>
      </c>
      <c r="V192" s="130">
        <f t="shared" si="172"/>
        <v>209</v>
      </c>
      <c r="W192" s="130">
        <f t="shared" si="173"/>
        <v>0</v>
      </c>
      <c r="X192" s="49">
        <f t="shared" si="174"/>
        <v>638.6</v>
      </c>
      <c r="Y192" s="49">
        <f t="shared" si="175"/>
        <v>1995.84</v>
      </c>
      <c r="Z192" s="49"/>
      <c r="AA192" s="139" t="s">
        <v>91</v>
      </c>
      <c r="AB192" s="140">
        <f t="shared" ref="AB192:AH192" si="236">K192+R192</f>
        <v>44.72</v>
      </c>
      <c r="AC192" s="140">
        <f t="shared" si="236"/>
        <v>894.39</v>
      </c>
      <c r="AD192" s="140">
        <f t="shared" si="236"/>
        <v>601.46</v>
      </c>
      <c r="AE192" s="140">
        <f t="shared" si="236"/>
        <v>37.27</v>
      </c>
      <c r="AF192" s="140">
        <f t="shared" si="236"/>
        <v>418</v>
      </c>
      <c r="AG192" s="140">
        <f t="shared" si="236"/>
        <v>0</v>
      </c>
      <c r="AH192" s="140">
        <f t="shared" si="236"/>
        <v>1995.84</v>
      </c>
      <c r="AI192" s="139" t="s">
        <v>31</v>
      </c>
    </row>
    <row r="193" s="114" customFormat="1" ht="16" customHeight="1" spans="1:35">
      <c r="A193" s="129">
        <f t="shared" si="160"/>
        <v>190</v>
      </c>
      <c r="B193" s="49" t="s">
        <v>196</v>
      </c>
      <c r="C193" s="307" t="s">
        <v>527</v>
      </c>
      <c r="D193" s="346" t="s">
        <v>528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61"/>
        <v>44.72</v>
      </c>
      <c r="L193" s="49">
        <f t="shared" si="162"/>
        <v>596.26</v>
      </c>
      <c r="M193" s="130">
        <f t="shared" si="163"/>
        <v>481.17</v>
      </c>
      <c r="N193" s="49">
        <f t="shared" si="164"/>
        <v>26.09</v>
      </c>
      <c r="O193" s="130">
        <f t="shared" si="165"/>
        <v>159</v>
      </c>
      <c r="P193" s="130">
        <f t="shared" si="166"/>
        <v>0</v>
      </c>
      <c r="Q193" s="130">
        <f t="shared" si="167"/>
        <v>1307.24</v>
      </c>
      <c r="R193" s="49">
        <f t="shared" si="168"/>
        <v>0</v>
      </c>
      <c r="S193" s="49">
        <f t="shared" si="169"/>
        <v>298.13</v>
      </c>
      <c r="T193" s="130">
        <f t="shared" si="170"/>
        <v>120.29</v>
      </c>
      <c r="U193" s="49">
        <f t="shared" si="171"/>
        <v>11.18</v>
      </c>
      <c r="V193" s="130">
        <f t="shared" si="172"/>
        <v>159</v>
      </c>
      <c r="W193" s="130">
        <f t="shared" si="173"/>
        <v>0</v>
      </c>
      <c r="X193" s="49">
        <f t="shared" si="174"/>
        <v>588.6</v>
      </c>
      <c r="Y193" s="49">
        <f t="shared" si="175"/>
        <v>1895.84</v>
      </c>
      <c r="Z193" s="49"/>
      <c r="AA193" s="139" t="s">
        <v>60</v>
      </c>
      <c r="AB193" s="140">
        <f t="shared" ref="AB193:AH193" si="237">K193+R193</f>
        <v>44.72</v>
      </c>
      <c r="AC193" s="140">
        <f t="shared" si="237"/>
        <v>894.39</v>
      </c>
      <c r="AD193" s="140">
        <f t="shared" si="237"/>
        <v>601.46</v>
      </c>
      <c r="AE193" s="140">
        <f t="shared" si="237"/>
        <v>37.27</v>
      </c>
      <c r="AF193" s="140">
        <f t="shared" si="237"/>
        <v>318</v>
      </c>
      <c r="AG193" s="140">
        <f t="shared" si="237"/>
        <v>0</v>
      </c>
      <c r="AH193" s="140">
        <f t="shared" si="237"/>
        <v>1895.84</v>
      </c>
      <c r="AI193" s="139" t="s">
        <v>34</v>
      </c>
    </row>
    <row r="194" s="114" customFormat="1" ht="16" customHeight="1" spans="1:35">
      <c r="A194" s="129">
        <f t="shared" ref="A194:A257" si="238">ROW()-3</f>
        <v>191</v>
      </c>
      <c r="B194" s="49" t="s">
        <v>196</v>
      </c>
      <c r="C194" s="307" t="s">
        <v>529</v>
      </c>
      <c r="D194" s="346" t="s">
        <v>530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3180</v>
      </c>
      <c r="J194" s="130"/>
      <c r="K194" s="49">
        <f t="shared" ref="K194:K257" si="239">ROUND(E194*0.012,2)</f>
        <v>44.72</v>
      </c>
      <c r="L194" s="49">
        <f t="shared" ref="L194:L257" si="240">ROUND(F194*0.16,2)</f>
        <v>596.26</v>
      </c>
      <c r="M194" s="130">
        <f t="shared" ref="M194:M257" si="241">ROUND(G194*0.08,2)</f>
        <v>481.17</v>
      </c>
      <c r="N194" s="49">
        <f t="shared" ref="N194:N257" si="242">ROUND(H194*0.007,2)</f>
        <v>26.09</v>
      </c>
      <c r="O194" s="130">
        <f t="shared" ref="O194:O257" si="243">I194*5%</f>
        <v>159</v>
      </c>
      <c r="P194" s="130">
        <f t="shared" ref="P194:P257" si="244">J194*50%</f>
        <v>0</v>
      </c>
      <c r="Q194" s="130">
        <f t="shared" ref="Q194:Q257" si="245">SUM(K194:P194)</f>
        <v>1307.24</v>
      </c>
      <c r="R194" s="49">
        <f t="shared" ref="R194:R257" si="246">E194*0</f>
        <v>0</v>
      </c>
      <c r="S194" s="49">
        <f t="shared" ref="S194:S257" si="247">ROUND(F194*0.08,2)</f>
        <v>298.13</v>
      </c>
      <c r="T194" s="130">
        <f t="shared" ref="T194:T257" si="248">ROUND(G194*0.02,2)</f>
        <v>120.29</v>
      </c>
      <c r="U194" s="49">
        <f t="shared" ref="U194:U257" si="249">ROUND(H194*0.003,2)</f>
        <v>11.18</v>
      </c>
      <c r="V194" s="130">
        <f t="shared" ref="V194:V257" si="250">I194*5%</f>
        <v>159</v>
      </c>
      <c r="W194" s="130">
        <f t="shared" ref="W194:W257" si="251">J194*50%</f>
        <v>0</v>
      </c>
      <c r="X194" s="49">
        <f t="shared" ref="X194:X257" si="252">SUM(R194:W194)</f>
        <v>588.6</v>
      </c>
      <c r="Y194" s="49">
        <f t="shared" ref="Y194:Y257" si="253">Q194+X194</f>
        <v>1895.84</v>
      </c>
      <c r="Z194" s="49"/>
      <c r="AA194" s="139" t="s">
        <v>60</v>
      </c>
      <c r="AB194" s="140">
        <f t="shared" ref="AB194:AH194" si="254">K194+R194</f>
        <v>44.72</v>
      </c>
      <c r="AC194" s="140">
        <f t="shared" si="254"/>
        <v>894.39</v>
      </c>
      <c r="AD194" s="140">
        <f t="shared" si="254"/>
        <v>601.46</v>
      </c>
      <c r="AE194" s="140">
        <f t="shared" si="254"/>
        <v>37.27</v>
      </c>
      <c r="AF194" s="140">
        <f t="shared" si="254"/>
        <v>318</v>
      </c>
      <c r="AG194" s="140">
        <f t="shared" si="254"/>
        <v>0</v>
      </c>
      <c r="AH194" s="140">
        <f t="shared" si="254"/>
        <v>1895.84</v>
      </c>
      <c r="AI194" s="139" t="s">
        <v>34</v>
      </c>
    </row>
    <row r="195" s="114" customFormat="1" ht="16" customHeight="1" spans="1:35">
      <c r="A195" s="129">
        <f t="shared" si="238"/>
        <v>192</v>
      </c>
      <c r="B195" s="49" t="s">
        <v>217</v>
      </c>
      <c r="C195" s="307" t="s">
        <v>531</v>
      </c>
      <c r="D195" s="346" t="s">
        <v>532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3180</v>
      </c>
      <c r="J195" s="130"/>
      <c r="K195" s="49">
        <f t="shared" si="239"/>
        <v>44.72</v>
      </c>
      <c r="L195" s="49">
        <f t="shared" si="240"/>
        <v>596.26</v>
      </c>
      <c r="M195" s="130">
        <f t="shared" si="241"/>
        <v>481.17</v>
      </c>
      <c r="N195" s="49">
        <f t="shared" si="242"/>
        <v>26.09</v>
      </c>
      <c r="O195" s="130">
        <f t="shared" si="243"/>
        <v>159</v>
      </c>
      <c r="P195" s="130">
        <f t="shared" si="244"/>
        <v>0</v>
      </c>
      <c r="Q195" s="130">
        <f t="shared" si="245"/>
        <v>1307.24</v>
      </c>
      <c r="R195" s="49">
        <f t="shared" si="246"/>
        <v>0</v>
      </c>
      <c r="S195" s="49">
        <f t="shared" si="247"/>
        <v>298.13</v>
      </c>
      <c r="T195" s="130">
        <f t="shared" si="248"/>
        <v>120.29</v>
      </c>
      <c r="U195" s="49">
        <f t="shared" si="249"/>
        <v>11.18</v>
      </c>
      <c r="V195" s="130">
        <f t="shared" si="250"/>
        <v>159</v>
      </c>
      <c r="W195" s="130">
        <f t="shared" si="251"/>
        <v>0</v>
      </c>
      <c r="X195" s="49">
        <f t="shared" si="252"/>
        <v>588.6</v>
      </c>
      <c r="Y195" s="49">
        <f t="shared" si="253"/>
        <v>1895.84</v>
      </c>
      <c r="Z195" s="49"/>
      <c r="AA195" s="139" t="s">
        <v>57</v>
      </c>
      <c r="AB195" s="140">
        <f t="shared" ref="AB195:AH195" si="255">K195+R195</f>
        <v>44.72</v>
      </c>
      <c r="AC195" s="140">
        <f t="shared" si="255"/>
        <v>894.39</v>
      </c>
      <c r="AD195" s="140">
        <f t="shared" si="255"/>
        <v>601.46</v>
      </c>
      <c r="AE195" s="140">
        <f t="shared" si="255"/>
        <v>37.27</v>
      </c>
      <c r="AF195" s="140">
        <f t="shared" si="255"/>
        <v>318</v>
      </c>
      <c r="AG195" s="140">
        <f t="shared" si="255"/>
        <v>0</v>
      </c>
      <c r="AH195" s="140">
        <f t="shared" si="255"/>
        <v>1895.84</v>
      </c>
      <c r="AI195" s="139" t="s">
        <v>32</v>
      </c>
    </row>
    <row r="196" s="114" customFormat="1" ht="16" customHeight="1" spans="1:35">
      <c r="A196" s="129">
        <f t="shared" si="238"/>
        <v>193</v>
      </c>
      <c r="B196" s="49" t="s">
        <v>533</v>
      </c>
      <c r="C196" s="307" t="s">
        <v>534</v>
      </c>
      <c r="D196" s="346" t="s">
        <v>535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4180</v>
      </c>
      <c r="J196" s="130"/>
      <c r="K196" s="49">
        <f t="shared" si="239"/>
        <v>44.72</v>
      </c>
      <c r="L196" s="49">
        <f t="shared" si="240"/>
        <v>596.26</v>
      </c>
      <c r="M196" s="130">
        <f t="shared" si="241"/>
        <v>481.17</v>
      </c>
      <c r="N196" s="49">
        <f t="shared" si="242"/>
        <v>26.09</v>
      </c>
      <c r="O196" s="130">
        <f t="shared" si="243"/>
        <v>209</v>
      </c>
      <c r="P196" s="130">
        <f t="shared" si="244"/>
        <v>0</v>
      </c>
      <c r="Q196" s="130">
        <f t="shared" si="245"/>
        <v>1357.24</v>
      </c>
      <c r="R196" s="49">
        <f t="shared" si="246"/>
        <v>0</v>
      </c>
      <c r="S196" s="49">
        <f t="shared" si="247"/>
        <v>298.13</v>
      </c>
      <c r="T196" s="130">
        <f t="shared" si="248"/>
        <v>120.29</v>
      </c>
      <c r="U196" s="49">
        <f t="shared" si="249"/>
        <v>11.18</v>
      </c>
      <c r="V196" s="130">
        <f t="shared" si="250"/>
        <v>209</v>
      </c>
      <c r="W196" s="130">
        <f t="shared" si="251"/>
        <v>0</v>
      </c>
      <c r="X196" s="49">
        <f t="shared" si="252"/>
        <v>638.6</v>
      </c>
      <c r="Y196" s="49">
        <f t="shared" si="253"/>
        <v>1995.84</v>
      </c>
      <c r="Z196" s="49"/>
      <c r="AA196" s="139" t="s">
        <v>60</v>
      </c>
      <c r="AB196" s="140">
        <f t="shared" ref="AB196:AH196" si="256">K196+R196</f>
        <v>44.72</v>
      </c>
      <c r="AC196" s="140">
        <f t="shared" si="256"/>
        <v>894.39</v>
      </c>
      <c r="AD196" s="140">
        <f t="shared" si="256"/>
        <v>601.46</v>
      </c>
      <c r="AE196" s="140">
        <f t="shared" si="256"/>
        <v>37.27</v>
      </c>
      <c r="AF196" s="140">
        <f t="shared" si="256"/>
        <v>418</v>
      </c>
      <c r="AG196" s="140">
        <f t="shared" si="256"/>
        <v>0</v>
      </c>
      <c r="AH196" s="140">
        <f t="shared" si="256"/>
        <v>1995.84</v>
      </c>
      <c r="AI196" s="139" t="s">
        <v>34</v>
      </c>
    </row>
    <row r="197" s="114" customFormat="1" ht="16" customHeight="1" spans="1:35">
      <c r="A197" s="129">
        <f t="shared" si="238"/>
        <v>194</v>
      </c>
      <c r="B197" s="49" t="s">
        <v>411</v>
      </c>
      <c r="C197" s="307" t="s">
        <v>536</v>
      </c>
      <c r="D197" s="346" t="s">
        <v>537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2200</v>
      </c>
      <c r="J197" s="130"/>
      <c r="K197" s="49">
        <f t="shared" si="239"/>
        <v>44.72</v>
      </c>
      <c r="L197" s="49">
        <f t="shared" si="240"/>
        <v>596.26</v>
      </c>
      <c r="M197" s="130">
        <f t="shared" si="241"/>
        <v>481.17</v>
      </c>
      <c r="N197" s="49">
        <f t="shared" si="242"/>
        <v>26.09</v>
      </c>
      <c r="O197" s="130">
        <f t="shared" si="243"/>
        <v>110</v>
      </c>
      <c r="P197" s="130">
        <f t="shared" si="244"/>
        <v>0</v>
      </c>
      <c r="Q197" s="130">
        <f t="shared" si="245"/>
        <v>1258.24</v>
      </c>
      <c r="R197" s="49">
        <f t="shared" si="246"/>
        <v>0</v>
      </c>
      <c r="S197" s="49">
        <f t="shared" si="247"/>
        <v>298.13</v>
      </c>
      <c r="T197" s="130">
        <f t="shared" si="248"/>
        <v>120.29</v>
      </c>
      <c r="U197" s="49">
        <f t="shared" si="249"/>
        <v>11.18</v>
      </c>
      <c r="V197" s="130">
        <f t="shared" si="250"/>
        <v>110</v>
      </c>
      <c r="W197" s="130">
        <f t="shared" si="251"/>
        <v>0</v>
      </c>
      <c r="X197" s="49">
        <f t="shared" si="252"/>
        <v>539.6</v>
      </c>
      <c r="Y197" s="49">
        <f t="shared" si="253"/>
        <v>1797.84</v>
      </c>
      <c r="Z197" s="49"/>
      <c r="AA197" s="139" t="s">
        <v>54</v>
      </c>
      <c r="AB197" s="140">
        <f t="shared" ref="AB197:AH197" si="257">K197+R197</f>
        <v>44.72</v>
      </c>
      <c r="AC197" s="140">
        <f t="shared" si="257"/>
        <v>894.39</v>
      </c>
      <c r="AD197" s="140">
        <f t="shared" si="257"/>
        <v>601.46</v>
      </c>
      <c r="AE197" s="140">
        <f t="shared" si="257"/>
        <v>37.27</v>
      </c>
      <c r="AF197" s="140">
        <f t="shared" si="257"/>
        <v>220</v>
      </c>
      <c r="AG197" s="140">
        <f t="shared" si="257"/>
        <v>0</v>
      </c>
      <c r="AH197" s="140">
        <f t="shared" si="257"/>
        <v>1797.84</v>
      </c>
      <c r="AI197" s="139" t="s">
        <v>32</v>
      </c>
    </row>
    <row r="198" s="114" customFormat="1" ht="16" customHeight="1" spans="1:35">
      <c r="A198" s="129">
        <f t="shared" si="238"/>
        <v>195</v>
      </c>
      <c r="B198" s="49" t="s">
        <v>129</v>
      </c>
      <c r="C198" s="307" t="s">
        <v>538</v>
      </c>
      <c r="D198" s="346" t="s">
        <v>539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39"/>
        <v>44.72</v>
      </c>
      <c r="L198" s="49">
        <f t="shared" si="240"/>
        <v>596.26</v>
      </c>
      <c r="M198" s="130">
        <f t="shared" si="241"/>
        <v>481.17</v>
      </c>
      <c r="N198" s="49">
        <f t="shared" si="242"/>
        <v>26.09</v>
      </c>
      <c r="O198" s="130">
        <f t="shared" si="243"/>
        <v>159</v>
      </c>
      <c r="P198" s="130">
        <f t="shared" si="244"/>
        <v>0</v>
      </c>
      <c r="Q198" s="130">
        <f t="shared" si="245"/>
        <v>1307.24</v>
      </c>
      <c r="R198" s="49">
        <f t="shared" si="246"/>
        <v>0</v>
      </c>
      <c r="S198" s="49">
        <f t="shared" si="247"/>
        <v>298.13</v>
      </c>
      <c r="T198" s="130">
        <f t="shared" si="248"/>
        <v>120.29</v>
      </c>
      <c r="U198" s="49">
        <f t="shared" si="249"/>
        <v>11.18</v>
      </c>
      <c r="V198" s="130">
        <f t="shared" si="250"/>
        <v>159</v>
      </c>
      <c r="W198" s="130">
        <f t="shared" si="251"/>
        <v>0</v>
      </c>
      <c r="X198" s="49">
        <f t="shared" si="252"/>
        <v>588.6</v>
      </c>
      <c r="Y198" s="49">
        <f t="shared" si="253"/>
        <v>1895.84</v>
      </c>
      <c r="Z198" s="49"/>
      <c r="AA198" s="139" t="s">
        <v>61</v>
      </c>
      <c r="AB198" s="140">
        <f t="shared" ref="AB198:AH198" si="258">K198+R198</f>
        <v>44.72</v>
      </c>
      <c r="AC198" s="140">
        <f t="shared" si="258"/>
        <v>894.39</v>
      </c>
      <c r="AD198" s="140">
        <f t="shared" si="258"/>
        <v>601.46</v>
      </c>
      <c r="AE198" s="140">
        <f t="shared" si="258"/>
        <v>37.27</v>
      </c>
      <c r="AF198" s="140">
        <f t="shared" si="258"/>
        <v>318</v>
      </c>
      <c r="AG198" s="140">
        <f t="shared" si="258"/>
        <v>0</v>
      </c>
      <c r="AH198" s="140">
        <f t="shared" si="258"/>
        <v>1895.84</v>
      </c>
      <c r="AI198" s="139" t="s">
        <v>35</v>
      </c>
    </row>
    <row r="199" s="39" customFormat="1" ht="16" customHeight="1" spans="1:35">
      <c r="A199" s="129">
        <f t="shared" si="238"/>
        <v>196</v>
      </c>
      <c r="B199" s="49" t="s">
        <v>129</v>
      </c>
      <c r="C199" s="307" t="s">
        <v>540</v>
      </c>
      <c r="D199" s="49" t="s">
        <v>541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3180</v>
      </c>
      <c r="J199" s="130"/>
      <c r="K199" s="49">
        <f t="shared" si="239"/>
        <v>44.72</v>
      </c>
      <c r="L199" s="49">
        <f t="shared" si="240"/>
        <v>596.26</v>
      </c>
      <c r="M199" s="130">
        <f t="shared" si="241"/>
        <v>481.17</v>
      </c>
      <c r="N199" s="49">
        <f t="shared" si="242"/>
        <v>26.09</v>
      </c>
      <c r="O199" s="130">
        <f t="shared" si="243"/>
        <v>159</v>
      </c>
      <c r="P199" s="130">
        <f t="shared" si="244"/>
        <v>0</v>
      </c>
      <c r="Q199" s="130">
        <f t="shared" si="245"/>
        <v>1307.24</v>
      </c>
      <c r="R199" s="49">
        <f t="shared" si="246"/>
        <v>0</v>
      </c>
      <c r="S199" s="49">
        <f t="shared" si="247"/>
        <v>298.13</v>
      </c>
      <c r="T199" s="130">
        <f t="shared" si="248"/>
        <v>120.29</v>
      </c>
      <c r="U199" s="49">
        <f t="shared" si="249"/>
        <v>11.18</v>
      </c>
      <c r="V199" s="130">
        <f t="shared" si="250"/>
        <v>159</v>
      </c>
      <c r="W199" s="130">
        <f t="shared" si="251"/>
        <v>0</v>
      </c>
      <c r="X199" s="49">
        <f t="shared" si="252"/>
        <v>588.6</v>
      </c>
      <c r="Y199" s="49">
        <f t="shared" si="253"/>
        <v>1895.84</v>
      </c>
      <c r="Z199" s="49"/>
      <c r="AA199" s="139" t="s">
        <v>61</v>
      </c>
      <c r="AB199" s="140">
        <f t="shared" ref="AB199:AH199" si="259">K199+R199</f>
        <v>44.72</v>
      </c>
      <c r="AC199" s="140">
        <f t="shared" si="259"/>
        <v>894.39</v>
      </c>
      <c r="AD199" s="140">
        <f t="shared" si="259"/>
        <v>601.46</v>
      </c>
      <c r="AE199" s="140">
        <f t="shared" si="259"/>
        <v>37.27</v>
      </c>
      <c r="AF199" s="140">
        <f t="shared" si="259"/>
        <v>318</v>
      </c>
      <c r="AG199" s="140">
        <f t="shared" si="259"/>
        <v>0</v>
      </c>
      <c r="AH199" s="140">
        <f t="shared" si="259"/>
        <v>1895.84</v>
      </c>
      <c r="AI199" s="139" t="s">
        <v>35</v>
      </c>
    </row>
    <row r="200" s="39" customFormat="1" ht="16" customHeight="1" spans="1:35">
      <c r="A200" s="129">
        <f t="shared" si="238"/>
        <v>197</v>
      </c>
      <c r="B200" s="49" t="s">
        <v>129</v>
      </c>
      <c r="C200" s="307" t="s">
        <v>542</v>
      </c>
      <c r="D200" s="49" t="s">
        <v>543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3180</v>
      </c>
      <c r="J200" s="130"/>
      <c r="K200" s="49">
        <f t="shared" si="239"/>
        <v>44.72</v>
      </c>
      <c r="L200" s="49">
        <f t="shared" si="240"/>
        <v>596.26</v>
      </c>
      <c r="M200" s="130">
        <f t="shared" si="241"/>
        <v>481.17</v>
      </c>
      <c r="N200" s="49">
        <f t="shared" si="242"/>
        <v>26.09</v>
      </c>
      <c r="O200" s="130">
        <f t="shared" si="243"/>
        <v>159</v>
      </c>
      <c r="P200" s="130">
        <f t="shared" si="244"/>
        <v>0</v>
      </c>
      <c r="Q200" s="130">
        <f t="shared" si="245"/>
        <v>1307.24</v>
      </c>
      <c r="R200" s="49">
        <f t="shared" si="246"/>
        <v>0</v>
      </c>
      <c r="S200" s="49">
        <f t="shared" si="247"/>
        <v>298.13</v>
      </c>
      <c r="T200" s="130">
        <f t="shared" si="248"/>
        <v>120.29</v>
      </c>
      <c r="U200" s="49">
        <f t="shared" si="249"/>
        <v>11.18</v>
      </c>
      <c r="V200" s="130">
        <f t="shared" si="250"/>
        <v>159</v>
      </c>
      <c r="W200" s="130">
        <f t="shared" si="251"/>
        <v>0</v>
      </c>
      <c r="X200" s="49">
        <f t="shared" si="252"/>
        <v>588.6</v>
      </c>
      <c r="Y200" s="49">
        <f t="shared" si="253"/>
        <v>1895.84</v>
      </c>
      <c r="Z200" s="49"/>
      <c r="AA200" s="139" t="s">
        <v>61</v>
      </c>
      <c r="AB200" s="140">
        <f t="shared" ref="AB200:AH200" si="260">K200+R200</f>
        <v>44.72</v>
      </c>
      <c r="AC200" s="140">
        <f t="shared" si="260"/>
        <v>894.39</v>
      </c>
      <c r="AD200" s="140">
        <f t="shared" si="260"/>
        <v>601.46</v>
      </c>
      <c r="AE200" s="140">
        <f t="shared" si="260"/>
        <v>37.27</v>
      </c>
      <c r="AF200" s="140">
        <f t="shared" si="260"/>
        <v>318</v>
      </c>
      <c r="AG200" s="140">
        <f t="shared" si="260"/>
        <v>0</v>
      </c>
      <c r="AH200" s="140">
        <f t="shared" si="260"/>
        <v>1895.84</v>
      </c>
      <c r="AI200" s="139" t="s">
        <v>35</v>
      </c>
    </row>
    <row r="201" s="39" customFormat="1" ht="16" customHeight="1" spans="1:35">
      <c r="A201" s="129">
        <f t="shared" si="238"/>
        <v>198</v>
      </c>
      <c r="B201" s="49" t="s">
        <v>522</v>
      </c>
      <c r="C201" s="307" t="s">
        <v>544</v>
      </c>
      <c r="D201" s="49" t="s">
        <v>545</v>
      </c>
      <c r="E201" s="49">
        <v>3820</v>
      </c>
      <c r="F201" s="49">
        <v>3820</v>
      </c>
      <c r="G201" s="130">
        <v>6014.67</v>
      </c>
      <c r="H201" s="49">
        <v>3820</v>
      </c>
      <c r="I201" s="130">
        <v>4180</v>
      </c>
      <c r="J201" s="130"/>
      <c r="K201" s="49">
        <f t="shared" si="239"/>
        <v>45.84</v>
      </c>
      <c r="L201" s="49">
        <f t="shared" si="240"/>
        <v>611.2</v>
      </c>
      <c r="M201" s="130">
        <f t="shared" si="241"/>
        <v>481.17</v>
      </c>
      <c r="N201" s="49">
        <f t="shared" si="242"/>
        <v>26.74</v>
      </c>
      <c r="O201" s="130">
        <f t="shared" si="243"/>
        <v>209</v>
      </c>
      <c r="P201" s="130">
        <f t="shared" si="244"/>
        <v>0</v>
      </c>
      <c r="Q201" s="130">
        <f t="shared" si="245"/>
        <v>1373.95</v>
      </c>
      <c r="R201" s="49">
        <f t="shared" si="246"/>
        <v>0</v>
      </c>
      <c r="S201" s="49">
        <f t="shared" si="247"/>
        <v>305.6</v>
      </c>
      <c r="T201" s="130">
        <f t="shared" si="248"/>
        <v>120.29</v>
      </c>
      <c r="U201" s="49">
        <f t="shared" si="249"/>
        <v>11.46</v>
      </c>
      <c r="V201" s="130">
        <f t="shared" si="250"/>
        <v>209</v>
      </c>
      <c r="W201" s="130">
        <f t="shared" si="251"/>
        <v>0</v>
      </c>
      <c r="X201" s="49">
        <f t="shared" si="252"/>
        <v>646.35</v>
      </c>
      <c r="Y201" s="49">
        <f t="shared" si="253"/>
        <v>2020.3</v>
      </c>
      <c r="Z201" s="49"/>
      <c r="AA201" s="139" t="s">
        <v>50</v>
      </c>
      <c r="AB201" s="140">
        <f t="shared" ref="AB201:AH201" si="261">K201+R201</f>
        <v>45.84</v>
      </c>
      <c r="AC201" s="140">
        <f t="shared" si="261"/>
        <v>916.8</v>
      </c>
      <c r="AD201" s="140">
        <f t="shared" si="261"/>
        <v>601.46</v>
      </c>
      <c r="AE201" s="140">
        <f t="shared" si="261"/>
        <v>38.2</v>
      </c>
      <c r="AF201" s="140">
        <f t="shared" si="261"/>
        <v>418</v>
      </c>
      <c r="AG201" s="140">
        <f t="shared" si="261"/>
        <v>0</v>
      </c>
      <c r="AH201" s="140">
        <f t="shared" si="261"/>
        <v>2020.3</v>
      </c>
      <c r="AI201" s="139" t="s">
        <v>31</v>
      </c>
    </row>
    <row r="202" s="39" customFormat="1" ht="16" customHeight="1" spans="1:35">
      <c r="A202" s="129">
        <f t="shared" si="238"/>
        <v>199</v>
      </c>
      <c r="B202" s="49" t="s">
        <v>517</v>
      </c>
      <c r="C202" s="307" t="s">
        <v>546</v>
      </c>
      <c r="D202" s="49" t="s">
        <v>547</v>
      </c>
      <c r="E202" s="49">
        <v>3820</v>
      </c>
      <c r="F202" s="49">
        <v>3820</v>
      </c>
      <c r="G202" s="130">
        <v>6014.67</v>
      </c>
      <c r="H202" s="49">
        <v>3820</v>
      </c>
      <c r="I202" s="130">
        <v>4180</v>
      </c>
      <c r="J202" s="130"/>
      <c r="K202" s="49">
        <f t="shared" si="239"/>
        <v>45.84</v>
      </c>
      <c r="L202" s="49">
        <f t="shared" si="240"/>
        <v>611.2</v>
      </c>
      <c r="M202" s="130">
        <f t="shared" si="241"/>
        <v>481.17</v>
      </c>
      <c r="N202" s="49">
        <f t="shared" si="242"/>
        <v>26.74</v>
      </c>
      <c r="O202" s="130">
        <f t="shared" si="243"/>
        <v>209</v>
      </c>
      <c r="P202" s="130">
        <f t="shared" si="244"/>
        <v>0</v>
      </c>
      <c r="Q202" s="130">
        <f t="shared" si="245"/>
        <v>1373.95</v>
      </c>
      <c r="R202" s="49">
        <f t="shared" si="246"/>
        <v>0</v>
      </c>
      <c r="S202" s="49">
        <f t="shared" si="247"/>
        <v>305.6</v>
      </c>
      <c r="T202" s="130">
        <f t="shared" si="248"/>
        <v>120.29</v>
      </c>
      <c r="U202" s="49">
        <f t="shared" si="249"/>
        <v>11.46</v>
      </c>
      <c r="V202" s="130">
        <f t="shared" si="250"/>
        <v>209</v>
      </c>
      <c r="W202" s="130">
        <f t="shared" si="251"/>
        <v>0</v>
      </c>
      <c r="X202" s="49">
        <f t="shared" si="252"/>
        <v>646.35</v>
      </c>
      <c r="Y202" s="49">
        <f t="shared" si="253"/>
        <v>2020.3</v>
      </c>
      <c r="Z202" s="49"/>
      <c r="AA202" s="139" t="s">
        <v>82</v>
      </c>
      <c r="AB202" s="140">
        <f t="shared" ref="AB202:AH202" si="262">K202+R202</f>
        <v>45.84</v>
      </c>
      <c r="AC202" s="140">
        <f t="shared" si="262"/>
        <v>916.8</v>
      </c>
      <c r="AD202" s="140">
        <f t="shared" si="262"/>
        <v>601.46</v>
      </c>
      <c r="AE202" s="140">
        <f t="shared" si="262"/>
        <v>38.2</v>
      </c>
      <c r="AF202" s="140">
        <f t="shared" si="262"/>
        <v>418</v>
      </c>
      <c r="AG202" s="140">
        <f t="shared" si="262"/>
        <v>0</v>
      </c>
      <c r="AH202" s="140">
        <f t="shared" si="262"/>
        <v>2020.3</v>
      </c>
      <c r="AI202" s="139" t="s">
        <v>35</v>
      </c>
    </row>
    <row r="203" s="39" customFormat="1" ht="16" customHeight="1" spans="1:35">
      <c r="A203" s="129">
        <f t="shared" si="238"/>
        <v>200</v>
      </c>
      <c r="B203" s="49" t="s">
        <v>223</v>
      </c>
      <c r="C203" s="307" t="s">
        <v>548</v>
      </c>
      <c r="D203" s="49" t="s">
        <v>549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si="239"/>
        <v>44.72</v>
      </c>
      <c r="L203" s="49">
        <f t="shared" si="240"/>
        <v>596.26</v>
      </c>
      <c r="M203" s="130">
        <f t="shared" si="241"/>
        <v>481.17</v>
      </c>
      <c r="N203" s="49">
        <f t="shared" si="242"/>
        <v>26.09</v>
      </c>
      <c r="O203" s="130">
        <f t="shared" si="243"/>
        <v>159</v>
      </c>
      <c r="P203" s="130">
        <f t="shared" si="244"/>
        <v>0</v>
      </c>
      <c r="Q203" s="130">
        <f t="shared" si="245"/>
        <v>1307.24</v>
      </c>
      <c r="R203" s="49">
        <f t="shared" si="246"/>
        <v>0</v>
      </c>
      <c r="S203" s="49">
        <f t="shared" si="247"/>
        <v>298.13</v>
      </c>
      <c r="T203" s="130">
        <f t="shared" si="248"/>
        <v>120.29</v>
      </c>
      <c r="U203" s="49">
        <f t="shared" si="249"/>
        <v>11.18</v>
      </c>
      <c r="V203" s="130">
        <f t="shared" si="250"/>
        <v>159</v>
      </c>
      <c r="W203" s="130">
        <f t="shared" si="251"/>
        <v>0</v>
      </c>
      <c r="X203" s="49">
        <f t="shared" si="252"/>
        <v>588.6</v>
      </c>
      <c r="Y203" s="49">
        <f t="shared" si="253"/>
        <v>1895.84</v>
      </c>
      <c r="Z203" s="49"/>
      <c r="AA203" s="139" t="s">
        <v>58</v>
      </c>
      <c r="AB203" s="140">
        <f t="shared" ref="AB203:AH203" si="263">K203+R203</f>
        <v>44.72</v>
      </c>
      <c r="AC203" s="140">
        <f t="shared" si="263"/>
        <v>894.39</v>
      </c>
      <c r="AD203" s="140">
        <f t="shared" si="263"/>
        <v>601.46</v>
      </c>
      <c r="AE203" s="140">
        <f t="shared" si="263"/>
        <v>37.27</v>
      </c>
      <c r="AF203" s="140">
        <f t="shared" si="263"/>
        <v>318</v>
      </c>
      <c r="AG203" s="140">
        <f t="shared" si="263"/>
        <v>0</v>
      </c>
      <c r="AH203" s="140">
        <f t="shared" si="263"/>
        <v>1895.84</v>
      </c>
      <c r="AI203" s="139" t="s">
        <v>33</v>
      </c>
    </row>
    <row r="204" s="39" customFormat="1" ht="16" customHeight="1" spans="1:35">
      <c r="A204" s="129">
        <f t="shared" si="238"/>
        <v>201</v>
      </c>
      <c r="B204" s="49" t="s">
        <v>223</v>
      </c>
      <c r="C204" s="307" t="s">
        <v>550</v>
      </c>
      <c r="D204" s="49" t="s">
        <v>551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3180</v>
      </c>
      <c r="J204" s="130"/>
      <c r="K204" s="49">
        <f t="shared" si="239"/>
        <v>44.72</v>
      </c>
      <c r="L204" s="49">
        <f t="shared" si="240"/>
        <v>596.26</v>
      </c>
      <c r="M204" s="130">
        <f t="shared" si="241"/>
        <v>481.17</v>
      </c>
      <c r="N204" s="49">
        <f t="shared" si="242"/>
        <v>26.09</v>
      </c>
      <c r="O204" s="130">
        <f t="shared" si="243"/>
        <v>159</v>
      </c>
      <c r="P204" s="130">
        <f t="shared" si="244"/>
        <v>0</v>
      </c>
      <c r="Q204" s="130">
        <f t="shared" si="245"/>
        <v>1307.24</v>
      </c>
      <c r="R204" s="49">
        <f t="shared" si="246"/>
        <v>0</v>
      </c>
      <c r="S204" s="49">
        <f t="shared" si="247"/>
        <v>298.13</v>
      </c>
      <c r="T204" s="130">
        <f t="shared" si="248"/>
        <v>120.29</v>
      </c>
      <c r="U204" s="49">
        <f t="shared" si="249"/>
        <v>11.18</v>
      </c>
      <c r="V204" s="130">
        <f t="shared" si="250"/>
        <v>159</v>
      </c>
      <c r="W204" s="130">
        <f t="shared" si="251"/>
        <v>0</v>
      </c>
      <c r="X204" s="49">
        <f t="shared" si="252"/>
        <v>588.6</v>
      </c>
      <c r="Y204" s="49">
        <f t="shared" si="253"/>
        <v>1895.84</v>
      </c>
      <c r="Z204" s="49"/>
      <c r="AA204" s="139" t="s">
        <v>59</v>
      </c>
      <c r="AB204" s="140">
        <f t="shared" ref="AB204:AH204" si="264">K204+R204</f>
        <v>44.72</v>
      </c>
      <c r="AC204" s="140">
        <f t="shared" si="264"/>
        <v>894.39</v>
      </c>
      <c r="AD204" s="140">
        <f t="shared" si="264"/>
        <v>601.46</v>
      </c>
      <c r="AE204" s="140">
        <f t="shared" si="264"/>
        <v>37.27</v>
      </c>
      <c r="AF204" s="140">
        <f t="shared" si="264"/>
        <v>318</v>
      </c>
      <c r="AG204" s="140">
        <f t="shared" si="264"/>
        <v>0</v>
      </c>
      <c r="AH204" s="140">
        <f t="shared" si="264"/>
        <v>1895.84</v>
      </c>
      <c r="AI204" s="139" t="s">
        <v>33</v>
      </c>
    </row>
    <row r="205" s="39" customFormat="1" ht="16" customHeight="1" spans="1:35">
      <c r="A205" s="129">
        <f t="shared" si="238"/>
        <v>202</v>
      </c>
      <c r="B205" s="49" t="s">
        <v>533</v>
      </c>
      <c r="C205" s="307" t="s">
        <v>552</v>
      </c>
      <c r="D205" s="49" t="s">
        <v>553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3180</v>
      </c>
      <c r="J205" s="130"/>
      <c r="K205" s="49">
        <f t="shared" si="239"/>
        <v>44.72</v>
      </c>
      <c r="L205" s="49">
        <f t="shared" si="240"/>
        <v>596.26</v>
      </c>
      <c r="M205" s="130">
        <f t="shared" si="241"/>
        <v>481.17</v>
      </c>
      <c r="N205" s="49">
        <f t="shared" si="242"/>
        <v>26.09</v>
      </c>
      <c r="O205" s="130">
        <f t="shared" si="243"/>
        <v>159</v>
      </c>
      <c r="P205" s="130">
        <f t="shared" si="244"/>
        <v>0</v>
      </c>
      <c r="Q205" s="130">
        <f t="shared" si="245"/>
        <v>1307.24</v>
      </c>
      <c r="R205" s="49">
        <f t="shared" si="246"/>
        <v>0</v>
      </c>
      <c r="S205" s="49">
        <f t="shared" si="247"/>
        <v>298.13</v>
      </c>
      <c r="T205" s="130">
        <f t="shared" si="248"/>
        <v>120.29</v>
      </c>
      <c r="U205" s="49">
        <f t="shared" si="249"/>
        <v>11.18</v>
      </c>
      <c r="V205" s="130">
        <f t="shared" si="250"/>
        <v>159</v>
      </c>
      <c r="W205" s="130">
        <f t="shared" si="251"/>
        <v>0</v>
      </c>
      <c r="X205" s="49">
        <f t="shared" si="252"/>
        <v>588.6</v>
      </c>
      <c r="Y205" s="49">
        <f t="shared" si="253"/>
        <v>1895.84</v>
      </c>
      <c r="Z205" s="49"/>
      <c r="AA205" s="139" t="s">
        <v>60</v>
      </c>
      <c r="AB205" s="140">
        <f t="shared" ref="AB205:AH205" si="265">K205+R205</f>
        <v>44.72</v>
      </c>
      <c r="AC205" s="140">
        <f t="shared" si="265"/>
        <v>894.39</v>
      </c>
      <c r="AD205" s="140">
        <f t="shared" si="265"/>
        <v>601.46</v>
      </c>
      <c r="AE205" s="140">
        <f t="shared" si="265"/>
        <v>37.27</v>
      </c>
      <c r="AF205" s="140">
        <f t="shared" si="265"/>
        <v>318</v>
      </c>
      <c r="AG205" s="140">
        <f t="shared" si="265"/>
        <v>0</v>
      </c>
      <c r="AH205" s="140">
        <f t="shared" si="265"/>
        <v>1895.84</v>
      </c>
      <c r="AI205" s="139" t="s">
        <v>34</v>
      </c>
    </row>
    <row r="206" s="39" customFormat="1" ht="16" customHeight="1" spans="1:35">
      <c r="A206" s="129">
        <f t="shared" si="238"/>
        <v>203</v>
      </c>
      <c r="B206" s="49" t="s">
        <v>217</v>
      </c>
      <c r="C206" s="307" t="s">
        <v>554</v>
      </c>
      <c r="D206" s="448" t="s">
        <v>555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4180</v>
      </c>
      <c r="J206" s="130"/>
      <c r="K206" s="49">
        <f t="shared" si="239"/>
        <v>44.72</v>
      </c>
      <c r="L206" s="49">
        <f t="shared" si="240"/>
        <v>596.26</v>
      </c>
      <c r="M206" s="130">
        <f t="shared" si="241"/>
        <v>481.17</v>
      </c>
      <c r="N206" s="49">
        <f t="shared" si="242"/>
        <v>26.09</v>
      </c>
      <c r="O206" s="130">
        <f t="shared" si="243"/>
        <v>209</v>
      </c>
      <c r="P206" s="130">
        <f t="shared" si="244"/>
        <v>0</v>
      </c>
      <c r="Q206" s="130">
        <f t="shared" si="245"/>
        <v>1357.24</v>
      </c>
      <c r="R206" s="49">
        <f t="shared" si="246"/>
        <v>0</v>
      </c>
      <c r="S206" s="49">
        <f t="shared" si="247"/>
        <v>298.13</v>
      </c>
      <c r="T206" s="130">
        <f t="shared" si="248"/>
        <v>120.29</v>
      </c>
      <c r="U206" s="49">
        <f t="shared" si="249"/>
        <v>11.18</v>
      </c>
      <c r="V206" s="130">
        <f t="shared" si="250"/>
        <v>209</v>
      </c>
      <c r="W206" s="130">
        <f t="shared" si="251"/>
        <v>0</v>
      </c>
      <c r="X206" s="49">
        <f t="shared" si="252"/>
        <v>638.6</v>
      </c>
      <c r="Y206" s="49">
        <f t="shared" si="253"/>
        <v>1995.84</v>
      </c>
      <c r="Z206" s="49"/>
      <c r="AA206" s="139" t="s">
        <v>60</v>
      </c>
      <c r="AB206" s="140">
        <f t="shared" ref="AB206:AH206" si="266">K206+R206</f>
        <v>44.72</v>
      </c>
      <c r="AC206" s="140">
        <f t="shared" si="266"/>
        <v>894.39</v>
      </c>
      <c r="AD206" s="140">
        <f t="shared" si="266"/>
        <v>601.46</v>
      </c>
      <c r="AE206" s="140">
        <f t="shared" si="266"/>
        <v>37.27</v>
      </c>
      <c r="AF206" s="140">
        <f t="shared" si="266"/>
        <v>418</v>
      </c>
      <c r="AG206" s="140">
        <f t="shared" si="266"/>
        <v>0</v>
      </c>
      <c r="AH206" s="140">
        <f t="shared" si="266"/>
        <v>1995.84</v>
      </c>
      <c r="AI206" s="139" t="s">
        <v>34</v>
      </c>
    </row>
    <row r="207" s="39" customFormat="1" ht="16" customHeight="1" spans="1:35">
      <c r="A207" s="129">
        <f t="shared" si="238"/>
        <v>204</v>
      </c>
      <c r="B207" s="49" t="s">
        <v>533</v>
      </c>
      <c r="C207" s="307" t="s">
        <v>556</v>
      </c>
      <c r="D207" s="49" t="s">
        <v>557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39"/>
        <v>44.72</v>
      </c>
      <c r="L207" s="49">
        <f t="shared" si="240"/>
        <v>596.26</v>
      </c>
      <c r="M207" s="130">
        <f t="shared" si="241"/>
        <v>481.17</v>
      </c>
      <c r="N207" s="49">
        <f t="shared" si="242"/>
        <v>26.09</v>
      </c>
      <c r="O207" s="130">
        <f t="shared" si="243"/>
        <v>110</v>
      </c>
      <c r="P207" s="130">
        <f t="shared" si="244"/>
        <v>0</v>
      </c>
      <c r="Q207" s="130">
        <f t="shared" si="245"/>
        <v>1258.24</v>
      </c>
      <c r="R207" s="49">
        <f t="shared" si="246"/>
        <v>0</v>
      </c>
      <c r="S207" s="49">
        <f t="shared" si="247"/>
        <v>298.13</v>
      </c>
      <c r="T207" s="130">
        <f t="shared" si="248"/>
        <v>120.29</v>
      </c>
      <c r="U207" s="49">
        <f t="shared" si="249"/>
        <v>11.18</v>
      </c>
      <c r="V207" s="130">
        <f t="shared" si="250"/>
        <v>110</v>
      </c>
      <c r="W207" s="130">
        <f t="shared" si="251"/>
        <v>0</v>
      </c>
      <c r="X207" s="49">
        <f t="shared" si="252"/>
        <v>539.6</v>
      </c>
      <c r="Y207" s="49">
        <f t="shared" si="253"/>
        <v>1797.84</v>
      </c>
      <c r="Z207" s="49"/>
      <c r="AA207" s="139" t="s">
        <v>55</v>
      </c>
      <c r="AB207" s="140">
        <f t="shared" ref="AB207:AH207" si="267">K207+R207</f>
        <v>44.72</v>
      </c>
      <c r="AC207" s="140">
        <f t="shared" si="267"/>
        <v>894.39</v>
      </c>
      <c r="AD207" s="140">
        <f t="shared" si="267"/>
        <v>601.46</v>
      </c>
      <c r="AE207" s="140">
        <f t="shared" si="267"/>
        <v>37.27</v>
      </c>
      <c r="AF207" s="140">
        <f t="shared" si="267"/>
        <v>220</v>
      </c>
      <c r="AG207" s="140">
        <f t="shared" si="267"/>
        <v>0</v>
      </c>
      <c r="AH207" s="140">
        <f t="shared" si="267"/>
        <v>1797.84</v>
      </c>
      <c r="AI207" s="139" t="s">
        <v>32</v>
      </c>
    </row>
    <row r="208" s="39" customFormat="1" ht="16" customHeight="1" spans="1:35">
      <c r="A208" s="129">
        <f t="shared" si="238"/>
        <v>205</v>
      </c>
      <c r="B208" s="49" t="s">
        <v>533</v>
      </c>
      <c r="C208" s="307" t="s">
        <v>558</v>
      </c>
      <c r="D208" s="49" t="s">
        <v>559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39"/>
        <v>44.72</v>
      </c>
      <c r="L208" s="49">
        <f t="shared" si="240"/>
        <v>596.26</v>
      </c>
      <c r="M208" s="130">
        <f t="shared" si="241"/>
        <v>481.17</v>
      </c>
      <c r="N208" s="49">
        <f t="shared" si="242"/>
        <v>26.09</v>
      </c>
      <c r="O208" s="130">
        <f t="shared" si="243"/>
        <v>110</v>
      </c>
      <c r="P208" s="130">
        <f t="shared" si="244"/>
        <v>0</v>
      </c>
      <c r="Q208" s="130">
        <f t="shared" si="245"/>
        <v>1258.24</v>
      </c>
      <c r="R208" s="49">
        <f t="shared" si="246"/>
        <v>0</v>
      </c>
      <c r="S208" s="49">
        <f t="shared" si="247"/>
        <v>298.13</v>
      </c>
      <c r="T208" s="130">
        <f t="shared" si="248"/>
        <v>120.29</v>
      </c>
      <c r="U208" s="49">
        <f t="shared" si="249"/>
        <v>11.18</v>
      </c>
      <c r="V208" s="130">
        <f t="shared" si="250"/>
        <v>110</v>
      </c>
      <c r="W208" s="130">
        <f t="shared" si="251"/>
        <v>0</v>
      </c>
      <c r="X208" s="49">
        <f t="shared" si="252"/>
        <v>539.6</v>
      </c>
      <c r="Y208" s="49">
        <f t="shared" si="253"/>
        <v>1797.84</v>
      </c>
      <c r="Z208" s="49"/>
      <c r="AA208" s="139" t="s">
        <v>55</v>
      </c>
      <c r="AB208" s="140">
        <f t="shared" ref="AB208:AH208" si="268">K208+R208</f>
        <v>44.72</v>
      </c>
      <c r="AC208" s="140">
        <f t="shared" si="268"/>
        <v>894.39</v>
      </c>
      <c r="AD208" s="140">
        <f t="shared" si="268"/>
        <v>601.46</v>
      </c>
      <c r="AE208" s="140">
        <f t="shared" si="268"/>
        <v>37.27</v>
      </c>
      <c r="AF208" s="140">
        <f t="shared" si="268"/>
        <v>220</v>
      </c>
      <c r="AG208" s="140">
        <f t="shared" si="268"/>
        <v>0</v>
      </c>
      <c r="AH208" s="140">
        <f t="shared" si="268"/>
        <v>1797.84</v>
      </c>
      <c r="AI208" s="139" t="s">
        <v>32</v>
      </c>
    </row>
    <row r="209" s="39" customFormat="1" ht="16" customHeight="1" spans="1:35">
      <c r="A209" s="129">
        <f t="shared" si="238"/>
        <v>206</v>
      </c>
      <c r="B209" s="49" t="s">
        <v>533</v>
      </c>
      <c r="C209" s="307" t="s">
        <v>560</v>
      </c>
      <c r="D209" s="49" t="s">
        <v>561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3180</v>
      </c>
      <c r="J209" s="130"/>
      <c r="K209" s="49">
        <f t="shared" si="239"/>
        <v>44.72</v>
      </c>
      <c r="L209" s="49">
        <f t="shared" si="240"/>
        <v>596.26</v>
      </c>
      <c r="M209" s="130">
        <f t="shared" si="241"/>
        <v>481.17</v>
      </c>
      <c r="N209" s="49">
        <f t="shared" si="242"/>
        <v>26.09</v>
      </c>
      <c r="O209" s="130">
        <f t="shared" si="243"/>
        <v>159</v>
      </c>
      <c r="P209" s="130">
        <f t="shared" si="244"/>
        <v>0</v>
      </c>
      <c r="Q209" s="130">
        <f t="shared" si="245"/>
        <v>1307.24</v>
      </c>
      <c r="R209" s="49">
        <f t="shared" si="246"/>
        <v>0</v>
      </c>
      <c r="S209" s="49">
        <f t="shared" si="247"/>
        <v>298.13</v>
      </c>
      <c r="T209" s="130">
        <f t="shared" si="248"/>
        <v>120.29</v>
      </c>
      <c r="U209" s="49">
        <f t="shared" si="249"/>
        <v>11.18</v>
      </c>
      <c r="V209" s="130">
        <f t="shared" si="250"/>
        <v>159</v>
      </c>
      <c r="W209" s="130">
        <f t="shared" si="251"/>
        <v>0</v>
      </c>
      <c r="X209" s="49">
        <f t="shared" si="252"/>
        <v>588.6</v>
      </c>
      <c r="Y209" s="49">
        <f t="shared" si="253"/>
        <v>1895.84</v>
      </c>
      <c r="Z209" s="49"/>
      <c r="AA209" s="139" t="s">
        <v>55</v>
      </c>
      <c r="AB209" s="140">
        <f t="shared" ref="AB209:AH209" si="269">K209+R209</f>
        <v>44.72</v>
      </c>
      <c r="AC209" s="140">
        <f t="shared" si="269"/>
        <v>894.39</v>
      </c>
      <c r="AD209" s="140">
        <f t="shared" si="269"/>
        <v>601.46</v>
      </c>
      <c r="AE209" s="140">
        <f t="shared" si="269"/>
        <v>37.27</v>
      </c>
      <c r="AF209" s="140">
        <f t="shared" si="269"/>
        <v>318</v>
      </c>
      <c r="AG209" s="140">
        <f t="shared" si="269"/>
        <v>0</v>
      </c>
      <c r="AH209" s="140">
        <f t="shared" si="269"/>
        <v>1895.84</v>
      </c>
      <c r="AI209" s="139" t="s">
        <v>35</v>
      </c>
    </row>
    <row r="210" s="39" customFormat="1" ht="16" customHeight="1" spans="1:35">
      <c r="A210" s="129">
        <f t="shared" si="238"/>
        <v>207</v>
      </c>
      <c r="B210" s="49" t="s">
        <v>533</v>
      </c>
      <c r="C210" s="307" t="s">
        <v>562</v>
      </c>
      <c r="D210" s="49" t="s">
        <v>563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39"/>
        <v>44.72</v>
      </c>
      <c r="L210" s="49">
        <f t="shared" si="240"/>
        <v>596.26</v>
      </c>
      <c r="M210" s="130">
        <f t="shared" si="241"/>
        <v>481.17</v>
      </c>
      <c r="N210" s="49">
        <f t="shared" si="242"/>
        <v>26.09</v>
      </c>
      <c r="O210" s="130">
        <f t="shared" si="243"/>
        <v>110</v>
      </c>
      <c r="P210" s="130">
        <f t="shared" si="244"/>
        <v>0</v>
      </c>
      <c r="Q210" s="130">
        <f t="shared" si="245"/>
        <v>1258.24</v>
      </c>
      <c r="R210" s="49">
        <f t="shared" si="246"/>
        <v>0</v>
      </c>
      <c r="S210" s="49">
        <f t="shared" si="247"/>
        <v>298.13</v>
      </c>
      <c r="T210" s="130">
        <f t="shared" si="248"/>
        <v>120.29</v>
      </c>
      <c r="U210" s="49">
        <f t="shared" si="249"/>
        <v>11.18</v>
      </c>
      <c r="V210" s="130">
        <f t="shared" si="250"/>
        <v>110</v>
      </c>
      <c r="W210" s="130">
        <f t="shared" si="251"/>
        <v>0</v>
      </c>
      <c r="X210" s="49">
        <f t="shared" si="252"/>
        <v>539.6</v>
      </c>
      <c r="Y210" s="49">
        <f t="shared" si="253"/>
        <v>1797.84</v>
      </c>
      <c r="Z210" s="49"/>
      <c r="AA210" s="139" t="s">
        <v>55</v>
      </c>
      <c r="AB210" s="140">
        <f t="shared" ref="AB210:AH210" si="270">K210+R210</f>
        <v>44.72</v>
      </c>
      <c r="AC210" s="140">
        <f t="shared" si="270"/>
        <v>894.39</v>
      </c>
      <c r="AD210" s="140">
        <f t="shared" si="270"/>
        <v>601.46</v>
      </c>
      <c r="AE210" s="140">
        <f t="shared" si="270"/>
        <v>37.27</v>
      </c>
      <c r="AF210" s="140">
        <f t="shared" si="270"/>
        <v>220</v>
      </c>
      <c r="AG210" s="140">
        <f t="shared" si="270"/>
        <v>0</v>
      </c>
      <c r="AH210" s="140">
        <f t="shared" si="270"/>
        <v>1797.84</v>
      </c>
      <c r="AI210" s="139" t="s">
        <v>32</v>
      </c>
    </row>
    <row r="211" s="39" customFormat="1" ht="16" customHeight="1" spans="1:35">
      <c r="A211" s="129">
        <f t="shared" si="238"/>
        <v>208</v>
      </c>
      <c r="B211" s="49" t="s">
        <v>533</v>
      </c>
      <c r="C211" s="307" t="s">
        <v>564</v>
      </c>
      <c r="D211" s="49" t="s">
        <v>565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3180</v>
      </c>
      <c r="J211" s="130"/>
      <c r="K211" s="49">
        <f t="shared" si="239"/>
        <v>44.72</v>
      </c>
      <c r="L211" s="49">
        <f t="shared" si="240"/>
        <v>596.26</v>
      </c>
      <c r="M211" s="130">
        <f t="shared" si="241"/>
        <v>481.17</v>
      </c>
      <c r="N211" s="49">
        <f t="shared" si="242"/>
        <v>26.09</v>
      </c>
      <c r="O211" s="130">
        <f t="shared" si="243"/>
        <v>159</v>
      </c>
      <c r="P211" s="130">
        <f t="shared" si="244"/>
        <v>0</v>
      </c>
      <c r="Q211" s="130">
        <f t="shared" si="245"/>
        <v>1307.24</v>
      </c>
      <c r="R211" s="49">
        <f t="shared" si="246"/>
        <v>0</v>
      </c>
      <c r="S211" s="49">
        <f t="shared" si="247"/>
        <v>298.13</v>
      </c>
      <c r="T211" s="130">
        <f t="shared" si="248"/>
        <v>120.29</v>
      </c>
      <c r="U211" s="49">
        <f t="shared" si="249"/>
        <v>11.18</v>
      </c>
      <c r="V211" s="130">
        <f t="shared" si="250"/>
        <v>159</v>
      </c>
      <c r="W211" s="130">
        <f t="shared" si="251"/>
        <v>0</v>
      </c>
      <c r="X211" s="49">
        <f t="shared" si="252"/>
        <v>588.6</v>
      </c>
      <c r="Y211" s="49">
        <f t="shared" si="253"/>
        <v>1895.84</v>
      </c>
      <c r="Z211" s="49"/>
      <c r="AA211" s="139" t="s">
        <v>55</v>
      </c>
      <c r="AB211" s="140">
        <f t="shared" ref="AB211:AH211" si="271">K211+R211</f>
        <v>44.72</v>
      </c>
      <c r="AC211" s="140">
        <f t="shared" si="271"/>
        <v>894.39</v>
      </c>
      <c r="AD211" s="140">
        <f t="shared" si="271"/>
        <v>601.46</v>
      </c>
      <c r="AE211" s="140">
        <f t="shared" si="271"/>
        <v>37.27</v>
      </c>
      <c r="AF211" s="140">
        <f t="shared" si="271"/>
        <v>318</v>
      </c>
      <c r="AG211" s="140">
        <f t="shared" si="271"/>
        <v>0</v>
      </c>
      <c r="AH211" s="140">
        <f t="shared" si="271"/>
        <v>1895.84</v>
      </c>
      <c r="AI211" s="139" t="s">
        <v>35</v>
      </c>
    </row>
    <row r="212" s="39" customFormat="1" ht="16" customHeight="1" spans="1:35">
      <c r="A212" s="129">
        <f t="shared" si="238"/>
        <v>209</v>
      </c>
      <c r="B212" s="49" t="s">
        <v>217</v>
      </c>
      <c r="C212" s="314" t="s">
        <v>566</v>
      </c>
      <c r="D212" s="49" t="s">
        <v>567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39"/>
        <v>44.72</v>
      </c>
      <c r="L212" s="49">
        <f t="shared" si="240"/>
        <v>596.26</v>
      </c>
      <c r="M212" s="130">
        <f t="shared" si="241"/>
        <v>481.17</v>
      </c>
      <c r="N212" s="49">
        <f t="shared" si="242"/>
        <v>26.09</v>
      </c>
      <c r="O212" s="130">
        <f t="shared" si="243"/>
        <v>110</v>
      </c>
      <c r="P212" s="130">
        <f t="shared" si="244"/>
        <v>0</v>
      </c>
      <c r="Q212" s="130">
        <f t="shared" si="245"/>
        <v>1258.24</v>
      </c>
      <c r="R212" s="49">
        <f t="shared" si="246"/>
        <v>0</v>
      </c>
      <c r="S212" s="49">
        <f t="shared" si="247"/>
        <v>298.13</v>
      </c>
      <c r="T212" s="130">
        <f t="shared" si="248"/>
        <v>120.29</v>
      </c>
      <c r="U212" s="49">
        <f t="shared" si="249"/>
        <v>11.18</v>
      </c>
      <c r="V212" s="130">
        <f t="shared" si="250"/>
        <v>110</v>
      </c>
      <c r="W212" s="130">
        <f t="shared" si="251"/>
        <v>0</v>
      </c>
      <c r="X212" s="49">
        <f t="shared" si="252"/>
        <v>539.6</v>
      </c>
      <c r="Y212" s="49">
        <f t="shared" si="253"/>
        <v>1797.84</v>
      </c>
      <c r="Z212" s="49"/>
      <c r="AA212" s="139" t="s">
        <v>57</v>
      </c>
      <c r="AB212" s="140">
        <f t="shared" ref="AB212:AH212" si="272">K212+R212</f>
        <v>44.72</v>
      </c>
      <c r="AC212" s="140">
        <f t="shared" si="272"/>
        <v>894.39</v>
      </c>
      <c r="AD212" s="140">
        <f t="shared" si="272"/>
        <v>601.46</v>
      </c>
      <c r="AE212" s="140">
        <f t="shared" si="272"/>
        <v>37.27</v>
      </c>
      <c r="AF212" s="140">
        <f t="shared" si="272"/>
        <v>220</v>
      </c>
      <c r="AG212" s="140">
        <f t="shared" si="272"/>
        <v>0</v>
      </c>
      <c r="AH212" s="140">
        <f t="shared" si="272"/>
        <v>1797.84</v>
      </c>
      <c r="AI212" s="139" t="s">
        <v>32</v>
      </c>
    </row>
    <row r="213" s="39" customFormat="1" ht="16" customHeight="1" spans="1:35">
      <c r="A213" s="129">
        <f t="shared" si="238"/>
        <v>210</v>
      </c>
      <c r="B213" s="49" t="s">
        <v>568</v>
      </c>
      <c r="C213" s="307" t="s">
        <v>569</v>
      </c>
      <c r="D213" s="49" t="s">
        <v>570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39"/>
        <v>44.72</v>
      </c>
      <c r="L213" s="49">
        <f t="shared" si="240"/>
        <v>596.26</v>
      </c>
      <c r="M213" s="130">
        <f t="shared" si="241"/>
        <v>481.17</v>
      </c>
      <c r="N213" s="49">
        <f t="shared" si="242"/>
        <v>26.09</v>
      </c>
      <c r="O213" s="130">
        <f t="shared" si="243"/>
        <v>110</v>
      </c>
      <c r="P213" s="130">
        <f t="shared" si="244"/>
        <v>0</v>
      </c>
      <c r="Q213" s="130">
        <f t="shared" si="245"/>
        <v>1258.24</v>
      </c>
      <c r="R213" s="49">
        <f t="shared" si="246"/>
        <v>0</v>
      </c>
      <c r="S213" s="49">
        <f t="shared" si="247"/>
        <v>298.13</v>
      </c>
      <c r="T213" s="130">
        <f t="shared" si="248"/>
        <v>120.29</v>
      </c>
      <c r="U213" s="49">
        <f t="shared" si="249"/>
        <v>11.18</v>
      </c>
      <c r="V213" s="130">
        <f t="shared" si="250"/>
        <v>110</v>
      </c>
      <c r="W213" s="130">
        <f t="shared" si="251"/>
        <v>0</v>
      </c>
      <c r="X213" s="49">
        <f t="shared" si="252"/>
        <v>539.6</v>
      </c>
      <c r="Y213" s="49">
        <f t="shared" si="253"/>
        <v>1797.84</v>
      </c>
      <c r="Z213" s="49"/>
      <c r="AA213" s="139" t="s">
        <v>54</v>
      </c>
      <c r="AB213" s="140">
        <f t="shared" ref="AB213:AH213" si="273">K213+R213</f>
        <v>44.72</v>
      </c>
      <c r="AC213" s="140">
        <f t="shared" si="273"/>
        <v>894.39</v>
      </c>
      <c r="AD213" s="140">
        <f t="shared" si="273"/>
        <v>601.46</v>
      </c>
      <c r="AE213" s="140">
        <f t="shared" si="273"/>
        <v>37.27</v>
      </c>
      <c r="AF213" s="140">
        <f t="shared" si="273"/>
        <v>220</v>
      </c>
      <c r="AG213" s="140">
        <f t="shared" si="273"/>
        <v>0</v>
      </c>
      <c r="AH213" s="140">
        <f t="shared" si="273"/>
        <v>1797.84</v>
      </c>
      <c r="AI213" s="139" t="s">
        <v>32</v>
      </c>
    </row>
    <row r="214" s="39" customFormat="1" ht="16" customHeight="1" spans="1:35">
      <c r="A214" s="129">
        <f t="shared" si="238"/>
        <v>211</v>
      </c>
      <c r="B214" s="49" t="s">
        <v>568</v>
      </c>
      <c r="C214" s="307" t="s">
        <v>571</v>
      </c>
      <c r="D214" s="49" t="s">
        <v>572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39"/>
        <v>44.72</v>
      </c>
      <c r="L214" s="49">
        <f t="shared" si="240"/>
        <v>596.26</v>
      </c>
      <c r="M214" s="130">
        <f t="shared" si="241"/>
        <v>481.17</v>
      </c>
      <c r="N214" s="49">
        <f t="shared" si="242"/>
        <v>26.09</v>
      </c>
      <c r="O214" s="130">
        <f t="shared" si="243"/>
        <v>110</v>
      </c>
      <c r="P214" s="130">
        <f t="shared" si="244"/>
        <v>0</v>
      </c>
      <c r="Q214" s="130">
        <f t="shared" si="245"/>
        <v>1258.24</v>
      </c>
      <c r="R214" s="49">
        <f t="shared" si="246"/>
        <v>0</v>
      </c>
      <c r="S214" s="49">
        <f t="shared" si="247"/>
        <v>298.13</v>
      </c>
      <c r="T214" s="130">
        <f t="shared" si="248"/>
        <v>120.29</v>
      </c>
      <c r="U214" s="49">
        <f t="shared" si="249"/>
        <v>11.18</v>
      </c>
      <c r="V214" s="130">
        <f t="shared" si="250"/>
        <v>110</v>
      </c>
      <c r="W214" s="130">
        <f t="shared" si="251"/>
        <v>0</v>
      </c>
      <c r="X214" s="49">
        <f t="shared" si="252"/>
        <v>539.6</v>
      </c>
      <c r="Y214" s="49">
        <f t="shared" si="253"/>
        <v>1797.84</v>
      </c>
      <c r="Z214" s="49"/>
      <c r="AA214" s="139" t="s">
        <v>52</v>
      </c>
      <c r="AB214" s="140">
        <f t="shared" ref="AB214:AH214" si="274">K214+R214</f>
        <v>44.72</v>
      </c>
      <c r="AC214" s="140">
        <f t="shared" si="274"/>
        <v>894.39</v>
      </c>
      <c r="AD214" s="140">
        <f t="shared" si="274"/>
        <v>601.46</v>
      </c>
      <c r="AE214" s="140">
        <f t="shared" si="274"/>
        <v>37.27</v>
      </c>
      <c r="AF214" s="140">
        <f t="shared" si="274"/>
        <v>220</v>
      </c>
      <c r="AG214" s="140">
        <f t="shared" si="274"/>
        <v>0</v>
      </c>
      <c r="AH214" s="140">
        <f t="shared" si="274"/>
        <v>1797.84</v>
      </c>
      <c r="AI214" s="139" t="s">
        <v>32</v>
      </c>
    </row>
    <row r="215" s="39" customFormat="1" ht="16" customHeight="1" spans="1:35">
      <c r="A215" s="129">
        <f t="shared" si="238"/>
        <v>212</v>
      </c>
      <c r="B215" s="49" t="s">
        <v>119</v>
      </c>
      <c r="C215" s="307" t="s">
        <v>573</v>
      </c>
      <c r="D215" s="49" t="s">
        <v>574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39"/>
        <v>44.72</v>
      </c>
      <c r="L215" s="49">
        <f t="shared" si="240"/>
        <v>596.26</v>
      </c>
      <c r="M215" s="130">
        <f t="shared" si="241"/>
        <v>481.17</v>
      </c>
      <c r="N215" s="49">
        <f t="shared" si="242"/>
        <v>26.09</v>
      </c>
      <c r="O215" s="130">
        <f t="shared" si="243"/>
        <v>110</v>
      </c>
      <c r="P215" s="130">
        <f t="shared" si="244"/>
        <v>0</v>
      </c>
      <c r="Q215" s="130">
        <f t="shared" si="245"/>
        <v>1258.24</v>
      </c>
      <c r="R215" s="49">
        <f t="shared" si="246"/>
        <v>0</v>
      </c>
      <c r="S215" s="49">
        <f t="shared" si="247"/>
        <v>298.13</v>
      </c>
      <c r="T215" s="130">
        <f t="shared" si="248"/>
        <v>120.29</v>
      </c>
      <c r="U215" s="49">
        <f t="shared" si="249"/>
        <v>11.18</v>
      </c>
      <c r="V215" s="130">
        <f t="shared" si="250"/>
        <v>110</v>
      </c>
      <c r="W215" s="130">
        <f t="shared" si="251"/>
        <v>0</v>
      </c>
      <c r="X215" s="49">
        <f t="shared" si="252"/>
        <v>539.6</v>
      </c>
      <c r="Y215" s="49">
        <f t="shared" si="253"/>
        <v>1797.84</v>
      </c>
      <c r="Z215" s="49"/>
      <c r="AA215" s="139" t="s">
        <v>51</v>
      </c>
      <c r="AB215" s="140">
        <f t="shared" ref="AB215:AH215" si="275">K215+R215</f>
        <v>44.72</v>
      </c>
      <c r="AC215" s="140">
        <f t="shared" si="275"/>
        <v>894.39</v>
      </c>
      <c r="AD215" s="140">
        <f t="shared" si="275"/>
        <v>601.46</v>
      </c>
      <c r="AE215" s="140">
        <f t="shared" si="275"/>
        <v>37.27</v>
      </c>
      <c r="AF215" s="140">
        <f t="shared" si="275"/>
        <v>220</v>
      </c>
      <c r="AG215" s="140">
        <f t="shared" si="275"/>
        <v>0</v>
      </c>
      <c r="AH215" s="140">
        <f t="shared" si="275"/>
        <v>1797.84</v>
      </c>
      <c r="AI215" s="139" t="s">
        <v>32</v>
      </c>
    </row>
    <row r="216" s="39" customFormat="1" ht="16" customHeight="1" spans="1:35">
      <c r="A216" s="129">
        <f t="shared" si="238"/>
        <v>213</v>
      </c>
      <c r="B216" s="49" t="s">
        <v>568</v>
      </c>
      <c r="C216" s="307" t="s">
        <v>575</v>
      </c>
      <c r="D216" s="49" t="s">
        <v>576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39"/>
        <v>44.72</v>
      </c>
      <c r="L216" s="49">
        <f t="shared" si="240"/>
        <v>596.26</v>
      </c>
      <c r="M216" s="130">
        <f t="shared" si="241"/>
        <v>481.17</v>
      </c>
      <c r="N216" s="49">
        <f t="shared" si="242"/>
        <v>26.09</v>
      </c>
      <c r="O216" s="130">
        <f t="shared" si="243"/>
        <v>110</v>
      </c>
      <c r="P216" s="130">
        <f t="shared" si="244"/>
        <v>0</v>
      </c>
      <c r="Q216" s="130">
        <f t="shared" si="245"/>
        <v>1258.24</v>
      </c>
      <c r="R216" s="49">
        <f t="shared" si="246"/>
        <v>0</v>
      </c>
      <c r="S216" s="49">
        <f t="shared" si="247"/>
        <v>298.13</v>
      </c>
      <c r="T216" s="130">
        <f t="shared" si="248"/>
        <v>120.29</v>
      </c>
      <c r="U216" s="49">
        <f t="shared" si="249"/>
        <v>11.18</v>
      </c>
      <c r="V216" s="130">
        <f t="shared" si="250"/>
        <v>110</v>
      </c>
      <c r="W216" s="130">
        <f t="shared" si="251"/>
        <v>0</v>
      </c>
      <c r="X216" s="49">
        <f t="shared" si="252"/>
        <v>539.6</v>
      </c>
      <c r="Y216" s="49">
        <f t="shared" si="253"/>
        <v>1797.84</v>
      </c>
      <c r="Z216" s="49"/>
      <c r="AA216" s="139" t="s">
        <v>54</v>
      </c>
      <c r="AB216" s="140">
        <f t="shared" ref="AB216:AH216" si="276">K216+R216</f>
        <v>44.72</v>
      </c>
      <c r="AC216" s="140">
        <f t="shared" si="276"/>
        <v>894.39</v>
      </c>
      <c r="AD216" s="140">
        <f t="shared" si="276"/>
        <v>601.46</v>
      </c>
      <c r="AE216" s="140">
        <f t="shared" si="276"/>
        <v>37.27</v>
      </c>
      <c r="AF216" s="140">
        <f t="shared" si="276"/>
        <v>220</v>
      </c>
      <c r="AG216" s="140">
        <f t="shared" si="276"/>
        <v>0</v>
      </c>
      <c r="AH216" s="140">
        <f t="shared" si="276"/>
        <v>1797.84</v>
      </c>
      <c r="AI216" s="139" t="s">
        <v>32</v>
      </c>
    </row>
    <row r="217" s="39" customFormat="1" ht="16" customHeight="1" spans="1:35">
      <c r="A217" s="129">
        <f t="shared" si="238"/>
        <v>214</v>
      </c>
      <c r="B217" s="49" t="s">
        <v>568</v>
      </c>
      <c r="C217" s="307" t="s">
        <v>577</v>
      </c>
      <c r="D217" s="49" t="s">
        <v>578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39"/>
        <v>44.72</v>
      </c>
      <c r="L217" s="49">
        <f t="shared" si="240"/>
        <v>596.26</v>
      </c>
      <c r="M217" s="130">
        <f t="shared" si="241"/>
        <v>481.17</v>
      </c>
      <c r="N217" s="49">
        <f t="shared" si="242"/>
        <v>26.09</v>
      </c>
      <c r="O217" s="130">
        <f t="shared" si="243"/>
        <v>110</v>
      </c>
      <c r="P217" s="130">
        <f t="shared" si="244"/>
        <v>0</v>
      </c>
      <c r="Q217" s="130">
        <f t="shared" si="245"/>
        <v>1258.24</v>
      </c>
      <c r="R217" s="49">
        <f t="shared" si="246"/>
        <v>0</v>
      </c>
      <c r="S217" s="49">
        <f t="shared" si="247"/>
        <v>298.13</v>
      </c>
      <c r="T217" s="130">
        <f t="shared" si="248"/>
        <v>120.29</v>
      </c>
      <c r="U217" s="49">
        <f t="shared" si="249"/>
        <v>11.18</v>
      </c>
      <c r="V217" s="130">
        <f t="shared" si="250"/>
        <v>110</v>
      </c>
      <c r="W217" s="130">
        <f t="shared" si="251"/>
        <v>0</v>
      </c>
      <c r="X217" s="49">
        <f t="shared" si="252"/>
        <v>539.6</v>
      </c>
      <c r="Y217" s="49">
        <f t="shared" si="253"/>
        <v>1797.84</v>
      </c>
      <c r="Z217" s="49"/>
      <c r="AA217" s="139" t="s">
        <v>52</v>
      </c>
      <c r="AB217" s="140">
        <f t="shared" ref="AB217:AH217" si="277">K217+R217</f>
        <v>44.72</v>
      </c>
      <c r="AC217" s="140">
        <f t="shared" si="277"/>
        <v>894.39</v>
      </c>
      <c r="AD217" s="140">
        <f t="shared" si="277"/>
        <v>601.46</v>
      </c>
      <c r="AE217" s="140">
        <f t="shared" si="277"/>
        <v>37.27</v>
      </c>
      <c r="AF217" s="140">
        <f t="shared" si="277"/>
        <v>220</v>
      </c>
      <c r="AG217" s="140">
        <f t="shared" si="277"/>
        <v>0</v>
      </c>
      <c r="AH217" s="140">
        <f t="shared" si="277"/>
        <v>1797.84</v>
      </c>
      <c r="AI217" s="139" t="s">
        <v>32</v>
      </c>
    </row>
    <row r="218" s="39" customFormat="1" ht="16" customHeight="1" spans="1:35">
      <c r="A218" s="129">
        <f t="shared" si="238"/>
        <v>215</v>
      </c>
      <c r="B218" s="49" t="s">
        <v>568</v>
      </c>
      <c r="C218" s="307" t="s">
        <v>579</v>
      </c>
      <c r="D218" s="49" t="s">
        <v>580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39"/>
        <v>44.72</v>
      </c>
      <c r="L218" s="49">
        <f t="shared" si="240"/>
        <v>596.26</v>
      </c>
      <c r="M218" s="130">
        <f t="shared" si="241"/>
        <v>481.17</v>
      </c>
      <c r="N218" s="49">
        <f t="shared" si="242"/>
        <v>26.09</v>
      </c>
      <c r="O218" s="130">
        <f t="shared" si="243"/>
        <v>110</v>
      </c>
      <c r="P218" s="130">
        <f t="shared" si="244"/>
        <v>0</v>
      </c>
      <c r="Q218" s="130">
        <f t="shared" si="245"/>
        <v>1258.24</v>
      </c>
      <c r="R218" s="348">
        <f t="shared" si="246"/>
        <v>0</v>
      </c>
      <c r="S218" s="348">
        <f t="shared" si="247"/>
        <v>298.13</v>
      </c>
      <c r="T218" s="347">
        <f t="shared" si="248"/>
        <v>120.29</v>
      </c>
      <c r="U218" s="348">
        <f t="shared" si="249"/>
        <v>11.18</v>
      </c>
      <c r="V218" s="347">
        <f t="shared" si="250"/>
        <v>110</v>
      </c>
      <c r="W218" s="347">
        <f t="shared" si="251"/>
        <v>0</v>
      </c>
      <c r="X218" s="49">
        <f t="shared" si="252"/>
        <v>539.6</v>
      </c>
      <c r="Y218" s="49">
        <f t="shared" si="253"/>
        <v>1797.84</v>
      </c>
      <c r="Z218" s="49"/>
      <c r="AA218" s="139" t="s">
        <v>52</v>
      </c>
      <c r="AB218" s="140">
        <f t="shared" ref="AB218:AH218" si="278">K218+R218</f>
        <v>44.72</v>
      </c>
      <c r="AC218" s="140">
        <f t="shared" si="278"/>
        <v>894.39</v>
      </c>
      <c r="AD218" s="140">
        <f t="shared" si="278"/>
        <v>601.46</v>
      </c>
      <c r="AE218" s="140">
        <f t="shared" si="278"/>
        <v>37.27</v>
      </c>
      <c r="AF218" s="140">
        <f t="shared" si="278"/>
        <v>220</v>
      </c>
      <c r="AG218" s="140">
        <f t="shared" si="278"/>
        <v>0</v>
      </c>
      <c r="AH218" s="140">
        <f t="shared" si="278"/>
        <v>1797.84</v>
      </c>
      <c r="AI218" s="139" t="s">
        <v>32</v>
      </c>
    </row>
    <row r="219" s="39" customFormat="1" ht="16" customHeight="1" spans="1:35">
      <c r="A219" s="129">
        <f t="shared" si="238"/>
        <v>216</v>
      </c>
      <c r="B219" s="49" t="s">
        <v>568</v>
      </c>
      <c r="C219" s="307" t="s">
        <v>581</v>
      </c>
      <c r="D219" s="49" t="s">
        <v>582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39"/>
        <v>44.72</v>
      </c>
      <c r="L219" s="49">
        <f t="shared" si="240"/>
        <v>596.26</v>
      </c>
      <c r="M219" s="130">
        <f t="shared" si="241"/>
        <v>481.17</v>
      </c>
      <c r="N219" s="49">
        <f t="shared" si="242"/>
        <v>26.09</v>
      </c>
      <c r="O219" s="130">
        <f t="shared" si="243"/>
        <v>110</v>
      </c>
      <c r="P219" s="130">
        <f t="shared" si="244"/>
        <v>0</v>
      </c>
      <c r="Q219" s="130">
        <f t="shared" si="245"/>
        <v>1258.24</v>
      </c>
      <c r="R219" s="49">
        <f t="shared" si="246"/>
        <v>0</v>
      </c>
      <c r="S219" s="49">
        <f t="shared" si="247"/>
        <v>298.13</v>
      </c>
      <c r="T219" s="130">
        <f t="shared" si="248"/>
        <v>120.29</v>
      </c>
      <c r="U219" s="49">
        <f t="shared" si="249"/>
        <v>11.18</v>
      </c>
      <c r="V219" s="130">
        <f t="shared" si="250"/>
        <v>110</v>
      </c>
      <c r="W219" s="130">
        <f t="shared" si="251"/>
        <v>0</v>
      </c>
      <c r="X219" s="49">
        <f t="shared" si="252"/>
        <v>539.6</v>
      </c>
      <c r="Y219" s="49">
        <f t="shared" si="253"/>
        <v>1797.84</v>
      </c>
      <c r="Z219" s="49"/>
      <c r="AA219" s="139" t="s">
        <v>54</v>
      </c>
      <c r="AB219" s="140">
        <f t="shared" ref="AB219:AH219" si="279">K219+R219</f>
        <v>44.72</v>
      </c>
      <c r="AC219" s="140">
        <f t="shared" si="279"/>
        <v>894.39</v>
      </c>
      <c r="AD219" s="140">
        <f t="shared" si="279"/>
        <v>601.46</v>
      </c>
      <c r="AE219" s="140">
        <f t="shared" si="279"/>
        <v>37.27</v>
      </c>
      <c r="AF219" s="140">
        <f t="shared" si="279"/>
        <v>220</v>
      </c>
      <c r="AG219" s="140">
        <f t="shared" si="279"/>
        <v>0</v>
      </c>
      <c r="AH219" s="140">
        <f t="shared" si="279"/>
        <v>1797.84</v>
      </c>
      <c r="AI219" s="139" t="s">
        <v>32</v>
      </c>
    </row>
    <row r="220" s="39" customFormat="1" ht="16" customHeight="1" spans="1:35">
      <c r="A220" s="129">
        <f t="shared" si="238"/>
        <v>217</v>
      </c>
      <c r="B220" s="49" t="s">
        <v>568</v>
      </c>
      <c r="C220" s="307" t="s">
        <v>583</v>
      </c>
      <c r="D220" s="49" t="s">
        <v>584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39"/>
        <v>44.72</v>
      </c>
      <c r="L220" s="49">
        <f t="shared" si="240"/>
        <v>596.26</v>
      </c>
      <c r="M220" s="130">
        <f t="shared" si="241"/>
        <v>481.17</v>
      </c>
      <c r="N220" s="49">
        <f t="shared" si="242"/>
        <v>26.09</v>
      </c>
      <c r="O220" s="130">
        <f t="shared" si="243"/>
        <v>110</v>
      </c>
      <c r="P220" s="130">
        <f t="shared" si="244"/>
        <v>0</v>
      </c>
      <c r="Q220" s="130">
        <f t="shared" si="245"/>
        <v>1258.24</v>
      </c>
      <c r="R220" s="49">
        <f t="shared" si="246"/>
        <v>0</v>
      </c>
      <c r="S220" s="49">
        <f t="shared" si="247"/>
        <v>298.13</v>
      </c>
      <c r="T220" s="130">
        <f t="shared" si="248"/>
        <v>120.29</v>
      </c>
      <c r="U220" s="49">
        <f t="shared" si="249"/>
        <v>11.18</v>
      </c>
      <c r="V220" s="130">
        <f t="shared" si="250"/>
        <v>110</v>
      </c>
      <c r="W220" s="130">
        <f t="shared" si="251"/>
        <v>0</v>
      </c>
      <c r="X220" s="49">
        <f t="shared" si="252"/>
        <v>539.6</v>
      </c>
      <c r="Y220" s="49">
        <f t="shared" si="253"/>
        <v>1797.84</v>
      </c>
      <c r="Z220" s="49"/>
      <c r="AA220" s="139" t="s">
        <v>52</v>
      </c>
      <c r="AB220" s="140">
        <f t="shared" ref="AB220:AH220" si="280">K220+R220</f>
        <v>44.72</v>
      </c>
      <c r="AC220" s="140">
        <f t="shared" si="280"/>
        <v>894.39</v>
      </c>
      <c r="AD220" s="140">
        <f t="shared" si="280"/>
        <v>601.46</v>
      </c>
      <c r="AE220" s="140">
        <f t="shared" si="280"/>
        <v>37.27</v>
      </c>
      <c r="AF220" s="140">
        <f t="shared" si="280"/>
        <v>220</v>
      </c>
      <c r="AG220" s="140">
        <f t="shared" si="280"/>
        <v>0</v>
      </c>
      <c r="AH220" s="140">
        <f t="shared" si="280"/>
        <v>1797.84</v>
      </c>
      <c r="AI220" s="139" t="s">
        <v>32</v>
      </c>
    </row>
    <row r="221" s="39" customFormat="1" ht="16" customHeight="1" spans="1:35">
      <c r="A221" s="129">
        <f t="shared" si="238"/>
        <v>218</v>
      </c>
      <c r="B221" s="49" t="s">
        <v>568</v>
      </c>
      <c r="C221" s="307" t="s">
        <v>585</v>
      </c>
      <c r="D221" s="49" t="s">
        <v>586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/>
      <c r="K221" s="49">
        <f t="shared" si="239"/>
        <v>44.72</v>
      </c>
      <c r="L221" s="49">
        <f t="shared" si="240"/>
        <v>596.26</v>
      </c>
      <c r="M221" s="130">
        <f t="shared" si="241"/>
        <v>481.17</v>
      </c>
      <c r="N221" s="49">
        <f t="shared" si="242"/>
        <v>26.09</v>
      </c>
      <c r="O221" s="130">
        <f t="shared" si="243"/>
        <v>110</v>
      </c>
      <c r="P221" s="130">
        <f t="shared" si="244"/>
        <v>0</v>
      </c>
      <c r="Q221" s="130">
        <f t="shared" si="245"/>
        <v>1258.24</v>
      </c>
      <c r="R221" s="49">
        <f t="shared" si="246"/>
        <v>0</v>
      </c>
      <c r="S221" s="49">
        <f t="shared" si="247"/>
        <v>298.13</v>
      </c>
      <c r="T221" s="130">
        <f t="shared" si="248"/>
        <v>120.29</v>
      </c>
      <c r="U221" s="49">
        <f t="shared" si="249"/>
        <v>11.18</v>
      </c>
      <c r="V221" s="130">
        <f t="shared" si="250"/>
        <v>110</v>
      </c>
      <c r="W221" s="130">
        <f t="shared" si="251"/>
        <v>0</v>
      </c>
      <c r="X221" s="49">
        <f t="shared" si="252"/>
        <v>539.6</v>
      </c>
      <c r="Y221" s="49">
        <f t="shared" si="253"/>
        <v>1797.84</v>
      </c>
      <c r="Z221" s="49"/>
      <c r="AA221" s="139" t="s">
        <v>54</v>
      </c>
      <c r="AB221" s="140">
        <f t="shared" ref="AB221:AH221" si="281">K221+R221</f>
        <v>44.72</v>
      </c>
      <c r="AC221" s="140">
        <f t="shared" si="281"/>
        <v>894.39</v>
      </c>
      <c r="AD221" s="140">
        <f t="shared" si="281"/>
        <v>601.46</v>
      </c>
      <c r="AE221" s="140">
        <f t="shared" si="281"/>
        <v>37.27</v>
      </c>
      <c r="AF221" s="140">
        <f t="shared" si="281"/>
        <v>220</v>
      </c>
      <c r="AG221" s="140">
        <f t="shared" si="281"/>
        <v>0</v>
      </c>
      <c r="AH221" s="140">
        <f t="shared" si="281"/>
        <v>1797.84</v>
      </c>
      <c r="AI221" s="139" t="s">
        <v>32</v>
      </c>
    </row>
    <row r="222" s="39" customFormat="1" ht="16" customHeight="1" spans="1:35">
      <c r="A222" s="129">
        <f t="shared" si="238"/>
        <v>219</v>
      </c>
      <c r="B222" s="49" t="s">
        <v>119</v>
      </c>
      <c r="C222" s="307" t="s">
        <v>587</v>
      </c>
      <c r="D222" s="49" t="s">
        <v>588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3180</v>
      </c>
      <c r="J222" s="130"/>
      <c r="K222" s="49">
        <f t="shared" si="239"/>
        <v>44.72</v>
      </c>
      <c r="L222" s="49">
        <f t="shared" si="240"/>
        <v>596.26</v>
      </c>
      <c r="M222" s="130">
        <f t="shared" si="241"/>
        <v>481.17</v>
      </c>
      <c r="N222" s="49">
        <f t="shared" si="242"/>
        <v>26.09</v>
      </c>
      <c r="O222" s="130">
        <f t="shared" si="243"/>
        <v>159</v>
      </c>
      <c r="P222" s="130">
        <f t="shared" si="244"/>
        <v>0</v>
      </c>
      <c r="Q222" s="130">
        <f t="shared" si="245"/>
        <v>1307.24</v>
      </c>
      <c r="R222" s="49">
        <f t="shared" si="246"/>
        <v>0</v>
      </c>
      <c r="S222" s="49">
        <f t="shared" si="247"/>
        <v>298.13</v>
      </c>
      <c r="T222" s="130">
        <f t="shared" si="248"/>
        <v>120.29</v>
      </c>
      <c r="U222" s="49">
        <f t="shared" si="249"/>
        <v>11.18</v>
      </c>
      <c r="V222" s="130">
        <f t="shared" si="250"/>
        <v>159</v>
      </c>
      <c r="W222" s="130">
        <f t="shared" si="251"/>
        <v>0</v>
      </c>
      <c r="X222" s="49">
        <f t="shared" si="252"/>
        <v>588.6</v>
      </c>
      <c r="Y222" s="49">
        <f t="shared" si="253"/>
        <v>1895.84</v>
      </c>
      <c r="Z222" s="49"/>
      <c r="AA222" s="139" t="s">
        <v>89</v>
      </c>
      <c r="AB222" s="140">
        <f t="shared" ref="AB222:AH222" si="282">K222+R222</f>
        <v>44.72</v>
      </c>
      <c r="AC222" s="140">
        <f t="shared" si="282"/>
        <v>894.39</v>
      </c>
      <c r="AD222" s="140">
        <f t="shared" si="282"/>
        <v>601.46</v>
      </c>
      <c r="AE222" s="140">
        <f t="shared" si="282"/>
        <v>37.27</v>
      </c>
      <c r="AF222" s="140">
        <f t="shared" si="282"/>
        <v>318</v>
      </c>
      <c r="AG222" s="140">
        <f t="shared" si="282"/>
        <v>0</v>
      </c>
      <c r="AH222" s="140">
        <f t="shared" si="282"/>
        <v>1895.84</v>
      </c>
      <c r="AI222" s="139" t="s">
        <v>32</v>
      </c>
    </row>
    <row r="223" s="39" customFormat="1" ht="16" customHeight="1" spans="1:35">
      <c r="A223" s="129">
        <f t="shared" si="238"/>
        <v>220</v>
      </c>
      <c r="B223" s="49" t="s">
        <v>568</v>
      </c>
      <c r="C223" s="307" t="s">
        <v>589</v>
      </c>
      <c r="D223" s="49" t="s">
        <v>590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39"/>
        <v>44.72</v>
      </c>
      <c r="L223" s="49">
        <f t="shared" si="240"/>
        <v>596.26</v>
      </c>
      <c r="M223" s="130">
        <f t="shared" si="241"/>
        <v>481.17</v>
      </c>
      <c r="N223" s="49">
        <f t="shared" si="242"/>
        <v>26.09</v>
      </c>
      <c r="O223" s="130">
        <f t="shared" si="243"/>
        <v>110</v>
      </c>
      <c r="P223" s="130">
        <f t="shared" si="244"/>
        <v>0</v>
      </c>
      <c r="Q223" s="130">
        <f t="shared" si="245"/>
        <v>1258.24</v>
      </c>
      <c r="R223" s="49">
        <f t="shared" si="246"/>
        <v>0</v>
      </c>
      <c r="S223" s="49">
        <f t="shared" si="247"/>
        <v>298.13</v>
      </c>
      <c r="T223" s="130">
        <f t="shared" si="248"/>
        <v>120.29</v>
      </c>
      <c r="U223" s="49">
        <f t="shared" si="249"/>
        <v>11.18</v>
      </c>
      <c r="V223" s="130">
        <f t="shared" si="250"/>
        <v>110</v>
      </c>
      <c r="W223" s="130">
        <f t="shared" si="251"/>
        <v>0</v>
      </c>
      <c r="X223" s="49">
        <f t="shared" si="252"/>
        <v>539.6</v>
      </c>
      <c r="Y223" s="49">
        <f t="shared" si="253"/>
        <v>1797.84</v>
      </c>
      <c r="Z223" s="49"/>
      <c r="AA223" s="139" t="s">
        <v>52</v>
      </c>
      <c r="AB223" s="140">
        <f t="shared" ref="AB223:AH223" si="283">K223+R223</f>
        <v>44.72</v>
      </c>
      <c r="AC223" s="140">
        <f t="shared" si="283"/>
        <v>894.39</v>
      </c>
      <c r="AD223" s="140">
        <f t="shared" si="283"/>
        <v>601.46</v>
      </c>
      <c r="AE223" s="140">
        <f t="shared" si="283"/>
        <v>37.27</v>
      </c>
      <c r="AF223" s="140">
        <f t="shared" si="283"/>
        <v>220</v>
      </c>
      <c r="AG223" s="140">
        <f t="shared" si="283"/>
        <v>0</v>
      </c>
      <c r="AH223" s="140">
        <f t="shared" si="283"/>
        <v>1797.84</v>
      </c>
      <c r="AI223" s="139" t="s">
        <v>32</v>
      </c>
    </row>
    <row r="224" s="39" customFormat="1" ht="16" customHeight="1" spans="1:35">
      <c r="A224" s="129">
        <f t="shared" si="238"/>
        <v>221</v>
      </c>
      <c r="B224" s="49" t="s">
        <v>568</v>
      </c>
      <c r="C224" s="307" t="s">
        <v>591</v>
      </c>
      <c r="D224" s="49" t="s">
        <v>592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39"/>
        <v>44.72</v>
      </c>
      <c r="L224" s="49">
        <f t="shared" si="240"/>
        <v>596.26</v>
      </c>
      <c r="M224" s="130">
        <f t="shared" si="241"/>
        <v>481.17</v>
      </c>
      <c r="N224" s="49">
        <f t="shared" si="242"/>
        <v>26.09</v>
      </c>
      <c r="O224" s="130">
        <f t="shared" si="243"/>
        <v>110</v>
      </c>
      <c r="P224" s="130">
        <f t="shared" si="244"/>
        <v>0</v>
      </c>
      <c r="Q224" s="130">
        <f t="shared" si="245"/>
        <v>1258.24</v>
      </c>
      <c r="R224" s="49">
        <f t="shared" si="246"/>
        <v>0</v>
      </c>
      <c r="S224" s="49">
        <f t="shared" si="247"/>
        <v>298.13</v>
      </c>
      <c r="T224" s="130">
        <f t="shared" si="248"/>
        <v>120.29</v>
      </c>
      <c r="U224" s="49">
        <f t="shared" si="249"/>
        <v>11.18</v>
      </c>
      <c r="V224" s="130">
        <f t="shared" si="250"/>
        <v>110</v>
      </c>
      <c r="W224" s="130">
        <f t="shared" si="251"/>
        <v>0</v>
      </c>
      <c r="X224" s="49">
        <f t="shared" si="252"/>
        <v>539.6</v>
      </c>
      <c r="Y224" s="49">
        <f t="shared" si="253"/>
        <v>1797.84</v>
      </c>
      <c r="Z224" s="49"/>
      <c r="AA224" s="139" t="s">
        <v>52</v>
      </c>
      <c r="AB224" s="140">
        <f t="shared" ref="AB224:AH224" si="284">K224+R224</f>
        <v>44.72</v>
      </c>
      <c r="AC224" s="140">
        <f t="shared" si="284"/>
        <v>894.39</v>
      </c>
      <c r="AD224" s="140">
        <f t="shared" si="284"/>
        <v>601.46</v>
      </c>
      <c r="AE224" s="140">
        <f t="shared" si="284"/>
        <v>37.27</v>
      </c>
      <c r="AF224" s="140">
        <f t="shared" si="284"/>
        <v>220</v>
      </c>
      <c r="AG224" s="140">
        <f t="shared" si="284"/>
        <v>0</v>
      </c>
      <c r="AH224" s="140">
        <f t="shared" si="284"/>
        <v>1797.84</v>
      </c>
      <c r="AI224" s="139" t="s">
        <v>32</v>
      </c>
    </row>
    <row r="225" s="39" customFormat="1" ht="16" customHeight="1" spans="1:35">
      <c r="A225" s="129">
        <f t="shared" si="238"/>
        <v>222</v>
      </c>
      <c r="B225" s="49" t="s">
        <v>568</v>
      </c>
      <c r="C225" s="307" t="s">
        <v>593</v>
      </c>
      <c r="D225" s="49" t="s">
        <v>594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39"/>
        <v>44.72</v>
      </c>
      <c r="L225" s="49">
        <f t="shared" si="240"/>
        <v>596.26</v>
      </c>
      <c r="M225" s="130">
        <f t="shared" si="241"/>
        <v>481.17</v>
      </c>
      <c r="N225" s="49">
        <f t="shared" si="242"/>
        <v>26.09</v>
      </c>
      <c r="O225" s="130">
        <f t="shared" si="243"/>
        <v>110</v>
      </c>
      <c r="P225" s="130">
        <f t="shared" si="244"/>
        <v>0</v>
      </c>
      <c r="Q225" s="130">
        <f t="shared" si="245"/>
        <v>1258.24</v>
      </c>
      <c r="R225" s="49">
        <f t="shared" si="246"/>
        <v>0</v>
      </c>
      <c r="S225" s="49">
        <f t="shared" si="247"/>
        <v>298.13</v>
      </c>
      <c r="T225" s="130">
        <f t="shared" si="248"/>
        <v>120.29</v>
      </c>
      <c r="U225" s="49">
        <f t="shared" si="249"/>
        <v>11.18</v>
      </c>
      <c r="V225" s="130">
        <f t="shared" si="250"/>
        <v>110</v>
      </c>
      <c r="W225" s="130">
        <f t="shared" si="251"/>
        <v>0</v>
      </c>
      <c r="X225" s="49">
        <f t="shared" si="252"/>
        <v>539.6</v>
      </c>
      <c r="Y225" s="49">
        <f t="shared" si="253"/>
        <v>1797.84</v>
      </c>
      <c r="Z225" s="49"/>
      <c r="AA225" s="139" t="s">
        <v>54</v>
      </c>
      <c r="AB225" s="140">
        <f t="shared" ref="AB225:AH225" si="285">K225+R225</f>
        <v>44.72</v>
      </c>
      <c r="AC225" s="140">
        <f t="shared" si="285"/>
        <v>894.39</v>
      </c>
      <c r="AD225" s="140">
        <f t="shared" si="285"/>
        <v>601.46</v>
      </c>
      <c r="AE225" s="140">
        <f t="shared" si="285"/>
        <v>37.27</v>
      </c>
      <c r="AF225" s="140">
        <f t="shared" si="285"/>
        <v>220</v>
      </c>
      <c r="AG225" s="140">
        <f t="shared" si="285"/>
        <v>0</v>
      </c>
      <c r="AH225" s="140">
        <f t="shared" si="285"/>
        <v>1797.84</v>
      </c>
      <c r="AI225" s="139" t="s">
        <v>32</v>
      </c>
    </row>
    <row r="226" s="39" customFormat="1" ht="16" customHeight="1" spans="1:35">
      <c r="A226" s="129">
        <f t="shared" si="238"/>
        <v>223</v>
      </c>
      <c r="B226" s="49" t="s">
        <v>568</v>
      </c>
      <c r="C226" s="307" t="s">
        <v>595</v>
      </c>
      <c r="D226" s="49" t="s">
        <v>596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39"/>
        <v>44.72</v>
      </c>
      <c r="L226" s="49">
        <f t="shared" si="240"/>
        <v>596.26</v>
      </c>
      <c r="M226" s="130">
        <f t="shared" si="241"/>
        <v>481.17</v>
      </c>
      <c r="N226" s="49">
        <f t="shared" si="242"/>
        <v>26.09</v>
      </c>
      <c r="O226" s="130">
        <f t="shared" si="243"/>
        <v>110</v>
      </c>
      <c r="P226" s="130">
        <f t="shared" si="244"/>
        <v>0</v>
      </c>
      <c r="Q226" s="130">
        <f t="shared" si="245"/>
        <v>1258.24</v>
      </c>
      <c r="R226" s="49">
        <f t="shared" si="246"/>
        <v>0</v>
      </c>
      <c r="S226" s="49">
        <f t="shared" si="247"/>
        <v>298.13</v>
      </c>
      <c r="T226" s="130">
        <f t="shared" si="248"/>
        <v>120.29</v>
      </c>
      <c r="U226" s="49">
        <f t="shared" si="249"/>
        <v>11.18</v>
      </c>
      <c r="V226" s="130">
        <f t="shared" si="250"/>
        <v>110</v>
      </c>
      <c r="W226" s="130">
        <f t="shared" si="251"/>
        <v>0</v>
      </c>
      <c r="X226" s="49">
        <f t="shared" si="252"/>
        <v>539.6</v>
      </c>
      <c r="Y226" s="49">
        <f t="shared" si="253"/>
        <v>1797.84</v>
      </c>
      <c r="Z226" s="49"/>
      <c r="AA226" s="139" t="s">
        <v>52</v>
      </c>
      <c r="AB226" s="140">
        <f t="shared" ref="AB226:AH226" si="286">K226+R226</f>
        <v>44.72</v>
      </c>
      <c r="AC226" s="140">
        <f t="shared" si="286"/>
        <v>894.39</v>
      </c>
      <c r="AD226" s="140">
        <f t="shared" si="286"/>
        <v>601.46</v>
      </c>
      <c r="AE226" s="140">
        <f t="shared" si="286"/>
        <v>37.27</v>
      </c>
      <c r="AF226" s="140">
        <f t="shared" si="286"/>
        <v>220</v>
      </c>
      <c r="AG226" s="140">
        <f t="shared" si="286"/>
        <v>0</v>
      </c>
      <c r="AH226" s="140">
        <f t="shared" si="286"/>
        <v>1797.84</v>
      </c>
      <c r="AI226" s="139" t="s">
        <v>32</v>
      </c>
    </row>
    <row r="227" s="39" customFormat="1" ht="16" customHeight="1" spans="1:35">
      <c r="A227" s="129">
        <f t="shared" si="238"/>
        <v>224</v>
      </c>
      <c r="B227" s="49" t="s">
        <v>568</v>
      </c>
      <c r="C227" s="307" t="s">
        <v>597</v>
      </c>
      <c r="D227" s="49" t="s">
        <v>598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39"/>
        <v>44.72</v>
      </c>
      <c r="L227" s="49">
        <f t="shared" si="240"/>
        <v>596.26</v>
      </c>
      <c r="M227" s="130">
        <f t="shared" si="241"/>
        <v>481.17</v>
      </c>
      <c r="N227" s="49">
        <f t="shared" si="242"/>
        <v>26.09</v>
      </c>
      <c r="O227" s="130">
        <f t="shared" si="243"/>
        <v>110</v>
      </c>
      <c r="P227" s="130">
        <f t="shared" si="244"/>
        <v>0</v>
      </c>
      <c r="Q227" s="130">
        <f t="shared" si="245"/>
        <v>1258.24</v>
      </c>
      <c r="R227" s="49">
        <f t="shared" si="246"/>
        <v>0</v>
      </c>
      <c r="S227" s="49">
        <f t="shared" si="247"/>
        <v>298.13</v>
      </c>
      <c r="T227" s="130">
        <f t="shared" si="248"/>
        <v>120.29</v>
      </c>
      <c r="U227" s="49">
        <f t="shared" si="249"/>
        <v>11.18</v>
      </c>
      <c r="V227" s="130">
        <f t="shared" si="250"/>
        <v>110</v>
      </c>
      <c r="W227" s="130">
        <f t="shared" si="251"/>
        <v>0</v>
      </c>
      <c r="X227" s="49">
        <f t="shared" si="252"/>
        <v>539.6</v>
      </c>
      <c r="Y227" s="49">
        <f t="shared" si="253"/>
        <v>1797.84</v>
      </c>
      <c r="Z227" s="49"/>
      <c r="AA227" s="139" t="s">
        <v>52</v>
      </c>
      <c r="AB227" s="140">
        <f t="shared" ref="AB227:AH227" si="287">K227+R227</f>
        <v>44.72</v>
      </c>
      <c r="AC227" s="140">
        <f t="shared" si="287"/>
        <v>894.39</v>
      </c>
      <c r="AD227" s="140">
        <f t="shared" si="287"/>
        <v>601.46</v>
      </c>
      <c r="AE227" s="140">
        <f t="shared" si="287"/>
        <v>37.27</v>
      </c>
      <c r="AF227" s="140">
        <f t="shared" si="287"/>
        <v>220</v>
      </c>
      <c r="AG227" s="140">
        <f t="shared" si="287"/>
        <v>0</v>
      </c>
      <c r="AH227" s="140">
        <f t="shared" si="287"/>
        <v>1797.84</v>
      </c>
      <c r="AI227" s="139" t="s">
        <v>32</v>
      </c>
    </row>
    <row r="228" s="39" customFormat="1" ht="16" customHeight="1" spans="1:35">
      <c r="A228" s="129">
        <f t="shared" si="238"/>
        <v>225</v>
      </c>
      <c r="B228" s="49" t="s">
        <v>568</v>
      </c>
      <c r="C228" s="307" t="s">
        <v>599</v>
      </c>
      <c r="D228" s="49" t="s">
        <v>600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39"/>
        <v>44.72</v>
      </c>
      <c r="L228" s="49">
        <f t="shared" si="240"/>
        <v>596.26</v>
      </c>
      <c r="M228" s="130">
        <f t="shared" si="241"/>
        <v>481.17</v>
      </c>
      <c r="N228" s="49">
        <f t="shared" si="242"/>
        <v>26.09</v>
      </c>
      <c r="O228" s="130">
        <f t="shared" si="243"/>
        <v>110</v>
      </c>
      <c r="P228" s="130">
        <f t="shared" si="244"/>
        <v>0</v>
      </c>
      <c r="Q228" s="130">
        <f t="shared" si="245"/>
        <v>1258.24</v>
      </c>
      <c r="R228" s="49">
        <f t="shared" si="246"/>
        <v>0</v>
      </c>
      <c r="S228" s="49">
        <f t="shared" si="247"/>
        <v>298.13</v>
      </c>
      <c r="T228" s="130">
        <f t="shared" si="248"/>
        <v>120.29</v>
      </c>
      <c r="U228" s="49">
        <f t="shared" si="249"/>
        <v>11.18</v>
      </c>
      <c r="V228" s="130">
        <f t="shared" si="250"/>
        <v>110</v>
      </c>
      <c r="W228" s="130">
        <f t="shared" si="251"/>
        <v>0</v>
      </c>
      <c r="X228" s="49">
        <f t="shared" si="252"/>
        <v>539.6</v>
      </c>
      <c r="Y228" s="49">
        <f t="shared" si="253"/>
        <v>1797.84</v>
      </c>
      <c r="Z228" s="49"/>
      <c r="AA228" s="139" t="s">
        <v>52</v>
      </c>
      <c r="AB228" s="140">
        <f t="shared" ref="AB228:AH228" si="288">K228+R228</f>
        <v>44.72</v>
      </c>
      <c r="AC228" s="140">
        <f t="shared" si="288"/>
        <v>894.39</v>
      </c>
      <c r="AD228" s="140">
        <f t="shared" si="288"/>
        <v>601.46</v>
      </c>
      <c r="AE228" s="140">
        <f t="shared" si="288"/>
        <v>37.27</v>
      </c>
      <c r="AF228" s="140">
        <f t="shared" si="288"/>
        <v>220</v>
      </c>
      <c r="AG228" s="140">
        <f t="shared" si="288"/>
        <v>0</v>
      </c>
      <c r="AH228" s="140">
        <f t="shared" si="288"/>
        <v>1797.84</v>
      </c>
      <c r="AI228" s="139" t="s">
        <v>32</v>
      </c>
    </row>
    <row r="229" s="39" customFormat="1" ht="16" customHeight="1" spans="1:35">
      <c r="A229" s="129">
        <f t="shared" si="238"/>
        <v>226</v>
      </c>
      <c r="B229" s="49" t="s">
        <v>568</v>
      </c>
      <c r="C229" s="307" t="s">
        <v>601</v>
      </c>
      <c r="D229" s="49" t="s">
        <v>602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/>
      <c r="K229" s="49">
        <f t="shared" si="239"/>
        <v>44.72</v>
      </c>
      <c r="L229" s="49">
        <f t="shared" si="240"/>
        <v>596.26</v>
      </c>
      <c r="M229" s="130">
        <f t="shared" si="241"/>
        <v>481.17</v>
      </c>
      <c r="N229" s="49">
        <f t="shared" si="242"/>
        <v>26.09</v>
      </c>
      <c r="O229" s="130">
        <f t="shared" si="243"/>
        <v>110</v>
      </c>
      <c r="P229" s="130">
        <f t="shared" si="244"/>
        <v>0</v>
      </c>
      <c r="Q229" s="130">
        <f t="shared" si="245"/>
        <v>1258.24</v>
      </c>
      <c r="R229" s="49">
        <f t="shared" si="246"/>
        <v>0</v>
      </c>
      <c r="S229" s="49">
        <f t="shared" si="247"/>
        <v>298.13</v>
      </c>
      <c r="T229" s="130">
        <f t="shared" si="248"/>
        <v>120.29</v>
      </c>
      <c r="U229" s="49">
        <f t="shared" si="249"/>
        <v>11.18</v>
      </c>
      <c r="V229" s="130">
        <f t="shared" si="250"/>
        <v>110</v>
      </c>
      <c r="W229" s="130">
        <f t="shared" si="251"/>
        <v>0</v>
      </c>
      <c r="X229" s="49">
        <f t="shared" si="252"/>
        <v>539.6</v>
      </c>
      <c r="Y229" s="49">
        <f t="shared" si="253"/>
        <v>1797.84</v>
      </c>
      <c r="Z229" s="49"/>
      <c r="AA229" s="139" t="s">
        <v>54</v>
      </c>
      <c r="AB229" s="140">
        <f t="shared" ref="AB229:AH229" si="289">K229+R229</f>
        <v>44.72</v>
      </c>
      <c r="AC229" s="140">
        <f t="shared" si="289"/>
        <v>894.39</v>
      </c>
      <c r="AD229" s="140">
        <f t="shared" si="289"/>
        <v>601.46</v>
      </c>
      <c r="AE229" s="140">
        <f t="shared" si="289"/>
        <v>37.27</v>
      </c>
      <c r="AF229" s="140">
        <f t="shared" si="289"/>
        <v>220</v>
      </c>
      <c r="AG229" s="140">
        <f t="shared" si="289"/>
        <v>0</v>
      </c>
      <c r="AH229" s="140">
        <f t="shared" si="289"/>
        <v>1797.84</v>
      </c>
      <c r="AI229" s="139" t="s">
        <v>32</v>
      </c>
    </row>
    <row r="230" s="39" customFormat="1" ht="16" customHeight="1" spans="1:35">
      <c r="A230" s="129">
        <f t="shared" si="238"/>
        <v>227</v>
      </c>
      <c r="B230" s="49" t="s">
        <v>129</v>
      </c>
      <c r="C230" s="307" t="s">
        <v>603</v>
      </c>
      <c r="D230" s="49" t="s">
        <v>604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39"/>
        <v>44.72</v>
      </c>
      <c r="L230" s="49">
        <f t="shared" si="240"/>
        <v>596.26</v>
      </c>
      <c r="M230" s="130">
        <f t="shared" si="241"/>
        <v>481.17</v>
      </c>
      <c r="N230" s="49">
        <f t="shared" si="242"/>
        <v>26.09</v>
      </c>
      <c r="O230" s="130">
        <f t="shared" si="243"/>
        <v>159</v>
      </c>
      <c r="P230" s="130">
        <f t="shared" si="244"/>
        <v>0</v>
      </c>
      <c r="Q230" s="130">
        <f t="shared" si="245"/>
        <v>1307.24</v>
      </c>
      <c r="R230" s="49">
        <f t="shared" si="246"/>
        <v>0</v>
      </c>
      <c r="S230" s="49">
        <f t="shared" si="247"/>
        <v>298.13</v>
      </c>
      <c r="T230" s="130">
        <f t="shared" si="248"/>
        <v>120.29</v>
      </c>
      <c r="U230" s="49">
        <f t="shared" si="249"/>
        <v>11.18</v>
      </c>
      <c r="V230" s="130">
        <f t="shared" si="250"/>
        <v>159</v>
      </c>
      <c r="W230" s="130">
        <f t="shared" si="251"/>
        <v>0</v>
      </c>
      <c r="X230" s="49">
        <f t="shared" si="252"/>
        <v>588.6</v>
      </c>
      <c r="Y230" s="49">
        <f t="shared" si="253"/>
        <v>1895.84</v>
      </c>
      <c r="Z230" s="49"/>
      <c r="AA230" s="139" t="s">
        <v>61</v>
      </c>
      <c r="AB230" s="140">
        <f t="shared" ref="AB230:AH230" si="290">K230+R230</f>
        <v>44.72</v>
      </c>
      <c r="AC230" s="140">
        <f t="shared" si="290"/>
        <v>894.39</v>
      </c>
      <c r="AD230" s="140">
        <f t="shared" si="290"/>
        <v>601.46</v>
      </c>
      <c r="AE230" s="140">
        <f t="shared" si="290"/>
        <v>37.27</v>
      </c>
      <c r="AF230" s="140">
        <f t="shared" si="290"/>
        <v>318</v>
      </c>
      <c r="AG230" s="140">
        <f t="shared" si="290"/>
        <v>0</v>
      </c>
      <c r="AH230" s="140">
        <f t="shared" si="290"/>
        <v>1895.84</v>
      </c>
      <c r="AI230" s="139" t="s">
        <v>35</v>
      </c>
    </row>
    <row r="231" s="39" customFormat="1" ht="16" customHeight="1" spans="1:35">
      <c r="A231" s="129">
        <f t="shared" si="238"/>
        <v>228</v>
      </c>
      <c r="B231" s="49" t="s">
        <v>169</v>
      </c>
      <c r="C231" s="307" t="s">
        <v>605</v>
      </c>
      <c r="D231" s="49" t="s">
        <v>606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3180</v>
      </c>
      <c r="J231" s="130"/>
      <c r="K231" s="49">
        <f t="shared" si="239"/>
        <v>44.72</v>
      </c>
      <c r="L231" s="49">
        <f t="shared" si="240"/>
        <v>596.26</v>
      </c>
      <c r="M231" s="130">
        <f t="shared" si="241"/>
        <v>481.17</v>
      </c>
      <c r="N231" s="49">
        <f t="shared" si="242"/>
        <v>26.09</v>
      </c>
      <c r="O231" s="130">
        <f t="shared" si="243"/>
        <v>159</v>
      </c>
      <c r="P231" s="130">
        <f t="shared" si="244"/>
        <v>0</v>
      </c>
      <c r="Q231" s="130">
        <f t="shared" si="245"/>
        <v>1307.24</v>
      </c>
      <c r="R231" s="49">
        <f t="shared" si="246"/>
        <v>0</v>
      </c>
      <c r="S231" s="49">
        <f t="shared" si="247"/>
        <v>298.13</v>
      </c>
      <c r="T231" s="130">
        <f t="shared" si="248"/>
        <v>120.29</v>
      </c>
      <c r="U231" s="49">
        <f t="shared" si="249"/>
        <v>11.18</v>
      </c>
      <c r="V231" s="130">
        <f t="shared" si="250"/>
        <v>159</v>
      </c>
      <c r="W231" s="130">
        <f t="shared" si="251"/>
        <v>0</v>
      </c>
      <c r="X231" s="49">
        <f t="shared" si="252"/>
        <v>588.6</v>
      </c>
      <c r="Y231" s="49">
        <f t="shared" si="253"/>
        <v>1895.84</v>
      </c>
      <c r="Z231" s="49"/>
      <c r="AA231" s="139" t="s">
        <v>92</v>
      </c>
      <c r="AB231" s="140">
        <f t="shared" ref="AB231:AH231" si="291">K231+R231</f>
        <v>44.72</v>
      </c>
      <c r="AC231" s="140">
        <f t="shared" si="291"/>
        <v>894.39</v>
      </c>
      <c r="AD231" s="140">
        <f t="shared" si="291"/>
        <v>601.46</v>
      </c>
      <c r="AE231" s="140">
        <f t="shared" si="291"/>
        <v>37.27</v>
      </c>
      <c r="AF231" s="140">
        <f t="shared" si="291"/>
        <v>318</v>
      </c>
      <c r="AG231" s="140">
        <f t="shared" si="291"/>
        <v>0</v>
      </c>
      <c r="AH231" s="140">
        <f t="shared" si="291"/>
        <v>1895.84</v>
      </c>
      <c r="AI231" s="139" t="s">
        <v>31</v>
      </c>
    </row>
    <row r="232" s="39" customFormat="1" ht="16" customHeight="1" spans="1:35">
      <c r="A232" s="129">
        <f t="shared" si="238"/>
        <v>229</v>
      </c>
      <c r="B232" s="49" t="s">
        <v>217</v>
      </c>
      <c r="C232" s="307" t="s">
        <v>607</v>
      </c>
      <c r="D232" s="49" t="s">
        <v>608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39"/>
        <v>44.72</v>
      </c>
      <c r="L232" s="49">
        <f t="shared" si="240"/>
        <v>596.26</v>
      </c>
      <c r="M232" s="130">
        <f t="shared" si="241"/>
        <v>481.17</v>
      </c>
      <c r="N232" s="49">
        <f t="shared" si="242"/>
        <v>26.09</v>
      </c>
      <c r="O232" s="130">
        <f t="shared" si="243"/>
        <v>110</v>
      </c>
      <c r="P232" s="130">
        <f t="shared" si="244"/>
        <v>0</v>
      </c>
      <c r="Q232" s="130">
        <f t="shared" si="245"/>
        <v>1258.24</v>
      </c>
      <c r="R232" s="49">
        <f t="shared" si="246"/>
        <v>0</v>
      </c>
      <c r="S232" s="49">
        <f t="shared" si="247"/>
        <v>298.13</v>
      </c>
      <c r="T232" s="130">
        <f t="shared" si="248"/>
        <v>120.29</v>
      </c>
      <c r="U232" s="49">
        <f t="shared" si="249"/>
        <v>11.18</v>
      </c>
      <c r="V232" s="130">
        <f t="shared" si="250"/>
        <v>110</v>
      </c>
      <c r="W232" s="130">
        <f t="shared" si="251"/>
        <v>0</v>
      </c>
      <c r="X232" s="49">
        <f t="shared" si="252"/>
        <v>539.6</v>
      </c>
      <c r="Y232" s="49">
        <f t="shared" si="253"/>
        <v>1797.84</v>
      </c>
      <c r="Z232" s="49"/>
      <c r="AA232" s="139" t="s">
        <v>57</v>
      </c>
      <c r="AB232" s="140">
        <f t="shared" ref="AB232:AH232" si="292">K232+R232</f>
        <v>44.72</v>
      </c>
      <c r="AC232" s="140">
        <f t="shared" si="292"/>
        <v>894.39</v>
      </c>
      <c r="AD232" s="140">
        <f t="shared" si="292"/>
        <v>601.46</v>
      </c>
      <c r="AE232" s="140">
        <f t="shared" si="292"/>
        <v>37.27</v>
      </c>
      <c r="AF232" s="140">
        <f t="shared" si="292"/>
        <v>220</v>
      </c>
      <c r="AG232" s="140">
        <f t="shared" si="292"/>
        <v>0</v>
      </c>
      <c r="AH232" s="140">
        <f t="shared" si="292"/>
        <v>1797.84</v>
      </c>
      <c r="AI232" s="139" t="s">
        <v>32</v>
      </c>
    </row>
    <row r="233" s="39" customFormat="1" ht="16" customHeight="1" spans="1:35">
      <c r="A233" s="129">
        <f t="shared" si="238"/>
        <v>230</v>
      </c>
      <c r="B233" s="49" t="s">
        <v>568</v>
      </c>
      <c r="C233" s="307" t="s">
        <v>609</v>
      </c>
      <c r="D233" s="49" t="s">
        <v>610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2200</v>
      </c>
      <c r="J233" s="130"/>
      <c r="K233" s="49">
        <f t="shared" si="239"/>
        <v>44.72</v>
      </c>
      <c r="L233" s="49">
        <f t="shared" si="240"/>
        <v>596.26</v>
      </c>
      <c r="M233" s="130">
        <f t="shared" si="241"/>
        <v>481.17</v>
      </c>
      <c r="N233" s="49">
        <f t="shared" si="242"/>
        <v>26.09</v>
      </c>
      <c r="O233" s="130">
        <f t="shared" si="243"/>
        <v>110</v>
      </c>
      <c r="P233" s="130">
        <f t="shared" si="244"/>
        <v>0</v>
      </c>
      <c r="Q233" s="130">
        <f t="shared" si="245"/>
        <v>1258.24</v>
      </c>
      <c r="R233" s="49">
        <f t="shared" si="246"/>
        <v>0</v>
      </c>
      <c r="S233" s="49">
        <f t="shared" si="247"/>
        <v>298.13</v>
      </c>
      <c r="T233" s="130">
        <f t="shared" si="248"/>
        <v>120.29</v>
      </c>
      <c r="U233" s="49">
        <f t="shared" si="249"/>
        <v>11.18</v>
      </c>
      <c r="V233" s="130">
        <f t="shared" si="250"/>
        <v>110</v>
      </c>
      <c r="W233" s="130">
        <f t="shared" si="251"/>
        <v>0</v>
      </c>
      <c r="X233" s="49">
        <f t="shared" si="252"/>
        <v>539.6</v>
      </c>
      <c r="Y233" s="49">
        <f t="shared" si="253"/>
        <v>1797.84</v>
      </c>
      <c r="Z233" s="49"/>
      <c r="AA233" s="139" t="s">
        <v>54</v>
      </c>
      <c r="AB233" s="140">
        <f t="shared" ref="AB233:AH233" si="293">K233+R233</f>
        <v>44.72</v>
      </c>
      <c r="AC233" s="140">
        <f t="shared" si="293"/>
        <v>894.39</v>
      </c>
      <c r="AD233" s="140">
        <f t="shared" si="293"/>
        <v>601.46</v>
      </c>
      <c r="AE233" s="140">
        <f t="shared" si="293"/>
        <v>37.27</v>
      </c>
      <c r="AF233" s="140">
        <f t="shared" si="293"/>
        <v>220</v>
      </c>
      <c r="AG233" s="140">
        <f t="shared" si="293"/>
        <v>0</v>
      </c>
      <c r="AH233" s="140">
        <f t="shared" si="293"/>
        <v>1797.84</v>
      </c>
      <c r="AI233" s="139" t="s">
        <v>32</v>
      </c>
    </row>
    <row r="234" s="39" customFormat="1" ht="16" customHeight="1" spans="1:35">
      <c r="A234" s="129">
        <f t="shared" si="238"/>
        <v>231</v>
      </c>
      <c r="B234" s="49" t="s">
        <v>568</v>
      </c>
      <c r="C234" s="307" t="s">
        <v>611</v>
      </c>
      <c r="D234" s="49" t="s">
        <v>612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/>
      <c r="K234" s="49">
        <f t="shared" si="239"/>
        <v>44.72</v>
      </c>
      <c r="L234" s="49">
        <f t="shared" si="240"/>
        <v>596.26</v>
      </c>
      <c r="M234" s="130">
        <f t="shared" si="241"/>
        <v>481.17</v>
      </c>
      <c r="N234" s="49">
        <f t="shared" si="242"/>
        <v>26.09</v>
      </c>
      <c r="O234" s="130">
        <f t="shared" si="243"/>
        <v>110</v>
      </c>
      <c r="P234" s="130">
        <f t="shared" si="244"/>
        <v>0</v>
      </c>
      <c r="Q234" s="130">
        <f t="shared" si="245"/>
        <v>1258.24</v>
      </c>
      <c r="R234" s="49">
        <f t="shared" si="246"/>
        <v>0</v>
      </c>
      <c r="S234" s="49">
        <f t="shared" si="247"/>
        <v>298.13</v>
      </c>
      <c r="T234" s="130">
        <f t="shared" si="248"/>
        <v>120.29</v>
      </c>
      <c r="U234" s="49">
        <f t="shared" si="249"/>
        <v>11.18</v>
      </c>
      <c r="V234" s="130">
        <f t="shared" si="250"/>
        <v>110</v>
      </c>
      <c r="W234" s="130">
        <f t="shared" si="251"/>
        <v>0</v>
      </c>
      <c r="X234" s="49">
        <f t="shared" si="252"/>
        <v>539.6</v>
      </c>
      <c r="Y234" s="49">
        <f t="shared" si="253"/>
        <v>1797.84</v>
      </c>
      <c r="Z234" s="49"/>
      <c r="AA234" s="139" t="s">
        <v>54</v>
      </c>
      <c r="AB234" s="140">
        <f t="shared" ref="AB234:AH234" si="294">K234+R234</f>
        <v>44.72</v>
      </c>
      <c r="AC234" s="140">
        <f t="shared" si="294"/>
        <v>894.39</v>
      </c>
      <c r="AD234" s="140">
        <f t="shared" si="294"/>
        <v>601.46</v>
      </c>
      <c r="AE234" s="140">
        <f t="shared" si="294"/>
        <v>37.27</v>
      </c>
      <c r="AF234" s="140">
        <f t="shared" si="294"/>
        <v>220</v>
      </c>
      <c r="AG234" s="140">
        <f t="shared" si="294"/>
        <v>0</v>
      </c>
      <c r="AH234" s="140">
        <f t="shared" si="294"/>
        <v>1797.84</v>
      </c>
      <c r="AI234" s="139" t="s">
        <v>32</v>
      </c>
    </row>
    <row r="235" s="39" customFormat="1" ht="16" customHeight="1" spans="1:35">
      <c r="A235" s="129">
        <f t="shared" si="238"/>
        <v>232</v>
      </c>
      <c r="B235" s="49" t="s">
        <v>568</v>
      </c>
      <c r="C235" s="315" t="s">
        <v>613</v>
      </c>
      <c r="D235" s="49" t="s">
        <v>614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/>
      <c r="K235" s="49">
        <f t="shared" si="239"/>
        <v>44.72</v>
      </c>
      <c r="L235" s="49">
        <f t="shared" si="240"/>
        <v>596.26</v>
      </c>
      <c r="M235" s="130">
        <f t="shared" si="241"/>
        <v>481.17</v>
      </c>
      <c r="N235" s="49">
        <f t="shared" si="242"/>
        <v>26.09</v>
      </c>
      <c r="O235" s="130">
        <f t="shared" si="243"/>
        <v>110</v>
      </c>
      <c r="P235" s="130">
        <f t="shared" si="244"/>
        <v>0</v>
      </c>
      <c r="Q235" s="130">
        <f t="shared" si="245"/>
        <v>1258.24</v>
      </c>
      <c r="R235" s="49">
        <f t="shared" si="246"/>
        <v>0</v>
      </c>
      <c r="S235" s="49">
        <f t="shared" si="247"/>
        <v>298.13</v>
      </c>
      <c r="T235" s="130">
        <f t="shared" si="248"/>
        <v>120.29</v>
      </c>
      <c r="U235" s="49">
        <f t="shared" si="249"/>
        <v>11.18</v>
      </c>
      <c r="V235" s="130">
        <f t="shared" si="250"/>
        <v>110</v>
      </c>
      <c r="W235" s="130">
        <f t="shared" si="251"/>
        <v>0</v>
      </c>
      <c r="X235" s="49">
        <f t="shared" si="252"/>
        <v>539.6</v>
      </c>
      <c r="Y235" s="49">
        <f t="shared" si="253"/>
        <v>1797.84</v>
      </c>
      <c r="Z235" s="49"/>
      <c r="AA235" s="139" t="s">
        <v>54</v>
      </c>
      <c r="AB235" s="140">
        <f t="shared" ref="AB235:AH235" si="295">K235+R235</f>
        <v>44.72</v>
      </c>
      <c r="AC235" s="140">
        <f t="shared" si="295"/>
        <v>894.39</v>
      </c>
      <c r="AD235" s="140">
        <f t="shared" si="295"/>
        <v>601.46</v>
      </c>
      <c r="AE235" s="140">
        <f t="shared" si="295"/>
        <v>37.27</v>
      </c>
      <c r="AF235" s="140">
        <f t="shared" si="295"/>
        <v>220</v>
      </c>
      <c r="AG235" s="140">
        <f t="shared" si="295"/>
        <v>0</v>
      </c>
      <c r="AH235" s="140">
        <f t="shared" si="295"/>
        <v>1797.84</v>
      </c>
      <c r="AI235" s="139" t="s">
        <v>32</v>
      </c>
    </row>
    <row r="236" s="39" customFormat="1" ht="16" customHeight="1" spans="1:35">
      <c r="A236" s="129">
        <f t="shared" si="238"/>
        <v>233</v>
      </c>
      <c r="B236" s="49" t="s">
        <v>212</v>
      </c>
      <c r="C236" s="316" t="s">
        <v>615</v>
      </c>
      <c r="D236" s="230" t="s">
        <v>616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3180</v>
      </c>
      <c r="J236" s="130"/>
      <c r="K236" s="49">
        <f t="shared" si="239"/>
        <v>44.72</v>
      </c>
      <c r="L236" s="49">
        <f t="shared" si="240"/>
        <v>596.26</v>
      </c>
      <c r="M236" s="130">
        <f t="shared" si="241"/>
        <v>481.17</v>
      </c>
      <c r="N236" s="49">
        <f t="shared" si="242"/>
        <v>26.09</v>
      </c>
      <c r="O236" s="130">
        <f t="shared" si="243"/>
        <v>159</v>
      </c>
      <c r="P236" s="130">
        <f t="shared" si="244"/>
        <v>0</v>
      </c>
      <c r="Q236" s="130">
        <f t="shared" si="245"/>
        <v>1307.24</v>
      </c>
      <c r="R236" s="49">
        <f t="shared" si="246"/>
        <v>0</v>
      </c>
      <c r="S236" s="49">
        <f t="shared" si="247"/>
        <v>298.13</v>
      </c>
      <c r="T236" s="130">
        <f t="shared" si="248"/>
        <v>120.29</v>
      </c>
      <c r="U236" s="49">
        <f t="shared" si="249"/>
        <v>11.18</v>
      </c>
      <c r="V236" s="130">
        <f t="shared" si="250"/>
        <v>159</v>
      </c>
      <c r="W236" s="130">
        <f t="shared" si="251"/>
        <v>0</v>
      </c>
      <c r="X236" s="49">
        <f t="shared" si="252"/>
        <v>588.6</v>
      </c>
      <c r="Y236" s="49">
        <f t="shared" si="253"/>
        <v>1895.84</v>
      </c>
      <c r="Z236" s="49"/>
      <c r="AA236" s="139" t="s">
        <v>71</v>
      </c>
      <c r="AB236" s="140">
        <f t="shared" ref="AB236:AH236" si="296">K236+R236</f>
        <v>44.72</v>
      </c>
      <c r="AC236" s="140">
        <f t="shared" si="296"/>
        <v>894.39</v>
      </c>
      <c r="AD236" s="140">
        <f t="shared" si="296"/>
        <v>601.46</v>
      </c>
      <c r="AE236" s="140">
        <f t="shared" si="296"/>
        <v>37.27</v>
      </c>
      <c r="AF236" s="140">
        <f t="shared" si="296"/>
        <v>318</v>
      </c>
      <c r="AG236" s="140">
        <f t="shared" si="296"/>
        <v>0</v>
      </c>
      <c r="AH236" s="140">
        <f t="shared" si="296"/>
        <v>1895.84</v>
      </c>
      <c r="AI236" s="139" t="s">
        <v>35</v>
      </c>
    </row>
    <row r="237" s="39" customFormat="1" ht="16" customHeight="1" spans="1:35">
      <c r="A237" s="129">
        <f t="shared" si="238"/>
        <v>234</v>
      </c>
      <c r="B237" s="49" t="s">
        <v>119</v>
      </c>
      <c r="C237" s="310" t="s">
        <v>617</v>
      </c>
      <c r="D237" s="133" t="s">
        <v>618</v>
      </c>
      <c r="E237" s="349">
        <v>3726.65</v>
      </c>
      <c r="F237" s="49">
        <v>3726.65</v>
      </c>
      <c r="G237" s="350">
        <v>6014.67</v>
      </c>
      <c r="H237" s="349">
        <v>3726.65</v>
      </c>
      <c r="I237" s="350">
        <v>2200</v>
      </c>
      <c r="J237" s="130"/>
      <c r="K237" s="49">
        <f t="shared" si="239"/>
        <v>44.72</v>
      </c>
      <c r="L237" s="49">
        <f t="shared" si="240"/>
        <v>596.26</v>
      </c>
      <c r="M237" s="130">
        <f t="shared" si="241"/>
        <v>481.17</v>
      </c>
      <c r="N237" s="49">
        <f t="shared" si="242"/>
        <v>26.09</v>
      </c>
      <c r="O237" s="130">
        <f t="shared" si="243"/>
        <v>110</v>
      </c>
      <c r="P237" s="130">
        <f t="shared" si="244"/>
        <v>0</v>
      </c>
      <c r="Q237" s="130">
        <f t="shared" si="245"/>
        <v>1258.24</v>
      </c>
      <c r="R237" s="49">
        <f t="shared" si="246"/>
        <v>0</v>
      </c>
      <c r="S237" s="49">
        <f t="shared" si="247"/>
        <v>298.13</v>
      </c>
      <c r="T237" s="130">
        <f t="shared" si="248"/>
        <v>120.29</v>
      </c>
      <c r="U237" s="49">
        <f t="shared" si="249"/>
        <v>11.18</v>
      </c>
      <c r="V237" s="130">
        <f t="shared" si="250"/>
        <v>110</v>
      </c>
      <c r="W237" s="130">
        <f t="shared" si="251"/>
        <v>0</v>
      </c>
      <c r="X237" s="49">
        <f t="shared" si="252"/>
        <v>539.6</v>
      </c>
      <c r="Y237" s="49">
        <f t="shared" si="253"/>
        <v>1797.84</v>
      </c>
      <c r="Z237" s="49"/>
      <c r="AA237" s="139" t="s">
        <v>78</v>
      </c>
      <c r="AB237" s="140">
        <f t="shared" ref="AB237:AH237" si="297">K237+R237</f>
        <v>44.72</v>
      </c>
      <c r="AC237" s="140">
        <f t="shared" si="297"/>
        <v>894.39</v>
      </c>
      <c r="AD237" s="140">
        <f t="shared" si="297"/>
        <v>601.46</v>
      </c>
      <c r="AE237" s="140">
        <f t="shared" si="297"/>
        <v>37.27</v>
      </c>
      <c r="AF237" s="140">
        <f t="shared" si="297"/>
        <v>220</v>
      </c>
      <c r="AG237" s="140">
        <f t="shared" si="297"/>
        <v>0</v>
      </c>
      <c r="AH237" s="140">
        <f t="shared" si="297"/>
        <v>1797.84</v>
      </c>
      <c r="AI237" s="139" t="s">
        <v>32</v>
      </c>
    </row>
    <row r="238" s="39" customFormat="1" ht="16" customHeight="1" spans="1:35">
      <c r="A238" s="129">
        <f t="shared" si="238"/>
        <v>235</v>
      </c>
      <c r="B238" s="49" t="s">
        <v>129</v>
      </c>
      <c r="C238" s="312" t="s">
        <v>619</v>
      </c>
      <c r="D238" s="202" t="s">
        <v>620</v>
      </c>
      <c r="E238" s="349">
        <v>3726.65</v>
      </c>
      <c r="F238" s="49">
        <v>3726.65</v>
      </c>
      <c r="G238" s="350">
        <v>6014.67</v>
      </c>
      <c r="H238" s="349">
        <v>3726.65</v>
      </c>
      <c r="I238" s="130">
        <v>3180</v>
      </c>
      <c r="J238" s="130"/>
      <c r="K238" s="49">
        <f t="shared" si="239"/>
        <v>44.72</v>
      </c>
      <c r="L238" s="49">
        <f t="shared" si="240"/>
        <v>596.26</v>
      </c>
      <c r="M238" s="130">
        <f t="shared" si="241"/>
        <v>481.17</v>
      </c>
      <c r="N238" s="49">
        <f t="shared" si="242"/>
        <v>26.09</v>
      </c>
      <c r="O238" s="130">
        <f t="shared" si="243"/>
        <v>159</v>
      </c>
      <c r="P238" s="130">
        <f t="shared" si="244"/>
        <v>0</v>
      </c>
      <c r="Q238" s="130">
        <f t="shared" si="245"/>
        <v>1307.24</v>
      </c>
      <c r="R238" s="49">
        <f t="shared" si="246"/>
        <v>0</v>
      </c>
      <c r="S238" s="49">
        <f t="shared" si="247"/>
        <v>298.13</v>
      </c>
      <c r="T238" s="130">
        <f t="shared" si="248"/>
        <v>120.29</v>
      </c>
      <c r="U238" s="49">
        <f t="shared" si="249"/>
        <v>11.18</v>
      </c>
      <c r="V238" s="130">
        <f t="shared" si="250"/>
        <v>159</v>
      </c>
      <c r="W238" s="130">
        <f t="shared" si="251"/>
        <v>0</v>
      </c>
      <c r="X238" s="49">
        <f t="shared" si="252"/>
        <v>588.6</v>
      </c>
      <c r="Y238" s="49">
        <f t="shared" si="253"/>
        <v>1895.84</v>
      </c>
      <c r="Z238" s="49"/>
      <c r="AA238" s="139" t="s">
        <v>61</v>
      </c>
      <c r="AB238" s="140">
        <f t="shared" ref="AB238:AH238" si="298">K238+R238</f>
        <v>44.72</v>
      </c>
      <c r="AC238" s="140">
        <f t="shared" si="298"/>
        <v>894.39</v>
      </c>
      <c r="AD238" s="140">
        <f t="shared" si="298"/>
        <v>601.46</v>
      </c>
      <c r="AE238" s="140">
        <f t="shared" si="298"/>
        <v>37.27</v>
      </c>
      <c r="AF238" s="140">
        <f t="shared" si="298"/>
        <v>318</v>
      </c>
      <c r="AG238" s="140">
        <f t="shared" si="298"/>
        <v>0</v>
      </c>
      <c r="AH238" s="140">
        <f t="shared" si="298"/>
        <v>1895.84</v>
      </c>
      <c r="AI238" s="139" t="s">
        <v>35</v>
      </c>
    </row>
    <row r="239" s="39" customFormat="1" ht="16" customHeight="1" spans="1:35">
      <c r="A239" s="129">
        <f t="shared" si="238"/>
        <v>236</v>
      </c>
      <c r="B239" s="49" t="s">
        <v>129</v>
      </c>
      <c r="C239" s="312" t="s">
        <v>621</v>
      </c>
      <c r="D239" s="202" t="s">
        <v>622</v>
      </c>
      <c r="E239" s="349">
        <v>3726.65</v>
      </c>
      <c r="F239" s="49">
        <v>3726.65</v>
      </c>
      <c r="G239" s="350">
        <v>6014.67</v>
      </c>
      <c r="H239" s="349">
        <v>3726.65</v>
      </c>
      <c r="I239" s="130">
        <v>3180</v>
      </c>
      <c r="J239" s="130"/>
      <c r="K239" s="49">
        <f t="shared" si="239"/>
        <v>44.72</v>
      </c>
      <c r="L239" s="49">
        <f t="shared" si="240"/>
        <v>596.26</v>
      </c>
      <c r="M239" s="130">
        <f t="shared" si="241"/>
        <v>481.17</v>
      </c>
      <c r="N239" s="49">
        <f t="shared" si="242"/>
        <v>26.09</v>
      </c>
      <c r="O239" s="130">
        <f t="shared" si="243"/>
        <v>159</v>
      </c>
      <c r="P239" s="130">
        <f t="shared" si="244"/>
        <v>0</v>
      </c>
      <c r="Q239" s="130">
        <f t="shared" si="245"/>
        <v>1307.24</v>
      </c>
      <c r="R239" s="49">
        <f t="shared" si="246"/>
        <v>0</v>
      </c>
      <c r="S239" s="49">
        <f t="shared" si="247"/>
        <v>298.13</v>
      </c>
      <c r="T239" s="130">
        <f t="shared" si="248"/>
        <v>120.29</v>
      </c>
      <c r="U239" s="49">
        <f t="shared" si="249"/>
        <v>11.18</v>
      </c>
      <c r="V239" s="130">
        <f t="shared" si="250"/>
        <v>159</v>
      </c>
      <c r="W239" s="130">
        <f t="shared" si="251"/>
        <v>0</v>
      </c>
      <c r="X239" s="49">
        <f t="shared" si="252"/>
        <v>588.6</v>
      </c>
      <c r="Y239" s="49">
        <f t="shared" si="253"/>
        <v>1895.84</v>
      </c>
      <c r="Z239" s="49"/>
      <c r="AA239" s="139" t="s">
        <v>61</v>
      </c>
      <c r="AB239" s="140">
        <f t="shared" ref="AB239:AH239" si="299">K239+R239</f>
        <v>44.72</v>
      </c>
      <c r="AC239" s="140">
        <f t="shared" si="299"/>
        <v>894.39</v>
      </c>
      <c r="AD239" s="140">
        <f t="shared" si="299"/>
        <v>601.46</v>
      </c>
      <c r="AE239" s="140">
        <f t="shared" si="299"/>
        <v>37.27</v>
      </c>
      <c r="AF239" s="140">
        <f t="shared" si="299"/>
        <v>318</v>
      </c>
      <c r="AG239" s="140">
        <f t="shared" si="299"/>
        <v>0</v>
      </c>
      <c r="AH239" s="140">
        <f t="shared" si="299"/>
        <v>1895.84</v>
      </c>
      <c r="AI239" s="139" t="s">
        <v>35</v>
      </c>
    </row>
    <row r="240" s="39" customFormat="1" ht="16" customHeight="1" spans="1:35">
      <c r="A240" s="129">
        <f t="shared" si="238"/>
        <v>237</v>
      </c>
      <c r="B240" s="49" t="s">
        <v>139</v>
      </c>
      <c r="C240" s="310" t="s">
        <v>623</v>
      </c>
      <c r="D240" s="453" t="s">
        <v>624</v>
      </c>
      <c r="E240" s="349">
        <v>3726.65</v>
      </c>
      <c r="F240" s="49">
        <v>3726.65</v>
      </c>
      <c r="G240" s="350">
        <v>6014.67</v>
      </c>
      <c r="H240" s="349">
        <v>3726.65</v>
      </c>
      <c r="I240" s="130">
        <v>2200</v>
      </c>
      <c r="J240" s="130"/>
      <c r="K240" s="49">
        <f t="shared" si="239"/>
        <v>44.72</v>
      </c>
      <c r="L240" s="49">
        <f t="shared" si="240"/>
        <v>596.26</v>
      </c>
      <c r="M240" s="130">
        <f t="shared" si="241"/>
        <v>481.17</v>
      </c>
      <c r="N240" s="49">
        <f t="shared" si="242"/>
        <v>26.09</v>
      </c>
      <c r="O240" s="130">
        <f t="shared" si="243"/>
        <v>110</v>
      </c>
      <c r="P240" s="130">
        <f t="shared" si="244"/>
        <v>0</v>
      </c>
      <c r="Q240" s="130">
        <f t="shared" si="245"/>
        <v>1258.24</v>
      </c>
      <c r="R240" s="49">
        <f t="shared" si="246"/>
        <v>0</v>
      </c>
      <c r="S240" s="49">
        <f t="shared" si="247"/>
        <v>298.13</v>
      </c>
      <c r="T240" s="130">
        <f t="shared" si="248"/>
        <v>120.29</v>
      </c>
      <c r="U240" s="49">
        <f t="shared" si="249"/>
        <v>11.18</v>
      </c>
      <c r="V240" s="130">
        <f t="shared" si="250"/>
        <v>110</v>
      </c>
      <c r="W240" s="130">
        <f t="shared" si="251"/>
        <v>0</v>
      </c>
      <c r="X240" s="49">
        <f t="shared" si="252"/>
        <v>539.6</v>
      </c>
      <c r="Y240" s="49">
        <f t="shared" si="253"/>
        <v>1797.84</v>
      </c>
      <c r="Z240" s="49"/>
      <c r="AA240" s="139" t="s">
        <v>77</v>
      </c>
      <c r="AB240" s="140">
        <f t="shared" ref="AB240:AH240" si="300">K240+R240</f>
        <v>44.72</v>
      </c>
      <c r="AC240" s="140">
        <f t="shared" si="300"/>
        <v>894.39</v>
      </c>
      <c r="AD240" s="140">
        <f t="shared" si="300"/>
        <v>601.46</v>
      </c>
      <c r="AE240" s="140">
        <f t="shared" si="300"/>
        <v>37.27</v>
      </c>
      <c r="AF240" s="140">
        <f t="shared" si="300"/>
        <v>220</v>
      </c>
      <c r="AG240" s="140">
        <f t="shared" si="300"/>
        <v>0</v>
      </c>
      <c r="AH240" s="140">
        <f t="shared" si="300"/>
        <v>1797.84</v>
      </c>
      <c r="AI240" s="139" t="s">
        <v>32</v>
      </c>
    </row>
    <row r="241" s="39" customFormat="1" ht="16" customHeight="1" spans="1:35">
      <c r="A241" s="129">
        <f t="shared" si="238"/>
        <v>238</v>
      </c>
      <c r="B241" s="49" t="s">
        <v>201</v>
      </c>
      <c r="C241" s="351" t="s">
        <v>627</v>
      </c>
      <c r="D241" s="455" t="s">
        <v>628</v>
      </c>
      <c r="E241" s="349">
        <v>3726.65</v>
      </c>
      <c r="F241" s="49">
        <v>3726.65</v>
      </c>
      <c r="G241" s="350">
        <v>6014.67</v>
      </c>
      <c r="H241" s="349">
        <v>3726.65</v>
      </c>
      <c r="I241" s="130">
        <v>2200</v>
      </c>
      <c r="J241" s="130"/>
      <c r="K241" s="49">
        <f t="shared" si="239"/>
        <v>44.72</v>
      </c>
      <c r="L241" s="49">
        <f t="shared" si="240"/>
        <v>596.26</v>
      </c>
      <c r="M241" s="130">
        <f t="shared" si="241"/>
        <v>481.17</v>
      </c>
      <c r="N241" s="49">
        <f t="shared" si="242"/>
        <v>26.09</v>
      </c>
      <c r="O241" s="130">
        <f t="shared" si="243"/>
        <v>110</v>
      </c>
      <c r="P241" s="130">
        <f t="shared" si="244"/>
        <v>0</v>
      </c>
      <c r="Q241" s="130">
        <f t="shared" si="245"/>
        <v>1258.24</v>
      </c>
      <c r="R241" s="49">
        <f t="shared" si="246"/>
        <v>0</v>
      </c>
      <c r="S241" s="49">
        <f t="shared" si="247"/>
        <v>298.13</v>
      </c>
      <c r="T241" s="130">
        <f t="shared" si="248"/>
        <v>120.29</v>
      </c>
      <c r="U241" s="49">
        <f t="shared" si="249"/>
        <v>11.18</v>
      </c>
      <c r="V241" s="130">
        <f t="shared" si="250"/>
        <v>110</v>
      </c>
      <c r="W241" s="130">
        <f t="shared" si="251"/>
        <v>0</v>
      </c>
      <c r="X241" s="49">
        <f t="shared" si="252"/>
        <v>539.6</v>
      </c>
      <c r="Y241" s="49">
        <f t="shared" si="253"/>
        <v>1797.84</v>
      </c>
      <c r="Z241" s="49"/>
      <c r="AA241" s="139" t="s">
        <v>70</v>
      </c>
      <c r="AB241" s="140">
        <f t="shared" ref="AB241:AH241" si="301">K241+R241</f>
        <v>44.72</v>
      </c>
      <c r="AC241" s="140">
        <f t="shared" si="301"/>
        <v>894.39</v>
      </c>
      <c r="AD241" s="140">
        <f t="shared" si="301"/>
        <v>601.46</v>
      </c>
      <c r="AE241" s="140">
        <f t="shared" si="301"/>
        <v>37.27</v>
      </c>
      <c r="AF241" s="140">
        <f t="shared" si="301"/>
        <v>220</v>
      </c>
      <c r="AG241" s="140">
        <f t="shared" si="301"/>
        <v>0</v>
      </c>
      <c r="AH241" s="140">
        <f t="shared" si="301"/>
        <v>1797.84</v>
      </c>
      <c r="AI241" s="139" t="s">
        <v>32</v>
      </c>
    </row>
    <row r="242" s="260" customFormat="1" ht="16" customHeight="1" spans="1:35">
      <c r="A242" s="239">
        <f t="shared" si="238"/>
        <v>239</v>
      </c>
      <c r="B242" s="240" t="s">
        <v>262</v>
      </c>
      <c r="C242" s="384" t="s">
        <v>629</v>
      </c>
      <c r="D242" s="465" t="s">
        <v>630</v>
      </c>
      <c r="E242" s="240">
        <v>3726.65</v>
      </c>
      <c r="F242" s="240">
        <v>0</v>
      </c>
      <c r="G242" s="242">
        <v>0</v>
      </c>
      <c r="H242" s="240">
        <v>0</v>
      </c>
      <c r="I242" s="242">
        <v>0</v>
      </c>
      <c r="J242" s="242"/>
      <c r="K242" s="240">
        <f t="shared" si="239"/>
        <v>44.72</v>
      </c>
      <c r="L242" s="240">
        <f t="shared" si="240"/>
        <v>0</v>
      </c>
      <c r="M242" s="242">
        <f t="shared" si="241"/>
        <v>0</v>
      </c>
      <c r="N242" s="240">
        <f t="shared" si="242"/>
        <v>0</v>
      </c>
      <c r="O242" s="242">
        <f t="shared" si="243"/>
        <v>0</v>
      </c>
      <c r="P242" s="242">
        <f t="shared" si="244"/>
        <v>0</v>
      </c>
      <c r="Q242" s="242">
        <f t="shared" si="245"/>
        <v>44.72</v>
      </c>
      <c r="R242" s="240">
        <f t="shared" si="246"/>
        <v>0</v>
      </c>
      <c r="S242" s="240">
        <f t="shared" si="247"/>
        <v>0</v>
      </c>
      <c r="T242" s="242">
        <f t="shared" si="248"/>
        <v>0</v>
      </c>
      <c r="U242" s="240">
        <f t="shared" si="249"/>
        <v>0</v>
      </c>
      <c r="V242" s="242">
        <f t="shared" si="250"/>
        <v>0</v>
      </c>
      <c r="W242" s="242">
        <f t="shared" si="251"/>
        <v>0</v>
      </c>
      <c r="X242" s="240">
        <f t="shared" si="252"/>
        <v>0</v>
      </c>
      <c r="Y242" s="240">
        <f t="shared" si="253"/>
        <v>44.72</v>
      </c>
      <c r="Z242" s="240"/>
      <c r="AA242" s="257" t="s">
        <v>68</v>
      </c>
      <c r="AB242" s="258">
        <f t="shared" ref="AB242:AH242" si="302">K242+R242</f>
        <v>44.72</v>
      </c>
      <c r="AC242" s="258">
        <f t="shared" si="302"/>
        <v>0</v>
      </c>
      <c r="AD242" s="258">
        <f t="shared" si="302"/>
        <v>0</v>
      </c>
      <c r="AE242" s="258">
        <f t="shared" si="302"/>
        <v>0</v>
      </c>
      <c r="AF242" s="258">
        <f t="shared" si="302"/>
        <v>0</v>
      </c>
      <c r="AG242" s="258">
        <f t="shared" si="302"/>
        <v>0</v>
      </c>
      <c r="AH242" s="258">
        <f t="shared" si="302"/>
        <v>44.72</v>
      </c>
      <c r="AI242" s="257" t="s">
        <v>32</v>
      </c>
    </row>
    <row r="243" s="39" customFormat="1" ht="16" customHeight="1" spans="1:35">
      <c r="A243" s="129">
        <f t="shared" si="238"/>
        <v>240</v>
      </c>
      <c r="B243" s="49" t="s">
        <v>146</v>
      </c>
      <c r="C243" s="52" t="s">
        <v>631</v>
      </c>
      <c r="D243" s="202" t="s">
        <v>632</v>
      </c>
      <c r="E243" s="349">
        <v>3726.65</v>
      </c>
      <c r="F243" s="49">
        <v>3726.65</v>
      </c>
      <c r="G243" s="350">
        <v>6014.67</v>
      </c>
      <c r="H243" s="349">
        <v>3726.65</v>
      </c>
      <c r="I243" s="130">
        <v>3180</v>
      </c>
      <c r="J243" s="130"/>
      <c r="K243" s="49">
        <f t="shared" si="239"/>
        <v>44.72</v>
      </c>
      <c r="L243" s="49">
        <f t="shared" si="240"/>
        <v>596.26</v>
      </c>
      <c r="M243" s="130">
        <f t="shared" si="241"/>
        <v>481.17</v>
      </c>
      <c r="N243" s="49">
        <f t="shared" si="242"/>
        <v>26.09</v>
      </c>
      <c r="O243" s="130">
        <f t="shared" si="243"/>
        <v>159</v>
      </c>
      <c r="P243" s="130">
        <f t="shared" si="244"/>
        <v>0</v>
      </c>
      <c r="Q243" s="130">
        <f t="shared" si="245"/>
        <v>1307.24</v>
      </c>
      <c r="R243" s="49">
        <f t="shared" si="246"/>
        <v>0</v>
      </c>
      <c r="S243" s="49">
        <f t="shared" si="247"/>
        <v>298.13</v>
      </c>
      <c r="T243" s="130">
        <f t="shared" si="248"/>
        <v>120.29</v>
      </c>
      <c r="U243" s="49">
        <f t="shared" si="249"/>
        <v>11.18</v>
      </c>
      <c r="V243" s="130">
        <f t="shared" si="250"/>
        <v>159</v>
      </c>
      <c r="W243" s="130">
        <f t="shared" si="251"/>
        <v>0</v>
      </c>
      <c r="X243" s="49">
        <f t="shared" si="252"/>
        <v>588.6</v>
      </c>
      <c r="Y243" s="49">
        <f t="shared" si="253"/>
        <v>1895.84</v>
      </c>
      <c r="Z243" s="49"/>
      <c r="AA243" s="139" t="s">
        <v>87</v>
      </c>
      <c r="AB243" s="140">
        <f t="shared" ref="AB243:AH243" si="303">K243+R243</f>
        <v>44.72</v>
      </c>
      <c r="AC243" s="140">
        <f t="shared" si="303"/>
        <v>894.39</v>
      </c>
      <c r="AD243" s="140">
        <f t="shared" si="303"/>
        <v>601.46</v>
      </c>
      <c r="AE243" s="140">
        <f t="shared" si="303"/>
        <v>37.27</v>
      </c>
      <c r="AF243" s="140">
        <f t="shared" si="303"/>
        <v>318</v>
      </c>
      <c r="AG243" s="140">
        <f t="shared" si="303"/>
        <v>0</v>
      </c>
      <c r="AH243" s="140">
        <f t="shared" si="303"/>
        <v>1895.84</v>
      </c>
      <c r="AI243" s="139" t="s">
        <v>34</v>
      </c>
    </row>
    <row r="244" s="39" customFormat="1" ht="16" customHeight="1" spans="1:35">
      <c r="A244" s="129">
        <f t="shared" si="238"/>
        <v>241</v>
      </c>
      <c r="B244" s="49" t="s">
        <v>223</v>
      </c>
      <c r="C244" s="52" t="s">
        <v>633</v>
      </c>
      <c r="D244" s="202" t="s">
        <v>634</v>
      </c>
      <c r="E244" s="349">
        <v>3726.65</v>
      </c>
      <c r="F244" s="49">
        <v>3726.65</v>
      </c>
      <c r="G244" s="350">
        <v>6014.67</v>
      </c>
      <c r="H244" s="349">
        <v>3726.65</v>
      </c>
      <c r="I244" s="130">
        <v>3180</v>
      </c>
      <c r="J244" s="130"/>
      <c r="K244" s="49">
        <f t="shared" si="239"/>
        <v>44.72</v>
      </c>
      <c r="L244" s="49">
        <f t="shared" si="240"/>
        <v>596.26</v>
      </c>
      <c r="M244" s="130">
        <f t="shared" si="241"/>
        <v>481.17</v>
      </c>
      <c r="N244" s="49">
        <f t="shared" si="242"/>
        <v>26.09</v>
      </c>
      <c r="O244" s="130">
        <f t="shared" si="243"/>
        <v>159</v>
      </c>
      <c r="P244" s="130">
        <f t="shared" si="244"/>
        <v>0</v>
      </c>
      <c r="Q244" s="130">
        <f t="shared" si="245"/>
        <v>1307.24</v>
      </c>
      <c r="R244" s="49">
        <f t="shared" si="246"/>
        <v>0</v>
      </c>
      <c r="S244" s="49">
        <f t="shared" si="247"/>
        <v>298.13</v>
      </c>
      <c r="T244" s="130">
        <f t="shared" si="248"/>
        <v>120.29</v>
      </c>
      <c r="U244" s="49">
        <f t="shared" si="249"/>
        <v>11.18</v>
      </c>
      <c r="V244" s="130">
        <f t="shared" si="250"/>
        <v>159</v>
      </c>
      <c r="W244" s="130">
        <f t="shared" si="251"/>
        <v>0</v>
      </c>
      <c r="X244" s="49">
        <f t="shared" si="252"/>
        <v>588.6</v>
      </c>
      <c r="Y244" s="49">
        <f t="shared" si="253"/>
        <v>1895.84</v>
      </c>
      <c r="Z244" s="49"/>
      <c r="AA244" s="139" t="s">
        <v>80</v>
      </c>
      <c r="AB244" s="140">
        <f t="shared" ref="AB244:AH244" si="304">K244+R244</f>
        <v>44.72</v>
      </c>
      <c r="AC244" s="140">
        <f t="shared" si="304"/>
        <v>894.39</v>
      </c>
      <c r="AD244" s="140">
        <f t="shared" si="304"/>
        <v>601.46</v>
      </c>
      <c r="AE244" s="140">
        <f t="shared" si="304"/>
        <v>37.27</v>
      </c>
      <c r="AF244" s="140">
        <f t="shared" si="304"/>
        <v>318</v>
      </c>
      <c r="AG244" s="140">
        <f t="shared" si="304"/>
        <v>0</v>
      </c>
      <c r="AH244" s="140">
        <f t="shared" si="304"/>
        <v>1895.84</v>
      </c>
      <c r="AI244" s="139" t="s">
        <v>33</v>
      </c>
    </row>
    <row r="245" s="39" customFormat="1" ht="16" customHeight="1" spans="1:35">
      <c r="A245" s="129">
        <f t="shared" si="238"/>
        <v>242</v>
      </c>
      <c r="B245" s="49" t="s">
        <v>196</v>
      </c>
      <c r="C245" s="151" t="s">
        <v>635</v>
      </c>
      <c r="D245" s="457" t="s">
        <v>636</v>
      </c>
      <c r="E245" s="349">
        <v>3726.65</v>
      </c>
      <c r="F245" s="49">
        <v>3726.65</v>
      </c>
      <c r="G245" s="350">
        <v>6014.67</v>
      </c>
      <c r="H245" s="349">
        <v>3726.65</v>
      </c>
      <c r="I245" s="130">
        <v>3180</v>
      </c>
      <c r="J245" s="130"/>
      <c r="K245" s="49">
        <f t="shared" si="239"/>
        <v>44.72</v>
      </c>
      <c r="L245" s="49">
        <f t="shared" si="240"/>
        <v>596.26</v>
      </c>
      <c r="M245" s="130">
        <f t="shared" si="241"/>
        <v>481.17</v>
      </c>
      <c r="N245" s="49">
        <f t="shared" si="242"/>
        <v>26.09</v>
      </c>
      <c r="O245" s="130">
        <f t="shared" si="243"/>
        <v>159</v>
      </c>
      <c r="P245" s="130">
        <f t="shared" si="244"/>
        <v>0</v>
      </c>
      <c r="Q245" s="130">
        <f t="shared" si="245"/>
        <v>1307.24</v>
      </c>
      <c r="R245" s="49">
        <f t="shared" si="246"/>
        <v>0</v>
      </c>
      <c r="S245" s="49">
        <f t="shared" si="247"/>
        <v>298.13</v>
      </c>
      <c r="T245" s="130">
        <f t="shared" si="248"/>
        <v>120.29</v>
      </c>
      <c r="U245" s="49">
        <f t="shared" si="249"/>
        <v>11.18</v>
      </c>
      <c r="V245" s="130">
        <f t="shared" si="250"/>
        <v>159</v>
      </c>
      <c r="W245" s="130">
        <f t="shared" si="251"/>
        <v>0</v>
      </c>
      <c r="X245" s="49">
        <f t="shared" si="252"/>
        <v>588.6</v>
      </c>
      <c r="Y245" s="49">
        <f t="shared" si="253"/>
        <v>1895.84</v>
      </c>
      <c r="Z245" s="49"/>
      <c r="AA245" s="139" t="s">
        <v>81</v>
      </c>
      <c r="AB245" s="140">
        <f t="shared" ref="AB245:AH245" si="305">K245+R245</f>
        <v>44.72</v>
      </c>
      <c r="AC245" s="140">
        <f t="shared" si="305"/>
        <v>894.39</v>
      </c>
      <c r="AD245" s="140">
        <f t="shared" si="305"/>
        <v>601.46</v>
      </c>
      <c r="AE245" s="140">
        <f t="shared" si="305"/>
        <v>37.27</v>
      </c>
      <c r="AF245" s="140">
        <f t="shared" si="305"/>
        <v>318</v>
      </c>
      <c r="AG245" s="140">
        <f t="shared" si="305"/>
        <v>0</v>
      </c>
      <c r="AH245" s="140">
        <f t="shared" si="305"/>
        <v>1895.84</v>
      </c>
      <c r="AI245" s="139" t="s">
        <v>34</v>
      </c>
    </row>
    <row r="246" s="39" customFormat="1" ht="16" customHeight="1" spans="1:35">
      <c r="A246" s="129">
        <f t="shared" si="238"/>
        <v>243</v>
      </c>
      <c r="B246" s="49" t="s">
        <v>139</v>
      </c>
      <c r="C246" s="52" t="s">
        <v>637</v>
      </c>
      <c r="D246" s="451" t="s">
        <v>638</v>
      </c>
      <c r="E246" s="349">
        <v>3726.65</v>
      </c>
      <c r="F246" s="49">
        <v>3726.65</v>
      </c>
      <c r="G246" s="350">
        <v>6014.67</v>
      </c>
      <c r="H246" s="349">
        <v>3726.65</v>
      </c>
      <c r="I246" s="130">
        <v>2200</v>
      </c>
      <c r="J246" s="130"/>
      <c r="K246" s="49">
        <f t="shared" si="239"/>
        <v>44.72</v>
      </c>
      <c r="L246" s="49">
        <f t="shared" si="240"/>
        <v>596.26</v>
      </c>
      <c r="M246" s="130">
        <f t="shared" si="241"/>
        <v>481.17</v>
      </c>
      <c r="N246" s="49">
        <f t="shared" si="242"/>
        <v>26.09</v>
      </c>
      <c r="O246" s="130">
        <f t="shared" si="243"/>
        <v>110</v>
      </c>
      <c r="P246" s="130">
        <f t="shared" si="244"/>
        <v>0</v>
      </c>
      <c r="Q246" s="130">
        <f t="shared" si="245"/>
        <v>1258.24</v>
      </c>
      <c r="R246" s="49">
        <f t="shared" si="246"/>
        <v>0</v>
      </c>
      <c r="S246" s="49">
        <f t="shared" si="247"/>
        <v>298.13</v>
      </c>
      <c r="T246" s="130">
        <f t="shared" si="248"/>
        <v>120.29</v>
      </c>
      <c r="U246" s="49">
        <f t="shared" si="249"/>
        <v>11.18</v>
      </c>
      <c r="V246" s="130">
        <f t="shared" si="250"/>
        <v>110</v>
      </c>
      <c r="W246" s="130">
        <f t="shared" si="251"/>
        <v>0</v>
      </c>
      <c r="X246" s="49">
        <f t="shared" si="252"/>
        <v>539.6</v>
      </c>
      <c r="Y246" s="49">
        <f t="shared" si="253"/>
        <v>1797.84</v>
      </c>
      <c r="Z246" s="49"/>
      <c r="AA246" s="139" t="s">
        <v>77</v>
      </c>
      <c r="AB246" s="140">
        <f t="shared" ref="AB246:AH246" si="306">K246+R246</f>
        <v>44.72</v>
      </c>
      <c r="AC246" s="140">
        <f t="shared" si="306"/>
        <v>894.39</v>
      </c>
      <c r="AD246" s="140">
        <f t="shared" si="306"/>
        <v>601.46</v>
      </c>
      <c r="AE246" s="140">
        <f t="shared" si="306"/>
        <v>37.27</v>
      </c>
      <c r="AF246" s="140">
        <f t="shared" si="306"/>
        <v>220</v>
      </c>
      <c r="AG246" s="140">
        <f t="shared" si="306"/>
        <v>0</v>
      </c>
      <c r="AH246" s="140">
        <f t="shared" si="306"/>
        <v>1797.84</v>
      </c>
      <c r="AI246" s="139" t="s">
        <v>32</v>
      </c>
    </row>
    <row r="247" s="39" customFormat="1" ht="16" customHeight="1" spans="1:35">
      <c r="A247" s="129">
        <f t="shared" si="238"/>
        <v>244</v>
      </c>
      <c r="B247" s="49" t="s">
        <v>119</v>
      </c>
      <c r="C247" s="52" t="s">
        <v>639</v>
      </c>
      <c r="D247" s="202" t="s">
        <v>640</v>
      </c>
      <c r="E247" s="349">
        <v>3726.65</v>
      </c>
      <c r="F247" s="49">
        <v>3726.65</v>
      </c>
      <c r="G247" s="350">
        <v>6014.67</v>
      </c>
      <c r="H247" s="349">
        <v>3726.65</v>
      </c>
      <c r="I247" s="130">
        <v>3180</v>
      </c>
      <c r="J247" s="130"/>
      <c r="K247" s="49">
        <f t="shared" si="239"/>
        <v>44.72</v>
      </c>
      <c r="L247" s="49">
        <f t="shared" si="240"/>
        <v>596.26</v>
      </c>
      <c r="M247" s="130">
        <f t="shared" si="241"/>
        <v>481.17</v>
      </c>
      <c r="N247" s="49">
        <f t="shared" si="242"/>
        <v>26.09</v>
      </c>
      <c r="O247" s="130">
        <f t="shared" si="243"/>
        <v>159</v>
      </c>
      <c r="P247" s="130">
        <f t="shared" si="244"/>
        <v>0</v>
      </c>
      <c r="Q247" s="130">
        <f t="shared" si="245"/>
        <v>1307.24</v>
      </c>
      <c r="R247" s="49">
        <f t="shared" si="246"/>
        <v>0</v>
      </c>
      <c r="S247" s="49">
        <f t="shared" si="247"/>
        <v>298.13</v>
      </c>
      <c r="T247" s="130">
        <f t="shared" si="248"/>
        <v>120.29</v>
      </c>
      <c r="U247" s="49">
        <f t="shared" si="249"/>
        <v>11.18</v>
      </c>
      <c r="V247" s="130">
        <f t="shared" si="250"/>
        <v>159</v>
      </c>
      <c r="W247" s="130">
        <f t="shared" si="251"/>
        <v>0</v>
      </c>
      <c r="X247" s="49">
        <f t="shared" si="252"/>
        <v>588.6</v>
      </c>
      <c r="Y247" s="49">
        <f t="shared" si="253"/>
        <v>1895.84</v>
      </c>
      <c r="Z247" s="49"/>
      <c r="AA247" s="139" t="s">
        <v>78</v>
      </c>
      <c r="AB247" s="140">
        <f t="shared" ref="AB247:AH247" si="307">K247+R247</f>
        <v>44.72</v>
      </c>
      <c r="AC247" s="140">
        <f t="shared" si="307"/>
        <v>894.39</v>
      </c>
      <c r="AD247" s="140">
        <f t="shared" si="307"/>
        <v>601.46</v>
      </c>
      <c r="AE247" s="140">
        <f t="shared" si="307"/>
        <v>37.27</v>
      </c>
      <c r="AF247" s="140">
        <f t="shared" si="307"/>
        <v>318</v>
      </c>
      <c r="AG247" s="140">
        <f t="shared" si="307"/>
        <v>0</v>
      </c>
      <c r="AH247" s="140">
        <f t="shared" si="307"/>
        <v>1895.84</v>
      </c>
      <c r="AI247" s="139" t="s">
        <v>35</v>
      </c>
    </row>
    <row r="248" s="39" customFormat="1" ht="16" customHeight="1" spans="1:35">
      <c r="A248" s="129">
        <f t="shared" si="238"/>
        <v>245</v>
      </c>
      <c r="B248" s="49" t="s">
        <v>201</v>
      </c>
      <c r="C248" s="46" t="s">
        <v>641</v>
      </c>
      <c r="D248" s="450" t="s">
        <v>642</v>
      </c>
      <c r="E248" s="349">
        <v>3726.65</v>
      </c>
      <c r="F248" s="49">
        <v>3726.65</v>
      </c>
      <c r="G248" s="350">
        <v>6014.67</v>
      </c>
      <c r="H248" s="349">
        <v>3726.65</v>
      </c>
      <c r="I248" s="130">
        <v>0</v>
      </c>
      <c r="J248" s="130"/>
      <c r="K248" s="49">
        <f t="shared" si="239"/>
        <v>44.72</v>
      </c>
      <c r="L248" s="49">
        <f t="shared" si="240"/>
        <v>596.26</v>
      </c>
      <c r="M248" s="130">
        <f t="shared" si="241"/>
        <v>481.17</v>
      </c>
      <c r="N248" s="49">
        <f t="shared" si="242"/>
        <v>26.09</v>
      </c>
      <c r="O248" s="130">
        <f t="shared" si="243"/>
        <v>0</v>
      </c>
      <c r="P248" s="130">
        <f t="shared" si="244"/>
        <v>0</v>
      </c>
      <c r="Q248" s="130">
        <f t="shared" si="245"/>
        <v>1148.24</v>
      </c>
      <c r="R248" s="49">
        <f t="shared" si="246"/>
        <v>0</v>
      </c>
      <c r="S248" s="49">
        <f t="shared" si="247"/>
        <v>298.13</v>
      </c>
      <c r="T248" s="130">
        <f t="shared" si="248"/>
        <v>120.29</v>
      </c>
      <c r="U248" s="49">
        <f t="shared" si="249"/>
        <v>11.18</v>
      </c>
      <c r="V248" s="130">
        <f t="shared" si="250"/>
        <v>0</v>
      </c>
      <c r="W248" s="130">
        <f t="shared" si="251"/>
        <v>0</v>
      </c>
      <c r="X248" s="49">
        <f t="shared" si="252"/>
        <v>429.6</v>
      </c>
      <c r="Y248" s="49">
        <f t="shared" si="253"/>
        <v>1577.84</v>
      </c>
      <c r="Z248" s="49"/>
      <c r="AA248" s="139" t="s">
        <v>66</v>
      </c>
      <c r="AB248" s="140">
        <f t="shared" ref="AB248:AH248" si="308">K248+R248</f>
        <v>44.72</v>
      </c>
      <c r="AC248" s="140">
        <f t="shared" si="308"/>
        <v>894.39</v>
      </c>
      <c r="AD248" s="140">
        <f t="shared" si="308"/>
        <v>601.46</v>
      </c>
      <c r="AE248" s="140">
        <f t="shared" si="308"/>
        <v>37.27</v>
      </c>
      <c r="AF248" s="140">
        <f t="shared" si="308"/>
        <v>0</v>
      </c>
      <c r="AG248" s="140">
        <f t="shared" si="308"/>
        <v>0</v>
      </c>
      <c r="AH248" s="140">
        <f t="shared" si="308"/>
        <v>1577.84</v>
      </c>
      <c r="AI248" s="139" t="s">
        <v>32</v>
      </c>
    </row>
    <row r="249" s="39" customFormat="1" ht="16" customHeight="1" spans="1:35">
      <c r="A249" s="129">
        <f t="shared" si="238"/>
        <v>246</v>
      </c>
      <c r="B249" s="49" t="s">
        <v>533</v>
      </c>
      <c r="C249" s="46" t="s">
        <v>643</v>
      </c>
      <c r="D249" s="202" t="s">
        <v>644</v>
      </c>
      <c r="E249" s="349">
        <v>3726.65</v>
      </c>
      <c r="F249" s="49">
        <v>3726.65</v>
      </c>
      <c r="G249" s="350">
        <v>6014.67</v>
      </c>
      <c r="H249" s="349">
        <v>3726.65</v>
      </c>
      <c r="I249" s="130">
        <v>2200</v>
      </c>
      <c r="J249" s="130"/>
      <c r="K249" s="49">
        <f t="shared" si="239"/>
        <v>44.72</v>
      </c>
      <c r="L249" s="49">
        <f t="shared" si="240"/>
        <v>596.26</v>
      </c>
      <c r="M249" s="130">
        <f t="shared" si="241"/>
        <v>481.17</v>
      </c>
      <c r="N249" s="49">
        <f t="shared" si="242"/>
        <v>26.09</v>
      </c>
      <c r="O249" s="130">
        <f t="shared" si="243"/>
        <v>110</v>
      </c>
      <c r="P249" s="130">
        <f t="shared" si="244"/>
        <v>0</v>
      </c>
      <c r="Q249" s="130">
        <f t="shared" si="245"/>
        <v>1258.24</v>
      </c>
      <c r="R249" s="49">
        <f t="shared" si="246"/>
        <v>0</v>
      </c>
      <c r="S249" s="49">
        <f t="shared" si="247"/>
        <v>298.13</v>
      </c>
      <c r="T249" s="130">
        <f t="shared" si="248"/>
        <v>120.29</v>
      </c>
      <c r="U249" s="49">
        <f t="shared" si="249"/>
        <v>11.18</v>
      </c>
      <c r="V249" s="130">
        <f t="shared" si="250"/>
        <v>110</v>
      </c>
      <c r="W249" s="130">
        <f t="shared" si="251"/>
        <v>0</v>
      </c>
      <c r="X249" s="49">
        <f t="shared" si="252"/>
        <v>539.6</v>
      </c>
      <c r="Y249" s="49">
        <f t="shared" si="253"/>
        <v>1797.84</v>
      </c>
      <c r="Z249" s="49"/>
      <c r="AA249" s="139" t="s">
        <v>55</v>
      </c>
      <c r="AB249" s="140">
        <f t="shared" ref="AB249:AH249" si="309">K249+R249</f>
        <v>44.72</v>
      </c>
      <c r="AC249" s="140">
        <f t="shared" si="309"/>
        <v>894.39</v>
      </c>
      <c r="AD249" s="140">
        <f t="shared" si="309"/>
        <v>601.46</v>
      </c>
      <c r="AE249" s="140">
        <f t="shared" si="309"/>
        <v>37.27</v>
      </c>
      <c r="AF249" s="140">
        <f t="shared" si="309"/>
        <v>220</v>
      </c>
      <c r="AG249" s="140">
        <f t="shared" si="309"/>
        <v>0</v>
      </c>
      <c r="AH249" s="140">
        <f t="shared" si="309"/>
        <v>1797.84</v>
      </c>
      <c r="AI249" s="139" t="s">
        <v>32</v>
      </c>
    </row>
    <row r="250" s="39" customFormat="1" ht="16" customHeight="1" spans="1:35">
      <c r="A250" s="129">
        <f t="shared" si="238"/>
        <v>247</v>
      </c>
      <c r="B250" s="49" t="s">
        <v>129</v>
      </c>
      <c r="C250" s="46" t="s">
        <v>645</v>
      </c>
      <c r="D250" s="202" t="s">
        <v>646</v>
      </c>
      <c r="E250" s="349">
        <v>3726.65</v>
      </c>
      <c r="F250" s="49">
        <v>3726.65</v>
      </c>
      <c r="G250" s="350">
        <v>6014.67</v>
      </c>
      <c r="H250" s="349">
        <v>3726.65</v>
      </c>
      <c r="I250" s="130">
        <v>3180</v>
      </c>
      <c r="J250" s="130"/>
      <c r="K250" s="49">
        <f t="shared" si="239"/>
        <v>44.72</v>
      </c>
      <c r="L250" s="49">
        <f t="shared" si="240"/>
        <v>596.26</v>
      </c>
      <c r="M250" s="130">
        <f t="shared" si="241"/>
        <v>481.17</v>
      </c>
      <c r="N250" s="49">
        <f t="shared" si="242"/>
        <v>26.09</v>
      </c>
      <c r="O250" s="130">
        <f t="shared" si="243"/>
        <v>159</v>
      </c>
      <c r="P250" s="130">
        <f t="shared" si="244"/>
        <v>0</v>
      </c>
      <c r="Q250" s="130">
        <f t="shared" si="245"/>
        <v>1307.24</v>
      </c>
      <c r="R250" s="49">
        <f t="shared" si="246"/>
        <v>0</v>
      </c>
      <c r="S250" s="49">
        <f t="shared" si="247"/>
        <v>298.13</v>
      </c>
      <c r="T250" s="130">
        <f t="shared" si="248"/>
        <v>120.29</v>
      </c>
      <c r="U250" s="49">
        <f t="shared" si="249"/>
        <v>11.18</v>
      </c>
      <c r="V250" s="130">
        <f t="shared" si="250"/>
        <v>159</v>
      </c>
      <c r="W250" s="130">
        <f t="shared" si="251"/>
        <v>0</v>
      </c>
      <c r="X250" s="49">
        <f t="shared" si="252"/>
        <v>588.6</v>
      </c>
      <c r="Y250" s="49">
        <f t="shared" si="253"/>
        <v>1895.84</v>
      </c>
      <c r="Z250" s="49"/>
      <c r="AA250" s="139" t="s">
        <v>82</v>
      </c>
      <c r="AB250" s="140">
        <f t="shared" ref="AB250:AH250" si="310">K250+R250</f>
        <v>44.72</v>
      </c>
      <c r="AC250" s="140">
        <f t="shared" si="310"/>
        <v>894.39</v>
      </c>
      <c r="AD250" s="140">
        <f t="shared" si="310"/>
        <v>601.46</v>
      </c>
      <c r="AE250" s="140">
        <f t="shared" si="310"/>
        <v>37.27</v>
      </c>
      <c r="AF250" s="140">
        <f t="shared" si="310"/>
        <v>318</v>
      </c>
      <c r="AG250" s="140">
        <f t="shared" si="310"/>
        <v>0</v>
      </c>
      <c r="AH250" s="140">
        <f t="shared" si="310"/>
        <v>1895.84</v>
      </c>
      <c r="AI250" s="139" t="s">
        <v>35</v>
      </c>
    </row>
    <row r="251" s="39" customFormat="1" ht="16" customHeight="1" spans="1:35">
      <c r="A251" s="129">
        <f t="shared" si="238"/>
        <v>248</v>
      </c>
      <c r="B251" s="49" t="s">
        <v>119</v>
      </c>
      <c r="C251" s="46" t="s">
        <v>647</v>
      </c>
      <c r="D251" s="202" t="s">
        <v>648</v>
      </c>
      <c r="E251" s="349">
        <v>3726.65</v>
      </c>
      <c r="F251" s="49">
        <v>3726.65</v>
      </c>
      <c r="G251" s="350">
        <v>6014.67</v>
      </c>
      <c r="H251" s="349">
        <v>3726.65</v>
      </c>
      <c r="I251" s="130">
        <v>2200</v>
      </c>
      <c r="J251" s="130"/>
      <c r="K251" s="49">
        <f t="shared" si="239"/>
        <v>44.72</v>
      </c>
      <c r="L251" s="49">
        <f t="shared" si="240"/>
        <v>596.26</v>
      </c>
      <c r="M251" s="130">
        <f t="shared" si="241"/>
        <v>481.17</v>
      </c>
      <c r="N251" s="49">
        <f t="shared" si="242"/>
        <v>26.09</v>
      </c>
      <c r="O251" s="130">
        <f t="shared" si="243"/>
        <v>110</v>
      </c>
      <c r="P251" s="130">
        <f t="shared" si="244"/>
        <v>0</v>
      </c>
      <c r="Q251" s="130">
        <f t="shared" si="245"/>
        <v>1258.24</v>
      </c>
      <c r="R251" s="49">
        <f t="shared" si="246"/>
        <v>0</v>
      </c>
      <c r="S251" s="49">
        <f t="shared" si="247"/>
        <v>298.13</v>
      </c>
      <c r="T251" s="130">
        <f t="shared" si="248"/>
        <v>120.29</v>
      </c>
      <c r="U251" s="49">
        <f t="shared" si="249"/>
        <v>11.18</v>
      </c>
      <c r="V251" s="130">
        <f t="shared" si="250"/>
        <v>110</v>
      </c>
      <c r="W251" s="130">
        <f t="shared" si="251"/>
        <v>0</v>
      </c>
      <c r="X251" s="49">
        <f t="shared" si="252"/>
        <v>539.6</v>
      </c>
      <c r="Y251" s="49">
        <f t="shared" si="253"/>
        <v>1797.84</v>
      </c>
      <c r="Z251" s="49"/>
      <c r="AA251" s="139" t="s">
        <v>49</v>
      </c>
      <c r="AB251" s="140">
        <f t="shared" ref="AB251:AH251" si="311">K251+R251</f>
        <v>44.72</v>
      </c>
      <c r="AC251" s="140">
        <f t="shared" si="311"/>
        <v>894.39</v>
      </c>
      <c r="AD251" s="140">
        <f t="shared" si="311"/>
        <v>601.46</v>
      </c>
      <c r="AE251" s="140">
        <f t="shared" si="311"/>
        <v>37.27</v>
      </c>
      <c r="AF251" s="140">
        <f t="shared" si="311"/>
        <v>220</v>
      </c>
      <c r="AG251" s="140">
        <f t="shared" si="311"/>
        <v>0</v>
      </c>
      <c r="AH251" s="140">
        <f t="shared" si="311"/>
        <v>1797.84</v>
      </c>
      <c r="AI251" s="139" t="s">
        <v>32</v>
      </c>
    </row>
    <row r="252" s="39" customFormat="1" ht="16" customHeight="1" spans="1:35">
      <c r="A252" s="129">
        <f t="shared" si="238"/>
        <v>249</v>
      </c>
      <c r="B252" s="49" t="s">
        <v>119</v>
      </c>
      <c r="C252" s="46" t="s">
        <v>649</v>
      </c>
      <c r="D252" s="202" t="s">
        <v>650</v>
      </c>
      <c r="E252" s="349">
        <v>3726.65</v>
      </c>
      <c r="F252" s="49">
        <v>3726.65</v>
      </c>
      <c r="G252" s="350">
        <v>6014.67</v>
      </c>
      <c r="H252" s="349">
        <v>3726.65</v>
      </c>
      <c r="I252" s="130">
        <v>2200</v>
      </c>
      <c r="J252" s="130"/>
      <c r="K252" s="49">
        <f t="shared" si="239"/>
        <v>44.72</v>
      </c>
      <c r="L252" s="49">
        <f t="shared" si="240"/>
        <v>596.26</v>
      </c>
      <c r="M252" s="130">
        <f t="shared" si="241"/>
        <v>481.17</v>
      </c>
      <c r="N252" s="49">
        <f t="shared" si="242"/>
        <v>26.09</v>
      </c>
      <c r="O252" s="130">
        <f t="shared" si="243"/>
        <v>110</v>
      </c>
      <c r="P252" s="130">
        <f t="shared" si="244"/>
        <v>0</v>
      </c>
      <c r="Q252" s="130">
        <f t="shared" si="245"/>
        <v>1258.24</v>
      </c>
      <c r="R252" s="49">
        <f t="shared" si="246"/>
        <v>0</v>
      </c>
      <c r="S252" s="49">
        <f t="shared" si="247"/>
        <v>298.13</v>
      </c>
      <c r="T252" s="130">
        <f t="shared" si="248"/>
        <v>120.29</v>
      </c>
      <c r="U252" s="49">
        <f t="shared" si="249"/>
        <v>11.18</v>
      </c>
      <c r="V252" s="130">
        <f t="shared" si="250"/>
        <v>110</v>
      </c>
      <c r="W252" s="130">
        <f t="shared" si="251"/>
        <v>0</v>
      </c>
      <c r="X252" s="49">
        <f t="shared" si="252"/>
        <v>539.6</v>
      </c>
      <c r="Y252" s="49">
        <f t="shared" si="253"/>
        <v>1797.84</v>
      </c>
      <c r="Z252" s="49"/>
      <c r="AA252" s="139" t="s">
        <v>51</v>
      </c>
      <c r="AB252" s="140">
        <f t="shared" ref="AB252:AH252" si="312">K252+R252</f>
        <v>44.72</v>
      </c>
      <c r="AC252" s="140">
        <f t="shared" si="312"/>
        <v>894.39</v>
      </c>
      <c r="AD252" s="140">
        <f t="shared" si="312"/>
        <v>601.46</v>
      </c>
      <c r="AE252" s="140">
        <f t="shared" si="312"/>
        <v>37.27</v>
      </c>
      <c r="AF252" s="140">
        <f t="shared" si="312"/>
        <v>220</v>
      </c>
      <c r="AG252" s="140">
        <f t="shared" si="312"/>
        <v>0</v>
      </c>
      <c r="AH252" s="140">
        <f t="shared" si="312"/>
        <v>1797.84</v>
      </c>
      <c r="AI252" s="139" t="s">
        <v>32</v>
      </c>
    </row>
    <row r="253" s="39" customFormat="1" ht="16" customHeight="1" spans="1:35">
      <c r="A253" s="129">
        <f t="shared" si="238"/>
        <v>250</v>
      </c>
      <c r="B253" s="49" t="s">
        <v>129</v>
      </c>
      <c r="C253" s="52" t="s">
        <v>651</v>
      </c>
      <c r="D253" s="202" t="s">
        <v>652</v>
      </c>
      <c r="E253" s="349">
        <v>3726.65</v>
      </c>
      <c r="F253" s="49">
        <v>3726.65</v>
      </c>
      <c r="G253" s="350">
        <v>6014.67</v>
      </c>
      <c r="H253" s="349">
        <v>3726.65</v>
      </c>
      <c r="I253" s="130">
        <v>3180</v>
      </c>
      <c r="J253" s="130"/>
      <c r="K253" s="49">
        <f t="shared" si="239"/>
        <v>44.72</v>
      </c>
      <c r="L253" s="49">
        <f t="shared" si="240"/>
        <v>596.26</v>
      </c>
      <c r="M253" s="130">
        <f t="shared" si="241"/>
        <v>481.17</v>
      </c>
      <c r="N253" s="49">
        <f t="shared" si="242"/>
        <v>26.09</v>
      </c>
      <c r="O253" s="130">
        <f t="shared" si="243"/>
        <v>159</v>
      </c>
      <c r="P253" s="130">
        <f t="shared" si="244"/>
        <v>0</v>
      </c>
      <c r="Q253" s="130">
        <f t="shared" si="245"/>
        <v>1307.24</v>
      </c>
      <c r="R253" s="49">
        <f t="shared" si="246"/>
        <v>0</v>
      </c>
      <c r="S253" s="49">
        <f t="shared" si="247"/>
        <v>298.13</v>
      </c>
      <c r="T253" s="130">
        <f t="shared" si="248"/>
        <v>120.29</v>
      </c>
      <c r="U253" s="49">
        <f t="shared" si="249"/>
        <v>11.18</v>
      </c>
      <c r="V253" s="130">
        <f t="shared" si="250"/>
        <v>159</v>
      </c>
      <c r="W253" s="130">
        <f t="shared" si="251"/>
        <v>0</v>
      </c>
      <c r="X253" s="49">
        <f t="shared" si="252"/>
        <v>588.6</v>
      </c>
      <c r="Y253" s="49">
        <f t="shared" si="253"/>
        <v>1895.84</v>
      </c>
      <c r="Z253" s="49"/>
      <c r="AA253" s="139" t="s">
        <v>61</v>
      </c>
      <c r="AB253" s="140">
        <f t="shared" ref="AB253:AH253" si="313">K253+R253</f>
        <v>44.72</v>
      </c>
      <c r="AC253" s="140">
        <f t="shared" si="313"/>
        <v>894.39</v>
      </c>
      <c r="AD253" s="140">
        <f t="shared" si="313"/>
        <v>601.46</v>
      </c>
      <c r="AE253" s="140">
        <f t="shared" si="313"/>
        <v>37.27</v>
      </c>
      <c r="AF253" s="140">
        <f t="shared" si="313"/>
        <v>318</v>
      </c>
      <c r="AG253" s="140">
        <f t="shared" si="313"/>
        <v>0</v>
      </c>
      <c r="AH253" s="140">
        <f t="shared" si="313"/>
        <v>1895.84</v>
      </c>
      <c r="AI253" s="139" t="s">
        <v>35</v>
      </c>
    </row>
    <row r="254" s="39" customFormat="1" ht="16" customHeight="1" spans="1:35">
      <c r="A254" s="129">
        <f t="shared" si="238"/>
        <v>251</v>
      </c>
      <c r="B254" s="49" t="s">
        <v>568</v>
      </c>
      <c r="C254" s="52" t="s">
        <v>653</v>
      </c>
      <c r="D254" s="202" t="s">
        <v>654</v>
      </c>
      <c r="E254" s="349">
        <v>3726.65</v>
      </c>
      <c r="F254" s="49">
        <v>3726.65</v>
      </c>
      <c r="G254" s="350">
        <v>6014.67</v>
      </c>
      <c r="H254" s="349">
        <v>3726.65</v>
      </c>
      <c r="I254" s="130">
        <v>2200</v>
      </c>
      <c r="J254" s="130"/>
      <c r="K254" s="49">
        <f t="shared" si="239"/>
        <v>44.72</v>
      </c>
      <c r="L254" s="49">
        <f t="shared" si="240"/>
        <v>596.26</v>
      </c>
      <c r="M254" s="130">
        <f t="shared" si="241"/>
        <v>481.17</v>
      </c>
      <c r="N254" s="49">
        <f t="shared" si="242"/>
        <v>26.09</v>
      </c>
      <c r="O254" s="130">
        <f t="shared" si="243"/>
        <v>110</v>
      </c>
      <c r="P254" s="130">
        <f t="shared" si="244"/>
        <v>0</v>
      </c>
      <c r="Q254" s="130">
        <f t="shared" si="245"/>
        <v>1258.24</v>
      </c>
      <c r="R254" s="49">
        <f t="shared" si="246"/>
        <v>0</v>
      </c>
      <c r="S254" s="49">
        <f t="shared" si="247"/>
        <v>298.13</v>
      </c>
      <c r="T254" s="130">
        <f t="shared" si="248"/>
        <v>120.29</v>
      </c>
      <c r="U254" s="49">
        <f t="shared" si="249"/>
        <v>11.18</v>
      </c>
      <c r="V254" s="130">
        <f t="shared" si="250"/>
        <v>110</v>
      </c>
      <c r="W254" s="130">
        <f t="shared" si="251"/>
        <v>0</v>
      </c>
      <c r="X254" s="49">
        <f t="shared" si="252"/>
        <v>539.6</v>
      </c>
      <c r="Y254" s="49">
        <f t="shared" si="253"/>
        <v>1797.84</v>
      </c>
      <c r="Z254" s="49"/>
      <c r="AA254" s="139" t="s">
        <v>52</v>
      </c>
      <c r="AB254" s="140">
        <f t="shared" ref="AB254:AH254" si="314">K254+R254</f>
        <v>44.72</v>
      </c>
      <c r="AC254" s="140">
        <f t="shared" si="314"/>
        <v>894.39</v>
      </c>
      <c r="AD254" s="140">
        <f t="shared" si="314"/>
        <v>601.46</v>
      </c>
      <c r="AE254" s="140">
        <f t="shared" si="314"/>
        <v>37.27</v>
      </c>
      <c r="AF254" s="140">
        <f t="shared" si="314"/>
        <v>220</v>
      </c>
      <c r="AG254" s="140">
        <f t="shared" si="314"/>
        <v>0</v>
      </c>
      <c r="AH254" s="140">
        <f t="shared" si="314"/>
        <v>1797.84</v>
      </c>
      <c r="AI254" s="139" t="s">
        <v>32</v>
      </c>
    </row>
    <row r="255" s="39" customFormat="1" ht="16" customHeight="1" spans="1:35">
      <c r="A255" s="129">
        <f t="shared" si="238"/>
        <v>252</v>
      </c>
      <c r="B255" s="49" t="s">
        <v>119</v>
      </c>
      <c r="C255" s="52" t="s">
        <v>655</v>
      </c>
      <c r="D255" s="202" t="s">
        <v>656</v>
      </c>
      <c r="E255" s="349">
        <v>3726.65</v>
      </c>
      <c r="F255" s="49">
        <v>3726.65</v>
      </c>
      <c r="G255" s="350">
        <v>6014.67</v>
      </c>
      <c r="H255" s="349">
        <v>3726.65</v>
      </c>
      <c r="I255" s="130">
        <v>2200</v>
      </c>
      <c r="J255" s="130"/>
      <c r="K255" s="49">
        <f t="shared" si="239"/>
        <v>44.72</v>
      </c>
      <c r="L255" s="49">
        <f t="shared" si="240"/>
        <v>596.26</v>
      </c>
      <c r="M255" s="130">
        <f t="shared" si="241"/>
        <v>481.17</v>
      </c>
      <c r="N255" s="49">
        <f t="shared" si="242"/>
        <v>26.09</v>
      </c>
      <c r="O255" s="130">
        <f t="shared" si="243"/>
        <v>110</v>
      </c>
      <c r="P255" s="130">
        <f t="shared" si="244"/>
        <v>0</v>
      </c>
      <c r="Q255" s="130">
        <f t="shared" si="245"/>
        <v>1258.24</v>
      </c>
      <c r="R255" s="49">
        <f t="shared" si="246"/>
        <v>0</v>
      </c>
      <c r="S255" s="49">
        <f t="shared" si="247"/>
        <v>298.13</v>
      </c>
      <c r="T255" s="130">
        <f t="shared" si="248"/>
        <v>120.29</v>
      </c>
      <c r="U255" s="49">
        <f t="shared" si="249"/>
        <v>11.18</v>
      </c>
      <c r="V255" s="130">
        <f t="shared" si="250"/>
        <v>110</v>
      </c>
      <c r="W255" s="130">
        <f t="shared" si="251"/>
        <v>0</v>
      </c>
      <c r="X255" s="49">
        <f t="shared" si="252"/>
        <v>539.6</v>
      </c>
      <c r="Y255" s="49">
        <f t="shared" si="253"/>
        <v>1797.84</v>
      </c>
      <c r="Z255" s="49"/>
      <c r="AA255" s="139" t="s">
        <v>49</v>
      </c>
      <c r="AB255" s="140">
        <f t="shared" ref="AB255:AH255" si="315">K255+R255</f>
        <v>44.72</v>
      </c>
      <c r="AC255" s="140">
        <f t="shared" si="315"/>
        <v>894.39</v>
      </c>
      <c r="AD255" s="140">
        <f t="shared" si="315"/>
        <v>601.46</v>
      </c>
      <c r="AE255" s="140">
        <f t="shared" si="315"/>
        <v>37.27</v>
      </c>
      <c r="AF255" s="140">
        <f t="shared" si="315"/>
        <v>220</v>
      </c>
      <c r="AG255" s="140">
        <f t="shared" si="315"/>
        <v>0</v>
      </c>
      <c r="AH255" s="140">
        <f t="shared" si="315"/>
        <v>1797.84</v>
      </c>
      <c r="AI255" s="139" t="s">
        <v>32</v>
      </c>
    </row>
    <row r="256" s="39" customFormat="1" ht="16" customHeight="1" spans="1:35">
      <c r="A256" s="129">
        <f t="shared" si="238"/>
        <v>253</v>
      </c>
      <c r="B256" s="49" t="s">
        <v>368</v>
      </c>
      <c r="C256" s="46" t="s">
        <v>657</v>
      </c>
      <c r="D256" s="133" t="s">
        <v>658</v>
      </c>
      <c r="E256" s="349">
        <v>3726.65</v>
      </c>
      <c r="F256" s="49">
        <v>3726.65</v>
      </c>
      <c r="G256" s="350">
        <v>6014.67</v>
      </c>
      <c r="H256" s="349">
        <v>3726.65</v>
      </c>
      <c r="I256" s="130">
        <v>3180</v>
      </c>
      <c r="J256" s="130"/>
      <c r="K256" s="49">
        <f t="shared" si="239"/>
        <v>44.72</v>
      </c>
      <c r="L256" s="49">
        <f t="shared" si="240"/>
        <v>596.26</v>
      </c>
      <c r="M256" s="130">
        <f t="shared" si="241"/>
        <v>481.17</v>
      </c>
      <c r="N256" s="49">
        <f t="shared" si="242"/>
        <v>26.09</v>
      </c>
      <c r="O256" s="130">
        <f t="shared" si="243"/>
        <v>159</v>
      </c>
      <c r="P256" s="130">
        <f t="shared" si="244"/>
        <v>0</v>
      </c>
      <c r="Q256" s="130">
        <f t="shared" si="245"/>
        <v>1307.24</v>
      </c>
      <c r="R256" s="49">
        <f t="shared" si="246"/>
        <v>0</v>
      </c>
      <c r="S256" s="49">
        <f t="shared" si="247"/>
        <v>298.13</v>
      </c>
      <c r="T256" s="130">
        <f t="shared" si="248"/>
        <v>120.29</v>
      </c>
      <c r="U256" s="49">
        <f t="shared" si="249"/>
        <v>11.18</v>
      </c>
      <c r="V256" s="130">
        <f t="shared" si="250"/>
        <v>159</v>
      </c>
      <c r="W256" s="130">
        <f t="shared" si="251"/>
        <v>0</v>
      </c>
      <c r="X256" s="49">
        <f t="shared" si="252"/>
        <v>588.6</v>
      </c>
      <c r="Y256" s="49">
        <f t="shared" si="253"/>
        <v>1895.84</v>
      </c>
      <c r="Z256" s="49"/>
      <c r="AA256" s="139" t="s">
        <v>88</v>
      </c>
      <c r="AB256" s="140">
        <f t="shared" ref="AB256:AH256" si="316">K256+R256</f>
        <v>44.72</v>
      </c>
      <c r="AC256" s="140">
        <f t="shared" si="316"/>
        <v>894.39</v>
      </c>
      <c r="AD256" s="140">
        <f t="shared" si="316"/>
        <v>601.46</v>
      </c>
      <c r="AE256" s="140">
        <f t="shared" si="316"/>
        <v>37.27</v>
      </c>
      <c r="AF256" s="140">
        <f t="shared" si="316"/>
        <v>318</v>
      </c>
      <c r="AG256" s="140">
        <f t="shared" si="316"/>
        <v>0</v>
      </c>
      <c r="AH256" s="140">
        <f t="shared" si="316"/>
        <v>1895.84</v>
      </c>
      <c r="AI256" s="139" t="s">
        <v>34</v>
      </c>
    </row>
    <row r="257" s="39" customFormat="1" ht="16" customHeight="1" spans="1:35">
      <c r="A257" s="129">
        <f t="shared" si="238"/>
        <v>254</v>
      </c>
      <c r="B257" s="49" t="s">
        <v>368</v>
      </c>
      <c r="C257" s="46" t="s">
        <v>659</v>
      </c>
      <c r="D257" s="453" t="s">
        <v>660</v>
      </c>
      <c r="E257" s="349">
        <v>3726.65</v>
      </c>
      <c r="F257" s="49">
        <v>3726.65</v>
      </c>
      <c r="G257" s="350">
        <v>6014.67</v>
      </c>
      <c r="H257" s="349">
        <v>3726.65</v>
      </c>
      <c r="I257" s="130">
        <v>3180</v>
      </c>
      <c r="J257" s="130"/>
      <c r="K257" s="49">
        <f t="shared" si="239"/>
        <v>44.72</v>
      </c>
      <c r="L257" s="49">
        <f t="shared" si="240"/>
        <v>596.26</v>
      </c>
      <c r="M257" s="130">
        <f t="shared" si="241"/>
        <v>481.17</v>
      </c>
      <c r="N257" s="49">
        <f t="shared" si="242"/>
        <v>26.09</v>
      </c>
      <c r="O257" s="130">
        <f t="shared" si="243"/>
        <v>159</v>
      </c>
      <c r="P257" s="130">
        <f t="shared" si="244"/>
        <v>0</v>
      </c>
      <c r="Q257" s="130">
        <f t="shared" si="245"/>
        <v>1307.24</v>
      </c>
      <c r="R257" s="49">
        <f t="shared" si="246"/>
        <v>0</v>
      </c>
      <c r="S257" s="49">
        <f t="shared" si="247"/>
        <v>298.13</v>
      </c>
      <c r="T257" s="130">
        <f t="shared" si="248"/>
        <v>120.29</v>
      </c>
      <c r="U257" s="49">
        <f t="shared" si="249"/>
        <v>11.18</v>
      </c>
      <c r="V257" s="130">
        <f t="shared" si="250"/>
        <v>159</v>
      </c>
      <c r="W257" s="130">
        <f t="shared" si="251"/>
        <v>0</v>
      </c>
      <c r="X257" s="49">
        <f t="shared" si="252"/>
        <v>588.6</v>
      </c>
      <c r="Y257" s="49">
        <f t="shared" si="253"/>
        <v>1895.84</v>
      </c>
      <c r="Z257" s="49"/>
      <c r="AA257" s="139" t="s">
        <v>88</v>
      </c>
      <c r="AB257" s="140">
        <f t="shared" ref="AB257:AH257" si="317">K257+R257</f>
        <v>44.72</v>
      </c>
      <c r="AC257" s="140">
        <f t="shared" si="317"/>
        <v>894.39</v>
      </c>
      <c r="AD257" s="140">
        <f t="shared" si="317"/>
        <v>601.46</v>
      </c>
      <c r="AE257" s="140">
        <f t="shared" si="317"/>
        <v>37.27</v>
      </c>
      <c r="AF257" s="140">
        <f t="shared" si="317"/>
        <v>318</v>
      </c>
      <c r="AG257" s="140">
        <f t="shared" si="317"/>
        <v>0</v>
      </c>
      <c r="AH257" s="140">
        <f t="shared" si="317"/>
        <v>1895.84</v>
      </c>
      <c r="AI257" s="139" t="s">
        <v>34</v>
      </c>
    </row>
    <row r="258" s="39" customFormat="1" ht="16" customHeight="1" spans="1:35">
      <c r="A258" s="129">
        <f>ROW()-3</f>
        <v>255</v>
      </c>
      <c r="B258" s="49" t="s">
        <v>411</v>
      </c>
      <c r="C258" s="46" t="s">
        <v>661</v>
      </c>
      <c r="D258" s="133" t="s">
        <v>662</v>
      </c>
      <c r="E258" s="349">
        <v>3726.65</v>
      </c>
      <c r="F258" s="49">
        <v>3726.65</v>
      </c>
      <c r="G258" s="350">
        <v>6014.67</v>
      </c>
      <c r="H258" s="349">
        <v>3726.65</v>
      </c>
      <c r="I258" s="130">
        <v>2200</v>
      </c>
      <c r="J258" s="130"/>
      <c r="K258" s="49">
        <f>ROUND(E258*0.012,2)</f>
        <v>44.72</v>
      </c>
      <c r="L258" s="49">
        <f>ROUND(F258*0.16,2)</f>
        <v>596.26</v>
      </c>
      <c r="M258" s="130">
        <f>ROUND(G258*0.08,2)</f>
        <v>481.17</v>
      </c>
      <c r="N258" s="49">
        <f>ROUND(H258*0.007,2)</f>
        <v>26.09</v>
      </c>
      <c r="O258" s="130">
        <f>I258*5%</f>
        <v>110</v>
      </c>
      <c r="P258" s="130">
        <f>J258*50%</f>
        <v>0</v>
      </c>
      <c r="Q258" s="130">
        <f>SUM(K258:P258)</f>
        <v>1258.24</v>
      </c>
      <c r="R258" s="49">
        <f>E258*0</f>
        <v>0</v>
      </c>
      <c r="S258" s="49">
        <f>ROUND(F258*0.08,2)</f>
        <v>298.13</v>
      </c>
      <c r="T258" s="130">
        <f>ROUND(G258*0.02,2)</f>
        <v>120.29</v>
      </c>
      <c r="U258" s="49">
        <f>ROUND(H258*0.003,2)</f>
        <v>11.18</v>
      </c>
      <c r="V258" s="130">
        <f>I258*5%</f>
        <v>110</v>
      </c>
      <c r="W258" s="130">
        <f>J258*50%</f>
        <v>0</v>
      </c>
      <c r="X258" s="49">
        <f>SUM(R258:W258)</f>
        <v>539.6</v>
      </c>
      <c r="Y258" s="49">
        <f>Q258+X258</f>
        <v>1797.84</v>
      </c>
      <c r="Z258" s="49"/>
      <c r="AA258" s="139" t="s">
        <v>76</v>
      </c>
      <c r="AB258" s="140">
        <f t="shared" ref="AB258:AH258" si="318">K258+R258</f>
        <v>44.72</v>
      </c>
      <c r="AC258" s="140">
        <f t="shared" si="318"/>
        <v>894.39</v>
      </c>
      <c r="AD258" s="140">
        <f t="shared" si="318"/>
        <v>601.46</v>
      </c>
      <c r="AE258" s="140">
        <f t="shared" si="318"/>
        <v>37.27</v>
      </c>
      <c r="AF258" s="140">
        <f t="shared" si="318"/>
        <v>220</v>
      </c>
      <c r="AG258" s="140">
        <f t="shared" si="318"/>
        <v>0</v>
      </c>
      <c r="AH258" s="140">
        <f t="shared" si="318"/>
        <v>1797.84</v>
      </c>
      <c r="AI258" s="139" t="s">
        <v>32</v>
      </c>
    </row>
    <row r="259" s="39" customFormat="1" ht="16" customHeight="1" spans="1:35">
      <c r="A259" s="129">
        <f>ROW()-3</f>
        <v>256</v>
      </c>
      <c r="B259" s="49" t="s">
        <v>119</v>
      </c>
      <c r="C259" s="46" t="s">
        <v>663</v>
      </c>
      <c r="D259" s="453" t="s">
        <v>664</v>
      </c>
      <c r="E259" s="349">
        <v>3726.65</v>
      </c>
      <c r="F259" s="49">
        <v>3726.65</v>
      </c>
      <c r="G259" s="350">
        <v>6014.67</v>
      </c>
      <c r="H259" s="349">
        <v>3726.65</v>
      </c>
      <c r="I259" s="130">
        <v>2200</v>
      </c>
      <c r="J259" s="130"/>
      <c r="K259" s="49">
        <f>ROUND(E259*0.012,2)</f>
        <v>44.72</v>
      </c>
      <c r="L259" s="49">
        <f>ROUND(F259*0.16,2)</f>
        <v>596.26</v>
      </c>
      <c r="M259" s="130">
        <f>ROUND(G259*0.08,2)</f>
        <v>481.17</v>
      </c>
      <c r="N259" s="49">
        <f>ROUND(H259*0.007,2)</f>
        <v>26.09</v>
      </c>
      <c r="O259" s="130">
        <f>I259*5%</f>
        <v>110</v>
      </c>
      <c r="P259" s="130">
        <f>J259*50%</f>
        <v>0</v>
      </c>
      <c r="Q259" s="130">
        <f>SUM(K259:P259)</f>
        <v>1258.24</v>
      </c>
      <c r="R259" s="49">
        <f>E259*0</f>
        <v>0</v>
      </c>
      <c r="S259" s="49">
        <f>ROUND(F259*0.08,2)</f>
        <v>298.13</v>
      </c>
      <c r="T259" s="130">
        <f>ROUND(G259*0.02,2)</f>
        <v>120.29</v>
      </c>
      <c r="U259" s="49">
        <f>ROUND(H259*0.003,2)</f>
        <v>11.18</v>
      </c>
      <c r="V259" s="130">
        <f>I259*5%</f>
        <v>110</v>
      </c>
      <c r="W259" s="130">
        <f>J259*50%</f>
        <v>0</v>
      </c>
      <c r="X259" s="49">
        <f>SUM(R259:W259)</f>
        <v>539.6</v>
      </c>
      <c r="Y259" s="49">
        <f>Q259+X259</f>
        <v>1797.84</v>
      </c>
      <c r="Z259" s="49"/>
      <c r="AA259" s="139" t="s">
        <v>49</v>
      </c>
      <c r="AB259" s="140">
        <f t="shared" ref="AB259:AH259" si="319">K259+R259</f>
        <v>44.72</v>
      </c>
      <c r="AC259" s="140">
        <f t="shared" si="319"/>
        <v>894.39</v>
      </c>
      <c r="AD259" s="140">
        <f t="shared" si="319"/>
        <v>601.46</v>
      </c>
      <c r="AE259" s="140">
        <f t="shared" si="319"/>
        <v>37.27</v>
      </c>
      <c r="AF259" s="140">
        <f t="shared" si="319"/>
        <v>220</v>
      </c>
      <c r="AG259" s="140">
        <f t="shared" si="319"/>
        <v>0</v>
      </c>
      <c r="AH259" s="140">
        <f t="shared" si="319"/>
        <v>1797.84</v>
      </c>
      <c r="AI259" s="139" t="s">
        <v>32</v>
      </c>
    </row>
    <row r="260" s="39" customFormat="1" ht="16" customHeight="1" spans="1:35">
      <c r="A260" s="129">
        <f>ROW()-3</f>
        <v>257</v>
      </c>
      <c r="B260" s="49" t="s">
        <v>146</v>
      </c>
      <c r="C260" s="46" t="s">
        <v>665</v>
      </c>
      <c r="D260" s="453" t="s">
        <v>666</v>
      </c>
      <c r="E260" s="349">
        <v>3726.65</v>
      </c>
      <c r="F260" s="49">
        <v>3726.65</v>
      </c>
      <c r="G260" s="350">
        <v>6014.67</v>
      </c>
      <c r="H260" s="349">
        <v>3726.65</v>
      </c>
      <c r="I260" s="130">
        <v>3180</v>
      </c>
      <c r="J260" s="130"/>
      <c r="K260" s="49">
        <f>ROUND(E260*0.012,2)</f>
        <v>44.72</v>
      </c>
      <c r="L260" s="49">
        <f>ROUND(F260*0.16,2)</f>
        <v>596.26</v>
      </c>
      <c r="M260" s="130">
        <f>ROUND(G260*0.08,2)</f>
        <v>481.17</v>
      </c>
      <c r="N260" s="49">
        <f>ROUND(H260*0.007,2)</f>
        <v>26.09</v>
      </c>
      <c r="O260" s="130">
        <f>I260*5%</f>
        <v>159</v>
      </c>
      <c r="P260" s="130">
        <f>J260*50%</f>
        <v>0</v>
      </c>
      <c r="Q260" s="130">
        <f>SUM(K260:P260)</f>
        <v>1307.24</v>
      </c>
      <c r="R260" s="49">
        <f>E260*0</f>
        <v>0</v>
      </c>
      <c r="S260" s="49">
        <f>ROUND(F260*0.08,2)</f>
        <v>298.13</v>
      </c>
      <c r="T260" s="130">
        <f>ROUND(G260*0.02,2)</f>
        <v>120.29</v>
      </c>
      <c r="U260" s="49">
        <f>ROUND(H260*0.003,2)</f>
        <v>11.18</v>
      </c>
      <c r="V260" s="130">
        <f>I260*5%</f>
        <v>159</v>
      </c>
      <c r="W260" s="130">
        <f>J260*50%</f>
        <v>0</v>
      </c>
      <c r="X260" s="49">
        <f>SUM(R260:W260)</f>
        <v>588.6</v>
      </c>
      <c r="Y260" s="49">
        <f>Q260+X260</f>
        <v>1895.84</v>
      </c>
      <c r="Z260" s="49"/>
      <c r="AA260" s="139" t="s">
        <v>61</v>
      </c>
      <c r="AB260" s="140">
        <f t="shared" ref="AB260:AH260" si="320">K260+R260</f>
        <v>44.72</v>
      </c>
      <c r="AC260" s="140">
        <f t="shared" si="320"/>
        <v>894.39</v>
      </c>
      <c r="AD260" s="140">
        <f t="shared" si="320"/>
        <v>601.46</v>
      </c>
      <c r="AE260" s="140">
        <f t="shared" si="320"/>
        <v>37.27</v>
      </c>
      <c r="AF260" s="140">
        <f t="shared" si="320"/>
        <v>318</v>
      </c>
      <c r="AG260" s="140">
        <f t="shared" si="320"/>
        <v>0</v>
      </c>
      <c r="AH260" s="140">
        <f t="shared" si="320"/>
        <v>1895.84</v>
      </c>
      <c r="AI260" s="139" t="s">
        <v>34</v>
      </c>
    </row>
    <row r="261" s="39" customFormat="1" ht="16" customHeight="1" spans="1:35">
      <c r="A261" s="129">
        <f t="shared" ref="A261:A276" si="321">ROW()-3</f>
        <v>258</v>
      </c>
      <c r="B261" s="49" t="s">
        <v>129</v>
      </c>
      <c r="C261" s="46" t="s">
        <v>669</v>
      </c>
      <c r="D261" s="453" t="s">
        <v>670</v>
      </c>
      <c r="E261" s="349">
        <v>3726.65</v>
      </c>
      <c r="F261" s="49">
        <v>3726.65</v>
      </c>
      <c r="G261" s="350">
        <v>6014.67</v>
      </c>
      <c r="H261" s="349">
        <v>3726.65</v>
      </c>
      <c r="I261" s="130">
        <v>3180</v>
      </c>
      <c r="J261" s="130"/>
      <c r="K261" s="49">
        <f t="shared" ref="K261:K276" si="322">ROUND(E261*0.012,2)</f>
        <v>44.72</v>
      </c>
      <c r="L261" s="49">
        <f t="shared" ref="L261:L276" si="323">ROUND(F261*0.16,2)</f>
        <v>596.26</v>
      </c>
      <c r="M261" s="130">
        <f t="shared" ref="M261:M276" si="324">ROUND(G261*0.08,2)</f>
        <v>481.17</v>
      </c>
      <c r="N261" s="49">
        <f t="shared" ref="N261:N276" si="325">ROUND(H261*0.007,2)</f>
        <v>26.09</v>
      </c>
      <c r="O261" s="130">
        <f t="shared" ref="O261:O276" si="326">I261*5%</f>
        <v>159</v>
      </c>
      <c r="P261" s="130">
        <f t="shared" ref="P261:P276" si="327">J261*50%</f>
        <v>0</v>
      </c>
      <c r="Q261" s="130">
        <f t="shared" ref="Q261:Q276" si="328">SUM(K261:P261)</f>
        <v>1307.24</v>
      </c>
      <c r="R261" s="49">
        <f t="shared" ref="R261:R276" si="329">E261*0</f>
        <v>0</v>
      </c>
      <c r="S261" s="49">
        <f t="shared" ref="S261:S276" si="330">ROUND(F261*0.08,2)</f>
        <v>298.13</v>
      </c>
      <c r="T261" s="130">
        <f t="shared" ref="T261:T276" si="331">ROUND(G261*0.02,2)</f>
        <v>120.29</v>
      </c>
      <c r="U261" s="49">
        <f t="shared" ref="U261:U276" si="332">ROUND(H261*0.003,2)</f>
        <v>11.18</v>
      </c>
      <c r="V261" s="130">
        <f t="shared" ref="V261:V276" si="333">I261*5%</f>
        <v>159</v>
      </c>
      <c r="W261" s="130">
        <f t="shared" ref="W261:W276" si="334">J261*50%</f>
        <v>0</v>
      </c>
      <c r="X261" s="49">
        <f t="shared" ref="X261:X276" si="335">SUM(R261:W261)</f>
        <v>588.6</v>
      </c>
      <c r="Y261" s="49">
        <f t="shared" ref="Y261:Y276" si="336">Q261+X261</f>
        <v>1895.84</v>
      </c>
      <c r="Z261" s="49"/>
      <c r="AA261" s="139" t="s">
        <v>82</v>
      </c>
      <c r="AB261" s="140">
        <f t="shared" ref="AB261:AH261" si="337">K261+R261</f>
        <v>44.72</v>
      </c>
      <c r="AC261" s="140">
        <f t="shared" si="337"/>
        <v>894.39</v>
      </c>
      <c r="AD261" s="140">
        <f t="shared" si="337"/>
        <v>601.46</v>
      </c>
      <c r="AE261" s="140">
        <f t="shared" si="337"/>
        <v>37.27</v>
      </c>
      <c r="AF261" s="140">
        <f t="shared" si="337"/>
        <v>318</v>
      </c>
      <c r="AG261" s="140">
        <f t="shared" si="337"/>
        <v>0</v>
      </c>
      <c r="AH261" s="140">
        <f t="shared" si="337"/>
        <v>1895.84</v>
      </c>
      <c r="AI261" s="139" t="s">
        <v>35</v>
      </c>
    </row>
    <row r="262" s="39" customFormat="1" ht="16" customHeight="1" spans="1:35">
      <c r="A262" s="129">
        <f t="shared" si="321"/>
        <v>259</v>
      </c>
      <c r="B262" s="49" t="s">
        <v>129</v>
      </c>
      <c r="C262" s="46" t="s">
        <v>671</v>
      </c>
      <c r="D262" s="453" t="s">
        <v>672</v>
      </c>
      <c r="E262" s="349">
        <v>3726.65</v>
      </c>
      <c r="F262" s="49">
        <v>3726.65</v>
      </c>
      <c r="G262" s="350">
        <v>6014.67</v>
      </c>
      <c r="H262" s="349">
        <v>3726.65</v>
      </c>
      <c r="I262" s="130">
        <v>3180</v>
      </c>
      <c r="J262" s="130"/>
      <c r="K262" s="49">
        <f t="shared" si="322"/>
        <v>44.72</v>
      </c>
      <c r="L262" s="49">
        <f t="shared" si="323"/>
        <v>596.26</v>
      </c>
      <c r="M262" s="130">
        <f t="shared" si="324"/>
        <v>481.17</v>
      </c>
      <c r="N262" s="49">
        <f t="shared" si="325"/>
        <v>26.09</v>
      </c>
      <c r="O262" s="130">
        <f t="shared" si="326"/>
        <v>159</v>
      </c>
      <c r="P262" s="130">
        <f t="shared" si="327"/>
        <v>0</v>
      </c>
      <c r="Q262" s="130">
        <f t="shared" si="328"/>
        <v>1307.24</v>
      </c>
      <c r="R262" s="49">
        <f t="shared" si="329"/>
        <v>0</v>
      </c>
      <c r="S262" s="49">
        <f t="shared" si="330"/>
        <v>298.13</v>
      </c>
      <c r="T262" s="130">
        <f t="shared" si="331"/>
        <v>120.29</v>
      </c>
      <c r="U262" s="49">
        <f t="shared" si="332"/>
        <v>11.18</v>
      </c>
      <c r="V262" s="130">
        <f t="shared" si="333"/>
        <v>159</v>
      </c>
      <c r="W262" s="130">
        <f t="shared" si="334"/>
        <v>0</v>
      </c>
      <c r="X262" s="49">
        <f t="shared" si="335"/>
        <v>588.6</v>
      </c>
      <c r="Y262" s="49">
        <f t="shared" si="336"/>
        <v>1895.84</v>
      </c>
      <c r="Z262" s="49"/>
      <c r="AA262" s="139" t="s">
        <v>82</v>
      </c>
      <c r="AB262" s="140">
        <f t="shared" ref="AB262:AH262" si="338">K262+R262</f>
        <v>44.72</v>
      </c>
      <c r="AC262" s="140">
        <f t="shared" si="338"/>
        <v>894.39</v>
      </c>
      <c r="AD262" s="140">
        <f t="shared" si="338"/>
        <v>601.46</v>
      </c>
      <c r="AE262" s="140">
        <f t="shared" si="338"/>
        <v>37.27</v>
      </c>
      <c r="AF262" s="140">
        <f t="shared" si="338"/>
        <v>318</v>
      </c>
      <c r="AG262" s="140">
        <f t="shared" si="338"/>
        <v>0</v>
      </c>
      <c r="AH262" s="140">
        <f t="shared" si="338"/>
        <v>1895.84</v>
      </c>
      <c r="AI262" s="139" t="s">
        <v>35</v>
      </c>
    </row>
    <row r="263" s="39" customFormat="1" ht="16" customHeight="1" spans="1:35">
      <c r="A263" s="129">
        <f t="shared" si="321"/>
        <v>260</v>
      </c>
      <c r="B263" s="49" t="s">
        <v>533</v>
      </c>
      <c r="C263" s="46" t="s">
        <v>673</v>
      </c>
      <c r="D263" s="133" t="s">
        <v>674</v>
      </c>
      <c r="E263" s="349">
        <v>3726.65</v>
      </c>
      <c r="F263" s="49">
        <v>3726.65</v>
      </c>
      <c r="G263" s="350">
        <v>6014.67</v>
      </c>
      <c r="H263" s="349">
        <v>3726.65</v>
      </c>
      <c r="I263" s="130">
        <v>2200</v>
      </c>
      <c r="J263" s="130"/>
      <c r="K263" s="49">
        <f t="shared" si="322"/>
        <v>44.72</v>
      </c>
      <c r="L263" s="49">
        <f t="shared" si="323"/>
        <v>596.26</v>
      </c>
      <c r="M263" s="130">
        <f t="shared" si="324"/>
        <v>481.17</v>
      </c>
      <c r="N263" s="49">
        <f t="shared" si="325"/>
        <v>26.09</v>
      </c>
      <c r="O263" s="130">
        <f t="shared" si="326"/>
        <v>110</v>
      </c>
      <c r="P263" s="130">
        <f t="shared" si="327"/>
        <v>0</v>
      </c>
      <c r="Q263" s="130">
        <f t="shared" si="328"/>
        <v>1258.24</v>
      </c>
      <c r="R263" s="49">
        <f t="shared" si="329"/>
        <v>0</v>
      </c>
      <c r="S263" s="49">
        <f t="shared" si="330"/>
        <v>298.13</v>
      </c>
      <c r="T263" s="130">
        <f t="shared" si="331"/>
        <v>120.29</v>
      </c>
      <c r="U263" s="49">
        <f t="shared" si="332"/>
        <v>11.18</v>
      </c>
      <c r="V263" s="130">
        <f t="shared" si="333"/>
        <v>110</v>
      </c>
      <c r="W263" s="130">
        <f t="shared" si="334"/>
        <v>0</v>
      </c>
      <c r="X263" s="49">
        <f t="shared" si="335"/>
        <v>539.6</v>
      </c>
      <c r="Y263" s="49">
        <f t="shared" si="336"/>
        <v>1797.84</v>
      </c>
      <c r="Z263" s="49"/>
      <c r="AA263" s="139" t="s">
        <v>55</v>
      </c>
      <c r="AB263" s="140">
        <f t="shared" ref="AB263:AH263" si="339">K263+R263</f>
        <v>44.72</v>
      </c>
      <c r="AC263" s="140">
        <f t="shared" si="339"/>
        <v>894.39</v>
      </c>
      <c r="AD263" s="140">
        <f t="shared" si="339"/>
        <v>601.46</v>
      </c>
      <c r="AE263" s="140">
        <f t="shared" si="339"/>
        <v>37.27</v>
      </c>
      <c r="AF263" s="140">
        <f t="shared" si="339"/>
        <v>220</v>
      </c>
      <c r="AG263" s="140">
        <f t="shared" si="339"/>
        <v>0</v>
      </c>
      <c r="AH263" s="140">
        <f t="shared" si="339"/>
        <v>1797.84</v>
      </c>
      <c r="AI263" s="139" t="s">
        <v>32</v>
      </c>
    </row>
    <row r="264" s="39" customFormat="1" ht="16" customHeight="1" spans="1:35">
      <c r="A264" s="129">
        <f t="shared" si="321"/>
        <v>261</v>
      </c>
      <c r="B264" s="49" t="s">
        <v>209</v>
      </c>
      <c r="C264" s="46" t="s">
        <v>675</v>
      </c>
      <c r="D264" s="133" t="s">
        <v>676</v>
      </c>
      <c r="E264" s="349">
        <v>3726.65</v>
      </c>
      <c r="F264" s="49">
        <v>3726.65</v>
      </c>
      <c r="G264" s="350">
        <v>6014.67</v>
      </c>
      <c r="H264" s="349">
        <v>3726.65</v>
      </c>
      <c r="I264" s="130">
        <v>2200</v>
      </c>
      <c r="J264" s="130"/>
      <c r="K264" s="49">
        <f t="shared" si="322"/>
        <v>44.72</v>
      </c>
      <c r="L264" s="49">
        <f t="shared" si="323"/>
        <v>596.26</v>
      </c>
      <c r="M264" s="130">
        <f t="shared" si="324"/>
        <v>481.17</v>
      </c>
      <c r="N264" s="49">
        <f t="shared" si="325"/>
        <v>26.09</v>
      </c>
      <c r="O264" s="130">
        <f t="shared" si="326"/>
        <v>110</v>
      </c>
      <c r="P264" s="130">
        <f t="shared" si="327"/>
        <v>0</v>
      </c>
      <c r="Q264" s="130">
        <f t="shared" si="328"/>
        <v>1258.24</v>
      </c>
      <c r="R264" s="49">
        <f t="shared" si="329"/>
        <v>0</v>
      </c>
      <c r="S264" s="49">
        <f t="shared" si="330"/>
        <v>298.13</v>
      </c>
      <c r="T264" s="130">
        <f t="shared" si="331"/>
        <v>120.29</v>
      </c>
      <c r="U264" s="49">
        <f t="shared" si="332"/>
        <v>11.18</v>
      </c>
      <c r="V264" s="130">
        <f t="shared" si="333"/>
        <v>110</v>
      </c>
      <c r="W264" s="130">
        <f t="shared" si="334"/>
        <v>0</v>
      </c>
      <c r="X264" s="49">
        <f t="shared" si="335"/>
        <v>539.6</v>
      </c>
      <c r="Y264" s="49">
        <f t="shared" si="336"/>
        <v>1797.84</v>
      </c>
      <c r="Z264" s="49"/>
      <c r="AA264" s="139" t="s">
        <v>69</v>
      </c>
      <c r="AB264" s="140">
        <f t="shared" ref="AB264:AH264" si="340">K264+R264</f>
        <v>44.72</v>
      </c>
      <c r="AC264" s="140">
        <f t="shared" si="340"/>
        <v>894.39</v>
      </c>
      <c r="AD264" s="140">
        <f t="shared" si="340"/>
        <v>601.46</v>
      </c>
      <c r="AE264" s="140">
        <f t="shared" si="340"/>
        <v>37.27</v>
      </c>
      <c r="AF264" s="140">
        <f t="shared" si="340"/>
        <v>220</v>
      </c>
      <c r="AG264" s="140">
        <f t="shared" si="340"/>
        <v>0</v>
      </c>
      <c r="AH264" s="140">
        <f t="shared" si="340"/>
        <v>1797.84</v>
      </c>
      <c r="AI264" s="139" t="s">
        <v>32</v>
      </c>
    </row>
    <row r="265" s="39" customFormat="1" ht="16" customHeight="1" spans="1:35">
      <c r="A265" s="129">
        <f t="shared" si="321"/>
        <v>262</v>
      </c>
      <c r="B265" s="49" t="s">
        <v>209</v>
      </c>
      <c r="C265" s="46" t="s">
        <v>677</v>
      </c>
      <c r="D265" s="133" t="s">
        <v>678</v>
      </c>
      <c r="E265" s="349">
        <v>3726.65</v>
      </c>
      <c r="F265" s="49">
        <v>3726.65</v>
      </c>
      <c r="G265" s="350">
        <v>6014.67</v>
      </c>
      <c r="H265" s="349">
        <v>3726.65</v>
      </c>
      <c r="I265" s="130">
        <v>2200</v>
      </c>
      <c r="J265" s="130"/>
      <c r="K265" s="49">
        <f t="shared" si="322"/>
        <v>44.72</v>
      </c>
      <c r="L265" s="49">
        <f t="shared" si="323"/>
        <v>596.26</v>
      </c>
      <c r="M265" s="130">
        <f t="shared" si="324"/>
        <v>481.17</v>
      </c>
      <c r="N265" s="49">
        <f t="shared" si="325"/>
        <v>26.09</v>
      </c>
      <c r="O265" s="130">
        <f t="shared" si="326"/>
        <v>110</v>
      </c>
      <c r="P265" s="130">
        <f t="shared" si="327"/>
        <v>0</v>
      </c>
      <c r="Q265" s="130">
        <f t="shared" si="328"/>
        <v>1258.24</v>
      </c>
      <c r="R265" s="49">
        <f t="shared" si="329"/>
        <v>0</v>
      </c>
      <c r="S265" s="49">
        <f t="shared" si="330"/>
        <v>298.13</v>
      </c>
      <c r="T265" s="130">
        <f t="shared" si="331"/>
        <v>120.29</v>
      </c>
      <c r="U265" s="49">
        <f t="shared" si="332"/>
        <v>11.18</v>
      </c>
      <c r="V265" s="130">
        <f t="shared" si="333"/>
        <v>110</v>
      </c>
      <c r="W265" s="130">
        <f t="shared" si="334"/>
        <v>0</v>
      </c>
      <c r="X265" s="49">
        <f t="shared" si="335"/>
        <v>539.6</v>
      </c>
      <c r="Y265" s="49">
        <f t="shared" si="336"/>
        <v>1797.84</v>
      </c>
      <c r="Z265" s="49"/>
      <c r="AA265" s="139" t="s">
        <v>69</v>
      </c>
      <c r="AB265" s="140">
        <f t="shared" ref="AB265:AH265" si="341">K265+R265</f>
        <v>44.72</v>
      </c>
      <c r="AC265" s="140">
        <f t="shared" si="341"/>
        <v>894.39</v>
      </c>
      <c r="AD265" s="140">
        <f t="shared" si="341"/>
        <v>601.46</v>
      </c>
      <c r="AE265" s="140">
        <f t="shared" si="341"/>
        <v>37.27</v>
      </c>
      <c r="AF265" s="140">
        <f t="shared" si="341"/>
        <v>220</v>
      </c>
      <c r="AG265" s="140">
        <f t="shared" si="341"/>
        <v>0</v>
      </c>
      <c r="AH265" s="140">
        <f t="shared" si="341"/>
        <v>1797.84</v>
      </c>
      <c r="AI265" s="139" t="s">
        <v>32</v>
      </c>
    </row>
    <row r="266" s="39" customFormat="1" ht="16" customHeight="1" spans="1:35">
      <c r="A266" s="129">
        <f t="shared" si="321"/>
        <v>263</v>
      </c>
      <c r="B266" s="49" t="s">
        <v>217</v>
      </c>
      <c r="C266" s="46" t="s">
        <v>679</v>
      </c>
      <c r="D266" s="453" t="s">
        <v>680</v>
      </c>
      <c r="E266" s="349">
        <v>3726.65</v>
      </c>
      <c r="F266" s="49">
        <v>3726.65</v>
      </c>
      <c r="G266" s="350">
        <v>6014.67</v>
      </c>
      <c r="H266" s="349">
        <v>3726.65</v>
      </c>
      <c r="I266" s="130">
        <v>3180</v>
      </c>
      <c r="J266" s="130"/>
      <c r="K266" s="49">
        <f t="shared" si="322"/>
        <v>44.72</v>
      </c>
      <c r="L266" s="49">
        <f t="shared" si="323"/>
        <v>596.26</v>
      </c>
      <c r="M266" s="130">
        <f t="shared" si="324"/>
        <v>481.17</v>
      </c>
      <c r="N266" s="49">
        <f t="shared" si="325"/>
        <v>26.09</v>
      </c>
      <c r="O266" s="130">
        <f t="shared" si="326"/>
        <v>159</v>
      </c>
      <c r="P266" s="130">
        <f t="shared" si="327"/>
        <v>0</v>
      </c>
      <c r="Q266" s="130">
        <f t="shared" si="328"/>
        <v>1307.24</v>
      </c>
      <c r="R266" s="49">
        <f t="shared" si="329"/>
        <v>0</v>
      </c>
      <c r="S266" s="49">
        <f t="shared" si="330"/>
        <v>298.13</v>
      </c>
      <c r="T266" s="130">
        <f t="shared" si="331"/>
        <v>120.29</v>
      </c>
      <c r="U266" s="49">
        <f t="shared" si="332"/>
        <v>11.18</v>
      </c>
      <c r="V266" s="130">
        <f t="shared" si="333"/>
        <v>159</v>
      </c>
      <c r="W266" s="130">
        <f t="shared" si="334"/>
        <v>0</v>
      </c>
      <c r="X266" s="49">
        <f t="shared" si="335"/>
        <v>588.6</v>
      </c>
      <c r="Y266" s="49">
        <f t="shared" si="336"/>
        <v>1895.84</v>
      </c>
      <c r="Z266" s="49"/>
      <c r="AA266" s="139" t="s">
        <v>57</v>
      </c>
      <c r="AB266" s="140">
        <f t="shared" ref="AB266:AH266" si="342">K266+R266</f>
        <v>44.72</v>
      </c>
      <c r="AC266" s="140">
        <f t="shared" si="342"/>
        <v>894.39</v>
      </c>
      <c r="AD266" s="140">
        <f t="shared" si="342"/>
        <v>601.46</v>
      </c>
      <c r="AE266" s="140">
        <f t="shared" si="342"/>
        <v>37.27</v>
      </c>
      <c r="AF266" s="140">
        <f t="shared" si="342"/>
        <v>318</v>
      </c>
      <c r="AG266" s="140">
        <f t="shared" si="342"/>
        <v>0</v>
      </c>
      <c r="AH266" s="140">
        <f t="shared" si="342"/>
        <v>1895.84</v>
      </c>
      <c r="AI266" s="139" t="s">
        <v>35</v>
      </c>
    </row>
    <row r="267" s="39" customFormat="1" ht="16" customHeight="1" spans="1:35">
      <c r="A267" s="129">
        <f t="shared" si="321"/>
        <v>264</v>
      </c>
      <c r="B267" s="49" t="s">
        <v>411</v>
      </c>
      <c r="C267" s="46" t="s">
        <v>681</v>
      </c>
      <c r="D267" s="133" t="s">
        <v>682</v>
      </c>
      <c r="E267" s="349">
        <v>3726.65</v>
      </c>
      <c r="F267" s="49">
        <v>3726.65</v>
      </c>
      <c r="G267" s="349">
        <v>6014.67</v>
      </c>
      <c r="H267" s="349">
        <v>3726.65</v>
      </c>
      <c r="I267" s="130">
        <v>2200</v>
      </c>
      <c r="J267" s="130"/>
      <c r="K267" s="49">
        <f t="shared" si="322"/>
        <v>44.72</v>
      </c>
      <c r="L267" s="49">
        <f t="shared" si="323"/>
        <v>596.26</v>
      </c>
      <c r="M267" s="130">
        <f t="shared" si="324"/>
        <v>481.17</v>
      </c>
      <c r="N267" s="49">
        <f t="shared" si="325"/>
        <v>26.09</v>
      </c>
      <c r="O267" s="130">
        <f t="shared" si="326"/>
        <v>110</v>
      </c>
      <c r="P267" s="130">
        <f t="shared" si="327"/>
        <v>0</v>
      </c>
      <c r="Q267" s="130">
        <f t="shared" si="328"/>
        <v>1258.24</v>
      </c>
      <c r="R267" s="49">
        <f t="shared" si="329"/>
        <v>0</v>
      </c>
      <c r="S267" s="49">
        <f t="shared" si="330"/>
        <v>298.13</v>
      </c>
      <c r="T267" s="130">
        <f t="shared" si="331"/>
        <v>120.29</v>
      </c>
      <c r="U267" s="49">
        <f t="shared" si="332"/>
        <v>11.18</v>
      </c>
      <c r="V267" s="130">
        <f t="shared" si="333"/>
        <v>110</v>
      </c>
      <c r="W267" s="130">
        <f t="shared" si="334"/>
        <v>0</v>
      </c>
      <c r="X267" s="49">
        <f t="shared" si="335"/>
        <v>539.6</v>
      </c>
      <c r="Y267" s="49">
        <f t="shared" si="336"/>
        <v>1797.84</v>
      </c>
      <c r="Z267" s="49"/>
      <c r="AA267" s="139" t="s">
        <v>76</v>
      </c>
      <c r="AB267" s="140">
        <f t="shared" ref="AB267:AH267" si="343">K267+R267</f>
        <v>44.72</v>
      </c>
      <c r="AC267" s="140">
        <f t="shared" si="343"/>
        <v>894.39</v>
      </c>
      <c r="AD267" s="140">
        <f t="shared" si="343"/>
        <v>601.46</v>
      </c>
      <c r="AE267" s="140">
        <f t="shared" si="343"/>
        <v>37.27</v>
      </c>
      <c r="AF267" s="140">
        <f t="shared" si="343"/>
        <v>220</v>
      </c>
      <c r="AG267" s="140">
        <f t="shared" si="343"/>
        <v>0</v>
      </c>
      <c r="AH267" s="140">
        <f t="shared" si="343"/>
        <v>1797.84</v>
      </c>
      <c r="AI267" s="139" t="s">
        <v>32</v>
      </c>
    </row>
    <row r="268" s="39" customFormat="1" ht="16" customHeight="1" spans="1:35">
      <c r="A268" s="129">
        <f t="shared" si="321"/>
        <v>265</v>
      </c>
      <c r="B268" s="49" t="s">
        <v>119</v>
      </c>
      <c r="C268" s="46" t="s">
        <v>683</v>
      </c>
      <c r="D268" s="451" t="s">
        <v>684</v>
      </c>
      <c r="E268" s="349">
        <v>3726.65</v>
      </c>
      <c r="F268" s="49">
        <v>3726.65</v>
      </c>
      <c r="G268" s="349">
        <v>6014.67</v>
      </c>
      <c r="H268" s="349">
        <v>3726.65</v>
      </c>
      <c r="I268" s="359">
        <v>2200</v>
      </c>
      <c r="J268" s="130"/>
      <c r="K268" s="49">
        <f t="shared" si="322"/>
        <v>44.72</v>
      </c>
      <c r="L268" s="49">
        <f t="shared" si="323"/>
        <v>596.26</v>
      </c>
      <c r="M268" s="130">
        <f t="shared" si="324"/>
        <v>481.17</v>
      </c>
      <c r="N268" s="49">
        <f t="shared" si="325"/>
        <v>26.09</v>
      </c>
      <c r="O268" s="130">
        <f t="shared" si="326"/>
        <v>110</v>
      </c>
      <c r="P268" s="130">
        <f t="shared" si="327"/>
        <v>0</v>
      </c>
      <c r="Q268" s="130">
        <f t="shared" si="328"/>
        <v>1258.24</v>
      </c>
      <c r="R268" s="49">
        <f t="shared" si="329"/>
        <v>0</v>
      </c>
      <c r="S268" s="49">
        <f t="shared" si="330"/>
        <v>298.13</v>
      </c>
      <c r="T268" s="130">
        <f t="shared" si="331"/>
        <v>120.29</v>
      </c>
      <c r="U268" s="49">
        <f t="shared" si="332"/>
        <v>11.18</v>
      </c>
      <c r="V268" s="130">
        <f t="shared" si="333"/>
        <v>110</v>
      </c>
      <c r="W268" s="130">
        <f t="shared" si="334"/>
        <v>0</v>
      </c>
      <c r="X268" s="49">
        <f t="shared" si="335"/>
        <v>539.6</v>
      </c>
      <c r="Y268" s="49">
        <f t="shared" si="336"/>
        <v>1797.84</v>
      </c>
      <c r="Z268" s="164"/>
      <c r="AA268" s="139" t="s">
        <v>78</v>
      </c>
      <c r="AB268" s="140">
        <f t="shared" ref="AB268:AH268" si="344">K268+R268</f>
        <v>44.72</v>
      </c>
      <c r="AC268" s="140">
        <f t="shared" si="344"/>
        <v>894.39</v>
      </c>
      <c r="AD268" s="140">
        <f t="shared" si="344"/>
        <v>601.46</v>
      </c>
      <c r="AE268" s="140">
        <f t="shared" si="344"/>
        <v>37.27</v>
      </c>
      <c r="AF268" s="140">
        <f t="shared" si="344"/>
        <v>220</v>
      </c>
      <c r="AG268" s="140">
        <f t="shared" si="344"/>
        <v>0</v>
      </c>
      <c r="AH268" s="140">
        <f t="shared" si="344"/>
        <v>1797.84</v>
      </c>
      <c r="AI268" s="139" t="s">
        <v>32</v>
      </c>
    </row>
    <row r="269" s="39" customFormat="1" ht="16" customHeight="1" spans="1:35">
      <c r="A269" s="129">
        <f t="shared" si="321"/>
        <v>266</v>
      </c>
      <c r="B269" s="49" t="s">
        <v>411</v>
      </c>
      <c r="C269" s="46" t="s">
        <v>685</v>
      </c>
      <c r="D269" s="451" t="s">
        <v>686</v>
      </c>
      <c r="E269" s="349">
        <v>3726.65</v>
      </c>
      <c r="F269" s="49">
        <v>3726.65</v>
      </c>
      <c r="G269" s="349">
        <v>6014.67</v>
      </c>
      <c r="H269" s="349">
        <v>3726.65</v>
      </c>
      <c r="I269" s="359">
        <v>2200</v>
      </c>
      <c r="J269" s="130"/>
      <c r="K269" s="49">
        <f t="shared" si="322"/>
        <v>44.72</v>
      </c>
      <c r="L269" s="49">
        <f t="shared" si="323"/>
        <v>596.26</v>
      </c>
      <c r="M269" s="130">
        <f t="shared" si="324"/>
        <v>481.17</v>
      </c>
      <c r="N269" s="49">
        <f t="shared" si="325"/>
        <v>26.09</v>
      </c>
      <c r="O269" s="130">
        <f t="shared" si="326"/>
        <v>110</v>
      </c>
      <c r="P269" s="130">
        <f t="shared" si="327"/>
        <v>0</v>
      </c>
      <c r="Q269" s="130">
        <f t="shared" si="328"/>
        <v>1258.24</v>
      </c>
      <c r="R269" s="49">
        <f t="shared" si="329"/>
        <v>0</v>
      </c>
      <c r="S269" s="49">
        <f t="shared" si="330"/>
        <v>298.13</v>
      </c>
      <c r="T269" s="130">
        <f t="shared" si="331"/>
        <v>120.29</v>
      </c>
      <c r="U269" s="49">
        <f t="shared" si="332"/>
        <v>11.18</v>
      </c>
      <c r="V269" s="130">
        <f t="shared" si="333"/>
        <v>110</v>
      </c>
      <c r="W269" s="130">
        <f t="shared" si="334"/>
        <v>0</v>
      </c>
      <c r="X269" s="49">
        <f t="shared" si="335"/>
        <v>539.6</v>
      </c>
      <c r="Y269" s="49">
        <f t="shared" si="336"/>
        <v>1797.84</v>
      </c>
      <c r="Z269" s="164"/>
      <c r="AA269" s="139" t="s">
        <v>76</v>
      </c>
      <c r="AB269" s="140">
        <f t="shared" ref="AB269:AH269" si="345">K269+R269</f>
        <v>44.72</v>
      </c>
      <c r="AC269" s="140">
        <f t="shared" si="345"/>
        <v>894.39</v>
      </c>
      <c r="AD269" s="140">
        <f t="shared" si="345"/>
        <v>601.46</v>
      </c>
      <c r="AE269" s="140">
        <f t="shared" si="345"/>
        <v>37.27</v>
      </c>
      <c r="AF269" s="140">
        <f t="shared" si="345"/>
        <v>220</v>
      </c>
      <c r="AG269" s="140">
        <f t="shared" si="345"/>
        <v>0</v>
      </c>
      <c r="AH269" s="140">
        <f t="shared" si="345"/>
        <v>1797.84</v>
      </c>
      <c r="AI269" s="139" t="s">
        <v>32</v>
      </c>
    </row>
    <row r="270" s="39" customFormat="1" ht="16" customHeight="1" spans="1:35">
      <c r="A270" s="129">
        <f t="shared" si="321"/>
        <v>267</v>
      </c>
      <c r="B270" s="49" t="s">
        <v>201</v>
      </c>
      <c r="C270" s="46" t="s">
        <v>687</v>
      </c>
      <c r="D270" s="451" t="s">
        <v>688</v>
      </c>
      <c r="E270" s="349">
        <v>3726.65</v>
      </c>
      <c r="F270" s="49">
        <v>3726.65</v>
      </c>
      <c r="G270" s="349">
        <v>6014.67</v>
      </c>
      <c r="H270" s="349">
        <v>3726.65</v>
      </c>
      <c r="I270" s="359">
        <v>3180</v>
      </c>
      <c r="J270" s="130"/>
      <c r="K270" s="49">
        <f t="shared" si="322"/>
        <v>44.72</v>
      </c>
      <c r="L270" s="49">
        <f t="shared" si="323"/>
        <v>596.26</v>
      </c>
      <c r="M270" s="130">
        <f t="shared" si="324"/>
        <v>481.17</v>
      </c>
      <c r="N270" s="49">
        <f t="shared" si="325"/>
        <v>26.09</v>
      </c>
      <c r="O270" s="130">
        <f t="shared" si="326"/>
        <v>159</v>
      </c>
      <c r="P270" s="130">
        <f t="shared" si="327"/>
        <v>0</v>
      </c>
      <c r="Q270" s="130">
        <f t="shared" si="328"/>
        <v>1307.24</v>
      </c>
      <c r="R270" s="49">
        <f t="shared" si="329"/>
        <v>0</v>
      </c>
      <c r="S270" s="49">
        <f t="shared" si="330"/>
        <v>298.13</v>
      </c>
      <c r="T270" s="130">
        <f t="shared" si="331"/>
        <v>120.29</v>
      </c>
      <c r="U270" s="49">
        <f t="shared" si="332"/>
        <v>11.18</v>
      </c>
      <c r="V270" s="130">
        <f t="shared" si="333"/>
        <v>159</v>
      </c>
      <c r="W270" s="130">
        <f t="shared" si="334"/>
        <v>0</v>
      </c>
      <c r="X270" s="49">
        <f t="shared" si="335"/>
        <v>588.6</v>
      </c>
      <c r="Y270" s="49">
        <f t="shared" si="336"/>
        <v>1895.84</v>
      </c>
      <c r="Z270" s="164"/>
      <c r="AA270" s="139" t="s">
        <v>66</v>
      </c>
      <c r="AB270" s="140">
        <f t="shared" ref="AB270:AH270" si="346">K270+R270</f>
        <v>44.72</v>
      </c>
      <c r="AC270" s="140">
        <f t="shared" si="346"/>
        <v>894.39</v>
      </c>
      <c r="AD270" s="140">
        <f t="shared" si="346"/>
        <v>601.46</v>
      </c>
      <c r="AE270" s="140">
        <f t="shared" si="346"/>
        <v>37.27</v>
      </c>
      <c r="AF270" s="140">
        <f t="shared" si="346"/>
        <v>318</v>
      </c>
      <c r="AG270" s="140">
        <f t="shared" si="346"/>
        <v>0</v>
      </c>
      <c r="AH270" s="140">
        <f t="shared" si="346"/>
        <v>1895.84</v>
      </c>
      <c r="AI270" s="139" t="s">
        <v>35</v>
      </c>
    </row>
    <row r="271" s="39" customFormat="1" ht="16" customHeight="1" spans="1:35">
      <c r="A271" s="129">
        <f t="shared" si="321"/>
        <v>268</v>
      </c>
      <c r="B271" s="49" t="s">
        <v>129</v>
      </c>
      <c r="C271" s="46" t="s">
        <v>689</v>
      </c>
      <c r="D271" s="451" t="s">
        <v>690</v>
      </c>
      <c r="E271" s="349">
        <v>3820</v>
      </c>
      <c r="F271" s="49">
        <v>3820</v>
      </c>
      <c r="G271" s="349">
        <v>6014.67</v>
      </c>
      <c r="H271" s="349">
        <v>3820</v>
      </c>
      <c r="I271" s="359">
        <v>4180</v>
      </c>
      <c r="J271" s="130"/>
      <c r="K271" s="49">
        <f t="shared" si="322"/>
        <v>45.84</v>
      </c>
      <c r="L271" s="49">
        <f t="shared" si="323"/>
        <v>611.2</v>
      </c>
      <c r="M271" s="130">
        <f t="shared" si="324"/>
        <v>481.17</v>
      </c>
      <c r="N271" s="49">
        <f t="shared" si="325"/>
        <v>26.74</v>
      </c>
      <c r="O271" s="130">
        <f t="shared" si="326"/>
        <v>209</v>
      </c>
      <c r="P271" s="130">
        <f t="shared" si="327"/>
        <v>0</v>
      </c>
      <c r="Q271" s="130">
        <f t="shared" si="328"/>
        <v>1373.95</v>
      </c>
      <c r="R271" s="49">
        <f t="shared" si="329"/>
        <v>0</v>
      </c>
      <c r="S271" s="49">
        <f t="shared" si="330"/>
        <v>305.6</v>
      </c>
      <c r="T271" s="130">
        <f t="shared" si="331"/>
        <v>120.29</v>
      </c>
      <c r="U271" s="49">
        <f t="shared" si="332"/>
        <v>11.46</v>
      </c>
      <c r="V271" s="130">
        <f t="shared" si="333"/>
        <v>209</v>
      </c>
      <c r="W271" s="130">
        <f t="shared" si="334"/>
        <v>0</v>
      </c>
      <c r="X271" s="49">
        <f t="shared" si="335"/>
        <v>646.35</v>
      </c>
      <c r="Y271" s="49">
        <f t="shared" si="336"/>
        <v>2020.3</v>
      </c>
      <c r="Z271" s="164"/>
      <c r="AA271" s="139" t="s">
        <v>61</v>
      </c>
      <c r="AB271" s="140">
        <f t="shared" ref="AB271:AH271" si="347">K271+R271</f>
        <v>45.84</v>
      </c>
      <c r="AC271" s="140">
        <f t="shared" si="347"/>
        <v>916.8</v>
      </c>
      <c r="AD271" s="140">
        <f t="shared" si="347"/>
        <v>601.46</v>
      </c>
      <c r="AE271" s="140">
        <f t="shared" si="347"/>
        <v>38.2</v>
      </c>
      <c r="AF271" s="140">
        <f t="shared" si="347"/>
        <v>418</v>
      </c>
      <c r="AG271" s="140">
        <f t="shared" si="347"/>
        <v>0</v>
      </c>
      <c r="AH271" s="140">
        <f t="shared" si="347"/>
        <v>2020.3</v>
      </c>
      <c r="AI271" s="139" t="s">
        <v>35</v>
      </c>
    </row>
    <row r="272" s="39" customFormat="1" ht="16" customHeight="1" spans="1:35">
      <c r="A272" s="129">
        <f t="shared" si="321"/>
        <v>269</v>
      </c>
      <c r="B272" s="49" t="s">
        <v>129</v>
      </c>
      <c r="C272" s="46" t="s">
        <v>691</v>
      </c>
      <c r="D272" s="458" t="s">
        <v>692</v>
      </c>
      <c r="E272" s="349">
        <v>3726.65</v>
      </c>
      <c r="F272" s="49">
        <v>3726.65</v>
      </c>
      <c r="G272" s="349">
        <v>6014.67</v>
      </c>
      <c r="H272" s="349">
        <v>3726.65</v>
      </c>
      <c r="I272" s="359">
        <v>3180</v>
      </c>
      <c r="J272" s="130"/>
      <c r="K272" s="49">
        <f t="shared" si="322"/>
        <v>44.72</v>
      </c>
      <c r="L272" s="49">
        <f t="shared" si="323"/>
        <v>596.26</v>
      </c>
      <c r="M272" s="130">
        <f t="shared" si="324"/>
        <v>481.17</v>
      </c>
      <c r="N272" s="49">
        <f t="shared" si="325"/>
        <v>26.09</v>
      </c>
      <c r="O272" s="130">
        <f t="shared" si="326"/>
        <v>159</v>
      </c>
      <c r="P272" s="130">
        <f t="shared" si="327"/>
        <v>0</v>
      </c>
      <c r="Q272" s="130">
        <f t="shared" si="328"/>
        <v>1307.24</v>
      </c>
      <c r="R272" s="49">
        <f t="shared" si="329"/>
        <v>0</v>
      </c>
      <c r="S272" s="49">
        <f t="shared" si="330"/>
        <v>298.13</v>
      </c>
      <c r="T272" s="130">
        <f t="shared" si="331"/>
        <v>120.29</v>
      </c>
      <c r="U272" s="49">
        <f t="shared" si="332"/>
        <v>11.18</v>
      </c>
      <c r="V272" s="130">
        <f t="shared" si="333"/>
        <v>159</v>
      </c>
      <c r="W272" s="130">
        <f t="shared" si="334"/>
        <v>0</v>
      </c>
      <c r="X272" s="49">
        <f t="shared" si="335"/>
        <v>588.6</v>
      </c>
      <c r="Y272" s="49">
        <f t="shared" si="336"/>
        <v>1895.84</v>
      </c>
      <c r="Z272" s="164"/>
      <c r="AA272" s="139" t="s">
        <v>82</v>
      </c>
      <c r="AB272" s="140">
        <f t="shared" ref="AB272:AH272" si="348">K272+R272</f>
        <v>44.72</v>
      </c>
      <c r="AC272" s="140">
        <f t="shared" si="348"/>
        <v>894.39</v>
      </c>
      <c r="AD272" s="140">
        <f t="shared" si="348"/>
        <v>601.46</v>
      </c>
      <c r="AE272" s="140">
        <f t="shared" si="348"/>
        <v>37.27</v>
      </c>
      <c r="AF272" s="140">
        <f t="shared" si="348"/>
        <v>318</v>
      </c>
      <c r="AG272" s="140">
        <f t="shared" si="348"/>
        <v>0</v>
      </c>
      <c r="AH272" s="140">
        <f t="shared" si="348"/>
        <v>1895.84</v>
      </c>
      <c r="AI272" s="139" t="s">
        <v>35</v>
      </c>
    </row>
    <row r="273" s="39" customFormat="1" ht="16" customHeight="1" spans="1:35">
      <c r="A273" s="129">
        <f t="shared" si="321"/>
        <v>270</v>
      </c>
      <c r="B273" s="49" t="s">
        <v>146</v>
      </c>
      <c r="C273" s="46" t="s">
        <v>693</v>
      </c>
      <c r="D273" s="458" t="s">
        <v>694</v>
      </c>
      <c r="E273" s="349">
        <v>3726.65</v>
      </c>
      <c r="F273" s="49">
        <v>3726.65</v>
      </c>
      <c r="G273" s="349">
        <v>6014.67</v>
      </c>
      <c r="H273" s="349">
        <v>3726.65</v>
      </c>
      <c r="I273" s="359">
        <v>3180</v>
      </c>
      <c r="J273" s="130"/>
      <c r="K273" s="49">
        <f t="shared" si="322"/>
        <v>44.72</v>
      </c>
      <c r="L273" s="49">
        <f t="shared" si="323"/>
        <v>596.26</v>
      </c>
      <c r="M273" s="130">
        <f t="shared" si="324"/>
        <v>481.17</v>
      </c>
      <c r="N273" s="49">
        <f t="shared" si="325"/>
        <v>26.09</v>
      </c>
      <c r="O273" s="130">
        <f t="shared" si="326"/>
        <v>159</v>
      </c>
      <c r="P273" s="130">
        <f t="shared" si="327"/>
        <v>0</v>
      </c>
      <c r="Q273" s="130">
        <f t="shared" si="328"/>
        <v>1307.24</v>
      </c>
      <c r="R273" s="49">
        <f t="shared" si="329"/>
        <v>0</v>
      </c>
      <c r="S273" s="49">
        <f t="shared" si="330"/>
        <v>298.13</v>
      </c>
      <c r="T273" s="130">
        <f t="shared" si="331"/>
        <v>120.29</v>
      </c>
      <c r="U273" s="49">
        <f t="shared" si="332"/>
        <v>11.18</v>
      </c>
      <c r="V273" s="130">
        <f t="shared" si="333"/>
        <v>159</v>
      </c>
      <c r="W273" s="130">
        <f t="shared" si="334"/>
        <v>0</v>
      </c>
      <c r="X273" s="49">
        <f t="shared" si="335"/>
        <v>588.6</v>
      </c>
      <c r="Y273" s="49">
        <f t="shared" si="336"/>
        <v>1895.84</v>
      </c>
      <c r="Z273" s="164"/>
      <c r="AA273" s="139" t="s">
        <v>88</v>
      </c>
      <c r="AB273" s="140">
        <f t="shared" ref="AB273:AH273" si="349">K273+R273</f>
        <v>44.72</v>
      </c>
      <c r="AC273" s="140">
        <f t="shared" si="349"/>
        <v>894.39</v>
      </c>
      <c r="AD273" s="140">
        <f t="shared" si="349"/>
        <v>601.46</v>
      </c>
      <c r="AE273" s="140">
        <f t="shared" si="349"/>
        <v>37.27</v>
      </c>
      <c r="AF273" s="140">
        <f t="shared" si="349"/>
        <v>318</v>
      </c>
      <c r="AG273" s="140">
        <f t="shared" si="349"/>
        <v>0</v>
      </c>
      <c r="AH273" s="140">
        <f t="shared" si="349"/>
        <v>1895.84</v>
      </c>
      <c r="AI273" s="139" t="s">
        <v>34</v>
      </c>
    </row>
    <row r="274" s="39" customFormat="1" ht="16" customHeight="1" spans="1:35">
      <c r="A274" s="129">
        <f t="shared" si="321"/>
        <v>271</v>
      </c>
      <c r="B274" s="49" t="s">
        <v>533</v>
      </c>
      <c r="C274" s="46" t="s">
        <v>695</v>
      </c>
      <c r="D274" s="451" t="s">
        <v>696</v>
      </c>
      <c r="E274" s="349">
        <v>3726.65</v>
      </c>
      <c r="F274" s="49">
        <v>3726.65</v>
      </c>
      <c r="G274" s="349">
        <v>6014.67</v>
      </c>
      <c r="H274" s="349">
        <v>3726.65</v>
      </c>
      <c r="I274" s="359">
        <v>2200</v>
      </c>
      <c r="J274" s="130"/>
      <c r="K274" s="49">
        <f t="shared" si="322"/>
        <v>44.72</v>
      </c>
      <c r="L274" s="49">
        <f t="shared" si="323"/>
        <v>596.26</v>
      </c>
      <c r="M274" s="130">
        <f t="shared" si="324"/>
        <v>481.17</v>
      </c>
      <c r="N274" s="49">
        <f t="shared" si="325"/>
        <v>26.09</v>
      </c>
      <c r="O274" s="130">
        <f t="shared" si="326"/>
        <v>110</v>
      </c>
      <c r="P274" s="130">
        <f t="shared" si="327"/>
        <v>0</v>
      </c>
      <c r="Q274" s="130">
        <f t="shared" si="328"/>
        <v>1258.24</v>
      </c>
      <c r="R274" s="49">
        <f t="shared" si="329"/>
        <v>0</v>
      </c>
      <c r="S274" s="49">
        <f t="shared" si="330"/>
        <v>298.13</v>
      </c>
      <c r="T274" s="130">
        <f t="shared" si="331"/>
        <v>120.29</v>
      </c>
      <c r="U274" s="49">
        <f t="shared" si="332"/>
        <v>11.18</v>
      </c>
      <c r="V274" s="130">
        <f t="shared" si="333"/>
        <v>110</v>
      </c>
      <c r="W274" s="130">
        <f t="shared" si="334"/>
        <v>0</v>
      </c>
      <c r="X274" s="49">
        <f t="shared" si="335"/>
        <v>539.6</v>
      </c>
      <c r="Y274" s="49">
        <f t="shared" si="336"/>
        <v>1797.84</v>
      </c>
      <c r="Z274" s="164"/>
      <c r="AA274" s="139" t="s">
        <v>55</v>
      </c>
      <c r="AB274" s="140">
        <f t="shared" ref="AB274:AH274" si="350">K274+R274</f>
        <v>44.72</v>
      </c>
      <c r="AC274" s="140">
        <f t="shared" si="350"/>
        <v>894.39</v>
      </c>
      <c r="AD274" s="140">
        <f t="shared" si="350"/>
        <v>601.46</v>
      </c>
      <c r="AE274" s="140">
        <f t="shared" si="350"/>
        <v>37.27</v>
      </c>
      <c r="AF274" s="140">
        <f t="shared" si="350"/>
        <v>220</v>
      </c>
      <c r="AG274" s="140">
        <f t="shared" si="350"/>
        <v>0</v>
      </c>
      <c r="AH274" s="140">
        <f t="shared" si="350"/>
        <v>1797.84</v>
      </c>
      <c r="AI274" s="139" t="s">
        <v>32</v>
      </c>
    </row>
    <row r="275" s="39" customFormat="1" ht="16" customHeight="1" spans="1:35">
      <c r="A275" s="129">
        <f t="shared" si="321"/>
        <v>272</v>
      </c>
      <c r="B275" s="49" t="s">
        <v>196</v>
      </c>
      <c r="C275" s="46" t="s">
        <v>697</v>
      </c>
      <c r="D275" s="451" t="s">
        <v>698</v>
      </c>
      <c r="E275" s="349">
        <v>3726.65</v>
      </c>
      <c r="F275" s="49">
        <v>3726.65</v>
      </c>
      <c r="G275" s="349">
        <v>6014.67</v>
      </c>
      <c r="H275" s="349">
        <v>3726.65</v>
      </c>
      <c r="I275" s="359">
        <v>3180</v>
      </c>
      <c r="J275" s="130"/>
      <c r="K275" s="49">
        <f t="shared" si="322"/>
        <v>44.72</v>
      </c>
      <c r="L275" s="49">
        <f t="shared" si="323"/>
        <v>596.26</v>
      </c>
      <c r="M275" s="130">
        <f t="shared" si="324"/>
        <v>481.17</v>
      </c>
      <c r="N275" s="49">
        <f t="shared" si="325"/>
        <v>26.09</v>
      </c>
      <c r="O275" s="130">
        <f t="shared" si="326"/>
        <v>159</v>
      </c>
      <c r="P275" s="130">
        <f t="shared" si="327"/>
        <v>0</v>
      </c>
      <c r="Q275" s="130">
        <f t="shared" si="328"/>
        <v>1307.24</v>
      </c>
      <c r="R275" s="49">
        <f t="shared" si="329"/>
        <v>0</v>
      </c>
      <c r="S275" s="49">
        <f t="shared" si="330"/>
        <v>298.13</v>
      </c>
      <c r="T275" s="130">
        <f t="shared" si="331"/>
        <v>120.29</v>
      </c>
      <c r="U275" s="49">
        <f t="shared" si="332"/>
        <v>11.18</v>
      </c>
      <c r="V275" s="130">
        <f t="shared" si="333"/>
        <v>159</v>
      </c>
      <c r="W275" s="130">
        <f t="shared" si="334"/>
        <v>0</v>
      </c>
      <c r="X275" s="49">
        <f t="shared" si="335"/>
        <v>588.6</v>
      </c>
      <c r="Y275" s="49">
        <f t="shared" si="336"/>
        <v>1895.84</v>
      </c>
      <c r="Z275" s="164"/>
      <c r="AA275" s="139" t="s">
        <v>64</v>
      </c>
      <c r="AB275" s="140">
        <f t="shared" ref="AB275:AH275" si="351">K275+R275</f>
        <v>44.72</v>
      </c>
      <c r="AC275" s="140">
        <f t="shared" si="351"/>
        <v>894.39</v>
      </c>
      <c r="AD275" s="140">
        <f t="shared" si="351"/>
        <v>601.46</v>
      </c>
      <c r="AE275" s="140">
        <f t="shared" si="351"/>
        <v>37.27</v>
      </c>
      <c r="AF275" s="140">
        <f t="shared" si="351"/>
        <v>318</v>
      </c>
      <c r="AG275" s="140">
        <f t="shared" si="351"/>
        <v>0</v>
      </c>
      <c r="AH275" s="140">
        <f t="shared" si="351"/>
        <v>1895.84</v>
      </c>
      <c r="AI275" s="139" t="s">
        <v>34</v>
      </c>
    </row>
    <row r="276" s="39" customFormat="1" ht="16" customHeight="1" spans="1:35">
      <c r="A276" s="129">
        <f t="shared" si="321"/>
        <v>273</v>
      </c>
      <c r="B276" s="49" t="s">
        <v>209</v>
      </c>
      <c r="C276" s="46" t="s">
        <v>699</v>
      </c>
      <c r="D276" s="451" t="s">
        <v>700</v>
      </c>
      <c r="E276" s="349">
        <v>3726.65</v>
      </c>
      <c r="F276" s="49">
        <v>3726.65</v>
      </c>
      <c r="G276" s="349">
        <v>6014.67</v>
      </c>
      <c r="H276" s="349">
        <v>3726.65</v>
      </c>
      <c r="I276" s="359">
        <v>3180</v>
      </c>
      <c r="J276" s="130"/>
      <c r="K276" s="49">
        <f t="shared" si="322"/>
        <v>44.72</v>
      </c>
      <c r="L276" s="49">
        <f t="shared" si="323"/>
        <v>596.26</v>
      </c>
      <c r="M276" s="130">
        <f t="shared" si="324"/>
        <v>481.17</v>
      </c>
      <c r="N276" s="49">
        <f t="shared" si="325"/>
        <v>26.09</v>
      </c>
      <c r="O276" s="130">
        <f t="shared" si="326"/>
        <v>159</v>
      </c>
      <c r="P276" s="130">
        <f t="shared" si="327"/>
        <v>0</v>
      </c>
      <c r="Q276" s="130">
        <f t="shared" si="328"/>
        <v>1307.24</v>
      </c>
      <c r="R276" s="49">
        <f t="shared" si="329"/>
        <v>0</v>
      </c>
      <c r="S276" s="49">
        <f t="shared" si="330"/>
        <v>298.13</v>
      </c>
      <c r="T276" s="130">
        <f t="shared" si="331"/>
        <v>120.29</v>
      </c>
      <c r="U276" s="49">
        <f t="shared" si="332"/>
        <v>11.18</v>
      </c>
      <c r="V276" s="130">
        <f t="shared" si="333"/>
        <v>159</v>
      </c>
      <c r="W276" s="130">
        <f t="shared" si="334"/>
        <v>0</v>
      </c>
      <c r="X276" s="49">
        <f t="shared" si="335"/>
        <v>588.6</v>
      </c>
      <c r="Y276" s="49">
        <f t="shared" si="336"/>
        <v>1895.84</v>
      </c>
      <c r="Z276" s="164"/>
      <c r="AA276" s="139" t="s">
        <v>69</v>
      </c>
      <c r="AB276" s="140">
        <f t="shared" ref="AB276:AH276" si="352">K276+R276</f>
        <v>44.72</v>
      </c>
      <c r="AC276" s="140">
        <f t="shared" si="352"/>
        <v>894.39</v>
      </c>
      <c r="AD276" s="140">
        <f t="shared" si="352"/>
        <v>601.46</v>
      </c>
      <c r="AE276" s="140">
        <f t="shared" si="352"/>
        <v>37.27</v>
      </c>
      <c r="AF276" s="140">
        <f t="shared" si="352"/>
        <v>318</v>
      </c>
      <c r="AG276" s="140">
        <f t="shared" si="352"/>
        <v>0</v>
      </c>
      <c r="AH276" s="140">
        <f t="shared" si="352"/>
        <v>1895.84</v>
      </c>
      <c r="AI276" s="139" t="s">
        <v>35</v>
      </c>
    </row>
    <row r="277" s="39" customFormat="1" ht="16" customHeight="1" spans="1:35">
      <c r="A277" s="129">
        <f t="shared" ref="A277:A340" si="353">ROW()-3</f>
        <v>274</v>
      </c>
      <c r="B277" s="49" t="s">
        <v>368</v>
      </c>
      <c r="C277" s="46" t="s">
        <v>703</v>
      </c>
      <c r="D277" s="451" t="s">
        <v>704</v>
      </c>
      <c r="E277" s="349">
        <v>3820</v>
      </c>
      <c r="F277" s="49">
        <v>3820</v>
      </c>
      <c r="G277" s="349">
        <v>6014.67</v>
      </c>
      <c r="H277" s="349">
        <v>3820</v>
      </c>
      <c r="I277" s="359">
        <v>4180</v>
      </c>
      <c r="J277" s="130"/>
      <c r="K277" s="49">
        <f t="shared" ref="K277:K340" si="354">ROUND(E277*0.012,2)</f>
        <v>45.84</v>
      </c>
      <c r="L277" s="49">
        <f t="shared" ref="L277:L340" si="355">ROUND(F277*0.16,2)</f>
        <v>611.2</v>
      </c>
      <c r="M277" s="130">
        <f t="shared" ref="M277:M340" si="356">ROUND(G277*0.08,2)</f>
        <v>481.17</v>
      </c>
      <c r="N277" s="49">
        <f t="shared" ref="N277:N340" si="357">ROUND(H277*0.007,2)</f>
        <v>26.74</v>
      </c>
      <c r="O277" s="130">
        <f t="shared" ref="O277:O340" si="358">I277*5%</f>
        <v>209</v>
      </c>
      <c r="P277" s="130">
        <f t="shared" ref="P277:P340" si="359">J277*50%</f>
        <v>0</v>
      </c>
      <c r="Q277" s="130">
        <f t="shared" ref="Q277:Q340" si="360">SUM(K277:P277)</f>
        <v>1373.95</v>
      </c>
      <c r="R277" s="49">
        <f t="shared" ref="R277:R340" si="361">E277*0</f>
        <v>0</v>
      </c>
      <c r="S277" s="49">
        <f t="shared" ref="S277:S340" si="362">ROUND(F277*0.08,2)</f>
        <v>305.6</v>
      </c>
      <c r="T277" s="130">
        <f t="shared" ref="T277:T340" si="363">ROUND(G277*0.02,2)</f>
        <v>120.29</v>
      </c>
      <c r="U277" s="49">
        <f t="shared" ref="U277:U340" si="364">ROUND(H277*0.003,2)</f>
        <v>11.46</v>
      </c>
      <c r="V277" s="130">
        <f t="shared" ref="V277:V340" si="365">I277*5%</f>
        <v>209</v>
      </c>
      <c r="W277" s="130">
        <f t="shared" ref="W277:W340" si="366">J277*50%</f>
        <v>0</v>
      </c>
      <c r="X277" s="49">
        <f t="shared" ref="X277:X340" si="367">SUM(R277:W277)</f>
        <v>646.35</v>
      </c>
      <c r="Y277" s="49">
        <f t="shared" ref="Y277:Y340" si="368">Q277+X277</f>
        <v>2020.3</v>
      </c>
      <c r="Z277" s="164"/>
      <c r="AA277" s="139" t="s">
        <v>88</v>
      </c>
      <c r="AB277" s="140">
        <f t="shared" ref="AB277:AH277" si="369">K277+R277</f>
        <v>45.84</v>
      </c>
      <c r="AC277" s="140">
        <f t="shared" si="369"/>
        <v>916.8</v>
      </c>
      <c r="AD277" s="140">
        <f t="shared" si="369"/>
        <v>601.46</v>
      </c>
      <c r="AE277" s="140">
        <f t="shared" si="369"/>
        <v>38.2</v>
      </c>
      <c r="AF277" s="140">
        <f t="shared" si="369"/>
        <v>418</v>
      </c>
      <c r="AG277" s="140">
        <f t="shared" si="369"/>
        <v>0</v>
      </c>
      <c r="AH277" s="140">
        <f t="shared" si="369"/>
        <v>2020.3</v>
      </c>
      <c r="AI277" s="139" t="s">
        <v>34</v>
      </c>
    </row>
    <row r="278" s="39" customFormat="1" ht="16" customHeight="1" spans="1:35">
      <c r="A278" s="129">
        <f t="shared" si="353"/>
        <v>275</v>
      </c>
      <c r="B278" s="49" t="s">
        <v>411</v>
      </c>
      <c r="C278" s="52" t="s">
        <v>705</v>
      </c>
      <c r="D278" s="459" t="s">
        <v>706</v>
      </c>
      <c r="E278" s="349">
        <v>3726.65</v>
      </c>
      <c r="F278" s="49">
        <v>3726.65</v>
      </c>
      <c r="G278" s="349">
        <v>6014.67</v>
      </c>
      <c r="H278" s="349">
        <v>3726.65</v>
      </c>
      <c r="I278" s="359">
        <v>2200</v>
      </c>
      <c r="J278" s="130"/>
      <c r="K278" s="49">
        <f t="shared" si="354"/>
        <v>44.72</v>
      </c>
      <c r="L278" s="49">
        <f t="shared" si="355"/>
        <v>596.26</v>
      </c>
      <c r="M278" s="130">
        <f t="shared" si="356"/>
        <v>481.17</v>
      </c>
      <c r="N278" s="49">
        <f t="shared" si="357"/>
        <v>26.09</v>
      </c>
      <c r="O278" s="130">
        <f t="shared" si="358"/>
        <v>110</v>
      </c>
      <c r="P278" s="130">
        <f t="shared" si="359"/>
        <v>0</v>
      </c>
      <c r="Q278" s="130">
        <f t="shared" si="360"/>
        <v>1258.24</v>
      </c>
      <c r="R278" s="49">
        <f t="shared" si="361"/>
        <v>0</v>
      </c>
      <c r="S278" s="49">
        <f t="shared" si="362"/>
        <v>298.13</v>
      </c>
      <c r="T278" s="130">
        <f t="shared" si="363"/>
        <v>120.29</v>
      </c>
      <c r="U278" s="49">
        <f t="shared" si="364"/>
        <v>11.18</v>
      </c>
      <c r="V278" s="130">
        <f t="shared" si="365"/>
        <v>110</v>
      </c>
      <c r="W278" s="130">
        <f t="shared" si="366"/>
        <v>0</v>
      </c>
      <c r="X278" s="49">
        <f t="shared" si="367"/>
        <v>539.6</v>
      </c>
      <c r="Y278" s="49">
        <f t="shared" si="368"/>
        <v>1797.84</v>
      </c>
      <c r="Z278" s="164"/>
      <c r="AA278" s="139" t="s">
        <v>76</v>
      </c>
      <c r="AB278" s="140">
        <f t="shared" ref="AB278:AH278" si="370">K278+R278</f>
        <v>44.72</v>
      </c>
      <c r="AC278" s="140">
        <f t="shared" si="370"/>
        <v>894.39</v>
      </c>
      <c r="AD278" s="140">
        <f t="shared" si="370"/>
        <v>601.46</v>
      </c>
      <c r="AE278" s="140">
        <f t="shared" si="370"/>
        <v>37.27</v>
      </c>
      <c r="AF278" s="140">
        <f t="shared" si="370"/>
        <v>220</v>
      </c>
      <c r="AG278" s="140">
        <f t="shared" si="370"/>
        <v>0</v>
      </c>
      <c r="AH278" s="140">
        <f t="shared" si="370"/>
        <v>1797.84</v>
      </c>
      <c r="AI278" s="139" t="s">
        <v>32</v>
      </c>
    </row>
    <row r="279" s="39" customFormat="1" ht="16" customHeight="1" spans="1:35">
      <c r="A279" s="129">
        <f t="shared" si="353"/>
        <v>276</v>
      </c>
      <c r="B279" s="49" t="s">
        <v>119</v>
      </c>
      <c r="C279" s="52" t="s">
        <v>707</v>
      </c>
      <c r="D279" s="459" t="s">
        <v>708</v>
      </c>
      <c r="E279" s="349">
        <v>3726.65</v>
      </c>
      <c r="F279" s="49">
        <v>3726.65</v>
      </c>
      <c r="G279" s="349">
        <v>6014.67</v>
      </c>
      <c r="H279" s="349">
        <v>3726.65</v>
      </c>
      <c r="I279" s="359">
        <v>2200</v>
      </c>
      <c r="J279" s="130"/>
      <c r="K279" s="49">
        <f t="shared" si="354"/>
        <v>44.72</v>
      </c>
      <c r="L279" s="49">
        <f t="shared" si="355"/>
        <v>596.26</v>
      </c>
      <c r="M279" s="130">
        <f t="shared" si="356"/>
        <v>481.17</v>
      </c>
      <c r="N279" s="49">
        <f t="shared" si="357"/>
        <v>26.09</v>
      </c>
      <c r="O279" s="130">
        <f t="shared" si="358"/>
        <v>110</v>
      </c>
      <c r="P279" s="130">
        <f t="shared" si="359"/>
        <v>0</v>
      </c>
      <c r="Q279" s="130">
        <f t="shared" si="360"/>
        <v>1258.24</v>
      </c>
      <c r="R279" s="49">
        <f t="shared" si="361"/>
        <v>0</v>
      </c>
      <c r="S279" s="49">
        <f t="shared" si="362"/>
        <v>298.13</v>
      </c>
      <c r="T279" s="130">
        <f t="shared" si="363"/>
        <v>120.29</v>
      </c>
      <c r="U279" s="49">
        <f t="shared" si="364"/>
        <v>11.18</v>
      </c>
      <c r="V279" s="130">
        <f t="shared" si="365"/>
        <v>110</v>
      </c>
      <c r="W279" s="130">
        <f t="shared" si="366"/>
        <v>0</v>
      </c>
      <c r="X279" s="49">
        <f t="shared" si="367"/>
        <v>539.6</v>
      </c>
      <c r="Y279" s="49">
        <f t="shared" si="368"/>
        <v>1797.84</v>
      </c>
      <c r="Z279" s="164"/>
      <c r="AA279" s="139" t="s">
        <v>54</v>
      </c>
      <c r="AB279" s="140">
        <f t="shared" ref="AB279:AH279" si="371">K279+R279</f>
        <v>44.72</v>
      </c>
      <c r="AC279" s="140">
        <f t="shared" si="371"/>
        <v>894.39</v>
      </c>
      <c r="AD279" s="140">
        <f t="shared" si="371"/>
        <v>601.46</v>
      </c>
      <c r="AE279" s="140">
        <f t="shared" si="371"/>
        <v>37.27</v>
      </c>
      <c r="AF279" s="140">
        <f t="shared" si="371"/>
        <v>220</v>
      </c>
      <c r="AG279" s="140">
        <f t="shared" si="371"/>
        <v>0</v>
      </c>
      <c r="AH279" s="140">
        <f t="shared" si="371"/>
        <v>1797.84</v>
      </c>
      <c r="AI279" s="139" t="s">
        <v>32</v>
      </c>
    </row>
    <row r="280" s="39" customFormat="1" ht="16" customHeight="1" spans="1:35">
      <c r="A280" s="129">
        <f t="shared" si="353"/>
        <v>277</v>
      </c>
      <c r="B280" s="49" t="s">
        <v>533</v>
      </c>
      <c r="C280" s="52" t="s">
        <v>709</v>
      </c>
      <c r="D280" s="44" t="s">
        <v>710</v>
      </c>
      <c r="E280" s="349">
        <v>3726.65</v>
      </c>
      <c r="F280" s="49">
        <v>3726.65</v>
      </c>
      <c r="G280" s="349">
        <v>6014.67</v>
      </c>
      <c r="H280" s="349">
        <v>3726.65</v>
      </c>
      <c r="I280" s="359">
        <v>2200</v>
      </c>
      <c r="J280" s="130"/>
      <c r="K280" s="49">
        <f t="shared" si="354"/>
        <v>44.72</v>
      </c>
      <c r="L280" s="49">
        <f t="shared" si="355"/>
        <v>596.26</v>
      </c>
      <c r="M280" s="130">
        <f t="shared" si="356"/>
        <v>481.17</v>
      </c>
      <c r="N280" s="49">
        <f t="shared" si="357"/>
        <v>26.09</v>
      </c>
      <c r="O280" s="130">
        <f t="shared" si="358"/>
        <v>110</v>
      </c>
      <c r="P280" s="130">
        <f t="shared" si="359"/>
        <v>0</v>
      </c>
      <c r="Q280" s="130">
        <f t="shared" si="360"/>
        <v>1258.24</v>
      </c>
      <c r="R280" s="49">
        <f t="shared" si="361"/>
        <v>0</v>
      </c>
      <c r="S280" s="49">
        <f t="shared" si="362"/>
        <v>298.13</v>
      </c>
      <c r="T280" s="130">
        <f t="shared" si="363"/>
        <v>120.29</v>
      </c>
      <c r="U280" s="49">
        <f t="shared" si="364"/>
        <v>11.18</v>
      </c>
      <c r="V280" s="130">
        <f t="shared" si="365"/>
        <v>110</v>
      </c>
      <c r="W280" s="130">
        <f t="shared" si="366"/>
        <v>0</v>
      </c>
      <c r="X280" s="49">
        <f t="shared" si="367"/>
        <v>539.6</v>
      </c>
      <c r="Y280" s="49">
        <f t="shared" si="368"/>
        <v>1797.84</v>
      </c>
      <c r="Z280" s="164"/>
      <c r="AA280" s="139" t="s">
        <v>55</v>
      </c>
      <c r="AB280" s="140">
        <f t="shared" ref="AB280:AH280" si="372">K280+R280</f>
        <v>44.72</v>
      </c>
      <c r="AC280" s="140">
        <f t="shared" si="372"/>
        <v>894.39</v>
      </c>
      <c r="AD280" s="140">
        <f t="shared" si="372"/>
        <v>601.46</v>
      </c>
      <c r="AE280" s="140">
        <f t="shared" si="372"/>
        <v>37.27</v>
      </c>
      <c r="AF280" s="140">
        <f t="shared" si="372"/>
        <v>220</v>
      </c>
      <c r="AG280" s="140">
        <f t="shared" si="372"/>
        <v>0</v>
      </c>
      <c r="AH280" s="140">
        <f t="shared" si="372"/>
        <v>1797.84</v>
      </c>
      <c r="AI280" s="139" t="s">
        <v>32</v>
      </c>
    </row>
    <row r="281" s="39" customFormat="1" ht="16" customHeight="1" spans="1:35">
      <c r="A281" s="129">
        <f t="shared" si="353"/>
        <v>278</v>
      </c>
      <c r="B281" s="49" t="s">
        <v>201</v>
      </c>
      <c r="C281" s="52" t="s">
        <v>711</v>
      </c>
      <c r="D281" s="459" t="s">
        <v>712</v>
      </c>
      <c r="E281" s="349">
        <v>3726.65</v>
      </c>
      <c r="F281" s="49">
        <v>3726.65</v>
      </c>
      <c r="G281" s="349">
        <v>6014.67</v>
      </c>
      <c r="H281" s="349">
        <v>3726.65</v>
      </c>
      <c r="I281" s="359">
        <v>3180</v>
      </c>
      <c r="J281" s="130"/>
      <c r="K281" s="49">
        <f t="shared" si="354"/>
        <v>44.72</v>
      </c>
      <c r="L281" s="49">
        <f t="shared" si="355"/>
        <v>596.26</v>
      </c>
      <c r="M281" s="130">
        <f t="shared" si="356"/>
        <v>481.17</v>
      </c>
      <c r="N281" s="49">
        <f t="shared" si="357"/>
        <v>26.09</v>
      </c>
      <c r="O281" s="130">
        <f t="shared" si="358"/>
        <v>159</v>
      </c>
      <c r="P281" s="130">
        <f t="shared" si="359"/>
        <v>0</v>
      </c>
      <c r="Q281" s="130">
        <f t="shared" si="360"/>
        <v>1307.24</v>
      </c>
      <c r="R281" s="49">
        <f t="shared" si="361"/>
        <v>0</v>
      </c>
      <c r="S281" s="49">
        <f t="shared" si="362"/>
        <v>298.13</v>
      </c>
      <c r="T281" s="130">
        <f t="shared" si="363"/>
        <v>120.29</v>
      </c>
      <c r="U281" s="49">
        <f t="shared" si="364"/>
        <v>11.18</v>
      </c>
      <c r="V281" s="130">
        <f t="shared" si="365"/>
        <v>159</v>
      </c>
      <c r="W281" s="130">
        <f t="shared" si="366"/>
        <v>0</v>
      </c>
      <c r="X281" s="49">
        <f t="shared" si="367"/>
        <v>588.6</v>
      </c>
      <c r="Y281" s="49">
        <f t="shared" si="368"/>
        <v>1895.84</v>
      </c>
      <c r="Z281" s="164"/>
      <c r="AA281" s="139" t="s">
        <v>70</v>
      </c>
      <c r="AB281" s="140">
        <f t="shared" ref="AB281:AH281" si="373">K281+R281</f>
        <v>44.72</v>
      </c>
      <c r="AC281" s="140">
        <f t="shared" si="373"/>
        <v>894.39</v>
      </c>
      <c r="AD281" s="140">
        <f t="shared" si="373"/>
        <v>601.46</v>
      </c>
      <c r="AE281" s="140">
        <f t="shared" si="373"/>
        <v>37.27</v>
      </c>
      <c r="AF281" s="140">
        <f t="shared" si="373"/>
        <v>318</v>
      </c>
      <c r="AG281" s="140">
        <f t="shared" si="373"/>
        <v>0</v>
      </c>
      <c r="AH281" s="140">
        <f t="shared" si="373"/>
        <v>1895.84</v>
      </c>
      <c r="AI281" s="139" t="s">
        <v>35</v>
      </c>
    </row>
    <row r="282" s="39" customFormat="1" ht="16" customHeight="1" spans="1:35">
      <c r="A282" s="129">
        <f t="shared" si="353"/>
        <v>279</v>
      </c>
      <c r="B282" s="49" t="s">
        <v>522</v>
      </c>
      <c r="C282" s="57" t="s">
        <v>713</v>
      </c>
      <c r="D282" s="459" t="s">
        <v>714</v>
      </c>
      <c r="E282" s="349">
        <v>3726.65</v>
      </c>
      <c r="F282" s="49">
        <v>3726.65</v>
      </c>
      <c r="G282" s="349">
        <v>6014.67</v>
      </c>
      <c r="H282" s="349">
        <v>3726.65</v>
      </c>
      <c r="I282" s="359">
        <v>3180</v>
      </c>
      <c r="J282" s="130"/>
      <c r="K282" s="49">
        <f t="shared" si="354"/>
        <v>44.72</v>
      </c>
      <c r="L282" s="49">
        <f t="shared" si="355"/>
        <v>596.26</v>
      </c>
      <c r="M282" s="130">
        <f t="shared" si="356"/>
        <v>481.17</v>
      </c>
      <c r="N282" s="49">
        <f t="shared" si="357"/>
        <v>26.09</v>
      </c>
      <c r="O282" s="130">
        <f t="shared" si="358"/>
        <v>159</v>
      </c>
      <c r="P282" s="130">
        <f t="shared" si="359"/>
        <v>0</v>
      </c>
      <c r="Q282" s="130">
        <f t="shared" si="360"/>
        <v>1307.24</v>
      </c>
      <c r="R282" s="49">
        <f t="shared" si="361"/>
        <v>0</v>
      </c>
      <c r="S282" s="49">
        <f t="shared" si="362"/>
        <v>298.13</v>
      </c>
      <c r="T282" s="130">
        <f t="shared" si="363"/>
        <v>120.29</v>
      </c>
      <c r="U282" s="49">
        <f t="shared" si="364"/>
        <v>11.18</v>
      </c>
      <c r="V282" s="130">
        <f t="shared" si="365"/>
        <v>159</v>
      </c>
      <c r="W282" s="130">
        <f t="shared" si="366"/>
        <v>0</v>
      </c>
      <c r="X282" s="49">
        <f t="shared" si="367"/>
        <v>588.6</v>
      </c>
      <c r="Y282" s="49">
        <f t="shared" si="368"/>
        <v>1895.84</v>
      </c>
      <c r="Z282" s="164"/>
      <c r="AA282" s="139" t="s">
        <v>50</v>
      </c>
      <c r="AB282" s="140">
        <f t="shared" ref="AB282:AH282" si="374">K282+R282</f>
        <v>44.72</v>
      </c>
      <c r="AC282" s="140">
        <f t="shared" si="374"/>
        <v>894.39</v>
      </c>
      <c r="AD282" s="140">
        <f t="shared" si="374"/>
        <v>601.46</v>
      </c>
      <c r="AE282" s="140">
        <f t="shared" si="374"/>
        <v>37.27</v>
      </c>
      <c r="AF282" s="140">
        <f t="shared" si="374"/>
        <v>318</v>
      </c>
      <c r="AG282" s="140">
        <f t="shared" si="374"/>
        <v>0</v>
      </c>
      <c r="AH282" s="140">
        <f t="shared" si="374"/>
        <v>1895.84</v>
      </c>
      <c r="AI282" s="139" t="s">
        <v>31</v>
      </c>
    </row>
    <row r="283" s="39" customFormat="1" ht="16" customHeight="1" spans="1:35">
      <c r="A283" s="129">
        <f t="shared" si="353"/>
        <v>280</v>
      </c>
      <c r="B283" s="49" t="s">
        <v>223</v>
      </c>
      <c r="C283" s="310" t="s">
        <v>715</v>
      </c>
      <c r="D283" s="46" t="s">
        <v>716</v>
      </c>
      <c r="E283" s="49">
        <v>3726.65</v>
      </c>
      <c r="F283" s="49">
        <v>3726.65</v>
      </c>
      <c r="G283" s="130">
        <v>6014.67</v>
      </c>
      <c r="H283" s="49">
        <v>3726.65</v>
      </c>
      <c r="I283" s="130">
        <v>2200</v>
      </c>
      <c r="J283" s="130"/>
      <c r="K283" s="49">
        <f t="shared" si="354"/>
        <v>44.72</v>
      </c>
      <c r="L283" s="49">
        <f t="shared" si="355"/>
        <v>596.26</v>
      </c>
      <c r="M283" s="130">
        <f t="shared" si="356"/>
        <v>481.17</v>
      </c>
      <c r="N283" s="49">
        <f t="shared" si="357"/>
        <v>26.09</v>
      </c>
      <c r="O283" s="130">
        <f t="shared" si="358"/>
        <v>110</v>
      </c>
      <c r="P283" s="130">
        <f t="shared" si="359"/>
        <v>0</v>
      </c>
      <c r="Q283" s="130">
        <f t="shared" si="360"/>
        <v>1258.24</v>
      </c>
      <c r="R283" s="49">
        <f t="shared" si="361"/>
        <v>0</v>
      </c>
      <c r="S283" s="49">
        <f t="shared" si="362"/>
        <v>298.13</v>
      </c>
      <c r="T283" s="130">
        <f t="shared" si="363"/>
        <v>120.29</v>
      </c>
      <c r="U283" s="49">
        <f t="shared" si="364"/>
        <v>11.18</v>
      </c>
      <c r="V283" s="130">
        <f t="shared" si="365"/>
        <v>110</v>
      </c>
      <c r="W283" s="130">
        <f t="shared" si="366"/>
        <v>0</v>
      </c>
      <c r="X283" s="49">
        <f t="shared" si="367"/>
        <v>539.6</v>
      </c>
      <c r="Y283" s="49">
        <f t="shared" si="368"/>
        <v>1797.84</v>
      </c>
      <c r="Z283" s="49"/>
      <c r="AA283" s="139" t="s">
        <v>80</v>
      </c>
      <c r="AB283" s="140">
        <f t="shared" ref="AB283:AH283" si="375">K283+R283</f>
        <v>44.72</v>
      </c>
      <c r="AC283" s="140">
        <f t="shared" si="375"/>
        <v>894.39</v>
      </c>
      <c r="AD283" s="140">
        <f t="shared" si="375"/>
        <v>601.46</v>
      </c>
      <c r="AE283" s="140">
        <f t="shared" si="375"/>
        <v>37.27</v>
      </c>
      <c r="AF283" s="140">
        <f t="shared" si="375"/>
        <v>220</v>
      </c>
      <c r="AG283" s="140">
        <f t="shared" si="375"/>
        <v>0</v>
      </c>
      <c r="AH283" s="140">
        <f t="shared" si="375"/>
        <v>1797.84</v>
      </c>
      <c r="AI283" s="139" t="s">
        <v>33</v>
      </c>
    </row>
    <row r="284" s="39" customFormat="1" ht="16" customHeight="1" spans="1:35">
      <c r="A284" s="129">
        <f t="shared" si="353"/>
        <v>281</v>
      </c>
      <c r="B284" s="49" t="s">
        <v>201</v>
      </c>
      <c r="C284" s="52" t="s">
        <v>717</v>
      </c>
      <c r="D284" s="459" t="s">
        <v>718</v>
      </c>
      <c r="E284" s="349">
        <v>3726.65</v>
      </c>
      <c r="F284" s="49">
        <v>3726.65</v>
      </c>
      <c r="G284" s="349">
        <v>6014.67</v>
      </c>
      <c r="H284" s="349">
        <v>3726.65</v>
      </c>
      <c r="I284" s="359">
        <v>2200</v>
      </c>
      <c r="J284" s="130"/>
      <c r="K284" s="49">
        <f t="shared" si="354"/>
        <v>44.72</v>
      </c>
      <c r="L284" s="49">
        <f t="shared" si="355"/>
        <v>596.26</v>
      </c>
      <c r="M284" s="130">
        <f t="shared" si="356"/>
        <v>481.17</v>
      </c>
      <c r="N284" s="49">
        <f t="shared" si="357"/>
        <v>26.09</v>
      </c>
      <c r="O284" s="130">
        <f t="shared" si="358"/>
        <v>110</v>
      </c>
      <c r="P284" s="130">
        <f t="shared" si="359"/>
        <v>0</v>
      </c>
      <c r="Q284" s="130">
        <f t="shared" si="360"/>
        <v>1258.24</v>
      </c>
      <c r="R284" s="49">
        <f t="shared" si="361"/>
        <v>0</v>
      </c>
      <c r="S284" s="49">
        <f t="shared" si="362"/>
        <v>298.13</v>
      </c>
      <c r="T284" s="130">
        <f t="shared" si="363"/>
        <v>120.29</v>
      </c>
      <c r="U284" s="49">
        <f t="shared" si="364"/>
        <v>11.18</v>
      </c>
      <c r="V284" s="130">
        <f t="shared" si="365"/>
        <v>110</v>
      </c>
      <c r="W284" s="130">
        <f t="shared" si="366"/>
        <v>0</v>
      </c>
      <c r="X284" s="49">
        <f t="shared" si="367"/>
        <v>539.6</v>
      </c>
      <c r="Y284" s="49">
        <f t="shared" si="368"/>
        <v>1797.84</v>
      </c>
      <c r="Z284" s="164"/>
      <c r="AA284" s="139" t="s">
        <v>66</v>
      </c>
      <c r="AB284" s="140">
        <f t="shared" ref="AB284:AH284" si="376">K284+R284</f>
        <v>44.72</v>
      </c>
      <c r="AC284" s="140">
        <f t="shared" si="376"/>
        <v>894.39</v>
      </c>
      <c r="AD284" s="140">
        <f t="shared" si="376"/>
        <v>601.46</v>
      </c>
      <c r="AE284" s="140">
        <f t="shared" si="376"/>
        <v>37.27</v>
      </c>
      <c r="AF284" s="140">
        <f t="shared" si="376"/>
        <v>220</v>
      </c>
      <c r="AG284" s="140">
        <f t="shared" si="376"/>
        <v>0</v>
      </c>
      <c r="AH284" s="140">
        <f t="shared" si="376"/>
        <v>1797.84</v>
      </c>
      <c r="AI284" s="139" t="s">
        <v>32</v>
      </c>
    </row>
    <row r="285" s="39" customFormat="1" ht="16" customHeight="1" spans="1:35">
      <c r="A285" s="129">
        <f t="shared" si="353"/>
        <v>282</v>
      </c>
      <c r="B285" s="49" t="s">
        <v>119</v>
      </c>
      <c r="C285" s="46" t="s">
        <v>719</v>
      </c>
      <c r="D285" s="450" t="s">
        <v>720</v>
      </c>
      <c r="E285" s="349">
        <v>3726.65</v>
      </c>
      <c r="F285" s="49">
        <v>3726.65</v>
      </c>
      <c r="G285" s="349">
        <v>6014.67</v>
      </c>
      <c r="H285" s="349">
        <v>3726.65</v>
      </c>
      <c r="I285" s="359">
        <v>2200</v>
      </c>
      <c r="J285" s="130"/>
      <c r="K285" s="49">
        <f t="shared" si="354"/>
        <v>44.72</v>
      </c>
      <c r="L285" s="49">
        <f t="shared" si="355"/>
        <v>596.26</v>
      </c>
      <c r="M285" s="130">
        <f t="shared" si="356"/>
        <v>481.17</v>
      </c>
      <c r="N285" s="49">
        <f t="shared" si="357"/>
        <v>26.09</v>
      </c>
      <c r="O285" s="130">
        <f t="shared" si="358"/>
        <v>110</v>
      </c>
      <c r="P285" s="130">
        <f t="shared" si="359"/>
        <v>0</v>
      </c>
      <c r="Q285" s="130">
        <f t="shared" si="360"/>
        <v>1258.24</v>
      </c>
      <c r="R285" s="49">
        <f t="shared" si="361"/>
        <v>0</v>
      </c>
      <c r="S285" s="49">
        <f t="shared" si="362"/>
        <v>298.13</v>
      </c>
      <c r="T285" s="130">
        <f t="shared" si="363"/>
        <v>120.29</v>
      </c>
      <c r="U285" s="49">
        <f t="shared" si="364"/>
        <v>11.18</v>
      </c>
      <c r="V285" s="130">
        <f t="shared" si="365"/>
        <v>110</v>
      </c>
      <c r="W285" s="130">
        <f t="shared" si="366"/>
        <v>0</v>
      </c>
      <c r="X285" s="49">
        <f t="shared" si="367"/>
        <v>539.6</v>
      </c>
      <c r="Y285" s="49">
        <f t="shared" si="368"/>
        <v>1797.84</v>
      </c>
      <c r="Z285" s="164"/>
      <c r="AA285" s="139" t="s">
        <v>75</v>
      </c>
      <c r="AB285" s="140">
        <f t="shared" ref="AB285:AH285" si="377">K285+R285</f>
        <v>44.72</v>
      </c>
      <c r="AC285" s="140">
        <f t="shared" si="377"/>
        <v>894.39</v>
      </c>
      <c r="AD285" s="140">
        <f t="shared" si="377"/>
        <v>601.46</v>
      </c>
      <c r="AE285" s="140">
        <f t="shared" si="377"/>
        <v>37.27</v>
      </c>
      <c r="AF285" s="140">
        <f t="shared" si="377"/>
        <v>220</v>
      </c>
      <c r="AG285" s="140">
        <f t="shared" si="377"/>
        <v>0</v>
      </c>
      <c r="AH285" s="140">
        <f t="shared" si="377"/>
        <v>1797.84</v>
      </c>
      <c r="AI285" s="139" t="s">
        <v>32</v>
      </c>
    </row>
    <row r="286" s="39" customFormat="1" ht="16" customHeight="1" spans="1:35">
      <c r="A286" s="129">
        <f t="shared" si="353"/>
        <v>283</v>
      </c>
      <c r="B286" s="49" t="s">
        <v>262</v>
      </c>
      <c r="C286" s="52" t="s">
        <v>721</v>
      </c>
      <c r="D286" s="451" t="s">
        <v>722</v>
      </c>
      <c r="E286" s="349">
        <v>3726.65</v>
      </c>
      <c r="F286" s="49">
        <v>3726.65</v>
      </c>
      <c r="G286" s="349">
        <v>6014.67</v>
      </c>
      <c r="H286" s="349">
        <v>3726.65</v>
      </c>
      <c r="I286" s="359">
        <v>2200</v>
      </c>
      <c r="J286" s="130"/>
      <c r="K286" s="49">
        <f t="shared" si="354"/>
        <v>44.72</v>
      </c>
      <c r="L286" s="49">
        <f t="shared" si="355"/>
        <v>596.26</v>
      </c>
      <c r="M286" s="130">
        <f t="shared" si="356"/>
        <v>481.17</v>
      </c>
      <c r="N286" s="49">
        <f t="shared" si="357"/>
        <v>26.09</v>
      </c>
      <c r="O286" s="130">
        <f t="shared" si="358"/>
        <v>110</v>
      </c>
      <c r="P286" s="130">
        <f t="shared" si="359"/>
        <v>0</v>
      </c>
      <c r="Q286" s="130">
        <f t="shared" si="360"/>
        <v>1258.24</v>
      </c>
      <c r="R286" s="49">
        <f t="shared" si="361"/>
        <v>0</v>
      </c>
      <c r="S286" s="49">
        <f t="shared" si="362"/>
        <v>298.13</v>
      </c>
      <c r="T286" s="130">
        <f t="shared" si="363"/>
        <v>120.29</v>
      </c>
      <c r="U286" s="49">
        <f t="shared" si="364"/>
        <v>11.18</v>
      </c>
      <c r="V286" s="130">
        <f t="shared" si="365"/>
        <v>110</v>
      </c>
      <c r="W286" s="130">
        <f t="shared" si="366"/>
        <v>0</v>
      </c>
      <c r="X286" s="49">
        <f t="shared" si="367"/>
        <v>539.6</v>
      </c>
      <c r="Y286" s="49">
        <f t="shared" si="368"/>
        <v>1797.84</v>
      </c>
      <c r="Z286" s="164"/>
      <c r="AA286" s="139" t="s">
        <v>65</v>
      </c>
      <c r="AB286" s="140">
        <f t="shared" ref="AB286:AH286" si="378">K286+R286</f>
        <v>44.72</v>
      </c>
      <c r="AC286" s="140">
        <f t="shared" si="378"/>
        <v>894.39</v>
      </c>
      <c r="AD286" s="140">
        <f t="shared" si="378"/>
        <v>601.46</v>
      </c>
      <c r="AE286" s="140">
        <f t="shared" si="378"/>
        <v>37.27</v>
      </c>
      <c r="AF286" s="140">
        <f t="shared" si="378"/>
        <v>220</v>
      </c>
      <c r="AG286" s="140">
        <f t="shared" si="378"/>
        <v>0</v>
      </c>
      <c r="AH286" s="140">
        <f t="shared" si="378"/>
        <v>1797.84</v>
      </c>
      <c r="AI286" s="139" t="s">
        <v>32</v>
      </c>
    </row>
    <row r="287" s="39" customFormat="1" ht="16" customHeight="1" spans="1:35">
      <c r="A287" s="129">
        <f t="shared" si="353"/>
        <v>284</v>
      </c>
      <c r="B287" s="49" t="s">
        <v>119</v>
      </c>
      <c r="C287" s="52" t="s">
        <v>723</v>
      </c>
      <c r="D287" s="202" t="s">
        <v>724</v>
      </c>
      <c r="E287" s="349">
        <v>3726.65</v>
      </c>
      <c r="F287" s="49">
        <v>3726.65</v>
      </c>
      <c r="G287" s="349">
        <v>6014.67</v>
      </c>
      <c r="H287" s="349">
        <v>3726.65</v>
      </c>
      <c r="I287" s="359">
        <v>2200</v>
      </c>
      <c r="J287" s="130"/>
      <c r="K287" s="49">
        <f t="shared" si="354"/>
        <v>44.72</v>
      </c>
      <c r="L287" s="49">
        <f t="shared" si="355"/>
        <v>596.26</v>
      </c>
      <c r="M287" s="130">
        <f t="shared" si="356"/>
        <v>481.17</v>
      </c>
      <c r="N287" s="49">
        <f t="shared" si="357"/>
        <v>26.09</v>
      </c>
      <c r="O287" s="130">
        <f t="shared" si="358"/>
        <v>110</v>
      </c>
      <c r="P287" s="130">
        <f t="shared" si="359"/>
        <v>0</v>
      </c>
      <c r="Q287" s="130">
        <f t="shared" si="360"/>
        <v>1258.24</v>
      </c>
      <c r="R287" s="49">
        <f t="shared" si="361"/>
        <v>0</v>
      </c>
      <c r="S287" s="49">
        <f t="shared" si="362"/>
        <v>298.13</v>
      </c>
      <c r="T287" s="130">
        <f t="shared" si="363"/>
        <v>120.29</v>
      </c>
      <c r="U287" s="49">
        <f t="shared" si="364"/>
        <v>11.18</v>
      </c>
      <c r="V287" s="130">
        <f t="shared" si="365"/>
        <v>110</v>
      </c>
      <c r="W287" s="130">
        <f t="shared" si="366"/>
        <v>0</v>
      </c>
      <c r="X287" s="49">
        <f t="shared" si="367"/>
        <v>539.6</v>
      </c>
      <c r="Y287" s="49">
        <f t="shared" si="368"/>
        <v>1797.84</v>
      </c>
      <c r="Z287" s="164"/>
      <c r="AA287" s="139" t="s">
        <v>89</v>
      </c>
      <c r="AB287" s="140">
        <f t="shared" ref="AB287:AH287" si="379">K287+R287</f>
        <v>44.72</v>
      </c>
      <c r="AC287" s="140">
        <f t="shared" si="379"/>
        <v>894.39</v>
      </c>
      <c r="AD287" s="140">
        <f t="shared" si="379"/>
        <v>601.46</v>
      </c>
      <c r="AE287" s="140">
        <f t="shared" si="379"/>
        <v>37.27</v>
      </c>
      <c r="AF287" s="140">
        <f t="shared" si="379"/>
        <v>220</v>
      </c>
      <c r="AG287" s="140">
        <f t="shared" si="379"/>
        <v>0</v>
      </c>
      <c r="AH287" s="140">
        <f t="shared" si="379"/>
        <v>1797.84</v>
      </c>
      <c r="AI287" s="139" t="s">
        <v>32</v>
      </c>
    </row>
    <row r="288" s="39" customFormat="1" ht="16" customHeight="1" spans="1:35">
      <c r="A288" s="129">
        <f t="shared" si="353"/>
        <v>285</v>
      </c>
      <c r="B288" s="49" t="s">
        <v>119</v>
      </c>
      <c r="C288" s="353" t="s">
        <v>725</v>
      </c>
      <c r="D288" s="354" t="s">
        <v>726</v>
      </c>
      <c r="E288" s="349">
        <v>3726.65</v>
      </c>
      <c r="F288" s="49">
        <v>3726.65</v>
      </c>
      <c r="G288" s="349">
        <v>6014.67</v>
      </c>
      <c r="H288" s="349">
        <v>3726.65</v>
      </c>
      <c r="I288" s="359">
        <v>2200</v>
      </c>
      <c r="J288" s="130"/>
      <c r="K288" s="49">
        <f t="shared" si="354"/>
        <v>44.72</v>
      </c>
      <c r="L288" s="49">
        <f t="shared" si="355"/>
        <v>596.26</v>
      </c>
      <c r="M288" s="130">
        <f t="shared" si="356"/>
        <v>481.17</v>
      </c>
      <c r="N288" s="49">
        <f t="shared" si="357"/>
        <v>26.09</v>
      </c>
      <c r="O288" s="130">
        <f t="shared" si="358"/>
        <v>110</v>
      </c>
      <c r="P288" s="130">
        <f t="shared" si="359"/>
        <v>0</v>
      </c>
      <c r="Q288" s="130">
        <f t="shared" si="360"/>
        <v>1258.24</v>
      </c>
      <c r="R288" s="49">
        <f t="shared" si="361"/>
        <v>0</v>
      </c>
      <c r="S288" s="49">
        <f t="shared" si="362"/>
        <v>298.13</v>
      </c>
      <c r="T288" s="130">
        <f t="shared" si="363"/>
        <v>120.29</v>
      </c>
      <c r="U288" s="49">
        <f t="shared" si="364"/>
        <v>11.18</v>
      </c>
      <c r="V288" s="130">
        <f t="shared" si="365"/>
        <v>110</v>
      </c>
      <c r="W288" s="130">
        <f t="shared" si="366"/>
        <v>0</v>
      </c>
      <c r="X288" s="49">
        <f t="shared" si="367"/>
        <v>539.6</v>
      </c>
      <c r="Y288" s="49">
        <f t="shared" si="368"/>
        <v>1797.84</v>
      </c>
      <c r="Z288" s="164"/>
      <c r="AA288" s="139" t="s">
        <v>78</v>
      </c>
      <c r="AB288" s="140">
        <f t="shared" ref="AB288:AH288" si="380">K288+R288</f>
        <v>44.72</v>
      </c>
      <c r="AC288" s="140">
        <f t="shared" si="380"/>
        <v>894.39</v>
      </c>
      <c r="AD288" s="140">
        <f t="shared" si="380"/>
        <v>601.46</v>
      </c>
      <c r="AE288" s="140">
        <f t="shared" si="380"/>
        <v>37.27</v>
      </c>
      <c r="AF288" s="140">
        <f t="shared" si="380"/>
        <v>220</v>
      </c>
      <c r="AG288" s="140">
        <f t="shared" si="380"/>
        <v>0</v>
      </c>
      <c r="AH288" s="140">
        <f t="shared" si="380"/>
        <v>1797.84</v>
      </c>
      <c r="AI288" s="139" t="s">
        <v>32</v>
      </c>
    </row>
    <row r="289" s="39" customFormat="1" ht="16" customHeight="1" spans="1:35">
      <c r="A289" s="129">
        <f t="shared" si="353"/>
        <v>286</v>
      </c>
      <c r="B289" s="49" t="s">
        <v>157</v>
      </c>
      <c r="C289" s="52" t="s">
        <v>727</v>
      </c>
      <c r="D289" s="451" t="s">
        <v>728</v>
      </c>
      <c r="E289" s="349">
        <v>3726.65</v>
      </c>
      <c r="F289" s="49">
        <v>3726.65</v>
      </c>
      <c r="G289" s="349">
        <v>6014.67</v>
      </c>
      <c r="H289" s="349">
        <v>3726.65</v>
      </c>
      <c r="I289" s="359">
        <v>2200</v>
      </c>
      <c r="J289" s="130"/>
      <c r="K289" s="49">
        <f t="shared" si="354"/>
        <v>44.72</v>
      </c>
      <c r="L289" s="49">
        <f t="shared" si="355"/>
        <v>596.26</v>
      </c>
      <c r="M289" s="130">
        <f t="shared" si="356"/>
        <v>481.17</v>
      </c>
      <c r="N289" s="49">
        <f t="shared" si="357"/>
        <v>26.09</v>
      </c>
      <c r="O289" s="130">
        <f t="shared" si="358"/>
        <v>110</v>
      </c>
      <c r="P289" s="130">
        <f t="shared" si="359"/>
        <v>0</v>
      </c>
      <c r="Q289" s="130">
        <f t="shared" si="360"/>
        <v>1258.24</v>
      </c>
      <c r="R289" s="49">
        <f t="shared" si="361"/>
        <v>0</v>
      </c>
      <c r="S289" s="49">
        <f t="shared" si="362"/>
        <v>298.13</v>
      </c>
      <c r="T289" s="130">
        <f t="shared" si="363"/>
        <v>120.29</v>
      </c>
      <c r="U289" s="49">
        <f t="shared" si="364"/>
        <v>11.18</v>
      </c>
      <c r="V289" s="130">
        <f t="shared" si="365"/>
        <v>110</v>
      </c>
      <c r="W289" s="130">
        <f t="shared" si="366"/>
        <v>0</v>
      </c>
      <c r="X289" s="49">
        <f t="shared" si="367"/>
        <v>539.6</v>
      </c>
      <c r="Y289" s="49">
        <f t="shared" si="368"/>
        <v>1797.84</v>
      </c>
      <c r="Z289" s="164"/>
      <c r="AA289" s="139" t="s">
        <v>88</v>
      </c>
      <c r="AB289" s="140">
        <f t="shared" ref="AB289:AH289" si="381">K289+R289</f>
        <v>44.72</v>
      </c>
      <c r="AC289" s="140">
        <f t="shared" si="381"/>
        <v>894.39</v>
      </c>
      <c r="AD289" s="140">
        <f t="shared" si="381"/>
        <v>601.46</v>
      </c>
      <c r="AE289" s="140">
        <f t="shared" si="381"/>
        <v>37.27</v>
      </c>
      <c r="AF289" s="140">
        <f t="shared" si="381"/>
        <v>220</v>
      </c>
      <c r="AG289" s="140">
        <f t="shared" si="381"/>
        <v>0</v>
      </c>
      <c r="AH289" s="140">
        <f t="shared" si="381"/>
        <v>1797.84</v>
      </c>
      <c r="AI289" s="139" t="s">
        <v>34</v>
      </c>
    </row>
    <row r="290" s="39" customFormat="1" ht="16" customHeight="1" spans="1:35">
      <c r="A290" s="129">
        <f t="shared" si="353"/>
        <v>287</v>
      </c>
      <c r="B290" s="49" t="s">
        <v>729</v>
      </c>
      <c r="C290" s="52" t="s">
        <v>730</v>
      </c>
      <c r="D290" s="202" t="s">
        <v>731</v>
      </c>
      <c r="E290" s="349">
        <v>3726.65</v>
      </c>
      <c r="F290" s="49">
        <v>3726.65</v>
      </c>
      <c r="G290" s="349">
        <v>6014.67</v>
      </c>
      <c r="H290" s="349">
        <v>3726.65</v>
      </c>
      <c r="I290" s="359">
        <v>3180</v>
      </c>
      <c r="J290" s="130"/>
      <c r="K290" s="49">
        <f t="shared" si="354"/>
        <v>44.72</v>
      </c>
      <c r="L290" s="49">
        <f t="shared" si="355"/>
        <v>596.26</v>
      </c>
      <c r="M290" s="130">
        <f t="shared" si="356"/>
        <v>481.17</v>
      </c>
      <c r="N290" s="49">
        <f t="shared" si="357"/>
        <v>26.09</v>
      </c>
      <c r="O290" s="130">
        <f t="shared" si="358"/>
        <v>159</v>
      </c>
      <c r="P290" s="130">
        <f t="shared" si="359"/>
        <v>0</v>
      </c>
      <c r="Q290" s="130">
        <f t="shared" si="360"/>
        <v>1307.24</v>
      </c>
      <c r="R290" s="49">
        <f t="shared" si="361"/>
        <v>0</v>
      </c>
      <c r="S290" s="49">
        <f t="shared" si="362"/>
        <v>298.13</v>
      </c>
      <c r="T290" s="130">
        <f t="shared" si="363"/>
        <v>120.29</v>
      </c>
      <c r="U290" s="49">
        <f t="shared" si="364"/>
        <v>11.18</v>
      </c>
      <c r="V290" s="130">
        <f t="shared" si="365"/>
        <v>159</v>
      </c>
      <c r="W290" s="130">
        <f t="shared" si="366"/>
        <v>0</v>
      </c>
      <c r="X290" s="49">
        <f t="shared" si="367"/>
        <v>588.6</v>
      </c>
      <c r="Y290" s="49">
        <f t="shared" si="368"/>
        <v>1895.84</v>
      </c>
      <c r="Z290" s="164"/>
      <c r="AA290" s="139" t="s">
        <v>85</v>
      </c>
      <c r="AB290" s="140">
        <f t="shared" ref="AB290:AH290" si="382">K290+R290</f>
        <v>44.72</v>
      </c>
      <c r="AC290" s="140">
        <f t="shared" si="382"/>
        <v>894.39</v>
      </c>
      <c r="AD290" s="140">
        <f t="shared" si="382"/>
        <v>601.46</v>
      </c>
      <c r="AE290" s="140">
        <f t="shared" si="382"/>
        <v>37.27</v>
      </c>
      <c r="AF290" s="140">
        <f t="shared" si="382"/>
        <v>318</v>
      </c>
      <c r="AG290" s="140">
        <f t="shared" si="382"/>
        <v>0</v>
      </c>
      <c r="AH290" s="140">
        <f t="shared" si="382"/>
        <v>1895.84</v>
      </c>
      <c r="AI290" s="139" t="s">
        <v>34</v>
      </c>
    </row>
    <row r="291" s="39" customFormat="1" ht="16" customHeight="1" spans="1:35">
      <c r="A291" s="129">
        <f t="shared" si="353"/>
        <v>288</v>
      </c>
      <c r="B291" s="49" t="s">
        <v>201</v>
      </c>
      <c r="C291" s="46" t="s">
        <v>732</v>
      </c>
      <c r="D291" s="202" t="s">
        <v>733</v>
      </c>
      <c r="E291" s="355">
        <v>3726.65</v>
      </c>
      <c r="F291" s="49">
        <v>3726.65</v>
      </c>
      <c r="G291" s="349">
        <v>6014.67</v>
      </c>
      <c r="H291" s="349">
        <v>3726.65</v>
      </c>
      <c r="I291" s="359">
        <v>2200</v>
      </c>
      <c r="J291" s="130"/>
      <c r="K291" s="49">
        <f t="shared" si="354"/>
        <v>44.72</v>
      </c>
      <c r="L291" s="49">
        <f t="shared" si="355"/>
        <v>596.26</v>
      </c>
      <c r="M291" s="130">
        <f t="shared" si="356"/>
        <v>481.17</v>
      </c>
      <c r="N291" s="49">
        <f t="shared" si="357"/>
        <v>26.09</v>
      </c>
      <c r="O291" s="130">
        <f t="shared" si="358"/>
        <v>110</v>
      </c>
      <c r="P291" s="130">
        <f t="shared" si="359"/>
        <v>0</v>
      </c>
      <c r="Q291" s="130">
        <f t="shared" si="360"/>
        <v>1258.24</v>
      </c>
      <c r="R291" s="49">
        <f t="shared" si="361"/>
        <v>0</v>
      </c>
      <c r="S291" s="49">
        <f t="shared" si="362"/>
        <v>298.13</v>
      </c>
      <c r="T291" s="130">
        <f t="shared" si="363"/>
        <v>120.29</v>
      </c>
      <c r="U291" s="49">
        <f t="shared" si="364"/>
        <v>11.18</v>
      </c>
      <c r="V291" s="130">
        <f t="shared" si="365"/>
        <v>110</v>
      </c>
      <c r="W291" s="130">
        <f t="shared" si="366"/>
        <v>0</v>
      </c>
      <c r="X291" s="49">
        <f t="shared" si="367"/>
        <v>539.6</v>
      </c>
      <c r="Y291" s="49">
        <f t="shared" si="368"/>
        <v>1797.84</v>
      </c>
      <c r="Z291" s="164"/>
      <c r="AA291" s="139" t="s">
        <v>66</v>
      </c>
      <c r="AB291" s="140">
        <f t="shared" ref="AB291:AH291" si="383">K291+R291</f>
        <v>44.72</v>
      </c>
      <c r="AC291" s="140">
        <f t="shared" si="383"/>
        <v>894.39</v>
      </c>
      <c r="AD291" s="140">
        <f t="shared" si="383"/>
        <v>601.46</v>
      </c>
      <c r="AE291" s="140">
        <f t="shared" si="383"/>
        <v>37.27</v>
      </c>
      <c r="AF291" s="140">
        <f t="shared" si="383"/>
        <v>220</v>
      </c>
      <c r="AG291" s="140">
        <f t="shared" si="383"/>
        <v>0</v>
      </c>
      <c r="AH291" s="140">
        <f t="shared" si="383"/>
        <v>1797.84</v>
      </c>
      <c r="AI291" s="139" t="s">
        <v>32</v>
      </c>
    </row>
    <row r="292" s="39" customFormat="1" ht="16" customHeight="1" spans="1:35">
      <c r="A292" s="129">
        <f t="shared" si="353"/>
        <v>289</v>
      </c>
      <c r="B292" s="49" t="s">
        <v>411</v>
      </c>
      <c r="C292" s="46" t="s">
        <v>734</v>
      </c>
      <c r="D292" s="202" t="s">
        <v>735</v>
      </c>
      <c r="E292" s="355">
        <v>3726.65</v>
      </c>
      <c r="F292" s="49">
        <v>3726.65</v>
      </c>
      <c r="G292" s="349">
        <v>6014.67</v>
      </c>
      <c r="H292" s="349">
        <v>3726.65</v>
      </c>
      <c r="I292" s="359">
        <v>2200</v>
      </c>
      <c r="J292" s="130"/>
      <c r="K292" s="49">
        <f t="shared" si="354"/>
        <v>44.72</v>
      </c>
      <c r="L292" s="49">
        <f t="shared" si="355"/>
        <v>596.26</v>
      </c>
      <c r="M292" s="130">
        <f t="shared" si="356"/>
        <v>481.17</v>
      </c>
      <c r="N292" s="49">
        <f t="shared" si="357"/>
        <v>26.09</v>
      </c>
      <c r="O292" s="130">
        <f t="shared" si="358"/>
        <v>110</v>
      </c>
      <c r="P292" s="130">
        <f t="shared" si="359"/>
        <v>0</v>
      </c>
      <c r="Q292" s="130">
        <f t="shared" si="360"/>
        <v>1258.24</v>
      </c>
      <c r="R292" s="49">
        <f t="shared" si="361"/>
        <v>0</v>
      </c>
      <c r="S292" s="49">
        <f t="shared" si="362"/>
        <v>298.13</v>
      </c>
      <c r="T292" s="130">
        <f t="shared" si="363"/>
        <v>120.29</v>
      </c>
      <c r="U292" s="49">
        <f t="shared" si="364"/>
        <v>11.18</v>
      </c>
      <c r="V292" s="130">
        <f t="shared" si="365"/>
        <v>110</v>
      </c>
      <c r="W292" s="130">
        <f t="shared" si="366"/>
        <v>0</v>
      </c>
      <c r="X292" s="49">
        <f t="shared" si="367"/>
        <v>539.6</v>
      </c>
      <c r="Y292" s="49">
        <f t="shared" si="368"/>
        <v>1797.84</v>
      </c>
      <c r="Z292" s="164"/>
      <c r="AA292" s="139" t="s">
        <v>76</v>
      </c>
      <c r="AB292" s="140">
        <f t="shared" ref="AB292:AH292" si="384">K292+R292</f>
        <v>44.72</v>
      </c>
      <c r="AC292" s="140">
        <f t="shared" si="384"/>
        <v>894.39</v>
      </c>
      <c r="AD292" s="140">
        <f t="shared" si="384"/>
        <v>601.46</v>
      </c>
      <c r="AE292" s="140">
        <f t="shared" si="384"/>
        <v>37.27</v>
      </c>
      <c r="AF292" s="140">
        <f t="shared" si="384"/>
        <v>220</v>
      </c>
      <c r="AG292" s="140">
        <f t="shared" si="384"/>
        <v>0</v>
      </c>
      <c r="AH292" s="140">
        <f t="shared" si="384"/>
        <v>1797.84</v>
      </c>
      <c r="AI292" s="139" t="s">
        <v>32</v>
      </c>
    </row>
    <row r="293" s="39" customFormat="1" ht="16" customHeight="1" spans="1:35">
      <c r="A293" s="129">
        <f t="shared" si="353"/>
        <v>290</v>
      </c>
      <c r="B293" s="49" t="s">
        <v>533</v>
      </c>
      <c r="C293" s="46" t="s">
        <v>736</v>
      </c>
      <c r="D293" s="202" t="s">
        <v>737</v>
      </c>
      <c r="E293" s="355">
        <v>3726.65</v>
      </c>
      <c r="F293" s="49">
        <v>3726.65</v>
      </c>
      <c r="G293" s="349">
        <v>6014.67</v>
      </c>
      <c r="H293" s="349">
        <v>3726.65</v>
      </c>
      <c r="I293" s="359">
        <v>2200</v>
      </c>
      <c r="J293" s="130"/>
      <c r="K293" s="49">
        <f t="shared" si="354"/>
        <v>44.72</v>
      </c>
      <c r="L293" s="49">
        <f t="shared" si="355"/>
        <v>596.26</v>
      </c>
      <c r="M293" s="130">
        <f t="shared" si="356"/>
        <v>481.17</v>
      </c>
      <c r="N293" s="49">
        <f t="shared" si="357"/>
        <v>26.09</v>
      </c>
      <c r="O293" s="130">
        <f t="shared" si="358"/>
        <v>110</v>
      </c>
      <c r="P293" s="130">
        <f t="shared" si="359"/>
        <v>0</v>
      </c>
      <c r="Q293" s="130">
        <f t="shared" si="360"/>
        <v>1258.24</v>
      </c>
      <c r="R293" s="49">
        <f t="shared" si="361"/>
        <v>0</v>
      </c>
      <c r="S293" s="49">
        <f t="shared" si="362"/>
        <v>298.13</v>
      </c>
      <c r="T293" s="130">
        <f t="shared" si="363"/>
        <v>120.29</v>
      </c>
      <c r="U293" s="49">
        <f t="shared" si="364"/>
        <v>11.18</v>
      </c>
      <c r="V293" s="130">
        <f t="shared" si="365"/>
        <v>110</v>
      </c>
      <c r="W293" s="130">
        <f t="shared" si="366"/>
        <v>0</v>
      </c>
      <c r="X293" s="49">
        <f t="shared" si="367"/>
        <v>539.6</v>
      </c>
      <c r="Y293" s="49">
        <f t="shared" si="368"/>
        <v>1797.84</v>
      </c>
      <c r="Z293" s="164"/>
      <c r="AA293" s="139" t="s">
        <v>55</v>
      </c>
      <c r="AB293" s="140">
        <f t="shared" ref="AB293:AH293" si="385">K293+R293</f>
        <v>44.72</v>
      </c>
      <c r="AC293" s="140">
        <f t="shared" si="385"/>
        <v>894.39</v>
      </c>
      <c r="AD293" s="140">
        <f t="shared" si="385"/>
        <v>601.46</v>
      </c>
      <c r="AE293" s="140">
        <f t="shared" si="385"/>
        <v>37.27</v>
      </c>
      <c r="AF293" s="140">
        <f t="shared" si="385"/>
        <v>220</v>
      </c>
      <c r="AG293" s="140">
        <f t="shared" si="385"/>
        <v>0</v>
      </c>
      <c r="AH293" s="140">
        <f t="shared" si="385"/>
        <v>1797.84</v>
      </c>
      <c r="AI293" s="139" t="s">
        <v>32</v>
      </c>
    </row>
    <row r="294" s="39" customFormat="1" ht="16" customHeight="1" spans="1:35">
      <c r="A294" s="129">
        <f t="shared" si="353"/>
        <v>291</v>
      </c>
      <c r="B294" s="49" t="s">
        <v>169</v>
      </c>
      <c r="C294" s="46" t="s">
        <v>738</v>
      </c>
      <c r="D294" s="202" t="s">
        <v>739</v>
      </c>
      <c r="E294" s="355">
        <v>3726.65</v>
      </c>
      <c r="F294" s="49">
        <v>3726.65</v>
      </c>
      <c r="G294" s="349">
        <v>6014.67</v>
      </c>
      <c r="H294" s="349">
        <v>3726.65</v>
      </c>
      <c r="I294" s="359">
        <v>3180</v>
      </c>
      <c r="J294" s="130"/>
      <c r="K294" s="49">
        <f t="shared" si="354"/>
        <v>44.72</v>
      </c>
      <c r="L294" s="49">
        <f t="shared" si="355"/>
        <v>596.26</v>
      </c>
      <c r="M294" s="130">
        <f t="shared" si="356"/>
        <v>481.17</v>
      </c>
      <c r="N294" s="49">
        <f t="shared" si="357"/>
        <v>26.09</v>
      </c>
      <c r="O294" s="130">
        <f t="shared" si="358"/>
        <v>159</v>
      </c>
      <c r="P294" s="130">
        <f t="shared" si="359"/>
        <v>0</v>
      </c>
      <c r="Q294" s="130">
        <f t="shared" si="360"/>
        <v>1307.24</v>
      </c>
      <c r="R294" s="49">
        <f t="shared" si="361"/>
        <v>0</v>
      </c>
      <c r="S294" s="49">
        <f t="shared" si="362"/>
        <v>298.13</v>
      </c>
      <c r="T294" s="130">
        <f t="shared" si="363"/>
        <v>120.29</v>
      </c>
      <c r="U294" s="49">
        <f t="shared" si="364"/>
        <v>11.18</v>
      </c>
      <c r="V294" s="130">
        <f t="shared" si="365"/>
        <v>159</v>
      </c>
      <c r="W294" s="130">
        <f t="shared" si="366"/>
        <v>0</v>
      </c>
      <c r="X294" s="49">
        <f t="shared" si="367"/>
        <v>588.6</v>
      </c>
      <c r="Y294" s="49">
        <f t="shared" si="368"/>
        <v>1895.84</v>
      </c>
      <c r="Z294" s="164"/>
      <c r="AA294" s="139" t="s">
        <v>92</v>
      </c>
      <c r="AB294" s="140">
        <f t="shared" ref="AB294:AH294" si="386">K294+R294</f>
        <v>44.72</v>
      </c>
      <c r="AC294" s="140">
        <f t="shared" si="386"/>
        <v>894.39</v>
      </c>
      <c r="AD294" s="140">
        <f t="shared" si="386"/>
        <v>601.46</v>
      </c>
      <c r="AE294" s="140">
        <f t="shared" si="386"/>
        <v>37.27</v>
      </c>
      <c r="AF294" s="140">
        <f t="shared" si="386"/>
        <v>318</v>
      </c>
      <c r="AG294" s="140">
        <f t="shared" si="386"/>
        <v>0</v>
      </c>
      <c r="AH294" s="140">
        <f t="shared" si="386"/>
        <v>1895.84</v>
      </c>
      <c r="AI294" s="139" t="s">
        <v>31</v>
      </c>
    </row>
    <row r="295" s="39" customFormat="1" ht="16" customHeight="1" spans="1:35">
      <c r="A295" s="129">
        <f t="shared" si="353"/>
        <v>292</v>
      </c>
      <c r="B295" s="49" t="s">
        <v>217</v>
      </c>
      <c r="C295" s="46" t="s">
        <v>740</v>
      </c>
      <c r="D295" s="202" t="s">
        <v>741</v>
      </c>
      <c r="E295" s="355">
        <v>3726.65</v>
      </c>
      <c r="F295" s="49">
        <v>3726.65</v>
      </c>
      <c r="G295" s="349">
        <v>6014.67</v>
      </c>
      <c r="H295" s="349">
        <v>3726.65</v>
      </c>
      <c r="I295" s="359">
        <v>2200</v>
      </c>
      <c r="J295" s="130"/>
      <c r="K295" s="49">
        <f t="shared" si="354"/>
        <v>44.72</v>
      </c>
      <c r="L295" s="49">
        <f t="shared" si="355"/>
        <v>596.26</v>
      </c>
      <c r="M295" s="130">
        <f t="shared" si="356"/>
        <v>481.17</v>
      </c>
      <c r="N295" s="49">
        <f t="shared" si="357"/>
        <v>26.09</v>
      </c>
      <c r="O295" s="130">
        <f t="shared" si="358"/>
        <v>110</v>
      </c>
      <c r="P295" s="130">
        <f t="shared" si="359"/>
        <v>0</v>
      </c>
      <c r="Q295" s="130">
        <f t="shared" si="360"/>
        <v>1258.24</v>
      </c>
      <c r="R295" s="49">
        <f t="shared" si="361"/>
        <v>0</v>
      </c>
      <c r="S295" s="49">
        <f t="shared" si="362"/>
        <v>298.13</v>
      </c>
      <c r="T295" s="130">
        <f t="shared" si="363"/>
        <v>120.29</v>
      </c>
      <c r="U295" s="49">
        <f t="shared" si="364"/>
        <v>11.18</v>
      </c>
      <c r="V295" s="130">
        <f t="shared" si="365"/>
        <v>110</v>
      </c>
      <c r="W295" s="130">
        <f t="shared" si="366"/>
        <v>0</v>
      </c>
      <c r="X295" s="49">
        <f t="shared" si="367"/>
        <v>539.6</v>
      </c>
      <c r="Y295" s="49">
        <f t="shared" si="368"/>
        <v>1797.84</v>
      </c>
      <c r="Z295" s="164"/>
      <c r="AA295" s="139" t="s">
        <v>57</v>
      </c>
      <c r="AB295" s="140">
        <f t="shared" ref="AB295:AH295" si="387">K295+R295</f>
        <v>44.72</v>
      </c>
      <c r="AC295" s="140">
        <f t="shared" si="387"/>
        <v>894.39</v>
      </c>
      <c r="AD295" s="140">
        <f t="shared" si="387"/>
        <v>601.46</v>
      </c>
      <c r="AE295" s="140">
        <f t="shared" si="387"/>
        <v>37.27</v>
      </c>
      <c r="AF295" s="140">
        <f t="shared" si="387"/>
        <v>220</v>
      </c>
      <c r="AG295" s="140">
        <f t="shared" si="387"/>
        <v>0</v>
      </c>
      <c r="AH295" s="140">
        <f t="shared" si="387"/>
        <v>1797.84</v>
      </c>
      <c r="AI295" s="139" t="s">
        <v>32</v>
      </c>
    </row>
    <row r="296" s="39" customFormat="1" ht="16" customHeight="1" spans="1:35">
      <c r="A296" s="129">
        <f t="shared" si="353"/>
        <v>293</v>
      </c>
      <c r="B296" s="49" t="s">
        <v>217</v>
      </c>
      <c r="C296" s="46" t="s">
        <v>742</v>
      </c>
      <c r="D296" s="202" t="s">
        <v>743</v>
      </c>
      <c r="E296" s="355">
        <v>3726.65</v>
      </c>
      <c r="F296" s="49">
        <v>3726.65</v>
      </c>
      <c r="G296" s="349">
        <v>6014.67</v>
      </c>
      <c r="H296" s="349">
        <v>3726.65</v>
      </c>
      <c r="I296" s="359">
        <v>3180</v>
      </c>
      <c r="J296" s="130"/>
      <c r="K296" s="49">
        <f t="shared" si="354"/>
        <v>44.72</v>
      </c>
      <c r="L296" s="49">
        <f t="shared" si="355"/>
        <v>596.26</v>
      </c>
      <c r="M296" s="130">
        <f t="shared" si="356"/>
        <v>481.17</v>
      </c>
      <c r="N296" s="49">
        <f t="shared" si="357"/>
        <v>26.09</v>
      </c>
      <c r="O296" s="130">
        <f t="shared" si="358"/>
        <v>159</v>
      </c>
      <c r="P296" s="130">
        <f t="shared" si="359"/>
        <v>0</v>
      </c>
      <c r="Q296" s="130">
        <f t="shared" si="360"/>
        <v>1307.24</v>
      </c>
      <c r="R296" s="49">
        <f t="shared" si="361"/>
        <v>0</v>
      </c>
      <c r="S296" s="49">
        <f t="shared" si="362"/>
        <v>298.13</v>
      </c>
      <c r="T296" s="130">
        <f t="shared" si="363"/>
        <v>120.29</v>
      </c>
      <c r="U296" s="49">
        <f t="shared" si="364"/>
        <v>11.18</v>
      </c>
      <c r="V296" s="130">
        <f t="shared" si="365"/>
        <v>159</v>
      </c>
      <c r="W296" s="130">
        <f t="shared" si="366"/>
        <v>0</v>
      </c>
      <c r="X296" s="49">
        <f t="shared" si="367"/>
        <v>588.6</v>
      </c>
      <c r="Y296" s="49">
        <f t="shared" si="368"/>
        <v>1895.84</v>
      </c>
      <c r="Z296" s="164"/>
      <c r="AA296" s="139" t="s">
        <v>57</v>
      </c>
      <c r="AB296" s="140">
        <f t="shared" ref="AB296:AH296" si="388">K296+R296</f>
        <v>44.72</v>
      </c>
      <c r="AC296" s="140">
        <f t="shared" si="388"/>
        <v>894.39</v>
      </c>
      <c r="AD296" s="140">
        <f t="shared" si="388"/>
        <v>601.46</v>
      </c>
      <c r="AE296" s="140">
        <f t="shared" si="388"/>
        <v>37.27</v>
      </c>
      <c r="AF296" s="140">
        <f t="shared" si="388"/>
        <v>318</v>
      </c>
      <c r="AG296" s="140">
        <f t="shared" si="388"/>
        <v>0</v>
      </c>
      <c r="AH296" s="140">
        <f t="shared" si="388"/>
        <v>1895.84</v>
      </c>
      <c r="AI296" s="139" t="s">
        <v>35</v>
      </c>
    </row>
    <row r="297" s="39" customFormat="1" ht="16" customHeight="1" spans="1:35">
      <c r="A297" s="129">
        <f t="shared" si="353"/>
        <v>294</v>
      </c>
      <c r="B297" s="49" t="s">
        <v>146</v>
      </c>
      <c r="C297" s="46" t="s">
        <v>744</v>
      </c>
      <c r="D297" s="202" t="s">
        <v>745</v>
      </c>
      <c r="E297" s="355">
        <v>3726.65</v>
      </c>
      <c r="F297" s="49">
        <v>3726.65</v>
      </c>
      <c r="G297" s="349">
        <v>6014.67</v>
      </c>
      <c r="H297" s="349">
        <v>3726.65</v>
      </c>
      <c r="I297" s="359">
        <v>3180</v>
      </c>
      <c r="J297" s="130"/>
      <c r="K297" s="49">
        <f t="shared" si="354"/>
        <v>44.72</v>
      </c>
      <c r="L297" s="49">
        <f t="shared" si="355"/>
        <v>596.26</v>
      </c>
      <c r="M297" s="130">
        <f t="shared" si="356"/>
        <v>481.17</v>
      </c>
      <c r="N297" s="49">
        <f t="shared" si="357"/>
        <v>26.09</v>
      </c>
      <c r="O297" s="130">
        <f t="shared" si="358"/>
        <v>159</v>
      </c>
      <c r="P297" s="130">
        <f t="shared" si="359"/>
        <v>0</v>
      </c>
      <c r="Q297" s="130">
        <f t="shared" si="360"/>
        <v>1307.24</v>
      </c>
      <c r="R297" s="49">
        <f t="shared" si="361"/>
        <v>0</v>
      </c>
      <c r="S297" s="49">
        <f t="shared" si="362"/>
        <v>298.13</v>
      </c>
      <c r="T297" s="130">
        <f t="shared" si="363"/>
        <v>120.29</v>
      </c>
      <c r="U297" s="49">
        <f t="shared" si="364"/>
        <v>11.18</v>
      </c>
      <c r="V297" s="130">
        <f t="shared" si="365"/>
        <v>159</v>
      </c>
      <c r="W297" s="130">
        <f t="shared" si="366"/>
        <v>0</v>
      </c>
      <c r="X297" s="49">
        <f t="shared" si="367"/>
        <v>588.6</v>
      </c>
      <c r="Y297" s="49">
        <f t="shared" si="368"/>
        <v>1895.84</v>
      </c>
      <c r="Z297" s="164"/>
      <c r="AA297" s="139" t="s">
        <v>87</v>
      </c>
      <c r="AB297" s="140">
        <f t="shared" ref="AB297:AH297" si="389">K297+R297</f>
        <v>44.72</v>
      </c>
      <c r="AC297" s="140">
        <f t="shared" si="389"/>
        <v>894.39</v>
      </c>
      <c r="AD297" s="140">
        <f t="shared" si="389"/>
        <v>601.46</v>
      </c>
      <c r="AE297" s="140">
        <f t="shared" si="389"/>
        <v>37.27</v>
      </c>
      <c r="AF297" s="140">
        <f t="shared" si="389"/>
        <v>318</v>
      </c>
      <c r="AG297" s="140">
        <f t="shared" si="389"/>
        <v>0</v>
      </c>
      <c r="AH297" s="140">
        <f t="shared" si="389"/>
        <v>1895.84</v>
      </c>
      <c r="AI297" s="139" t="s">
        <v>34</v>
      </c>
    </row>
    <row r="298" s="39" customFormat="1" ht="16" customHeight="1" spans="1:35">
      <c r="A298" s="129">
        <f t="shared" si="353"/>
        <v>295</v>
      </c>
      <c r="B298" s="49" t="s">
        <v>196</v>
      </c>
      <c r="C298" s="46" t="s">
        <v>746</v>
      </c>
      <c r="D298" s="202" t="s">
        <v>747</v>
      </c>
      <c r="E298" s="355">
        <v>3726.65</v>
      </c>
      <c r="F298" s="49">
        <v>3726.65</v>
      </c>
      <c r="G298" s="349">
        <v>6014.67</v>
      </c>
      <c r="H298" s="349">
        <v>3726.65</v>
      </c>
      <c r="I298" s="359">
        <v>3180</v>
      </c>
      <c r="J298" s="130"/>
      <c r="K298" s="49">
        <f t="shared" si="354"/>
        <v>44.72</v>
      </c>
      <c r="L298" s="49">
        <f t="shared" si="355"/>
        <v>596.26</v>
      </c>
      <c r="M298" s="130">
        <f t="shared" si="356"/>
        <v>481.17</v>
      </c>
      <c r="N298" s="49">
        <f t="shared" si="357"/>
        <v>26.09</v>
      </c>
      <c r="O298" s="130">
        <f t="shared" si="358"/>
        <v>159</v>
      </c>
      <c r="P298" s="130">
        <f t="shared" si="359"/>
        <v>0</v>
      </c>
      <c r="Q298" s="130">
        <f t="shared" si="360"/>
        <v>1307.24</v>
      </c>
      <c r="R298" s="49">
        <f t="shared" si="361"/>
        <v>0</v>
      </c>
      <c r="S298" s="49">
        <f t="shared" si="362"/>
        <v>298.13</v>
      </c>
      <c r="T298" s="130">
        <f t="shared" si="363"/>
        <v>120.29</v>
      </c>
      <c r="U298" s="49">
        <f t="shared" si="364"/>
        <v>11.18</v>
      </c>
      <c r="V298" s="130">
        <f t="shared" si="365"/>
        <v>159</v>
      </c>
      <c r="W298" s="130">
        <f t="shared" si="366"/>
        <v>0</v>
      </c>
      <c r="X298" s="49">
        <f t="shared" si="367"/>
        <v>588.6</v>
      </c>
      <c r="Y298" s="49">
        <f t="shared" si="368"/>
        <v>1895.84</v>
      </c>
      <c r="Z298" s="164"/>
      <c r="AA298" s="139" t="s">
        <v>81</v>
      </c>
      <c r="AB298" s="140">
        <f t="shared" ref="AB298:AH298" si="390">K298+R298</f>
        <v>44.72</v>
      </c>
      <c r="AC298" s="140">
        <f t="shared" si="390"/>
        <v>894.39</v>
      </c>
      <c r="AD298" s="140">
        <f t="shared" si="390"/>
        <v>601.46</v>
      </c>
      <c r="AE298" s="140">
        <f t="shared" si="390"/>
        <v>37.27</v>
      </c>
      <c r="AF298" s="140">
        <f t="shared" si="390"/>
        <v>318</v>
      </c>
      <c r="AG298" s="140">
        <f t="shared" si="390"/>
        <v>0</v>
      </c>
      <c r="AH298" s="140">
        <f t="shared" si="390"/>
        <v>1895.84</v>
      </c>
      <c r="AI298" s="139" t="s">
        <v>34</v>
      </c>
    </row>
    <row r="299" s="39" customFormat="1" ht="16" customHeight="1" spans="1:35">
      <c r="A299" s="129">
        <f t="shared" si="353"/>
        <v>296</v>
      </c>
      <c r="B299" s="49" t="s">
        <v>139</v>
      </c>
      <c r="C299" s="46" t="s">
        <v>748</v>
      </c>
      <c r="D299" s="202" t="s">
        <v>749</v>
      </c>
      <c r="E299" s="355">
        <v>3726.65</v>
      </c>
      <c r="F299" s="49">
        <v>3726.65</v>
      </c>
      <c r="G299" s="349">
        <v>6014.67</v>
      </c>
      <c r="H299" s="349">
        <v>3726.65</v>
      </c>
      <c r="I299" s="359">
        <v>2200</v>
      </c>
      <c r="J299" s="130"/>
      <c r="K299" s="49">
        <f t="shared" si="354"/>
        <v>44.72</v>
      </c>
      <c r="L299" s="49">
        <f t="shared" si="355"/>
        <v>596.26</v>
      </c>
      <c r="M299" s="130">
        <f t="shared" si="356"/>
        <v>481.17</v>
      </c>
      <c r="N299" s="49">
        <f t="shared" si="357"/>
        <v>26.09</v>
      </c>
      <c r="O299" s="130">
        <f t="shared" si="358"/>
        <v>110</v>
      </c>
      <c r="P299" s="130">
        <f t="shared" si="359"/>
        <v>0</v>
      </c>
      <c r="Q299" s="130">
        <f t="shared" si="360"/>
        <v>1258.24</v>
      </c>
      <c r="R299" s="49">
        <f t="shared" si="361"/>
        <v>0</v>
      </c>
      <c r="S299" s="49">
        <f t="shared" si="362"/>
        <v>298.13</v>
      </c>
      <c r="T299" s="130">
        <f t="shared" si="363"/>
        <v>120.29</v>
      </c>
      <c r="U299" s="49">
        <f t="shared" si="364"/>
        <v>11.18</v>
      </c>
      <c r="V299" s="130">
        <f t="shared" si="365"/>
        <v>110</v>
      </c>
      <c r="W299" s="130">
        <f t="shared" si="366"/>
        <v>0</v>
      </c>
      <c r="X299" s="49">
        <f t="shared" si="367"/>
        <v>539.6</v>
      </c>
      <c r="Y299" s="49">
        <f t="shared" si="368"/>
        <v>1797.84</v>
      </c>
      <c r="Z299" s="164"/>
      <c r="AA299" s="139" t="s">
        <v>77</v>
      </c>
      <c r="AB299" s="140">
        <f t="shared" ref="AB299:AH299" si="391">K299+R299</f>
        <v>44.72</v>
      </c>
      <c r="AC299" s="140">
        <f t="shared" si="391"/>
        <v>894.39</v>
      </c>
      <c r="AD299" s="140">
        <f t="shared" si="391"/>
        <v>601.46</v>
      </c>
      <c r="AE299" s="140">
        <f t="shared" si="391"/>
        <v>37.27</v>
      </c>
      <c r="AF299" s="140">
        <f t="shared" si="391"/>
        <v>220</v>
      </c>
      <c r="AG299" s="140">
        <f t="shared" si="391"/>
        <v>0</v>
      </c>
      <c r="AH299" s="140">
        <f t="shared" si="391"/>
        <v>1797.84</v>
      </c>
      <c r="AI299" s="139" t="s">
        <v>32</v>
      </c>
    </row>
    <row r="300" s="39" customFormat="1" ht="16" customHeight="1" spans="1:35">
      <c r="A300" s="129">
        <f t="shared" si="353"/>
        <v>297</v>
      </c>
      <c r="B300" s="49" t="s">
        <v>750</v>
      </c>
      <c r="C300" s="356" t="s">
        <v>751</v>
      </c>
      <c r="D300" s="202" t="s">
        <v>752</v>
      </c>
      <c r="E300" s="355">
        <v>3820</v>
      </c>
      <c r="F300" s="49">
        <v>0</v>
      </c>
      <c r="G300" s="349">
        <v>6014.67</v>
      </c>
      <c r="H300" s="349">
        <v>3820</v>
      </c>
      <c r="I300" s="359">
        <v>4180</v>
      </c>
      <c r="J300" s="130"/>
      <c r="K300" s="49">
        <f t="shared" si="354"/>
        <v>45.84</v>
      </c>
      <c r="L300" s="49">
        <f t="shared" si="355"/>
        <v>0</v>
      </c>
      <c r="M300" s="130">
        <f t="shared" si="356"/>
        <v>481.17</v>
      </c>
      <c r="N300" s="49">
        <f t="shared" si="357"/>
        <v>26.74</v>
      </c>
      <c r="O300" s="130">
        <f t="shared" si="358"/>
        <v>209</v>
      </c>
      <c r="P300" s="130">
        <f t="shared" si="359"/>
        <v>0</v>
      </c>
      <c r="Q300" s="130">
        <f t="shared" si="360"/>
        <v>762.75</v>
      </c>
      <c r="R300" s="49">
        <f t="shared" si="361"/>
        <v>0</v>
      </c>
      <c r="S300" s="49">
        <f t="shared" si="362"/>
        <v>0</v>
      </c>
      <c r="T300" s="130">
        <f t="shared" si="363"/>
        <v>120.29</v>
      </c>
      <c r="U300" s="49">
        <f t="shared" si="364"/>
        <v>11.46</v>
      </c>
      <c r="V300" s="130">
        <f t="shared" si="365"/>
        <v>209</v>
      </c>
      <c r="W300" s="130">
        <f t="shared" si="366"/>
        <v>0</v>
      </c>
      <c r="X300" s="49">
        <f t="shared" si="367"/>
        <v>340.75</v>
      </c>
      <c r="Y300" s="49">
        <f t="shared" si="368"/>
        <v>1103.5</v>
      </c>
      <c r="Z300" s="164"/>
      <c r="AA300" s="139" t="s">
        <v>64</v>
      </c>
      <c r="AB300" s="140">
        <f t="shared" ref="AB300:AH300" si="392">K300+R300</f>
        <v>45.84</v>
      </c>
      <c r="AC300" s="140">
        <f t="shared" si="392"/>
        <v>0</v>
      </c>
      <c r="AD300" s="140">
        <f t="shared" si="392"/>
        <v>601.46</v>
      </c>
      <c r="AE300" s="140">
        <f t="shared" si="392"/>
        <v>38.2</v>
      </c>
      <c r="AF300" s="140">
        <f t="shared" si="392"/>
        <v>418</v>
      </c>
      <c r="AG300" s="140">
        <f t="shared" si="392"/>
        <v>0</v>
      </c>
      <c r="AH300" s="140">
        <f t="shared" si="392"/>
        <v>1103.5</v>
      </c>
      <c r="AI300" s="139" t="s">
        <v>34</v>
      </c>
    </row>
    <row r="301" s="39" customFormat="1" ht="16" customHeight="1" spans="1:35">
      <c r="A301" s="129">
        <f t="shared" si="353"/>
        <v>298</v>
      </c>
      <c r="B301" s="49" t="s">
        <v>139</v>
      </c>
      <c r="C301" s="46" t="s">
        <v>753</v>
      </c>
      <c r="D301" s="450" t="s">
        <v>754</v>
      </c>
      <c r="E301" s="355">
        <v>3726.65</v>
      </c>
      <c r="F301" s="49">
        <v>3726.65</v>
      </c>
      <c r="G301" s="349">
        <v>6014.67</v>
      </c>
      <c r="H301" s="349">
        <v>3726.65</v>
      </c>
      <c r="I301" s="359">
        <v>2200</v>
      </c>
      <c r="J301" s="130"/>
      <c r="K301" s="49">
        <f t="shared" si="354"/>
        <v>44.72</v>
      </c>
      <c r="L301" s="49">
        <f t="shared" si="355"/>
        <v>596.26</v>
      </c>
      <c r="M301" s="130">
        <f t="shared" si="356"/>
        <v>481.17</v>
      </c>
      <c r="N301" s="49">
        <f t="shared" si="357"/>
        <v>26.09</v>
      </c>
      <c r="O301" s="130">
        <f t="shared" si="358"/>
        <v>110</v>
      </c>
      <c r="P301" s="130">
        <f t="shared" si="359"/>
        <v>0</v>
      </c>
      <c r="Q301" s="130">
        <f t="shared" si="360"/>
        <v>1258.24</v>
      </c>
      <c r="R301" s="49">
        <f t="shared" si="361"/>
        <v>0</v>
      </c>
      <c r="S301" s="49">
        <f t="shared" si="362"/>
        <v>298.13</v>
      </c>
      <c r="T301" s="130">
        <f t="shared" si="363"/>
        <v>120.29</v>
      </c>
      <c r="U301" s="49">
        <f t="shared" si="364"/>
        <v>11.18</v>
      </c>
      <c r="V301" s="130">
        <f t="shared" si="365"/>
        <v>110</v>
      </c>
      <c r="W301" s="130">
        <f t="shared" si="366"/>
        <v>0</v>
      </c>
      <c r="X301" s="49">
        <f t="shared" si="367"/>
        <v>539.6</v>
      </c>
      <c r="Y301" s="49">
        <f t="shared" si="368"/>
        <v>1797.84</v>
      </c>
      <c r="Z301" s="164"/>
      <c r="AA301" s="139" t="s">
        <v>77</v>
      </c>
      <c r="AB301" s="140">
        <f t="shared" ref="AB301:AH301" si="393">K301+R301</f>
        <v>44.72</v>
      </c>
      <c r="AC301" s="140">
        <f t="shared" si="393"/>
        <v>894.39</v>
      </c>
      <c r="AD301" s="140">
        <f t="shared" si="393"/>
        <v>601.46</v>
      </c>
      <c r="AE301" s="140">
        <f t="shared" si="393"/>
        <v>37.27</v>
      </c>
      <c r="AF301" s="140">
        <f t="shared" si="393"/>
        <v>220</v>
      </c>
      <c r="AG301" s="140">
        <f t="shared" si="393"/>
        <v>0</v>
      </c>
      <c r="AH301" s="140">
        <f t="shared" si="393"/>
        <v>1797.84</v>
      </c>
      <c r="AI301" s="139" t="s">
        <v>32</v>
      </c>
    </row>
    <row r="302" s="39" customFormat="1" ht="16" customHeight="1" spans="1:35">
      <c r="A302" s="129">
        <f t="shared" si="353"/>
        <v>299</v>
      </c>
      <c r="B302" s="49" t="s">
        <v>129</v>
      </c>
      <c r="C302" s="46" t="s">
        <v>755</v>
      </c>
      <c r="D302" s="450" t="s">
        <v>756</v>
      </c>
      <c r="E302" s="355">
        <v>3726.65</v>
      </c>
      <c r="F302" s="49">
        <v>3726.65</v>
      </c>
      <c r="G302" s="349">
        <v>6014.67</v>
      </c>
      <c r="H302" s="349">
        <v>3726.65</v>
      </c>
      <c r="I302" s="359">
        <v>3180</v>
      </c>
      <c r="J302" s="130"/>
      <c r="K302" s="49">
        <f t="shared" si="354"/>
        <v>44.72</v>
      </c>
      <c r="L302" s="49">
        <f t="shared" si="355"/>
        <v>596.26</v>
      </c>
      <c r="M302" s="130">
        <f t="shared" si="356"/>
        <v>481.17</v>
      </c>
      <c r="N302" s="49">
        <f t="shared" si="357"/>
        <v>26.09</v>
      </c>
      <c r="O302" s="130">
        <f t="shared" si="358"/>
        <v>159</v>
      </c>
      <c r="P302" s="130">
        <f t="shared" si="359"/>
        <v>0</v>
      </c>
      <c r="Q302" s="130">
        <f t="shared" si="360"/>
        <v>1307.24</v>
      </c>
      <c r="R302" s="49">
        <f t="shared" si="361"/>
        <v>0</v>
      </c>
      <c r="S302" s="49">
        <f t="shared" si="362"/>
        <v>298.13</v>
      </c>
      <c r="T302" s="130">
        <f t="shared" si="363"/>
        <v>120.29</v>
      </c>
      <c r="U302" s="49">
        <f t="shared" si="364"/>
        <v>11.18</v>
      </c>
      <c r="V302" s="130">
        <f t="shared" si="365"/>
        <v>159</v>
      </c>
      <c r="W302" s="130">
        <f t="shared" si="366"/>
        <v>0</v>
      </c>
      <c r="X302" s="49">
        <f t="shared" si="367"/>
        <v>588.6</v>
      </c>
      <c r="Y302" s="49">
        <f t="shared" si="368"/>
        <v>1895.84</v>
      </c>
      <c r="Z302" s="164"/>
      <c r="AA302" s="139" t="s">
        <v>61</v>
      </c>
      <c r="AB302" s="140">
        <f t="shared" ref="AB302:AH302" si="394">K302+R302</f>
        <v>44.72</v>
      </c>
      <c r="AC302" s="140">
        <f t="shared" si="394"/>
        <v>894.39</v>
      </c>
      <c r="AD302" s="140">
        <f t="shared" si="394"/>
        <v>601.46</v>
      </c>
      <c r="AE302" s="140">
        <f t="shared" si="394"/>
        <v>37.27</v>
      </c>
      <c r="AF302" s="140">
        <f t="shared" si="394"/>
        <v>318</v>
      </c>
      <c r="AG302" s="140">
        <f t="shared" si="394"/>
        <v>0</v>
      </c>
      <c r="AH302" s="140">
        <f t="shared" si="394"/>
        <v>1895.84</v>
      </c>
      <c r="AI302" s="139" t="s">
        <v>35</v>
      </c>
    </row>
    <row r="303" s="39" customFormat="1" ht="16" customHeight="1" spans="1:35">
      <c r="A303" s="129">
        <f t="shared" si="353"/>
        <v>300</v>
      </c>
      <c r="B303" s="49" t="s">
        <v>533</v>
      </c>
      <c r="C303" s="157" t="s">
        <v>757</v>
      </c>
      <c r="D303" s="202" t="s">
        <v>758</v>
      </c>
      <c r="E303" s="355">
        <v>3726.65</v>
      </c>
      <c r="F303" s="49">
        <v>3726.65</v>
      </c>
      <c r="G303" s="349">
        <v>6014.67</v>
      </c>
      <c r="H303" s="349">
        <v>3726.65</v>
      </c>
      <c r="I303" s="359">
        <v>2200</v>
      </c>
      <c r="J303" s="130"/>
      <c r="K303" s="49">
        <f t="shared" si="354"/>
        <v>44.72</v>
      </c>
      <c r="L303" s="49">
        <f t="shared" si="355"/>
        <v>596.26</v>
      </c>
      <c r="M303" s="130">
        <f t="shared" si="356"/>
        <v>481.17</v>
      </c>
      <c r="N303" s="49">
        <f t="shared" si="357"/>
        <v>26.09</v>
      </c>
      <c r="O303" s="130">
        <f t="shared" si="358"/>
        <v>110</v>
      </c>
      <c r="P303" s="130">
        <f t="shared" si="359"/>
        <v>0</v>
      </c>
      <c r="Q303" s="130">
        <f t="shared" si="360"/>
        <v>1258.24</v>
      </c>
      <c r="R303" s="49">
        <f t="shared" si="361"/>
        <v>0</v>
      </c>
      <c r="S303" s="49">
        <f t="shared" si="362"/>
        <v>298.13</v>
      </c>
      <c r="T303" s="130">
        <f t="shared" si="363"/>
        <v>120.29</v>
      </c>
      <c r="U303" s="49">
        <f t="shared" si="364"/>
        <v>11.18</v>
      </c>
      <c r="V303" s="130">
        <f t="shared" si="365"/>
        <v>110</v>
      </c>
      <c r="W303" s="130">
        <f t="shared" si="366"/>
        <v>0</v>
      </c>
      <c r="X303" s="49">
        <f t="shared" si="367"/>
        <v>539.6</v>
      </c>
      <c r="Y303" s="49">
        <f t="shared" si="368"/>
        <v>1797.84</v>
      </c>
      <c r="Z303" s="164"/>
      <c r="AA303" s="139" t="s">
        <v>55</v>
      </c>
      <c r="AB303" s="140">
        <f t="shared" ref="AB303:AH303" si="395">K303+R303</f>
        <v>44.72</v>
      </c>
      <c r="AC303" s="140">
        <f t="shared" si="395"/>
        <v>894.39</v>
      </c>
      <c r="AD303" s="140">
        <f t="shared" si="395"/>
        <v>601.46</v>
      </c>
      <c r="AE303" s="140">
        <f t="shared" si="395"/>
        <v>37.27</v>
      </c>
      <c r="AF303" s="140">
        <f t="shared" si="395"/>
        <v>220</v>
      </c>
      <c r="AG303" s="140">
        <f t="shared" si="395"/>
        <v>0</v>
      </c>
      <c r="AH303" s="140">
        <f t="shared" si="395"/>
        <v>1797.84</v>
      </c>
      <c r="AI303" s="139" t="s">
        <v>32</v>
      </c>
    </row>
    <row r="304" s="39" customFormat="1" ht="16" customHeight="1" spans="1:35">
      <c r="A304" s="129">
        <f t="shared" si="353"/>
        <v>301</v>
      </c>
      <c r="B304" s="49" t="s">
        <v>217</v>
      </c>
      <c r="C304" s="46" t="s">
        <v>759</v>
      </c>
      <c r="D304" s="450" t="s">
        <v>760</v>
      </c>
      <c r="E304" s="355">
        <v>3726.65</v>
      </c>
      <c r="F304" s="49">
        <v>3726.65</v>
      </c>
      <c r="G304" s="349">
        <v>6014.67</v>
      </c>
      <c r="H304" s="349">
        <v>3726.65</v>
      </c>
      <c r="I304" s="359">
        <v>2200</v>
      </c>
      <c r="J304" s="130"/>
      <c r="K304" s="49">
        <f t="shared" si="354"/>
        <v>44.72</v>
      </c>
      <c r="L304" s="49">
        <f t="shared" si="355"/>
        <v>596.26</v>
      </c>
      <c r="M304" s="130">
        <f t="shared" si="356"/>
        <v>481.17</v>
      </c>
      <c r="N304" s="49">
        <f t="shared" si="357"/>
        <v>26.09</v>
      </c>
      <c r="O304" s="130">
        <f t="shared" si="358"/>
        <v>110</v>
      </c>
      <c r="P304" s="130">
        <f t="shared" si="359"/>
        <v>0</v>
      </c>
      <c r="Q304" s="130">
        <f t="shared" si="360"/>
        <v>1258.24</v>
      </c>
      <c r="R304" s="49">
        <f t="shared" si="361"/>
        <v>0</v>
      </c>
      <c r="S304" s="49">
        <f t="shared" si="362"/>
        <v>298.13</v>
      </c>
      <c r="T304" s="130">
        <f t="shared" si="363"/>
        <v>120.29</v>
      </c>
      <c r="U304" s="49">
        <f t="shared" si="364"/>
        <v>11.18</v>
      </c>
      <c r="V304" s="130">
        <f t="shared" si="365"/>
        <v>110</v>
      </c>
      <c r="W304" s="130">
        <f t="shared" si="366"/>
        <v>0</v>
      </c>
      <c r="X304" s="49">
        <f t="shared" si="367"/>
        <v>539.6</v>
      </c>
      <c r="Y304" s="49">
        <f t="shared" si="368"/>
        <v>1797.84</v>
      </c>
      <c r="Z304" s="164"/>
      <c r="AA304" s="139" t="s">
        <v>57</v>
      </c>
      <c r="AB304" s="140">
        <f t="shared" ref="AB304:AH304" si="396">K304+R304</f>
        <v>44.72</v>
      </c>
      <c r="AC304" s="140">
        <f t="shared" si="396"/>
        <v>894.39</v>
      </c>
      <c r="AD304" s="140">
        <f t="shared" si="396"/>
        <v>601.46</v>
      </c>
      <c r="AE304" s="140">
        <f t="shared" si="396"/>
        <v>37.27</v>
      </c>
      <c r="AF304" s="140">
        <f t="shared" si="396"/>
        <v>220</v>
      </c>
      <c r="AG304" s="140">
        <f t="shared" si="396"/>
        <v>0</v>
      </c>
      <c r="AH304" s="140">
        <f t="shared" si="396"/>
        <v>1797.84</v>
      </c>
      <c r="AI304" s="139" t="s">
        <v>32</v>
      </c>
    </row>
    <row r="305" s="39" customFormat="1" ht="16" customHeight="1" spans="1:35">
      <c r="A305" s="129">
        <f t="shared" si="353"/>
        <v>302</v>
      </c>
      <c r="B305" s="49" t="s">
        <v>119</v>
      </c>
      <c r="C305" s="46" t="s">
        <v>761</v>
      </c>
      <c r="D305" s="450" t="s">
        <v>762</v>
      </c>
      <c r="E305" s="355">
        <v>3726.65</v>
      </c>
      <c r="F305" s="49">
        <v>3726.65</v>
      </c>
      <c r="G305" s="349">
        <v>6014.67</v>
      </c>
      <c r="H305" s="349">
        <v>3726.65</v>
      </c>
      <c r="I305" s="359">
        <v>2200</v>
      </c>
      <c r="J305" s="130"/>
      <c r="K305" s="49">
        <f t="shared" si="354"/>
        <v>44.72</v>
      </c>
      <c r="L305" s="49">
        <f t="shared" si="355"/>
        <v>596.26</v>
      </c>
      <c r="M305" s="130">
        <f t="shared" si="356"/>
        <v>481.17</v>
      </c>
      <c r="N305" s="49">
        <f t="shared" si="357"/>
        <v>26.09</v>
      </c>
      <c r="O305" s="130">
        <f t="shared" si="358"/>
        <v>110</v>
      </c>
      <c r="P305" s="130">
        <f t="shared" si="359"/>
        <v>0</v>
      </c>
      <c r="Q305" s="130">
        <f t="shared" si="360"/>
        <v>1258.24</v>
      </c>
      <c r="R305" s="49">
        <f t="shared" si="361"/>
        <v>0</v>
      </c>
      <c r="S305" s="49">
        <f t="shared" si="362"/>
        <v>298.13</v>
      </c>
      <c r="T305" s="130">
        <f t="shared" si="363"/>
        <v>120.29</v>
      </c>
      <c r="U305" s="49">
        <f t="shared" si="364"/>
        <v>11.18</v>
      </c>
      <c r="V305" s="130">
        <f t="shared" si="365"/>
        <v>110</v>
      </c>
      <c r="W305" s="130">
        <f t="shared" si="366"/>
        <v>0</v>
      </c>
      <c r="X305" s="49">
        <f t="shared" si="367"/>
        <v>539.6</v>
      </c>
      <c r="Y305" s="49">
        <f t="shared" si="368"/>
        <v>1797.84</v>
      </c>
      <c r="Z305" s="164"/>
      <c r="AA305" s="139" t="s">
        <v>75</v>
      </c>
      <c r="AB305" s="140">
        <f t="shared" ref="AB305:AH305" si="397">K305+R305</f>
        <v>44.72</v>
      </c>
      <c r="AC305" s="140">
        <f t="shared" si="397"/>
        <v>894.39</v>
      </c>
      <c r="AD305" s="140">
        <f t="shared" si="397"/>
        <v>601.46</v>
      </c>
      <c r="AE305" s="140">
        <f t="shared" si="397"/>
        <v>37.27</v>
      </c>
      <c r="AF305" s="140">
        <f t="shared" si="397"/>
        <v>220</v>
      </c>
      <c r="AG305" s="140">
        <f t="shared" si="397"/>
        <v>0</v>
      </c>
      <c r="AH305" s="140">
        <f t="shared" si="397"/>
        <v>1797.84</v>
      </c>
      <c r="AI305" s="139" t="s">
        <v>32</v>
      </c>
    </row>
    <row r="306" s="39" customFormat="1" ht="16" customHeight="1" spans="1:35">
      <c r="A306" s="129">
        <f t="shared" si="353"/>
        <v>303</v>
      </c>
      <c r="B306" s="49" t="s">
        <v>763</v>
      </c>
      <c r="C306" s="155" t="s">
        <v>764</v>
      </c>
      <c r="D306" s="460" t="s">
        <v>765</v>
      </c>
      <c r="E306" s="355">
        <v>3726.65</v>
      </c>
      <c r="F306" s="49">
        <v>3726.65</v>
      </c>
      <c r="G306" s="350">
        <v>6014.67</v>
      </c>
      <c r="H306" s="349">
        <v>3726.65</v>
      </c>
      <c r="I306" s="359">
        <v>0</v>
      </c>
      <c r="J306" s="130"/>
      <c r="K306" s="49">
        <f t="shared" si="354"/>
        <v>44.72</v>
      </c>
      <c r="L306" s="49">
        <f t="shared" si="355"/>
        <v>596.26</v>
      </c>
      <c r="M306" s="130">
        <f t="shared" si="356"/>
        <v>481.17</v>
      </c>
      <c r="N306" s="49">
        <f t="shared" si="357"/>
        <v>26.09</v>
      </c>
      <c r="O306" s="130">
        <f t="shared" si="358"/>
        <v>0</v>
      </c>
      <c r="P306" s="130">
        <f t="shared" si="359"/>
        <v>0</v>
      </c>
      <c r="Q306" s="130">
        <f t="shared" si="360"/>
        <v>1148.24</v>
      </c>
      <c r="R306" s="49">
        <f t="shared" si="361"/>
        <v>0</v>
      </c>
      <c r="S306" s="49">
        <f t="shared" si="362"/>
        <v>298.13</v>
      </c>
      <c r="T306" s="130">
        <f t="shared" si="363"/>
        <v>120.29</v>
      </c>
      <c r="U306" s="49">
        <f t="shared" si="364"/>
        <v>11.18</v>
      </c>
      <c r="V306" s="130">
        <f t="shared" si="365"/>
        <v>0</v>
      </c>
      <c r="W306" s="130">
        <f t="shared" si="366"/>
        <v>0</v>
      </c>
      <c r="X306" s="49">
        <f t="shared" si="367"/>
        <v>429.6</v>
      </c>
      <c r="Y306" s="49">
        <f t="shared" si="368"/>
        <v>1577.84</v>
      </c>
      <c r="Z306" s="164"/>
      <c r="AA306" s="139" t="s">
        <v>91</v>
      </c>
      <c r="AB306" s="140">
        <f t="shared" ref="AB306:AH306" si="398">K306+R306</f>
        <v>44.72</v>
      </c>
      <c r="AC306" s="140">
        <f t="shared" si="398"/>
        <v>894.39</v>
      </c>
      <c r="AD306" s="140">
        <f t="shared" si="398"/>
        <v>601.46</v>
      </c>
      <c r="AE306" s="140">
        <f t="shared" si="398"/>
        <v>37.27</v>
      </c>
      <c r="AF306" s="140">
        <f t="shared" si="398"/>
        <v>0</v>
      </c>
      <c r="AG306" s="140">
        <f t="shared" si="398"/>
        <v>0</v>
      </c>
      <c r="AH306" s="140">
        <f t="shared" si="398"/>
        <v>1577.84</v>
      </c>
      <c r="AI306" s="139" t="s">
        <v>31</v>
      </c>
    </row>
    <row r="307" s="39" customFormat="1" ht="16" customHeight="1" spans="1:35">
      <c r="A307" s="129">
        <f t="shared" si="353"/>
        <v>304</v>
      </c>
      <c r="B307" s="49" t="s">
        <v>763</v>
      </c>
      <c r="C307" s="155" t="s">
        <v>766</v>
      </c>
      <c r="D307" s="460" t="s">
        <v>767</v>
      </c>
      <c r="E307" s="355">
        <v>3726.65</v>
      </c>
      <c r="F307" s="49">
        <v>3726.65</v>
      </c>
      <c r="G307" s="349">
        <v>6014.67</v>
      </c>
      <c r="H307" s="349">
        <v>3726.65</v>
      </c>
      <c r="I307" s="359">
        <v>0</v>
      </c>
      <c r="J307" s="130"/>
      <c r="K307" s="49">
        <f t="shared" si="354"/>
        <v>44.72</v>
      </c>
      <c r="L307" s="49">
        <f t="shared" si="355"/>
        <v>596.26</v>
      </c>
      <c r="M307" s="130">
        <f t="shared" si="356"/>
        <v>481.17</v>
      </c>
      <c r="N307" s="49">
        <f t="shared" si="357"/>
        <v>26.09</v>
      </c>
      <c r="O307" s="130">
        <f t="shared" si="358"/>
        <v>0</v>
      </c>
      <c r="P307" s="130">
        <f t="shared" si="359"/>
        <v>0</v>
      </c>
      <c r="Q307" s="130">
        <f t="shared" si="360"/>
        <v>1148.24</v>
      </c>
      <c r="R307" s="49">
        <f t="shared" si="361"/>
        <v>0</v>
      </c>
      <c r="S307" s="49">
        <f t="shared" si="362"/>
        <v>298.13</v>
      </c>
      <c r="T307" s="130">
        <f t="shared" si="363"/>
        <v>120.29</v>
      </c>
      <c r="U307" s="49">
        <f t="shared" si="364"/>
        <v>11.18</v>
      </c>
      <c r="V307" s="130">
        <f t="shared" si="365"/>
        <v>0</v>
      </c>
      <c r="W307" s="130">
        <f t="shared" si="366"/>
        <v>0</v>
      </c>
      <c r="X307" s="49">
        <f t="shared" si="367"/>
        <v>429.6</v>
      </c>
      <c r="Y307" s="49">
        <f t="shared" si="368"/>
        <v>1577.84</v>
      </c>
      <c r="Z307" s="164"/>
      <c r="AA307" s="139" t="s">
        <v>91</v>
      </c>
      <c r="AB307" s="140">
        <f t="shared" ref="AB307:AH307" si="399">K307+R307</f>
        <v>44.72</v>
      </c>
      <c r="AC307" s="140">
        <f t="shared" si="399"/>
        <v>894.39</v>
      </c>
      <c r="AD307" s="140">
        <f t="shared" si="399"/>
        <v>601.46</v>
      </c>
      <c r="AE307" s="140">
        <f t="shared" si="399"/>
        <v>37.27</v>
      </c>
      <c r="AF307" s="140">
        <f t="shared" si="399"/>
        <v>0</v>
      </c>
      <c r="AG307" s="140">
        <f t="shared" si="399"/>
        <v>0</v>
      </c>
      <c r="AH307" s="140">
        <f t="shared" si="399"/>
        <v>1577.84</v>
      </c>
      <c r="AI307" s="139" t="s">
        <v>31</v>
      </c>
    </row>
    <row r="308" s="39" customFormat="1" ht="16" customHeight="1" spans="1:35">
      <c r="A308" s="129">
        <f t="shared" si="353"/>
        <v>305</v>
      </c>
      <c r="B308" s="49" t="s">
        <v>146</v>
      </c>
      <c r="C308" s="157" t="s">
        <v>768</v>
      </c>
      <c r="D308" s="202" t="s">
        <v>769</v>
      </c>
      <c r="E308" s="355">
        <v>3726.65</v>
      </c>
      <c r="F308" s="49">
        <v>3726.65</v>
      </c>
      <c r="G308" s="349">
        <v>6014.67</v>
      </c>
      <c r="H308" s="349">
        <v>3726.65</v>
      </c>
      <c r="I308" s="359">
        <v>3180</v>
      </c>
      <c r="J308" s="130"/>
      <c r="K308" s="49">
        <f t="shared" si="354"/>
        <v>44.72</v>
      </c>
      <c r="L308" s="49">
        <f t="shared" si="355"/>
        <v>596.26</v>
      </c>
      <c r="M308" s="130">
        <f t="shared" si="356"/>
        <v>481.17</v>
      </c>
      <c r="N308" s="49">
        <f t="shared" si="357"/>
        <v>26.09</v>
      </c>
      <c r="O308" s="130">
        <f t="shared" si="358"/>
        <v>159</v>
      </c>
      <c r="P308" s="130">
        <f t="shared" si="359"/>
        <v>0</v>
      </c>
      <c r="Q308" s="130">
        <f t="shared" si="360"/>
        <v>1307.24</v>
      </c>
      <c r="R308" s="49">
        <f t="shared" si="361"/>
        <v>0</v>
      </c>
      <c r="S308" s="49">
        <f t="shared" si="362"/>
        <v>298.13</v>
      </c>
      <c r="T308" s="130">
        <f t="shared" si="363"/>
        <v>120.29</v>
      </c>
      <c r="U308" s="49">
        <f t="shared" si="364"/>
        <v>11.18</v>
      </c>
      <c r="V308" s="130">
        <f t="shared" si="365"/>
        <v>159</v>
      </c>
      <c r="W308" s="130">
        <f t="shared" si="366"/>
        <v>0</v>
      </c>
      <c r="X308" s="49">
        <f t="shared" si="367"/>
        <v>588.6</v>
      </c>
      <c r="Y308" s="49">
        <f t="shared" si="368"/>
        <v>1895.84</v>
      </c>
      <c r="Z308" s="164"/>
      <c r="AA308" s="139" t="s">
        <v>87</v>
      </c>
      <c r="AB308" s="140">
        <f t="shared" ref="AB308:AH308" si="400">K308+R308</f>
        <v>44.72</v>
      </c>
      <c r="AC308" s="140">
        <f t="shared" si="400"/>
        <v>894.39</v>
      </c>
      <c r="AD308" s="140">
        <f t="shared" si="400"/>
        <v>601.46</v>
      </c>
      <c r="AE308" s="140">
        <f t="shared" si="400"/>
        <v>37.27</v>
      </c>
      <c r="AF308" s="140">
        <f t="shared" si="400"/>
        <v>318</v>
      </c>
      <c r="AG308" s="140">
        <f t="shared" si="400"/>
        <v>0</v>
      </c>
      <c r="AH308" s="140">
        <f t="shared" si="400"/>
        <v>1895.84</v>
      </c>
      <c r="AI308" s="139" t="s">
        <v>34</v>
      </c>
    </row>
    <row r="309" s="39" customFormat="1" ht="16" customHeight="1" spans="1:35">
      <c r="A309" s="129">
        <f t="shared" si="353"/>
        <v>306</v>
      </c>
      <c r="B309" s="49" t="s">
        <v>201</v>
      </c>
      <c r="C309" s="157" t="s">
        <v>772</v>
      </c>
      <c r="D309" s="202" t="s">
        <v>773</v>
      </c>
      <c r="E309" s="355">
        <v>3726.65</v>
      </c>
      <c r="F309" s="49">
        <v>3726.65</v>
      </c>
      <c r="G309" s="349">
        <v>6014.67</v>
      </c>
      <c r="H309" s="349">
        <v>3726.65</v>
      </c>
      <c r="I309" s="359">
        <v>2200</v>
      </c>
      <c r="J309" s="130"/>
      <c r="K309" s="49">
        <f t="shared" si="354"/>
        <v>44.72</v>
      </c>
      <c r="L309" s="49">
        <f t="shared" si="355"/>
        <v>596.26</v>
      </c>
      <c r="M309" s="130">
        <f t="shared" si="356"/>
        <v>481.17</v>
      </c>
      <c r="N309" s="49">
        <f t="shared" si="357"/>
        <v>26.09</v>
      </c>
      <c r="O309" s="130">
        <f t="shared" si="358"/>
        <v>110</v>
      </c>
      <c r="P309" s="130">
        <f t="shared" si="359"/>
        <v>0</v>
      </c>
      <c r="Q309" s="130">
        <f t="shared" si="360"/>
        <v>1258.24</v>
      </c>
      <c r="R309" s="49">
        <f t="shared" si="361"/>
        <v>0</v>
      </c>
      <c r="S309" s="49">
        <f t="shared" si="362"/>
        <v>298.13</v>
      </c>
      <c r="T309" s="130">
        <f t="shared" si="363"/>
        <v>120.29</v>
      </c>
      <c r="U309" s="49">
        <f t="shared" si="364"/>
        <v>11.18</v>
      </c>
      <c r="V309" s="130">
        <f t="shared" si="365"/>
        <v>110</v>
      </c>
      <c r="W309" s="130">
        <f t="shared" si="366"/>
        <v>0</v>
      </c>
      <c r="X309" s="49">
        <f t="shared" si="367"/>
        <v>539.6</v>
      </c>
      <c r="Y309" s="49">
        <f t="shared" si="368"/>
        <v>1797.84</v>
      </c>
      <c r="Z309" s="164"/>
      <c r="AA309" s="139" t="s">
        <v>70</v>
      </c>
      <c r="AB309" s="140">
        <f t="shared" ref="AB309:AH309" si="401">K309+R309</f>
        <v>44.72</v>
      </c>
      <c r="AC309" s="140">
        <f t="shared" si="401"/>
        <v>894.39</v>
      </c>
      <c r="AD309" s="140">
        <f t="shared" si="401"/>
        <v>601.46</v>
      </c>
      <c r="AE309" s="140">
        <f t="shared" si="401"/>
        <v>37.27</v>
      </c>
      <c r="AF309" s="140">
        <f t="shared" si="401"/>
        <v>220</v>
      </c>
      <c r="AG309" s="140">
        <f t="shared" si="401"/>
        <v>0</v>
      </c>
      <c r="AH309" s="140">
        <f t="shared" si="401"/>
        <v>1797.84</v>
      </c>
      <c r="AI309" s="139" t="s">
        <v>32</v>
      </c>
    </row>
    <row r="310" s="39" customFormat="1" ht="16" customHeight="1" spans="1:35">
      <c r="A310" s="129">
        <f t="shared" si="353"/>
        <v>307</v>
      </c>
      <c r="B310" s="49" t="s">
        <v>201</v>
      </c>
      <c r="C310" s="157" t="s">
        <v>774</v>
      </c>
      <c r="D310" s="202" t="s">
        <v>775</v>
      </c>
      <c r="E310" s="355">
        <v>3726.65</v>
      </c>
      <c r="F310" s="49">
        <v>3726.65</v>
      </c>
      <c r="G310" s="349">
        <v>6014.67</v>
      </c>
      <c r="H310" s="349">
        <v>3726.65</v>
      </c>
      <c r="I310" s="359">
        <v>0</v>
      </c>
      <c r="J310" s="130"/>
      <c r="K310" s="49">
        <f t="shared" si="354"/>
        <v>44.72</v>
      </c>
      <c r="L310" s="49">
        <f t="shared" si="355"/>
        <v>596.26</v>
      </c>
      <c r="M310" s="130">
        <f t="shared" si="356"/>
        <v>481.17</v>
      </c>
      <c r="N310" s="49">
        <f t="shared" si="357"/>
        <v>26.09</v>
      </c>
      <c r="O310" s="130">
        <f t="shared" si="358"/>
        <v>0</v>
      </c>
      <c r="P310" s="130">
        <f t="shared" si="359"/>
        <v>0</v>
      </c>
      <c r="Q310" s="130">
        <f t="shared" si="360"/>
        <v>1148.24</v>
      </c>
      <c r="R310" s="49">
        <f t="shared" si="361"/>
        <v>0</v>
      </c>
      <c r="S310" s="49">
        <f t="shared" si="362"/>
        <v>298.13</v>
      </c>
      <c r="T310" s="130">
        <f t="shared" si="363"/>
        <v>120.29</v>
      </c>
      <c r="U310" s="49">
        <f t="shared" si="364"/>
        <v>11.18</v>
      </c>
      <c r="V310" s="130">
        <f t="shared" si="365"/>
        <v>0</v>
      </c>
      <c r="W310" s="130">
        <f t="shared" si="366"/>
        <v>0</v>
      </c>
      <c r="X310" s="49">
        <f t="shared" si="367"/>
        <v>429.6</v>
      </c>
      <c r="Y310" s="49">
        <f t="shared" si="368"/>
        <v>1577.84</v>
      </c>
      <c r="Z310" s="164"/>
      <c r="AA310" s="139" t="s">
        <v>66</v>
      </c>
      <c r="AB310" s="140">
        <f t="shared" ref="AB310:AH310" si="402">K310+R310</f>
        <v>44.72</v>
      </c>
      <c r="AC310" s="140">
        <f t="shared" si="402"/>
        <v>894.39</v>
      </c>
      <c r="AD310" s="140">
        <f t="shared" si="402"/>
        <v>601.46</v>
      </c>
      <c r="AE310" s="140">
        <f t="shared" si="402"/>
        <v>37.27</v>
      </c>
      <c r="AF310" s="140">
        <f t="shared" si="402"/>
        <v>0</v>
      </c>
      <c r="AG310" s="140">
        <f t="shared" si="402"/>
        <v>0</v>
      </c>
      <c r="AH310" s="140">
        <f t="shared" si="402"/>
        <v>1577.84</v>
      </c>
      <c r="AI310" s="139" t="s">
        <v>32</v>
      </c>
    </row>
    <row r="311" s="39" customFormat="1" ht="16" customHeight="1" spans="1:35">
      <c r="A311" s="129">
        <f t="shared" si="353"/>
        <v>308</v>
      </c>
      <c r="B311" s="49" t="s">
        <v>209</v>
      </c>
      <c r="C311" s="157" t="s">
        <v>776</v>
      </c>
      <c r="D311" s="202" t="s">
        <v>777</v>
      </c>
      <c r="E311" s="355">
        <v>3726.65</v>
      </c>
      <c r="F311" s="49">
        <v>3726.65</v>
      </c>
      <c r="G311" s="349">
        <v>6014.67</v>
      </c>
      <c r="H311" s="349">
        <v>3726.65</v>
      </c>
      <c r="I311" s="359">
        <v>2200</v>
      </c>
      <c r="J311" s="130"/>
      <c r="K311" s="49">
        <f t="shared" si="354"/>
        <v>44.72</v>
      </c>
      <c r="L311" s="49">
        <f t="shared" si="355"/>
        <v>596.26</v>
      </c>
      <c r="M311" s="130">
        <f t="shared" si="356"/>
        <v>481.17</v>
      </c>
      <c r="N311" s="49">
        <f t="shared" si="357"/>
        <v>26.09</v>
      </c>
      <c r="O311" s="130">
        <f t="shared" si="358"/>
        <v>110</v>
      </c>
      <c r="P311" s="130">
        <f t="shared" si="359"/>
        <v>0</v>
      </c>
      <c r="Q311" s="130">
        <f t="shared" si="360"/>
        <v>1258.24</v>
      </c>
      <c r="R311" s="49">
        <f t="shared" si="361"/>
        <v>0</v>
      </c>
      <c r="S311" s="49">
        <f t="shared" si="362"/>
        <v>298.13</v>
      </c>
      <c r="T311" s="130">
        <f t="shared" si="363"/>
        <v>120.29</v>
      </c>
      <c r="U311" s="49">
        <f t="shared" si="364"/>
        <v>11.18</v>
      </c>
      <c r="V311" s="130">
        <f t="shared" si="365"/>
        <v>110</v>
      </c>
      <c r="W311" s="130">
        <f t="shared" si="366"/>
        <v>0</v>
      </c>
      <c r="X311" s="49">
        <f t="shared" si="367"/>
        <v>539.6</v>
      </c>
      <c r="Y311" s="49">
        <f t="shared" si="368"/>
        <v>1797.84</v>
      </c>
      <c r="Z311" s="164"/>
      <c r="AA311" s="139" t="s">
        <v>69</v>
      </c>
      <c r="AB311" s="140">
        <f t="shared" ref="AB311:AH311" si="403">K311+R311</f>
        <v>44.72</v>
      </c>
      <c r="AC311" s="140">
        <f t="shared" si="403"/>
        <v>894.39</v>
      </c>
      <c r="AD311" s="140">
        <f t="shared" si="403"/>
        <v>601.46</v>
      </c>
      <c r="AE311" s="140">
        <f t="shared" si="403"/>
        <v>37.27</v>
      </c>
      <c r="AF311" s="140">
        <f t="shared" si="403"/>
        <v>220</v>
      </c>
      <c r="AG311" s="140">
        <f t="shared" si="403"/>
        <v>0</v>
      </c>
      <c r="AH311" s="140">
        <f t="shared" si="403"/>
        <v>1797.84</v>
      </c>
      <c r="AI311" s="139" t="s">
        <v>32</v>
      </c>
    </row>
    <row r="312" s="39" customFormat="1" ht="16" customHeight="1" spans="1:35">
      <c r="A312" s="129">
        <f t="shared" si="353"/>
        <v>309</v>
      </c>
      <c r="B312" s="49" t="s">
        <v>209</v>
      </c>
      <c r="C312" s="157" t="s">
        <v>778</v>
      </c>
      <c r="D312" s="202" t="s">
        <v>779</v>
      </c>
      <c r="E312" s="357">
        <v>3726.65</v>
      </c>
      <c r="F312" s="130">
        <v>3726.65</v>
      </c>
      <c r="G312" s="350">
        <v>6014.67</v>
      </c>
      <c r="H312" s="350">
        <v>3726.65</v>
      </c>
      <c r="I312" s="359">
        <v>2200</v>
      </c>
      <c r="J312" s="130"/>
      <c r="K312" s="49">
        <f t="shared" si="354"/>
        <v>44.72</v>
      </c>
      <c r="L312" s="49">
        <f t="shared" si="355"/>
        <v>596.26</v>
      </c>
      <c r="M312" s="130">
        <f t="shared" si="356"/>
        <v>481.17</v>
      </c>
      <c r="N312" s="49">
        <f t="shared" si="357"/>
        <v>26.09</v>
      </c>
      <c r="O312" s="130">
        <f t="shared" si="358"/>
        <v>110</v>
      </c>
      <c r="P312" s="130">
        <f t="shared" si="359"/>
        <v>0</v>
      </c>
      <c r="Q312" s="130">
        <f t="shared" si="360"/>
        <v>1258.24</v>
      </c>
      <c r="R312" s="49">
        <f t="shared" si="361"/>
        <v>0</v>
      </c>
      <c r="S312" s="49">
        <f t="shared" si="362"/>
        <v>298.13</v>
      </c>
      <c r="T312" s="130">
        <f t="shared" si="363"/>
        <v>120.29</v>
      </c>
      <c r="U312" s="49">
        <f t="shared" si="364"/>
        <v>11.18</v>
      </c>
      <c r="V312" s="130">
        <f t="shared" si="365"/>
        <v>110</v>
      </c>
      <c r="W312" s="130">
        <f t="shared" si="366"/>
        <v>0</v>
      </c>
      <c r="X312" s="49">
        <f t="shared" si="367"/>
        <v>539.6</v>
      </c>
      <c r="Y312" s="49">
        <f t="shared" si="368"/>
        <v>1797.84</v>
      </c>
      <c r="Z312" s="164"/>
      <c r="AA312" s="139" t="s">
        <v>69</v>
      </c>
      <c r="AB312" s="140">
        <f t="shared" ref="AB312:AH312" si="404">K312+R312</f>
        <v>44.72</v>
      </c>
      <c r="AC312" s="140">
        <f t="shared" si="404"/>
        <v>894.39</v>
      </c>
      <c r="AD312" s="140">
        <f t="shared" si="404"/>
        <v>601.46</v>
      </c>
      <c r="AE312" s="140">
        <f t="shared" si="404"/>
        <v>37.27</v>
      </c>
      <c r="AF312" s="140">
        <f t="shared" si="404"/>
        <v>220</v>
      </c>
      <c r="AG312" s="140">
        <f t="shared" si="404"/>
        <v>0</v>
      </c>
      <c r="AH312" s="140">
        <f t="shared" si="404"/>
        <v>1797.84</v>
      </c>
      <c r="AI312" s="139" t="s">
        <v>32</v>
      </c>
    </row>
    <row r="313" s="39" customFormat="1" ht="16" customHeight="1" spans="1:35">
      <c r="A313" s="129">
        <f t="shared" si="353"/>
        <v>310</v>
      </c>
      <c r="B313" s="49" t="s">
        <v>209</v>
      </c>
      <c r="C313" s="157" t="s">
        <v>780</v>
      </c>
      <c r="D313" s="202" t="s">
        <v>781</v>
      </c>
      <c r="E313" s="357">
        <v>3726.65</v>
      </c>
      <c r="F313" s="130">
        <v>3726.65</v>
      </c>
      <c r="G313" s="350">
        <v>6014.67</v>
      </c>
      <c r="H313" s="350">
        <v>3726.65</v>
      </c>
      <c r="I313" s="359">
        <v>2200</v>
      </c>
      <c r="J313" s="130"/>
      <c r="K313" s="49">
        <f t="shared" si="354"/>
        <v>44.72</v>
      </c>
      <c r="L313" s="49">
        <f t="shared" si="355"/>
        <v>596.26</v>
      </c>
      <c r="M313" s="130">
        <f t="shared" si="356"/>
        <v>481.17</v>
      </c>
      <c r="N313" s="49">
        <f t="shared" si="357"/>
        <v>26.09</v>
      </c>
      <c r="O313" s="130">
        <f t="shared" si="358"/>
        <v>110</v>
      </c>
      <c r="P313" s="130">
        <f t="shared" si="359"/>
        <v>0</v>
      </c>
      <c r="Q313" s="130">
        <f t="shared" si="360"/>
        <v>1258.24</v>
      </c>
      <c r="R313" s="49">
        <f t="shared" si="361"/>
        <v>0</v>
      </c>
      <c r="S313" s="49">
        <f t="shared" si="362"/>
        <v>298.13</v>
      </c>
      <c r="T313" s="130">
        <f t="shared" si="363"/>
        <v>120.29</v>
      </c>
      <c r="U313" s="49">
        <f t="shared" si="364"/>
        <v>11.18</v>
      </c>
      <c r="V313" s="130">
        <f t="shared" si="365"/>
        <v>110</v>
      </c>
      <c r="W313" s="130">
        <f t="shared" si="366"/>
        <v>0</v>
      </c>
      <c r="X313" s="49">
        <f t="shared" si="367"/>
        <v>539.6</v>
      </c>
      <c r="Y313" s="49">
        <f t="shared" si="368"/>
        <v>1797.84</v>
      </c>
      <c r="Z313" s="164"/>
      <c r="AA313" s="139" t="s">
        <v>69</v>
      </c>
      <c r="AB313" s="140">
        <f t="shared" ref="AB313:AH313" si="405">K313+R313</f>
        <v>44.72</v>
      </c>
      <c r="AC313" s="140">
        <f t="shared" si="405"/>
        <v>894.39</v>
      </c>
      <c r="AD313" s="140">
        <f t="shared" si="405"/>
        <v>601.46</v>
      </c>
      <c r="AE313" s="140">
        <f t="shared" si="405"/>
        <v>37.27</v>
      </c>
      <c r="AF313" s="140">
        <f t="shared" si="405"/>
        <v>220</v>
      </c>
      <c r="AG313" s="140">
        <f t="shared" si="405"/>
        <v>0</v>
      </c>
      <c r="AH313" s="140">
        <f t="shared" si="405"/>
        <v>1797.84</v>
      </c>
      <c r="AI313" s="139" t="s">
        <v>32</v>
      </c>
    </row>
    <row r="314" s="225" customFormat="1" ht="16" customHeight="1" spans="1:35">
      <c r="A314" s="239">
        <f t="shared" si="353"/>
        <v>311</v>
      </c>
      <c r="B314" s="240" t="s">
        <v>223</v>
      </c>
      <c r="C314" s="293" t="s">
        <v>770</v>
      </c>
      <c r="D314" s="244" t="s">
        <v>771</v>
      </c>
      <c r="E314" s="391">
        <v>3726.65</v>
      </c>
      <c r="F314" s="240">
        <v>0</v>
      </c>
      <c r="G314" s="328">
        <v>0</v>
      </c>
      <c r="H314" s="383">
        <v>0</v>
      </c>
      <c r="I314" s="339">
        <v>0</v>
      </c>
      <c r="J314" s="242"/>
      <c r="K314" s="240">
        <f t="shared" si="354"/>
        <v>44.72</v>
      </c>
      <c r="L314" s="240">
        <f t="shared" si="355"/>
        <v>0</v>
      </c>
      <c r="M314" s="242">
        <f t="shared" si="356"/>
        <v>0</v>
      </c>
      <c r="N314" s="240">
        <f t="shared" si="357"/>
        <v>0</v>
      </c>
      <c r="O314" s="242">
        <f t="shared" si="358"/>
        <v>0</v>
      </c>
      <c r="P314" s="242">
        <f t="shared" si="359"/>
        <v>0</v>
      </c>
      <c r="Q314" s="242">
        <f t="shared" si="360"/>
        <v>44.72</v>
      </c>
      <c r="R314" s="240">
        <f t="shared" si="361"/>
        <v>0</v>
      </c>
      <c r="S314" s="240">
        <f t="shared" si="362"/>
        <v>0</v>
      </c>
      <c r="T314" s="242">
        <f t="shared" si="363"/>
        <v>0</v>
      </c>
      <c r="U314" s="240">
        <f t="shared" si="364"/>
        <v>0</v>
      </c>
      <c r="V314" s="242">
        <f t="shared" si="365"/>
        <v>0</v>
      </c>
      <c r="W314" s="242">
        <f t="shared" si="366"/>
        <v>0</v>
      </c>
      <c r="X314" s="240">
        <f t="shared" si="367"/>
        <v>0</v>
      </c>
      <c r="Y314" s="240">
        <f t="shared" si="368"/>
        <v>44.72</v>
      </c>
      <c r="Z314" s="254"/>
      <c r="AA314" s="257" t="s">
        <v>71</v>
      </c>
      <c r="AB314" s="258">
        <f t="shared" ref="AB314:AH314" si="406">K314+R314</f>
        <v>44.72</v>
      </c>
      <c r="AC314" s="258">
        <f t="shared" si="406"/>
        <v>0</v>
      </c>
      <c r="AD314" s="258">
        <f t="shared" si="406"/>
        <v>0</v>
      </c>
      <c r="AE314" s="258">
        <f t="shared" si="406"/>
        <v>0</v>
      </c>
      <c r="AF314" s="258">
        <f t="shared" si="406"/>
        <v>0</v>
      </c>
      <c r="AG314" s="258">
        <f t="shared" si="406"/>
        <v>0</v>
      </c>
      <c r="AH314" s="258">
        <f t="shared" si="406"/>
        <v>44.72</v>
      </c>
      <c r="AI314" s="257" t="s">
        <v>35</v>
      </c>
    </row>
    <row r="315" s="39" customFormat="1" ht="16" customHeight="1" spans="1:35">
      <c r="A315" s="129">
        <f t="shared" si="353"/>
        <v>312</v>
      </c>
      <c r="B315" s="49" t="s">
        <v>209</v>
      </c>
      <c r="C315" s="46" t="s">
        <v>782</v>
      </c>
      <c r="D315" s="202" t="s">
        <v>783</v>
      </c>
      <c r="E315" s="357">
        <v>3726.65</v>
      </c>
      <c r="F315" s="130">
        <v>3726.65</v>
      </c>
      <c r="G315" s="350">
        <v>6014.67</v>
      </c>
      <c r="H315" s="350">
        <v>3726.65</v>
      </c>
      <c r="I315" s="359">
        <v>2200</v>
      </c>
      <c r="J315" s="130"/>
      <c r="K315" s="49">
        <f t="shared" si="354"/>
        <v>44.72</v>
      </c>
      <c r="L315" s="49">
        <f t="shared" si="355"/>
        <v>596.26</v>
      </c>
      <c r="M315" s="130">
        <f t="shared" si="356"/>
        <v>481.17</v>
      </c>
      <c r="N315" s="49">
        <f t="shared" si="357"/>
        <v>26.09</v>
      </c>
      <c r="O315" s="130">
        <f t="shared" si="358"/>
        <v>110</v>
      </c>
      <c r="P315" s="130">
        <f t="shared" si="359"/>
        <v>0</v>
      </c>
      <c r="Q315" s="130">
        <f t="shared" si="360"/>
        <v>1258.24</v>
      </c>
      <c r="R315" s="49">
        <f t="shared" si="361"/>
        <v>0</v>
      </c>
      <c r="S315" s="49">
        <f t="shared" si="362"/>
        <v>298.13</v>
      </c>
      <c r="T315" s="130">
        <f t="shared" si="363"/>
        <v>120.29</v>
      </c>
      <c r="U315" s="49">
        <f t="shared" si="364"/>
        <v>11.18</v>
      </c>
      <c r="V315" s="130">
        <f t="shared" si="365"/>
        <v>110</v>
      </c>
      <c r="W315" s="130">
        <f t="shared" si="366"/>
        <v>0</v>
      </c>
      <c r="X315" s="49">
        <f t="shared" si="367"/>
        <v>539.6</v>
      </c>
      <c r="Y315" s="49">
        <f t="shared" si="368"/>
        <v>1797.84</v>
      </c>
      <c r="Z315" s="164"/>
      <c r="AA315" s="139" t="s">
        <v>69</v>
      </c>
      <c r="AB315" s="140">
        <f t="shared" ref="AB315:AH315" si="407">K315+R315</f>
        <v>44.72</v>
      </c>
      <c r="AC315" s="140">
        <f t="shared" si="407"/>
        <v>894.39</v>
      </c>
      <c r="AD315" s="140">
        <f t="shared" si="407"/>
        <v>601.46</v>
      </c>
      <c r="AE315" s="140">
        <f t="shared" si="407"/>
        <v>37.27</v>
      </c>
      <c r="AF315" s="140">
        <f t="shared" si="407"/>
        <v>220</v>
      </c>
      <c r="AG315" s="140">
        <f t="shared" si="407"/>
        <v>0</v>
      </c>
      <c r="AH315" s="140">
        <f t="shared" si="407"/>
        <v>1797.84</v>
      </c>
      <c r="AI315" s="139" t="s">
        <v>32</v>
      </c>
    </row>
    <row r="316" s="39" customFormat="1" ht="16" customHeight="1" spans="1:35">
      <c r="A316" s="129">
        <f t="shared" si="353"/>
        <v>313</v>
      </c>
      <c r="B316" s="49" t="s">
        <v>209</v>
      </c>
      <c r="C316" s="157" t="s">
        <v>784</v>
      </c>
      <c r="D316" s="202" t="s">
        <v>785</v>
      </c>
      <c r="E316" s="357">
        <v>3726.65</v>
      </c>
      <c r="F316" s="130">
        <v>3726.65</v>
      </c>
      <c r="G316" s="350">
        <v>6014.67</v>
      </c>
      <c r="H316" s="350">
        <v>3726.65</v>
      </c>
      <c r="I316" s="359">
        <v>2200</v>
      </c>
      <c r="J316" s="130"/>
      <c r="K316" s="49">
        <f t="shared" si="354"/>
        <v>44.72</v>
      </c>
      <c r="L316" s="49">
        <f t="shared" si="355"/>
        <v>596.26</v>
      </c>
      <c r="M316" s="130">
        <f t="shared" si="356"/>
        <v>481.17</v>
      </c>
      <c r="N316" s="49">
        <f t="shared" si="357"/>
        <v>26.09</v>
      </c>
      <c r="O316" s="130">
        <f t="shared" si="358"/>
        <v>110</v>
      </c>
      <c r="P316" s="130">
        <f t="shared" si="359"/>
        <v>0</v>
      </c>
      <c r="Q316" s="130">
        <f t="shared" si="360"/>
        <v>1258.24</v>
      </c>
      <c r="R316" s="49">
        <f t="shared" si="361"/>
        <v>0</v>
      </c>
      <c r="S316" s="49">
        <f t="shared" si="362"/>
        <v>298.13</v>
      </c>
      <c r="T316" s="130">
        <f t="shared" si="363"/>
        <v>120.29</v>
      </c>
      <c r="U316" s="49">
        <f t="shared" si="364"/>
        <v>11.18</v>
      </c>
      <c r="V316" s="130">
        <f t="shared" si="365"/>
        <v>110</v>
      </c>
      <c r="W316" s="130">
        <f t="shared" si="366"/>
        <v>0</v>
      </c>
      <c r="X316" s="49">
        <f t="shared" si="367"/>
        <v>539.6</v>
      </c>
      <c r="Y316" s="49">
        <f t="shared" si="368"/>
        <v>1797.84</v>
      </c>
      <c r="Z316" s="164"/>
      <c r="AA316" s="139" t="s">
        <v>69</v>
      </c>
      <c r="AB316" s="140">
        <f t="shared" ref="AB316:AH316" si="408">K316+R316</f>
        <v>44.72</v>
      </c>
      <c r="AC316" s="140">
        <f t="shared" si="408"/>
        <v>894.39</v>
      </c>
      <c r="AD316" s="140">
        <f t="shared" si="408"/>
        <v>601.46</v>
      </c>
      <c r="AE316" s="140">
        <f t="shared" si="408"/>
        <v>37.27</v>
      </c>
      <c r="AF316" s="140">
        <f t="shared" si="408"/>
        <v>220</v>
      </c>
      <c r="AG316" s="140">
        <f t="shared" si="408"/>
        <v>0</v>
      </c>
      <c r="AH316" s="140">
        <f t="shared" si="408"/>
        <v>1797.84</v>
      </c>
      <c r="AI316" s="139" t="s">
        <v>32</v>
      </c>
    </row>
    <row r="317" s="39" customFormat="1" ht="16" customHeight="1" spans="1:35">
      <c r="A317" s="129">
        <f t="shared" si="353"/>
        <v>314</v>
      </c>
      <c r="B317" s="49" t="s">
        <v>209</v>
      </c>
      <c r="C317" s="157" t="s">
        <v>786</v>
      </c>
      <c r="D317" s="202" t="s">
        <v>787</v>
      </c>
      <c r="E317" s="357">
        <v>3726.65</v>
      </c>
      <c r="F317" s="130">
        <v>3726.65</v>
      </c>
      <c r="G317" s="350">
        <v>6014.67</v>
      </c>
      <c r="H317" s="350">
        <v>3726.65</v>
      </c>
      <c r="I317" s="359">
        <v>2200</v>
      </c>
      <c r="J317" s="130"/>
      <c r="K317" s="49">
        <f t="shared" si="354"/>
        <v>44.72</v>
      </c>
      <c r="L317" s="49">
        <f t="shared" si="355"/>
        <v>596.26</v>
      </c>
      <c r="M317" s="130">
        <f t="shared" si="356"/>
        <v>481.17</v>
      </c>
      <c r="N317" s="49">
        <f t="shared" si="357"/>
        <v>26.09</v>
      </c>
      <c r="O317" s="130">
        <f t="shared" si="358"/>
        <v>110</v>
      </c>
      <c r="P317" s="130">
        <f t="shared" si="359"/>
        <v>0</v>
      </c>
      <c r="Q317" s="130">
        <f t="shared" si="360"/>
        <v>1258.24</v>
      </c>
      <c r="R317" s="49">
        <f t="shared" si="361"/>
        <v>0</v>
      </c>
      <c r="S317" s="49">
        <f t="shared" si="362"/>
        <v>298.13</v>
      </c>
      <c r="T317" s="130">
        <f t="shared" si="363"/>
        <v>120.29</v>
      </c>
      <c r="U317" s="49">
        <f t="shared" si="364"/>
        <v>11.18</v>
      </c>
      <c r="V317" s="130">
        <f t="shared" si="365"/>
        <v>110</v>
      </c>
      <c r="W317" s="130">
        <f t="shared" si="366"/>
        <v>0</v>
      </c>
      <c r="X317" s="49">
        <f t="shared" si="367"/>
        <v>539.6</v>
      </c>
      <c r="Y317" s="49">
        <f t="shared" si="368"/>
        <v>1797.84</v>
      </c>
      <c r="Z317" s="164"/>
      <c r="AA317" s="139" t="s">
        <v>69</v>
      </c>
      <c r="AB317" s="140">
        <f t="shared" ref="AB317:AH317" si="409">K317+R317</f>
        <v>44.72</v>
      </c>
      <c r="AC317" s="140">
        <f t="shared" si="409"/>
        <v>894.39</v>
      </c>
      <c r="AD317" s="140">
        <f t="shared" si="409"/>
        <v>601.46</v>
      </c>
      <c r="AE317" s="140">
        <f t="shared" si="409"/>
        <v>37.27</v>
      </c>
      <c r="AF317" s="140">
        <f t="shared" si="409"/>
        <v>220</v>
      </c>
      <c r="AG317" s="140">
        <f t="shared" si="409"/>
        <v>0</v>
      </c>
      <c r="AH317" s="140">
        <f t="shared" si="409"/>
        <v>1797.84</v>
      </c>
      <c r="AI317" s="139" t="s">
        <v>32</v>
      </c>
    </row>
    <row r="318" s="39" customFormat="1" ht="16" customHeight="1" spans="1:35">
      <c r="A318" s="129">
        <f t="shared" si="353"/>
        <v>315</v>
      </c>
      <c r="B318" s="49" t="s">
        <v>209</v>
      </c>
      <c r="C318" s="51" t="s">
        <v>788</v>
      </c>
      <c r="D318" s="229" t="s">
        <v>789</v>
      </c>
      <c r="E318" s="357">
        <v>3726.65</v>
      </c>
      <c r="F318" s="130">
        <v>3726.65</v>
      </c>
      <c r="G318" s="350">
        <v>6014.67</v>
      </c>
      <c r="H318" s="350">
        <v>3726.65</v>
      </c>
      <c r="I318" s="359">
        <v>2200</v>
      </c>
      <c r="J318" s="130"/>
      <c r="K318" s="49">
        <f t="shared" si="354"/>
        <v>44.72</v>
      </c>
      <c r="L318" s="49">
        <f t="shared" si="355"/>
        <v>596.26</v>
      </c>
      <c r="M318" s="130">
        <f t="shared" si="356"/>
        <v>481.17</v>
      </c>
      <c r="N318" s="49">
        <f t="shared" si="357"/>
        <v>26.09</v>
      </c>
      <c r="O318" s="130">
        <f t="shared" si="358"/>
        <v>110</v>
      </c>
      <c r="P318" s="130">
        <f t="shared" si="359"/>
        <v>0</v>
      </c>
      <c r="Q318" s="130">
        <f t="shared" si="360"/>
        <v>1258.24</v>
      </c>
      <c r="R318" s="49">
        <f t="shared" si="361"/>
        <v>0</v>
      </c>
      <c r="S318" s="49">
        <f t="shared" si="362"/>
        <v>298.13</v>
      </c>
      <c r="T318" s="130">
        <f t="shared" si="363"/>
        <v>120.29</v>
      </c>
      <c r="U318" s="49">
        <f t="shared" si="364"/>
        <v>11.18</v>
      </c>
      <c r="V318" s="130">
        <f t="shared" si="365"/>
        <v>110</v>
      </c>
      <c r="W318" s="130">
        <f t="shared" si="366"/>
        <v>0</v>
      </c>
      <c r="X318" s="49">
        <f t="shared" si="367"/>
        <v>539.6</v>
      </c>
      <c r="Y318" s="49">
        <f t="shared" si="368"/>
        <v>1797.84</v>
      </c>
      <c r="Z318" s="164"/>
      <c r="AA318" s="139" t="s">
        <v>69</v>
      </c>
      <c r="AB318" s="140">
        <f t="shared" ref="AB318:AH318" si="410">K318+R318</f>
        <v>44.72</v>
      </c>
      <c r="AC318" s="140">
        <f t="shared" si="410"/>
        <v>894.39</v>
      </c>
      <c r="AD318" s="140">
        <f t="shared" si="410"/>
        <v>601.46</v>
      </c>
      <c r="AE318" s="140">
        <f t="shared" si="410"/>
        <v>37.27</v>
      </c>
      <c r="AF318" s="140">
        <f t="shared" si="410"/>
        <v>220</v>
      </c>
      <c r="AG318" s="140">
        <f t="shared" si="410"/>
        <v>0</v>
      </c>
      <c r="AH318" s="140">
        <f t="shared" si="410"/>
        <v>1797.84</v>
      </c>
      <c r="AI318" s="139" t="s">
        <v>32</v>
      </c>
    </row>
    <row r="319" s="39" customFormat="1" ht="16" customHeight="1" spans="1:35">
      <c r="A319" s="129">
        <f t="shared" si="353"/>
        <v>316</v>
      </c>
      <c r="B319" s="49" t="s">
        <v>119</v>
      </c>
      <c r="C319" s="51" t="s">
        <v>790</v>
      </c>
      <c r="D319" s="229" t="s">
        <v>791</v>
      </c>
      <c r="E319" s="357">
        <v>3726.65</v>
      </c>
      <c r="F319" s="130">
        <v>3726.65</v>
      </c>
      <c r="G319" s="350">
        <v>6014.67</v>
      </c>
      <c r="H319" s="350">
        <v>3726.65</v>
      </c>
      <c r="I319" s="359">
        <v>2200</v>
      </c>
      <c r="J319" s="130"/>
      <c r="K319" s="49">
        <f t="shared" si="354"/>
        <v>44.72</v>
      </c>
      <c r="L319" s="49">
        <f t="shared" si="355"/>
        <v>596.26</v>
      </c>
      <c r="M319" s="130">
        <f t="shared" si="356"/>
        <v>481.17</v>
      </c>
      <c r="N319" s="49">
        <f t="shared" si="357"/>
        <v>26.09</v>
      </c>
      <c r="O319" s="130">
        <f t="shared" si="358"/>
        <v>110</v>
      </c>
      <c r="P319" s="130">
        <f t="shared" si="359"/>
        <v>0</v>
      </c>
      <c r="Q319" s="130">
        <f t="shared" si="360"/>
        <v>1258.24</v>
      </c>
      <c r="R319" s="49">
        <f t="shared" si="361"/>
        <v>0</v>
      </c>
      <c r="S319" s="49">
        <f t="shared" si="362"/>
        <v>298.13</v>
      </c>
      <c r="T319" s="130">
        <f t="shared" si="363"/>
        <v>120.29</v>
      </c>
      <c r="U319" s="49">
        <f t="shared" si="364"/>
        <v>11.18</v>
      </c>
      <c r="V319" s="130">
        <f t="shared" si="365"/>
        <v>110</v>
      </c>
      <c r="W319" s="130">
        <f t="shared" si="366"/>
        <v>0</v>
      </c>
      <c r="X319" s="49">
        <f t="shared" si="367"/>
        <v>539.6</v>
      </c>
      <c r="Y319" s="49">
        <f t="shared" si="368"/>
        <v>1797.84</v>
      </c>
      <c r="Z319" s="164"/>
      <c r="AA319" s="139" t="s">
        <v>51</v>
      </c>
      <c r="AB319" s="140">
        <f t="shared" ref="AB319:AH319" si="411">K319+R319</f>
        <v>44.72</v>
      </c>
      <c r="AC319" s="140">
        <f t="shared" si="411"/>
        <v>894.39</v>
      </c>
      <c r="AD319" s="140">
        <f t="shared" si="411"/>
        <v>601.46</v>
      </c>
      <c r="AE319" s="140">
        <f t="shared" si="411"/>
        <v>37.27</v>
      </c>
      <c r="AF319" s="140">
        <f t="shared" si="411"/>
        <v>220</v>
      </c>
      <c r="AG319" s="140">
        <f t="shared" si="411"/>
        <v>0</v>
      </c>
      <c r="AH319" s="140">
        <f t="shared" si="411"/>
        <v>1797.84</v>
      </c>
      <c r="AI319" s="139" t="s">
        <v>32</v>
      </c>
    </row>
    <row r="320" s="39" customFormat="1" ht="16" customHeight="1" spans="1:35">
      <c r="A320" s="129">
        <f t="shared" si="353"/>
        <v>317</v>
      </c>
      <c r="B320" s="49" t="s">
        <v>119</v>
      </c>
      <c r="C320" s="51" t="s">
        <v>792</v>
      </c>
      <c r="D320" s="229" t="s">
        <v>793</v>
      </c>
      <c r="E320" s="357">
        <v>3726.65</v>
      </c>
      <c r="F320" s="130">
        <v>3726.65</v>
      </c>
      <c r="G320" s="350">
        <v>6014.67</v>
      </c>
      <c r="H320" s="350">
        <v>3726.65</v>
      </c>
      <c r="I320" s="359">
        <v>2200</v>
      </c>
      <c r="J320" s="130"/>
      <c r="K320" s="49">
        <f t="shared" si="354"/>
        <v>44.72</v>
      </c>
      <c r="L320" s="49">
        <f t="shared" si="355"/>
        <v>596.26</v>
      </c>
      <c r="M320" s="130">
        <f t="shared" si="356"/>
        <v>481.17</v>
      </c>
      <c r="N320" s="49">
        <f t="shared" si="357"/>
        <v>26.09</v>
      </c>
      <c r="O320" s="130">
        <f t="shared" si="358"/>
        <v>110</v>
      </c>
      <c r="P320" s="130">
        <f t="shared" si="359"/>
        <v>0</v>
      </c>
      <c r="Q320" s="130">
        <f t="shared" si="360"/>
        <v>1258.24</v>
      </c>
      <c r="R320" s="49">
        <f t="shared" si="361"/>
        <v>0</v>
      </c>
      <c r="S320" s="49">
        <f t="shared" si="362"/>
        <v>298.13</v>
      </c>
      <c r="T320" s="130">
        <f t="shared" si="363"/>
        <v>120.29</v>
      </c>
      <c r="U320" s="49">
        <f t="shared" si="364"/>
        <v>11.18</v>
      </c>
      <c r="V320" s="130">
        <f t="shared" si="365"/>
        <v>110</v>
      </c>
      <c r="W320" s="130">
        <f t="shared" si="366"/>
        <v>0</v>
      </c>
      <c r="X320" s="49">
        <f t="shared" si="367"/>
        <v>539.6</v>
      </c>
      <c r="Y320" s="49">
        <f t="shared" si="368"/>
        <v>1797.84</v>
      </c>
      <c r="Z320" s="164"/>
      <c r="AA320" s="139" t="s">
        <v>51</v>
      </c>
      <c r="AB320" s="140">
        <f t="shared" ref="AB320:AH320" si="412">K320+R320</f>
        <v>44.72</v>
      </c>
      <c r="AC320" s="140">
        <f t="shared" si="412"/>
        <v>894.39</v>
      </c>
      <c r="AD320" s="140">
        <f t="shared" si="412"/>
        <v>601.46</v>
      </c>
      <c r="AE320" s="140">
        <f t="shared" si="412"/>
        <v>37.27</v>
      </c>
      <c r="AF320" s="140">
        <f t="shared" si="412"/>
        <v>220</v>
      </c>
      <c r="AG320" s="140">
        <f t="shared" si="412"/>
        <v>0</v>
      </c>
      <c r="AH320" s="140">
        <f t="shared" si="412"/>
        <v>1797.84</v>
      </c>
      <c r="AI320" s="139" t="s">
        <v>32</v>
      </c>
    </row>
    <row r="321" s="39" customFormat="1" ht="16" customHeight="1" spans="1:35">
      <c r="A321" s="129">
        <f t="shared" si="353"/>
        <v>318</v>
      </c>
      <c r="B321" s="49" t="s">
        <v>139</v>
      </c>
      <c r="C321" s="51" t="s">
        <v>794</v>
      </c>
      <c r="D321" s="229" t="s">
        <v>795</v>
      </c>
      <c r="E321" s="357">
        <v>3726.65</v>
      </c>
      <c r="F321" s="130">
        <v>3726.65</v>
      </c>
      <c r="G321" s="350">
        <v>6014.67</v>
      </c>
      <c r="H321" s="350">
        <v>3726.65</v>
      </c>
      <c r="I321" s="359">
        <v>2200</v>
      </c>
      <c r="J321" s="130"/>
      <c r="K321" s="49">
        <f t="shared" si="354"/>
        <v>44.72</v>
      </c>
      <c r="L321" s="49">
        <f t="shared" si="355"/>
        <v>596.26</v>
      </c>
      <c r="M321" s="130">
        <f t="shared" si="356"/>
        <v>481.17</v>
      </c>
      <c r="N321" s="49">
        <f t="shared" si="357"/>
        <v>26.09</v>
      </c>
      <c r="O321" s="130">
        <f t="shared" si="358"/>
        <v>110</v>
      </c>
      <c r="P321" s="130">
        <f t="shared" si="359"/>
        <v>0</v>
      </c>
      <c r="Q321" s="130">
        <f t="shared" si="360"/>
        <v>1258.24</v>
      </c>
      <c r="R321" s="49">
        <f t="shared" si="361"/>
        <v>0</v>
      </c>
      <c r="S321" s="49">
        <f t="shared" si="362"/>
        <v>298.13</v>
      </c>
      <c r="T321" s="130">
        <f t="shared" si="363"/>
        <v>120.29</v>
      </c>
      <c r="U321" s="49">
        <f t="shared" si="364"/>
        <v>11.18</v>
      </c>
      <c r="V321" s="130">
        <f t="shared" si="365"/>
        <v>110</v>
      </c>
      <c r="W321" s="130">
        <f t="shared" si="366"/>
        <v>0</v>
      </c>
      <c r="X321" s="49">
        <f t="shared" si="367"/>
        <v>539.6</v>
      </c>
      <c r="Y321" s="49">
        <f t="shared" si="368"/>
        <v>1797.84</v>
      </c>
      <c r="Z321" s="164"/>
      <c r="AA321" s="139" t="s">
        <v>77</v>
      </c>
      <c r="AB321" s="140">
        <f t="shared" ref="AB321:AH321" si="413">K321+R321</f>
        <v>44.72</v>
      </c>
      <c r="AC321" s="140">
        <f t="shared" si="413"/>
        <v>894.39</v>
      </c>
      <c r="AD321" s="140">
        <f t="shared" si="413"/>
        <v>601.46</v>
      </c>
      <c r="AE321" s="140">
        <f t="shared" si="413"/>
        <v>37.27</v>
      </c>
      <c r="AF321" s="140">
        <f t="shared" si="413"/>
        <v>220</v>
      </c>
      <c r="AG321" s="140">
        <f t="shared" si="413"/>
        <v>0</v>
      </c>
      <c r="AH321" s="140">
        <f t="shared" si="413"/>
        <v>1797.84</v>
      </c>
      <c r="AI321" s="139" t="s">
        <v>32</v>
      </c>
    </row>
    <row r="322" s="39" customFormat="1" ht="16" customHeight="1" spans="1:35">
      <c r="A322" s="129">
        <f t="shared" si="353"/>
        <v>319</v>
      </c>
      <c r="B322" s="49" t="s">
        <v>139</v>
      </c>
      <c r="C322" s="51" t="s">
        <v>796</v>
      </c>
      <c r="D322" s="229" t="s">
        <v>797</v>
      </c>
      <c r="E322" s="357">
        <v>3726.65</v>
      </c>
      <c r="F322" s="130">
        <v>3726.65</v>
      </c>
      <c r="G322" s="350">
        <v>6014.67</v>
      </c>
      <c r="H322" s="350">
        <v>3726.65</v>
      </c>
      <c r="I322" s="359">
        <v>2200</v>
      </c>
      <c r="J322" s="130"/>
      <c r="K322" s="49">
        <f t="shared" si="354"/>
        <v>44.72</v>
      </c>
      <c r="L322" s="49">
        <f t="shared" si="355"/>
        <v>596.26</v>
      </c>
      <c r="M322" s="130">
        <f t="shared" si="356"/>
        <v>481.17</v>
      </c>
      <c r="N322" s="49">
        <f t="shared" si="357"/>
        <v>26.09</v>
      </c>
      <c r="O322" s="130">
        <f t="shared" si="358"/>
        <v>110</v>
      </c>
      <c r="P322" s="130">
        <f t="shared" si="359"/>
        <v>0</v>
      </c>
      <c r="Q322" s="130">
        <f t="shared" si="360"/>
        <v>1258.24</v>
      </c>
      <c r="R322" s="49">
        <f t="shared" si="361"/>
        <v>0</v>
      </c>
      <c r="S322" s="49">
        <f t="shared" si="362"/>
        <v>298.13</v>
      </c>
      <c r="T322" s="130">
        <f t="shared" si="363"/>
        <v>120.29</v>
      </c>
      <c r="U322" s="49">
        <f t="shared" si="364"/>
        <v>11.18</v>
      </c>
      <c r="V322" s="130">
        <f t="shared" si="365"/>
        <v>110</v>
      </c>
      <c r="W322" s="130">
        <f t="shared" si="366"/>
        <v>0</v>
      </c>
      <c r="X322" s="49">
        <f t="shared" si="367"/>
        <v>539.6</v>
      </c>
      <c r="Y322" s="49">
        <f t="shared" si="368"/>
        <v>1797.84</v>
      </c>
      <c r="Z322" s="164"/>
      <c r="AA322" s="139" t="s">
        <v>77</v>
      </c>
      <c r="AB322" s="140">
        <f t="shared" ref="AB322:AH322" si="414">K322+R322</f>
        <v>44.72</v>
      </c>
      <c r="AC322" s="140">
        <f t="shared" si="414"/>
        <v>894.39</v>
      </c>
      <c r="AD322" s="140">
        <f t="shared" si="414"/>
        <v>601.46</v>
      </c>
      <c r="AE322" s="140">
        <f t="shared" si="414"/>
        <v>37.27</v>
      </c>
      <c r="AF322" s="140">
        <f t="shared" si="414"/>
        <v>220</v>
      </c>
      <c r="AG322" s="140">
        <f t="shared" si="414"/>
        <v>0</v>
      </c>
      <c r="AH322" s="140">
        <f t="shared" si="414"/>
        <v>1797.84</v>
      </c>
      <c r="AI322" s="139" t="s">
        <v>32</v>
      </c>
    </row>
    <row r="323" s="39" customFormat="1" ht="16" customHeight="1" spans="1:35">
      <c r="A323" s="129">
        <f t="shared" si="353"/>
        <v>320</v>
      </c>
      <c r="B323" s="49" t="s">
        <v>217</v>
      </c>
      <c r="C323" s="51" t="s">
        <v>798</v>
      </c>
      <c r="D323" s="229" t="s">
        <v>799</v>
      </c>
      <c r="E323" s="357">
        <v>3726.65</v>
      </c>
      <c r="F323" s="130">
        <v>3726.65</v>
      </c>
      <c r="G323" s="350">
        <v>6014.67</v>
      </c>
      <c r="H323" s="350">
        <v>3726.65</v>
      </c>
      <c r="I323" s="359">
        <v>2200</v>
      </c>
      <c r="J323" s="130"/>
      <c r="K323" s="49">
        <f t="shared" si="354"/>
        <v>44.72</v>
      </c>
      <c r="L323" s="49">
        <f t="shared" si="355"/>
        <v>596.26</v>
      </c>
      <c r="M323" s="130">
        <f t="shared" si="356"/>
        <v>481.17</v>
      </c>
      <c r="N323" s="49">
        <f t="shared" si="357"/>
        <v>26.09</v>
      </c>
      <c r="O323" s="130">
        <f t="shared" si="358"/>
        <v>110</v>
      </c>
      <c r="P323" s="130">
        <f t="shared" si="359"/>
        <v>0</v>
      </c>
      <c r="Q323" s="130">
        <f t="shared" si="360"/>
        <v>1258.24</v>
      </c>
      <c r="R323" s="49">
        <f t="shared" si="361"/>
        <v>0</v>
      </c>
      <c r="S323" s="49">
        <f t="shared" si="362"/>
        <v>298.13</v>
      </c>
      <c r="T323" s="130">
        <f t="shared" si="363"/>
        <v>120.29</v>
      </c>
      <c r="U323" s="49">
        <f t="shared" si="364"/>
        <v>11.18</v>
      </c>
      <c r="V323" s="130">
        <f t="shared" si="365"/>
        <v>110</v>
      </c>
      <c r="W323" s="130">
        <f t="shared" si="366"/>
        <v>0</v>
      </c>
      <c r="X323" s="49">
        <f t="shared" si="367"/>
        <v>539.6</v>
      </c>
      <c r="Y323" s="49">
        <f t="shared" si="368"/>
        <v>1797.84</v>
      </c>
      <c r="Z323" s="164"/>
      <c r="AA323" s="139" t="s">
        <v>57</v>
      </c>
      <c r="AB323" s="140">
        <f t="shared" ref="AB323:AH323" si="415">K323+R323</f>
        <v>44.72</v>
      </c>
      <c r="AC323" s="140">
        <f t="shared" si="415"/>
        <v>894.39</v>
      </c>
      <c r="AD323" s="140">
        <f t="shared" si="415"/>
        <v>601.46</v>
      </c>
      <c r="AE323" s="140">
        <f t="shared" si="415"/>
        <v>37.27</v>
      </c>
      <c r="AF323" s="140">
        <f t="shared" si="415"/>
        <v>220</v>
      </c>
      <c r="AG323" s="140">
        <f t="shared" si="415"/>
        <v>0</v>
      </c>
      <c r="AH323" s="140">
        <f t="shared" si="415"/>
        <v>1797.84</v>
      </c>
      <c r="AI323" s="139" t="s">
        <v>32</v>
      </c>
    </row>
    <row r="324" s="39" customFormat="1" ht="16" customHeight="1" spans="1:35">
      <c r="A324" s="129">
        <f t="shared" si="353"/>
        <v>321</v>
      </c>
      <c r="B324" s="49" t="s">
        <v>129</v>
      </c>
      <c r="C324" s="52" t="s">
        <v>800</v>
      </c>
      <c r="D324" s="229" t="s">
        <v>801</v>
      </c>
      <c r="E324" s="357">
        <v>3726.65</v>
      </c>
      <c r="F324" s="130">
        <v>3726.65</v>
      </c>
      <c r="G324" s="350">
        <v>6014.67</v>
      </c>
      <c r="H324" s="350">
        <v>3726.65</v>
      </c>
      <c r="I324" s="359">
        <v>3180</v>
      </c>
      <c r="J324" s="130"/>
      <c r="K324" s="49">
        <f t="shared" si="354"/>
        <v>44.72</v>
      </c>
      <c r="L324" s="49">
        <f t="shared" si="355"/>
        <v>596.26</v>
      </c>
      <c r="M324" s="130">
        <f t="shared" si="356"/>
        <v>481.17</v>
      </c>
      <c r="N324" s="49">
        <f t="shared" si="357"/>
        <v>26.09</v>
      </c>
      <c r="O324" s="130">
        <f t="shared" si="358"/>
        <v>159</v>
      </c>
      <c r="P324" s="130">
        <f t="shared" si="359"/>
        <v>0</v>
      </c>
      <c r="Q324" s="130">
        <f t="shared" si="360"/>
        <v>1307.24</v>
      </c>
      <c r="R324" s="49">
        <f t="shared" si="361"/>
        <v>0</v>
      </c>
      <c r="S324" s="49">
        <f t="shared" si="362"/>
        <v>298.13</v>
      </c>
      <c r="T324" s="130">
        <f t="shared" si="363"/>
        <v>120.29</v>
      </c>
      <c r="U324" s="49">
        <f t="shared" si="364"/>
        <v>11.18</v>
      </c>
      <c r="V324" s="130">
        <f t="shared" si="365"/>
        <v>159</v>
      </c>
      <c r="W324" s="130">
        <f t="shared" si="366"/>
        <v>0</v>
      </c>
      <c r="X324" s="49">
        <f t="shared" si="367"/>
        <v>588.6</v>
      </c>
      <c r="Y324" s="49">
        <f t="shared" si="368"/>
        <v>1895.84</v>
      </c>
      <c r="Z324" s="164"/>
      <c r="AA324" s="139" t="s">
        <v>82</v>
      </c>
      <c r="AB324" s="140">
        <f t="shared" ref="AB324:AH324" si="416">K324+R324</f>
        <v>44.72</v>
      </c>
      <c r="AC324" s="140">
        <f t="shared" si="416"/>
        <v>894.39</v>
      </c>
      <c r="AD324" s="140">
        <f t="shared" si="416"/>
        <v>601.46</v>
      </c>
      <c r="AE324" s="140">
        <f t="shared" si="416"/>
        <v>37.27</v>
      </c>
      <c r="AF324" s="140">
        <f t="shared" si="416"/>
        <v>318</v>
      </c>
      <c r="AG324" s="140">
        <f t="shared" si="416"/>
        <v>0</v>
      </c>
      <c r="AH324" s="140">
        <f t="shared" si="416"/>
        <v>1895.84</v>
      </c>
      <c r="AI324" s="139" t="s">
        <v>35</v>
      </c>
    </row>
    <row r="325" s="115" customFormat="1" ht="19" customHeight="1" spans="1:35">
      <c r="A325" s="129">
        <f t="shared" si="353"/>
        <v>322</v>
      </c>
      <c r="B325" s="49" t="s">
        <v>223</v>
      </c>
      <c r="C325" s="44" t="s">
        <v>802</v>
      </c>
      <c r="D325" s="230" t="s">
        <v>803</v>
      </c>
      <c r="E325" s="357">
        <v>3726.65</v>
      </c>
      <c r="F325" s="130">
        <v>3726.65</v>
      </c>
      <c r="G325" s="350">
        <v>6014.67</v>
      </c>
      <c r="H325" s="350">
        <v>3726.65</v>
      </c>
      <c r="I325" s="359">
        <v>3180</v>
      </c>
      <c r="J325" s="130"/>
      <c r="K325" s="49">
        <f t="shared" si="354"/>
        <v>44.72</v>
      </c>
      <c r="L325" s="49">
        <f t="shared" si="355"/>
        <v>596.26</v>
      </c>
      <c r="M325" s="130">
        <f t="shared" si="356"/>
        <v>481.17</v>
      </c>
      <c r="N325" s="49">
        <f t="shared" si="357"/>
        <v>26.09</v>
      </c>
      <c r="O325" s="130">
        <f t="shared" si="358"/>
        <v>159</v>
      </c>
      <c r="P325" s="130">
        <f t="shared" si="359"/>
        <v>0</v>
      </c>
      <c r="Q325" s="130">
        <f t="shared" si="360"/>
        <v>1307.24</v>
      </c>
      <c r="R325" s="49">
        <f t="shared" si="361"/>
        <v>0</v>
      </c>
      <c r="S325" s="49">
        <f t="shared" si="362"/>
        <v>298.13</v>
      </c>
      <c r="T325" s="130">
        <f t="shared" si="363"/>
        <v>120.29</v>
      </c>
      <c r="U325" s="49">
        <f t="shared" si="364"/>
        <v>11.18</v>
      </c>
      <c r="V325" s="130">
        <f t="shared" si="365"/>
        <v>159</v>
      </c>
      <c r="W325" s="130">
        <f t="shared" si="366"/>
        <v>0</v>
      </c>
      <c r="X325" s="49">
        <f t="shared" si="367"/>
        <v>588.6</v>
      </c>
      <c r="Y325" s="49">
        <f t="shared" si="368"/>
        <v>1895.84</v>
      </c>
      <c r="Z325" s="360"/>
      <c r="AA325" s="139" t="s">
        <v>79</v>
      </c>
      <c r="AB325" s="140">
        <f t="shared" ref="AB325:AH325" si="417">K325+R325</f>
        <v>44.72</v>
      </c>
      <c r="AC325" s="140">
        <f t="shared" si="417"/>
        <v>894.39</v>
      </c>
      <c r="AD325" s="140">
        <f t="shared" si="417"/>
        <v>601.46</v>
      </c>
      <c r="AE325" s="140">
        <f t="shared" si="417"/>
        <v>37.27</v>
      </c>
      <c r="AF325" s="140">
        <f t="shared" si="417"/>
        <v>318</v>
      </c>
      <c r="AG325" s="140">
        <f t="shared" si="417"/>
        <v>0</v>
      </c>
      <c r="AH325" s="140">
        <f t="shared" si="417"/>
        <v>1895.84</v>
      </c>
      <c r="AI325" s="139" t="s">
        <v>33</v>
      </c>
    </row>
    <row r="326" s="115" customFormat="1" ht="19" customHeight="1" spans="1:35">
      <c r="A326" s="129">
        <f t="shared" si="353"/>
        <v>323</v>
      </c>
      <c r="B326" s="49" t="s">
        <v>262</v>
      </c>
      <c r="C326" s="44" t="s">
        <v>804</v>
      </c>
      <c r="D326" s="230" t="s">
        <v>805</v>
      </c>
      <c r="E326" s="357">
        <v>3726.65</v>
      </c>
      <c r="F326" s="130">
        <v>3726.65</v>
      </c>
      <c r="G326" s="350">
        <v>6014.67</v>
      </c>
      <c r="H326" s="350">
        <v>3726.65</v>
      </c>
      <c r="I326" s="359">
        <v>2200</v>
      </c>
      <c r="J326" s="130"/>
      <c r="K326" s="49">
        <f t="shared" si="354"/>
        <v>44.72</v>
      </c>
      <c r="L326" s="49">
        <f t="shared" si="355"/>
        <v>596.26</v>
      </c>
      <c r="M326" s="130">
        <f t="shared" si="356"/>
        <v>481.17</v>
      </c>
      <c r="N326" s="49">
        <f t="shared" si="357"/>
        <v>26.09</v>
      </c>
      <c r="O326" s="130">
        <f t="shared" si="358"/>
        <v>110</v>
      </c>
      <c r="P326" s="130">
        <f t="shared" si="359"/>
        <v>0</v>
      </c>
      <c r="Q326" s="130">
        <f t="shared" si="360"/>
        <v>1258.24</v>
      </c>
      <c r="R326" s="49">
        <f t="shared" si="361"/>
        <v>0</v>
      </c>
      <c r="S326" s="49">
        <f t="shared" si="362"/>
        <v>298.13</v>
      </c>
      <c r="T326" s="130">
        <f t="shared" si="363"/>
        <v>120.29</v>
      </c>
      <c r="U326" s="49">
        <f t="shared" si="364"/>
        <v>11.18</v>
      </c>
      <c r="V326" s="130">
        <f t="shared" si="365"/>
        <v>110</v>
      </c>
      <c r="W326" s="130">
        <f t="shared" si="366"/>
        <v>0</v>
      </c>
      <c r="X326" s="49">
        <f t="shared" si="367"/>
        <v>539.6</v>
      </c>
      <c r="Y326" s="49">
        <f t="shared" si="368"/>
        <v>1797.84</v>
      </c>
      <c r="Z326" s="360"/>
      <c r="AA326" s="139" t="s">
        <v>68</v>
      </c>
      <c r="AB326" s="140">
        <f t="shared" ref="AB326:AH326" si="418">K326+R326</f>
        <v>44.72</v>
      </c>
      <c r="AC326" s="140">
        <f t="shared" si="418"/>
        <v>894.39</v>
      </c>
      <c r="AD326" s="140">
        <f t="shared" si="418"/>
        <v>601.46</v>
      </c>
      <c r="AE326" s="140">
        <f t="shared" si="418"/>
        <v>37.27</v>
      </c>
      <c r="AF326" s="140">
        <f t="shared" si="418"/>
        <v>220</v>
      </c>
      <c r="AG326" s="140">
        <f t="shared" si="418"/>
        <v>0</v>
      </c>
      <c r="AH326" s="140">
        <f t="shared" si="418"/>
        <v>1797.84</v>
      </c>
      <c r="AI326" s="139" t="s">
        <v>32</v>
      </c>
    </row>
    <row r="327" s="115" customFormat="1" ht="19" customHeight="1" spans="1:35">
      <c r="A327" s="129">
        <f t="shared" si="353"/>
        <v>324</v>
      </c>
      <c r="B327" s="49" t="s">
        <v>262</v>
      </c>
      <c r="C327" s="44" t="s">
        <v>806</v>
      </c>
      <c r="D327" s="230" t="s">
        <v>807</v>
      </c>
      <c r="E327" s="357">
        <v>3726.65</v>
      </c>
      <c r="F327" s="130">
        <v>3726.65</v>
      </c>
      <c r="G327" s="350">
        <v>6014.67</v>
      </c>
      <c r="H327" s="350">
        <v>3726.65</v>
      </c>
      <c r="I327" s="359">
        <v>2200</v>
      </c>
      <c r="J327" s="130"/>
      <c r="K327" s="49">
        <f t="shared" si="354"/>
        <v>44.72</v>
      </c>
      <c r="L327" s="49">
        <f t="shared" si="355"/>
        <v>596.26</v>
      </c>
      <c r="M327" s="130">
        <f t="shared" si="356"/>
        <v>481.17</v>
      </c>
      <c r="N327" s="49">
        <f t="shared" si="357"/>
        <v>26.09</v>
      </c>
      <c r="O327" s="130">
        <f t="shared" si="358"/>
        <v>110</v>
      </c>
      <c r="P327" s="130">
        <f t="shared" si="359"/>
        <v>0</v>
      </c>
      <c r="Q327" s="130">
        <f t="shared" si="360"/>
        <v>1258.24</v>
      </c>
      <c r="R327" s="49">
        <f t="shared" si="361"/>
        <v>0</v>
      </c>
      <c r="S327" s="49">
        <f t="shared" si="362"/>
        <v>298.13</v>
      </c>
      <c r="T327" s="130">
        <f t="shared" si="363"/>
        <v>120.29</v>
      </c>
      <c r="U327" s="49">
        <f t="shared" si="364"/>
        <v>11.18</v>
      </c>
      <c r="V327" s="130">
        <f t="shared" si="365"/>
        <v>110</v>
      </c>
      <c r="W327" s="130">
        <f t="shared" si="366"/>
        <v>0</v>
      </c>
      <c r="X327" s="49">
        <f t="shared" si="367"/>
        <v>539.6</v>
      </c>
      <c r="Y327" s="49">
        <f t="shared" si="368"/>
        <v>1797.84</v>
      </c>
      <c r="Z327" s="360"/>
      <c r="AA327" s="139" t="s">
        <v>68</v>
      </c>
      <c r="AB327" s="140">
        <f t="shared" ref="AB327:AH327" si="419">K327+R327</f>
        <v>44.72</v>
      </c>
      <c r="AC327" s="140">
        <f t="shared" si="419"/>
        <v>894.39</v>
      </c>
      <c r="AD327" s="140">
        <f t="shared" si="419"/>
        <v>601.46</v>
      </c>
      <c r="AE327" s="140">
        <f t="shared" si="419"/>
        <v>37.27</v>
      </c>
      <c r="AF327" s="140">
        <f t="shared" si="419"/>
        <v>220</v>
      </c>
      <c r="AG327" s="140">
        <f t="shared" si="419"/>
        <v>0</v>
      </c>
      <c r="AH327" s="140">
        <f t="shared" si="419"/>
        <v>1797.84</v>
      </c>
      <c r="AI327" s="139" t="s">
        <v>32</v>
      </c>
    </row>
    <row r="328" s="115" customFormat="1" ht="19" customHeight="1" spans="1:35">
      <c r="A328" s="129">
        <f t="shared" si="353"/>
        <v>325</v>
      </c>
      <c r="B328" s="49" t="s">
        <v>139</v>
      </c>
      <c r="C328" s="44" t="s">
        <v>808</v>
      </c>
      <c r="D328" s="230" t="s">
        <v>809</v>
      </c>
      <c r="E328" s="357">
        <v>3726.65</v>
      </c>
      <c r="F328" s="130">
        <v>3726.65</v>
      </c>
      <c r="G328" s="350">
        <v>6014.67</v>
      </c>
      <c r="H328" s="350">
        <v>3726.65</v>
      </c>
      <c r="I328" s="359">
        <v>2200</v>
      </c>
      <c r="J328" s="130"/>
      <c r="K328" s="49">
        <f t="shared" si="354"/>
        <v>44.72</v>
      </c>
      <c r="L328" s="49">
        <f t="shared" si="355"/>
        <v>596.26</v>
      </c>
      <c r="M328" s="130">
        <f t="shared" si="356"/>
        <v>481.17</v>
      </c>
      <c r="N328" s="49">
        <f t="shared" si="357"/>
        <v>26.09</v>
      </c>
      <c r="O328" s="130">
        <f t="shared" si="358"/>
        <v>110</v>
      </c>
      <c r="P328" s="130">
        <f t="shared" si="359"/>
        <v>0</v>
      </c>
      <c r="Q328" s="130">
        <f t="shared" si="360"/>
        <v>1258.24</v>
      </c>
      <c r="R328" s="49">
        <f t="shared" si="361"/>
        <v>0</v>
      </c>
      <c r="S328" s="49">
        <f t="shared" si="362"/>
        <v>298.13</v>
      </c>
      <c r="T328" s="130">
        <f t="shared" si="363"/>
        <v>120.29</v>
      </c>
      <c r="U328" s="49">
        <f t="shared" si="364"/>
        <v>11.18</v>
      </c>
      <c r="V328" s="130">
        <f t="shared" si="365"/>
        <v>110</v>
      </c>
      <c r="W328" s="130">
        <f t="shared" si="366"/>
        <v>0</v>
      </c>
      <c r="X328" s="49">
        <f t="shared" si="367"/>
        <v>539.6</v>
      </c>
      <c r="Y328" s="49">
        <f t="shared" si="368"/>
        <v>1797.84</v>
      </c>
      <c r="Z328" s="360"/>
      <c r="AA328" s="139" t="s">
        <v>77</v>
      </c>
      <c r="AB328" s="140">
        <f t="shared" ref="AB328:AH328" si="420">K328+R328</f>
        <v>44.72</v>
      </c>
      <c r="AC328" s="140">
        <f t="shared" si="420"/>
        <v>894.39</v>
      </c>
      <c r="AD328" s="140">
        <f t="shared" si="420"/>
        <v>601.46</v>
      </c>
      <c r="AE328" s="140">
        <f t="shared" si="420"/>
        <v>37.27</v>
      </c>
      <c r="AF328" s="140">
        <f t="shared" si="420"/>
        <v>220</v>
      </c>
      <c r="AG328" s="140">
        <f t="shared" si="420"/>
        <v>0</v>
      </c>
      <c r="AH328" s="140">
        <f t="shared" si="420"/>
        <v>1797.84</v>
      </c>
      <c r="AI328" s="139" t="s">
        <v>32</v>
      </c>
    </row>
    <row r="329" s="115" customFormat="1" ht="19" customHeight="1" spans="1:35">
      <c r="A329" s="129">
        <f t="shared" si="353"/>
        <v>326</v>
      </c>
      <c r="B329" s="49" t="s">
        <v>209</v>
      </c>
      <c r="C329" s="44" t="s">
        <v>810</v>
      </c>
      <c r="D329" s="230" t="s">
        <v>811</v>
      </c>
      <c r="E329" s="357">
        <v>3726.65</v>
      </c>
      <c r="F329" s="130">
        <v>3726.65</v>
      </c>
      <c r="G329" s="350">
        <v>6014.67</v>
      </c>
      <c r="H329" s="350">
        <v>3726.65</v>
      </c>
      <c r="I329" s="359">
        <v>2200</v>
      </c>
      <c r="J329" s="130"/>
      <c r="K329" s="49">
        <f t="shared" si="354"/>
        <v>44.72</v>
      </c>
      <c r="L329" s="49">
        <f t="shared" si="355"/>
        <v>596.26</v>
      </c>
      <c r="M329" s="130">
        <f t="shared" si="356"/>
        <v>481.17</v>
      </c>
      <c r="N329" s="49">
        <f t="shared" si="357"/>
        <v>26.09</v>
      </c>
      <c r="O329" s="130">
        <f t="shared" si="358"/>
        <v>110</v>
      </c>
      <c r="P329" s="130">
        <f t="shared" si="359"/>
        <v>0</v>
      </c>
      <c r="Q329" s="130">
        <f t="shared" si="360"/>
        <v>1258.24</v>
      </c>
      <c r="R329" s="49">
        <f t="shared" si="361"/>
        <v>0</v>
      </c>
      <c r="S329" s="49">
        <f t="shared" si="362"/>
        <v>298.13</v>
      </c>
      <c r="T329" s="130">
        <f t="shared" si="363"/>
        <v>120.29</v>
      </c>
      <c r="U329" s="49">
        <f t="shared" si="364"/>
        <v>11.18</v>
      </c>
      <c r="V329" s="130">
        <f t="shared" si="365"/>
        <v>110</v>
      </c>
      <c r="W329" s="130">
        <f t="shared" si="366"/>
        <v>0</v>
      </c>
      <c r="X329" s="49">
        <f t="shared" si="367"/>
        <v>539.6</v>
      </c>
      <c r="Y329" s="49">
        <f t="shared" si="368"/>
        <v>1797.84</v>
      </c>
      <c r="Z329" s="360"/>
      <c r="AA329" s="139" t="s">
        <v>69</v>
      </c>
      <c r="AB329" s="140">
        <f t="shared" ref="AB329:AH329" si="421">K329+R329</f>
        <v>44.72</v>
      </c>
      <c r="AC329" s="140">
        <f t="shared" si="421"/>
        <v>894.39</v>
      </c>
      <c r="AD329" s="140">
        <f t="shared" si="421"/>
        <v>601.46</v>
      </c>
      <c r="AE329" s="140">
        <f t="shared" si="421"/>
        <v>37.27</v>
      </c>
      <c r="AF329" s="140">
        <f t="shared" si="421"/>
        <v>220</v>
      </c>
      <c r="AG329" s="140">
        <f t="shared" si="421"/>
        <v>0</v>
      </c>
      <c r="AH329" s="140">
        <f t="shared" si="421"/>
        <v>1797.84</v>
      </c>
      <c r="AI329" s="139" t="s">
        <v>32</v>
      </c>
    </row>
    <row r="330" s="115" customFormat="1" ht="19" customHeight="1" spans="1:35">
      <c r="A330" s="129">
        <f t="shared" si="353"/>
        <v>327</v>
      </c>
      <c r="B330" s="49" t="s">
        <v>209</v>
      </c>
      <c r="C330" s="52" t="s">
        <v>814</v>
      </c>
      <c r="D330" s="230" t="s">
        <v>815</v>
      </c>
      <c r="E330" s="357">
        <v>3726.65</v>
      </c>
      <c r="F330" s="130">
        <v>3726.65</v>
      </c>
      <c r="G330" s="350">
        <v>6014.67</v>
      </c>
      <c r="H330" s="350">
        <v>3726.65</v>
      </c>
      <c r="I330" s="359">
        <v>2200</v>
      </c>
      <c r="J330" s="130"/>
      <c r="K330" s="49">
        <f t="shared" si="354"/>
        <v>44.72</v>
      </c>
      <c r="L330" s="49">
        <f t="shared" si="355"/>
        <v>596.26</v>
      </c>
      <c r="M330" s="130">
        <f t="shared" si="356"/>
        <v>481.17</v>
      </c>
      <c r="N330" s="49">
        <f t="shared" si="357"/>
        <v>26.09</v>
      </c>
      <c r="O330" s="130">
        <f t="shared" si="358"/>
        <v>110</v>
      </c>
      <c r="P330" s="130">
        <f t="shared" si="359"/>
        <v>0</v>
      </c>
      <c r="Q330" s="130">
        <f t="shared" si="360"/>
        <v>1258.24</v>
      </c>
      <c r="R330" s="49">
        <f t="shared" si="361"/>
        <v>0</v>
      </c>
      <c r="S330" s="49">
        <f t="shared" si="362"/>
        <v>298.13</v>
      </c>
      <c r="T330" s="130">
        <f t="shared" si="363"/>
        <v>120.29</v>
      </c>
      <c r="U330" s="49">
        <f t="shared" si="364"/>
        <v>11.18</v>
      </c>
      <c r="V330" s="130">
        <f t="shared" si="365"/>
        <v>110</v>
      </c>
      <c r="W330" s="130">
        <f t="shared" si="366"/>
        <v>0</v>
      </c>
      <c r="X330" s="49">
        <f t="shared" si="367"/>
        <v>539.6</v>
      </c>
      <c r="Y330" s="49">
        <f t="shared" si="368"/>
        <v>1797.84</v>
      </c>
      <c r="Z330" s="360"/>
      <c r="AA330" s="139" t="s">
        <v>69</v>
      </c>
      <c r="AB330" s="140">
        <f t="shared" ref="AB330:AH330" si="422">K330+R330</f>
        <v>44.72</v>
      </c>
      <c r="AC330" s="140">
        <f t="shared" si="422"/>
        <v>894.39</v>
      </c>
      <c r="AD330" s="140">
        <f t="shared" si="422"/>
        <v>601.46</v>
      </c>
      <c r="AE330" s="140">
        <f t="shared" si="422"/>
        <v>37.27</v>
      </c>
      <c r="AF330" s="140">
        <f t="shared" si="422"/>
        <v>220</v>
      </c>
      <c r="AG330" s="140">
        <f t="shared" si="422"/>
        <v>0</v>
      </c>
      <c r="AH330" s="140">
        <f t="shared" si="422"/>
        <v>1797.84</v>
      </c>
      <c r="AI330" s="139" t="s">
        <v>32</v>
      </c>
    </row>
    <row r="331" s="115" customFormat="1" ht="19" customHeight="1" spans="1:35">
      <c r="A331" s="129">
        <f t="shared" si="353"/>
        <v>328</v>
      </c>
      <c r="B331" s="49" t="s">
        <v>169</v>
      </c>
      <c r="C331" s="44" t="s">
        <v>816</v>
      </c>
      <c r="D331" s="230" t="s">
        <v>817</v>
      </c>
      <c r="E331" s="357">
        <v>3726.65</v>
      </c>
      <c r="F331" s="130">
        <v>3726.65</v>
      </c>
      <c r="G331" s="350">
        <v>6014.67</v>
      </c>
      <c r="H331" s="350">
        <v>3726.65</v>
      </c>
      <c r="I331" s="359">
        <v>3180</v>
      </c>
      <c r="J331" s="130"/>
      <c r="K331" s="49">
        <f t="shared" si="354"/>
        <v>44.72</v>
      </c>
      <c r="L331" s="49">
        <f t="shared" si="355"/>
        <v>596.26</v>
      </c>
      <c r="M331" s="130">
        <f t="shared" si="356"/>
        <v>481.17</v>
      </c>
      <c r="N331" s="49">
        <f t="shared" si="357"/>
        <v>26.09</v>
      </c>
      <c r="O331" s="130">
        <f t="shared" si="358"/>
        <v>159</v>
      </c>
      <c r="P331" s="130">
        <f t="shared" si="359"/>
        <v>0</v>
      </c>
      <c r="Q331" s="130">
        <f t="shared" si="360"/>
        <v>1307.24</v>
      </c>
      <c r="R331" s="49">
        <f t="shared" si="361"/>
        <v>0</v>
      </c>
      <c r="S331" s="49">
        <f t="shared" si="362"/>
        <v>298.13</v>
      </c>
      <c r="T331" s="130">
        <f t="shared" si="363"/>
        <v>120.29</v>
      </c>
      <c r="U331" s="49">
        <f t="shared" si="364"/>
        <v>11.18</v>
      </c>
      <c r="V331" s="130">
        <f t="shared" si="365"/>
        <v>159</v>
      </c>
      <c r="W331" s="130">
        <f t="shared" si="366"/>
        <v>0</v>
      </c>
      <c r="X331" s="49">
        <f t="shared" si="367"/>
        <v>588.6</v>
      </c>
      <c r="Y331" s="49">
        <f t="shared" si="368"/>
        <v>1895.84</v>
      </c>
      <c r="Z331" s="360"/>
      <c r="AA331" s="139" t="s">
        <v>92</v>
      </c>
      <c r="AB331" s="140">
        <f t="shared" ref="AB331:AH331" si="423">K331+R331</f>
        <v>44.72</v>
      </c>
      <c r="AC331" s="140">
        <f t="shared" si="423"/>
        <v>894.39</v>
      </c>
      <c r="AD331" s="140">
        <f t="shared" si="423"/>
        <v>601.46</v>
      </c>
      <c r="AE331" s="140">
        <f t="shared" si="423"/>
        <v>37.27</v>
      </c>
      <c r="AF331" s="140">
        <f t="shared" si="423"/>
        <v>318</v>
      </c>
      <c r="AG331" s="140">
        <f t="shared" si="423"/>
        <v>0</v>
      </c>
      <c r="AH331" s="140">
        <f t="shared" si="423"/>
        <v>1895.84</v>
      </c>
      <c r="AI331" s="139" t="s">
        <v>31</v>
      </c>
    </row>
    <row r="332" s="115" customFormat="1" ht="19" customHeight="1" spans="1:35">
      <c r="A332" s="129">
        <f t="shared" si="353"/>
        <v>329</v>
      </c>
      <c r="B332" s="49" t="s">
        <v>223</v>
      </c>
      <c r="C332" s="44" t="s">
        <v>818</v>
      </c>
      <c r="D332" s="230" t="s">
        <v>819</v>
      </c>
      <c r="E332" s="357">
        <v>3726.65</v>
      </c>
      <c r="F332" s="130">
        <v>3726.65</v>
      </c>
      <c r="G332" s="350">
        <v>6014.67</v>
      </c>
      <c r="H332" s="350">
        <v>3726.65</v>
      </c>
      <c r="I332" s="359">
        <v>3180</v>
      </c>
      <c r="J332" s="130"/>
      <c r="K332" s="49">
        <f t="shared" si="354"/>
        <v>44.72</v>
      </c>
      <c r="L332" s="49">
        <f t="shared" si="355"/>
        <v>596.26</v>
      </c>
      <c r="M332" s="130">
        <f t="shared" si="356"/>
        <v>481.17</v>
      </c>
      <c r="N332" s="49">
        <f t="shared" si="357"/>
        <v>26.09</v>
      </c>
      <c r="O332" s="130">
        <f t="shared" si="358"/>
        <v>159</v>
      </c>
      <c r="P332" s="130">
        <f t="shared" si="359"/>
        <v>0</v>
      </c>
      <c r="Q332" s="130">
        <f t="shared" si="360"/>
        <v>1307.24</v>
      </c>
      <c r="R332" s="49">
        <f t="shared" si="361"/>
        <v>0</v>
      </c>
      <c r="S332" s="49">
        <f t="shared" si="362"/>
        <v>298.13</v>
      </c>
      <c r="T332" s="130">
        <f t="shared" si="363"/>
        <v>120.29</v>
      </c>
      <c r="U332" s="49">
        <f t="shared" si="364"/>
        <v>11.18</v>
      </c>
      <c r="V332" s="130">
        <f t="shared" si="365"/>
        <v>159</v>
      </c>
      <c r="W332" s="130">
        <f t="shared" si="366"/>
        <v>0</v>
      </c>
      <c r="X332" s="49">
        <f t="shared" si="367"/>
        <v>588.6</v>
      </c>
      <c r="Y332" s="49">
        <f t="shared" si="368"/>
        <v>1895.84</v>
      </c>
      <c r="Z332" s="360"/>
      <c r="AA332" s="139" t="s">
        <v>64</v>
      </c>
      <c r="AB332" s="140">
        <f t="shared" ref="AB332:AH332" si="424">K332+R332</f>
        <v>44.72</v>
      </c>
      <c r="AC332" s="140">
        <f t="shared" si="424"/>
        <v>894.39</v>
      </c>
      <c r="AD332" s="140">
        <f t="shared" si="424"/>
        <v>601.46</v>
      </c>
      <c r="AE332" s="140">
        <f t="shared" si="424"/>
        <v>37.27</v>
      </c>
      <c r="AF332" s="140">
        <f t="shared" si="424"/>
        <v>318</v>
      </c>
      <c r="AG332" s="140">
        <f t="shared" si="424"/>
        <v>0</v>
      </c>
      <c r="AH332" s="140">
        <f t="shared" si="424"/>
        <v>1895.84</v>
      </c>
      <c r="AI332" s="139" t="s">
        <v>34</v>
      </c>
    </row>
    <row r="333" s="226" customFormat="1" ht="19" customHeight="1" spans="1:35">
      <c r="A333" s="239">
        <f t="shared" si="353"/>
        <v>330</v>
      </c>
      <c r="B333" s="240" t="s">
        <v>119</v>
      </c>
      <c r="C333" s="246" t="s">
        <v>820</v>
      </c>
      <c r="D333" s="278" t="s">
        <v>821</v>
      </c>
      <c r="E333" s="358">
        <v>3726.65</v>
      </c>
      <c r="F333" s="242">
        <v>0</v>
      </c>
      <c r="G333" s="328">
        <v>0</v>
      </c>
      <c r="H333" s="328">
        <v>0</v>
      </c>
      <c r="I333" s="339">
        <v>0</v>
      </c>
      <c r="J333" s="242"/>
      <c r="K333" s="240">
        <f t="shared" si="354"/>
        <v>44.72</v>
      </c>
      <c r="L333" s="240">
        <f t="shared" si="355"/>
        <v>0</v>
      </c>
      <c r="M333" s="242">
        <f t="shared" si="356"/>
        <v>0</v>
      </c>
      <c r="N333" s="240">
        <f t="shared" si="357"/>
        <v>0</v>
      </c>
      <c r="O333" s="242">
        <f t="shared" si="358"/>
        <v>0</v>
      </c>
      <c r="P333" s="242">
        <f t="shared" si="359"/>
        <v>0</v>
      </c>
      <c r="Q333" s="242">
        <f t="shared" si="360"/>
        <v>44.72</v>
      </c>
      <c r="R333" s="240">
        <f t="shared" si="361"/>
        <v>0</v>
      </c>
      <c r="S333" s="240">
        <f t="shared" si="362"/>
        <v>0</v>
      </c>
      <c r="T333" s="242">
        <f t="shared" si="363"/>
        <v>0</v>
      </c>
      <c r="U333" s="240">
        <f t="shared" si="364"/>
        <v>0</v>
      </c>
      <c r="V333" s="242">
        <f t="shared" si="365"/>
        <v>0</v>
      </c>
      <c r="W333" s="242">
        <f t="shared" si="366"/>
        <v>0</v>
      </c>
      <c r="X333" s="240">
        <f t="shared" si="367"/>
        <v>0</v>
      </c>
      <c r="Y333" s="240">
        <f t="shared" si="368"/>
        <v>44.72</v>
      </c>
      <c r="Z333" s="342"/>
      <c r="AA333" s="257" t="s">
        <v>78</v>
      </c>
      <c r="AB333" s="258">
        <f t="shared" ref="AB333:AH333" si="425">K333+R333</f>
        <v>44.72</v>
      </c>
      <c r="AC333" s="258">
        <f t="shared" si="425"/>
        <v>0</v>
      </c>
      <c r="AD333" s="258">
        <f t="shared" si="425"/>
        <v>0</v>
      </c>
      <c r="AE333" s="258">
        <f t="shared" si="425"/>
        <v>0</v>
      </c>
      <c r="AF333" s="258">
        <f t="shared" si="425"/>
        <v>0</v>
      </c>
      <c r="AG333" s="258">
        <f t="shared" si="425"/>
        <v>0</v>
      </c>
      <c r="AH333" s="258">
        <f t="shared" si="425"/>
        <v>44.72</v>
      </c>
      <c r="AI333" s="257" t="s">
        <v>32</v>
      </c>
    </row>
    <row r="334" s="115" customFormat="1" ht="19" customHeight="1" spans="1:35">
      <c r="A334" s="129">
        <f t="shared" si="353"/>
        <v>331</v>
      </c>
      <c r="B334" s="49" t="s">
        <v>119</v>
      </c>
      <c r="C334" s="44" t="s">
        <v>822</v>
      </c>
      <c r="D334" s="131" t="s">
        <v>823</v>
      </c>
      <c r="E334" s="357">
        <v>3726.65</v>
      </c>
      <c r="F334" s="130">
        <v>3726.65</v>
      </c>
      <c r="G334" s="350">
        <v>6014.67</v>
      </c>
      <c r="H334" s="350">
        <v>3726.65</v>
      </c>
      <c r="I334" s="359">
        <v>2200</v>
      </c>
      <c r="J334" s="130"/>
      <c r="K334" s="49">
        <f t="shared" si="354"/>
        <v>44.72</v>
      </c>
      <c r="L334" s="49">
        <f t="shared" si="355"/>
        <v>596.26</v>
      </c>
      <c r="M334" s="130">
        <f t="shared" si="356"/>
        <v>481.17</v>
      </c>
      <c r="N334" s="49">
        <f t="shared" si="357"/>
        <v>26.09</v>
      </c>
      <c r="O334" s="130">
        <f t="shared" si="358"/>
        <v>110</v>
      </c>
      <c r="P334" s="130">
        <f t="shared" si="359"/>
        <v>0</v>
      </c>
      <c r="Q334" s="130">
        <f t="shared" si="360"/>
        <v>1258.24</v>
      </c>
      <c r="R334" s="49">
        <f t="shared" si="361"/>
        <v>0</v>
      </c>
      <c r="S334" s="49">
        <f t="shared" si="362"/>
        <v>298.13</v>
      </c>
      <c r="T334" s="130">
        <f t="shared" si="363"/>
        <v>120.29</v>
      </c>
      <c r="U334" s="49">
        <f t="shared" si="364"/>
        <v>11.18</v>
      </c>
      <c r="V334" s="130">
        <f t="shared" si="365"/>
        <v>110</v>
      </c>
      <c r="W334" s="130">
        <f t="shared" si="366"/>
        <v>0</v>
      </c>
      <c r="X334" s="49">
        <f t="shared" si="367"/>
        <v>539.6</v>
      </c>
      <c r="Y334" s="49">
        <f t="shared" si="368"/>
        <v>1797.84</v>
      </c>
      <c r="Z334" s="360"/>
      <c r="AA334" s="139" t="s">
        <v>78</v>
      </c>
      <c r="AB334" s="140">
        <f t="shared" ref="AB334:AH334" si="426">K334+R334</f>
        <v>44.72</v>
      </c>
      <c r="AC334" s="140">
        <f t="shared" si="426"/>
        <v>894.39</v>
      </c>
      <c r="AD334" s="140">
        <f t="shared" si="426"/>
        <v>601.46</v>
      </c>
      <c r="AE334" s="140">
        <f t="shared" si="426"/>
        <v>37.27</v>
      </c>
      <c r="AF334" s="140">
        <f t="shared" si="426"/>
        <v>220</v>
      </c>
      <c r="AG334" s="140">
        <f t="shared" si="426"/>
        <v>0</v>
      </c>
      <c r="AH334" s="140">
        <f t="shared" si="426"/>
        <v>1797.84</v>
      </c>
      <c r="AI334" s="139" t="s">
        <v>32</v>
      </c>
    </row>
    <row r="335" s="115" customFormat="1" ht="19" customHeight="1" spans="1:35">
      <c r="A335" s="129">
        <f t="shared" si="353"/>
        <v>332</v>
      </c>
      <c r="B335" s="49" t="s">
        <v>533</v>
      </c>
      <c r="C335" s="44" t="s">
        <v>824</v>
      </c>
      <c r="D335" s="131" t="s">
        <v>825</v>
      </c>
      <c r="E335" s="357">
        <v>3726.65</v>
      </c>
      <c r="F335" s="130">
        <v>3726.65</v>
      </c>
      <c r="G335" s="350">
        <v>6014.67</v>
      </c>
      <c r="H335" s="350">
        <v>3726.65</v>
      </c>
      <c r="I335" s="359">
        <v>0</v>
      </c>
      <c r="J335" s="130"/>
      <c r="K335" s="49">
        <f t="shared" si="354"/>
        <v>44.72</v>
      </c>
      <c r="L335" s="49">
        <f t="shared" si="355"/>
        <v>596.26</v>
      </c>
      <c r="M335" s="130">
        <f t="shared" si="356"/>
        <v>481.17</v>
      </c>
      <c r="N335" s="49">
        <f t="shared" si="357"/>
        <v>26.09</v>
      </c>
      <c r="O335" s="130">
        <f t="shared" si="358"/>
        <v>0</v>
      </c>
      <c r="P335" s="130">
        <f t="shared" si="359"/>
        <v>0</v>
      </c>
      <c r="Q335" s="130">
        <f t="shared" si="360"/>
        <v>1148.24</v>
      </c>
      <c r="R335" s="49">
        <f t="shared" si="361"/>
        <v>0</v>
      </c>
      <c r="S335" s="49">
        <f t="shared" si="362"/>
        <v>298.13</v>
      </c>
      <c r="T335" s="130">
        <f t="shared" si="363"/>
        <v>120.29</v>
      </c>
      <c r="U335" s="49">
        <f t="shared" si="364"/>
        <v>11.18</v>
      </c>
      <c r="V335" s="130">
        <f t="shared" si="365"/>
        <v>0</v>
      </c>
      <c r="W335" s="130">
        <f t="shared" si="366"/>
        <v>0</v>
      </c>
      <c r="X335" s="49">
        <f t="shared" si="367"/>
        <v>429.6</v>
      </c>
      <c r="Y335" s="49">
        <f t="shared" si="368"/>
        <v>1577.84</v>
      </c>
      <c r="Z335" s="360"/>
      <c r="AA335" s="139" t="s">
        <v>54</v>
      </c>
      <c r="AB335" s="140">
        <f t="shared" ref="AB335:AH335" si="427">K335+R335</f>
        <v>44.72</v>
      </c>
      <c r="AC335" s="140">
        <f t="shared" si="427"/>
        <v>894.39</v>
      </c>
      <c r="AD335" s="140">
        <f t="shared" si="427"/>
        <v>601.46</v>
      </c>
      <c r="AE335" s="140">
        <f t="shared" si="427"/>
        <v>37.27</v>
      </c>
      <c r="AF335" s="140">
        <f t="shared" si="427"/>
        <v>0</v>
      </c>
      <c r="AG335" s="140">
        <f t="shared" si="427"/>
        <v>0</v>
      </c>
      <c r="AH335" s="140">
        <f t="shared" si="427"/>
        <v>1577.84</v>
      </c>
      <c r="AI335" s="139" t="s">
        <v>32</v>
      </c>
    </row>
    <row r="336" s="115" customFormat="1" ht="19" customHeight="1" spans="1:35">
      <c r="A336" s="129">
        <f t="shared" si="353"/>
        <v>333</v>
      </c>
      <c r="B336" s="49" t="s">
        <v>411</v>
      </c>
      <c r="C336" s="44" t="s">
        <v>826</v>
      </c>
      <c r="D336" s="131" t="s">
        <v>827</v>
      </c>
      <c r="E336" s="357">
        <v>3726.65</v>
      </c>
      <c r="F336" s="130">
        <v>3726.65</v>
      </c>
      <c r="G336" s="350">
        <v>6014.67</v>
      </c>
      <c r="H336" s="350">
        <v>3726.65</v>
      </c>
      <c r="I336" s="359">
        <v>2200</v>
      </c>
      <c r="J336" s="130"/>
      <c r="K336" s="49">
        <f t="shared" si="354"/>
        <v>44.72</v>
      </c>
      <c r="L336" s="49">
        <f t="shared" si="355"/>
        <v>596.26</v>
      </c>
      <c r="M336" s="130">
        <f t="shared" si="356"/>
        <v>481.17</v>
      </c>
      <c r="N336" s="49">
        <f t="shared" si="357"/>
        <v>26.09</v>
      </c>
      <c r="O336" s="130">
        <f t="shared" si="358"/>
        <v>110</v>
      </c>
      <c r="P336" s="130">
        <f t="shared" si="359"/>
        <v>0</v>
      </c>
      <c r="Q336" s="130">
        <f t="shared" si="360"/>
        <v>1258.24</v>
      </c>
      <c r="R336" s="49">
        <f t="shared" si="361"/>
        <v>0</v>
      </c>
      <c r="S336" s="49">
        <f t="shared" si="362"/>
        <v>298.13</v>
      </c>
      <c r="T336" s="130">
        <f t="shared" si="363"/>
        <v>120.29</v>
      </c>
      <c r="U336" s="49">
        <f t="shared" si="364"/>
        <v>11.18</v>
      </c>
      <c r="V336" s="130">
        <f t="shared" si="365"/>
        <v>110</v>
      </c>
      <c r="W336" s="130">
        <f t="shared" si="366"/>
        <v>0</v>
      </c>
      <c r="X336" s="49">
        <f t="shared" si="367"/>
        <v>539.6</v>
      </c>
      <c r="Y336" s="49">
        <f t="shared" si="368"/>
        <v>1797.84</v>
      </c>
      <c r="Z336" s="360"/>
      <c r="AA336" s="139" t="s">
        <v>76</v>
      </c>
      <c r="AB336" s="140">
        <f t="shared" ref="AB336:AH336" si="428">K336+R336</f>
        <v>44.72</v>
      </c>
      <c r="AC336" s="140">
        <f t="shared" si="428"/>
        <v>894.39</v>
      </c>
      <c r="AD336" s="140">
        <f t="shared" si="428"/>
        <v>601.46</v>
      </c>
      <c r="AE336" s="140">
        <f t="shared" si="428"/>
        <v>37.27</v>
      </c>
      <c r="AF336" s="140">
        <f t="shared" si="428"/>
        <v>220</v>
      </c>
      <c r="AG336" s="140">
        <f t="shared" si="428"/>
        <v>0</v>
      </c>
      <c r="AH336" s="140">
        <f t="shared" si="428"/>
        <v>1797.84</v>
      </c>
      <c r="AI336" s="139" t="s">
        <v>32</v>
      </c>
    </row>
    <row r="337" s="115" customFormat="1" ht="19" customHeight="1" spans="1:35">
      <c r="A337" s="129">
        <f t="shared" si="353"/>
        <v>334</v>
      </c>
      <c r="B337" s="49" t="s">
        <v>220</v>
      </c>
      <c r="C337" s="44" t="s">
        <v>828</v>
      </c>
      <c r="D337" s="131" t="s">
        <v>829</v>
      </c>
      <c r="E337" s="357">
        <v>3726.65</v>
      </c>
      <c r="F337" s="130">
        <v>3726.65</v>
      </c>
      <c r="G337" s="350">
        <v>6014.67</v>
      </c>
      <c r="H337" s="350">
        <v>3726.65</v>
      </c>
      <c r="I337" s="359">
        <v>0</v>
      </c>
      <c r="J337" s="130"/>
      <c r="K337" s="49">
        <f t="shared" si="354"/>
        <v>44.72</v>
      </c>
      <c r="L337" s="49">
        <f t="shared" si="355"/>
        <v>596.26</v>
      </c>
      <c r="M337" s="130">
        <f t="shared" si="356"/>
        <v>481.17</v>
      </c>
      <c r="N337" s="49">
        <f t="shared" si="357"/>
        <v>26.09</v>
      </c>
      <c r="O337" s="130">
        <f t="shared" si="358"/>
        <v>0</v>
      </c>
      <c r="P337" s="130">
        <f t="shared" si="359"/>
        <v>0</v>
      </c>
      <c r="Q337" s="130">
        <f t="shared" si="360"/>
        <v>1148.24</v>
      </c>
      <c r="R337" s="49">
        <f t="shared" si="361"/>
        <v>0</v>
      </c>
      <c r="S337" s="49">
        <f t="shared" si="362"/>
        <v>298.13</v>
      </c>
      <c r="T337" s="130">
        <f t="shared" si="363"/>
        <v>120.29</v>
      </c>
      <c r="U337" s="49">
        <f t="shared" si="364"/>
        <v>11.18</v>
      </c>
      <c r="V337" s="130">
        <f t="shared" si="365"/>
        <v>0</v>
      </c>
      <c r="W337" s="130">
        <f t="shared" si="366"/>
        <v>0</v>
      </c>
      <c r="X337" s="49">
        <f t="shared" si="367"/>
        <v>429.6</v>
      </c>
      <c r="Y337" s="49">
        <f t="shared" si="368"/>
        <v>1577.84</v>
      </c>
      <c r="Z337" s="360"/>
      <c r="AA337" s="139" t="s">
        <v>90</v>
      </c>
      <c r="AB337" s="140">
        <f t="shared" ref="AB337:AH337" si="429">K337+R337</f>
        <v>44.72</v>
      </c>
      <c r="AC337" s="140">
        <f t="shared" si="429"/>
        <v>894.39</v>
      </c>
      <c r="AD337" s="140">
        <f t="shared" si="429"/>
        <v>601.46</v>
      </c>
      <c r="AE337" s="140">
        <f t="shared" si="429"/>
        <v>37.27</v>
      </c>
      <c r="AF337" s="140">
        <f t="shared" si="429"/>
        <v>0</v>
      </c>
      <c r="AG337" s="140">
        <f t="shared" si="429"/>
        <v>0</v>
      </c>
      <c r="AH337" s="140">
        <f t="shared" si="429"/>
        <v>1577.84</v>
      </c>
      <c r="AI337" s="139" t="s">
        <v>31</v>
      </c>
    </row>
    <row r="338" s="115" customFormat="1" ht="19" customHeight="1" spans="1:35">
      <c r="A338" s="129">
        <f t="shared" si="353"/>
        <v>335</v>
      </c>
      <c r="B338" s="49" t="s">
        <v>209</v>
      </c>
      <c r="C338" s="44" t="s">
        <v>830</v>
      </c>
      <c r="D338" s="131" t="s">
        <v>831</v>
      </c>
      <c r="E338" s="357">
        <v>3726.65</v>
      </c>
      <c r="F338" s="130">
        <v>3726.65</v>
      </c>
      <c r="G338" s="350">
        <v>6014.67</v>
      </c>
      <c r="H338" s="350">
        <v>3726.65</v>
      </c>
      <c r="I338" s="359">
        <v>2200</v>
      </c>
      <c r="J338" s="130"/>
      <c r="K338" s="49">
        <f t="shared" si="354"/>
        <v>44.72</v>
      </c>
      <c r="L338" s="49">
        <f t="shared" si="355"/>
        <v>596.26</v>
      </c>
      <c r="M338" s="130">
        <f t="shared" si="356"/>
        <v>481.17</v>
      </c>
      <c r="N338" s="49">
        <f t="shared" si="357"/>
        <v>26.09</v>
      </c>
      <c r="O338" s="130">
        <f t="shared" si="358"/>
        <v>110</v>
      </c>
      <c r="P338" s="130">
        <f t="shared" si="359"/>
        <v>0</v>
      </c>
      <c r="Q338" s="130">
        <f t="shared" si="360"/>
        <v>1258.24</v>
      </c>
      <c r="R338" s="49">
        <f t="shared" si="361"/>
        <v>0</v>
      </c>
      <c r="S338" s="49">
        <f t="shared" si="362"/>
        <v>298.13</v>
      </c>
      <c r="T338" s="130">
        <f t="shared" si="363"/>
        <v>120.29</v>
      </c>
      <c r="U338" s="49">
        <f t="shared" si="364"/>
        <v>11.18</v>
      </c>
      <c r="V338" s="130">
        <f t="shared" si="365"/>
        <v>110</v>
      </c>
      <c r="W338" s="130">
        <f t="shared" si="366"/>
        <v>0</v>
      </c>
      <c r="X338" s="49">
        <f t="shared" si="367"/>
        <v>539.6</v>
      </c>
      <c r="Y338" s="49">
        <f t="shared" si="368"/>
        <v>1797.84</v>
      </c>
      <c r="Z338" s="360"/>
      <c r="AA338" s="139" t="s">
        <v>69</v>
      </c>
      <c r="AB338" s="140">
        <f t="shared" ref="AB338:AH338" si="430">K338+R338</f>
        <v>44.72</v>
      </c>
      <c r="AC338" s="140">
        <f t="shared" si="430"/>
        <v>894.39</v>
      </c>
      <c r="AD338" s="140">
        <f t="shared" si="430"/>
        <v>601.46</v>
      </c>
      <c r="AE338" s="140">
        <f t="shared" si="430"/>
        <v>37.27</v>
      </c>
      <c r="AF338" s="140">
        <f t="shared" si="430"/>
        <v>220</v>
      </c>
      <c r="AG338" s="140">
        <f t="shared" si="430"/>
        <v>0</v>
      </c>
      <c r="AH338" s="140">
        <f t="shared" si="430"/>
        <v>1797.84</v>
      </c>
      <c r="AI338" s="139" t="s">
        <v>32</v>
      </c>
    </row>
    <row r="339" s="115" customFormat="1" ht="19" customHeight="1" spans="1:35">
      <c r="A339" s="129">
        <f t="shared" si="353"/>
        <v>336</v>
      </c>
      <c r="B339" s="49" t="s">
        <v>201</v>
      </c>
      <c r="C339" s="44" t="s">
        <v>832</v>
      </c>
      <c r="D339" s="449" t="s">
        <v>833</v>
      </c>
      <c r="E339" s="357">
        <v>3726.65</v>
      </c>
      <c r="F339" s="130">
        <v>3726.65</v>
      </c>
      <c r="G339" s="350">
        <v>6014.67</v>
      </c>
      <c r="H339" s="350">
        <v>3726.65</v>
      </c>
      <c r="I339" s="359">
        <v>2200</v>
      </c>
      <c r="J339" s="130"/>
      <c r="K339" s="49">
        <f t="shared" si="354"/>
        <v>44.72</v>
      </c>
      <c r="L339" s="49">
        <f t="shared" si="355"/>
        <v>596.26</v>
      </c>
      <c r="M339" s="130">
        <f t="shared" si="356"/>
        <v>481.17</v>
      </c>
      <c r="N339" s="49">
        <f t="shared" si="357"/>
        <v>26.09</v>
      </c>
      <c r="O339" s="130">
        <f t="shared" si="358"/>
        <v>110</v>
      </c>
      <c r="P339" s="130">
        <f t="shared" si="359"/>
        <v>0</v>
      </c>
      <c r="Q339" s="130">
        <f t="shared" si="360"/>
        <v>1258.24</v>
      </c>
      <c r="R339" s="49">
        <f t="shared" si="361"/>
        <v>0</v>
      </c>
      <c r="S339" s="49">
        <f t="shared" si="362"/>
        <v>298.13</v>
      </c>
      <c r="T339" s="130">
        <f t="shared" si="363"/>
        <v>120.29</v>
      </c>
      <c r="U339" s="49">
        <f t="shared" si="364"/>
        <v>11.18</v>
      </c>
      <c r="V339" s="130">
        <f t="shared" si="365"/>
        <v>110</v>
      </c>
      <c r="W339" s="130">
        <f t="shared" si="366"/>
        <v>0</v>
      </c>
      <c r="X339" s="49">
        <f t="shared" si="367"/>
        <v>539.6</v>
      </c>
      <c r="Y339" s="49">
        <f t="shared" si="368"/>
        <v>1797.84</v>
      </c>
      <c r="Z339" s="360"/>
      <c r="AA339" s="139" t="s">
        <v>66</v>
      </c>
      <c r="AB339" s="140">
        <f t="shared" ref="AB339:AH339" si="431">K339+R339</f>
        <v>44.72</v>
      </c>
      <c r="AC339" s="140">
        <f t="shared" si="431"/>
        <v>894.39</v>
      </c>
      <c r="AD339" s="140">
        <f t="shared" si="431"/>
        <v>601.46</v>
      </c>
      <c r="AE339" s="140">
        <f t="shared" si="431"/>
        <v>37.27</v>
      </c>
      <c r="AF339" s="140">
        <f t="shared" si="431"/>
        <v>220</v>
      </c>
      <c r="AG339" s="140">
        <f t="shared" si="431"/>
        <v>0</v>
      </c>
      <c r="AH339" s="140">
        <f t="shared" si="431"/>
        <v>1797.84</v>
      </c>
      <c r="AI339" s="139" t="s">
        <v>32</v>
      </c>
    </row>
    <row r="340" s="115" customFormat="1" ht="19" customHeight="1" spans="1:35">
      <c r="A340" s="129">
        <f t="shared" si="353"/>
        <v>337</v>
      </c>
      <c r="B340" s="49" t="s">
        <v>119</v>
      </c>
      <c r="C340" s="44" t="s">
        <v>834</v>
      </c>
      <c r="D340" s="449" t="s">
        <v>835</v>
      </c>
      <c r="E340" s="357">
        <v>3726.65</v>
      </c>
      <c r="F340" s="130">
        <v>3726.65</v>
      </c>
      <c r="G340" s="350">
        <v>6014.67</v>
      </c>
      <c r="H340" s="350">
        <v>3726.65</v>
      </c>
      <c r="I340" s="359">
        <v>2200</v>
      </c>
      <c r="J340" s="130"/>
      <c r="K340" s="49">
        <f t="shared" si="354"/>
        <v>44.72</v>
      </c>
      <c r="L340" s="49">
        <f t="shared" si="355"/>
        <v>596.26</v>
      </c>
      <c r="M340" s="130">
        <f t="shared" si="356"/>
        <v>481.17</v>
      </c>
      <c r="N340" s="49">
        <f t="shared" si="357"/>
        <v>26.09</v>
      </c>
      <c r="O340" s="130">
        <f t="shared" si="358"/>
        <v>110</v>
      </c>
      <c r="P340" s="130">
        <f t="shared" si="359"/>
        <v>0</v>
      </c>
      <c r="Q340" s="130">
        <f t="shared" si="360"/>
        <v>1258.24</v>
      </c>
      <c r="R340" s="49">
        <f t="shared" si="361"/>
        <v>0</v>
      </c>
      <c r="S340" s="49">
        <f t="shared" si="362"/>
        <v>298.13</v>
      </c>
      <c r="T340" s="130">
        <f t="shared" si="363"/>
        <v>120.29</v>
      </c>
      <c r="U340" s="49">
        <f t="shared" si="364"/>
        <v>11.18</v>
      </c>
      <c r="V340" s="130">
        <f t="shared" si="365"/>
        <v>110</v>
      </c>
      <c r="W340" s="130">
        <f t="shared" si="366"/>
        <v>0</v>
      </c>
      <c r="X340" s="49">
        <f t="shared" si="367"/>
        <v>539.6</v>
      </c>
      <c r="Y340" s="49">
        <f t="shared" si="368"/>
        <v>1797.84</v>
      </c>
      <c r="Z340" s="360"/>
      <c r="AA340" s="139" t="s">
        <v>78</v>
      </c>
      <c r="AB340" s="140">
        <f t="shared" ref="AB340:AH340" si="432">K340+R340</f>
        <v>44.72</v>
      </c>
      <c r="AC340" s="140">
        <f t="shared" si="432"/>
        <v>894.39</v>
      </c>
      <c r="AD340" s="140">
        <f t="shared" si="432"/>
        <v>601.46</v>
      </c>
      <c r="AE340" s="140">
        <f t="shared" si="432"/>
        <v>37.27</v>
      </c>
      <c r="AF340" s="140">
        <f t="shared" si="432"/>
        <v>220</v>
      </c>
      <c r="AG340" s="140">
        <f t="shared" si="432"/>
        <v>0</v>
      </c>
      <c r="AH340" s="140">
        <f t="shared" si="432"/>
        <v>1797.84</v>
      </c>
      <c r="AI340" s="139" t="s">
        <v>32</v>
      </c>
    </row>
    <row r="341" s="115" customFormat="1" ht="19" customHeight="1" spans="1:35">
      <c r="A341" s="129">
        <f>ROW()-3</f>
        <v>338</v>
      </c>
      <c r="B341" s="49" t="s">
        <v>119</v>
      </c>
      <c r="C341" s="44" t="s">
        <v>836</v>
      </c>
      <c r="D341" s="131" t="s">
        <v>837</v>
      </c>
      <c r="E341" s="357">
        <v>3726.65</v>
      </c>
      <c r="F341" s="130">
        <v>3726.65</v>
      </c>
      <c r="G341" s="350">
        <v>6014.67</v>
      </c>
      <c r="H341" s="350">
        <v>3726.65</v>
      </c>
      <c r="I341" s="359">
        <v>2200</v>
      </c>
      <c r="J341" s="130"/>
      <c r="K341" s="49">
        <f>ROUND(E341*0.012,2)</f>
        <v>44.72</v>
      </c>
      <c r="L341" s="49">
        <f>ROUND(F341*0.16,2)</f>
        <v>596.26</v>
      </c>
      <c r="M341" s="130">
        <f>ROUND(G341*0.08,2)</f>
        <v>481.17</v>
      </c>
      <c r="N341" s="49">
        <f>ROUND(H341*0.007,2)</f>
        <v>26.09</v>
      </c>
      <c r="O341" s="130">
        <f>I341*5%</f>
        <v>110</v>
      </c>
      <c r="P341" s="130">
        <f>J341*50%</f>
        <v>0</v>
      </c>
      <c r="Q341" s="130">
        <f>SUM(K341:P341)</f>
        <v>1258.24</v>
      </c>
      <c r="R341" s="49">
        <f>E341*0</f>
        <v>0</v>
      </c>
      <c r="S341" s="49">
        <f>ROUND(F341*0.08,2)</f>
        <v>298.13</v>
      </c>
      <c r="T341" s="130">
        <f>ROUND(G341*0.02,2)</f>
        <v>120.29</v>
      </c>
      <c r="U341" s="49">
        <f>ROUND(H341*0.003,2)</f>
        <v>11.18</v>
      </c>
      <c r="V341" s="130">
        <f>I341*5%</f>
        <v>110</v>
      </c>
      <c r="W341" s="130">
        <f>J341*50%</f>
        <v>0</v>
      </c>
      <c r="X341" s="49">
        <f>SUM(R341:W341)</f>
        <v>539.6</v>
      </c>
      <c r="Y341" s="49">
        <f>Q341+X341</f>
        <v>1797.84</v>
      </c>
      <c r="Z341" s="360"/>
      <c r="AA341" s="139" t="s">
        <v>78</v>
      </c>
      <c r="AB341" s="140">
        <f t="shared" ref="AB341:AH341" si="433">K341+R341</f>
        <v>44.72</v>
      </c>
      <c r="AC341" s="140">
        <f t="shared" si="433"/>
        <v>894.39</v>
      </c>
      <c r="AD341" s="140">
        <f t="shared" si="433"/>
        <v>601.46</v>
      </c>
      <c r="AE341" s="140">
        <f t="shared" si="433"/>
        <v>37.27</v>
      </c>
      <c r="AF341" s="140">
        <f t="shared" si="433"/>
        <v>220</v>
      </c>
      <c r="AG341" s="140">
        <f t="shared" si="433"/>
        <v>0</v>
      </c>
      <c r="AH341" s="140">
        <f t="shared" si="433"/>
        <v>1797.84</v>
      </c>
      <c r="AI341" s="139" t="s">
        <v>32</v>
      </c>
    </row>
    <row r="342" s="115" customFormat="1" ht="19" customHeight="1" spans="1:35">
      <c r="A342" s="129">
        <f t="shared" ref="A342:A351" si="434">ROW()-3</f>
        <v>339</v>
      </c>
      <c r="B342" s="49" t="s">
        <v>411</v>
      </c>
      <c r="C342" s="44" t="s">
        <v>838</v>
      </c>
      <c r="D342" s="449" t="s">
        <v>839</v>
      </c>
      <c r="E342" s="361">
        <v>3726.65</v>
      </c>
      <c r="F342" s="357">
        <v>3820</v>
      </c>
      <c r="G342" s="350">
        <v>6014.67</v>
      </c>
      <c r="H342" s="357">
        <v>3820</v>
      </c>
      <c r="I342" s="359">
        <v>4180</v>
      </c>
      <c r="J342" s="130"/>
      <c r="K342" s="49">
        <f t="shared" ref="K342:K351" si="435">ROUND(E342*0.012,2)</f>
        <v>44.72</v>
      </c>
      <c r="L342" s="49">
        <f t="shared" ref="L342:L351" si="436">ROUND(F342*0.16,2)</f>
        <v>611.2</v>
      </c>
      <c r="M342" s="130">
        <f t="shared" ref="M342:M351" si="437">ROUND(G342*0.08,2)</f>
        <v>481.17</v>
      </c>
      <c r="N342" s="49">
        <f t="shared" ref="N342:N351" si="438">ROUND(H342*0.007,2)</f>
        <v>26.74</v>
      </c>
      <c r="O342" s="130">
        <f t="shared" ref="O342:O351" si="439">I342*5%</f>
        <v>209</v>
      </c>
      <c r="P342" s="130">
        <f t="shared" ref="P342:P351" si="440">J342*50%</f>
        <v>0</v>
      </c>
      <c r="Q342" s="130">
        <f t="shared" ref="Q342:Q351" si="441">SUM(K342:P342)</f>
        <v>1372.83</v>
      </c>
      <c r="R342" s="49">
        <f t="shared" ref="R342:R351" si="442">E342*0</f>
        <v>0</v>
      </c>
      <c r="S342" s="49">
        <f t="shared" ref="S342:S351" si="443">ROUND(F342*0.08,2)</f>
        <v>305.6</v>
      </c>
      <c r="T342" s="130">
        <f t="shared" ref="T342:T351" si="444">ROUND(G342*0.02,2)</f>
        <v>120.29</v>
      </c>
      <c r="U342" s="49">
        <f t="shared" ref="U342:U351" si="445">ROUND(H342*0.003,2)</f>
        <v>11.46</v>
      </c>
      <c r="V342" s="130">
        <f t="shared" ref="V342:V351" si="446">I342*5%</f>
        <v>209</v>
      </c>
      <c r="W342" s="130">
        <f t="shared" ref="W342:W351" si="447">J342*50%</f>
        <v>0</v>
      </c>
      <c r="X342" s="49">
        <f t="shared" ref="X342:X351" si="448">SUM(R342:W342)</f>
        <v>646.35</v>
      </c>
      <c r="Y342" s="49">
        <f t="shared" ref="Y342:Y351" si="449">Q342+X342</f>
        <v>2019.18</v>
      </c>
      <c r="Z342" s="360"/>
      <c r="AA342" s="139" t="s">
        <v>76</v>
      </c>
      <c r="AB342" s="140">
        <f t="shared" ref="AB342:AH342" si="450">K342+R342</f>
        <v>44.72</v>
      </c>
      <c r="AC342" s="140">
        <f t="shared" si="450"/>
        <v>916.8</v>
      </c>
      <c r="AD342" s="140">
        <f t="shared" si="450"/>
        <v>601.46</v>
      </c>
      <c r="AE342" s="140">
        <f t="shared" si="450"/>
        <v>38.2</v>
      </c>
      <c r="AF342" s="140">
        <f t="shared" si="450"/>
        <v>418</v>
      </c>
      <c r="AG342" s="140">
        <f t="shared" si="450"/>
        <v>0</v>
      </c>
      <c r="AH342" s="140">
        <f t="shared" si="450"/>
        <v>2019.18</v>
      </c>
      <c r="AI342" s="139" t="s">
        <v>32</v>
      </c>
    </row>
    <row r="343" s="115" customFormat="1" ht="19" customHeight="1" spans="1:35">
      <c r="A343" s="129">
        <f t="shared" si="434"/>
        <v>340</v>
      </c>
      <c r="B343" s="49" t="s">
        <v>119</v>
      </c>
      <c r="C343" s="44" t="s">
        <v>840</v>
      </c>
      <c r="D343" s="131" t="s">
        <v>841</v>
      </c>
      <c r="E343" s="357">
        <v>3726.65</v>
      </c>
      <c r="F343" s="130">
        <v>3726.65</v>
      </c>
      <c r="G343" s="350">
        <v>6014.67</v>
      </c>
      <c r="H343" s="350">
        <v>3726.65</v>
      </c>
      <c r="I343" s="359">
        <v>2200</v>
      </c>
      <c r="J343" s="130"/>
      <c r="K343" s="49">
        <f t="shared" si="435"/>
        <v>44.72</v>
      </c>
      <c r="L343" s="49">
        <f t="shared" si="436"/>
        <v>596.26</v>
      </c>
      <c r="M343" s="130">
        <f t="shared" si="437"/>
        <v>481.17</v>
      </c>
      <c r="N343" s="49">
        <f t="shared" si="438"/>
        <v>26.09</v>
      </c>
      <c r="O343" s="130">
        <f t="shared" si="439"/>
        <v>110</v>
      </c>
      <c r="P343" s="130">
        <f t="shared" si="440"/>
        <v>0</v>
      </c>
      <c r="Q343" s="130">
        <f t="shared" si="441"/>
        <v>1258.24</v>
      </c>
      <c r="R343" s="49">
        <f t="shared" si="442"/>
        <v>0</v>
      </c>
      <c r="S343" s="49">
        <f t="shared" si="443"/>
        <v>298.13</v>
      </c>
      <c r="T343" s="130">
        <f t="shared" si="444"/>
        <v>120.29</v>
      </c>
      <c r="U343" s="49">
        <f t="shared" si="445"/>
        <v>11.18</v>
      </c>
      <c r="V343" s="130">
        <f t="shared" si="446"/>
        <v>110</v>
      </c>
      <c r="W343" s="130">
        <f t="shared" si="447"/>
        <v>0</v>
      </c>
      <c r="X343" s="49">
        <f t="shared" si="448"/>
        <v>539.6</v>
      </c>
      <c r="Y343" s="49">
        <f t="shared" si="449"/>
        <v>1797.84</v>
      </c>
      <c r="Z343" s="360"/>
      <c r="AA343" s="139" t="s">
        <v>78</v>
      </c>
      <c r="AB343" s="140">
        <f t="shared" ref="AB343:AH343" si="451">K343+R343</f>
        <v>44.72</v>
      </c>
      <c r="AC343" s="140">
        <f t="shared" si="451"/>
        <v>894.39</v>
      </c>
      <c r="AD343" s="140">
        <f t="shared" si="451"/>
        <v>601.46</v>
      </c>
      <c r="AE343" s="140">
        <f t="shared" si="451"/>
        <v>37.27</v>
      </c>
      <c r="AF343" s="140">
        <f t="shared" si="451"/>
        <v>220</v>
      </c>
      <c r="AG343" s="140">
        <f t="shared" si="451"/>
        <v>0</v>
      </c>
      <c r="AH343" s="140">
        <f t="shared" si="451"/>
        <v>1797.84</v>
      </c>
      <c r="AI343" s="139" t="s">
        <v>32</v>
      </c>
    </row>
    <row r="344" s="115" customFormat="1" ht="19" customHeight="1" spans="1:35">
      <c r="A344" s="129">
        <f t="shared" si="434"/>
        <v>341</v>
      </c>
      <c r="B344" s="49" t="s">
        <v>411</v>
      </c>
      <c r="C344" s="44" t="s">
        <v>844</v>
      </c>
      <c r="D344" s="131" t="s">
        <v>845</v>
      </c>
      <c r="E344" s="357">
        <v>3726.65</v>
      </c>
      <c r="F344" s="130">
        <v>3726.65</v>
      </c>
      <c r="G344" s="350">
        <v>6014.67</v>
      </c>
      <c r="H344" s="350">
        <v>3726.65</v>
      </c>
      <c r="I344" s="359">
        <v>2200</v>
      </c>
      <c r="J344" s="130"/>
      <c r="K344" s="49">
        <f t="shared" si="435"/>
        <v>44.72</v>
      </c>
      <c r="L344" s="49">
        <f t="shared" si="436"/>
        <v>596.26</v>
      </c>
      <c r="M344" s="130">
        <f t="shared" si="437"/>
        <v>481.17</v>
      </c>
      <c r="N344" s="49">
        <f t="shared" si="438"/>
        <v>26.09</v>
      </c>
      <c r="O344" s="130">
        <f t="shared" si="439"/>
        <v>110</v>
      </c>
      <c r="P344" s="130">
        <f t="shared" si="440"/>
        <v>0</v>
      </c>
      <c r="Q344" s="130">
        <f t="shared" si="441"/>
        <v>1258.24</v>
      </c>
      <c r="R344" s="49">
        <f t="shared" si="442"/>
        <v>0</v>
      </c>
      <c r="S344" s="49">
        <f t="shared" si="443"/>
        <v>298.13</v>
      </c>
      <c r="T344" s="130">
        <f t="shared" si="444"/>
        <v>120.29</v>
      </c>
      <c r="U344" s="49">
        <f t="shared" si="445"/>
        <v>11.18</v>
      </c>
      <c r="V344" s="130">
        <f t="shared" si="446"/>
        <v>110</v>
      </c>
      <c r="W344" s="130">
        <f t="shared" si="447"/>
        <v>0</v>
      </c>
      <c r="X344" s="49">
        <f t="shared" si="448"/>
        <v>539.6</v>
      </c>
      <c r="Y344" s="49">
        <f t="shared" si="449"/>
        <v>1797.84</v>
      </c>
      <c r="Z344" s="360"/>
      <c r="AA344" s="139" t="s">
        <v>76</v>
      </c>
      <c r="AB344" s="140">
        <f t="shared" ref="AB344:AH344" si="452">K344+R344</f>
        <v>44.72</v>
      </c>
      <c r="AC344" s="140">
        <f t="shared" si="452"/>
        <v>894.39</v>
      </c>
      <c r="AD344" s="140">
        <f t="shared" si="452"/>
        <v>601.46</v>
      </c>
      <c r="AE344" s="140">
        <f t="shared" si="452"/>
        <v>37.27</v>
      </c>
      <c r="AF344" s="140">
        <f t="shared" si="452"/>
        <v>220</v>
      </c>
      <c r="AG344" s="140">
        <f t="shared" si="452"/>
        <v>0</v>
      </c>
      <c r="AH344" s="140">
        <f t="shared" si="452"/>
        <v>1797.84</v>
      </c>
      <c r="AI344" s="139" t="s">
        <v>32</v>
      </c>
    </row>
    <row r="345" s="115" customFormat="1" ht="19" customHeight="1" spans="1:35">
      <c r="A345" s="129">
        <f t="shared" si="434"/>
        <v>342</v>
      </c>
      <c r="B345" s="49" t="s">
        <v>206</v>
      </c>
      <c r="C345" s="44" t="s">
        <v>846</v>
      </c>
      <c r="D345" s="131" t="s">
        <v>847</v>
      </c>
      <c r="E345" s="357">
        <v>3726.65</v>
      </c>
      <c r="F345" s="130">
        <v>3726.65</v>
      </c>
      <c r="G345" s="350">
        <v>6014.67</v>
      </c>
      <c r="H345" s="350">
        <v>3726.65</v>
      </c>
      <c r="I345" s="359">
        <v>3180</v>
      </c>
      <c r="J345" s="130"/>
      <c r="K345" s="49">
        <f t="shared" si="435"/>
        <v>44.72</v>
      </c>
      <c r="L345" s="49">
        <f t="shared" si="436"/>
        <v>596.26</v>
      </c>
      <c r="M345" s="130">
        <f t="shared" si="437"/>
        <v>481.17</v>
      </c>
      <c r="N345" s="49">
        <f t="shared" si="438"/>
        <v>26.09</v>
      </c>
      <c r="O345" s="130">
        <f t="shared" si="439"/>
        <v>159</v>
      </c>
      <c r="P345" s="130">
        <f t="shared" si="440"/>
        <v>0</v>
      </c>
      <c r="Q345" s="130">
        <f t="shared" si="441"/>
        <v>1307.24</v>
      </c>
      <c r="R345" s="49">
        <f t="shared" si="442"/>
        <v>0</v>
      </c>
      <c r="S345" s="49">
        <f t="shared" si="443"/>
        <v>298.13</v>
      </c>
      <c r="T345" s="130">
        <f t="shared" si="444"/>
        <v>120.29</v>
      </c>
      <c r="U345" s="49">
        <f t="shared" si="445"/>
        <v>11.18</v>
      </c>
      <c r="V345" s="130">
        <f t="shared" si="446"/>
        <v>159</v>
      </c>
      <c r="W345" s="130">
        <f t="shared" si="447"/>
        <v>0</v>
      </c>
      <c r="X345" s="49">
        <f t="shared" si="448"/>
        <v>588.6</v>
      </c>
      <c r="Y345" s="49">
        <f t="shared" si="449"/>
        <v>1895.84</v>
      </c>
      <c r="Z345" s="360"/>
      <c r="AA345" s="139" t="s">
        <v>63</v>
      </c>
      <c r="AB345" s="140">
        <f t="shared" ref="AB345:AH345" si="453">K345+R345</f>
        <v>44.72</v>
      </c>
      <c r="AC345" s="140">
        <f t="shared" si="453"/>
        <v>894.39</v>
      </c>
      <c r="AD345" s="140">
        <f t="shared" si="453"/>
        <v>601.46</v>
      </c>
      <c r="AE345" s="140">
        <f t="shared" si="453"/>
        <v>37.27</v>
      </c>
      <c r="AF345" s="140">
        <f t="shared" si="453"/>
        <v>318</v>
      </c>
      <c r="AG345" s="140">
        <f t="shared" si="453"/>
        <v>0</v>
      </c>
      <c r="AH345" s="140">
        <f t="shared" si="453"/>
        <v>1895.84</v>
      </c>
      <c r="AI345" s="139" t="s">
        <v>31</v>
      </c>
    </row>
    <row r="346" s="115" customFormat="1" ht="19" customHeight="1" spans="1:35">
      <c r="A346" s="129">
        <f t="shared" si="434"/>
        <v>343</v>
      </c>
      <c r="B346" s="49" t="s">
        <v>209</v>
      </c>
      <c r="C346" s="44" t="s">
        <v>848</v>
      </c>
      <c r="D346" s="131" t="s">
        <v>849</v>
      </c>
      <c r="E346" s="357">
        <v>3726.65</v>
      </c>
      <c r="F346" s="130">
        <v>3726.65</v>
      </c>
      <c r="G346" s="350">
        <v>6014.67</v>
      </c>
      <c r="H346" s="350">
        <v>3726.65</v>
      </c>
      <c r="I346" s="359">
        <v>0</v>
      </c>
      <c r="J346" s="130"/>
      <c r="K346" s="49">
        <f t="shared" si="435"/>
        <v>44.72</v>
      </c>
      <c r="L346" s="49">
        <f t="shared" si="436"/>
        <v>596.26</v>
      </c>
      <c r="M346" s="130">
        <f t="shared" si="437"/>
        <v>481.17</v>
      </c>
      <c r="N346" s="49">
        <f t="shared" si="438"/>
        <v>26.09</v>
      </c>
      <c r="O346" s="130">
        <f t="shared" si="439"/>
        <v>0</v>
      </c>
      <c r="P346" s="130">
        <f t="shared" si="440"/>
        <v>0</v>
      </c>
      <c r="Q346" s="130">
        <f t="shared" si="441"/>
        <v>1148.24</v>
      </c>
      <c r="R346" s="49">
        <f t="shared" si="442"/>
        <v>0</v>
      </c>
      <c r="S346" s="49">
        <f t="shared" si="443"/>
        <v>298.13</v>
      </c>
      <c r="T346" s="130">
        <f t="shared" si="444"/>
        <v>120.29</v>
      </c>
      <c r="U346" s="49">
        <f t="shared" si="445"/>
        <v>11.18</v>
      </c>
      <c r="V346" s="130">
        <f t="shared" si="446"/>
        <v>0</v>
      </c>
      <c r="W346" s="130">
        <f t="shared" si="447"/>
        <v>0</v>
      </c>
      <c r="X346" s="49">
        <f t="shared" si="448"/>
        <v>429.6</v>
      </c>
      <c r="Y346" s="49">
        <f t="shared" si="449"/>
        <v>1577.84</v>
      </c>
      <c r="Z346" s="360"/>
      <c r="AA346" s="139" t="s">
        <v>69</v>
      </c>
      <c r="AB346" s="140">
        <f t="shared" ref="AB346:AH346" si="454">K346+R346</f>
        <v>44.72</v>
      </c>
      <c r="AC346" s="140">
        <f t="shared" si="454"/>
        <v>894.39</v>
      </c>
      <c r="AD346" s="140">
        <f t="shared" si="454"/>
        <v>601.46</v>
      </c>
      <c r="AE346" s="140">
        <f t="shared" si="454"/>
        <v>37.27</v>
      </c>
      <c r="AF346" s="140">
        <f t="shared" si="454"/>
        <v>0</v>
      </c>
      <c r="AG346" s="140">
        <f t="shared" si="454"/>
        <v>0</v>
      </c>
      <c r="AH346" s="140">
        <f t="shared" si="454"/>
        <v>1577.84</v>
      </c>
      <c r="AI346" s="139" t="s">
        <v>32</v>
      </c>
    </row>
    <row r="347" s="115" customFormat="1" ht="19" customHeight="1" spans="1:35">
      <c r="A347" s="129">
        <f t="shared" si="434"/>
        <v>344</v>
      </c>
      <c r="B347" s="49" t="s">
        <v>119</v>
      </c>
      <c r="C347" s="44" t="s">
        <v>850</v>
      </c>
      <c r="D347" s="131" t="s">
        <v>851</v>
      </c>
      <c r="E347" s="357">
        <v>3726.65</v>
      </c>
      <c r="F347" s="130">
        <v>3726.65</v>
      </c>
      <c r="G347" s="350">
        <v>6014.67</v>
      </c>
      <c r="H347" s="350">
        <v>3726.65</v>
      </c>
      <c r="I347" s="359">
        <v>2200</v>
      </c>
      <c r="J347" s="130"/>
      <c r="K347" s="49">
        <f t="shared" si="435"/>
        <v>44.72</v>
      </c>
      <c r="L347" s="49">
        <f t="shared" si="436"/>
        <v>596.26</v>
      </c>
      <c r="M347" s="130">
        <f t="shared" si="437"/>
        <v>481.17</v>
      </c>
      <c r="N347" s="49">
        <f t="shared" si="438"/>
        <v>26.09</v>
      </c>
      <c r="O347" s="130">
        <f t="shared" si="439"/>
        <v>110</v>
      </c>
      <c r="P347" s="130">
        <f t="shared" si="440"/>
        <v>0</v>
      </c>
      <c r="Q347" s="130">
        <f t="shared" si="441"/>
        <v>1258.24</v>
      </c>
      <c r="R347" s="49">
        <f t="shared" si="442"/>
        <v>0</v>
      </c>
      <c r="S347" s="49">
        <f t="shared" si="443"/>
        <v>298.13</v>
      </c>
      <c r="T347" s="130">
        <f t="shared" si="444"/>
        <v>120.29</v>
      </c>
      <c r="U347" s="49">
        <f t="shared" si="445"/>
        <v>11.18</v>
      </c>
      <c r="V347" s="130">
        <f t="shared" si="446"/>
        <v>110</v>
      </c>
      <c r="W347" s="130">
        <f t="shared" si="447"/>
        <v>0</v>
      </c>
      <c r="X347" s="49">
        <f t="shared" si="448"/>
        <v>539.6</v>
      </c>
      <c r="Y347" s="49">
        <f t="shared" si="449"/>
        <v>1797.84</v>
      </c>
      <c r="Z347" s="360"/>
      <c r="AA347" s="139" t="s">
        <v>51</v>
      </c>
      <c r="AB347" s="140">
        <f t="shared" ref="AB347:AH347" si="455">K347+R347</f>
        <v>44.72</v>
      </c>
      <c r="AC347" s="140">
        <f t="shared" si="455"/>
        <v>894.39</v>
      </c>
      <c r="AD347" s="140">
        <f t="shared" si="455"/>
        <v>601.46</v>
      </c>
      <c r="AE347" s="140">
        <f t="shared" si="455"/>
        <v>37.27</v>
      </c>
      <c r="AF347" s="140">
        <f t="shared" si="455"/>
        <v>220</v>
      </c>
      <c r="AG347" s="140">
        <f t="shared" si="455"/>
        <v>0</v>
      </c>
      <c r="AH347" s="140">
        <f t="shared" si="455"/>
        <v>1797.84</v>
      </c>
      <c r="AI347" s="139" t="s">
        <v>32</v>
      </c>
    </row>
    <row r="348" s="115" customFormat="1" ht="19" customHeight="1" spans="1:35">
      <c r="A348" s="129">
        <f t="shared" si="434"/>
        <v>345</v>
      </c>
      <c r="B348" s="49" t="s">
        <v>411</v>
      </c>
      <c r="C348" s="44" t="s">
        <v>852</v>
      </c>
      <c r="D348" s="449" t="s">
        <v>853</v>
      </c>
      <c r="E348" s="357">
        <v>3726.65</v>
      </c>
      <c r="F348" s="130">
        <v>3726.65</v>
      </c>
      <c r="G348" s="350">
        <v>6014.67</v>
      </c>
      <c r="H348" s="350">
        <v>3726.65</v>
      </c>
      <c r="I348" s="359">
        <v>2200</v>
      </c>
      <c r="J348" s="130"/>
      <c r="K348" s="49">
        <f t="shared" si="435"/>
        <v>44.72</v>
      </c>
      <c r="L348" s="49">
        <f t="shared" si="436"/>
        <v>596.26</v>
      </c>
      <c r="M348" s="130">
        <f t="shared" si="437"/>
        <v>481.17</v>
      </c>
      <c r="N348" s="49">
        <f t="shared" si="438"/>
        <v>26.09</v>
      </c>
      <c r="O348" s="130">
        <f t="shared" si="439"/>
        <v>110</v>
      </c>
      <c r="P348" s="130">
        <f t="shared" si="440"/>
        <v>0</v>
      </c>
      <c r="Q348" s="130">
        <f t="shared" si="441"/>
        <v>1258.24</v>
      </c>
      <c r="R348" s="49">
        <f t="shared" si="442"/>
        <v>0</v>
      </c>
      <c r="S348" s="49">
        <f t="shared" si="443"/>
        <v>298.13</v>
      </c>
      <c r="T348" s="130">
        <f t="shared" si="444"/>
        <v>120.29</v>
      </c>
      <c r="U348" s="49">
        <f t="shared" si="445"/>
        <v>11.18</v>
      </c>
      <c r="V348" s="130">
        <f t="shared" si="446"/>
        <v>110</v>
      </c>
      <c r="W348" s="130">
        <f t="shared" si="447"/>
        <v>0</v>
      </c>
      <c r="X348" s="49">
        <f t="shared" si="448"/>
        <v>539.6</v>
      </c>
      <c r="Y348" s="49">
        <f t="shared" si="449"/>
        <v>1797.84</v>
      </c>
      <c r="Z348" s="360"/>
      <c r="AA348" s="139" t="s">
        <v>76</v>
      </c>
      <c r="AB348" s="140">
        <f t="shared" ref="AB348:AH348" si="456">K348+R348</f>
        <v>44.72</v>
      </c>
      <c r="AC348" s="140">
        <f t="shared" si="456"/>
        <v>894.39</v>
      </c>
      <c r="AD348" s="140">
        <f t="shared" si="456"/>
        <v>601.46</v>
      </c>
      <c r="AE348" s="140">
        <f t="shared" si="456"/>
        <v>37.27</v>
      </c>
      <c r="AF348" s="140">
        <f t="shared" si="456"/>
        <v>220</v>
      </c>
      <c r="AG348" s="140">
        <f t="shared" si="456"/>
        <v>0</v>
      </c>
      <c r="AH348" s="140">
        <f t="shared" si="456"/>
        <v>1797.84</v>
      </c>
      <c r="AI348" s="139" t="s">
        <v>32</v>
      </c>
    </row>
    <row r="349" s="115" customFormat="1" ht="19" customHeight="1" spans="1:35">
      <c r="A349" s="129">
        <f t="shared" si="434"/>
        <v>346</v>
      </c>
      <c r="B349" s="49" t="s">
        <v>411</v>
      </c>
      <c r="C349" s="44" t="s">
        <v>854</v>
      </c>
      <c r="D349" s="131" t="s">
        <v>855</v>
      </c>
      <c r="E349" s="357">
        <v>3726.65</v>
      </c>
      <c r="F349" s="130">
        <v>3726.65</v>
      </c>
      <c r="G349" s="350">
        <v>6014.67</v>
      </c>
      <c r="H349" s="350">
        <v>3726.65</v>
      </c>
      <c r="I349" s="359">
        <v>2200</v>
      </c>
      <c r="J349" s="130"/>
      <c r="K349" s="49">
        <f t="shared" si="435"/>
        <v>44.72</v>
      </c>
      <c r="L349" s="49">
        <f t="shared" si="436"/>
        <v>596.26</v>
      </c>
      <c r="M349" s="130">
        <f t="shared" si="437"/>
        <v>481.17</v>
      </c>
      <c r="N349" s="49">
        <f t="shared" si="438"/>
        <v>26.09</v>
      </c>
      <c r="O349" s="130">
        <f t="shared" si="439"/>
        <v>110</v>
      </c>
      <c r="P349" s="130">
        <f t="shared" si="440"/>
        <v>0</v>
      </c>
      <c r="Q349" s="130">
        <f t="shared" si="441"/>
        <v>1258.24</v>
      </c>
      <c r="R349" s="49">
        <f t="shared" si="442"/>
        <v>0</v>
      </c>
      <c r="S349" s="49">
        <f t="shared" si="443"/>
        <v>298.13</v>
      </c>
      <c r="T349" s="130">
        <f t="shared" si="444"/>
        <v>120.29</v>
      </c>
      <c r="U349" s="49">
        <f t="shared" si="445"/>
        <v>11.18</v>
      </c>
      <c r="V349" s="130">
        <f t="shared" si="446"/>
        <v>110</v>
      </c>
      <c r="W349" s="130">
        <f t="shared" si="447"/>
        <v>0</v>
      </c>
      <c r="X349" s="49">
        <f t="shared" si="448"/>
        <v>539.6</v>
      </c>
      <c r="Y349" s="49">
        <f t="shared" si="449"/>
        <v>1797.84</v>
      </c>
      <c r="Z349" s="360"/>
      <c r="AA349" s="139" t="s">
        <v>76</v>
      </c>
      <c r="AB349" s="140">
        <f t="shared" ref="AB349:AH349" si="457">K349+R349</f>
        <v>44.72</v>
      </c>
      <c r="AC349" s="140">
        <f t="shared" si="457"/>
        <v>894.39</v>
      </c>
      <c r="AD349" s="140">
        <f t="shared" si="457"/>
        <v>601.46</v>
      </c>
      <c r="AE349" s="140">
        <f t="shared" si="457"/>
        <v>37.27</v>
      </c>
      <c r="AF349" s="140">
        <f t="shared" si="457"/>
        <v>220</v>
      </c>
      <c r="AG349" s="140">
        <f t="shared" si="457"/>
        <v>0</v>
      </c>
      <c r="AH349" s="140">
        <f t="shared" si="457"/>
        <v>1797.84</v>
      </c>
      <c r="AI349" s="139" t="s">
        <v>32</v>
      </c>
    </row>
    <row r="350" s="115" customFormat="1" ht="19" customHeight="1" spans="1:35">
      <c r="A350" s="129">
        <f t="shared" si="434"/>
        <v>347</v>
      </c>
      <c r="B350" s="49" t="s">
        <v>411</v>
      </c>
      <c r="C350" s="44" t="s">
        <v>856</v>
      </c>
      <c r="D350" s="148" t="s">
        <v>857</v>
      </c>
      <c r="E350" s="357">
        <v>3726.65</v>
      </c>
      <c r="F350" s="130">
        <v>3726.65</v>
      </c>
      <c r="G350" s="350">
        <v>6014.67</v>
      </c>
      <c r="H350" s="350">
        <v>3726.65</v>
      </c>
      <c r="I350" s="359">
        <v>2200</v>
      </c>
      <c r="J350" s="130"/>
      <c r="K350" s="49">
        <f t="shared" si="435"/>
        <v>44.72</v>
      </c>
      <c r="L350" s="49">
        <f t="shared" si="436"/>
        <v>596.26</v>
      </c>
      <c r="M350" s="130">
        <f t="shared" si="437"/>
        <v>481.17</v>
      </c>
      <c r="N350" s="49">
        <f t="shared" si="438"/>
        <v>26.09</v>
      </c>
      <c r="O350" s="130">
        <f t="shared" si="439"/>
        <v>110</v>
      </c>
      <c r="P350" s="130">
        <f t="shared" si="440"/>
        <v>0</v>
      </c>
      <c r="Q350" s="130">
        <f t="shared" si="441"/>
        <v>1258.24</v>
      </c>
      <c r="R350" s="49">
        <f t="shared" si="442"/>
        <v>0</v>
      </c>
      <c r="S350" s="49">
        <f t="shared" si="443"/>
        <v>298.13</v>
      </c>
      <c r="T350" s="130">
        <f t="shared" si="444"/>
        <v>120.29</v>
      </c>
      <c r="U350" s="49">
        <f t="shared" si="445"/>
        <v>11.18</v>
      </c>
      <c r="V350" s="130">
        <f t="shared" si="446"/>
        <v>110</v>
      </c>
      <c r="W350" s="130">
        <f t="shared" si="447"/>
        <v>0</v>
      </c>
      <c r="X350" s="49">
        <f t="shared" si="448"/>
        <v>539.6</v>
      </c>
      <c r="Y350" s="49">
        <f t="shared" si="449"/>
        <v>1797.84</v>
      </c>
      <c r="Z350" s="360"/>
      <c r="AA350" s="139" t="s">
        <v>76</v>
      </c>
      <c r="AB350" s="140">
        <f t="shared" ref="AB350:AH350" si="458">K350+R350</f>
        <v>44.72</v>
      </c>
      <c r="AC350" s="140">
        <f t="shared" si="458"/>
        <v>894.39</v>
      </c>
      <c r="AD350" s="140">
        <f t="shared" si="458"/>
        <v>601.46</v>
      </c>
      <c r="AE350" s="140">
        <f t="shared" si="458"/>
        <v>37.27</v>
      </c>
      <c r="AF350" s="140">
        <f t="shared" si="458"/>
        <v>220</v>
      </c>
      <c r="AG350" s="140">
        <f t="shared" si="458"/>
        <v>0</v>
      </c>
      <c r="AH350" s="140">
        <f t="shared" si="458"/>
        <v>1797.84</v>
      </c>
      <c r="AI350" s="139" t="s">
        <v>32</v>
      </c>
    </row>
    <row r="351" s="115" customFormat="1" ht="19" customHeight="1" spans="1:35">
      <c r="A351" s="129">
        <f t="shared" si="434"/>
        <v>348</v>
      </c>
      <c r="B351" s="49" t="s">
        <v>411</v>
      </c>
      <c r="C351" s="44" t="s">
        <v>858</v>
      </c>
      <c r="D351" s="131" t="s">
        <v>859</v>
      </c>
      <c r="E351" s="357">
        <v>3726.65</v>
      </c>
      <c r="F351" s="130">
        <v>3726.65</v>
      </c>
      <c r="G351" s="350">
        <v>6014.67</v>
      </c>
      <c r="H351" s="350">
        <v>3726.65</v>
      </c>
      <c r="I351" s="359">
        <v>2200</v>
      </c>
      <c r="J351" s="130"/>
      <c r="K351" s="49">
        <f t="shared" si="435"/>
        <v>44.72</v>
      </c>
      <c r="L351" s="49">
        <f t="shared" si="436"/>
        <v>596.26</v>
      </c>
      <c r="M351" s="130">
        <f t="shared" si="437"/>
        <v>481.17</v>
      </c>
      <c r="N351" s="49">
        <f t="shared" si="438"/>
        <v>26.09</v>
      </c>
      <c r="O351" s="130">
        <f t="shared" si="439"/>
        <v>110</v>
      </c>
      <c r="P351" s="130">
        <f t="shared" si="440"/>
        <v>0</v>
      </c>
      <c r="Q351" s="130">
        <f t="shared" si="441"/>
        <v>1258.24</v>
      </c>
      <c r="R351" s="49">
        <f t="shared" si="442"/>
        <v>0</v>
      </c>
      <c r="S351" s="49">
        <f t="shared" si="443"/>
        <v>298.13</v>
      </c>
      <c r="T351" s="130">
        <f t="shared" si="444"/>
        <v>120.29</v>
      </c>
      <c r="U351" s="49">
        <f t="shared" si="445"/>
        <v>11.18</v>
      </c>
      <c r="V351" s="130">
        <f t="shared" si="446"/>
        <v>110</v>
      </c>
      <c r="W351" s="130">
        <f t="shared" si="447"/>
        <v>0</v>
      </c>
      <c r="X351" s="49">
        <f t="shared" si="448"/>
        <v>539.6</v>
      </c>
      <c r="Y351" s="49">
        <f t="shared" si="449"/>
        <v>1797.84</v>
      </c>
      <c r="Z351" s="360"/>
      <c r="AA351" s="139" t="s">
        <v>76</v>
      </c>
      <c r="AB351" s="140">
        <f t="shared" ref="AB351:AH351" si="459">K351+R351</f>
        <v>44.72</v>
      </c>
      <c r="AC351" s="140">
        <f t="shared" si="459"/>
        <v>894.39</v>
      </c>
      <c r="AD351" s="140">
        <f t="shared" si="459"/>
        <v>601.46</v>
      </c>
      <c r="AE351" s="140">
        <f t="shared" si="459"/>
        <v>37.27</v>
      </c>
      <c r="AF351" s="140">
        <f t="shared" si="459"/>
        <v>220</v>
      </c>
      <c r="AG351" s="140">
        <f t="shared" si="459"/>
        <v>0</v>
      </c>
      <c r="AH351" s="140">
        <f t="shared" si="459"/>
        <v>1797.84</v>
      </c>
      <c r="AI351" s="139" t="s">
        <v>32</v>
      </c>
    </row>
    <row r="352" s="115" customFormat="1" ht="19" customHeight="1" spans="1:35">
      <c r="A352" s="129">
        <f t="shared" ref="A352:A415" si="460">ROW()-3</f>
        <v>349</v>
      </c>
      <c r="B352" s="49" t="s">
        <v>119</v>
      </c>
      <c r="C352" s="44" t="s">
        <v>862</v>
      </c>
      <c r="D352" s="131" t="s">
        <v>863</v>
      </c>
      <c r="E352" s="357">
        <v>3726.65</v>
      </c>
      <c r="F352" s="130">
        <v>3726.65</v>
      </c>
      <c r="G352" s="350">
        <v>6014.67</v>
      </c>
      <c r="H352" s="350">
        <v>3726.65</v>
      </c>
      <c r="I352" s="359">
        <v>2200</v>
      </c>
      <c r="J352" s="130"/>
      <c r="K352" s="49">
        <f t="shared" ref="K352:K415" si="461">ROUND(E352*0.012,2)</f>
        <v>44.72</v>
      </c>
      <c r="L352" s="49">
        <f t="shared" ref="L352:L415" si="462">ROUND(F352*0.16,2)</f>
        <v>596.26</v>
      </c>
      <c r="M352" s="130">
        <f t="shared" ref="M352:M415" si="463">ROUND(G352*0.08,2)</f>
        <v>481.17</v>
      </c>
      <c r="N352" s="49">
        <f t="shared" ref="N352:N415" si="464">ROUND(H352*0.007,2)</f>
        <v>26.09</v>
      </c>
      <c r="O352" s="130">
        <f t="shared" ref="O352:O415" si="465">I352*5%</f>
        <v>110</v>
      </c>
      <c r="P352" s="130">
        <f t="shared" ref="P352:P415" si="466">J352*50%</f>
        <v>0</v>
      </c>
      <c r="Q352" s="130">
        <f t="shared" ref="Q352:Q415" si="467">SUM(K352:P352)</f>
        <v>1258.24</v>
      </c>
      <c r="R352" s="49">
        <f t="shared" ref="R352:R415" si="468">E352*0</f>
        <v>0</v>
      </c>
      <c r="S352" s="49">
        <f t="shared" ref="S352:S415" si="469">ROUND(F352*0.08,2)</f>
        <v>298.13</v>
      </c>
      <c r="T352" s="130">
        <f t="shared" ref="T352:T415" si="470">ROUND(G352*0.02,2)</f>
        <v>120.29</v>
      </c>
      <c r="U352" s="49">
        <f t="shared" ref="U352:U415" si="471">ROUND(H352*0.003,2)</f>
        <v>11.18</v>
      </c>
      <c r="V352" s="130">
        <f t="shared" ref="V352:V415" si="472">I352*5%</f>
        <v>110</v>
      </c>
      <c r="W352" s="130">
        <f t="shared" ref="W352:W415" si="473">J352*50%</f>
        <v>0</v>
      </c>
      <c r="X352" s="49">
        <f t="shared" ref="X352:X415" si="474">SUM(R352:W352)</f>
        <v>539.6</v>
      </c>
      <c r="Y352" s="49">
        <f t="shared" ref="Y352:Y415" si="475">Q352+X352</f>
        <v>1797.84</v>
      </c>
      <c r="Z352" s="360"/>
      <c r="AA352" s="139" t="s">
        <v>75</v>
      </c>
      <c r="AB352" s="140">
        <f t="shared" ref="AB352:AH352" si="476">K352+R352</f>
        <v>44.72</v>
      </c>
      <c r="AC352" s="140">
        <f t="shared" si="476"/>
        <v>894.39</v>
      </c>
      <c r="AD352" s="140">
        <f t="shared" si="476"/>
        <v>601.46</v>
      </c>
      <c r="AE352" s="140">
        <f t="shared" si="476"/>
        <v>37.27</v>
      </c>
      <c r="AF352" s="140">
        <f t="shared" si="476"/>
        <v>220</v>
      </c>
      <c r="AG352" s="140">
        <f t="shared" si="476"/>
        <v>0</v>
      </c>
      <c r="AH352" s="140">
        <f t="shared" si="476"/>
        <v>1797.84</v>
      </c>
      <c r="AI352" s="139" t="s">
        <v>32</v>
      </c>
    </row>
    <row r="353" s="115" customFormat="1" ht="19" customHeight="1" spans="1:35">
      <c r="A353" s="129">
        <f t="shared" si="460"/>
        <v>350</v>
      </c>
      <c r="B353" s="49" t="s">
        <v>201</v>
      </c>
      <c r="C353" s="44" t="s">
        <v>864</v>
      </c>
      <c r="D353" s="131" t="s">
        <v>865</v>
      </c>
      <c r="E353" s="357">
        <v>3726.65</v>
      </c>
      <c r="F353" s="130">
        <v>3726.65</v>
      </c>
      <c r="G353" s="350">
        <v>6014.67</v>
      </c>
      <c r="H353" s="350">
        <v>3726.65</v>
      </c>
      <c r="I353" s="359">
        <v>2200</v>
      </c>
      <c r="J353" s="130"/>
      <c r="K353" s="49">
        <f t="shared" si="461"/>
        <v>44.72</v>
      </c>
      <c r="L353" s="49">
        <f t="shared" si="462"/>
        <v>596.26</v>
      </c>
      <c r="M353" s="130">
        <f t="shared" si="463"/>
        <v>481.17</v>
      </c>
      <c r="N353" s="49">
        <f t="shared" si="464"/>
        <v>26.09</v>
      </c>
      <c r="O353" s="130">
        <f t="shared" si="465"/>
        <v>110</v>
      </c>
      <c r="P353" s="130">
        <f t="shared" si="466"/>
        <v>0</v>
      </c>
      <c r="Q353" s="130">
        <f t="shared" si="467"/>
        <v>1258.24</v>
      </c>
      <c r="R353" s="49">
        <f t="shared" si="468"/>
        <v>0</v>
      </c>
      <c r="S353" s="49">
        <f t="shared" si="469"/>
        <v>298.13</v>
      </c>
      <c r="T353" s="130">
        <f t="shared" si="470"/>
        <v>120.29</v>
      </c>
      <c r="U353" s="49">
        <f t="shared" si="471"/>
        <v>11.18</v>
      </c>
      <c r="V353" s="130">
        <f t="shared" si="472"/>
        <v>110</v>
      </c>
      <c r="W353" s="130">
        <f t="shared" si="473"/>
        <v>0</v>
      </c>
      <c r="X353" s="49">
        <f t="shared" si="474"/>
        <v>539.6</v>
      </c>
      <c r="Y353" s="49">
        <f t="shared" si="475"/>
        <v>1797.84</v>
      </c>
      <c r="Z353" s="360"/>
      <c r="AA353" s="139" t="s">
        <v>66</v>
      </c>
      <c r="AB353" s="140">
        <f t="shared" ref="AB353:AH353" si="477">K353+R353</f>
        <v>44.72</v>
      </c>
      <c r="AC353" s="140">
        <f t="shared" si="477"/>
        <v>894.39</v>
      </c>
      <c r="AD353" s="140">
        <f t="shared" si="477"/>
        <v>601.46</v>
      </c>
      <c r="AE353" s="140">
        <f t="shared" si="477"/>
        <v>37.27</v>
      </c>
      <c r="AF353" s="140">
        <f t="shared" si="477"/>
        <v>220</v>
      </c>
      <c r="AG353" s="140">
        <f t="shared" si="477"/>
        <v>0</v>
      </c>
      <c r="AH353" s="140">
        <f t="shared" si="477"/>
        <v>1797.84</v>
      </c>
      <c r="AI353" s="139" t="s">
        <v>32</v>
      </c>
    </row>
    <row r="354" s="115" customFormat="1" ht="19" customHeight="1" spans="1:35">
      <c r="A354" s="129">
        <f t="shared" si="460"/>
        <v>351</v>
      </c>
      <c r="B354" s="49" t="s">
        <v>411</v>
      </c>
      <c r="C354" s="44" t="s">
        <v>866</v>
      </c>
      <c r="D354" s="232" t="s">
        <v>867</v>
      </c>
      <c r="E354" s="357">
        <v>3726.65</v>
      </c>
      <c r="F354" s="130">
        <v>3726.65</v>
      </c>
      <c r="G354" s="350">
        <v>6014.67</v>
      </c>
      <c r="H354" s="350">
        <v>3726.65</v>
      </c>
      <c r="I354" s="359">
        <v>2200</v>
      </c>
      <c r="J354" s="130"/>
      <c r="K354" s="49">
        <f t="shared" si="461"/>
        <v>44.72</v>
      </c>
      <c r="L354" s="49">
        <f t="shared" si="462"/>
        <v>596.26</v>
      </c>
      <c r="M354" s="130">
        <f t="shared" si="463"/>
        <v>481.17</v>
      </c>
      <c r="N354" s="49">
        <f t="shared" si="464"/>
        <v>26.09</v>
      </c>
      <c r="O354" s="130">
        <f t="shared" si="465"/>
        <v>110</v>
      </c>
      <c r="P354" s="130">
        <f t="shared" si="466"/>
        <v>0</v>
      </c>
      <c r="Q354" s="130">
        <f t="shared" si="467"/>
        <v>1258.24</v>
      </c>
      <c r="R354" s="49">
        <f t="shared" si="468"/>
        <v>0</v>
      </c>
      <c r="S354" s="49">
        <f t="shared" si="469"/>
        <v>298.13</v>
      </c>
      <c r="T354" s="130">
        <f t="shared" si="470"/>
        <v>120.29</v>
      </c>
      <c r="U354" s="49">
        <f t="shared" si="471"/>
        <v>11.18</v>
      </c>
      <c r="V354" s="130">
        <f t="shared" si="472"/>
        <v>110</v>
      </c>
      <c r="W354" s="130">
        <f t="shared" si="473"/>
        <v>0</v>
      </c>
      <c r="X354" s="49">
        <f t="shared" si="474"/>
        <v>539.6</v>
      </c>
      <c r="Y354" s="49">
        <f t="shared" si="475"/>
        <v>1797.84</v>
      </c>
      <c r="Z354" s="360"/>
      <c r="AA354" s="139" t="s">
        <v>76</v>
      </c>
      <c r="AB354" s="140">
        <f t="shared" ref="AB354:AH354" si="478">K354+R354</f>
        <v>44.72</v>
      </c>
      <c r="AC354" s="140">
        <f t="shared" si="478"/>
        <v>894.39</v>
      </c>
      <c r="AD354" s="140">
        <f t="shared" si="478"/>
        <v>601.46</v>
      </c>
      <c r="AE354" s="140">
        <f t="shared" si="478"/>
        <v>37.27</v>
      </c>
      <c r="AF354" s="140">
        <f t="shared" si="478"/>
        <v>220</v>
      </c>
      <c r="AG354" s="140">
        <f t="shared" si="478"/>
        <v>0</v>
      </c>
      <c r="AH354" s="140">
        <f t="shared" si="478"/>
        <v>1797.84</v>
      </c>
      <c r="AI354" s="139" t="s">
        <v>32</v>
      </c>
    </row>
    <row r="355" s="115" customFormat="1" ht="19" customHeight="1" spans="1:35">
      <c r="A355" s="129">
        <f t="shared" si="460"/>
        <v>352</v>
      </c>
      <c r="B355" s="49" t="s">
        <v>411</v>
      </c>
      <c r="C355" s="44" t="s">
        <v>868</v>
      </c>
      <c r="D355" s="232" t="s">
        <v>869</v>
      </c>
      <c r="E355" s="357">
        <v>3726.65</v>
      </c>
      <c r="F355" s="130">
        <v>3726.65</v>
      </c>
      <c r="G355" s="350">
        <v>6014.67</v>
      </c>
      <c r="H355" s="350">
        <v>3726.65</v>
      </c>
      <c r="I355" s="359">
        <v>2200</v>
      </c>
      <c r="J355" s="130"/>
      <c r="K355" s="49">
        <f t="shared" si="461"/>
        <v>44.72</v>
      </c>
      <c r="L355" s="49">
        <f t="shared" si="462"/>
        <v>596.26</v>
      </c>
      <c r="M355" s="130">
        <f t="shared" si="463"/>
        <v>481.17</v>
      </c>
      <c r="N355" s="49">
        <f t="shared" si="464"/>
        <v>26.09</v>
      </c>
      <c r="O355" s="130">
        <f t="shared" si="465"/>
        <v>110</v>
      </c>
      <c r="P355" s="130">
        <f t="shared" si="466"/>
        <v>0</v>
      </c>
      <c r="Q355" s="130">
        <f t="shared" si="467"/>
        <v>1258.24</v>
      </c>
      <c r="R355" s="49">
        <f t="shared" si="468"/>
        <v>0</v>
      </c>
      <c r="S355" s="49">
        <f t="shared" si="469"/>
        <v>298.13</v>
      </c>
      <c r="T355" s="130">
        <f t="shared" si="470"/>
        <v>120.29</v>
      </c>
      <c r="U355" s="49">
        <f t="shared" si="471"/>
        <v>11.18</v>
      </c>
      <c r="V355" s="130">
        <f t="shared" si="472"/>
        <v>110</v>
      </c>
      <c r="W355" s="130">
        <f t="shared" si="473"/>
        <v>0</v>
      </c>
      <c r="X355" s="49">
        <f t="shared" si="474"/>
        <v>539.6</v>
      </c>
      <c r="Y355" s="49">
        <f t="shared" si="475"/>
        <v>1797.84</v>
      </c>
      <c r="Z355" s="360"/>
      <c r="AA355" s="139" t="s">
        <v>76</v>
      </c>
      <c r="AB355" s="140">
        <f t="shared" ref="AB355:AH355" si="479">K355+R355</f>
        <v>44.72</v>
      </c>
      <c r="AC355" s="140">
        <f t="shared" si="479"/>
        <v>894.39</v>
      </c>
      <c r="AD355" s="140">
        <f t="shared" si="479"/>
        <v>601.46</v>
      </c>
      <c r="AE355" s="140">
        <f t="shared" si="479"/>
        <v>37.27</v>
      </c>
      <c r="AF355" s="140">
        <f t="shared" si="479"/>
        <v>220</v>
      </c>
      <c r="AG355" s="140">
        <f t="shared" si="479"/>
        <v>0</v>
      </c>
      <c r="AH355" s="140">
        <f t="shared" si="479"/>
        <v>1797.84</v>
      </c>
      <c r="AI355" s="139" t="s">
        <v>32</v>
      </c>
    </row>
    <row r="356" s="115" customFormat="1" ht="19" customHeight="1" spans="1:35">
      <c r="A356" s="129">
        <f t="shared" si="460"/>
        <v>353</v>
      </c>
      <c r="B356" s="49" t="s">
        <v>411</v>
      </c>
      <c r="C356" s="44" t="s">
        <v>870</v>
      </c>
      <c r="D356" s="232" t="s">
        <v>871</v>
      </c>
      <c r="E356" s="357">
        <v>3726.65</v>
      </c>
      <c r="F356" s="130">
        <v>3726.65</v>
      </c>
      <c r="G356" s="350">
        <v>6014.67</v>
      </c>
      <c r="H356" s="350">
        <v>3726.65</v>
      </c>
      <c r="I356" s="359">
        <v>2200</v>
      </c>
      <c r="J356" s="130"/>
      <c r="K356" s="49">
        <f t="shared" si="461"/>
        <v>44.72</v>
      </c>
      <c r="L356" s="49">
        <f t="shared" si="462"/>
        <v>596.26</v>
      </c>
      <c r="M356" s="130">
        <f t="shared" si="463"/>
        <v>481.17</v>
      </c>
      <c r="N356" s="49">
        <f t="shared" si="464"/>
        <v>26.09</v>
      </c>
      <c r="O356" s="130">
        <f t="shared" si="465"/>
        <v>110</v>
      </c>
      <c r="P356" s="130">
        <f t="shared" si="466"/>
        <v>0</v>
      </c>
      <c r="Q356" s="130">
        <f t="shared" si="467"/>
        <v>1258.24</v>
      </c>
      <c r="R356" s="49">
        <f t="shared" si="468"/>
        <v>0</v>
      </c>
      <c r="S356" s="49">
        <f t="shared" si="469"/>
        <v>298.13</v>
      </c>
      <c r="T356" s="130">
        <f t="shared" si="470"/>
        <v>120.29</v>
      </c>
      <c r="U356" s="49">
        <f t="shared" si="471"/>
        <v>11.18</v>
      </c>
      <c r="V356" s="130">
        <f t="shared" si="472"/>
        <v>110</v>
      </c>
      <c r="W356" s="130">
        <f t="shared" si="473"/>
        <v>0</v>
      </c>
      <c r="X356" s="49">
        <f t="shared" si="474"/>
        <v>539.6</v>
      </c>
      <c r="Y356" s="49">
        <f t="shared" si="475"/>
        <v>1797.84</v>
      </c>
      <c r="Z356" s="360"/>
      <c r="AA356" s="139" t="s">
        <v>76</v>
      </c>
      <c r="AB356" s="140">
        <f t="shared" ref="AB356:AH356" si="480">K356+R356</f>
        <v>44.72</v>
      </c>
      <c r="AC356" s="140">
        <f t="shared" si="480"/>
        <v>894.39</v>
      </c>
      <c r="AD356" s="140">
        <f t="shared" si="480"/>
        <v>601.46</v>
      </c>
      <c r="AE356" s="140">
        <f t="shared" si="480"/>
        <v>37.27</v>
      </c>
      <c r="AF356" s="140">
        <f t="shared" si="480"/>
        <v>220</v>
      </c>
      <c r="AG356" s="140">
        <f t="shared" si="480"/>
        <v>0</v>
      </c>
      <c r="AH356" s="140">
        <f t="shared" si="480"/>
        <v>1797.84</v>
      </c>
      <c r="AI356" s="139" t="s">
        <v>32</v>
      </c>
    </row>
    <row r="357" s="115" customFormat="1" ht="19" customHeight="1" spans="1:35">
      <c r="A357" s="129">
        <f t="shared" si="460"/>
        <v>354</v>
      </c>
      <c r="B357" s="49" t="s">
        <v>411</v>
      </c>
      <c r="C357" s="44" t="s">
        <v>872</v>
      </c>
      <c r="D357" s="362" t="s">
        <v>873</v>
      </c>
      <c r="E357" s="357">
        <v>3726.65</v>
      </c>
      <c r="F357" s="130">
        <v>3726.65</v>
      </c>
      <c r="G357" s="350">
        <v>6014.67</v>
      </c>
      <c r="H357" s="350">
        <v>3726.65</v>
      </c>
      <c r="I357" s="359">
        <v>2200</v>
      </c>
      <c r="J357" s="130"/>
      <c r="K357" s="49">
        <f t="shared" si="461"/>
        <v>44.72</v>
      </c>
      <c r="L357" s="49">
        <f t="shared" si="462"/>
        <v>596.26</v>
      </c>
      <c r="M357" s="130">
        <f t="shared" si="463"/>
        <v>481.17</v>
      </c>
      <c r="N357" s="49">
        <f t="shared" si="464"/>
        <v>26.09</v>
      </c>
      <c r="O357" s="130">
        <f t="shared" si="465"/>
        <v>110</v>
      </c>
      <c r="P357" s="130">
        <f t="shared" si="466"/>
        <v>0</v>
      </c>
      <c r="Q357" s="130">
        <f t="shared" si="467"/>
        <v>1258.24</v>
      </c>
      <c r="R357" s="49">
        <f t="shared" si="468"/>
        <v>0</v>
      </c>
      <c r="S357" s="49">
        <f t="shared" si="469"/>
        <v>298.13</v>
      </c>
      <c r="T357" s="130">
        <f t="shared" si="470"/>
        <v>120.29</v>
      </c>
      <c r="U357" s="49">
        <f t="shared" si="471"/>
        <v>11.18</v>
      </c>
      <c r="V357" s="130">
        <f t="shared" si="472"/>
        <v>110</v>
      </c>
      <c r="W357" s="130">
        <f t="shared" si="473"/>
        <v>0</v>
      </c>
      <c r="X357" s="49">
        <f t="shared" si="474"/>
        <v>539.6</v>
      </c>
      <c r="Y357" s="49">
        <f t="shared" si="475"/>
        <v>1797.84</v>
      </c>
      <c r="Z357" s="360"/>
      <c r="AA357" s="139" t="s">
        <v>76</v>
      </c>
      <c r="AB357" s="140">
        <f t="shared" ref="AB357:AH357" si="481">K357+R357</f>
        <v>44.72</v>
      </c>
      <c r="AC357" s="140">
        <f t="shared" si="481"/>
        <v>894.39</v>
      </c>
      <c r="AD357" s="140">
        <f t="shared" si="481"/>
        <v>601.46</v>
      </c>
      <c r="AE357" s="140">
        <f t="shared" si="481"/>
        <v>37.27</v>
      </c>
      <c r="AF357" s="140">
        <f t="shared" si="481"/>
        <v>220</v>
      </c>
      <c r="AG357" s="140">
        <f t="shared" si="481"/>
        <v>0</v>
      </c>
      <c r="AH357" s="140">
        <f t="shared" si="481"/>
        <v>1797.84</v>
      </c>
      <c r="AI357" s="139" t="s">
        <v>32</v>
      </c>
    </row>
    <row r="358" s="115" customFormat="1" ht="19" customHeight="1" spans="1:35">
      <c r="A358" s="129">
        <f t="shared" si="460"/>
        <v>355</v>
      </c>
      <c r="B358" s="49" t="s">
        <v>209</v>
      </c>
      <c r="C358" s="44" t="s">
        <v>874</v>
      </c>
      <c r="D358" s="362" t="s">
        <v>875</v>
      </c>
      <c r="E358" s="357">
        <v>3726.65</v>
      </c>
      <c r="F358" s="130">
        <v>3726.65</v>
      </c>
      <c r="G358" s="350">
        <v>6014.67</v>
      </c>
      <c r="H358" s="350">
        <v>3726.65</v>
      </c>
      <c r="I358" s="359">
        <v>2200</v>
      </c>
      <c r="J358" s="130"/>
      <c r="K358" s="49">
        <f t="shared" si="461"/>
        <v>44.72</v>
      </c>
      <c r="L358" s="49">
        <f t="shared" si="462"/>
        <v>596.26</v>
      </c>
      <c r="M358" s="130">
        <f t="shared" si="463"/>
        <v>481.17</v>
      </c>
      <c r="N358" s="49">
        <f t="shared" si="464"/>
        <v>26.09</v>
      </c>
      <c r="O358" s="130">
        <f t="shared" si="465"/>
        <v>110</v>
      </c>
      <c r="P358" s="130">
        <f t="shared" si="466"/>
        <v>0</v>
      </c>
      <c r="Q358" s="130">
        <f t="shared" si="467"/>
        <v>1258.24</v>
      </c>
      <c r="R358" s="49">
        <f t="shared" si="468"/>
        <v>0</v>
      </c>
      <c r="S358" s="49">
        <f t="shared" si="469"/>
        <v>298.13</v>
      </c>
      <c r="T358" s="130">
        <f t="shared" si="470"/>
        <v>120.29</v>
      </c>
      <c r="U358" s="49">
        <f t="shared" si="471"/>
        <v>11.18</v>
      </c>
      <c r="V358" s="130">
        <f t="shared" si="472"/>
        <v>110</v>
      </c>
      <c r="W358" s="130">
        <f t="shared" si="473"/>
        <v>0</v>
      </c>
      <c r="X358" s="49">
        <f t="shared" si="474"/>
        <v>539.6</v>
      </c>
      <c r="Y358" s="49">
        <f t="shared" si="475"/>
        <v>1797.84</v>
      </c>
      <c r="Z358" s="360"/>
      <c r="AA358" s="139" t="s">
        <v>69</v>
      </c>
      <c r="AB358" s="140">
        <f t="shared" ref="AB358:AH358" si="482">K358+R358</f>
        <v>44.72</v>
      </c>
      <c r="AC358" s="140">
        <f t="shared" si="482"/>
        <v>894.39</v>
      </c>
      <c r="AD358" s="140">
        <f t="shared" si="482"/>
        <v>601.46</v>
      </c>
      <c r="AE358" s="140">
        <f t="shared" si="482"/>
        <v>37.27</v>
      </c>
      <c r="AF358" s="140">
        <f t="shared" si="482"/>
        <v>220</v>
      </c>
      <c r="AG358" s="140">
        <f t="shared" si="482"/>
        <v>0</v>
      </c>
      <c r="AH358" s="140">
        <f t="shared" si="482"/>
        <v>1797.84</v>
      </c>
      <c r="AI358" s="139" t="s">
        <v>32</v>
      </c>
    </row>
    <row r="359" s="115" customFormat="1" ht="19" customHeight="1" spans="1:35">
      <c r="A359" s="129">
        <f t="shared" si="460"/>
        <v>356</v>
      </c>
      <c r="B359" s="49" t="s">
        <v>411</v>
      </c>
      <c r="C359" s="44" t="s">
        <v>876</v>
      </c>
      <c r="D359" s="233" t="s">
        <v>877</v>
      </c>
      <c r="E359" s="357">
        <v>3726.65</v>
      </c>
      <c r="F359" s="130">
        <v>3726.65</v>
      </c>
      <c r="G359" s="350">
        <v>6014.67</v>
      </c>
      <c r="H359" s="350">
        <v>3726.65</v>
      </c>
      <c r="I359" s="359">
        <v>2200</v>
      </c>
      <c r="J359" s="130"/>
      <c r="K359" s="49">
        <f t="shared" si="461"/>
        <v>44.72</v>
      </c>
      <c r="L359" s="49">
        <f t="shared" si="462"/>
        <v>596.26</v>
      </c>
      <c r="M359" s="130">
        <f t="shared" si="463"/>
        <v>481.17</v>
      </c>
      <c r="N359" s="49">
        <f t="shared" si="464"/>
        <v>26.09</v>
      </c>
      <c r="O359" s="130">
        <f t="shared" si="465"/>
        <v>110</v>
      </c>
      <c r="P359" s="130">
        <f t="shared" si="466"/>
        <v>0</v>
      </c>
      <c r="Q359" s="130">
        <f t="shared" si="467"/>
        <v>1258.24</v>
      </c>
      <c r="R359" s="49">
        <f t="shared" si="468"/>
        <v>0</v>
      </c>
      <c r="S359" s="49">
        <f t="shared" si="469"/>
        <v>298.13</v>
      </c>
      <c r="T359" s="130">
        <f t="shared" si="470"/>
        <v>120.29</v>
      </c>
      <c r="U359" s="49">
        <f t="shared" si="471"/>
        <v>11.18</v>
      </c>
      <c r="V359" s="130">
        <f t="shared" si="472"/>
        <v>110</v>
      </c>
      <c r="W359" s="130">
        <f t="shared" si="473"/>
        <v>0</v>
      </c>
      <c r="X359" s="49">
        <f t="shared" si="474"/>
        <v>539.6</v>
      </c>
      <c r="Y359" s="49">
        <f t="shared" si="475"/>
        <v>1797.84</v>
      </c>
      <c r="Z359" s="360"/>
      <c r="AA359" s="139" t="s">
        <v>76</v>
      </c>
      <c r="AB359" s="140">
        <f t="shared" ref="AB359:AH359" si="483">K359+R359</f>
        <v>44.72</v>
      </c>
      <c r="AC359" s="140">
        <f t="shared" si="483"/>
        <v>894.39</v>
      </c>
      <c r="AD359" s="140">
        <f t="shared" si="483"/>
        <v>601.46</v>
      </c>
      <c r="AE359" s="140">
        <f t="shared" si="483"/>
        <v>37.27</v>
      </c>
      <c r="AF359" s="140">
        <f t="shared" si="483"/>
        <v>220</v>
      </c>
      <c r="AG359" s="140">
        <f t="shared" si="483"/>
        <v>0</v>
      </c>
      <c r="AH359" s="140">
        <f t="shared" si="483"/>
        <v>1797.84</v>
      </c>
      <c r="AI359" s="139" t="s">
        <v>32</v>
      </c>
    </row>
    <row r="360" s="115" customFormat="1" ht="19" customHeight="1" spans="1:35">
      <c r="A360" s="129">
        <f t="shared" si="460"/>
        <v>357</v>
      </c>
      <c r="B360" s="49" t="s">
        <v>411</v>
      </c>
      <c r="C360" s="44" t="s">
        <v>878</v>
      </c>
      <c r="D360" s="233" t="s">
        <v>879</v>
      </c>
      <c r="E360" s="357">
        <v>3726.65</v>
      </c>
      <c r="F360" s="130">
        <v>3726.65</v>
      </c>
      <c r="G360" s="350">
        <v>6014.67</v>
      </c>
      <c r="H360" s="350">
        <v>3726.65</v>
      </c>
      <c r="I360" s="359">
        <v>2200</v>
      </c>
      <c r="J360" s="130"/>
      <c r="K360" s="49">
        <f t="shared" si="461"/>
        <v>44.72</v>
      </c>
      <c r="L360" s="49">
        <f t="shared" si="462"/>
        <v>596.26</v>
      </c>
      <c r="M360" s="130">
        <f t="shared" si="463"/>
        <v>481.17</v>
      </c>
      <c r="N360" s="49">
        <f t="shared" si="464"/>
        <v>26.09</v>
      </c>
      <c r="O360" s="130">
        <f t="shared" si="465"/>
        <v>110</v>
      </c>
      <c r="P360" s="130">
        <f t="shared" si="466"/>
        <v>0</v>
      </c>
      <c r="Q360" s="130">
        <f t="shared" si="467"/>
        <v>1258.24</v>
      </c>
      <c r="R360" s="49">
        <f t="shared" si="468"/>
        <v>0</v>
      </c>
      <c r="S360" s="49">
        <f t="shared" si="469"/>
        <v>298.13</v>
      </c>
      <c r="T360" s="130">
        <f t="shared" si="470"/>
        <v>120.29</v>
      </c>
      <c r="U360" s="49">
        <f t="shared" si="471"/>
        <v>11.18</v>
      </c>
      <c r="V360" s="130">
        <f t="shared" si="472"/>
        <v>110</v>
      </c>
      <c r="W360" s="130">
        <f t="shared" si="473"/>
        <v>0</v>
      </c>
      <c r="X360" s="49">
        <f t="shared" si="474"/>
        <v>539.6</v>
      </c>
      <c r="Y360" s="49">
        <f t="shared" si="475"/>
        <v>1797.84</v>
      </c>
      <c r="Z360" s="360"/>
      <c r="AA360" s="139" t="s">
        <v>76</v>
      </c>
      <c r="AB360" s="140">
        <f t="shared" ref="AB360:AH360" si="484">K360+R360</f>
        <v>44.72</v>
      </c>
      <c r="AC360" s="140">
        <f t="shared" si="484"/>
        <v>894.39</v>
      </c>
      <c r="AD360" s="140">
        <f t="shared" si="484"/>
        <v>601.46</v>
      </c>
      <c r="AE360" s="140">
        <f t="shared" si="484"/>
        <v>37.27</v>
      </c>
      <c r="AF360" s="140">
        <f t="shared" si="484"/>
        <v>220</v>
      </c>
      <c r="AG360" s="140">
        <f t="shared" si="484"/>
        <v>0</v>
      </c>
      <c r="AH360" s="140">
        <f t="shared" si="484"/>
        <v>1797.84</v>
      </c>
      <c r="AI360" s="139" t="s">
        <v>32</v>
      </c>
    </row>
    <row r="361" s="115" customFormat="1" ht="19" customHeight="1" spans="1:35">
      <c r="A361" s="129">
        <f t="shared" si="460"/>
        <v>358</v>
      </c>
      <c r="B361" s="49" t="s">
        <v>411</v>
      </c>
      <c r="C361" s="44" t="s">
        <v>880</v>
      </c>
      <c r="D361" s="233" t="s">
        <v>881</v>
      </c>
      <c r="E361" s="357">
        <v>3726.65</v>
      </c>
      <c r="F361" s="130">
        <v>3726.65</v>
      </c>
      <c r="G361" s="350">
        <v>6014.67</v>
      </c>
      <c r="H361" s="350">
        <v>3726.65</v>
      </c>
      <c r="I361" s="359">
        <v>0</v>
      </c>
      <c r="J361" s="130"/>
      <c r="K361" s="49">
        <f t="shared" si="461"/>
        <v>44.72</v>
      </c>
      <c r="L361" s="49">
        <f t="shared" si="462"/>
        <v>596.26</v>
      </c>
      <c r="M361" s="130">
        <f t="shared" si="463"/>
        <v>481.17</v>
      </c>
      <c r="N361" s="49">
        <f t="shared" si="464"/>
        <v>26.09</v>
      </c>
      <c r="O361" s="130">
        <f t="shared" si="465"/>
        <v>0</v>
      </c>
      <c r="P361" s="130">
        <f t="shared" si="466"/>
        <v>0</v>
      </c>
      <c r="Q361" s="130">
        <f t="shared" si="467"/>
        <v>1148.24</v>
      </c>
      <c r="R361" s="49">
        <f t="shared" si="468"/>
        <v>0</v>
      </c>
      <c r="S361" s="49">
        <f t="shared" si="469"/>
        <v>298.13</v>
      </c>
      <c r="T361" s="130">
        <f t="shared" si="470"/>
        <v>120.29</v>
      </c>
      <c r="U361" s="49">
        <f t="shared" si="471"/>
        <v>11.18</v>
      </c>
      <c r="V361" s="130">
        <f t="shared" si="472"/>
        <v>0</v>
      </c>
      <c r="W361" s="130">
        <f t="shared" si="473"/>
        <v>0</v>
      </c>
      <c r="X361" s="49">
        <f t="shared" si="474"/>
        <v>429.6</v>
      </c>
      <c r="Y361" s="49">
        <f t="shared" si="475"/>
        <v>1577.84</v>
      </c>
      <c r="Z361" s="360"/>
      <c r="AA361" s="139" t="s">
        <v>76</v>
      </c>
      <c r="AB361" s="140">
        <f t="shared" ref="AB361:AH361" si="485">K361+R361</f>
        <v>44.72</v>
      </c>
      <c r="AC361" s="140">
        <f t="shared" si="485"/>
        <v>894.39</v>
      </c>
      <c r="AD361" s="140">
        <f t="shared" si="485"/>
        <v>601.46</v>
      </c>
      <c r="AE361" s="140">
        <f t="shared" si="485"/>
        <v>37.27</v>
      </c>
      <c r="AF361" s="140">
        <f t="shared" si="485"/>
        <v>0</v>
      </c>
      <c r="AG361" s="140">
        <f t="shared" si="485"/>
        <v>0</v>
      </c>
      <c r="AH361" s="140">
        <f t="shared" si="485"/>
        <v>1577.84</v>
      </c>
      <c r="AI361" s="139" t="s">
        <v>32</v>
      </c>
    </row>
    <row r="362" s="115" customFormat="1" ht="19" customHeight="1" spans="1:35">
      <c r="A362" s="129">
        <f t="shared" si="460"/>
        <v>359</v>
      </c>
      <c r="B362" s="49" t="s">
        <v>411</v>
      </c>
      <c r="C362" s="44" t="s">
        <v>882</v>
      </c>
      <c r="D362" s="362" t="s">
        <v>883</v>
      </c>
      <c r="E362" s="357">
        <v>3726.65</v>
      </c>
      <c r="F362" s="130">
        <v>3726.65</v>
      </c>
      <c r="G362" s="350">
        <v>6014.67</v>
      </c>
      <c r="H362" s="350">
        <v>3726.65</v>
      </c>
      <c r="I362" s="359">
        <v>2200</v>
      </c>
      <c r="J362" s="130"/>
      <c r="K362" s="49">
        <f t="shared" si="461"/>
        <v>44.72</v>
      </c>
      <c r="L362" s="49">
        <f t="shared" si="462"/>
        <v>596.26</v>
      </c>
      <c r="M362" s="130">
        <f t="shared" si="463"/>
        <v>481.17</v>
      </c>
      <c r="N362" s="49">
        <f t="shared" si="464"/>
        <v>26.09</v>
      </c>
      <c r="O362" s="130">
        <f t="shared" si="465"/>
        <v>110</v>
      </c>
      <c r="P362" s="130">
        <f t="shared" si="466"/>
        <v>0</v>
      </c>
      <c r="Q362" s="130">
        <f t="shared" si="467"/>
        <v>1258.24</v>
      </c>
      <c r="R362" s="49">
        <f t="shared" si="468"/>
        <v>0</v>
      </c>
      <c r="S362" s="49">
        <f t="shared" si="469"/>
        <v>298.13</v>
      </c>
      <c r="T362" s="130">
        <f t="shared" si="470"/>
        <v>120.29</v>
      </c>
      <c r="U362" s="49">
        <f t="shared" si="471"/>
        <v>11.18</v>
      </c>
      <c r="V362" s="130">
        <f t="shared" si="472"/>
        <v>110</v>
      </c>
      <c r="W362" s="130">
        <f t="shared" si="473"/>
        <v>0</v>
      </c>
      <c r="X362" s="49">
        <f t="shared" si="474"/>
        <v>539.6</v>
      </c>
      <c r="Y362" s="49">
        <f t="shared" si="475"/>
        <v>1797.84</v>
      </c>
      <c r="Z362" s="360"/>
      <c r="AA362" s="139" t="s">
        <v>76</v>
      </c>
      <c r="AB362" s="140">
        <f t="shared" ref="AB362:AH362" si="486">K362+R362</f>
        <v>44.72</v>
      </c>
      <c r="AC362" s="140">
        <f t="shared" si="486"/>
        <v>894.39</v>
      </c>
      <c r="AD362" s="140">
        <f t="shared" si="486"/>
        <v>601.46</v>
      </c>
      <c r="AE362" s="140">
        <f t="shared" si="486"/>
        <v>37.27</v>
      </c>
      <c r="AF362" s="140">
        <f t="shared" si="486"/>
        <v>220</v>
      </c>
      <c r="AG362" s="140">
        <f t="shared" si="486"/>
        <v>0</v>
      </c>
      <c r="AH362" s="140">
        <f t="shared" si="486"/>
        <v>1797.84</v>
      </c>
      <c r="AI362" s="139" t="s">
        <v>32</v>
      </c>
    </row>
    <row r="363" s="115" customFormat="1" ht="19" customHeight="1" spans="1:35">
      <c r="A363" s="129">
        <f t="shared" si="460"/>
        <v>360</v>
      </c>
      <c r="B363" s="49" t="s">
        <v>209</v>
      </c>
      <c r="C363" s="44" t="s">
        <v>884</v>
      </c>
      <c r="D363" s="362" t="s">
        <v>885</v>
      </c>
      <c r="E363" s="357">
        <v>3726.65</v>
      </c>
      <c r="F363" s="130">
        <v>3726.65</v>
      </c>
      <c r="G363" s="350">
        <v>6014.67</v>
      </c>
      <c r="H363" s="350">
        <v>3726.65</v>
      </c>
      <c r="I363" s="359">
        <v>2200</v>
      </c>
      <c r="J363" s="130"/>
      <c r="K363" s="49">
        <f t="shared" si="461"/>
        <v>44.72</v>
      </c>
      <c r="L363" s="49">
        <f t="shared" si="462"/>
        <v>596.26</v>
      </c>
      <c r="M363" s="130">
        <f t="shared" si="463"/>
        <v>481.17</v>
      </c>
      <c r="N363" s="49">
        <f t="shared" si="464"/>
        <v>26.09</v>
      </c>
      <c r="O363" s="130">
        <f t="shared" si="465"/>
        <v>110</v>
      </c>
      <c r="P363" s="130">
        <f t="shared" si="466"/>
        <v>0</v>
      </c>
      <c r="Q363" s="130">
        <f t="shared" si="467"/>
        <v>1258.24</v>
      </c>
      <c r="R363" s="49">
        <f t="shared" si="468"/>
        <v>0</v>
      </c>
      <c r="S363" s="49">
        <f t="shared" si="469"/>
        <v>298.13</v>
      </c>
      <c r="T363" s="130">
        <f t="shared" si="470"/>
        <v>120.29</v>
      </c>
      <c r="U363" s="49">
        <f t="shared" si="471"/>
        <v>11.18</v>
      </c>
      <c r="V363" s="130">
        <f t="shared" si="472"/>
        <v>110</v>
      </c>
      <c r="W363" s="130">
        <f t="shared" si="473"/>
        <v>0</v>
      </c>
      <c r="X363" s="49">
        <f t="shared" si="474"/>
        <v>539.6</v>
      </c>
      <c r="Y363" s="49">
        <f t="shared" si="475"/>
        <v>1797.84</v>
      </c>
      <c r="Z363" s="360"/>
      <c r="AA363" s="139" t="s">
        <v>66</v>
      </c>
      <c r="AB363" s="140">
        <f t="shared" ref="AB363:AH363" si="487">K363+R363</f>
        <v>44.72</v>
      </c>
      <c r="AC363" s="140">
        <f t="shared" si="487"/>
        <v>894.39</v>
      </c>
      <c r="AD363" s="140">
        <f t="shared" si="487"/>
        <v>601.46</v>
      </c>
      <c r="AE363" s="140">
        <f t="shared" si="487"/>
        <v>37.27</v>
      </c>
      <c r="AF363" s="140">
        <f t="shared" si="487"/>
        <v>220</v>
      </c>
      <c r="AG363" s="140">
        <f t="shared" si="487"/>
        <v>0</v>
      </c>
      <c r="AH363" s="140">
        <f t="shared" si="487"/>
        <v>1797.84</v>
      </c>
      <c r="AI363" s="139" t="s">
        <v>32</v>
      </c>
    </row>
    <row r="364" s="39" customFormat="1" ht="16" customHeight="1" spans="1:35">
      <c r="A364" s="129">
        <f t="shared" si="460"/>
        <v>361</v>
      </c>
      <c r="B364" s="49" t="s">
        <v>201</v>
      </c>
      <c r="C364" s="52" t="s">
        <v>886</v>
      </c>
      <c r="D364" s="461" t="s">
        <v>887</v>
      </c>
      <c r="E364" s="350">
        <v>3726.65</v>
      </c>
      <c r="F364" s="130">
        <v>3726.65</v>
      </c>
      <c r="G364" s="350">
        <v>6014.67</v>
      </c>
      <c r="H364" s="350">
        <v>3726.65</v>
      </c>
      <c r="I364" s="366">
        <v>0</v>
      </c>
      <c r="J364" s="130"/>
      <c r="K364" s="49">
        <f t="shared" si="461"/>
        <v>44.72</v>
      </c>
      <c r="L364" s="49">
        <f t="shared" si="462"/>
        <v>596.26</v>
      </c>
      <c r="M364" s="130">
        <f t="shared" si="463"/>
        <v>481.17</v>
      </c>
      <c r="N364" s="49">
        <f t="shared" si="464"/>
        <v>26.09</v>
      </c>
      <c r="O364" s="130">
        <f t="shared" si="465"/>
        <v>0</v>
      </c>
      <c r="P364" s="130">
        <f t="shared" si="466"/>
        <v>0</v>
      </c>
      <c r="Q364" s="130">
        <f t="shared" si="467"/>
        <v>1148.24</v>
      </c>
      <c r="R364" s="49">
        <f t="shared" si="468"/>
        <v>0</v>
      </c>
      <c r="S364" s="49">
        <f t="shared" si="469"/>
        <v>298.13</v>
      </c>
      <c r="T364" s="130">
        <f t="shared" si="470"/>
        <v>120.29</v>
      </c>
      <c r="U364" s="49">
        <f t="shared" si="471"/>
        <v>11.18</v>
      </c>
      <c r="V364" s="130">
        <f t="shared" si="472"/>
        <v>0</v>
      </c>
      <c r="W364" s="130">
        <f t="shared" si="473"/>
        <v>0</v>
      </c>
      <c r="X364" s="49">
        <f t="shared" si="474"/>
        <v>429.6</v>
      </c>
      <c r="Y364" s="49">
        <f t="shared" si="475"/>
        <v>1577.84</v>
      </c>
      <c r="Z364" s="164"/>
      <c r="AA364" s="139" t="s">
        <v>66</v>
      </c>
      <c r="AB364" s="140">
        <f t="shared" ref="AB364:AH364" si="488">K364+R364</f>
        <v>44.72</v>
      </c>
      <c r="AC364" s="140">
        <f t="shared" si="488"/>
        <v>894.39</v>
      </c>
      <c r="AD364" s="140">
        <f t="shared" si="488"/>
        <v>601.46</v>
      </c>
      <c r="AE364" s="140">
        <f t="shared" si="488"/>
        <v>37.27</v>
      </c>
      <c r="AF364" s="140">
        <f t="shared" si="488"/>
        <v>0</v>
      </c>
      <c r="AG364" s="140">
        <f t="shared" si="488"/>
        <v>0</v>
      </c>
      <c r="AH364" s="140">
        <f t="shared" si="488"/>
        <v>1577.84</v>
      </c>
      <c r="AI364" s="139" t="s">
        <v>32</v>
      </c>
    </row>
    <row r="365" s="39" customFormat="1" ht="16" customHeight="1" spans="1:35">
      <c r="A365" s="129">
        <f t="shared" si="460"/>
        <v>362</v>
      </c>
      <c r="B365" s="49" t="s">
        <v>411</v>
      </c>
      <c r="C365" s="363" t="s">
        <v>888</v>
      </c>
      <c r="D365" s="234" t="s">
        <v>889</v>
      </c>
      <c r="E365" s="350">
        <v>3726.65</v>
      </c>
      <c r="F365" s="130">
        <v>3726.65</v>
      </c>
      <c r="G365" s="350">
        <v>6014.67</v>
      </c>
      <c r="H365" s="350">
        <v>3726.65</v>
      </c>
      <c r="I365" s="366">
        <v>2200</v>
      </c>
      <c r="J365" s="130"/>
      <c r="K365" s="49">
        <f t="shared" si="461"/>
        <v>44.72</v>
      </c>
      <c r="L365" s="49">
        <f t="shared" si="462"/>
        <v>596.26</v>
      </c>
      <c r="M365" s="130">
        <f t="shared" si="463"/>
        <v>481.17</v>
      </c>
      <c r="N365" s="49">
        <f t="shared" si="464"/>
        <v>26.09</v>
      </c>
      <c r="O365" s="130">
        <f t="shared" si="465"/>
        <v>110</v>
      </c>
      <c r="P365" s="130">
        <f t="shared" si="466"/>
        <v>0</v>
      </c>
      <c r="Q365" s="130">
        <f t="shared" si="467"/>
        <v>1258.24</v>
      </c>
      <c r="R365" s="49">
        <f t="shared" si="468"/>
        <v>0</v>
      </c>
      <c r="S365" s="49">
        <f t="shared" si="469"/>
        <v>298.13</v>
      </c>
      <c r="T365" s="130">
        <f t="shared" si="470"/>
        <v>120.29</v>
      </c>
      <c r="U365" s="49">
        <f t="shared" si="471"/>
        <v>11.18</v>
      </c>
      <c r="V365" s="130">
        <f t="shared" si="472"/>
        <v>110</v>
      </c>
      <c r="W365" s="130">
        <f t="shared" si="473"/>
        <v>0</v>
      </c>
      <c r="X365" s="49">
        <f t="shared" si="474"/>
        <v>539.6</v>
      </c>
      <c r="Y365" s="49">
        <f t="shared" si="475"/>
        <v>1797.84</v>
      </c>
      <c r="Z365" s="359"/>
      <c r="AA365" s="139" t="s">
        <v>76</v>
      </c>
      <c r="AB365" s="140">
        <f t="shared" ref="AB365:AH365" si="489">K365+R365</f>
        <v>44.72</v>
      </c>
      <c r="AC365" s="140">
        <f t="shared" si="489"/>
        <v>894.39</v>
      </c>
      <c r="AD365" s="140">
        <f t="shared" si="489"/>
        <v>601.46</v>
      </c>
      <c r="AE365" s="140">
        <f t="shared" si="489"/>
        <v>37.27</v>
      </c>
      <c r="AF365" s="140">
        <f t="shared" si="489"/>
        <v>220</v>
      </c>
      <c r="AG365" s="140">
        <f t="shared" si="489"/>
        <v>0</v>
      </c>
      <c r="AH365" s="140">
        <f t="shared" si="489"/>
        <v>1797.84</v>
      </c>
      <c r="AI365" s="139" t="s">
        <v>32</v>
      </c>
    </row>
    <row r="366" s="39" customFormat="1" ht="16" customHeight="1" spans="1:35">
      <c r="A366" s="129">
        <f t="shared" si="460"/>
        <v>363</v>
      </c>
      <c r="B366" s="49" t="s">
        <v>209</v>
      </c>
      <c r="C366" s="99" t="s">
        <v>892</v>
      </c>
      <c r="D366" s="234" t="s">
        <v>893</v>
      </c>
      <c r="E366" s="350">
        <v>3726.65</v>
      </c>
      <c r="F366" s="130">
        <v>3726.65</v>
      </c>
      <c r="G366" s="350">
        <v>6014.67</v>
      </c>
      <c r="H366" s="350">
        <v>3726.65</v>
      </c>
      <c r="I366" s="366">
        <v>2200</v>
      </c>
      <c r="J366" s="130"/>
      <c r="K366" s="49">
        <f t="shared" si="461"/>
        <v>44.72</v>
      </c>
      <c r="L366" s="49">
        <f t="shared" si="462"/>
        <v>596.26</v>
      </c>
      <c r="M366" s="130">
        <f t="shared" si="463"/>
        <v>481.17</v>
      </c>
      <c r="N366" s="49">
        <f t="shared" si="464"/>
        <v>26.09</v>
      </c>
      <c r="O366" s="130">
        <f t="shared" si="465"/>
        <v>110</v>
      </c>
      <c r="P366" s="130">
        <f t="shared" si="466"/>
        <v>0</v>
      </c>
      <c r="Q366" s="130">
        <f t="shared" si="467"/>
        <v>1258.24</v>
      </c>
      <c r="R366" s="49">
        <f t="shared" si="468"/>
        <v>0</v>
      </c>
      <c r="S366" s="49">
        <f t="shared" si="469"/>
        <v>298.13</v>
      </c>
      <c r="T366" s="130">
        <f t="shared" si="470"/>
        <v>120.29</v>
      </c>
      <c r="U366" s="49">
        <f t="shared" si="471"/>
        <v>11.18</v>
      </c>
      <c r="V366" s="130">
        <f t="shared" si="472"/>
        <v>110</v>
      </c>
      <c r="W366" s="130">
        <f t="shared" si="473"/>
        <v>0</v>
      </c>
      <c r="X366" s="49">
        <f t="shared" si="474"/>
        <v>539.6</v>
      </c>
      <c r="Y366" s="49">
        <f t="shared" si="475"/>
        <v>1797.84</v>
      </c>
      <c r="Z366" s="359"/>
      <c r="AA366" s="139" t="s">
        <v>69</v>
      </c>
      <c r="AB366" s="140">
        <f t="shared" ref="AB366:AH366" si="490">K366+R366</f>
        <v>44.72</v>
      </c>
      <c r="AC366" s="140">
        <f t="shared" si="490"/>
        <v>894.39</v>
      </c>
      <c r="AD366" s="140">
        <f t="shared" si="490"/>
        <v>601.46</v>
      </c>
      <c r="AE366" s="140">
        <f t="shared" si="490"/>
        <v>37.27</v>
      </c>
      <c r="AF366" s="140">
        <f t="shared" si="490"/>
        <v>220</v>
      </c>
      <c r="AG366" s="140">
        <f t="shared" si="490"/>
        <v>0</v>
      </c>
      <c r="AH366" s="140">
        <f t="shared" si="490"/>
        <v>1797.84</v>
      </c>
      <c r="AI366" s="139" t="s">
        <v>32</v>
      </c>
    </row>
    <row r="367" s="115" customFormat="1" ht="19" customHeight="1" spans="1:35">
      <c r="A367" s="129">
        <f t="shared" si="460"/>
        <v>364</v>
      </c>
      <c r="B367" s="49" t="s">
        <v>411</v>
      </c>
      <c r="C367" s="99" t="s">
        <v>894</v>
      </c>
      <c r="D367" s="234" t="s">
        <v>895</v>
      </c>
      <c r="E367" s="350">
        <v>3726.65</v>
      </c>
      <c r="F367" s="130">
        <v>3726.65</v>
      </c>
      <c r="G367" s="350">
        <v>6014.67</v>
      </c>
      <c r="H367" s="350">
        <v>3726.65</v>
      </c>
      <c r="I367" s="366">
        <v>2200</v>
      </c>
      <c r="J367" s="130"/>
      <c r="K367" s="49">
        <f t="shared" si="461"/>
        <v>44.72</v>
      </c>
      <c r="L367" s="49">
        <f t="shared" si="462"/>
        <v>596.26</v>
      </c>
      <c r="M367" s="130">
        <f t="shared" si="463"/>
        <v>481.17</v>
      </c>
      <c r="N367" s="49">
        <f t="shared" si="464"/>
        <v>26.09</v>
      </c>
      <c r="O367" s="130">
        <f t="shared" si="465"/>
        <v>110</v>
      </c>
      <c r="P367" s="130">
        <f t="shared" si="466"/>
        <v>0</v>
      </c>
      <c r="Q367" s="130">
        <f t="shared" si="467"/>
        <v>1258.24</v>
      </c>
      <c r="R367" s="49">
        <f t="shared" si="468"/>
        <v>0</v>
      </c>
      <c r="S367" s="49">
        <f t="shared" si="469"/>
        <v>298.13</v>
      </c>
      <c r="T367" s="130">
        <f t="shared" si="470"/>
        <v>120.29</v>
      </c>
      <c r="U367" s="49">
        <f t="shared" si="471"/>
        <v>11.18</v>
      </c>
      <c r="V367" s="130">
        <f t="shared" si="472"/>
        <v>110</v>
      </c>
      <c r="W367" s="130">
        <f t="shared" si="473"/>
        <v>0</v>
      </c>
      <c r="X367" s="49">
        <f t="shared" si="474"/>
        <v>539.6</v>
      </c>
      <c r="Y367" s="49">
        <f t="shared" si="475"/>
        <v>1797.84</v>
      </c>
      <c r="Z367" s="360"/>
      <c r="AA367" s="139" t="s">
        <v>76</v>
      </c>
      <c r="AB367" s="140">
        <f t="shared" ref="AB367:AH367" si="491">K367+R367</f>
        <v>44.72</v>
      </c>
      <c r="AC367" s="140">
        <f t="shared" si="491"/>
        <v>894.39</v>
      </c>
      <c r="AD367" s="140">
        <f t="shared" si="491"/>
        <v>601.46</v>
      </c>
      <c r="AE367" s="140">
        <f t="shared" si="491"/>
        <v>37.27</v>
      </c>
      <c r="AF367" s="140">
        <f t="shared" si="491"/>
        <v>220</v>
      </c>
      <c r="AG367" s="140">
        <f t="shared" si="491"/>
        <v>0</v>
      </c>
      <c r="AH367" s="140">
        <f t="shared" si="491"/>
        <v>1797.84</v>
      </c>
      <c r="AI367" s="139" t="s">
        <v>32</v>
      </c>
    </row>
    <row r="368" s="115" customFormat="1" ht="19" customHeight="1" spans="1:35">
      <c r="A368" s="129">
        <f t="shared" si="460"/>
        <v>365</v>
      </c>
      <c r="B368" s="49" t="s">
        <v>209</v>
      </c>
      <c r="C368" s="99" t="s">
        <v>896</v>
      </c>
      <c r="D368" s="234" t="s">
        <v>897</v>
      </c>
      <c r="E368" s="350">
        <v>3726.65</v>
      </c>
      <c r="F368" s="130">
        <v>3726.65</v>
      </c>
      <c r="G368" s="350">
        <v>6014.67</v>
      </c>
      <c r="H368" s="350">
        <v>3726.65</v>
      </c>
      <c r="I368" s="366">
        <v>2200</v>
      </c>
      <c r="J368" s="130"/>
      <c r="K368" s="49">
        <f t="shared" si="461"/>
        <v>44.72</v>
      </c>
      <c r="L368" s="49">
        <f t="shared" si="462"/>
        <v>596.26</v>
      </c>
      <c r="M368" s="130">
        <f t="shared" si="463"/>
        <v>481.17</v>
      </c>
      <c r="N368" s="49">
        <f t="shared" si="464"/>
        <v>26.09</v>
      </c>
      <c r="O368" s="130">
        <f t="shared" si="465"/>
        <v>110</v>
      </c>
      <c r="P368" s="130">
        <f t="shared" si="466"/>
        <v>0</v>
      </c>
      <c r="Q368" s="130">
        <f t="shared" si="467"/>
        <v>1258.24</v>
      </c>
      <c r="R368" s="49">
        <f t="shared" si="468"/>
        <v>0</v>
      </c>
      <c r="S368" s="49">
        <f t="shared" si="469"/>
        <v>298.13</v>
      </c>
      <c r="T368" s="130">
        <f t="shared" si="470"/>
        <v>120.29</v>
      </c>
      <c r="U368" s="49">
        <f t="shared" si="471"/>
        <v>11.18</v>
      </c>
      <c r="V368" s="130">
        <f t="shared" si="472"/>
        <v>110</v>
      </c>
      <c r="W368" s="130">
        <f t="shared" si="473"/>
        <v>0</v>
      </c>
      <c r="X368" s="49">
        <f t="shared" si="474"/>
        <v>539.6</v>
      </c>
      <c r="Y368" s="49">
        <f t="shared" si="475"/>
        <v>1797.84</v>
      </c>
      <c r="Z368" s="360"/>
      <c r="AA368" s="139" t="s">
        <v>69</v>
      </c>
      <c r="AB368" s="140">
        <f t="shared" ref="AB368:AH368" si="492">K368+R368</f>
        <v>44.72</v>
      </c>
      <c r="AC368" s="140">
        <f t="shared" si="492"/>
        <v>894.39</v>
      </c>
      <c r="AD368" s="140">
        <f t="shared" si="492"/>
        <v>601.46</v>
      </c>
      <c r="AE368" s="140">
        <f t="shared" si="492"/>
        <v>37.27</v>
      </c>
      <c r="AF368" s="140">
        <f t="shared" si="492"/>
        <v>220</v>
      </c>
      <c r="AG368" s="140">
        <f t="shared" si="492"/>
        <v>0</v>
      </c>
      <c r="AH368" s="140">
        <f t="shared" si="492"/>
        <v>1797.84</v>
      </c>
      <c r="AI368" s="139" t="s">
        <v>32</v>
      </c>
    </row>
    <row r="369" s="115" customFormat="1" ht="19" customHeight="1" spans="1:35">
      <c r="A369" s="129">
        <f t="shared" si="460"/>
        <v>366</v>
      </c>
      <c r="B369" s="49" t="s">
        <v>119</v>
      </c>
      <c r="C369" s="99" t="s">
        <v>898</v>
      </c>
      <c r="D369" s="234" t="s">
        <v>899</v>
      </c>
      <c r="E369" s="350">
        <v>3726.65</v>
      </c>
      <c r="F369" s="130">
        <v>3726.65</v>
      </c>
      <c r="G369" s="350">
        <v>6014.67</v>
      </c>
      <c r="H369" s="350">
        <v>3726.65</v>
      </c>
      <c r="I369" s="366">
        <v>2200</v>
      </c>
      <c r="J369" s="130"/>
      <c r="K369" s="49">
        <f t="shared" si="461"/>
        <v>44.72</v>
      </c>
      <c r="L369" s="49">
        <f t="shared" si="462"/>
        <v>596.26</v>
      </c>
      <c r="M369" s="130">
        <f t="shared" si="463"/>
        <v>481.17</v>
      </c>
      <c r="N369" s="49">
        <f t="shared" si="464"/>
        <v>26.09</v>
      </c>
      <c r="O369" s="130">
        <f t="shared" si="465"/>
        <v>110</v>
      </c>
      <c r="P369" s="130">
        <f t="shared" si="466"/>
        <v>0</v>
      </c>
      <c r="Q369" s="130">
        <f t="shared" si="467"/>
        <v>1258.24</v>
      </c>
      <c r="R369" s="49">
        <f t="shared" si="468"/>
        <v>0</v>
      </c>
      <c r="S369" s="49">
        <f t="shared" si="469"/>
        <v>298.13</v>
      </c>
      <c r="T369" s="130">
        <f t="shared" si="470"/>
        <v>120.29</v>
      </c>
      <c r="U369" s="49">
        <f t="shared" si="471"/>
        <v>11.18</v>
      </c>
      <c r="V369" s="130">
        <f t="shared" si="472"/>
        <v>110</v>
      </c>
      <c r="W369" s="130">
        <f t="shared" si="473"/>
        <v>0</v>
      </c>
      <c r="X369" s="49">
        <f t="shared" si="474"/>
        <v>539.6</v>
      </c>
      <c r="Y369" s="49">
        <f t="shared" si="475"/>
        <v>1797.84</v>
      </c>
      <c r="Z369" s="360"/>
      <c r="AA369" s="139" t="s">
        <v>89</v>
      </c>
      <c r="AB369" s="140">
        <f t="shared" ref="AB369:AH369" si="493">K369+R369</f>
        <v>44.72</v>
      </c>
      <c r="AC369" s="140">
        <f t="shared" si="493"/>
        <v>894.39</v>
      </c>
      <c r="AD369" s="140">
        <f t="shared" si="493"/>
        <v>601.46</v>
      </c>
      <c r="AE369" s="140">
        <f t="shared" si="493"/>
        <v>37.27</v>
      </c>
      <c r="AF369" s="140">
        <f t="shared" si="493"/>
        <v>220</v>
      </c>
      <c r="AG369" s="140">
        <f t="shared" si="493"/>
        <v>0</v>
      </c>
      <c r="AH369" s="140">
        <f t="shared" si="493"/>
        <v>1797.84</v>
      </c>
      <c r="AI369" s="139" t="s">
        <v>32</v>
      </c>
    </row>
    <row r="370" s="115" customFormat="1" ht="19" customHeight="1" spans="1:35">
      <c r="A370" s="129">
        <f t="shared" si="460"/>
        <v>367</v>
      </c>
      <c r="B370" s="49" t="s">
        <v>262</v>
      </c>
      <c r="C370" s="99" t="s">
        <v>900</v>
      </c>
      <c r="D370" s="234" t="s">
        <v>901</v>
      </c>
      <c r="E370" s="350">
        <v>3726.65</v>
      </c>
      <c r="F370" s="130">
        <v>3726.65</v>
      </c>
      <c r="G370" s="350">
        <v>6014.67</v>
      </c>
      <c r="H370" s="350">
        <v>3726.65</v>
      </c>
      <c r="I370" s="366">
        <v>2200</v>
      </c>
      <c r="J370" s="130"/>
      <c r="K370" s="49">
        <f t="shared" si="461"/>
        <v>44.72</v>
      </c>
      <c r="L370" s="49">
        <f t="shared" si="462"/>
        <v>596.26</v>
      </c>
      <c r="M370" s="130">
        <f t="shared" si="463"/>
        <v>481.17</v>
      </c>
      <c r="N370" s="49">
        <f t="shared" si="464"/>
        <v>26.09</v>
      </c>
      <c r="O370" s="130">
        <f t="shared" si="465"/>
        <v>110</v>
      </c>
      <c r="P370" s="130">
        <f t="shared" si="466"/>
        <v>0</v>
      </c>
      <c r="Q370" s="130">
        <f t="shared" si="467"/>
        <v>1258.24</v>
      </c>
      <c r="R370" s="49">
        <f t="shared" si="468"/>
        <v>0</v>
      </c>
      <c r="S370" s="49">
        <f t="shared" si="469"/>
        <v>298.13</v>
      </c>
      <c r="T370" s="130">
        <f t="shared" si="470"/>
        <v>120.29</v>
      </c>
      <c r="U370" s="49">
        <f t="shared" si="471"/>
        <v>11.18</v>
      </c>
      <c r="V370" s="130">
        <f t="shared" si="472"/>
        <v>110</v>
      </c>
      <c r="W370" s="130">
        <f t="shared" si="473"/>
        <v>0</v>
      </c>
      <c r="X370" s="49">
        <f t="shared" si="474"/>
        <v>539.6</v>
      </c>
      <c r="Y370" s="49">
        <f t="shared" si="475"/>
        <v>1797.84</v>
      </c>
      <c r="Z370" s="360"/>
      <c r="AA370" s="139" t="s">
        <v>68</v>
      </c>
      <c r="AB370" s="140">
        <f t="shared" ref="AB370:AH370" si="494">K370+R370</f>
        <v>44.72</v>
      </c>
      <c r="AC370" s="140">
        <f t="shared" si="494"/>
        <v>894.39</v>
      </c>
      <c r="AD370" s="140">
        <f t="shared" si="494"/>
        <v>601.46</v>
      </c>
      <c r="AE370" s="140">
        <f t="shared" si="494"/>
        <v>37.27</v>
      </c>
      <c r="AF370" s="140">
        <f t="shared" si="494"/>
        <v>220</v>
      </c>
      <c r="AG370" s="140">
        <f t="shared" si="494"/>
        <v>0</v>
      </c>
      <c r="AH370" s="140">
        <f t="shared" si="494"/>
        <v>1797.84</v>
      </c>
      <c r="AI370" s="139" t="s">
        <v>32</v>
      </c>
    </row>
    <row r="371" s="115" customFormat="1" ht="19" customHeight="1" spans="1:35">
      <c r="A371" s="129">
        <f t="shared" si="460"/>
        <v>368</v>
      </c>
      <c r="B371" s="49" t="s">
        <v>201</v>
      </c>
      <c r="C371" s="99" t="s">
        <v>902</v>
      </c>
      <c r="D371" s="234" t="s">
        <v>903</v>
      </c>
      <c r="E371" s="350">
        <v>3726.65</v>
      </c>
      <c r="F371" s="130">
        <v>3726.65</v>
      </c>
      <c r="G371" s="350">
        <v>6014.67</v>
      </c>
      <c r="H371" s="350">
        <v>3726.65</v>
      </c>
      <c r="I371" s="366">
        <v>2200</v>
      </c>
      <c r="J371" s="130"/>
      <c r="K371" s="49">
        <f t="shared" si="461"/>
        <v>44.72</v>
      </c>
      <c r="L371" s="49">
        <f t="shared" si="462"/>
        <v>596.26</v>
      </c>
      <c r="M371" s="130">
        <f t="shared" si="463"/>
        <v>481.17</v>
      </c>
      <c r="N371" s="49">
        <f t="shared" si="464"/>
        <v>26.09</v>
      </c>
      <c r="O371" s="130">
        <f t="shared" si="465"/>
        <v>110</v>
      </c>
      <c r="P371" s="130">
        <f t="shared" si="466"/>
        <v>0</v>
      </c>
      <c r="Q371" s="130">
        <f t="shared" si="467"/>
        <v>1258.24</v>
      </c>
      <c r="R371" s="49">
        <f t="shared" si="468"/>
        <v>0</v>
      </c>
      <c r="S371" s="49">
        <f t="shared" si="469"/>
        <v>298.13</v>
      </c>
      <c r="T371" s="130">
        <f t="shared" si="470"/>
        <v>120.29</v>
      </c>
      <c r="U371" s="49">
        <f t="shared" si="471"/>
        <v>11.18</v>
      </c>
      <c r="V371" s="130">
        <f t="shared" si="472"/>
        <v>110</v>
      </c>
      <c r="W371" s="130">
        <f t="shared" si="473"/>
        <v>0</v>
      </c>
      <c r="X371" s="49">
        <f t="shared" si="474"/>
        <v>539.6</v>
      </c>
      <c r="Y371" s="49">
        <f t="shared" si="475"/>
        <v>1797.84</v>
      </c>
      <c r="Z371" s="360"/>
      <c r="AA371" s="139" t="s">
        <v>66</v>
      </c>
      <c r="AB371" s="140">
        <f t="shared" ref="AB371:AH371" si="495">K371+R371</f>
        <v>44.72</v>
      </c>
      <c r="AC371" s="140">
        <f t="shared" si="495"/>
        <v>894.39</v>
      </c>
      <c r="AD371" s="140">
        <f t="shared" si="495"/>
        <v>601.46</v>
      </c>
      <c r="AE371" s="140">
        <f t="shared" si="495"/>
        <v>37.27</v>
      </c>
      <c r="AF371" s="140">
        <f t="shared" si="495"/>
        <v>220</v>
      </c>
      <c r="AG371" s="140">
        <f t="shared" si="495"/>
        <v>0</v>
      </c>
      <c r="AH371" s="140">
        <f t="shared" si="495"/>
        <v>1797.84</v>
      </c>
      <c r="AI371" s="139" t="s">
        <v>32</v>
      </c>
    </row>
    <row r="372" s="115" customFormat="1" ht="19" customHeight="1" spans="1:35">
      <c r="A372" s="129">
        <f t="shared" si="460"/>
        <v>369</v>
      </c>
      <c r="B372" s="49" t="s">
        <v>209</v>
      </c>
      <c r="C372" s="99" t="s">
        <v>904</v>
      </c>
      <c r="D372" s="234" t="s">
        <v>905</v>
      </c>
      <c r="E372" s="350">
        <v>3726.65</v>
      </c>
      <c r="F372" s="130">
        <v>3726.65</v>
      </c>
      <c r="G372" s="350">
        <v>6014.67</v>
      </c>
      <c r="H372" s="350">
        <v>3726.65</v>
      </c>
      <c r="I372" s="366">
        <v>2200</v>
      </c>
      <c r="J372" s="130"/>
      <c r="K372" s="49">
        <f t="shared" si="461"/>
        <v>44.72</v>
      </c>
      <c r="L372" s="49">
        <f t="shared" si="462"/>
        <v>596.26</v>
      </c>
      <c r="M372" s="130">
        <f t="shared" si="463"/>
        <v>481.17</v>
      </c>
      <c r="N372" s="49">
        <f t="shared" si="464"/>
        <v>26.09</v>
      </c>
      <c r="O372" s="130">
        <f t="shared" si="465"/>
        <v>110</v>
      </c>
      <c r="P372" s="130">
        <f t="shared" si="466"/>
        <v>0</v>
      </c>
      <c r="Q372" s="130">
        <f t="shared" si="467"/>
        <v>1258.24</v>
      </c>
      <c r="R372" s="49">
        <f t="shared" si="468"/>
        <v>0</v>
      </c>
      <c r="S372" s="49">
        <f t="shared" si="469"/>
        <v>298.13</v>
      </c>
      <c r="T372" s="130">
        <f t="shared" si="470"/>
        <v>120.29</v>
      </c>
      <c r="U372" s="49">
        <f t="shared" si="471"/>
        <v>11.18</v>
      </c>
      <c r="V372" s="130">
        <f t="shared" si="472"/>
        <v>110</v>
      </c>
      <c r="W372" s="130">
        <f t="shared" si="473"/>
        <v>0</v>
      </c>
      <c r="X372" s="49">
        <f t="shared" si="474"/>
        <v>539.6</v>
      </c>
      <c r="Y372" s="49">
        <f t="shared" si="475"/>
        <v>1797.84</v>
      </c>
      <c r="Z372" s="360"/>
      <c r="AA372" s="139" t="s">
        <v>69</v>
      </c>
      <c r="AB372" s="140">
        <f t="shared" ref="AB372:AH372" si="496">K372+R372</f>
        <v>44.72</v>
      </c>
      <c r="AC372" s="140">
        <f t="shared" si="496"/>
        <v>894.39</v>
      </c>
      <c r="AD372" s="140">
        <f t="shared" si="496"/>
        <v>601.46</v>
      </c>
      <c r="AE372" s="140">
        <f t="shared" si="496"/>
        <v>37.27</v>
      </c>
      <c r="AF372" s="140">
        <f t="shared" si="496"/>
        <v>220</v>
      </c>
      <c r="AG372" s="140">
        <f t="shared" si="496"/>
        <v>0</v>
      </c>
      <c r="AH372" s="140">
        <f t="shared" si="496"/>
        <v>1797.84</v>
      </c>
      <c r="AI372" s="139" t="s">
        <v>32</v>
      </c>
    </row>
    <row r="373" s="115" customFormat="1" ht="19" customHeight="1" spans="1:35">
      <c r="A373" s="129">
        <f t="shared" si="460"/>
        <v>370</v>
      </c>
      <c r="B373" s="49" t="s">
        <v>223</v>
      </c>
      <c r="C373" s="363" t="s">
        <v>906</v>
      </c>
      <c r="D373" s="234" t="s">
        <v>907</v>
      </c>
      <c r="E373" s="350">
        <v>3726.65</v>
      </c>
      <c r="F373" s="130">
        <v>3726.65</v>
      </c>
      <c r="G373" s="350">
        <v>6014.67</v>
      </c>
      <c r="H373" s="350">
        <v>3726.65</v>
      </c>
      <c r="I373" s="366">
        <v>3180</v>
      </c>
      <c r="J373" s="130"/>
      <c r="K373" s="49">
        <f t="shared" si="461"/>
        <v>44.72</v>
      </c>
      <c r="L373" s="49">
        <f t="shared" si="462"/>
        <v>596.26</v>
      </c>
      <c r="M373" s="130">
        <f t="shared" si="463"/>
        <v>481.17</v>
      </c>
      <c r="N373" s="49">
        <f t="shared" si="464"/>
        <v>26.09</v>
      </c>
      <c r="O373" s="130">
        <f t="shared" si="465"/>
        <v>159</v>
      </c>
      <c r="P373" s="130">
        <f t="shared" si="466"/>
        <v>0</v>
      </c>
      <c r="Q373" s="130">
        <f t="shared" si="467"/>
        <v>1307.24</v>
      </c>
      <c r="R373" s="49">
        <f t="shared" si="468"/>
        <v>0</v>
      </c>
      <c r="S373" s="49">
        <f t="shared" si="469"/>
        <v>298.13</v>
      </c>
      <c r="T373" s="130">
        <f t="shared" si="470"/>
        <v>120.29</v>
      </c>
      <c r="U373" s="49">
        <f t="shared" si="471"/>
        <v>11.18</v>
      </c>
      <c r="V373" s="130">
        <f t="shared" si="472"/>
        <v>159</v>
      </c>
      <c r="W373" s="130">
        <f t="shared" si="473"/>
        <v>0</v>
      </c>
      <c r="X373" s="49">
        <f t="shared" si="474"/>
        <v>588.6</v>
      </c>
      <c r="Y373" s="49">
        <f t="shared" si="475"/>
        <v>1895.84</v>
      </c>
      <c r="Z373" s="360"/>
      <c r="AA373" s="139" t="s">
        <v>80</v>
      </c>
      <c r="AB373" s="140">
        <f t="shared" ref="AB373:AH373" si="497">K373+R373</f>
        <v>44.72</v>
      </c>
      <c r="AC373" s="140">
        <f t="shared" si="497"/>
        <v>894.39</v>
      </c>
      <c r="AD373" s="140">
        <f t="shared" si="497"/>
        <v>601.46</v>
      </c>
      <c r="AE373" s="140">
        <f t="shared" si="497"/>
        <v>37.27</v>
      </c>
      <c r="AF373" s="140">
        <f t="shared" si="497"/>
        <v>318</v>
      </c>
      <c r="AG373" s="140">
        <f t="shared" si="497"/>
        <v>0</v>
      </c>
      <c r="AH373" s="140">
        <f t="shared" si="497"/>
        <v>1895.84</v>
      </c>
      <c r="AI373" s="139" t="s">
        <v>33</v>
      </c>
    </row>
    <row r="374" s="115" customFormat="1" ht="19" customHeight="1" spans="1:35">
      <c r="A374" s="129">
        <f t="shared" si="460"/>
        <v>371</v>
      </c>
      <c r="B374" s="49" t="s">
        <v>201</v>
      </c>
      <c r="C374" s="364" t="s">
        <v>908</v>
      </c>
      <c r="D374" s="234" t="s">
        <v>909</v>
      </c>
      <c r="E374" s="350">
        <v>3726.65</v>
      </c>
      <c r="F374" s="130">
        <v>3726.65</v>
      </c>
      <c r="G374" s="350">
        <v>6014.67</v>
      </c>
      <c r="H374" s="350">
        <v>3726.65</v>
      </c>
      <c r="I374" s="366">
        <v>2200</v>
      </c>
      <c r="J374" s="130"/>
      <c r="K374" s="49">
        <f t="shared" si="461"/>
        <v>44.72</v>
      </c>
      <c r="L374" s="49">
        <f t="shared" si="462"/>
        <v>596.26</v>
      </c>
      <c r="M374" s="130">
        <f t="shared" si="463"/>
        <v>481.17</v>
      </c>
      <c r="N374" s="49">
        <f t="shared" si="464"/>
        <v>26.09</v>
      </c>
      <c r="O374" s="130">
        <f t="shared" si="465"/>
        <v>110</v>
      </c>
      <c r="P374" s="130">
        <f t="shared" si="466"/>
        <v>0</v>
      </c>
      <c r="Q374" s="130">
        <f t="shared" si="467"/>
        <v>1258.24</v>
      </c>
      <c r="R374" s="49">
        <f t="shared" si="468"/>
        <v>0</v>
      </c>
      <c r="S374" s="49">
        <f t="shared" si="469"/>
        <v>298.13</v>
      </c>
      <c r="T374" s="130">
        <f t="shared" si="470"/>
        <v>120.29</v>
      </c>
      <c r="U374" s="49">
        <f t="shared" si="471"/>
        <v>11.18</v>
      </c>
      <c r="V374" s="130">
        <f t="shared" si="472"/>
        <v>110</v>
      </c>
      <c r="W374" s="130">
        <f t="shared" si="473"/>
        <v>0</v>
      </c>
      <c r="X374" s="49">
        <f t="shared" si="474"/>
        <v>539.6</v>
      </c>
      <c r="Y374" s="49">
        <f t="shared" si="475"/>
        <v>1797.84</v>
      </c>
      <c r="Z374" s="360"/>
      <c r="AA374" s="139" t="s">
        <v>66</v>
      </c>
      <c r="AB374" s="140">
        <f t="shared" ref="AB374:AH374" si="498">K374+R374</f>
        <v>44.72</v>
      </c>
      <c r="AC374" s="140">
        <f t="shared" si="498"/>
        <v>894.39</v>
      </c>
      <c r="AD374" s="140">
        <f t="shared" si="498"/>
        <v>601.46</v>
      </c>
      <c r="AE374" s="140">
        <f t="shared" si="498"/>
        <v>37.27</v>
      </c>
      <c r="AF374" s="140">
        <f t="shared" si="498"/>
        <v>220</v>
      </c>
      <c r="AG374" s="140">
        <f t="shared" si="498"/>
        <v>0</v>
      </c>
      <c r="AH374" s="140">
        <f t="shared" si="498"/>
        <v>1797.84</v>
      </c>
      <c r="AI374" s="139" t="s">
        <v>32</v>
      </c>
    </row>
    <row r="375" s="115" customFormat="1" ht="19" customHeight="1" spans="1:35">
      <c r="A375" s="129">
        <f t="shared" si="460"/>
        <v>372</v>
      </c>
      <c r="B375" s="49" t="s">
        <v>119</v>
      </c>
      <c r="C375" s="364" t="s">
        <v>910</v>
      </c>
      <c r="D375" s="234" t="s">
        <v>911</v>
      </c>
      <c r="E375" s="350">
        <v>3726.65</v>
      </c>
      <c r="F375" s="130">
        <v>3726.65</v>
      </c>
      <c r="G375" s="350">
        <v>6014.67</v>
      </c>
      <c r="H375" s="350">
        <v>3726.65</v>
      </c>
      <c r="I375" s="366">
        <v>2200</v>
      </c>
      <c r="J375" s="130"/>
      <c r="K375" s="49">
        <f t="shared" si="461"/>
        <v>44.72</v>
      </c>
      <c r="L375" s="49">
        <f t="shared" si="462"/>
        <v>596.26</v>
      </c>
      <c r="M375" s="130">
        <f t="shared" si="463"/>
        <v>481.17</v>
      </c>
      <c r="N375" s="49">
        <f t="shared" si="464"/>
        <v>26.09</v>
      </c>
      <c r="O375" s="130">
        <f t="shared" si="465"/>
        <v>110</v>
      </c>
      <c r="P375" s="130">
        <f t="shared" si="466"/>
        <v>0</v>
      </c>
      <c r="Q375" s="130">
        <f t="shared" si="467"/>
        <v>1258.24</v>
      </c>
      <c r="R375" s="49">
        <f t="shared" si="468"/>
        <v>0</v>
      </c>
      <c r="S375" s="49">
        <f t="shared" si="469"/>
        <v>298.13</v>
      </c>
      <c r="T375" s="130">
        <f t="shared" si="470"/>
        <v>120.29</v>
      </c>
      <c r="U375" s="49">
        <f t="shared" si="471"/>
        <v>11.18</v>
      </c>
      <c r="V375" s="130">
        <f t="shared" si="472"/>
        <v>110</v>
      </c>
      <c r="W375" s="130">
        <f t="shared" si="473"/>
        <v>0</v>
      </c>
      <c r="X375" s="49">
        <f t="shared" si="474"/>
        <v>539.6</v>
      </c>
      <c r="Y375" s="49">
        <f t="shared" si="475"/>
        <v>1797.84</v>
      </c>
      <c r="Z375" s="360"/>
      <c r="AA375" s="139" t="s">
        <v>51</v>
      </c>
      <c r="AB375" s="140">
        <f t="shared" ref="AB375:AH375" si="499">K375+R375</f>
        <v>44.72</v>
      </c>
      <c r="AC375" s="140">
        <f t="shared" si="499"/>
        <v>894.39</v>
      </c>
      <c r="AD375" s="140">
        <f t="shared" si="499"/>
        <v>601.46</v>
      </c>
      <c r="AE375" s="140">
        <f t="shared" si="499"/>
        <v>37.27</v>
      </c>
      <c r="AF375" s="140">
        <f t="shared" si="499"/>
        <v>220</v>
      </c>
      <c r="AG375" s="140">
        <f t="shared" si="499"/>
        <v>0</v>
      </c>
      <c r="AH375" s="140">
        <f t="shared" si="499"/>
        <v>1797.84</v>
      </c>
      <c r="AI375" s="139" t="s">
        <v>32</v>
      </c>
    </row>
    <row r="376" s="115" customFormat="1" ht="19" customHeight="1" spans="1:35">
      <c r="A376" s="129">
        <f t="shared" si="460"/>
        <v>373</v>
      </c>
      <c r="B376" s="49" t="s">
        <v>411</v>
      </c>
      <c r="C376" s="59" t="s">
        <v>912</v>
      </c>
      <c r="D376" s="59" t="s">
        <v>913</v>
      </c>
      <c r="E376" s="350">
        <v>3726.65</v>
      </c>
      <c r="F376" s="130">
        <v>3726.65</v>
      </c>
      <c r="G376" s="350">
        <v>6014.67</v>
      </c>
      <c r="H376" s="350">
        <v>3726.65</v>
      </c>
      <c r="I376" s="366">
        <v>2200</v>
      </c>
      <c r="J376" s="130"/>
      <c r="K376" s="49">
        <f t="shared" si="461"/>
        <v>44.72</v>
      </c>
      <c r="L376" s="49">
        <f t="shared" si="462"/>
        <v>596.26</v>
      </c>
      <c r="M376" s="130">
        <f t="shared" si="463"/>
        <v>481.17</v>
      </c>
      <c r="N376" s="49">
        <f t="shared" si="464"/>
        <v>26.09</v>
      </c>
      <c r="O376" s="130">
        <f t="shared" si="465"/>
        <v>110</v>
      </c>
      <c r="P376" s="130">
        <f t="shared" si="466"/>
        <v>0</v>
      </c>
      <c r="Q376" s="130">
        <f t="shared" si="467"/>
        <v>1258.24</v>
      </c>
      <c r="R376" s="49">
        <f t="shared" si="468"/>
        <v>0</v>
      </c>
      <c r="S376" s="49">
        <f t="shared" si="469"/>
        <v>298.13</v>
      </c>
      <c r="T376" s="130">
        <f t="shared" si="470"/>
        <v>120.29</v>
      </c>
      <c r="U376" s="49">
        <f t="shared" si="471"/>
        <v>11.18</v>
      </c>
      <c r="V376" s="130">
        <f t="shared" si="472"/>
        <v>110</v>
      </c>
      <c r="W376" s="130">
        <f t="shared" si="473"/>
        <v>0</v>
      </c>
      <c r="X376" s="49">
        <f t="shared" si="474"/>
        <v>539.6</v>
      </c>
      <c r="Y376" s="49">
        <f t="shared" si="475"/>
        <v>1797.84</v>
      </c>
      <c r="Z376" s="360"/>
      <c r="AA376" s="139" t="s">
        <v>76</v>
      </c>
      <c r="AB376" s="140">
        <f t="shared" ref="AB376:AH376" si="500">K376+R376</f>
        <v>44.72</v>
      </c>
      <c r="AC376" s="140">
        <f t="shared" si="500"/>
        <v>894.39</v>
      </c>
      <c r="AD376" s="140">
        <f t="shared" si="500"/>
        <v>601.46</v>
      </c>
      <c r="AE376" s="140">
        <f t="shared" si="500"/>
        <v>37.27</v>
      </c>
      <c r="AF376" s="140">
        <f t="shared" si="500"/>
        <v>220</v>
      </c>
      <c r="AG376" s="140">
        <f t="shared" si="500"/>
        <v>0</v>
      </c>
      <c r="AH376" s="140">
        <f t="shared" si="500"/>
        <v>1797.84</v>
      </c>
      <c r="AI376" s="139" t="s">
        <v>32</v>
      </c>
    </row>
    <row r="377" s="115" customFormat="1" ht="19" customHeight="1" spans="1:35">
      <c r="A377" s="129">
        <f t="shared" si="460"/>
        <v>374</v>
      </c>
      <c r="B377" s="157" t="s">
        <v>368</v>
      </c>
      <c r="C377" s="58" t="s">
        <v>914</v>
      </c>
      <c r="D377" s="365" t="s">
        <v>915</v>
      </c>
      <c r="E377" s="350">
        <v>3726.65</v>
      </c>
      <c r="F377" s="130">
        <v>3726.65</v>
      </c>
      <c r="G377" s="350">
        <v>6014.67</v>
      </c>
      <c r="H377" s="350">
        <v>3726.65</v>
      </c>
      <c r="I377" s="366">
        <v>3180</v>
      </c>
      <c r="J377" s="130"/>
      <c r="K377" s="49">
        <f t="shared" si="461"/>
        <v>44.72</v>
      </c>
      <c r="L377" s="49">
        <f t="shared" si="462"/>
        <v>596.26</v>
      </c>
      <c r="M377" s="130">
        <f t="shared" si="463"/>
        <v>481.17</v>
      </c>
      <c r="N377" s="49">
        <f t="shared" si="464"/>
        <v>26.09</v>
      </c>
      <c r="O377" s="130">
        <f t="shared" si="465"/>
        <v>159</v>
      </c>
      <c r="P377" s="130">
        <f t="shared" si="466"/>
        <v>0</v>
      </c>
      <c r="Q377" s="130">
        <f t="shared" si="467"/>
        <v>1307.24</v>
      </c>
      <c r="R377" s="49">
        <f t="shared" si="468"/>
        <v>0</v>
      </c>
      <c r="S377" s="49">
        <f t="shared" si="469"/>
        <v>298.13</v>
      </c>
      <c r="T377" s="130">
        <f t="shared" si="470"/>
        <v>120.29</v>
      </c>
      <c r="U377" s="49">
        <f t="shared" si="471"/>
        <v>11.18</v>
      </c>
      <c r="V377" s="130">
        <f t="shared" si="472"/>
        <v>159</v>
      </c>
      <c r="W377" s="130">
        <f t="shared" si="473"/>
        <v>0</v>
      </c>
      <c r="X377" s="49">
        <f t="shared" si="474"/>
        <v>588.6</v>
      </c>
      <c r="Y377" s="49">
        <f t="shared" si="475"/>
        <v>1895.84</v>
      </c>
      <c r="Z377" s="360"/>
      <c r="AA377" s="139" t="s">
        <v>88</v>
      </c>
      <c r="AB377" s="140">
        <f t="shared" ref="AB377:AH377" si="501">K377+R377</f>
        <v>44.72</v>
      </c>
      <c r="AC377" s="140">
        <f t="shared" si="501"/>
        <v>894.39</v>
      </c>
      <c r="AD377" s="140">
        <f t="shared" si="501"/>
        <v>601.46</v>
      </c>
      <c r="AE377" s="140">
        <f t="shared" si="501"/>
        <v>37.27</v>
      </c>
      <c r="AF377" s="140">
        <f t="shared" si="501"/>
        <v>318</v>
      </c>
      <c r="AG377" s="140">
        <f t="shared" si="501"/>
        <v>0</v>
      </c>
      <c r="AH377" s="140">
        <f t="shared" si="501"/>
        <v>1895.84</v>
      </c>
      <c r="AI377" s="139" t="s">
        <v>34</v>
      </c>
    </row>
    <row r="378" s="115" customFormat="1" ht="19" customHeight="1" spans="1:35">
      <c r="A378" s="129">
        <f t="shared" si="460"/>
        <v>375</v>
      </c>
      <c r="B378" s="157" t="s">
        <v>201</v>
      </c>
      <c r="C378" s="58" t="s">
        <v>916</v>
      </c>
      <c r="D378" s="365" t="s">
        <v>917</v>
      </c>
      <c r="E378" s="350">
        <v>3726.65</v>
      </c>
      <c r="F378" s="130">
        <v>3726.65</v>
      </c>
      <c r="G378" s="350">
        <v>6014.67</v>
      </c>
      <c r="H378" s="350">
        <v>3726.65</v>
      </c>
      <c r="I378" s="366">
        <v>2200</v>
      </c>
      <c r="J378" s="130"/>
      <c r="K378" s="49">
        <f t="shared" si="461"/>
        <v>44.72</v>
      </c>
      <c r="L378" s="49">
        <f t="shared" si="462"/>
        <v>596.26</v>
      </c>
      <c r="M378" s="130">
        <f t="shared" si="463"/>
        <v>481.17</v>
      </c>
      <c r="N378" s="49">
        <f t="shared" si="464"/>
        <v>26.09</v>
      </c>
      <c r="O378" s="130">
        <f t="shared" si="465"/>
        <v>110</v>
      </c>
      <c r="P378" s="130">
        <f t="shared" si="466"/>
        <v>0</v>
      </c>
      <c r="Q378" s="130">
        <f t="shared" si="467"/>
        <v>1258.24</v>
      </c>
      <c r="R378" s="49">
        <f t="shared" si="468"/>
        <v>0</v>
      </c>
      <c r="S378" s="49">
        <f t="shared" si="469"/>
        <v>298.13</v>
      </c>
      <c r="T378" s="130">
        <f t="shared" si="470"/>
        <v>120.29</v>
      </c>
      <c r="U378" s="49">
        <f t="shared" si="471"/>
        <v>11.18</v>
      </c>
      <c r="V378" s="130">
        <f t="shared" si="472"/>
        <v>110</v>
      </c>
      <c r="W378" s="130">
        <f t="shared" si="473"/>
        <v>0</v>
      </c>
      <c r="X378" s="49">
        <f t="shared" si="474"/>
        <v>539.6</v>
      </c>
      <c r="Y378" s="49">
        <f t="shared" si="475"/>
        <v>1797.84</v>
      </c>
      <c r="Z378" s="360"/>
      <c r="AA378" s="139" t="s">
        <v>66</v>
      </c>
      <c r="AB378" s="140">
        <f t="shared" ref="AB378:AH378" si="502">K378+R378</f>
        <v>44.72</v>
      </c>
      <c r="AC378" s="140">
        <f t="shared" si="502"/>
        <v>894.39</v>
      </c>
      <c r="AD378" s="140">
        <f t="shared" si="502"/>
        <v>601.46</v>
      </c>
      <c r="AE378" s="140">
        <f t="shared" si="502"/>
        <v>37.27</v>
      </c>
      <c r="AF378" s="140">
        <f t="shared" si="502"/>
        <v>220</v>
      </c>
      <c r="AG378" s="140">
        <f t="shared" si="502"/>
        <v>0</v>
      </c>
      <c r="AH378" s="140">
        <f t="shared" si="502"/>
        <v>1797.84</v>
      </c>
      <c r="AI378" s="139" t="s">
        <v>32</v>
      </c>
    </row>
    <row r="379" s="115" customFormat="1" ht="19" customHeight="1" spans="1:35">
      <c r="A379" s="129">
        <f t="shared" si="460"/>
        <v>376</v>
      </c>
      <c r="B379" s="157" t="s">
        <v>262</v>
      </c>
      <c r="C379" s="58" t="s">
        <v>918</v>
      </c>
      <c r="D379" s="365" t="s">
        <v>919</v>
      </c>
      <c r="E379" s="350">
        <v>3726.65</v>
      </c>
      <c r="F379" s="130">
        <v>3726.65</v>
      </c>
      <c r="G379" s="350">
        <v>6014.67</v>
      </c>
      <c r="H379" s="350">
        <v>3726.65</v>
      </c>
      <c r="I379" s="366">
        <v>2200</v>
      </c>
      <c r="J379" s="130"/>
      <c r="K379" s="49">
        <f t="shared" si="461"/>
        <v>44.72</v>
      </c>
      <c r="L379" s="49">
        <f t="shared" si="462"/>
        <v>596.26</v>
      </c>
      <c r="M379" s="130">
        <f t="shared" si="463"/>
        <v>481.17</v>
      </c>
      <c r="N379" s="49">
        <f t="shared" si="464"/>
        <v>26.09</v>
      </c>
      <c r="O379" s="130">
        <f t="shared" si="465"/>
        <v>110</v>
      </c>
      <c r="P379" s="130">
        <f t="shared" si="466"/>
        <v>0</v>
      </c>
      <c r="Q379" s="130">
        <f t="shared" si="467"/>
        <v>1258.24</v>
      </c>
      <c r="R379" s="49">
        <f t="shared" si="468"/>
        <v>0</v>
      </c>
      <c r="S379" s="49">
        <f t="shared" si="469"/>
        <v>298.13</v>
      </c>
      <c r="T379" s="130">
        <f t="shared" si="470"/>
        <v>120.29</v>
      </c>
      <c r="U379" s="49">
        <f t="shared" si="471"/>
        <v>11.18</v>
      </c>
      <c r="V379" s="130">
        <f t="shared" si="472"/>
        <v>110</v>
      </c>
      <c r="W379" s="130">
        <f t="shared" si="473"/>
        <v>0</v>
      </c>
      <c r="X379" s="49">
        <f t="shared" si="474"/>
        <v>539.6</v>
      </c>
      <c r="Y379" s="49">
        <f t="shared" si="475"/>
        <v>1797.84</v>
      </c>
      <c r="Z379" s="360"/>
      <c r="AA379" s="139" t="s">
        <v>68</v>
      </c>
      <c r="AB379" s="140">
        <f t="shared" ref="AB379:AH379" si="503">K379+R379</f>
        <v>44.72</v>
      </c>
      <c r="AC379" s="140">
        <f t="shared" si="503"/>
        <v>894.39</v>
      </c>
      <c r="AD379" s="140">
        <f t="shared" si="503"/>
        <v>601.46</v>
      </c>
      <c r="AE379" s="140">
        <f t="shared" si="503"/>
        <v>37.27</v>
      </c>
      <c r="AF379" s="140">
        <f t="shared" si="503"/>
        <v>220</v>
      </c>
      <c r="AG379" s="140">
        <f t="shared" si="503"/>
        <v>0</v>
      </c>
      <c r="AH379" s="140">
        <f t="shared" si="503"/>
        <v>1797.84</v>
      </c>
      <c r="AI379" s="139" t="s">
        <v>32</v>
      </c>
    </row>
    <row r="380" s="115" customFormat="1" ht="19" customHeight="1" spans="1:35">
      <c r="A380" s="129">
        <f t="shared" si="460"/>
        <v>377</v>
      </c>
      <c r="B380" s="157" t="s">
        <v>411</v>
      </c>
      <c r="C380" s="58" t="s">
        <v>920</v>
      </c>
      <c r="D380" s="365" t="s">
        <v>921</v>
      </c>
      <c r="E380" s="350">
        <v>3726.65</v>
      </c>
      <c r="F380" s="130">
        <v>3726.65</v>
      </c>
      <c r="G380" s="350">
        <v>6014.67</v>
      </c>
      <c r="H380" s="350">
        <v>3726.65</v>
      </c>
      <c r="I380" s="366">
        <v>2200</v>
      </c>
      <c r="J380" s="130"/>
      <c r="K380" s="49">
        <f t="shared" si="461"/>
        <v>44.72</v>
      </c>
      <c r="L380" s="49">
        <f t="shared" si="462"/>
        <v>596.26</v>
      </c>
      <c r="M380" s="130">
        <f t="shared" si="463"/>
        <v>481.17</v>
      </c>
      <c r="N380" s="49">
        <f t="shared" si="464"/>
        <v>26.09</v>
      </c>
      <c r="O380" s="130">
        <f t="shared" si="465"/>
        <v>110</v>
      </c>
      <c r="P380" s="130">
        <f t="shared" si="466"/>
        <v>0</v>
      </c>
      <c r="Q380" s="130">
        <f t="shared" si="467"/>
        <v>1258.24</v>
      </c>
      <c r="R380" s="49">
        <f t="shared" si="468"/>
        <v>0</v>
      </c>
      <c r="S380" s="49">
        <f t="shared" si="469"/>
        <v>298.13</v>
      </c>
      <c r="T380" s="130">
        <f t="shared" si="470"/>
        <v>120.29</v>
      </c>
      <c r="U380" s="49">
        <f t="shared" si="471"/>
        <v>11.18</v>
      </c>
      <c r="V380" s="130">
        <f t="shared" si="472"/>
        <v>110</v>
      </c>
      <c r="W380" s="130">
        <f t="shared" si="473"/>
        <v>0</v>
      </c>
      <c r="X380" s="49">
        <f t="shared" si="474"/>
        <v>539.6</v>
      </c>
      <c r="Y380" s="49">
        <f t="shared" si="475"/>
        <v>1797.84</v>
      </c>
      <c r="Z380" s="360"/>
      <c r="AA380" s="139" t="s">
        <v>76</v>
      </c>
      <c r="AB380" s="140">
        <f t="shared" ref="AB380:AH380" si="504">K380+R380</f>
        <v>44.72</v>
      </c>
      <c r="AC380" s="140">
        <f t="shared" si="504"/>
        <v>894.39</v>
      </c>
      <c r="AD380" s="140">
        <f t="shared" si="504"/>
        <v>601.46</v>
      </c>
      <c r="AE380" s="140">
        <f t="shared" si="504"/>
        <v>37.27</v>
      </c>
      <c r="AF380" s="140">
        <f t="shared" si="504"/>
        <v>220</v>
      </c>
      <c r="AG380" s="140">
        <f t="shared" si="504"/>
        <v>0</v>
      </c>
      <c r="AH380" s="140">
        <f t="shared" si="504"/>
        <v>1797.84</v>
      </c>
      <c r="AI380" s="139" t="s">
        <v>32</v>
      </c>
    </row>
    <row r="381" s="115" customFormat="1" ht="19" customHeight="1" spans="1:35">
      <c r="A381" s="129">
        <f t="shared" si="460"/>
        <v>378</v>
      </c>
      <c r="B381" s="157" t="s">
        <v>209</v>
      </c>
      <c r="C381" s="58" t="s">
        <v>922</v>
      </c>
      <c r="D381" s="365" t="s">
        <v>923</v>
      </c>
      <c r="E381" s="350">
        <v>3726.65</v>
      </c>
      <c r="F381" s="130">
        <v>3726.65</v>
      </c>
      <c r="G381" s="350">
        <v>6014.67</v>
      </c>
      <c r="H381" s="350">
        <v>3726.65</v>
      </c>
      <c r="I381" s="366">
        <v>2200</v>
      </c>
      <c r="J381" s="130"/>
      <c r="K381" s="49">
        <f t="shared" si="461"/>
        <v>44.72</v>
      </c>
      <c r="L381" s="49">
        <f t="shared" si="462"/>
        <v>596.26</v>
      </c>
      <c r="M381" s="130">
        <f t="shared" si="463"/>
        <v>481.17</v>
      </c>
      <c r="N381" s="49">
        <f t="shared" si="464"/>
        <v>26.09</v>
      </c>
      <c r="O381" s="130">
        <f t="shared" si="465"/>
        <v>110</v>
      </c>
      <c r="P381" s="130">
        <f t="shared" si="466"/>
        <v>0</v>
      </c>
      <c r="Q381" s="130">
        <f t="shared" si="467"/>
        <v>1258.24</v>
      </c>
      <c r="R381" s="49">
        <f t="shared" si="468"/>
        <v>0</v>
      </c>
      <c r="S381" s="49">
        <f t="shared" si="469"/>
        <v>298.13</v>
      </c>
      <c r="T381" s="130">
        <f t="shared" si="470"/>
        <v>120.29</v>
      </c>
      <c r="U381" s="49">
        <f t="shared" si="471"/>
        <v>11.18</v>
      </c>
      <c r="V381" s="130">
        <f t="shared" si="472"/>
        <v>110</v>
      </c>
      <c r="W381" s="130">
        <f t="shared" si="473"/>
        <v>0</v>
      </c>
      <c r="X381" s="49">
        <f t="shared" si="474"/>
        <v>539.6</v>
      </c>
      <c r="Y381" s="49">
        <f t="shared" si="475"/>
        <v>1797.84</v>
      </c>
      <c r="Z381" s="360"/>
      <c r="AA381" s="139" t="s">
        <v>69</v>
      </c>
      <c r="AB381" s="140">
        <f t="shared" ref="AB381:AH381" si="505">K381+R381</f>
        <v>44.72</v>
      </c>
      <c r="AC381" s="140">
        <f t="shared" si="505"/>
        <v>894.39</v>
      </c>
      <c r="AD381" s="140">
        <f t="shared" si="505"/>
        <v>601.46</v>
      </c>
      <c r="AE381" s="140">
        <f t="shared" si="505"/>
        <v>37.27</v>
      </c>
      <c r="AF381" s="140">
        <f t="shared" si="505"/>
        <v>220</v>
      </c>
      <c r="AG381" s="140">
        <f t="shared" si="505"/>
        <v>0</v>
      </c>
      <c r="AH381" s="140">
        <f t="shared" si="505"/>
        <v>1797.84</v>
      </c>
      <c r="AI381" s="139" t="s">
        <v>32</v>
      </c>
    </row>
    <row r="382" s="115" customFormat="1" ht="19" customHeight="1" spans="1:35">
      <c r="A382" s="129">
        <f t="shared" si="460"/>
        <v>379</v>
      </c>
      <c r="B382" s="157" t="s">
        <v>411</v>
      </c>
      <c r="C382" s="58" t="s">
        <v>924</v>
      </c>
      <c r="D382" s="365" t="s">
        <v>925</v>
      </c>
      <c r="E382" s="350">
        <v>3726.65</v>
      </c>
      <c r="F382" s="130">
        <v>3726.65</v>
      </c>
      <c r="G382" s="350">
        <v>6014.67</v>
      </c>
      <c r="H382" s="350">
        <v>3726.65</v>
      </c>
      <c r="I382" s="366">
        <v>0</v>
      </c>
      <c r="J382" s="130"/>
      <c r="K382" s="49">
        <f t="shared" si="461"/>
        <v>44.72</v>
      </c>
      <c r="L382" s="49">
        <f t="shared" si="462"/>
        <v>596.26</v>
      </c>
      <c r="M382" s="130">
        <f t="shared" si="463"/>
        <v>481.17</v>
      </c>
      <c r="N382" s="49">
        <f t="shared" si="464"/>
        <v>26.09</v>
      </c>
      <c r="O382" s="130">
        <f t="shared" si="465"/>
        <v>0</v>
      </c>
      <c r="P382" s="130">
        <f t="shared" si="466"/>
        <v>0</v>
      </c>
      <c r="Q382" s="130">
        <f t="shared" si="467"/>
        <v>1148.24</v>
      </c>
      <c r="R382" s="49">
        <f t="shared" si="468"/>
        <v>0</v>
      </c>
      <c r="S382" s="49">
        <f t="shared" si="469"/>
        <v>298.13</v>
      </c>
      <c r="T382" s="130">
        <f t="shared" si="470"/>
        <v>120.29</v>
      </c>
      <c r="U382" s="49">
        <f t="shared" si="471"/>
        <v>11.18</v>
      </c>
      <c r="V382" s="130">
        <f t="shared" si="472"/>
        <v>0</v>
      </c>
      <c r="W382" s="130">
        <f t="shared" si="473"/>
        <v>0</v>
      </c>
      <c r="X382" s="49">
        <f t="shared" si="474"/>
        <v>429.6</v>
      </c>
      <c r="Y382" s="49">
        <f t="shared" si="475"/>
        <v>1577.84</v>
      </c>
      <c r="Z382" s="360"/>
      <c r="AA382" s="139" t="s">
        <v>76</v>
      </c>
      <c r="AB382" s="140">
        <f t="shared" ref="AB382:AH382" si="506">K382+R382</f>
        <v>44.72</v>
      </c>
      <c r="AC382" s="140">
        <f t="shared" si="506"/>
        <v>894.39</v>
      </c>
      <c r="AD382" s="140">
        <f t="shared" si="506"/>
        <v>601.46</v>
      </c>
      <c r="AE382" s="140">
        <f t="shared" si="506"/>
        <v>37.27</v>
      </c>
      <c r="AF382" s="140">
        <f t="shared" si="506"/>
        <v>0</v>
      </c>
      <c r="AG382" s="140">
        <f t="shared" si="506"/>
        <v>0</v>
      </c>
      <c r="AH382" s="140">
        <f t="shared" si="506"/>
        <v>1577.84</v>
      </c>
      <c r="AI382" s="139" t="s">
        <v>32</v>
      </c>
    </row>
    <row r="383" s="115" customFormat="1" ht="19" customHeight="1" spans="1:35">
      <c r="A383" s="129">
        <f t="shared" si="460"/>
        <v>380</v>
      </c>
      <c r="B383" s="162" t="s">
        <v>411</v>
      </c>
      <c r="C383" s="68" t="s">
        <v>926</v>
      </c>
      <c r="D383" s="365" t="s">
        <v>927</v>
      </c>
      <c r="E383" s="350">
        <v>3726.65</v>
      </c>
      <c r="F383" s="130">
        <v>3726.65</v>
      </c>
      <c r="G383" s="350">
        <v>6014.67</v>
      </c>
      <c r="H383" s="350">
        <v>3726.65</v>
      </c>
      <c r="I383" s="366">
        <v>2200</v>
      </c>
      <c r="J383" s="130"/>
      <c r="K383" s="49">
        <f t="shared" si="461"/>
        <v>44.72</v>
      </c>
      <c r="L383" s="49">
        <f t="shared" si="462"/>
        <v>596.26</v>
      </c>
      <c r="M383" s="130">
        <f t="shared" si="463"/>
        <v>481.17</v>
      </c>
      <c r="N383" s="49">
        <f t="shared" si="464"/>
        <v>26.09</v>
      </c>
      <c r="O383" s="130">
        <f t="shared" si="465"/>
        <v>110</v>
      </c>
      <c r="P383" s="130">
        <f t="shared" si="466"/>
        <v>0</v>
      </c>
      <c r="Q383" s="130">
        <f t="shared" si="467"/>
        <v>1258.24</v>
      </c>
      <c r="R383" s="49">
        <f t="shared" si="468"/>
        <v>0</v>
      </c>
      <c r="S383" s="49">
        <f t="shared" si="469"/>
        <v>298.13</v>
      </c>
      <c r="T383" s="130">
        <f t="shared" si="470"/>
        <v>120.29</v>
      </c>
      <c r="U383" s="49">
        <f t="shared" si="471"/>
        <v>11.18</v>
      </c>
      <c r="V383" s="130">
        <f t="shared" si="472"/>
        <v>110</v>
      </c>
      <c r="W383" s="130">
        <f t="shared" si="473"/>
        <v>0</v>
      </c>
      <c r="X383" s="49">
        <f t="shared" si="474"/>
        <v>539.6</v>
      </c>
      <c r="Y383" s="49">
        <f t="shared" si="475"/>
        <v>1797.84</v>
      </c>
      <c r="Z383" s="360"/>
      <c r="AA383" s="139" t="s">
        <v>76</v>
      </c>
      <c r="AB383" s="140">
        <f t="shared" ref="AB383:AH383" si="507">K383+R383</f>
        <v>44.72</v>
      </c>
      <c r="AC383" s="140">
        <f t="shared" si="507"/>
        <v>894.39</v>
      </c>
      <c r="AD383" s="140">
        <f t="shared" si="507"/>
        <v>601.46</v>
      </c>
      <c r="AE383" s="140">
        <f t="shared" si="507"/>
        <v>37.27</v>
      </c>
      <c r="AF383" s="140">
        <f t="shared" si="507"/>
        <v>220</v>
      </c>
      <c r="AG383" s="140">
        <f t="shared" si="507"/>
        <v>0</v>
      </c>
      <c r="AH383" s="140">
        <f t="shared" si="507"/>
        <v>1797.84</v>
      </c>
      <c r="AI383" s="139" t="s">
        <v>32</v>
      </c>
    </row>
    <row r="384" s="115" customFormat="1" ht="19" customHeight="1" spans="1:35">
      <c r="A384" s="129">
        <f t="shared" si="460"/>
        <v>381</v>
      </c>
      <c r="B384" s="157" t="s">
        <v>262</v>
      </c>
      <c r="C384" s="58" t="s">
        <v>928</v>
      </c>
      <c r="D384" s="365" t="s">
        <v>929</v>
      </c>
      <c r="E384" s="350">
        <v>3726.65</v>
      </c>
      <c r="F384" s="130">
        <v>3726.65</v>
      </c>
      <c r="G384" s="350">
        <v>6014.67</v>
      </c>
      <c r="H384" s="350">
        <v>3726.65</v>
      </c>
      <c r="I384" s="366">
        <v>0</v>
      </c>
      <c r="J384" s="130"/>
      <c r="K384" s="49">
        <f t="shared" si="461"/>
        <v>44.72</v>
      </c>
      <c r="L384" s="49">
        <f t="shared" si="462"/>
        <v>596.26</v>
      </c>
      <c r="M384" s="130">
        <f t="shared" si="463"/>
        <v>481.17</v>
      </c>
      <c r="N384" s="49">
        <f t="shared" si="464"/>
        <v>26.09</v>
      </c>
      <c r="O384" s="130">
        <f t="shared" si="465"/>
        <v>0</v>
      </c>
      <c r="P384" s="130">
        <f t="shared" si="466"/>
        <v>0</v>
      </c>
      <c r="Q384" s="130">
        <f t="shared" si="467"/>
        <v>1148.24</v>
      </c>
      <c r="R384" s="49">
        <f t="shared" si="468"/>
        <v>0</v>
      </c>
      <c r="S384" s="49">
        <f t="shared" si="469"/>
        <v>298.13</v>
      </c>
      <c r="T384" s="130">
        <f t="shared" si="470"/>
        <v>120.29</v>
      </c>
      <c r="U384" s="49">
        <f t="shared" si="471"/>
        <v>11.18</v>
      </c>
      <c r="V384" s="130">
        <f t="shared" si="472"/>
        <v>0</v>
      </c>
      <c r="W384" s="130">
        <f t="shared" si="473"/>
        <v>0</v>
      </c>
      <c r="X384" s="49">
        <f t="shared" si="474"/>
        <v>429.6</v>
      </c>
      <c r="Y384" s="49">
        <f t="shared" si="475"/>
        <v>1577.84</v>
      </c>
      <c r="Z384" s="360"/>
      <c r="AA384" s="139" t="s">
        <v>68</v>
      </c>
      <c r="AB384" s="140">
        <f t="shared" ref="AB384:AH384" si="508">K384+R384</f>
        <v>44.72</v>
      </c>
      <c r="AC384" s="140">
        <f t="shared" si="508"/>
        <v>894.39</v>
      </c>
      <c r="AD384" s="140">
        <f t="shared" si="508"/>
        <v>601.46</v>
      </c>
      <c r="AE384" s="140">
        <f t="shared" si="508"/>
        <v>37.27</v>
      </c>
      <c r="AF384" s="140">
        <f t="shared" si="508"/>
        <v>0</v>
      </c>
      <c r="AG384" s="140">
        <f t="shared" si="508"/>
        <v>0</v>
      </c>
      <c r="AH384" s="140">
        <f t="shared" si="508"/>
        <v>1577.84</v>
      </c>
      <c r="AI384" s="139" t="s">
        <v>32</v>
      </c>
    </row>
    <row r="385" s="115" customFormat="1" ht="19" customHeight="1" spans="1:35">
      <c r="A385" s="129">
        <f t="shared" si="460"/>
        <v>382</v>
      </c>
      <c r="B385" s="157" t="s">
        <v>119</v>
      </c>
      <c r="C385" s="58" t="s">
        <v>930</v>
      </c>
      <c r="D385" s="365" t="s">
        <v>931</v>
      </c>
      <c r="E385" s="350">
        <v>3726.65</v>
      </c>
      <c r="F385" s="130">
        <v>3726.65</v>
      </c>
      <c r="G385" s="350">
        <v>6014.67</v>
      </c>
      <c r="H385" s="350">
        <v>3726.65</v>
      </c>
      <c r="I385" s="366">
        <v>0</v>
      </c>
      <c r="J385" s="130"/>
      <c r="K385" s="49">
        <f t="shared" si="461"/>
        <v>44.72</v>
      </c>
      <c r="L385" s="49">
        <f t="shared" si="462"/>
        <v>596.26</v>
      </c>
      <c r="M385" s="130">
        <f t="shared" si="463"/>
        <v>481.17</v>
      </c>
      <c r="N385" s="49">
        <f t="shared" si="464"/>
        <v>26.09</v>
      </c>
      <c r="O385" s="130">
        <f t="shared" si="465"/>
        <v>0</v>
      </c>
      <c r="P385" s="130">
        <f t="shared" si="466"/>
        <v>0</v>
      </c>
      <c r="Q385" s="130">
        <f t="shared" si="467"/>
        <v>1148.24</v>
      </c>
      <c r="R385" s="49">
        <f t="shared" si="468"/>
        <v>0</v>
      </c>
      <c r="S385" s="49">
        <f t="shared" si="469"/>
        <v>298.13</v>
      </c>
      <c r="T385" s="130">
        <f t="shared" si="470"/>
        <v>120.29</v>
      </c>
      <c r="U385" s="49">
        <f t="shared" si="471"/>
        <v>11.18</v>
      </c>
      <c r="V385" s="130">
        <f t="shared" si="472"/>
        <v>0</v>
      </c>
      <c r="W385" s="130">
        <f t="shared" si="473"/>
        <v>0</v>
      </c>
      <c r="X385" s="49">
        <f t="shared" si="474"/>
        <v>429.6</v>
      </c>
      <c r="Y385" s="49">
        <f t="shared" si="475"/>
        <v>1577.84</v>
      </c>
      <c r="Z385" s="360"/>
      <c r="AA385" s="139" t="s">
        <v>75</v>
      </c>
      <c r="AB385" s="140">
        <f t="shared" ref="AB385:AH385" si="509">K385+R385</f>
        <v>44.72</v>
      </c>
      <c r="AC385" s="140">
        <f t="shared" si="509"/>
        <v>894.39</v>
      </c>
      <c r="AD385" s="140">
        <f t="shared" si="509"/>
        <v>601.46</v>
      </c>
      <c r="AE385" s="140">
        <f t="shared" si="509"/>
        <v>37.27</v>
      </c>
      <c r="AF385" s="140">
        <f t="shared" si="509"/>
        <v>0</v>
      </c>
      <c r="AG385" s="140">
        <f t="shared" si="509"/>
        <v>0</v>
      </c>
      <c r="AH385" s="140">
        <f t="shared" si="509"/>
        <v>1577.84</v>
      </c>
      <c r="AI385" s="139" t="s">
        <v>32</v>
      </c>
    </row>
    <row r="386" s="115" customFormat="1" ht="19" customHeight="1" spans="1:35">
      <c r="A386" s="129">
        <f t="shared" si="460"/>
        <v>383</v>
      </c>
      <c r="B386" s="157" t="s">
        <v>262</v>
      </c>
      <c r="C386" s="58" t="s">
        <v>932</v>
      </c>
      <c r="D386" s="365" t="s">
        <v>933</v>
      </c>
      <c r="E386" s="350">
        <v>3726.65</v>
      </c>
      <c r="F386" s="130">
        <v>3726.65</v>
      </c>
      <c r="G386" s="350">
        <v>6014.67</v>
      </c>
      <c r="H386" s="350">
        <v>3726.65</v>
      </c>
      <c r="I386" s="366">
        <v>2200</v>
      </c>
      <c r="J386" s="130"/>
      <c r="K386" s="49">
        <f t="shared" si="461"/>
        <v>44.72</v>
      </c>
      <c r="L386" s="49">
        <f t="shared" si="462"/>
        <v>596.26</v>
      </c>
      <c r="M386" s="130">
        <f t="shared" si="463"/>
        <v>481.17</v>
      </c>
      <c r="N386" s="49">
        <f t="shared" si="464"/>
        <v>26.09</v>
      </c>
      <c r="O386" s="130">
        <f t="shared" si="465"/>
        <v>110</v>
      </c>
      <c r="P386" s="130">
        <f t="shared" si="466"/>
        <v>0</v>
      </c>
      <c r="Q386" s="130">
        <f t="shared" si="467"/>
        <v>1258.24</v>
      </c>
      <c r="R386" s="49">
        <f t="shared" si="468"/>
        <v>0</v>
      </c>
      <c r="S386" s="49">
        <f t="shared" si="469"/>
        <v>298.13</v>
      </c>
      <c r="T386" s="130">
        <f t="shared" si="470"/>
        <v>120.29</v>
      </c>
      <c r="U386" s="49">
        <f t="shared" si="471"/>
        <v>11.18</v>
      </c>
      <c r="V386" s="130">
        <f t="shared" si="472"/>
        <v>110</v>
      </c>
      <c r="W386" s="130">
        <f t="shared" si="473"/>
        <v>0</v>
      </c>
      <c r="X386" s="49">
        <f t="shared" si="474"/>
        <v>539.6</v>
      </c>
      <c r="Y386" s="49">
        <f t="shared" si="475"/>
        <v>1797.84</v>
      </c>
      <c r="Z386" s="360"/>
      <c r="AA386" s="139" t="s">
        <v>68</v>
      </c>
      <c r="AB386" s="140">
        <f t="shared" ref="AB386:AH386" si="510">K386+R386</f>
        <v>44.72</v>
      </c>
      <c r="AC386" s="140">
        <f t="shared" si="510"/>
        <v>894.39</v>
      </c>
      <c r="AD386" s="140">
        <f t="shared" si="510"/>
        <v>601.46</v>
      </c>
      <c r="AE386" s="140">
        <f t="shared" si="510"/>
        <v>37.27</v>
      </c>
      <c r="AF386" s="140">
        <f t="shared" si="510"/>
        <v>220</v>
      </c>
      <c r="AG386" s="140">
        <f t="shared" si="510"/>
        <v>0</v>
      </c>
      <c r="AH386" s="140">
        <f t="shared" si="510"/>
        <v>1797.84</v>
      </c>
      <c r="AI386" s="139" t="s">
        <v>32</v>
      </c>
    </row>
    <row r="387" s="115" customFormat="1" ht="19" customHeight="1" spans="1:35">
      <c r="A387" s="129">
        <f t="shared" si="460"/>
        <v>384</v>
      </c>
      <c r="B387" s="157" t="s">
        <v>411</v>
      </c>
      <c r="C387" s="58" t="s">
        <v>934</v>
      </c>
      <c r="D387" s="365" t="s">
        <v>935</v>
      </c>
      <c r="E387" s="350">
        <v>3726.65</v>
      </c>
      <c r="F387" s="130">
        <v>3726.65</v>
      </c>
      <c r="G387" s="350">
        <v>6014.67</v>
      </c>
      <c r="H387" s="350">
        <v>3726.65</v>
      </c>
      <c r="I387" s="366">
        <v>2200</v>
      </c>
      <c r="J387" s="130"/>
      <c r="K387" s="49">
        <f t="shared" si="461"/>
        <v>44.72</v>
      </c>
      <c r="L387" s="49">
        <f t="shared" si="462"/>
        <v>596.26</v>
      </c>
      <c r="M387" s="130">
        <f t="shared" si="463"/>
        <v>481.17</v>
      </c>
      <c r="N387" s="49">
        <f t="shared" si="464"/>
        <v>26.09</v>
      </c>
      <c r="O387" s="130">
        <f t="shared" si="465"/>
        <v>110</v>
      </c>
      <c r="P387" s="130">
        <f t="shared" si="466"/>
        <v>0</v>
      </c>
      <c r="Q387" s="130">
        <f t="shared" si="467"/>
        <v>1258.24</v>
      </c>
      <c r="R387" s="49">
        <f t="shared" si="468"/>
        <v>0</v>
      </c>
      <c r="S387" s="49">
        <f t="shared" si="469"/>
        <v>298.13</v>
      </c>
      <c r="T387" s="130">
        <f t="shared" si="470"/>
        <v>120.29</v>
      </c>
      <c r="U387" s="49">
        <f t="shared" si="471"/>
        <v>11.18</v>
      </c>
      <c r="V387" s="130">
        <f t="shared" si="472"/>
        <v>110</v>
      </c>
      <c r="W387" s="130">
        <f t="shared" si="473"/>
        <v>0</v>
      </c>
      <c r="X387" s="49">
        <f t="shared" si="474"/>
        <v>539.6</v>
      </c>
      <c r="Y387" s="49">
        <f t="shared" si="475"/>
        <v>1797.84</v>
      </c>
      <c r="Z387" s="360"/>
      <c r="AA387" s="139" t="s">
        <v>76</v>
      </c>
      <c r="AB387" s="140">
        <f t="shared" ref="AB387:AH387" si="511">K387+R387</f>
        <v>44.72</v>
      </c>
      <c r="AC387" s="140">
        <f t="shared" si="511"/>
        <v>894.39</v>
      </c>
      <c r="AD387" s="140">
        <f t="shared" si="511"/>
        <v>601.46</v>
      </c>
      <c r="AE387" s="140">
        <f t="shared" si="511"/>
        <v>37.27</v>
      </c>
      <c r="AF387" s="140">
        <f t="shared" si="511"/>
        <v>220</v>
      </c>
      <c r="AG387" s="140">
        <f t="shared" si="511"/>
        <v>0</v>
      </c>
      <c r="AH387" s="140">
        <f t="shared" si="511"/>
        <v>1797.84</v>
      </c>
      <c r="AI387" s="139" t="s">
        <v>32</v>
      </c>
    </row>
    <row r="388" s="115" customFormat="1" ht="19" customHeight="1" spans="1:35">
      <c r="A388" s="129">
        <f t="shared" si="460"/>
        <v>385</v>
      </c>
      <c r="B388" s="157" t="s">
        <v>132</v>
      </c>
      <c r="C388" s="58" t="s">
        <v>936</v>
      </c>
      <c r="D388" s="365" t="s">
        <v>937</v>
      </c>
      <c r="E388" s="350">
        <v>3726.65</v>
      </c>
      <c r="F388" s="130">
        <v>3726.65</v>
      </c>
      <c r="G388" s="350">
        <v>6014.67</v>
      </c>
      <c r="H388" s="350">
        <v>3726.65</v>
      </c>
      <c r="I388" s="366">
        <v>3180</v>
      </c>
      <c r="J388" s="130"/>
      <c r="K388" s="49">
        <f t="shared" si="461"/>
        <v>44.72</v>
      </c>
      <c r="L388" s="49">
        <f t="shared" si="462"/>
        <v>596.26</v>
      </c>
      <c r="M388" s="130">
        <f t="shared" si="463"/>
        <v>481.17</v>
      </c>
      <c r="N388" s="49">
        <f t="shared" si="464"/>
        <v>26.09</v>
      </c>
      <c r="O388" s="130">
        <f t="shared" si="465"/>
        <v>159</v>
      </c>
      <c r="P388" s="130">
        <f t="shared" si="466"/>
        <v>0</v>
      </c>
      <c r="Q388" s="130">
        <f t="shared" si="467"/>
        <v>1307.24</v>
      </c>
      <c r="R388" s="49">
        <f t="shared" si="468"/>
        <v>0</v>
      </c>
      <c r="S388" s="49">
        <f t="shared" si="469"/>
        <v>298.13</v>
      </c>
      <c r="T388" s="130">
        <f t="shared" si="470"/>
        <v>120.29</v>
      </c>
      <c r="U388" s="49">
        <f t="shared" si="471"/>
        <v>11.18</v>
      </c>
      <c r="V388" s="130">
        <f t="shared" si="472"/>
        <v>159</v>
      </c>
      <c r="W388" s="130">
        <f t="shared" si="473"/>
        <v>0</v>
      </c>
      <c r="X388" s="49">
        <f t="shared" si="474"/>
        <v>588.6</v>
      </c>
      <c r="Y388" s="49">
        <f t="shared" si="475"/>
        <v>1895.84</v>
      </c>
      <c r="Z388" s="360"/>
      <c r="AA388" s="139" t="s">
        <v>64</v>
      </c>
      <c r="AB388" s="140">
        <f t="shared" ref="AB388:AH388" si="512">K388+R388</f>
        <v>44.72</v>
      </c>
      <c r="AC388" s="140">
        <f t="shared" si="512"/>
        <v>894.39</v>
      </c>
      <c r="AD388" s="140">
        <f t="shared" si="512"/>
        <v>601.46</v>
      </c>
      <c r="AE388" s="140">
        <f t="shared" si="512"/>
        <v>37.27</v>
      </c>
      <c r="AF388" s="140">
        <f t="shared" si="512"/>
        <v>318</v>
      </c>
      <c r="AG388" s="140">
        <f t="shared" si="512"/>
        <v>0</v>
      </c>
      <c r="AH388" s="140">
        <f t="shared" si="512"/>
        <v>1895.84</v>
      </c>
      <c r="AI388" s="139" t="s">
        <v>34</v>
      </c>
    </row>
    <row r="389" s="115" customFormat="1" ht="19" customHeight="1" spans="1:35">
      <c r="A389" s="129">
        <f t="shared" si="460"/>
        <v>386</v>
      </c>
      <c r="B389" s="157" t="s">
        <v>206</v>
      </c>
      <c r="C389" s="58" t="s">
        <v>938</v>
      </c>
      <c r="D389" s="365" t="s">
        <v>939</v>
      </c>
      <c r="E389" s="350">
        <v>3726.65</v>
      </c>
      <c r="F389" s="130">
        <v>3726.65</v>
      </c>
      <c r="G389" s="350">
        <v>6014.67</v>
      </c>
      <c r="H389" s="350">
        <v>3726.65</v>
      </c>
      <c r="I389" s="366">
        <v>4180</v>
      </c>
      <c r="J389" s="130"/>
      <c r="K389" s="49">
        <f t="shared" si="461"/>
        <v>44.72</v>
      </c>
      <c r="L389" s="49">
        <f t="shared" si="462"/>
        <v>596.26</v>
      </c>
      <c r="M389" s="130">
        <f t="shared" si="463"/>
        <v>481.17</v>
      </c>
      <c r="N389" s="49">
        <f t="shared" si="464"/>
        <v>26.09</v>
      </c>
      <c r="O389" s="130">
        <f t="shared" si="465"/>
        <v>209</v>
      </c>
      <c r="P389" s="130">
        <f t="shared" si="466"/>
        <v>0</v>
      </c>
      <c r="Q389" s="130">
        <f t="shared" si="467"/>
        <v>1357.24</v>
      </c>
      <c r="R389" s="49">
        <f t="shared" si="468"/>
        <v>0</v>
      </c>
      <c r="S389" s="49">
        <f t="shared" si="469"/>
        <v>298.13</v>
      </c>
      <c r="T389" s="130">
        <f t="shared" si="470"/>
        <v>120.29</v>
      </c>
      <c r="U389" s="49">
        <f t="shared" si="471"/>
        <v>11.18</v>
      </c>
      <c r="V389" s="130">
        <f t="shared" si="472"/>
        <v>209</v>
      </c>
      <c r="W389" s="130">
        <f t="shared" si="473"/>
        <v>0</v>
      </c>
      <c r="X389" s="49">
        <f t="shared" si="474"/>
        <v>638.6</v>
      </c>
      <c r="Y389" s="49">
        <f t="shared" si="475"/>
        <v>1995.84</v>
      </c>
      <c r="Z389" s="360"/>
      <c r="AA389" s="139" t="s">
        <v>63</v>
      </c>
      <c r="AB389" s="140">
        <f t="shared" ref="AB389:AH389" si="513">K389+R389</f>
        <v>44.72</v>
      </c>
      <c r="AC389" s="140">
        <f t="shared" si="513"/>
        <v>894.39</v>
      </c>
      <c r="AD389" s="140">
        <f t="shared" si="513"/>
        <v>601.46</v>
      </c>
      <c r="AE389" s="140">
        <f t="shared" si="513"/>
        <v>37.27</v>
      </c>
      <c r="AF389" s="140">
        <f t="shared" si="513"/>
        <v>418</v>
      </c>
      <c r="AG389" s="140">
        <f t="shared" si="513"/>
        <v>0</v>
      </c>
      <c r="AH389" s="140">
        <f t="shared" si="513"/>
        <v>1995.84</v>
      </c>
      <c r="AI389" s="139" t="s">
        <v>31</v>
      </c>
    </row>
    <row r="390" s="115" customFormat="1" ht="19" customHeight="1" spans="1:35">
      <c r="A390" s="129">
        <f t="shared" si="460"/>
        <v>387</v>
      </c>
      <c r="B390" s="157" t="s">
        <v>368</v>
      </c>
      <c r="C390" s="58" t="s">
        <v>940</v>
      </c>
      <c r="D390" s="365" t="s">
        <v>941</v>
      </c>
      <c r="E390" s="350">
        <v>3726.65</v>
      </c>
      <c r="F390" s="130">
        <v>3726.65</v>
      </c>
      <c r="G390" s="350">
        <v>6014.67</v>
      </c>
      <c r="H390" s="350">
        <v>3726.65</v>
      </c>
      <c r="I390" s="366">
        <v>3180</v>
      </c>
      <c r="J390" s="130"/>
      <c r="K390" s="49">
        <f t="shared" si="461"/>
        <v>44.72</v>
      </c>
      <c r="L390" s="49">
        <f t="shared" si="462"/>
        <v>596.26</v>
      </c>
      <c r="M390" s="130">
        <f t="shared" si="463"/>
        <v>481.17</v>
      </c>
      <c r="N390" s="49">
        <f t="shared" si="464"/>
        <v>26.09</v>
      </c>
      <c r="O390" s="130">
        <f t="shared" si="465"/>
        <v>159</v>
      </c>
      <c r="P390" s="130">
        <f t="shared" si="466"/>
        <v>0</v>
      </c>
      <c r="Q390" s="130">
        <f t="shared" si="467"/>
        <v>1307.24</v>
      </c>
      <c r="R390" s="49">
        <f t="shared" si="468"/>
        <v>0</v>
      </c>
      <c r="S390" s="49">
        <f t="shared" si="469"/>
        <v>298.13</v>
      </c>
      <c r="T390" s="130">
        <f t="shared" si="470"/>
        <v>120.29</v>
      </c>
      <c r="U390" s="49">
        <f t="shared" si="471"/>
        <v>11.18</v>
      </c>
      <c r="V390" s="130">
        <f t="shared" si="472"/>
        <v>159</v>
      </c>
      <c r="W390" s="130">
        <f t="shared" si="473"/>
        <v>0</v>
      </c>
      <c r="X390" s="49">
        <f t="shared" si="474"/>
        <v>588.6</v>
      </c>
      <c r="Y390" s="49">
        <f t="shared" si="475"/>
        <v>1895.84</v>
      </c>
      <c r="Z390" s="360"/>
      <c r="AA390" s="139" t="s">
        <v>88</v>
      </c>
      <c r="AB390" s="140">
        <f t="shared" ref="AB390:AH390" si="514">K390+R390</f>
        <v>44.72</v>
      </c>
      <c r="AC390" s="140">
        <f t="shared" si="514"/>
        <v>894.39</v>
      </c>
      <c r="AD390" s="140">
        <f t="shared" si="514"/>
        <v>601.46</v>
      </c>
      <c r="AE390" s="140">
        <f t="shared" si="514"/>
        <v>37.27</v>
      </c>
      <c r="AF390" s="140">
        <f t="shared" si="514"/>
        <v>318</v>
      </c>
      <c r="AG390" s="140">
        <f t="shared" si="514"/>
        <v>0</v>
      </c>
      <c r="AH390" s="140">
        <f t="shared" si="514"/>
        <v>1895.84</v>
      </c>
      <c r="AI390" s="139" t="s">
        <v>34</v>
      </c>
    </row>
    <row r="391" s="115" customFormat="1" ht="19" customHeight="1" spans="1:35">
      <c r="A391" s="129">
        <f t="shared" si="460"/>
        <v>388</v>
      </c>
      <c r="B391" s="157" t="s">
        <v>119</v>
      </c>
      <c r="C391" s="58" t="s">
        <v>942</v>
      </c>
      <c r="D391" s="365" t="s">
        <v>943</v>
      </c>
      <c r="E391" s="350">
        <v>3726.65</v>
      </c>
      <c r="F391" s="130">
        <v>3726.65</v>
      </c>
      <c r="G391" s="350">
        <v>6014.67</v>
      </c>
      <c r="H391" s="350">
        <v>3726.65</v>
      </c>
      <c r="I391" s="366">
        <v>2200</v>
      </c>
      <c r="J391" s="130"/>
      <c r="K391" s="49">
        <f t="shared" si="461"/>
        <v>44.72</v>
      </c>
      <c r="L391" s="49">
        <f t="shared" si="462"/>
        <v>596.26</v>
      </c>
      <c r="M391" s="130">
        <f t="shared" si="463"/>
        <v>481.17</v>
      </c>
      <c r="N391" s="49">
        <f t="shared" si="464"/>
        <v>26.09</v>
      </c>
      <c r="O391" s="130">
        <f t="shared" si="465"/>
        <v>110</v>
      </c>
      <c r="P391" s="130">
        <f t="shared" si="466"/>
        <v>0</v>
      </c>
      <c r="Q391" s="130">
        <f t="shared" si="467"/>
        <v>1258.24</v>
      </c>
      <c r="R391" s="49">
        <f t="shared" si="468"/>
        <v>0</v>
      </c>
      <c r="S391" s="49">
        <f t="shared" si="469"/>
        <v>298.13</v>
      </c>
      <c r="T391" s="130">
        <f t="shared" si="470"/>
        <v>120.29</v>
      </c>
      <c r="U391" s="49">
        <f t="shared" si="471"/>
        <v>11.18</v>
      </c>
      <c r="V391" s="130">
        <f t="shared" si="472"/>
        <v>110</v>
      </c>
      <c r="W391" s="130">
        <f t="shared" si="473"/>
        <v>0</v>
      </c>
      <c r="X391" s="49">
        <f t="shared" si="474"/>
        <v>539.6</v>
      </c>
      <c r="Y391" s="49">
        <f t="shared" si="475"/>
        <v>1797.84</v>
      </c>
      <c r="Z391" s="360"/>
      <c r="AA391" s="139" t="s">
        <v>75</v>
      </c>
      <c r="AB391" s="140">
        <f t="shared" ref="AB391:AH391" si="515">K391+R391</f>
        <v>44.72</v>
      </c>
      <c r="AC391" s="140">
        <f t="shared" si="515"/>
        <v>894.39</v>
      </c>
      <c r="AD391" s="140">
        <f t="shared" si="515"/>
        <v>601.46</v>
      </c>
      <c r="AE391" s="140">
        <f t="shared" si="515"/>
        <v>37.27</v>
      </c>
      <c r="AF391" s="140">
        <f t="shared" si="515"/>
        <v>220</v>
      </c>
      <c r="AG391" s="140">
        <f t="shared" si="515"/>
        <v>0</v>
      </c>
      <c r="AH391" s="140">
        <f t="shared" si="515"/>
        <v>1797.84</v>
      </c>
      <c r="AI391" s="139" t="s">
        <v>32</v>
      </c>
    </row>
    <row r="392" s="115" customFormat="1" ht="19" customHeight="1" spans="1:35">
      <c r="A392" s="129">
        <f t="shared" si="460"/>
        <v>389</v>
      </c>
      <c r="B392" s="157" t="s">
        <v>368</v>
      </c>
      <c r="C392" s="63" t="s">
        <v>944</v>
      </c>
      <c r="D392" s="235" t="s">
        <v>945</v>
      </c>
      <c r="E392" s="350">
        <v>3726.65</v>
      </c>
      <c r="F392" s="130">
        <v>3726.65</v>
      </c>
      <c r="G392" s="350">
        <v>6014.67</v>
      </c>
      <c r="H392" s="350">
        <v>3726.65</v>
      </c>
      <c r="I392" s="366">
        <v>3180</v>
      </c>
      <c r="J392" s="130"/>
      <c r="K392" s="49">
        <f t="shared" si="461"/>
        <v>44.72</v>
      </c>
      <c r="L392" s="49">
        <f t="shared" si="462"/>
        <v>596.26</v>
      </c>
      <c r="M392" s="130">
        <f t="shared" si="463"/>
        <v>481.17</v>
      </c>
      <c r="N392" s="49">
        <f t="shared" si="464"/>
        <v>26.09</v>
      </c>
      <c r="O392" s="130">
        <f t="shared" si="465"/>
        <v>159</v>
      </c>
      <c r="P392" s="130">
        <f t="shared" si="466"/>
        <v>0</v>
      </c>
      <c r="Q392" s="130">
        <f t="shared" si="467"/>
        <v>1307.24</v>
      </c>
      <c r="R392" s="49">
        <f t="shared" si="468"/>
        <v>0</v>
      </c>
      <c r="S392" s="49">
        <f t="shared" si="469"/>
        <v>298.13</v>
      </c>
      <c r="T392" s="130">
        <f t="shared" si="470"/>
        <v>120.29</v>
      </c>
      <c r="U392" s="49">
        <f t="shared" si="471"/>
        <v>11.18</v>
      </c>
      <c r="V392" s="130">
        <f t="shared" si="472"/>
        <v>159</v>
      </c>
      <c r="W392" s="130">
        <f t="shared" si="473"/>
        <v>0</v>
      </c>
      <c r="X392" s="49">
        <f t="shared" si="474"/>
        <v>588.6</v>
      </c>
      <c r="Y392" s="49">
        <f t="shared" si="475"/>
        <v>1895.84</v>
      </c>
      <c r="Z392" s="360"/>
      <c r="AA392" s="139" t="s">
        <v>88</v>
      </c>
      <c r="AB392" s="140">
        <f t="shared" ref="AB392:AH392" si="516">K392+R392</f>
        <v>44.72</v>
      </c>
      <c r="AC392" s="140">
        <f t="shared" si="516"/>
        <v>894.39</v>
      </c>
      <c r="AD392" s="140">
        <f t="shared" si="516"/>
        <v>601.46</v>
      </c>
      <c r="AE392" s="140">
        <f t="shared" si="516"/>
        <v>37.27</v>
      </c>
      <c r="AF392" s="140">
        <f t="shared" si="516"/>
        <v>318</v>
      </c>
      <c r="AG392" s="140">
        <f t="shared" si="516"/>
        <v>0</v>
      </c>
      <c r="AH392" s="140">
        <f t="shared" si="516"/>
        <v>1895.84</v>
      </c>
      <c r="AI392" s="139" t="s">
        <v>34</v>
      </c>
    </row>
    <row r="393" s="115" customFormat="1" ht="19" customHeight="1" spans="1:35">
      <c r="A393" s="129">
        <f t="shared" si="460"/>
        <v>390</v>
      </c>
      <c r="B393" s="157" t="s">
        <v>201</v>
      </c>
      <c r="C393" s="58" t="s">
        <v>947</v>
      </c>
      <c r="D393" s="365" t="s">
        <v>948</v>
      </c>
      <c r="E393" s="350">
        <v>3726.65</v>
      </c>
      <c r="F393" s="130">
        <v>3726.65</v>
      </c>
      <c r="G393" s="350">
        <v>6014.67</v>
      </c>
      <c r="H393" s="350">
        <v>3726.65</v>
      </c>
      <c r="I393" s="366">
        <v>2200</v>
      </c>
      <c r="J393" s="130"/>
      <c r="K393" s="49">
        <f t="shared" si="461"/>
        <v>44.72</v>
      </c>
      <c r="L393" s="49">
        <f t="shared" si="462"/>
        <v>596.26</v>
      </c>
      <c r="M393" s="130">
        <f t="shared" si="463"/>
        <v>481.17</v>
      </c>
      <c r="N393" s="49">
        <f t="shared" si="464"/>
        <v>26.09</v>
      </c>
      <c r="O393" s="130">
        <f t="shared" si="465"/>
        <v>110</v>
      </c>
      <c r="P393" s="130">
        <f t="shared" si="466"/>
        <v>0</v>
      </c>
      <c r="Q393" s="130">
        <f t="shared" si="467"/>
        <v>1258.24</v>
      </c>
      <c r="R393" s="49">
        <f t="shared" si="468"/>
        <v>0</v>
      </c>
      <c r="S393" s="49">
        <f t="shared" si="469"/>
        <v>298.13</v>
      </c>
      <c r="T393" s="130">
        <f t="shared" si="470"/>
        <v>120.29</v>
      </c>
      <c r="U393" s="49">
        <f t="shared" si="471"/>
        <v>11.18</v>
      </c>
      <c r="V393" s="130">
        <f t="shared" si="472"/>
        <v>110</v>
      </c>
      <c r="W393" s="130">
        <f t="shared" si="473"/>
        <v>0</v>
      </c>
      <c r="X393" s="49">
        <f t="shared" si="474"/>
        <v>539.6</v>
      </c>
      <c r="Y393" s="49">
        <f t="shared" si="475"/>
        <v>1797.84</v>
      </c>
      <c r="Z393" s="360"/>
      <c r="AA393" s="139" t="s">
        <v>66</v>
      </c>
      <c r="AB393" s="140">
        <f t="shared" ref="AB393:AH393" si="517">K393+R393</f>
        <v>44.72</v>
      </c>
      <c r="AC393" s="140">
        <f t="shared" si="517"/>
        <v>894.39</v>
      </c>
      <c r="AD393" s="140">
        <f t="shared" si="517"/>
        <v>601.46</v>
      </c>
      <c r="AE393" s="140">
        <f t="shared" si="517"/>
        <v>37.27</v>
      </c>
      <c r="AF393" s="140">
        <f t="shared" si="517"/>
        <v>220</v>
      </c>
      <c r="AG393" s="140">
        <f t="shared" si="517"/>
        <v>0</v>
      </c>
      <c r="AH393" s="140">
        <f t="shared" si="517"/>
        <v>1797.84</v>
      </c>
      <c r="AI393" s="139" t="s">
        <v>32</v>
      </c>
    </row>
    <row r="394" s="115" customFormat="1" ht="19" customHeight="1" spans="1:35">
      <c r="A394" s="129">
        <f t="shared" si="460"/>
        <v>391</v>
      </c>
      <c r="B394" s="157" t="s">
        <v>119</v>
      </c>
      <c r="C394" s="58" t="s">
        <v>949</v>
      </c>
      <c r="D394" s="365" t="s">
        <v>950</v>
      </c>
      <c r="E394" s="350">
        <v>3726.65</v>
      </c>
      <c r="F394" s="130">
        <v>3726.65</v>
      </c>
      <c r="G394" s="350">
        <v>6014.67</v>
      </c>
      <c r="H394" s="350">
        <v>3726.65</v>
      </c>
      <c r="I394" s="366">
        <v>2200</v>
      </c>
      <c r="J394" s="130"/>
      <c r="K394" s="49">
        <f t="shared" si="461"/>
        <v>44.72</v>
      </c>
      <c r="L394" s="49">
        <f t="shared" si="462"/>
        <v>596.26</v>
      </c>
      <c r="M394" s="130">
        <f t="shared" si="463"/>
        <v>481.17</v>
      </c>
      <c r="N394" s="49">
        <f t="shared" si="464"/>
        <v>26.09</v>
      </c>
      <c r="O394" s="130">
        <f t="shared" si="465"/>
        <v>110</v>
      </c>
      <c r="P394" s="130">
        <f t="shared" si="466"/>
        <v>0</v>
      </c>
      <c r="Q394" s="130">
        <f t="shared" si="467"/>
        <v>1258.24</v>
      </c>
      <c r="R394" s="49">
        <f t="shared" si="468"/>
        <v>0</v>
      </c>
      <c r="S394" s="49">
        <f t="shared" si="469"/>
        <v>298.13</v>
      </c>
      <c r="T394" s="130">
        <f t="shared" si="470"/>
        <v>120.29</v>
      </c>
      <c r="U394" s="49">
        <f t="shared" si="471"/>
        <v>11.18</v>
      </c>
      <c r="V394" s="130">
        <f t="shared" si="472"/>
        <v>110</v>
      </c>
      <c r="W394" s="130">
        <f t="shared" si="473"/>
        <v>0</v>
      </c>
      <c r="X394" s="49">
        <f t="shared" si="474"/>
        <v>539.6</v>
      </c>
      <c r="Y394" s="49">
        <f t="shared" si="475"/>
        <v>1797.84</v>
      </c>
      <c r="Z394" s="360"/>
      <c r="AA394" s="139" t="s">
        <v>89</v>
      </c>
      <c r="AB394" s="140">
        <f t="shared" ref="AB394:AH394" si="518">K394+R394</f>
        <v>44.72</v>
      </c>
      <c r="AC394" s="140">
        <f t="shared" si="518"/>
        <v>894.39</v>
      </c>
      <c r="AD394" s="140">
        <f t="shared" si="518"/>
        <v>601.46</v>
      </c>
      <c r="AE394" s="140">
        <f t="shared" si="518"/>
        <v>37.27</v>
      </c>
      <c r="AF394" s="140">
        <f t="shared" si="518"/>
        <v>220</v>
      </c>
      <c r="AG394" s="140">
        <f t="shared" si="518"/>
        <v>0</v>
      </c>
      <c r="AH394" s="140">
        <f t="shared" si="518"/>
        <v>1797.84</v>
      </c>
      <c r="AI394" s="139" t="s">
        <v>32</v>
      </c>
    </row>
    <row r="395" s="115" customFormat="1" ht="19" customHeight="1" spans="1:35">
      <c r="A395" s="129">
        <f t="shared" si="460"/>
        <v>392</v>
      </c>
      <c r="B395" s="157" t="s">
        <v>262</v>
      </c>
      <c r="C395" s="58" t="s">
        <v>951</v>
      </c>
      <c r="D395" s="365" t="s">
        <v>952</v>
      </c>
      <c r="E395" s="350">
        <v>3726.65</v>
      </c>
      <c r="F395" s="130">
        <v>3726.65</v>
      </c>
      <c r="G395" s="350">
        <v>6014.67</v>
      </c>
      <c r="H395" s="350">
        <v>3726.65</v>
      </c>
      <c r="I395" s="366">
        <v>2200</v>
      </c>
      <c r="J395" s="130"/>
      <c r="K395" s="49">
        <f t="shared" si="461"/>
        <v>44.72</v>
      </c>
      <c r="L395" s="49">
        <f t="shared" si="462"/>
        <v>596.26</v>
      </c>
      <c r="M395" s="130">
        <f t="shared" si="463"/>
        <v>481.17</v>
      </c>
      <c r="N395" s="49">
        <f t="shared" si="464"/>
        <v>26.09</v>
      </c>
      <c r="O395" s="130">
        <f t="shared" si="465"/>
        <v>110</v>
      </c>
      <c r="P395" s="130">
        <f t="shared" si="466"/>
        <v>0</v>
      </c>
      <c r="Q395" s="130">
        <f t="shared" si="467"/>
        <v>1258.24</v>
      </c>
      <c r="R395" s="49">
        <f t="shared" si="468"/>
        <v>0</v>
      </c>
      <c r="S395" s="49">
        <f t="shared" si="469"/>
        <v>298.13</v>
      </c>
      <c r="T395" s="130">
        <f t="shared" si="470"/>
        <v>120.29</v>
      </c>
      <c r="U395" s="49">
        <f t="shared" si="471"/>
        <v>11.18</v>
      </c>
      <c r="V395" s="130">
        <f t="shared" si="472"/>
        <v>110</v>
      </c>
      <c r="W395" s="130">
        <f t="shared" si="473"/>
        <v>0</v>
      </c>
      <c r="X395" s="49">
        <f t="shared" si="474"/>
        <v>539.6</v>
      </c>
      <c r="Y395" s="49">
        <f t="shared" si="475"/>
        <v>1797.84</v>
      </c>
      <c r="Z395" s="360"/>
      <c r="AA395" s="139" t="s">
        <v>68</v>
      </c>
      <c r="AB395" s="140">
        <f t="shared" ref="AB395:AH395" si="519">K395+R395</f>
        <v>44.72</v>
      </c>
      <c r="AC395" s="140">
        <f t="shared" si="519"/>
        <v>894.39</v>
      </c>
      <c r="AD395" s="140">
        <f t="shared" si="519"/>
        <v>601.46</v>
      </c>
      <c r="AE395" s="140">
        <f t="shared" si="519"/>
        <v>37.27</v>
      </c>
      <c r="AF395" s="140">
        <f t="shared" si="519"/>
        <v>220</v>
      </c>
      <c r="AG395" s="140">
        <f t="shared" si="519"/>
        <v>0</v>
      </c>
      <c r="AH395" s="140">
        <f t="shared" si="519"/>
        <v>1797.84</v>
      </c>
      <c r="AI395" s="139" t="s">
        <v>32</v>
      </c>
    </row>
    <row r="396" s="115" customFormat="1" ht="19" customHeight="1" spans="1:35">
      <c r="A396" s="129">
        <f t="shared" si="460"/>
        <v>393</v>
      </c>
      <c r="B396" s="157" t="s">
        <v>119</v>
      </c>
      <c r="C396" s="58" t="s">
        <v>953</v>
      </c>
      <c r="D396" s="365" t="s">
        <v>954</v>
      </c>
      <c r="E396" s="350">
        <v>3726.65</v>
      </c>
      <c r="F396" s="130">
        <v>3726.65</v>
      </c>
      <c r="G396" s="350">
        <v>6014.67</v>
      </c>
      <c r="H396" s="350">
        <v>3726.65</v>
      </c>
      <c r="I396" s="366">
        <v>2200</v>
      </c>
      <c r="J396" s="130"/>
      <c r="K396" s="49">
        <f t="shared" si="461"/>
        <v>44.72</v>
      </c>
      <c r="L396" s="49">
        <f t="shared" si="462"/>
        <v>596.26</v>
      </c>
      <c r="M396" s="130">
        <f t="shared" si="463"/>
        <v>481.17</v>
      </c>
      <c r="N396" s="49">
        <f t="shared" si="464"/>
        <v>26.09</v>
      </c>
      <c r="O396" s="130">
        <f t="shared" si="465"/>
        <v>110</v>
      </c>
      <c r="P396" s="130">
        <f t="shared" si="466"/>
        <v>0</v>
      </c>
      <c r="Q396" s="130">
        <f t="shared" si="467"/>
        <v>1258.24</v>
      </c>
      <c r="R396" s="49">
        <f t="shared" si="468"/>
        <v>0</v>
      </c>
      <c r="S396" s="49">
        <f t="shared" si="469"/>
        <v>298.13</v>
      </c>
      <c r="T396" s="130">
        <f t="shared" si="470"/>
        <v>120.29</v>
      </c>
      <c r="U396" s="49">
        <f t="shared" si="471"/>
        <v>11.18</v>
      </c>
      <c r="V396" s="130">
        <f t="shared" si="472"/>
        <v>110</v>
      </c>
      <c r="W396" s="130">
        <f t="shared" si="473"/>
        <v>0</v>
      </c>
      <c r="X396" s="49">
        <f t="shared" si="474"/>
        <v>539.6</v>
      </c>
      <c r="Y396" s="49">
        <f t="shared" si="475"/>
        <v>1797.84</v>
      </c>
      <c r="Z396" s="360"/>
      <c r="AA396" s="139" t="s">
        <v>89</v>
      </c>
      <c r="AB396" s="140">
        <f t="shared" ref="AB396:AH396" si="520">K396+R396</f>
        <v>44.72</v>
      </c>
      <c r="AC396" s="140">
        <f t="shared" si="520"/>
        <v>894.39</v>
      </c>
      <c r="AD396" s="140">
        <f t="shared" si="520"/>
        <v>601.46</v>
      </c>
      <c r="AE396" s="140">
        <f t="shared" si="520"/>
        <v>37.27</v>
      </c>
      <c r="AF396" s="140">
        <f t="shared" si="520"/>
        <v>220</v>
      </c>
      <c r="AG396" s="140">
        <f t="shared" si="520"/>
        <v>0</v>
      </c>
      <c r="AH396" s="140">
        <f t="shared" si="520"/>
        <v>1797.84</v>
      </c>
      <c r="AI396" s="139" t="s">
        <v>32</v>
      </c>
    </row>
    <row r="397" s="115" customFormat="1" ht="19" customHeight="1" spans="1:35">
      <c r="A397" s="129">
        <f t="shared" si="460"/>
        <v>394</v>
      </c>
      <c r="B397" s="157" t="s">
        <v>201</v>
      </c>
      <c r="C397" s="63" t="s">
        <v>955</v>
      </c>
      <c r="D397" s="367" t="s">
        <v>956</v>
      </c>
      <c r="E397" s="350">
        <v>3726.65</v>
      </c>
      <c r="F397" s="130">
        <v>3726.65</v>
      </c>
      <c r="G397" s="350">
        <v>6014.67</v>
      </c>
      <c r="H397" s="350">
        <v>3726.65</v>
      </c>
      <c r="I397" s="366">
        <v>2200</v>
      </c>
      <c r="J397" s="130"/>
      <c r="K397" s="49">
        <f t="shared" si="461"/>
        <v>44.72</v>
      </c>
      <c r="L397" s="49">
        <f t="shared" si="462"/>
        <v>596.26</v>
      </c>
      <c r="M397" s="130">
        <f t="shared" si="463"/>
        <v>481.17</v>
      </c>
      <c r="N397" s="49">
        <f t="shared" si="464"/>
        <v>26.09</v>
      </c>
      <c r="O397" s="130">
        <f t="shared" si="465"/>
        <v>110</v>
      </c>
      <c r="P397" s="130">
        <f t="shared" si="466"/>
        <v>0</v>
      </c>
      <c r="Q397" s="130">
        <f t="shared" si="467"/>
        <v>1258.24</v>
      </c>
      <c r="R397" s="49">
        <f t="shared" si="468"/>
        <v>0</v>
      </c>
      <c r="S397" s="49">
        <f t="shared" si="469"/>
        <v>298.13</v>
      </c>
      <c r="T397" s="130">
        <f t="shared" si="470"/>
        <v>120.29</v>
      </c>
      <c r="U397" s="49">
        <f t="shared" si="471"/>
        <v>11.18</v>
      </c>
      <c r="V397" s="130">
        <f t="shared" si="472"/>
        <v>110</v>
      </c>
      <c r="W397" s="130">
        <f t="shared" si="473"/>
        <v>0</v>
      </c>
      <c r="X397" s="49">
        <f t="shared" si="474"/>
        <v>539.6</v>
      </c>
      <c r="Y397" s="49">
        <f t="shared" si="475"/>
        <v>1797.84</v>
      </c>
      <c r="Z397" s="360"/>
      <c r="AA397" s="139" t="s">
        <v>66</v>
      </c>
      <c r="AB397" s="140">
        <f t="shared" ref="AB397:AH397" si="521">K397+R397</f>
        <v>44.72</v>
      </c>
      <c r="AC397" s="140">
        <f t="shared" si="521"/>
        <v>894.39</v>
      </c>
      <c r="AD397" s="140">
        <f t="shared" si="521"/>
        <v>601.46</v>
      </c>
      <c r="AE397" s="140">
        <f t="shared" si="521"/>
        <v>37.27</v>
      </c>
      <c r="AF397" s="140">
        <f t="shared" si="521"/>
        <v>220</v>
      </c>
      <c r="AG397" s="140">
        <f t="shared" si="521"/>
        <v>0</v>
      </c>
      <c r="AH397" s="140">
        <f t="shared" si="521"/>
        <v>1797.84</v>
      </c>
      <c r="AI397" s="139" t="s">
        <v>32</v>
      </c>
    </row>
    <row r="398" s="115" customFormat="1" ht="19" customHeight="1" spans="1:35">
      <c r="A398" s="129">
        <f t="shared" si="460"/>
        <v>395</v>
      </c>
      <c r="B398" s="386" t="s">
        <v>217</v>
      </c>
      <c r="C398" s="353" t="s">
        <v>957</v>
      </c>
      <c r="D398" s="387" t="s">
        <v>958</v>
      </c>
      <c r="E398" s="350">
        <v>3726.65</v>
      </c>
      <c r="F398" s="130">
        <v>3726.65</v>
      </c>
      <c r="G398" s="350">
        <v>6014.67</v>
      </c>
      <c r="H398" s="350">
        <v>3726.65</v>
      </c>
      <c r="I398" s="366">
        <v>2200</v>
      </c>
      <c r="J398" s="130"/>
      <c r="K398" s="49">
        <f t="shared" si="461"/>
        <v>44.72</v>
      </c>
      <c r="L398" s="49">
        <f t="shared" si="462"/>
        <v>596.26</v>
      </c>
      <c r="M398" s="130">
        <f t="shared" si="463"/>
        <v>481.17</v>
      </c>
      <c r="N398" s="49">
        <f t="shared" si="464"/>
        <v>26.09</v>
      </c>
      <c r="O398" s="130">
        <f t="shared" si="465"/>
        <v>110</v>
      </c>
      <c r="P398" s="130">
        <f t="shared" si="466"/>
        <v>0</v>
      </c>
      <c r="Q398" s="130">
        <f t="shared" si="467"/>
        <v>1258.24</v>
      </c>
      <c r="R398" s="49">
        <f t="shared" si="468"/>
        <v>0</v>
      </c>
      <c r="S398" s="49">
        <f t="shared" si="469"/>
        <v>298.13</v>
      </c>
      <c r="T398" s="130">
        <f t="shared" si="470"/>
        <v>120.29</v>
      </c>
      <c r="U398" s="49">
        <f t="shared" si="471"/>
        <v>11.18</v>
      </c>
      <c r="V398" s="130">
        <f t="shared" si="472"/>
        <v>110</v>
      </c>
      <c r="W398" s="130">
        <f t="shared" si="473"/>
        <v>0</v>
      </c>
      <c r="X398" s="49">
        <f t="shared" si="474"/>
        <v>539.6</v>
      </c>
      <c r="Y398" s="49">
        <f t="shared" si="475"/>
        <v>1797.84</v>
      </c>
      <c r="Z398" s="360"/>
      <c r="AA398" s="377" t="s">
        <v>57</v>
      </c>
      <c r="AB398" s="140">
        <f t="shared" ref="AB398:AH398" si="522">K398+R398</f>
        <v>44.72</v>
      </c>
      <c r="AC398" s="140">
        <f t="shared" si="522"/>
        <v>894.39</v>
      </c>
      <c r="AD398" s="140">
        <f t="shared" si="522"/>
        <v>601.46</v>
      </c>
      <c r="AE398" s="140">
        <f t="shared" si="522"/>
        <v>37.27</v>
      </c>
      <c r="AF398" s="140">
        <f t="shared" si="522"/>
        <v>220</v>
      </c>
      <c r="AG398" s="140">
        <f t="shared" si="522"/>
        <v>0</v>
      </c>
      <c r="AH398" s="140">
        <f t="shared" si="522"/>
        <v>1797.84</v>
      </c>
      <c r="AI398" s="139" t="s">
        <v>32</v>
      </c>
    </row>
    <row r="399" s="115" customFormat="1" ht="19" customHeight="1" spans="1:35">
      <c r="A399" s="129">
        <f t="shared" si="460"/>
        <v>396</v>
      </c>
      <c r="B399" s="157" t="s">
        <v>411</v>
      </c>
      <c r="C399" s="52" t="s">
        <v>959</v>
      </c>
      <c r="D399" s="368" t="s">
        <v>960</v>
      </c>
      <c r="E399" s="350">
        <v>3726.65</v>
      </c>
      <c r="F399" s="130">
        <v>3726.65</v>
      </c>
      <c r="G399" s="350">
        <v>6014.67</v>
      </c>
      <c r="H399" s="350">
        <v>3726.65</v>
      </c>
      <c r="I399" s="366">
        <v>2200</v>
      </c>
      <c r="J399" s="130"/>
      <c r="K399" s="49">
        <f t="shared" si="461"/>
        <v>44.72</v>
      </c>
      <c r="L399" s="49">
        <f t="shared" si="462"/>
        <v>596.26</v>
      </c>
      <c r="M399" s="130">
        <f t="shared" si="463"/>
        <v>481.17</v>
      </c>
      <c r="N399" s="49">
        <f t="shared" si="464"/>
        <v>26.09</v>
      </c>
      <c r="O399" s="130">
        <f t="shared" si="465"/>
        <v>110</v>
      </c>
      <c r="P399" s="130">
        <f t="shared" si="466"/>
        <v>0</v>
      </c>
      <c r="Q399" s="130">
        <f t="shared" si="467"/>
        <v>1258.24</v>
      </c>
      <c r="R399" s="49">
        <f t="shared" si="468"/>
        <v>0</v>
      </c>
      <c r="S399" s="49">
        <f t="shared" si="469"/>
        <v>298.13</v>
      </c>
      <c r="T399" s="130">
        <f t="shared" si="470"/>
        <v>120.29</v>
      </c>
      <c r="U399" s="49">
        <f t="shared" si="471"/>
        <v>11.18</v>
      </c>
      <c r="V399" s="130">
        <f t="shared" si="472"/>
        <v>110</v>
      </c>
      <c r="W399" s="130">
        <f t="shared" si="473"/>
        <v>0</v>
      </c>
      <c r="X399" s="49">
        <f t="shared" si="474"/>
        <v>539.6</v>
      </c>
      <c r="Y399" s="49">
        <f t="shared" si="475"/>
        <v>1797.84</v>
      </c>
      <c r="Z399" s="360"/>
      <c r="AA399" s="377" t="s">
        <v>76</v>
      </c>
      <c r="AB399" s="140">
        <f t="shared" ref="AB399:AH399" si="523">K399+R399</f>
        <v>44.72</v>
      </c>
      <c r="AC399" s="140">
        <f t="shared" si="523"/>
        <v>894.39</v>
      </c>
      <c r="AD399" s="140">
        <f t="shared" si="523"/>
        <v>601.46</v>
      </c>
      <c r="AE399" s="140">
        <f t="shared" si="523"/>
        <v>37.27</v>
      </c>
      <c r="AF399" s="140">
        <f t="shared" si="523"/>
        <v>220</v>
      </c>
      <c r="AG399" s="140">
        <f t="shared" si="523"/>
        <v>0</v>
      </c>
      <c r="AH399" s="140">
        <f t="shared" si="523"/>
        <v>1797.84</v>
      </c>
      <c r="AI399" s="139" t="s">
        <v>32</v>
      </c>
    </row>
    <row r="400" s="115" customFormat="1" ht="19" customHeight="1" spans="1:35">
      <c r="A400" s="129">
        <f t="shared" si="460"/>
        <v>397</v>
      </c>
      <c r="B400" s="157" t="s">
        <v>262</v>
      </c>
      <c r="C400" s="52" t="s">
        <v>961</v>
      </c>
      <c r="D400" s="368" t="s">
        <v>962</v>
      </c>
      <c r="E400" s="350">
        <v>3726.65</v>
      </c>
      <c r="F400" s="130">
        <v>3726.65</v>
      </c>
      <c r="G400" s="350">
        <v>6014.67</v>
      </c>
      <c r="H400" s="350">
        <v>3726.65</v>
      </c>
      <c r="I400" s="366">
        <v>0</v>
      </c>
      <c r="J400" s="130"/>
      <c r="K400" s="49">
        <f t="shared" si="461"/>
        <v>44.72</v>
      </c>
      <c r="L400" s="49">
        <f t="shared" si="462"/>
        <v>596.26</v>
      </c>
      <c r="M400" s="130">
        <f t="shared" si="463"/>
        <v>481.17</v>
      </c>
      <c r="N400" s="49">
        <f t="shared" si="464"/>
        <v>26.09</v>
      </c>
      <c r="O400" s="130">
        <f t="shared" si="465"/>
        <v>0</v>
      </c>
      <c r="P400" s="130">
        <f t="shared" si="466"/>
        <v>0</v>
      </c>
      <c r="Q400" s="130">
        <f t="shared" si="467"/>
        <v>1148.24</v>
      </c>
      <c r="R400" s="49">
        <f t="shared" si="468"/>
        <v>0</v>
      </c>
      <c r="S400" s="49">
        <f t="shared" si="469"/>
        <v>298.13</v>
      </c>
      <c r="T400" s="130">
        <f t="shared" si="470"/>
        <v>120.29</v>
      </c>
      <c r="U400" s="49">
        <f t="shared" si="471"/>
        <v>11.18</v>
      </c>
      <c r="V400" s="130">
        <f t="shared" si="472"/>
        <v>0</v>
      </c>
      <c r="W400" s="130">
        <f t="shared" si="473"/>
        <v>0</v>
      </c>
      <c r="X400" s="49">
        <f t="shared" si="474"/>
        <v>429.6</v>
      </c>
      <c r="Y400" s="49">
        <f t="shared" si="475"/>
        <v>1577.84</v>
      </c>
      <c r="Z400" s="360"/>
      <c r="AA400" s="377" t="s">
        <v>65</v>
      </c>
      <c r="AB400" s="140">
        <f t="shared" ref="AB400:AH400" si="524">K400+R400</f>
        <v>44.72</v>
      </c>
      <c r="AC400" s="140">
        <f t="shared" si="524"/>
        <v>894.39</v>
      </c>
      <c r="AD400" s="140">
        <f t="shared" si="524"/>
        <v>601.46</v>
      </c>
      <c r="AE400" s="140">
        <f t="shared" si="524"/>
        <v>37.27</v>
      </c>
      <c r="AF400" s="140">
        <f t="shared" si="524"/>
        <v>0</v>
      </c>
      <c r="AG400" s="140">
        <f t="shared" si="524"/>
        <v>0</v>
      </c>
      <c r="AH400" s="140">
        <f t="shared" si="524"/>
        <v>1577.84</v>
      </c>
      <c r="AI400" s="139" t="s">
        <v>32</v>
      </c>
    </row>
    <row r="401" s="115" customFormat="1" ht="19" customHeight="1" spans="1:35">
      <c r="A401" s="129">
        <f t="shared" si="460"/>
        <v>398</v>
      </c>
      <c r="B401" s="157" t="s">
        <v>217</v>
      </c>
      <c r="C401" s="52" t="s">
        <v>963</v>
      </c>
      <c r="D401" s="368" t="s">
        <v>964</v>
      </c>
      <c r="E401" s="350">
        <v>3726.65</v>
      </c>
      <c r="F401" s="130">
        <v>3726.65</v>
      </c>
      <c r="G401" s="350">
        <v>6014.67</v>
      </c>
      <c r="H401" s="350">
        <v>3726.65</v>
      </c>
      <c r="I401" s="366">
        <v>2200</v>
      </c>
      <c r="J401" s="130"/>
      <c r="K401" s="49">
        <f t="shared" si="461"/>
        <v>44.72</v>
      </c>
      <c r="L401" s="49">
        <f t="shared" si="462"/>
        <v>596.26</v>
      </c>
      <c r="M401" s="130">
        <f t="shared" si="463"/>
        <v>481.17</v>
      </c>
      <c r="N401" s="49">
        <f t="shared" si="464"/>
        <v>26.09</v>
      </c>
      <c r="O401" s="130">
        <f t="shared" si="465"/>
        <v>110</v>
      </c>
      <c r="P401" s="130">
        <f t="shared" si="466"/>
        <v>0</v>
      </c>
      <c r="Q401" s="130">
        <f t="shared" si="467"/>
        <v>1258.24</v>
      </c>
      <c r="R401" s="49">
        <f t="shared" si="468"/>
        <v>0</v>
      </c>
      <c r="S401" s="49">
        <f t="shared" si="469"/>
        <v>298.13</v>
      </c>
      <c r="T401" s="130">
        <f t="shared" si="470"/>
        <v>120.29</v>
      </c>
      <c r="U401" s="49">
        <f t="shared" si="471"/>
        <v>11.18</v>
      </c>
      <c r="V401" s="130">
        <f t="shared" si="472"/>
        <v>110</v>
      </c>
      <c r="W401" s="130">
        <f t="shared" si="473"/>
        <v>0</v>
      </c>
      <c r="X401" s="49">
        <f t="shared" si="474"/>
        <v>539.6</v>
      </c>
      <c r="Y401" s="49">
        <f t="shared" si="475"/>
        <v>1797.84</v>
      </c>
      <c r="Z401" s="360"/>
      <c r="AA401" s="377" t="s">
        <v>57</v>
      </c>
      <c r="AB401" s="140">
        <f t="shared" ref="AB401:AH401" si="525">K401+R401</f>
        <v>44.72</v>
      </c>
      <c r="AC401" s="140">
        <f t="shared" si="525"/>
        <v>894.39</v>
      </c>
      <c r="AD401" s="140">
        <f t="shared" si="525"/>
        <v>601.46</v>
      </c>
      <c r="AE401" s="140">
        <f t="shared" si="525"/>
        <v>37.27</v>
      </c>
      <c r="AF401" s="140">
        <f t="shared" si="525"/>
        <v>220</v>
      </c>
      <c r="AG401" s="140">
        <f t="shared" si="525"/>
        <v>0</v>
      </c>
      <c r="AH401" s="140">
        <f t="shared" si="525"/>
        <v>1797.84</v>
      </c>
      <c r="AI401" s="139" t="s">
        <v>32</v>
      </c>
    </row>
    <row r="402" s="115" customFormat="1" ht="19" customHeight="1" spans="1:35">
      <c r="A402" s="129">
        <f t="shared" si="460"/>
        <v>399</v>
      </c>
      <c r="B402" s="157" t="s">
        <v>217</v>
      </c>
      <c r="C402" s="52" t="s">
        <v>965</v>
      </c>
      <c r="D402" s="237" t="s">
        <v>966</v>
      </c>
      <c r="E402" s="350">
        <v>3726.65</v>
      </c>
      <c r="F402" s="130">
        <v>3726.65</v>
      </c>
      <c r="G402" s="350">
        <v>6014.67</v>
      </c>
      <c r="H402" s="350">
        <v>3726.65</v>
      </c>
      <c r="I402" s="366">
        <v>2200</v>
      </c>
      <c r="J402" s="130"/>
      <c r="K402" s="49">
        <f t="shared" si="461"/>
        <v>44.72</v>
      </c>
      <c r="L402" s="49">
        <f t="shared" si="462"/>
        <v>596.26</v>
      </c>
      <c r="M402" s="130">
        <f t="shared" si="463"/>
        <v>481.17</v>
      </c>
      <c r="N402" s="49">
        <f t="shared" si="464"/>
        <v>26.09</v>
      </c>
      <c r="O402" s="130">
        <f t="shared" si="465"/>
        <v>110</v>
      </c>
      <c r="P402" s="130">
        <f t="shared" si="466"/>
        <v>0</v>
      </c>
      <c r="Q402" s="130">
        <f t="shared" si="467"/>
        <v>1258.24</v>
      </c>
      <c r="R402" s="49">
        <f t="shared" si="468"/>
        <v>0</v>
      </c>
      <c r="S402" s="49">
        <f t="shared" si="469"/>
        <v>298.13</v>
      </c>
      <c r="T402" s="130">
        <f t="shared" si="470"/>
        <v>120.29</v>
      </c>
      <c r="U402" s="49">
        <f t="shared" si="471"/>
        <v>11.18</v>
      </c>
      <c r="V402" s="130">
        <f t="shared" si="472"/>
        <v>110</v>
      </c>
      <c r="W402" s="130">
        <f t="shared" si="473"/>
        <v>0</v>
      </c>
      <c r="X402" s="49">
        <f t="shared" si="474"/>
        <v>539.6</v>
      </c>
      <c r="Y402" s="49">
        <f t="shared" si="475"/>
        <v>1797.84</v>
      </c>
      <c r="Z402" s="360"/>
      <c r="AA402" s="377" t="s">
        <v>57</v>
      </c>
      <c r="AB402" s="140">
        <f t="shared" ref="AB402:AH402" si="526">K402+R402</f>
        <v>44.72</v>
      </c>
      <c r="AC402" s="140">
        <f t="shared" si="526"/>
        <v>894.39</v>
      </c>
      <c r="AD402" s="140">
        <f t="shared" si="526"/>
        <v>601.46</v>
      </c>
      <c r="AE402" s="140">
        <f t="shared" si="526"/>
        <v>37.27</v>
      </c>
      <c r="AF402" s="140">
        <f t="shared" si="526"/>
        <v>220</v>
      </c>
      <c r="AG402" s="140">
        <f t="shared" si="526"/>
        <v>0</v>
      </c>
      <c r="AH402" s="140">
        <f t="shared" si="526"/>
        <v>1797.84</v>
      </c>
      <c r="AI402" s="139" t="s">
        <v>32</v>
      </c>
    </row>
    <row r="403" s="115" customFormat="1" ht="19" customHeight="1" spans="1:35">
      <c r="A403" s="129">
        <f t="shared" si="460"/>
        <v>400</v>
      </c>
      <c r="B403" s="157" t="s">
        <v>212</v>
      </c>
      <c r="C403" s="87" t="s">
        <v>967</v>
      </c>
      <c r="D403" s="368" t="s">
        <v>968</v>
      </c>
      <c r="E403" s="350">
        <v>3726.65</v>
      </c>
      <c r="F403" s="130">
        <v>3726.65</v>
      </c>
      <c r="G403" s="350">
        <v>6014.67</v>
      </c>
      <c r="H403" s="350">
        <v>3726.65</v>
      </c>
      <c r="I403" s="375">
        <v>3180</v>
      </c>
      <c r="J403" s="87"/>
      <c r="K403" s="49">
        <f t="shared" si="461"/>
        <v>44.72</v>
      </c>
      <c r="L403" s="49">
        <f t="shared" si="462"/>
        <v>596.26</v>
      </c>
      <c r="M403" s="130">
        <f t="shared" si="463"/>
        <v>481.17</v>
      </c>
      <c r="N403" s="49">
        <f t="shared" si="464"/>
        <v>26.09</v>
      </c>
      <c r="O403" s="130">
        <f t="shared" si="465"/>
        <v>159</v>
      </c>
      <c r="P403" s="130">
        <f t="shared" si="466"/>
        <v>0</v>
      </c>
      <c r="Q403" s="130">
        <f t="shared" si="467"/>
        <v>1307.24</v>
      </c>
      <c r="R403" s="49">
        <f t="shared" si="468"/>
        <v>0</v>
      </c>
      <c r="S403" s="49">
        <f t="shared" si="469"/>
        <v>298.13</v>
      </c>
      <c r="T403" s="130">
        <f t="shared" si="470"/>
        <v>120.29</v>
      </c>
      <c r="U403" s="49">
        <f t="shared" si="471"/>
        <v>11.18</v>
      </c>
      <c r="V403" s="130">
        <f t="shared" si="472"/>
        <v>159</v>
      </c>
      <c r="W403" s="130">
        <f t="shared" si="473"/>
        <v>0</v>
      </c>
      <c r="X403" s="49">
        <f t="shared" si="474"/>
        <v>588.6</v>
      </c>
      <c r="Y403" s="49">
        <f t="shared" si="475"/>
        <v>1895.84</v>
      </c>
      <c r="Z403" s="360"/>
      <c r="AA403" s="377" t="s">
        <v>67</v>
      </c>
      <c r="AB403" s="140">
        <f t="shared" ref="AB403:AH403" si="527">K403+R403</f>
        <v>44.72</v>
      </c>
      <c r="AC403" s="140">
        <f t="shared" si="527"/>
        <v>894.39</v>
      </c>
      <c r="AD403" s="140">
        <f t="shared" si="527"/>
        <v>601.46</v>
      </c>
      <c r="AE403" s="140">
        <f t="shared" si="527"/>
        <v>37.27</v>
      </c>
      <c r="AF403" s="140">
        <f t="shared" si="527"/>
        <v>318</v>
      </c>
      <c r="AG403" s="140">
        <f t="shared" si="527"/>
        <v>0</v>
      </c>
      <c r="AH403" s="140">
        <f t="shared" si="527"/>
        <v>1895.84</v>
      </c>
      <c r="AI403" s="139" t="s">
        <v>32</v>
      </c>
    </row>
    <row r="404" s="115" customFormat="1" ht="19" customHeight="1" spans="1:35">
      <c r="A404" s="129">
        <f t="shared" si="460"/>
        <v>401</v>
      </c>
      <c r="B404" s="157" t="s">
        <v>262</v>
      </c>
      <c r="C404" s="88" t="s">
        <v>971</v>
      </c>
      <c r="D404" s="369" t="s">
        <v>972</v>
      </c>
      <c r="E404" s="350">
        <v>3726.65</v>
      </c>
      <c r="F404" s="130">
        <v>3726.65</v>
      </c>
      <c r="G404" s="350">
        <v>6014.67</v>
      </c>
      <c r="H404" s="350">
        <v>3726.65</v>
      </c>
      <c r="I404" s="375">
        <v>2200</v>
      </c>
      <c r="J404" s="87"/>
      <c r="K404" s="49">
        <f t="shared" si="461"/>
        <v>44.72</v>
      </c>
      <c r="L404" s="49">
        <f t="shared" si="462"/>
        <v>596.26</v>
      </c>
      <c r="M404" s="130">
        <f t="shared" si="463"/>
        <v>481.17</v>
      </c>
      <c r="N404" s="49">
        <f t="shared" si="464"/>
        <v>26.09</v>
      </c>
      <c r="O404" s="130">
        <f t="shared" si="465"/>
        <v>110</v>
      </c>
      <c r="P404" s="130">
        <f t="shared" si="466"/>
        <v>0</v>
      </c>
      <c r="Q404" s="130">
        <f t="shared" si="467"/>
        <v>1258.24</v>
      </c>
      <c r="R404" s="49">
        <f t="shared" si="468"/>
        <v>0</v>
      </c>
      <c r="S404" s="49">
        <f t="shared" si="469"/>
        <v>298.13</v>
      </c>
      <c r="T404" s="130">
        <f t="shared" si="470"/>
        <v>120.29</v>
      </c>
      <c r="U404" s="49">
        <f t="shared" si="471"/>
        <v>11.18</v>
      </c>
      <c r="V404" s="130">
        <f t="shared" si="472"/>
        <v>110</v>
      </c>
      <c r="W404" s="130">
        <f t="shared" si="473"/>
        <v>0</v>
      </c>
      <c r="X404" s="49">
        <f t="shared" si="474"/>
        <v>539.6</v>
      </c>
      <c r="Y404" s="49">
        <f t="shared" si="475"/>
        <v>1797.84</v>
      </c>
      <c r="Z404" s="360"/>
      <c r="AA404" s="377" t="s">
        <v>68</v>
      </c>
      <c r="AB404" s="140">
        <f t="shared" ref="AB404:AH404" si="528">K404+R404</f>
        <v>44.72</v>
      </c>
      <c r="AC404" s="140">
        <f t="shared" si="528"/>
        <v>894.39</v>
      </c>
      <c r="AD404" s="140">
        <f t="shared" si="528"/>
        <v>601.46</v>
      </c>
      <c r="AE404" s="140">
        <f t="shared" si="528"/>
        <v>37.27</v>
      </c>
      <c r="AF404" s="140">
        <f t="shared" si="528"/>
        <v>220</v>
      </c>
      <c r="AG404" s="140">
        <f t="shared" si="528"/>
        <v>0</v>
      </c>
      <c r="AH404" s="140">
        <f t="shared" si="528"/>
        <v>1797.84</v>
      </c>
      <c r="AI404" s="139" t="s">
        <v>32</v>
      </c>
    </row>
    <row r="405" s="115" customFormat="1" ht="19" customHeight="1" spans="1:35">
      <c r="A405" s="129">
        <f t="shared" si="460"/>
        <v>402</v>
      </c>
      <c r="B405" s="157" t="s">
        <v>262</v>
      </c>
      <c r="C405" s="87" t="s">
        <v>973</v>
      </c>
      <c r="D405" s="368" t="s">
        <v>974</v>
      </c>
      <c r="E405" s="350">
        <v>3726.65</v>
      </c>
      <c r="F405" s="130">
        <v>3726.65</v>
      </c>
      <c r="G405" s="350">
        <v>6014.67</v>
      </c>
      <c r="H405" s="350">
        <v>3726.65</v>
      </c>
      <c r="I405" s="375">
        <v>2200</v>
      </c>
      <c r="J405" s="87"/>
      <c r="K405" s="49">
        <f t="shared" si="461"/>
        <v>44.72</v>
      </c>
      <c r="L405" s="49">
        <f t="shared" si="462"/>
        <v>596.26</v>
      </c>
      <c r="M405" s="130">
        <f t="shared" si="463"/>
        <v>481.17</v>
      </c>
      <c r="N405" s="49">
        <f t="shared" si="464"/>
        <v>26.09</v>
      </c>
      <c r="O405" s="130">
        <f t="shared" si="465"/>
        <v>110</v>
      </c>
      <c r="P405" s="130">
        <f t="shared" si="466"/>
        <v>0</v>
      </c>
      <c r="Q405" s="130">
        <f t="shared" si="467"/>
        <v>1258.24</v>
      </c>
      <c r="R405" s="49">
        <f t="shared" si="468"/>
        <v>0</v>
      </c>
      <c r="S405" s="49">
        <f t="shared" si="469"/>
        <v>298.13</v>
      </c>
      <c r="T405" s="130">
        <f t="shared" si="470"/>
        <v>120.29</v>
      </c>
      <c r="U405" s="49">
        <f t="shared" si="471"/>
        <v>11.18</v>
      </c>
      <c r="V405" s="130">
        <f t="shared" si="472"/>
        <v>110</v>
      </c>
      <c r="W405" s="130">
        <f t="shared" si="473"/>
        <v>0</v>
      </c>
      <c r="X405" s="49">
        <f t="shared" si="474"/>
        <v>539.6</v>
      </c>
      <c r="Y405" s="49">
        <f t="shared" si="475"/>
        <v>1797.84</v>
      </c>
      <c r="Z405" s="360"/>
      <c r="AA405" s="377" t="s">
        <v>68</v>
      </c>
      <c r="AB405" s="140">
        <f t="shared" ref="AB405:AH405" si="529">K405+R405</f>
        <v>44.72</v>
      </c>
      <c r="AC405" s="140">
        <f t="shared" si="529"/>
        <v>894.39</v>
      </c>
      <c r="AD405" s="140">
        <f t="shared" si="529"/>
        <v>601.46</v>
      </c>
      <c r="AE405" s="140">
        <f t="shared" si="529"/>
        <v>37.27</v>
      </c>
      <c r="AF405" s="140">
        <f t="shared" si="529"/>
        <v>220</v>
      </c>
      <c r="AG405" s="140">
        <f t="shared" si="529"/>
        <v>0</v>
      </c>
      <c r="AH405" s="140">
        <f t="shared" si="529"/>
        <v>1797.84</v>
      </c>
      <c r="AI405" s="139" t="s">
        <v>32</v>
      </c>
    </row>
    <row r="406" s="115" customFormat="1" ht="19" customHeight="1" spans="1:35">
      <c r="A406" s="129">
        <f t="shared" si="460"/>
        <v>403</v>
      </c>
      <c r="B406" s="157" t="s">
        <v>201</v>
      </c>
      <c r="C406" s="87" t="s">
        <v>975</v>
      </c>
      <c r="D406" s="368" t="s">
        <v>976</v>
      </c>
      <c r="E406" s="350">
        <v>3726.65</v>
      </c>
      <c r="F406" s="130">
        <v>3726.65</v>
      </c>
      <c r="G406" s="350">
        <v>6014.67</v>
      </c>
      <c r="H406" s="350">
        <v>3726.65</v>
      </c>
      <c r="I406" s="366"/>
      <c r="J406" s="88"/>
      <c r="K406" s="49">
        <f t="shared" si="461"/>
        <v>44.72</v>
      </c>
      <c r="L406" s="49">
        <f t="shared" si="462"/>
        <v>596.26</v>
      </c>
      <c r="M406" s="130">
        <f t="shared" si="463"/>
        <v>481.17</v>
      </c>
      <c r="N406" s="49">
        <f t="shared" si="464"/>
        <v>26.09</v>
      </c>
      <c r="O406" s="130">
        <f t="shared" si="465"/>
        <v>0</v>
      </c>
      <c r="P406" s="130">
        <f t="shared" si="466"/>
        <v>0</v>
      </c>
      <c r="Q406" s="130">
        <f t="shared" si="467"/>
        <v>1148.24</v>
      </c>
      <c r="R406" s="49">
        <f t="shared" si="468"/>
        <v>0</v>
      </c>
      <c r="S406" s="49">
        <f t="shared" si="469"/>
        <v>298.13</v>
      </c>
      <c r="T406" s="130">
        <f t="shared" si="470"/>
        <v>120.29</v>
      </c>
      <c r="U406" s="49">
        <f t="shared" si="471"/>
        <v>11.18</v>
      </c>
      <c r="V406" s="130">
        <f t="shared" si="472"/>
        <v>0</v>
      </c>
      <c r="W406" s="130">
        <f t="shared" si="473"/>
        <v>0</v>
      </c>
      <c r="X406" s="49">
        <f t="shared" si="474"/>
        <v>429.6</v>
      </c>
      <c r="Y406" s="49">
        <f t="shared" si="475"/>
        <v>1577.84</v>
      </c>
      <c r="Z406" s="360"/>
      <c r="AA406" s="377" t="s">
        <v>66</v>
      </c>
      <c r="AB406" s="140">
        <f t="shared" ref="AB406:AH406" si="530">K406+R406</f>
        <v>44.72</v>
      </c>
      <c r="AC406" s="140">
        <f t="shared" si="530"/>
        <v>894.39</v>
      </c>
      <c r="AD406" s="140">
        <f t="shared" si="530"/>
        <v>601.46</v>
      </c>
      <c r="AE406" s="140">
        <f t="shared" si="530"/>
        <v>37.27</v>
      </c>
      <c r="AF406" s="140">
        <f t="shared" si="530"/>
        <v>0</v>
      </c>
      <c r="AG406" s="140">
        <f t="shared" si="530"/>
        <v>0</v>
      </c>
      <c r="AH406" s="140">
        <f t="shared" si="530"/>
        <v>1577.84</v>
      </c>
      <c r="AI406" s="139" t="s">
        <v>32</v>
      </c>
    </row>
    <row r="407" s="115" customFormat="1" ht="19" customHeight="1" spans="1:35">
      <c r="A407" s="129">
        <f t="shared" si="460"/>
        <v>404</v>
      </c>
      <c r="B407" s="157" t="s">
        <v>411</v>
      </c>
      <c r="C407" s="87" t="s">
        <v>977</v>
      </c>
      <c r="D407" s="368" t="s">
        <v>978</v>
      </c>
      <c r="E407" s="350">
        <v>3726.65</v>
      </c>
      <c r="F407" s="130">
        <v>3726.65</v>
      </c>
      <c r="G407" s="350">
        <v>6014.67</v>
      </c>
      <c r="H407" s="350">
        <v>3726.65</v>
      </c>
      <c r="I407" s="375">
        <v>2200</v>
      </c>
      <c r="J407" s="87"/>
      <c r="K407" s="49">
        <f t="shared" si="461"/>
        <v>44.72</v>
      </c>
      <c r="L407" s="49">
        <f t="shared" si="462"/>
        <v>596.26</v>
      </c>
      <c r="M407" s="130">
        <f t="shared" si="463"/>
        <v>481.17</v>
      </c>
      <c r="N407" s="49">
        <f t="shared" si="464"/>
        <v>26.09</v>
      </c>
      <c r="O407" s="130">
        <f t="shared" si="465"/>
        <v>110</v>
      </c>
      <c r="P407" s="130">
        <f t="shared" si="466"/>
        <v>0</v>
      </c>
      <c r="Q407" s="130">
        <f t="shared" si="467"/>
        <v>1258.24</v>
      </c>
      <c r="R407" s="49">
        <f t="shared" si="468"/>
        <v>0</v>
      </c>
      <c r="S407" s="49">
        <f t="shared" si="469"/>
        <v>298.13</v>
      </c>
      <c r="T407" s="130">
        <f t="shared" si="470"/>
        <v>120.29</v>
      </c>
      <c r="U407" s="49">
        <f t="shared" si="471"/>
        <v>11.18</v>
      </c>
      <c r="V407" s="130">
        <f t="shared" si="472"/>
        <v>110</v>
      </c>
      <c r="W407" s="130">
        <f t="shared" si="473"/>
        <v>0</v>
      </c>
      <c r="X407" s="49">
        <f t="shared" si="474"/>
        <v>539.6</v>
      </c>
      <c r="Y407" s="49">
        <f t="shared" si="475"/>
        <v>1797.84</v>
      </c>
      <c r="Z407" s="360"/>
      <c r="AA407" s="377" t="s">
        <v>76</v>
      </c>
      <c r="AB407" s="140">
        <f t="shared" ref="AB407:AH407" si="531">K407+R407</f>
        <v>44.72</v>
      </c>
      <c r="AC407" s="140">
        <f t="shared" si="531"/>
        <v>894.39</v>
      </c>
      <c r="AD407" s="140">
        <f t="shared" si="531"/>
        <v>601.46</v>
      </c>
      <c r="AE407" s="140">
        <f t="shared" si="531"/>
        <v>37.27</v>
      </c>
      <c r="AF407" s="140">
        <f t="shared" si="531"/>
        <v>220</v>
      </c>
      <c r="AG407" s="140">
        <f t="shared" si="531"/>
        <v>0</v>
      </c>
      <c r="AH407" s="140">
        <f t="shared" si="531"/>
        <v>1797.84</v>
      </c>
      <c r="AI407" s="139" t="s">
        <v>32</v>
      </c>
    </row>
    <row r="408" s="115" customFormat="1" ht="19" customHeight="1" spans="1:35">
      <c r="A408" s="129">
        <f t="shared" si="460"/>
        <v>405</v>
      </c>
      <c r="B408" s="162" t="s">
        <v>411</v>
      </c>
      <c r="C408" s="52" t="s">
        <v>979</v>
      </c>
      <c r="D408" s="370" t="s">
        <v>980</v>
      </c>
      <c r="E408" s="350">
        <v>3726.65</v>
      </c>
      <c r="F408" s="130">
        <v>3726.65</v>
      </c>
      <c r="G408" s="350">
        <v>6014.67</v>
      </c>
      <c r="H408" s="350">
        <v>3726.65</v>
      </c>
      <c r="I408" s="375">
        <v>2200</v>
      </c>
      <c r="J408" s="52"/>
      <c r="K408" s="49">
        <f t="shared" si="461"/>
        <v>44.72</v>
      </c>
      <c r="L408" s="49">
        <f t="shared" si="462"/>
        <v>596.26</v>
      </c>
      <c r="M408" s="130">
        <f t="shared" si="463"/>
        <v>481.17</v>
      </c>
      <c r="N408" s="49">
        <f t="shared" si="464"/>
        <v>26.09</v>
      </c>
      <c r="O408" s="130">
        <f t="shared" si="465"/>
        <v>110</v>
      </c>
      <c r="P408" s="130">
        <f t="shared" si="466"/>
        <v>0</v>
      </c>
      <c r="Q408" s="130">
        <f t="shared" si="467"/>
        <v>1258.24</v>
      </c>
      <c r="R408" s="49">
        <f t="shared" si="468"/>
        <v>0</v>
      </c>
      <c r="S408" s="49">
        <f t="shared" si="469"/>
        <v>298.13</v>
      </c>
      <c r="T408" s="130">
        <f t="shared" si="470"/>
        <v>120.29</v>
      </c>
      <c r="U408" s="49">
        <f t="shared" si="471"/>
        <v>11.18</v>
      </c>
      <c r="V408" s="130">
        <f t="shared" si="472"/>
        <v>110</v>
      </c>
      <c r="W408" s="130">
        <f t="shared" si="473"/>
        <v>0</v>
      </c>
      <c r="X408" s="49">
        <f t="shared" si="474"/>
        <v>539.6</v>
      </c>
      <c r="Y408" s="49">
        <f t="shared" si="475"/>
        <v>1797.84</v>
      </c>
      <c r="Z408" s="360"/>
      <c r="AA408" s="377" t="s">
        <v>76</v>
      </c>
      <c r="AB408" s="140">
        <f t="shared" ref="AB408:AH408" si="532">K408+R408</f>
        <v>44.72</v>
      </c>
      <c r="AC408" s="140">
        <f t="shared" si="532"/>
        <v>894.39</v>
      </c>
      <c r="AD408" s="140">
        <f t="shared" si="532"/>
        <v>601.46</v>
      </c>
      <c r="AE408" s="140">
        <f t="shared" si="532"/>
        <v>37.27</v>
      </c>
      <c r="AF408" s="140">
        <f t="shared" si="532"/>
        <v>220</v>
      </c>
      <c r="AG408" s="140">
        <f t="shared" si="532"/>
        <v>0</v>
      </c>
      <c r="AH408" s="140">
        <f t="shared" si="532"/>
        <v>1797.84</v>
      </c>
      <c r="AI408" s="139" t="s">
        <v>32</v>
      </c>
    </row>
    <row r="409" s="115" customFormat="1" ht="19" customHeight="1" spans="1:35">
      <c r="A409" s="129">
        <f t="shared" si="460"/>
        <v>406</v>
      </c>
      <c r="B409" s="157" t="s">
        <v>132</v>
      </c>
      <c r="C409" s="87" t="s">
        <v>981</v>
      </c>
      <c r="D409" s="368" t="s">
        <v>982</v>
      </c>
      <c r="E409" s="350">
        <v>3726.65</v>
      </c>
      <c r="F409" s="130">
        <v>3726.65</v>
      </c>
      <c r="G409" s="350">
        <v>6014.67</v>
      </c>
      <c r="H409" s="350">
        <v>3726.65</v>
      </c>
      <c r="I409" s="366"/>
      <c r="J409" s="87"/>
      <c r="K409" s="49">
        <f t="shared" si="461"/>
        <v>44.72</v>
      </c>
      <c r="L409" s="49">
        <f t="shared" si="462"/>
        <v>596.26</v>
      </c>
      <c r="M409" s="130">
        <f t="shared" si="463"/>
        <v>481.17</v>
      </c>
      <c r="N409" s="49">
        <f t="shared" si="464"/>
        <v>26.09</v>
      </c>
      <c r="O409" s="130">
        <f t="shared" si="465"/>
        <v>0</v>
      </c>
      <c r="P409" s="130">
        <f t="shared" si="466"/>
        <v>0</v>
      </c>
      <c r="Q409" s="130">
        <f t="shared" si="467"/>
        <v>1148.24</v>
      </c>
      <c r="R409" s="49">
        <f t="shared" si="468"/>
        <v>0</v>
      </c>
      <c r="S409" s="49">
        <f t="shared" si="469"/>
        <v>298.13</v>
      </c>
      <c r="T409" s="130">
        <f t="shared" si="470"/>
        <v>120.29</v>
      </c>
      <c r="U409" s="49">
        <f t="shared" si="471"/>
        <v>11.18</v>
      </c>
      <c r="V409" s="130">
        <f t="shared" si="472"/>
        <v>0</v>
      </c>
      <c r="W409" s="130">
        <f t="shared" si="473"/>
        <v>0</v>
      </c>
      <c r="X409" s="49">
        <f t="shared" si="474"/>
        <v>429.6</v>
      </c>
      <c r="Y409" s="49">
        <f t="shared" si="475"/>
        <v>1577.84</v>
      </c>
      <c r="Z409" s="360"/>
      <c r="AA409" s="139" t="s">
        <v>64</v>
      </c>
      <c r="AB409" s="140">
        <f t="shared" ref="AB409:AH409" si="533">K409+R409</f>
        <v>44.72</v>
      </c>
      <c r="AC409" s="140">
        <f t="shared" si="533"/>
        <v>894.39</v>
      </c>
      <c r="AD409" s="140">
        <f t="shared" si="533"/>
        <v>601.46</v>
      </c>
      <c r="AE409" s="140">
        <f t="shared" si="533"/>
        <v>37.27</v>
      </c>
      <c r="AF409" s="140">
        <f t="shared" si="533"/>
        <v>0</v>
      </c>
      <c r="AG409" s="140">
        <f t="shared" si="533"/>
        <v>0</v>
      </c>
      <c r="AH409" s="140">
        <f t="shared" si="533"/>
        <v>1577.84</v>
      </c>
      <c r="AI409" s="139" t="s">
        <v>34</v>
      </c>
    </row>
    <row r="410" s="115" customFormat="1" ht="19" customHeight="1" spans="1:35">
      <c r="A410" s="129">
        <f t="shared" si="460"/>
        <v>407</v>
      </c>
      <c r="B410" s="157" t="s">
        <v>217</v>
      </c>
      <c r="C410" s="87" t="s">
        <v>983</v>
      </c>
      <c r="D410" s="368" t="s">
        <v>984</v>
      </c>
      <c r="E410" s="350">
        <v>3726.65</v>
      </c>
      <c r="F410" s="130">
        <v>3726.65</v>
      </c>
      <c r="G410" s="350">
        <v>6014.67</v>
      </c>
      <c r="H410" s="350">
        <v>3726.65</v>
      </c>
      <c r="I410" s="375">
        <v>0</v>
      </c>
      <c r="J410" s="87"/>
      <c r="K410" s="49">
        <f t="shared" si="461"/>
        <v>44.72</v>
      </c>
      <c r="L410" s="49">
        <f t="shared" si="462"/>
        <v>596.26</v>
      </c>
      <c r="M410" s="130">
        <f t="shared" si="463"/>
        <v>481.17</v>
      </c>
      <c r="N410" s="49">
        <f t="shared" si="464"/>
        <v>26.09</v>
      </c>
      <c r="O410" s="130">
        <f t="shared" si="465"/>
        <v>0</v>
      </c>
      <c r="P410" s="130">
        <f t="shared" si="466"/>
        <v>0</v>
      </c>
      <c r="Q410" s="130">
        <f t="shared" si="467"/>
        <v>1148.24</v>
      </c>
      <c r="R410" s="49">
        <f t="shared" si="468"/>
        <v>0</v>
      </c>
      <c r="S410" s="49">
        <f t="shared" si="469"/>
        <v>298.13</v>
      </c>
      <c r="T410" s="130">
        <f t="shared" si="470"/>
        <v>120.29</v>
      </c>
      <c r="U410" s="49">
        <f t="shared" si="471"/>
        <v>11.18</v>
      </c>
      <c r="V410" s="130">
        <f t="shared" si="472"/>
        <v>0</v>
      </c>
      <c r="W410" s="130">
        <f t="shared" si="473"/>
        <v>0</v>
      </c>
      <c r="X410" s="49">
        <f t="shared" si="474"/>
        <v>429.6</v>
      </c>
      <c r="Y410" s="49">
        <f t="shared" si="475"/>
        <v>1577.84</v>
      </c>
      <c r="Z410" s="360"/>
      <c r="AA410" s="377" t="s">
        <v>57</v>
      </c>
      <c r="AB410" s="140">
        <f t="shared" ref="AB410:AH410" si="534">K410+R410</f>
        <v>44.72</v>
      </c>
      <c r="AC410" s="140">
        <f t="shared" si="534"/>
        <v>894.39</v>
      </c>
      <c r="AD410" s="140">
        <f t="shared" si="534"/>
        <v>601.46</v>
      </c>
      <c r="AE410" s="140">
        <f t="shared" si="534"/>
        <v>37.27</v>
      </c>
      <c r="AF410" s="140">
        <f t="shared" si="534"/>
        <v>0</v>
      </c>
      <c r="AG410" s="140">
        <f t="shared" si="534"/>
        <v>0</v>
      </c>
      <c r="AH410" s="140">
        <f t="shared" si="534"/>
        <v>1577.84</v>
      </c>
      <c r="AI410" s="139" t="s">
        <v>32</v>
      </c>
    </row>
    <row r="411" s="115" customFormat="1" ht="19" customHeight="1" spans="1:35">
      <c r="A411" s="129">
        <f t="shared" si="460"/>
        <v>408</v>
      </c>
      <c r="B411" s="157" t="s">
        <v>217</v>
      </c>
      <c r="C411" s="87" t="s">
        <v>985</v>
      </c>
      <c r="D411" s="368" t="s">
        <v>986</v>
      </c>
      <c r="E411" s="350">
        <v>3726.65</v>
      </c>
      <c r="F411" s="130">
        <v>3726.65</v>
      </c>
      <c r="G411" s="350">
        <v>6014.67</v>
      </c>
      <c r="H411" s="350">
        <v>3726.65</v>
      </c>
      <c r="I411" s="375">
        <v>0</v>
      </c>
      <c r="J411" s="87"/>
      <c r="K411" s="49">
        <f t="shared" si="461"/>
        <v>44.72</v>
      </c>
      <c r="L411" s="49">
        <f t="shared" si="462"/>
        <v>596.26</v>
      </c>
      <c r="M411" s="130">
        <f t="shared" si="463"/>
        <v>481.17</v>
      </c>
      <c r="N411" s="49">
        <f t="shared" si="464"/>
        <v>26.09</v>
      </c>
      <c r="O411" s="130">
        <f t="shared" si="465"/>
        <v>0</v>
      </c>
      <c r="P411" s="130">
        <f t="shared" si="466"/>
        <v>0</v>
      </c>
      <c r="Q411" s="130">
        <f t="shared" si="467"/>
        <v>1148.24</v>
      </c>
      <c r="R411" s="49">
        <f t="shared" si="468"/>
        <v>0</v>
      </c>
      <c r="S411" s="49">
        <f t="shared" si="469"/>
        <v>298.13</v>
      </c>
      <c r="T411" s="130">
        <f t="shared" si="470"/>
        <v>120.29</v>
      </c>
      <c r="U411" s="49">
        <f t="shared" si="471"/>
        <v>11.18</v>
      </c>
      <c r="V411" s="130">
        <f t="shared" si="472"/>
        <v>0</v>
      </c>
      <c r="W411" s="130">
        <f t="shared" si="473"/>
        <v>0</v>
      </c>
      <c r="X411" s="49">
        <f t="shared" si="474"/>
        <v>429.6</v>
      </c>
      <c r="Y411" s="49">
        <f t="shared" si="475"/>
        <v>1577.84</v>
      </c>
      <c r="Z411" s="360"/>
      <c r="AA411" s="377" t="s">
        <v>57</v>
      </c>
      <c r="AB411" s="140">
        <f t="shared" ref="AB411:AH411" si="535">K411+R411</f>
        <v>44.72</v>
      </c>
      <c r="AC411" s="140">
        <f t="shared" si="535"/>
        <v>894.39</v>
      </c>
      <c r="AD411" s="140">
        <f t="shared" si="535"/>
        <v>601.46</v>
      </c>
      <c r="AE411" s="140">
        <f t="shared" si="535"/>
        <v>37.27</v>
      </c>
      <c r="AF411" s="140">
        <f t="shared" si="535"/>
        <v>0</v>
      </c>
      <c r="AG411" s="140">
        <f t="shared" si="535"/>
        <v>0</v>
      </c>
      <c r="AH411" s="140">
        <f t="shared" si="535"/>
        <v>1577.84</v>
      </c>
      <c r="AI411" s="139" t="s">
        <v>32</v>
      </c>
    </row>
    <row r="412" s="115" customFormat="1" ht="19" customHeight="1" spans="1:35">
      <c r="A412" s="129">
        <f t="shared" si="460"/>
        <v>409</v>
      </c>
      <c r="B412" s="157" t="s">
        <v>411</v>
      </c>
      <c r="C412" s="87" t="s">
        <v>989</v>
      </c>
      <c r="D412" s="368" t="s">
        <v>990</v>
      </c>
      <c r="E412" s="350">
        <v>3726.65</v>
      </c>
      <c r="F412" s="130">
        <v>3726.65</v>
      </c>
      <c r="G412" s="350">
        <v>6014.67</v>
      </c>
      <c r="H412" s="350">
        <v>3726.65</v>
      </c>
      <c r="I412" s="375">
        <v>2200</v>
      </c>
      <c r="J412" s="87"/>
      <c r="K412" s="49">
        <f t="shared" si="461"/>
        <v>44.72</v>
      </c>
      <c r="L412" s="49">
        <f t="shared" si="462"/>
        <v>596.26</v>
      </c>
      <c r="M412" s="130">
        <f t="shared" si="463"/>
        <v>481.17</v>
      </c>
      <c r="N412" s="49">
        <f t="shared" si="464"/>
        <v>26.09</v>
      </c>
      <c r="O412" s="130">
        <f t="shared" si="465"/>
        <v>110</v>
      </c>
      <c r="P412" s="130">
        <f t="shared" si="466"/>
        <v>0</v>
      </c>
      <c r="Q412" s="130">
        <f t="shared" si="467"/>
        <v>1258.24</v>
      </c>
      <c r="R412" s="49">
        <f t="shared" si="468"/>
        <v>0</v>
      </c>
      <c r="S412" s="49">
        <f t="shared" si="469"/>
        <v>298.13</v>
      </c>
      <c r="T412" s="130">
        <f t="shared" si="470"/>
        <v>120.29</v>
      </c>
      <c r="U412" s="49">
        <f t="shared" si="471"/>
        <v>11.18</v>
      </c>
      <c r="V412" s="130">
        <f t="shared" si="472"/>
        <v>110</v>
      </c>
      <c r="W412" s="130">
        <f t="shared" si="473"/>
        <v>0</v>
      </c>
      <c r="X412" s="49">
        <f t="shared" si="474"/>
        <v>539.6</v>
      </c>
      <c r="Y412" s="49">
        <f t="shared" si="475"/>
        <v>1797.84</v>
      </c>
      <c r="Z412" s="360"/>
      <c r="AA412" s="377" t="s">
        <v>76</v>
      </c>
      <c r="AB412" s="140">
        <f t="shared" ref="AB412:AH412" si="536">K412+R412</f>
        <v>44.72</v>
      </c>
      <c r="AC412" s="140">
        <f t="shared" si="536"/>
        <v>894.39</v>
      </c>
      <c r="AD412" s="140">
        <f t="shared" si="536"/>
        <v>601.46</v>
      </c>
      <c r="AE412" s="140">
        <f t="shared" si="536"/>
        <v>37.27</v>
      </c>
      <c r="AF412" s="140">
        <f t="shared" si="536"/>
        <v>220</v>
      </c>
      <c r="AG412" s="140">
        <f t="shared" si="536"/>
        <v>0</v>
      </c>
      <c r="AH412" s="140">
        <f t="shared" si="536"/>
        <v>1797.84</v>
      </c>
      <c r="AI412" s="139" t="s">
        <v>32</v>
      </c>
    </row>
    <row r="413" s="115" customFormat="1" ht="19" customHeight="1" spans="1:35">
      <c r="A413" s="129">
        <f t="shared" si="460"/>
        <v>410</v>
      </c>
      <c r="B413" s="157" t="s">
        <v>201</v>
      </c>
      <c r="C413" s="87" t="s">
        <v>991</v>
      </c>
      <c r="D413" s="368" t="s">
        <v>992</v>
      </c>
      <c r="E413" s="350">
        <v>3726.65</v>
      </c>
      <c r="F413" s="130">
        <v>3726.65</v>
      </c>
      <c r="G413" s="350">
        <v>6014.67</v>
      </c>
      <c r="H413" s="350">
        <v>3726.65</v>
      </c>
      <c r="I413" s="375">
        <v>3180</v>
      </c>
      <c r="J413" s="87"/>
      <c r="K413" s="49">
        <f t="shared" si="461"/>
        <v>44.72</v>
      </c>
      <c r="L413" s="49">
        <f t="shared" si="462"/>
        <v>596.26</v>
      </c>
      <c r="M413" s="130">
        <f t="shared" si="463"/>
        <v>481.17</v>
      </c>
      <c r="N413" s="49">
        <f t="shared" si="464"/>
        <v>26.09</v>
      </c>
      <c r="O413" s="130">
        <f t="shared" si="465"/>
        <v>159</v>
      </c>
      <c r="P413" s="130">
        <f t="shared" si="466"/>
        <v>0</v>
      </c>
      <c r="Q413" s="130">
        <f t="shared" si="467"/>
        <v>1307.24</v>
      </c>
      <c r="R413" s="49">
        <f t="shared" si="468"/>
        <v>0</v>
      </c>
      <c r="S413" s="49">
        <f t="shared" si="469"/>
        <v>298.13</v>
      </c>
      <c r="T413" s="130">
        <f t="shared" si="470"/>
        <v>120.29</v>
      </c>
      <c r="U413" s="49">
        <f t="shared" si="471"/>
        <v>11.18</v>
      </c>
      <c r="V413" s="130">
        <f t="shared" si="472"/>
        <v>159</v>
      </c>
      <c r="W413" s="130">
        <f t="shared" si="473"/>
        <v>0</v>
      </c>
      <c r="X413" s="49">
        <f t="shared" si="474"/>
        <v>588.6</v>
      </c>
      <c r="Y413" s="49">
        <f t="shared" si="475"/>
        <v>1895.84</v>
      </c>
      <c r="Z413" s="360"/>
      <c r="AA413" s="377" t="s">
        <v>66</v>
      </c>
      <c r="AB413" s="140">
        <f t="shared" ref="AB413:AH413" si="537">K413+R413</f>
        <v>44.72</v>
      </c>
      <c r="AC413" s="140">
        <f t="shared" si="537"/>
        <v>894.39</v>
      </c>
      <c r="AD413" s="140">
        <f t="shared" si="537"/>
        <v>601.46</v>
      </c>
      <c r="AE413" s="140">
        <f t="shared" si="537"/>
        <v>37.27</v>
      </c>
      <c r="AF413" s="140">
        <f t="shared" si="537"/>
        <v>318</v>
      </c>
      <c r="AG413" s="140">
        <f t="shared" si="537"/>
        <v>0</v>
      </c>
      <c r="AH413" s="140">
        <f t="shared" si="537"/>
        <v>1895.84</v>
      </c>
      <c r="AI413" s="139" t="s">
        <v>32</v>
      </c>
    </row>
    <row r="414" s="115" customFormat="1" ht="19" customHeight="1" spans="1:35">
      <c r="A414" s="129">
        <f t="shared" si="460"/>
        <v>411</v>
      </c>
      <c r="B414" s="157" t="s">
        <v>119</v>
      </c>
      <c r="C414" s="87" t="s">
        <v>997</v>
      </c>
      <c r="D414" s="368" t="s">
        <v>998</v>
      </c>
      <c r="E414" s="350">
        <v>3726.65</v>
      </c>
      <c r="F414" s="130">
        <v>3726.65</v>
      </c>
      <c r="G414" s="350">
        <v>6014.67</v>
      </c>
      <c r="H414" s="350">
        <v>3726.65</v>
      </c>
      <c r="I414" s="375">
        <v>2200</v>
      </c>
      <c r="J414" s="87"/>
      <c r="K414" s="49">
        <f t="shared" si="461"/>
        <v>44.72</v>
      </c>
      <c r="L414" s="49">
        <f t="shared" si="462"/>
        <v>596.26</v>
      </c>
      <c r="M414" s="130">
        <f t="shared" si="463"/>
        <v>481.17</v>
      </c>
      <c r="N414" s="49">
        <f t="shared" si="464"/>
        <v>26.09</v>
      </c>
      <c r="O414" s="130">
        <f t="shared" si="465"/>
        <v>110</v>
      </c>
      <c r="P414" s="130">
        <f t="shared" si="466"/>
        <v>0</v>
      </c>
      <c r="Q414" s="130">
        <f t="shared" si="467"/>
        <v>1258.24</v>
      </c>
      <c r="R414" s="49">
        <f t="shared" si="468"/>
        <v>0</v>
      </c>
      <c r="S414" s="49">
        <f t="shared" si="469"/>
        <v>298.13</v>
      </c>
      <c r="T414" s="130">
        <f t="shared" si="470"/>
        <v>120.29</v>
      </c>
      <c r="U414" s="49">
        <f t="shared" si="471"/>
        <v>11.18</v>
      </c>
      <c r="V414" s="130">
        <f t="shared" si="472"/>
        <v>110</v>
      </c>
      <c r="W414" s="130">
        <f t="shared" si="473"/>
        <v>0</v>
      </c>
      <c r="X414" s="49">
        <f t="shared" si="474"/>
        <v>539.6</v>
      </c>
      <c r="Y414" s="49">
        <f t="shared" si="475"/>
        <v>1797.84</v>
      </c>
      <c r="Z414" s="360"/>
      <c r="AA414" s="377" t="s">
        <v>89</v>
      </c>
      <c r="AB414" s="140">
        <f t="shared" ref="AB414:AH414" si="538">K414+R414</f>
        <v>44.72</v>
      </c>
      <c r="AC414" s="140">
        <f t="shared" si="538"/>
        <v>894.39</v>
      </c>
      <c r="AD414" s="140">
        <f t="shared" si="538"/>
        <v>601.46</v>
      </c>
      <c r="AE414" s="140">
        <f t="shared" si="538"/>
        <v>37.27</v>
      </c>
      <c r="AF414" s="140">
        <f t="shared" si="538"/>
        <v>220</v>
      </c>
      <c r="AG414" s="140">
        <f t="shared" si="538"/>
        <v>0</v>
      </c>
      <c r="AH414" s="140">
        <f t="shared" si="538"/>
        <v>1797.84</v>
      </c>
      <c r="AI414" s="139" t="s">
        <v>32</v>
      </c>
    </row>
    <row r="415" s="115" customFormat="1" ht="19" customHeight="1" spans="1:35">
      <c r="A415" s="129">
        <f t="shared" si="460"/>
        <v>412</v>
      </c>
      <c r="B415" s="392" t="s">
        <v>119</v>
      </c>
      <c r="C415" s="87" t="s">
        <v>1001</v>
      </c>
      <c r="D415" s="368" t="s">
        <v>1002</v>
      </c>
      <c r="E415" s="350">
        <v>3726.65</v>
      </c>
      <c r="F415" s="130">
        <v>3726.65</v>
      </c>
      <c r="G415" s="350">
        <v>6014.67</v>
      </c>
      <c r="H415" s="350">
        <v>3726.65</v>
      </c>
      <c r="I415" s="375">
        <v>2200</v>
      </c>
      <c r="J415" s="87"/>
      <c r="K415" s="49">
        <f t="shared" si="461"/>
        <v>44.72</v>
      </c>
      <c r="L415" s="49">
        <f t="shared" si="462"/>
        <v>596.26</v>
      </c>
      <c r="M415" s="130">
        <f t="shared" si="463"/>
        <v>481.17</v>
      </c>
      <c r="N415" s="49">
        <f t="shared" si="464"/>
        <v>26.09</v>
      </c>
      <c r="O415" s="130">
        <f t="shared" si="465"/>
        <v>110</v>
      </c>
      <c r="P415" s="130">
        <f t="shared" si="466"/>
        <v>0</v>
      </c>
      <c r="Q415" s="130">
        <f t="shared" si="467"/>
        <v>1258.24</v>
      </c>
      <c r="R415" s="49">
        <f t="shared" si="468"/>
        <v>0</v>
      </c>
      <c r="S415" s="49">
        <f t="shared" si="469"/>
        <v>298.13</v>
      </c>
      <c r="T415" s="130">
        <f t="shared" si="470"/>
        <v>120.29</v>
      </c>
      <c r="U415" s="49">
        <f t="shared" si="471"/>
        <v>11.18</v>
      </c>
      <c r="V415" s="130">
        <f t="shared" si="472"/>
        <v>110</v>
      </c>
      <c r="W415" s="130">
        <f t="shared" si="473"/>
        <v>0</v>
      </c>
      <c r="X415" s="49">
        <f t="shared" si="474"/>
        <v>539.6</v>
      </c>
      <c r="Y415" s="49">
        <f t="shared" si="475"/>
        <v>1797.84</v>
      </c>
      <c r="Z415" s="360"/>
      <c r="AA415" s="139" t="s">
        <v>89</v>
      </c>
      <c r="AB415" s="140">
        <f t="shared" ref="AB415:AH415" si="539">K415+R415</f>
        <v>44.72</v>
      </c>
      <c r="AC415" s="140">
        <f t="shared" si="539"/>
        <v>894.39</v>
      </c>
      <c r="AD415" s="140">
        <f t="shared" si="539"/>
        <v>601.46</v>
      </c>
      <c r="AE415" s="140">
        <f t="shared" si="539"/>
        <v>37.27</v>
      </c>
      <c r="AF415" s="140">
        <f t="shared" si="539"/>
        <v>220</v>
      </c>
      <c r="AG415" s="140">
        <f t="shared" si="539"/>
        <v>0</v>
      </c>
      <c r="AH415" s="140">
        <f t="shared" si="539"/>
        <v>1797.84</v>
      </c>
      <c r="AI415" s="139" t="s">
        <v>32</v>
      </c>
    </row>
    <row r="416" s="115" customFormat="1" ht="19" customHeight="1" spans="1:35">
      <c r="A416" s="129">
        <f>ROW()-3</f>
        <v>413</v>
      </c>
      <c r="B416" s="392" t="s">
        <v>411</v>
      </c>
      <c r="C416" s="87" t="s">
        <v>1003</v>
      </c>
      <c r="D416" s="368" t="s">
        <v>1004</v>
      </c>
      <c r="E416" s="350">
        <v>3726.65</v>
      </c>
      <c r="F416" s="130">
        <v>3726.65</v>
      </c>
      <c r="G416" s="350">
        <v>6014.67</v>
      </c>
      <c r="H416" s="350">
        <v>3726.65</v>
      </c>
      <c r="I416" s="375">
        <v>2200</v>
      </c>
      <c r="J416" s="87"/>
      <c r="K416" s="49">
        <f>ROUND(E416*0.012,2)</f>
        <v>44.72</v>
      </c>
      <c r="L416" s="49">
        <f>ROUND(F416*0.16,2)</f>
        <v>596.26</v>
      </c>
      <c r="M416" s="130">
        <f>ROUND(G416*0.08,2)</f>
        <v>481.17</v>
      </c>
      <c r="N416" s="49">
        <f>ROUND(H416*0.007,2)</f>
        <v>26.09</v>
      </c>
      <c r="O416" s="130">
        <f>I416*5%</f>
        <v>110</v>
      </c>
      <c r="P416" s="130">
        <f>J416*50%</f>
        <v>0</v>
      </c>
      <c r="Q416" s="130">
        <f>SUM(K416:P416)</f>
        <v>1258.24</v>
      </c>
      <c r="R416" s="49">
        <f>E416*0</f>
        <v>0</v>
      </c>
      <c r="S416" s="49">
        <f>ROUND(F416*0.08,2)</f>
        <v>298.13</v>
      </c>
      <c r="T416" s="130">
        <f>ROUND(G416*0.02,2)</f>
        <v>120.29</v>
      </c>
      <c r="U416" s="49">
        <f>ROUND(H416*0.003,2)</f>
        <v>11.18</v>
      </c>
      <c r="V416" s="130">
        <f>I416*5%</f>
        <v>110</v>
      </c>
      <c r="W416" s="130">
        <f>J416*50%</f>
        <v>0</v>
      </c>
      <c r="X416" s="49">
        <f>SUM(R416:W416)</f>
        <v>539.6</v>
      </c>
      <c r="Y416" s="49">
        <f>Q416+X416</f>
        <v>1797.84</v>
      </c>
      <c r="Z416" s="360"/>
      <c r="AA416" s="377" t="s">
        <v>76</v>
      </c>
      <c r="AB416" s="140">
        <f t="shared" ref="AB416:AH416" si="540">K416+R416</f>
        <v>44.72</v>
      </c>
      <c r="AC416" s="140">
        <f t="shared" si="540"/>
        <v>894.39</v>
      </c>
      <c r="AD416" s="140">
        <f t="shared" si="540"/>
        <v>601.46</v>
      </c>
      <c r="AE416" s="140">
        <f t="shared" si="540"/>
        <v>37.27</v>
      </c>
      <c r="AF416" s="140">
        <f t="shared" si="540"/>
        <v>220</v>
      </c>
      <c r="AG416" s="140">
        <f t="shared" si="540"/>
        <v>0</v>
      </c>
      <c r="AH416" s="140">
        <f t="shared" si="540"/>
        <v>1797.84</v>
      </c>
      <c r="AI416" s="139" t="s">
        <v>32</v>
      </c>
    </row>
    <row r="417" s="115" customFormat="1" ht="19" customHeight="1" spans="1:35">
      <c r="A417" s="129">
        <f>ROW()-3</f>
        <v>414</v>
      </c>
      <c r="B417" s="392" t="s">
        <v>411</v>
      </c>
      <c r="C417" s="87" t="s">
        <v>1005</v>
      </c>
      <c r="D417" s="368" t="s">
        <v>1006</v>
      </c>
      <c r="E417" s="350">
        <v>3726.65</v>
      </c>
      <c r="F417" s="130">
        <v>3726.65</v>
      </c>
      <c r="G417" s="350">
        <v>6014.67</v>
      </c>
      <c r="H417" s="350">
        <v>3726.65</v>
      </c>
      <c r="I417" s="375">
        <v>2200</v>
      </c>
      <c r="J417" s="87"/>
      <c r="K417" s="49">
        <f>ROUND(E417*0.012,2)</f>
        <v>44.72</v>
      </c>
      <c r="L417" s="49">
        <f>ROUND(F417*0.16,2)</f>
        <v>596.26</v>
      </c>
      <c r="M417" s="130">
        <f>ROUND(G417*0.08,2)</f>
        <v>481.17</v>
      </c>
      <c r="N417" s="49">
        <f>ROUND(H417*0.007,2)</f>
        <v>26.09</v>
      </c>
      <c r="O417" s="130">
        <f>I417*5%</f>
        <v>110</v>
      </c>
      <c r="P417" s="130">
        <f>J417*50%</f>
        <v>0</v>
      </c>
      <c r="Q417" s="130">
        <f>SUM(K417:P417)</f>
        <v>1258.24</v>
      </c>
      <c r="R417" s="49">
        <f>E417*0</f>
        <v>0</v>
      </c>
      <c r="S417" s="49">
        <f>ROUND(F417*0.08,2)</f>
        <v>298.13</v>
      </c>
      <c r="T417" s="130">
        <f>ROUND(G417*0.02,2)</f>
        <v>120.29</v>
      </c>
      <c r="U417" s="49">
        <f>ROUND(H417*0.003,2)</f>
        <v>11.18</v>
      </c>
      <c r="V417" s="130">
        <f>I417*5%</f>
        <v>110</v>
      </c>
      <c r="W417" s="130">
        <f>J417*50%</f>
        <v>0</v>
      </c>
      <c r="X417" s="49">
        <f>SUM(R417:W417)</f>
        <v>539.6</v>
      </c>
      <c r="Y417" s="49">
        <f>Q417+X417</f>
        <v>1797.84</v>
      </c>
      <c r="Z417" s="360"/>
      <c r="AA417" s="377" t="s">
        <v>76</v>
      </c>
      <c r="AB417" s="140">
        <f t="shared" ref="AB417:AH417" si="541">K417+R417</f>
        <v>44.72</v>
      </c>
      <c r="AC417" s="140">
        <f t="shared" si="541"/>
        <v>894.39</v>
      </c>
      <c r="AD417" s="140">
        <f t="shared" si="541"/>
        <v>601.46</v>
      </c>
      <c r="AE417" s="140">
        <f t="shared" si="541"/>
        <v>37.27</v>
      </c>
      <c r="AF417" s="140">
        <f t="shared" si="541"/>
        <v>220</v>
      </c>
      <c r="AG417" s="140">
        <f t="shared" si="541"/>
        <v>0</v>
      </c>
      <c r="AH417" s="140">
        <f t="shared" si="541"/>
        <v>1797.84</v>
      </c>
      <c r="AI417" s="139" t="s">
        <v>32</v>
      </c>
    </row>
    <row r="418" s="115" customFormat="1" ht="19" customHeight="1" spans="1:35">
      <c r="A418" s="129">
        <f>ROW()-3</f>
        <v>415</v>
      </c>
      <c r="B418" s="392" t="s">
        <v>262</v>
      </c>
      <c r="C418" s="87" t="s">
        <v>1007</v>
      </c>
      <c r="D418" s="368" t="s">
        <v>1008</v>
      </c>
      <c r="E418" s="350">
        <v>3726.65</v>
      </c>
      <c r="F418" s="130">
        <v>3726.65</v>
      </c>
      <c r="G418" s="350">
        <v>6014.67</v>
      </c>
      <c r="H418" s="350">
        <v>3726.65</v>
      </c>
      <c r="I418" s="375">
        <v>2200</v>
      </c>
      <c r="J418" s="87"/>
      <c r="K418" s="49">
        <f>ROUND(E418*0.012,2)</f>
        <v>44.72</v>
      </c>
      <c r="L418" s="49">
        <f>ROUND(F418*0.16,2)</f>
        <v>596.26</v>
      </c>
      <c r="M418" s="130">
        <f>ROUND(G418*0.08,2)</f>
        <v>481.17</v>
      </c>
      <c r="N418" s="49">
        <f>ROUND(H418*0.007,2)</f>
        <v>26.09</v>
      </c>
      <c r="O418" s="130">
        <f>I418*5%</f>
        <v>110</v>
      </c>
      <c r="P418" s="130">
        <f>J418*50%</f>
        <v>0</v>
      </c>
      <c r="Q418" s="130">
        <f>SUM(K418:P418)</f>
        <v>1258.24</v>
      </c>
      <c r="R418" s="49">
        <f>E418*0</f>
        <v>0</v>
      </c>
      <c r="S418" s="49">
        <f>ROUND(F418*0.08,2)</f>
        <v>298.13</v>
      </c>
      <c r="T418" s="130">
        <f>ROUND(G418*0.02,2)</f>
        <v>120.29</v>
      </c>
      <c r="U418" s="49">
        <f>ROUND(H418*0.003,2)</f>
        <v>11.18</v>
      </c>
      <c r="V418" s="130">
        <f>I418*5%</f>
        <v>110</v>
      </c>
      <c r="W418" s="130">
        <f>J418*50%</f>
        <v>0</v>
      </c>
      <c r="X418" s="49">
        <f>SUM(R418:W418)</f>
        <v>539.6</v>
      </c>
      <c r="Y418" s="49">
        <f>Q418+X418</f>
        <v>1797.84</v>
      </c>
      <c r="Z418" s="360"/>
      <c r="AA418" s="377" t="s">
        <v>68</v>
      </c>
      <c r="AB418" s="140">
        <f t="shared" ref="AB418:AH418" si="542">K418+R418</f>
        <v>44.72</v>
      </c>
      <c r="AC418" s="140">
        <f t="shared" si="542"/>
        <v>894.39</v>
      </c>
      <c r="AD418" s="140">
        <f t="shared" si="542"/>
        <v>601.46</v>
      </c>
      <c r="AE418" s="140">
        <f t="shared" si="542"/>
        <v>37.27</v>
      </c>
      <c r="AF418" s="140">
        <f t="shared" si="542"/>
        <v>220</v>
      </c>
      <c r="AG418" s="140">
        <f t="shared" si="542"/>
        <v>0</v>
      </c>
      <c r="AH418" s="140">
        <f t="shared" si="542"/>
        <v>1797.84</v>
      </c>
      <c r="AI418" s="139" t="s">
        <v>32</v>
      </c>
    </row>
    <row r="419" s="115" customFormat="1" ht="19" customHeight="1" spans="1:35">
      <c r="A419" s="129">
        <f>ROW()-3</f>
        <v>416</v>
      </c>
      <c r="B419" s="392" t="s">
        <v>411</v>
      </c>
      <c r="C419" s="87" t="s">
        <v>1009</v>
      </c>
      <c r="D419" s="368" t="s">
        <v>1010</v>
      </c>
      <c r="E419" s="350">
        <v>3726.65</v>
      </c>
      <c r="F419" s="130">
        <v>3726.65</v>
      </c>
      <c r="G419" s="350">
        <v>6014.67</v>
      </c>
      <c r="H419" s="350">
        <v>3726.65</v>
      </c>
      <c r="I419" s="375">
        <v>2200</v>
      </c>
      <c r="J419" s="87"/>
      <c r="K419" s="49">
        <f>ROUND(E419*0.012,2)</f>
        <v>44.72</v>
      </c>
      <c r="L419" s="49">
        <f>ROUND(F419*0.16,2)</f>
        <v>596.26</v>
      </c>
      <c r="M419" s="130">
        <f>ROUND(G419*0.08,2)</f>
        <v>481.17</v>
      </c>
      <c r="N419" s="49">
        <f>ROUND(H419*0.007,2)</f>
        <v>26.09</v>
      </c>
      <c r="O419" s="130">
        <f>I419*5%</f>
        <v>110</v>
      </c>
      <c r="P419" s="130">
        <f>J419*50%</f>
        <v>0</v>
      </c>
      <c r="Q419" s="130">
        <f>SUM(K419:P419)</f>
        <v>1258.24</v>
      </c>
      <c r="R419" s="49">
        <f>E419*0</f>
        <v>0</v>
      </c>
      <c r="S419" s="49">
        <f>ROUND(F419*0.08,2)</f>
        <v>298.13</v>
      </c>
      <c r="T419" s="130">
        <f>ROUND(G419*0.02,2)</f>
        <v>120.29</v>
      </c>
      <c r="U419" s="49">
        <f>ROUND(H419*0.003,2)</f>
        <v>11.18</v>
      </c>
      <c r="V419" s="130">
        <f>I419*5%</f>
        <v>110</v>
      </c>
      <c r="W419" s="130">
        <f>J419*50%</f>
        <v>0</v>
      </c>
      <c r="X419" s="49">
        <f>SUM(R419:W419)</f>
        <v>539.6</v>
      </c>
      <c r="Y419" s="49">
        <f>Q419+X419</f>
        <v>1797.84</v>
      </c>
      <c r="Z419" s="360"/>
      <c r="AA419" s="377" t="s">
        <v>76</v>
      </c>
      <c r="AB419" s="140">
        <f t="shared" ref="AB419:AH419" si="543">K419+R419</f>
        <v>44.72</v>
      </c>
      <c r="AC419" s="140">
        <f t="shared" si="543"/>
        <v>894.39</v>
      </c>
      <c r="AD419" s="140">
        <f t="shared" si="543"/>
        <v>601.46</v>
      </c>
      <c r="AE419" s="140">
        <f t="shared" si="543"/>
        <v>37.27</v>
      </c>
      <c r="AF419" s="140">
        <f t="shared" si="543"/>
        <v>220</v>
      </c>
      <c r="AG419" s="140">
        <f t="shared" si="543"/>
        <v>0</v>
      </c>
      <c r="AH419" s="140">
        <f t="shared" si="543"/>
        <v>1797.84</v>
      </c>
      <c r="AI419" s="139" t="s">
        <v>32</v>
      </c>
    </row>
    <row r="420" s="115" customFormat="1" ht="19" customHeight="1" spans="1:35">
      <c r="A420" s="129">
        <f>ROW()-3</f>
        <v>417</v>
      </c>
      <c r="B420" s="392" t="s">
        <v>119</v>
      </c>
      <c r="C420" s="87" t="s">
        <v>1011</v>
      </c>
      <c r="D420" s="368" t="s">
        <v>1012</v>
      </c>
      <c r="E420" s="350">
        <v>3726.65</v>
      </c>
      <c r="F420" s="130">
        <v>3726.65</v>
      </c>
      <c r="G420" s="350">
        <v>6014.67</v>
      </c>
      <c r="H420" s="350">
        <v>3726.65</v>
      </c>
      <c r="I420" s="375">
        <v>2200</v>
      </c>
      <c r="J420" s="87"/>
      <c r="K420" s="49">
        <f>ROUND(E420*0.012,2)</f>
        <v>44.72</v>
      </c>
      <c r="L420" s="49">
        <f>ROUND(F420*0.16,2)</f>
        <v>596.26</v>
      </c>
      <c r="M420" s="130">
        <f>ROUND(G420*0.08,2)</f>
        <v>481.17</v>
      </c>
      <c r="N420" s="49">
        <f>ROUND(H420*0.007,2)</f>
        <v>26.09</v>
      </c>
      <c r="O420" s="130">
        <f>I420*5%</f>
        <v>110</v>
      </c>
      <c r="P420" s="130">
        <f>J420*50%</f>
        <v>0</v>
      </c>
      <c r="Q420" s="130">
        <f>SUM(K420:P420)</f>
        <v>1258.24</v>
      </c>
      <c r="R420" s="49">
        <f>E420*0</f>
        <v>0</v>
      </c>
      <c r="S420" s="49">
        <f>ROUND(F420*0.08,2)</f>
        <v>298.13</v>
      </c>
      <c r="T420" s="130">
        <f>ROUND(G420*0.02,2)</f>
        <v>120.29</v>
      </c>
      <c r="U420" s="49">
        <f>ROUND(H420*0.003,2)</f>
        <v>11.18</v>
      </c>
      <c r="V420" s="130">
        <f>I420*5%</f>
        <v>110</v>
      </c>
      <c r="W420" s="130">
        <f>J420*50%</f>
        <v>0</v>
      </c>
      <c r="X420" s="49">
        <f>SUM(R420:W420)</f>
        <v>539.6</v>
      </c>
      <c r="Y420" s="49">
        <f>Q420+X420</f>
        <v>1797.84</v>
      </c>
      <c r="Z420" s="360"/>
      <c r="AA420" s="139" t="s">
        <v>78</v>
      </c>
      <c r="AB420" s="140">
        <f t="shared" ref="AB420:AH420" si="544">K420+R420</f>
        <v>44.72</v>
      </c>
      <c r="AC420" s="140">
        <f t="shared" si="544"/>
        <v>894.39</v>
      </c>
      <c r="AD420" s="140">
        <f t="shared" si="544"/>
        <v>601.46</v>
      </c>
      <c r="AE420" s="140">
        <f t="shared" si="544"/>
        <v>37.27</v>
      </c>
      <c r="AF420" s="140">
        <f t="shared" si="544"/>
        <v>220</v>
      </c>
      <c r="AG420" s="140">
        <f t="shared" si="544"/>
        <v>0</v>
      </c>
      <c r="AH420" s="140">
        <f t="shared" si="544"/>
        <v>1797.84</v>
      </c>
      <c r="AI420" s="139" t="s">
        <v>32</v>
      </c>
    </row>
    <row r="421" s="115" customFormat="1" ht="19" customHeight="1" spans="1:35">
      <c r="A421" s="129">
        <f t="shared" ref="A421:A432" si="545">ROW()-3</f>
        <v>418</v>
      </c>
      <c r="B421" s="392" t="s">
        <v>119</v>
      </c>
      <c r="C421" s="87" t="s">
        <v>1017</v>
      </c>
      <c r="D421" s="368" t="s">
        <v>1018</v>
      </c>
      <c r="E421" s="350">
        <v>3726.65</v>
      </c>
      <c r="F421" s="130">
        <v>3726.65</v>
      </c>
      <c r="G421" s="350">
        <v>6014.67</v>
      </c>
      <c r="H421" s="350">
        <v>3726.65</v>
      </c>
      <c r="I421" s="395"/>
      <c r="J421" s="55"/>
      <c r="K421" s="49">
        <f t="shared" ref="K421:K432" si="546">ROUND(E421*0.012,2)</f>
        <v>44.72</v>
      </c>
      <c r="L421" s="49">
        <f t="shared" ref="L421:L432" si="547">ROUND(F421*0.16,2)</f>
        <v>596.26</v>
      </c>
      <c r="M421" s="130">
        <f t="shared" ref="M421:M432" si="548">ROUND(G421*0.08,2)</f>
        <v>481.17</v>
      </c>
      <c r="N421" s="49">
        <f t="shared" ref="N421:N432" si="549">ROUND(H421*0.007,2)</f>
        <v>26.09</v>
      </c>
      <c r="O421" s="130">
        <f t="shared" ref="O421:O432" si="550">I421*5%</f>
        <v>0</v>
      </c>
      <c r="P421" s="130">
        <f t="shared" ref="P421:P432" si="551">J421*50%</f>
        <v>0</v>
      </c>
      <c r="Q421" s="130">
        <f t="shared" ref="Q421:Q432" si="552">SUM(K421:P421)</f>
        <v>1148.24</v>
      </c>
      <c r="R421" s="49">
        <f t="shared" ref="R421:R432" si="553">E421*0</f>
        <v>0</v>
      </c>
      <c r="S421" s="49">
        <f t="shared" ref="S421:S432" si="554">ROUND(F421*0.08,2)</f>
        <v>298.13</v>
      </c>
      <c r="T421" s="130">
        <f t="shared" ref="T421:T432" si="555">ROUND(G421*0.02,2)</f>
        <v>120.29</v>
      </c>
      <c r="U421" s="49">
        <f t="shared" ref="U421:U432" si="556">ROUND(H421*0.003,2)</f>
        <v>11.18</v>
      </c>
      <c r="V421" s="130">
        <f t="shared" ref="V421:V432" si="557">I421*5%</f>
        <v>0</v>
      </c>
      <c r="W421" s="130">
        <f t="shared" ref="W421:W432" si="558">J421*50%</f>
        <v>0</v>
      </c>
      <c r="X421" s="49">
        <f t="shared" ref="X421:X432" si="559">SUM(R421:W421)</f>
        <v>429.6</v>
      </c>
      <c r="Y421" s="49">
        <f t="shared" ref="Y421:Y432" si="560">Q421+X421</f>
        <v>1577.84</v>
      </c>
      <c r="Z421" s="360"/>
      <c r="AA421" s="139" t="s">
        <v>75</v>
      </c>
      <c r="AB421" s="140">
        <f t="shared" ref="AB421:AH421" si="561">K421+R421</f>
        <v>44.72</v>
      </c>
      <c r="AC421" s="140">
        <f t="shared" si="561"/>
        <v>894.39</v>
      </c>
      <c r="AD421" s="140">
        <f t="shared" si="561"/>
        <v>601.46</v>
      </c>
      <c r="AE421" s="140">
        <f t="shared" si="561"/>
        <v>37.27</v>
      </c>
      <c r="AF421" s="140">
        <f t="shared" si="561"/>
        <v>0</v>
      </c>
      <c r="AG421" s="140">
        <f t="shared" si="561"/>
        <v>0</v>
      </c>
      <c r="AH421" s="140">
        <f t="shared" si="561"/>
        <v>1577.84</v>
      </c>
      <c r="AI421" s="139" t="s">
        <v>32</v>
      </c>
    </row>
    <row r="422" s="115" customFormat="1" ht="19" customHeight="1" spans="1:35">
      <c r="A422" s="129">
        <f t="shared" si="545"/>
        <v>419</v>
      </c>
      <c r="B422" s="392" t="s">
        <v>146</v>
      </c>
      <c r="C422" s="87" t="s">
        <v>1019</v>
      </c>
      <c r="D422" s="368" t="s">
        <v>1020</v>
      </c>
      <c r="E422" s="350">
        <v>3726.65</v>
      </c>
      <c r="F422" s="130">
        <v>3726.65</v>
      </c>
      <c r="G422" s="350">
        <v>6014.67</v>
      </c>
      <c r="H422" s="350">
        <v>3726.65</v>
      </c>
      <c r="I422" s="395"/>
      <c r="J422" s="130"/>
      <c r="K422" s="49">
        <f t="shared" si="546"/>
        <v>44.72</v>
      </c>
      <c r="L422" s="49">
        <f t="shared" si="547"/>
        <v>596.26</v>
      </c>
      <c r="M422" s="130">
        <f t="shared" si="548"/>
        <v>481.17</v>
      </c>
      <c r="N422" s="49">
        <f t="shared" si="549"/>
        <v>26.09</v>
      </c>
      <c r="O422" s="130">
        <f t="shared" si="550"/>
        <v>0</v>
      </c>
      <c r="P422" s="130">
        <f t="shared" si="551"/>
        <v>0</v>
      </c>
      <c r="Q422" s="130">
        <f t="shared" si="552"/>
        <v>1148.24</v>
      </c>
      <c r="R422" s="49">
        <f t="shared" si="553"/>
        <v>0</v>
      </c>
      <c r="S422" s="49">
        <f t="shared" si="554"/>
        <v>298.13</v>
      </c>
      <c r="T422" s="130">
        <f t="shared" si="555"/>
        <v>120.29</v>
      </c>
      <c r="U422" s="49">
        <f t="shared" si="556"/>
        <v>11.18</v>
      </c>
      <c r="V422" s="130">
        <f t="shared" si="557"/>
        <v>0</v>
      </c>
      <c r="W422" s="130">
        <f t="shared" si="558"/>
        <v>0</v>
      </c>
      <c r="X422" s="49">
        <f t="shared" si="559"/>
        <v>429.6</v>
      </c>
      <c r="Y422" s="49">
        <f t="shared" si="560"/>
        <v>1577.84</v>
      </c>
      <c r="Z422" s="360"/>
      <c r="AA422" s="139" t="s">
        <v>87</v>
      </c>
      <c r="AB422" s="140">
        <f t="shared" ref="AB422:AH422" si="562">K422+R422</f>
        <v>44.72</v>
      </c>
      <c r="AC422" s="140">
        <f t="shared" si="562"/>
        <v>894.39</v>
      </c>
      <c r="AD422" s="140">
        <f t="shared" si="562"/>
        <v>601.46</v>
      </c>
      <c r="AE422" s="140">
        <f t="shared" si="562"/>
        <v>37.27</v>
      </c>
      <c r="AF422" s="140">
        <f t="shared" si="562"/>
        <v>0</v>
      </c>
      <c r="AG422" s="140">
        <f t="shared" si="562"/>
        <v>0</v>
      </c>
      <c r="AH422" s="140">
        <f t="shared" si="562"/>
        <v>1577.84</v>
      </c>
      <c r="AI422" s="139" t="s">
        <v>34</v>
      </c>
    </row>
    <row r="423" s="115" customFormat="1" ht="19" customHeight="1" spans="1:35">
      <c r="A423" s="129">
        <f t="shared" si="545"/>
        <v>420</v>
      </c>
      <c r="B423" s="392" t="s">
        <v>411</v>
      </c>
      <c r="C423" s="87" t="s">
        <v>1025</v>
      </c>
      <c r="D423" s="368" t="s">
        <v>1026</v>
      </c>
      <c r="E423" s="350">
        <v>3726.65</v>
      </c>
      <c r="F423" s="130">
        <v>3726.65</v>
      </c>
      <c r="G423" s="350">
        <v>6014.67</v>
      </c>
      <c r="H423" s="350">
        <v>3726.65</v>
      </c>
      <c r="I423" s="395"/>
      <c r="J423" s="130"/>
      <c r="K423" s="49">
        <f t="shared" si="546"/>
        <v>44.72</v>
      </c>
      <c r="L423" s="49">
        <f t="shared" si="547"/>
        <v>596.26</v>
      </c>
      <c r="M423" s="130">
        <f t="shared" si="548"/>
        <v>481.17</v>
      </c>
      <c r="N423" s="49">
        <f t="shared" si="549"/>
        <v>26.09</v>
      </c>
      <c r="O423" s="130">
        <f t="shared" si="550"/>
        <v>0</v>
      </c>
      <c r="P423" s="130">
        <f t="shared" si="551"/>
        <v>0</v>
      </c>
      <c r="Q423" s="130">
        <f t="shared" si="552"/>
        <v>1148.24</v>
      </c>
      <c r="R423" s="49">
        <f t="shared" si="553"/>
        <v>0</v>
      </c>
      <c r="S423" s="49">
        <f t="shared" si="554"/>
        <v>298.13</v>
      </c>
      <c r="T423" s="130">
        <f t="shared" si="555"/>
        <v>120.29</v>
      </c>
      <c r="U423" s="49">
        <f t="shared" si="556"/>
        <v>11.18</v>
      </c>
      <c r="V423" s="130">
        <f t="shared" si="557"/>
        <v>0</v>
      </c>
      <c r="W423" s="130">
        <f t="shared" si="558"/>
        <v>0</v>
      </c>
      <c r="X423" s="49">
        <f t="shared" si="559"/>
        <v>429.6</v>
      </c>
      <c r="Y423" s="49">
        <f t="shared" si="560"/>
        <v>1577.84</v>
      </c>
      <c r="Z423" s="360"/>
      <c r="AA423" s="377" t="s">
        <v>76</v>
      </c>
      <c r="AB423" s="140">
        <f t="shared" ref="AB423:AH423" si="563">K423+R423</f>
        <v>44.72</v>
      </c>
      <c r="AC423" s="140">
        <f t="shared" si="563"/>
        <v>894.39</v>
      </c>
      <c r="AD423" s="140">
        <f t="shared" si="563"/>
        <v>601.46</v>
      </c>
      <c r="AE423" s="140">
        <f t="shared" si="563"/>
        <v>37.27</v>
      </c>
      <c r="AF423" s="140">
        <f t="shared" si="563"/>
        <v>0</v>
      </c>
      <c r="AG423" s="140">
        <f t="shared" si="563"/>
        <v>0</v>
      </c>
      <c r="AH423" s="140">
        <f t="shared" si="563"/>
        <v>1577.84</v>
      </c>
      <c r="AI423" s="139" t="s">
        <v>32</v>
      </c>
    </row>
    <row r="424" s="115" customFormat="1" ht="19" customHeight="1" spans="1:35">
      <c r="A424" s="129">
        <f t="shared" si="545"/>
        <v>421</v>
      </c>
      <c r="B424" s="392" t="s">
        <v>217</v>
      </c>
      <c r="C424" s="99" t="s">
        <v>1027</v>
      </c>
      <c r="D424" s="368" t="s">
        <v>1028</v>
      </c>
      <c r="E424" s="350">
        <v>3726.65</v>
      </c>
      <c r="F424" s="130">
        <v>3726.65</v>
      </c>
      <c r="G424" s="350">
        <v>6014.67</v>
      </c>
      <c r="H424" s="350">
        <v>3726.65</v>
      </c>
      <c r="I424" s="375">
        <v>2200</v>
      </c>
      <c r="J424" s="130"/>
      <c r="K424" s="49">
        <f t="shared" si="546"/>
        <v>44.72</v>
      </c>
      <c r="L424" s="49">
        <f t="shared" si="547"/>
        <v>596.26</v>
      </c>
      <c r="M424" s="130">
        <f t="shared" si="548"/>
        <v>481.17</v>
      </c>
      <c r="N424" s="49">
        <f t="shared" si="549"/>
        <v>26.09</v>
      </c>
      <c r="O424" s="130">
        <f t="shared" si="550"/>
        <v>110</v>
      </c>
      <c r="P424" s="130">
        <f t="shared" si="551"/>
        <v>0</v>
      </c>
      <c r="Q424" s="130">
        <f t="shared" si="552"/>
        <v>1258.24</v>
      </c>
      <c r="R424" s="49">
        <f t="shared" si="553"/>
        <v>0</v>
      </c>
      <c r="S424" s="49">
        <f t="shared" si="554"/>
        <v>298.13</v>
      </c>
      <c r="T424" s="130">
        <f t="shared" si="555"/>
        <v>120.29</v>
      </c>
      <c r="U424" s="49">
        <f t="shared" si="556"/>
        <v>11.18</v>
      </c>
      <c r="V424" s="130">
        <f t="shared" si="557"/>
        <v>110</v>
      </c>
      <c r="W424" s="130">
        <f t="shared" si="558"/>
        <v>0</v>
      </c>
      <c r="X424" s="49">
        <f t="shared" si="559"/>
        <v>539.6</v>
      </c>
      <c r="Y424" s="49">
        <f t="shared" si="560"/>
        <v>1797.84</v>
      </c>
      <c r="Z424" s="360"/>
      <c r="AA424" s="377" t="s">
        <v>57</v>
      </c>
      <c r="AB424" s="140">
        <f t="shared" ref="AB424:AH424" si="564">K424+R424</f>
        <v>44.72</v>
      </c>
      <c r="AC424" s="140">
        <f t="shared" si="564"/>
        <v>894.39</v>
      </c>
      <c r="AD424" s="140">
        <f t="shared" si="564"/>
        <v>601.46</v>
      </c>
      <c r="AE424" s="140">
        <f t="shared" si="564"/>
        <v>37.27</v>
      </c>
      <c r="AF424" s="140">
        <f t="shared" si="564"/>
        <v>220</v>
      </c>
      <c r="AG424" s="140">
        <f t="shared" si="564"/>
        <v>0</v>
      </c>
      <c r="AH424" s="140">
        <f t="shared" si="564"/>
        <v>1797.84</v>
      </c>
      <c r="AI424" s="139" t="s">
        <v>32</v>
      </c>
    </row>
    <row r="425" s="115" customFormat="1" ht="19" customHeight="1" spans="1:35">
      <c r="A425" s="129">
        <f t="shared" si="545"/>
        <v>422</v>
      </c>
      <c r="B425" s="392" t="s">
        <v>411</v>
      </c>
      <c r="C425" s="99" t="s">
        <v>1029</v>
      </c>
      <c r="D425" s="368" t="s">
        <v>1030</v>
      </c>
      <c r="E425" s="350">
        <v>3726.65</v>
      </c>
      <c r="F425" s="130">
        <v>3726.65</v>
      </c>
      <c r="G425" s="350">
        <v>6014.67</v>
      </c>
      <c r="H425" s="350">
        <v>3726.65</v>
      </c>
      <c r="I425" s="366"/>
      <c r="J425" s="130"/>
      <c r="K425" s="49">
        <f t="shared" si="546"/>
        <v>44.72</v>
      </c>
      <c r="L425" s="49">
        <f t="shared" si="547"/>
        <v>596.26</v>
      </c>
      <c r="M425" s="130">
        <f t="shared" si="548"/>
        <v>481.17</v>
      </c>
      <c r="N425" s="49">
        <f t="shared" si="549"/>
        <v>26.09</v>
      </c>
      <c r="O425" s="130">
        <f t="shared" si="550"/>
        <v>0</v>
      </c>
      <c r="P425" s="130">
        <f t="shared" si="551"/>
        <v>0</v>
      </c>
      <c r="Q425" s="130">
        <f t="shared" si="552"/>
        <v>1148.24</v>
      </c>
      <c r="R425" s="49">
        <f t="shared" si="553"/>
        <v>0</v>
      </c>
      <c r="S425" s="49">
        <f t="shared" si="554"/>
        <v>298.13</v>
      </c>
      <c r="T425" s="130">
        <f t="shared" si="555"/>
        <v>120.29</v>
      </c>
      <c r="U425" s="49">
        <f t="shared" si="556"/>
        <v>11.18</v>
      </c>
      <c r="V425" s="130">
        <f t="shared" si="557"/>
        <v>0</v>
      </c>
      <c r="W425" s="130">
        <f t="shared" si="558"/>
        <v>0</v>
      </c>
      <c r="X425" s="49">
        <f t="shared" si="559"/>
        <v>429.6</v>
      </c>
      <c r="Y425" s="49">
        <f t="shared" si="560"/>
        <v>1577.84</v>
      </c>
      <c r="Z425" s="360"/>
      <c r="AA425" s="377" t="s">
        <v>76</v>
      </c>
      <c r="AB425" s="140">
        <f t="shared" ref="AB425:AH425" si="565">K425+R425</f>
        <v>44.72</v>
      </c>
      <c r="AC425" s="140">
        <f t="shared" si="565"/>
        <v>894.39</v>
      </c>
      <c r="AD425" s="140">
        <f t="shared" si="565"/>
        <v>601.46</v>
      </c>
      <c r="AE425" s="140">
        <f t="shared" si="565"/>
        <v>37.27</v>
      </c>
      <c r="AF425" s="140">
        <f t="shared" si="565"/>
        <v>0</v>
      </c>
      <c r="AG425" s="140">
        <f t="shared" si="565"/>
        <v>0</v>
      </c>
      <c r="AH425" s="140">
        <f t="shared" si="565"/>
        <v>1577.84</v>
      </c>
      <c r="AI425" s="139" t="s">
        <v>32</v>
      </c>
    </row>
    <row r="426" s="115" customFormat="1" ht="19" customHeight="1" spans="1:35">
      <c r="A426" s="129">
        <f t="shared" si="545"/>
        <v>423</v>
      </c>
      <c r="B426" s="392" t="s">
        <v>411</v>
      </c>
      <c r="C426" s="99" t="s">
        <v>1031</v>
      </c>
      <c r="D426" s="368" t="s">
        <v>1032</v>
      </c>
      <c r="E426" s="350">
        <v>3726.65</v>
      </c>
      <c r="F426" s="130">
        <v>3726.65</v>
      </c>
      <c r="G426" s="350">
        <v>6014.67</v>
      </c>
      <c r="H426" s="350">
        <v>3726.65</v>
      </c>
      <c r="I426" s="375">
        <v>2200</v>
      </c>
      <c r="J426" s="130"/>
      <c r="K426" s="49">
        <f t="shared" si="546"/>
        <v>44.72</v>
      </c>
      <c r="L426" s="49">
        <f t="shared" si="547"/>
        <v>596.26</v>
      </c>
      <c r="M426" s="130">
        <f t="shared" si="548"/>
        <v>481.17</v>
      </c>
      <c r="N426" s="49">
        <f t="shared" si="549"/>
        <v>26.09</v>
      </c>
      <c r="O426" s="130">
        <f t="shared" si="550"/>
        <v>110</v>
      </c>
      <c r="P426" s="130">
        <f t="shared" si="551"/>
        <v>0</v>
      </c>
      <c r="Q426" s="130">
        <f t="shared" si="552"/>
        <v>1258.24</v>
      </c>
      <c r="R426" s="49">
        <f t="shared" si="553"/>
        <v>0</v>
      </c>
      <c r="S426" s="49">
        <f t="shared" si="554"/>
        <v>298.13</v>
      </c>
      <c r="T426" s="130">
        <f t="shared" si="555"/>
        <v>120.29</v>
      </c>
      <c r="U426" s="49">
        <f t="shared" si="556"/>
        <v>11.18</v>
      </c>
      <c r="V426" s="130">
        <f t="shared" si="557"/>
        <v>110</v>
      </c>
      <c r="W426" s="130">
        <f t="shared" si="558"/>
        <v>0</v>
      </c>
      <c r="X426" s="49">
        <f t="shared" si="559"/>
        <v>539.6</v>
      </c>
      <c r="Y426" s="49">
        <f t="shared" si="560"/>
        <v>1797.84</v>
      </c>
      <c r="Z426" s="360"/>
      <c r="AA426" s="377" t="s">
        <v>76</v>
      </c>
      <c r="AB426" s="140">
        <f t="shared" ref="AB426:AH426" si="566">K426+R426</f>
        <v>44.72</v>
      </c>
      <c r="AC426" s="140">
        <f t="shared" si="566"/>
        <v>894.39</v>
      </c>
      <c r="AD426" s="140">
        <f t="shared" si="566"/>
        <v>601.46</v>
      </c>
      <c r="AE426" s="140">
        <f t="shared" si="566"/>
        <v>37.27</v>
      </c>
      <c r="AF426" s="140">
        <f t="shared" si="566"/>
        <v>220</v>
      </c>
      <c r="AG426" s="140">
        <f t="shared" si="566"/>
        <v>0</v>
      </c>
      <c r="AH426" s="140">
        <f t="shared" si="566"/>
        <v>1797.84</v>
      </c>
      <c r="AI426" s="139" t="s">
        <v>32</v>
      </c>
    </row>
    <row r="427" s="115" customFormat="1" ht="19" customHeight="1" spans="1:35">
      <c r="A427" s="129">
        <f t="shared" si="545"/>
        <v>424</v>
      </c>
      <c r="B427" s="392" t="s">
        <v>129</v>
      </c>
      <c r="C427" s="99" t="s">
        <v>1033</v>
      </c>
      <c r="D427" s="368" t="s">
        <v>1034</v>
      </c>
      <c r="E427" s="350">
        <v>3726.65</v>
      </c>
      <c r="F427" s="130">
        <v>3726.65</v>
      </c>
      <c r="G427" s="350">
        <v>6014.67</v>
      </c>
      <c r="H427" s="350">
        <v>3726.65</v>
      </c>
      <c r="I427" s="375">
        <v>3180</v>
      </c>
      <c r="J427" s="130"/>
      <c r="K427" s="49">
        <f t="shared" si="546"/>
        <v>44.72</v>
      </c>
      <c r="L427" s="49">
        <f t="shared" si="547"/>
        <v>596.26</v>
      </c>
      <c r="M427" s="130">
        <f t="shared" si="548"/>
        <v>481.17</v>
      </c>
      <c r="N427" s="49">
        <f t="shared" si="549"/>
        <v>26.09</v>
      </c>
      <c r="O427" s="130">
        <f t="shared" si="550"/>
        <v>159</v>
      </c>
      <c r="P427" s="130">
        <f t="shared" si="551"/>
        <v>0</v>
      </c>
      <c r="Q427" s="130">
        <f t="shared" si="552"/>
        <v>1307.24</v>
      </c>
      <c r="R427" s="49">
        <f t="shared" si="553"/>
        <v>0</v>
      </c>
      <c r="S427" s="49">
        <f t="shared" si="554"/>
        <v>298.13</v>
      </c>
      <c r="T427" s="130">
        <f t="shared" si="555"/>
        <v>120.29</v>
      </c>
      <c r="U427" s="49">
        <f t="shared" si="556"/>
        <v>11.18</v>
      </c>
      <c r="V427" s="130">
        <f t="shared" si="557"/>
        <v>159</v>
      </c>
      <c r="W427" s="130">
        <f t="shared" si="558"/>
        <v>0</v>
      </c>
      <c r="X427" s="49">
        <f t="shared" si="559"/>
        <v>588.6</v>
      </c>
      <c r="Y427" s="49">
        <f t="shared" si="560"/>
        <v>1895.84</v>
      </c>
      <c r="Z427" s="360"/>
      <c r="AA427" s="139" t="s">
        <v>82</v>
      </c>
      <c r="AB427" s="140">
        <f t="shared" ref="AB427:AH427" si="567">K427+R427</f>
        <v>44.72</v>
      </c>
      <c r="AC427" s="140">
        <f t="shared" si="567"/>
        <v>894.39</v>
      </c>
      <c r="AD427" s="140">
        <f t="shared" si="567"/>
        <v>601.46</v>
      </c>
      <c r="AE427" s="140">
        <f t="shared" si="567"/>
        <v>37.27</v>
      </c>
      <c r="AF427" s="140">
        <f t="shared" si="567"/>
        <v>318</v>
      </c>
      <c r="AG427" s="140">
        <f t="shared" si="567"/>
        <v>0</v>
      </c>
      <c r="AH427" s="140">
        <f t="shared" si="567"/>
        <v>1895.84</v>
      </c>
      <c r="AI427" s="139" t="s">
        <v>35</v>
      </c>
    </row>
    <row r="428" s="39" customFormat="1" ht="16" customHeight="1" spans="1:35">
      <c r="A428" s="129">
        <f t="shared" si="545"/>
        <v>425</v>
      </c>
      <c r="B428" s="49" t="s">
        <v>217</v>
      </c>
      <c r="C428" s="46" t="s">
        <v>1035</v>
      </c>
      <c r="D428" s="202" t="s">
        <v>1036</v>
      </c>
      <c r="E428" s="355">
        <v>3726.65</v>
      </c>
      <c r="F428" s="49">
        <v>3726.65</v>
      </c>
      <c r="G428" s="349">
        <v>6014.67</v>
      </c>
      <c r="H428" s="349">
        <v>3726.65</v>
      </c>
      <c r="I428" s="359">
        <v>2200</v>
      </c>
      <c r="J428" s="130"/>
      <c r="K428" s="49">
        <f t="shared" si="546"/>
        <v>44.72</v>
      </c>
      <c r="L428" s="49">
        <f t="shared" si="547"/>
        <v>596.26</v>
      </c>
      <c r="M428" s="130">
        <f t="shared" si="548"/>
        <v>481.17</v>
      </c>
      <c r="N428" s="49">
        <f t="shared" si="549"/>
        <v>26.09</v>
      </c>
      <c r="O428" s="130">
        <f t="shared" si="550"/>
        <v>110</v>
      </c>
      <c r="P428" s="130">
        <f t="shared" si="551"/>
        <v>0</v>
      </c>
      <c r="Q428" s="130">
        <f t="shared" si="552"/>
        <v>1258.24</v>
      </c>
      <c r="R428" s="49">
        <f t="shared" si="553"/>
        <v>0</v>
      </c>
      <c r="S428" s="49">
        <f t="shared" si="554"/>
        <v>298.13</v>
      </c>
      <c r="T428" s="130">
        <f t="shared" si="555"/>
        <v>120.29</v>
      </c>
      <c r="U428" s="49">
        <f t="shared" si="556"/>
        <v>11.18</v>
      </c>
      <c r="V428" s="130">
        <f t="shared" si="557"/>
        <v>110</v>
      </c>
      <c r="W428" s="130">
        <f t="shared" si="558"/>
        <v>0</v>
      </c>
      <c r="X428" s="49">
        <f t="shared" si="559"/>
        <v>539.6</v>
      </c>
      <c r="Y428" s="49">
        <f t="shared" si="560"/>
        <v>1797.84</v>
      </c>
      <c r="Z428" s="164"/>
      <c r="AA428" s="139" t="s">
        <v>57</v>
      </c>
      <c r="AB428" s="140">
        <f t="shared" ref="AB428:AH428" si="568">K428+R428</f>
        <v>44.72</v>
      </c>
      <c r="AC428" s="140">
        <f t="shared" si="568"/>
        <v>894.39</v>
      </c>
      <c r="AD428" s="140">
        <f t="shared" si="568"/>
        <v>601.46</v>
      </c>
      <c r="AE428" s="140">
        <f t="shared" si="568"/>
        <v>37.27</v>
      </c>
      <c r="AF428" s="140">
        <f t="shared" si="568"/>
        <v>220</v>
      </c>
      <c r="AG428" s="140">
        <f t="shared" si="568"/>
        <v>0</v>
      </c>
      <c r="AH428" s="140">
        <f t="shared" si="568"/>
        <v>1797.84</v>
      </c>
      <c r="AI428" s="139" t="s">
        <v>32</v>
      </c>
    </row>
    <row r="429" s="115" customFormat="1" ht="19" customHeight="1" spans="1:35">
      <c r="A429" s="129">
        <f t="shared" si="545"/>
        <v>426</v>
      </c>
      <c r="B429" s="392" t="s">
        <v>262</v>
      </c>
      <c r="C429" s="99" t="s">
        <v>1037</v>
      </c>
      <c r="D429" s="462" t="s">
        <v>1038</v>
      </c>
      <c r="E429" s="350">
        <v>3820</v>
      </c>
      <c r="F429" s="350">
        <v>3820</v>
      </c>
      <c r="G429" s="350">
        <v>6014.67</v>
      </c>
      <c r="H429" s="350">
        <v>3820</v>
      </c>
      <c r="I429" s="366"/>
      <c r="J429" s="130"/>
      <c r="K429" s="49">
        <f t="shared" si="546"/>
        <v>45.84</v>
      </c>
      <c r="L429" s="49">
        <f t="shared" si="547"/>
        <v>611.2</v>
      </c>
      <c r="M429" s="130">
        <f t="shared" si="548"/>
        <v>481.17</v>
      </c>
      <c r="N429" s="49">
        <f t="shared" si="549"/>
        <v>26.74</v>
      </c>
      <c r="O429" s="130">
        <f t="shared" si="550"/>
        <v>0</v>
      </c>
      <c r="P429" s="130">
        <f t="shared" si="551"/>
        <v>0</v>
      </c>
      <c r="Q429" s="130">
        <f t="shared" si="552"/>
        <v>1164.95</v>
      </c>
      <c r="R429" s="49">
        <f t="shared" si="553"/>
        <v>0</v>
      </c>
      <c r="S429" s="49">
        <f t="shared" si="554"/>
        <v>305.6</v>
      </c>
      <c r="T429" s="130">
        <f t="shared" si="555"/>
        <v>120.29</v>
      </c>
      <c r="U429" s="49">
        <f t="shared" si="556"/>
        <v>11.46</v>
      </c>
      <c r="V429" s="130">
        <f t="shared" si="557"/>
        <v>0</v>
      </c>
      <c r="W429" s="130">
        <f t="shared" si="558"/>
        <v>0</v>
      </c>
      <c r="X429" s="49">
        <f t="shared" si="559"/>
        <v>437.35</v>
      </c>
      <c r="Y429" s="49">
        <f t="shared" si="560"/>
        <v>1602.3</v>
      </c>
      <c r="Z429" s="360"/>
      <c r="AA429" s="377" t="s">
        <v>68</v>
      </c>
      <c r="AB429" s="140">
        <f t="shared" ref="AB429:AH429" si="569">K429+R429</f>
        <v>45.84</v>
      </c>
      <c r="AC429" s="140">
        <f t="shared" si="569"/>
        <v>916.8</v>
      </c>
      <c r="AD429" s="140">
        <f t="shared" si="569"/>
        <v>601.46</v>
      </c>
      <c r="AE429" s="140">
        <f t="shared" si="569"/>
        <v>38.2</v>
      </c>
      <c r="AF429" s="140">
        <f t="shared" si="569"/>
        <v>0</v>
      </c>
      <c r="AG429" s="140">
        <f t="shared" si="569"/>
        <v>0</v>
      </c>
      <c r="AH429" s="140">
        <f t="shared" si="569"/>
        <v>1602.3</v>
      </c>
      <c r="AI429" s="139" t="s">
        <v>32</v>
      </c>
    </row>
    <row r="430" s="115" customFormat="1" ht="19" customHeight="1" spans="1:35">
      <c r="A430" s="129">
        <f t="shared" si="545"/>
        <v>427</v>
      </c>
      <c r="B430" s="392" t="s">
        <v>368</v>
      </c>
      <c r="C430" s="99" t="s">
        <v>1041</v>
      </c>
      <c r="D430" s="168" t="s">
        <v>1042</v>
      </c>
      <c r="E430" s="350">
        <v>3820</v>
      </c>
      <c r="F430" s="350">
        <v>3820</v>
      </c>
      <c r="G430" s="350">
        <v>6014.67</v>
      </c>
      <c r="H430" s="350">
        <v>3820</v>
      </c>
      <c r="I430" s="366"/>
      <c r="J430" s="130"/>
      <c r="K430" s="49">
        <f t="shared" si="546"/>
        <v>45.84</v>
      </c>
      <c r="L430" s="49">
        <f t="shared" si="547"/>
        <v>611.2</v>
      </c>
      <c r="M430" s="130">
        <f t="shared" si="548"/>
        <v>481.17</v>
      </c>
      <c r="N430" s="49">
        <f t="shared" si="549"/>
        <v>26.74</v>
      </c>
      <c r="O430" s="130">
        <f t="shared" si="550"/>
        <v>0</v>
      </c>
      <c r="P430" s="130">
        <f t="shared" si="551"/>
        <v>0</v>
      </c>
      <c r="Q430" s="130">
        <f t="shared" si="552"/>
        <v>1164.95</v>
      </c>
      <c r="R430" s="49">
        <f t="shared" si="553"/>
        <v>0</v>
      </c>
      <c r="S430" s="49">
        <f t="shared" si="554"/>
        <v>305.6</v>
      </c>
      <c r="T430" s="130">
        <f t="shared" si="555"/>
        <v>120.29</v>
      </c>
      <c r="U430" s="49">
        <f t="shared" si="556"/>
        <v>11.46</v>
      </c>
      <c r="V430" s="130">
        <f t="shared" si="557"/>
        <v>0</v>
      </c>
      <c r="W430" s="130">
        <f t="shared" si="558"/>
        <v>0</v>
      </c>
      <c r="X430" s="49">
        <f t="shared" si="559"/>
        <v>437.35</v>
      </c>
      <c r="Y430" s="49">
        <f t="shared" si="560"/>
        <v>1602.3</v>
      </c>
      <c r="Z430" s="360"/>
      <c r="AA430" s="139" t="s">
        <v>88</v>
      </c>
      <c r="AB430" s="140">
        <f t="shared" ref="AB430:AH430" si="570">K430+R430</f>
        <v>45.84</v>
      </c>
      <c r="AC430" s="140">
        <f t="shared" si="570"/>
        <v>916.8</v>
      </c>
      <c r="AD430" s="140">
        <f t="shared" si="570"/>
        <v>601.46</v>
      </c>
      <c r="AE430" s="140">
        <f t="shared" si="570"/>
        <v>38.2</v>
      </c>
      <c r="AF430" s="140">
        <f t="shared" si="570"/>
        <v>0</v>
      </c>
      <c r="AG430" s="140">
        <f t="shared" si="570"/>
        <v>0</v>
      </c>
      <c r="AH430" s="140">
        <f t="shared" si="570"/>
        <v>1602.3</v>
      </c>
      <c r="AI430" s="139" t="s">
        <v>34</v>
      </c>
    </row>
    <row r="431" s="115" customFormat="1" ht="19" customHeight="1" spans="1:35">
      <c r="A431" s="129">
        <f t="shared" si="545"/>
        <v>428</v>
      </c>
      <c r="B431" s="392" t="s">
        <v>201</v>
      </c>
      <c r="C431" s="99" t="s">
        <v>1043</v>
      </c>
      <c r="D431" s="168" t="s">
        <v>1044</v>
      </c>
      <c r="E431" s="350">
        <v>3726.65</v>
      </c>
      <c r="F431" s="130">
        <v>3726.65</v>
      </c>
      <c r="G431" s="350">
        <v>6014.67</v>
      </c>
      <c r="H431" s="350">
        <v>3726.65</v>
      </c>
      <c r="I431" s="366"/>
      <c r="J431" s="130"/>
      <c r="K431" s="49">
        <f t="shared" si="546"/>
        <v>44.72</v>
      </c>
      <c r="L431" s="49">
        <f t="shared" si="547"/>
        <v>596.26</v>
      </c>
      <c r="M431" s="130">
        <f t="shared" si="548"/>
        <v>481.17</v>
      </c>
      <c r="N431" s="49">
        <f t="shared" si="549"/>
        <v>26.09</v>
      </c>
      <c r="O431" s="130">
        <f t="shared" si="550"/>
        <v>0</v>
      </c>
      <c r="P431" s="130">
        <f t="shared" si="551"/>
        <v>0</v>
      </c>
      <c r="Q431" s="130">
        <f t="shared" si="552"/>
        <v>1148.24</v>
      </c>
      <c r="R431" s="49">
        <f t="shared" si="553"/>
        <v>0</v>
      </c>
      <c r="S431" s="49">
        <f t="shared" si="554"/>
        <v>298.13</v>
      </c>
      <c r="T431" s="130">
        <f t="shared" si="555"/>
        <v>120.29</v>
      </c>
      <c r="U431" s="49">
        <f t="shared" si="556"/>
        <v>11.18</v>
      </c>
      <c r="V431" s="130">
        <f t="shared" si="557"/>
        <v>0</v>
      </c>
      <c r="W431" s="130">
        <f t="shared" si="558"/>
        <v>0</v>
      </c>
      <c r="X431" s="49">
        <f t="shared" si="559"/>
        <v>429.6</v>
      </c>
      <c r="Y431" s="49">
        <f t="shared" si="560"/>
        <v>1577.84</v>
      </c>
      <c r="Z431" s="360"/>
      <c r="AA431" s="377" t="s">
        <v>66</v>
      </c>
      <c r="AB431" s="140">
        <f t="shared" ref="AB431:AH431" si="571">K431+R431</f>
        <v>44.72</v>
      </c>
      <c r="AC431" s="140">
        <f t="shared" si="571"/>
        <v>894.39</v>
      </c>
      <c r="AD431" s="140">
        <f t="shared" si="571"/>
        <v>601.46</v>
      </c>
      <c r="AE431" s="140">
        <f t="shared" si="571"/>
        <v>37.27</v>
      </c>
      <c r="AF431" s="140">
        <f t="shared" si="571"/>
        <v>0</v>
      </c>
      <c r="AG431" s="140">
        <f t="shared" si="571"/>
        <v>0</v>
      </c>
      <c r="AH431" s="140">
        <f t="shared" si="571"/>
        <v>1577.84</v>
      </c>
      <c r="AI431" s="139" t="s">
        <v>32</v>
      </c>
    </row>
    <row r="432" s="115" customFormat="1" ht="19" customHeight="1" spans="1:35">
      <c r="A432" s="129">
        <f t="shared" ref="A432:A448" si="572">ROW()-3</f>
        <v>429</v>
      </c>
      <c r="B432" s="392" t="s">
        <v>206</v>
      </c>
      <c r="C432" s="99" t="s">
        <v>1045</v>
      </c>
      <c r="D432" s="168" t="s">
        <v>1046</v>
      </c>
      <c r="E432" s="350">
        <v>3726.65</v>
      </c>
      <c r="F432" s="130">
        <v>3726.65</v>
      </c>
      <c r="G432" s="350">
        <v>6014.67</v>
      </c>
      <c r="H432" s="350">
        <v>3726.65</v>
      </c>
      <c r="I432" s="366"/>
      <c r="J432" s="130"/>
      <c r="K432" s="49">
        <f t="shared" ref="K432:K448" si="573">ROUND(E432*0.012,2)</f>
        <v>44.72</v>
      </c>
      <c r="L432" s="49">
        <f t="shared" ref="L432:L448" si="574">ROUND(F432*0.16,2)</f>
        <v>596.26</v>
      </c>
      <c r="M432" s="130">
        <f t="shared" ref="M432:M448" si="575">ROUND(G432*0.08,2)</f>
        <v>481.17</v>
      </c>
      <c r="N432" s="49">
        <f t="shared" ref="N432:N448" si="576">ROUND(H432*0.007,2)</f>
        <v>26.09</v>
      </c>
      <c r="O432" s="130">
        <f t="shared" ref="O432:O448" si="577">I432*5%</f>
        <v>0</v>
      </c>
      <c r="P432" s="130">
        <f t="shared" ref="P432:P448" si="578">J432*50%</f>
        <v>0</v>
      </c>
      <c r="Q432" s="130">
        <f t="shared" ref="Q432:Q448" si="579">SUM(K432:P432)</f>
        <v>1148.24</v>
      </c>
      <c r="R432" s="49">
        <f t="shared" ref="R432:R448" si="580">E432*0</f>
        <v>0</v>
      </c>
      <c r="S432" s="49">
        <f t="shared" ref="S432:S448" si="581">ROUND(F432*0.08,2)</f>
        <v>298.13</v>
      </c>
      <c r="T432" s="130">
        <f t="shared" ref="T432:T448" si="582">ROUND(G432*0.02,2)</f>
        <v>120.29</v>
      </c>
      <c r="U432" s="49">
        <f t="shared" ref="U432:U448" si="583">ROUND(H432*0.003,2)</f>
        <v>11.18</v>
      </c>
      <c r="V432" s="130">
        <f t="shared" ref="V432:V448" si="584">I432*5%</f>
        <v>0</v>
      </c>
      <c r="W432" s="130">
        <f t="shared" ref="W432:W448" si="585">J432*50%</f>
        <v>0</v>
      </c>
      <c r="X432" s="49">
        <f t="shared" ref="X432:X448" si="586">SUM(R432:W432)</f>
        <v>429.6</v>
      </c>
      <c r="Y432" s="49">
        <f t="shared" ref="Y432:Y448" si="587">Q432+X432</f>
        <v>1577.84</v>
      </c>
      <c r="Z432" s="360"/>
      <c r="AA432" s="139" t="s">
        <v>63</v>
      </c>
      <c r="AB432" s="140">
        <f t="shared" ref="AB432:AH432" si="588">K432+R432</f>
        <v>44.72</v>
      </c>
      <c r="AC432" s="140">
        <f t="shared" si="588"/>
        <v>894.39</v>
      </c>
      <c r="AD432" s="140">
        <f t="shared" si="588"/>
        <v>601.46</v>
      </c>
      <c r="AE432" s="140">
        <f t="shared" si="588"/>
        <v>37.27</v>
      </c>
      <c r="AF432" s="140">
        <f t="shared" si="588"/>
        <v>0</v>
      </c>
      <c r="AG432" s="140">
        <f t="shared" si="588"/>
        <v>0</v>
      </c>
      <c r="AH432" s="140">
        <f t="shared" si="588"/>
        <v>1577.84</v>
      </c>
      <c r="AI432" s="139" t="s">
        <v>31</v>
      </c>
    </row>
    <row r="433" s="115" customFormat="1" ht="19" customHeight="1" spans="1:35">
      <c r="A433" s="129">
        <f t="shared" si="572"/>
        <v>430</v>
      </c>
      <c r="B433" s="392" t="s">
        <v>223</v>
      </c>
      <c r="C433" s="99" t="s">
        <v>1047</v>
      </c>
      <c r="D433" s="168" t="s">
        <v>1048</v>
      </c>
      <c r="E433" s="350">
        <v>3726.65</v>
      </c>
      <c r="F433" s="130">
        <v>3726.65</v>
      </c>
      <c r="G433" s="350">
        <v>6014.67</v>
      </c>
      <c r="H433" s="350">
        <v>3726.65</v>
      </c>
      <c r="I433" s="366"/>
      <c r="J433" s="130"/>
      <c r="K433" s="49">
        <f t="shared" si="573"/>
        <v>44.72</v>
      </c>
      <c r="L433" s="49">
        <f t="shared" si="574"/>
        <v>596.26</v>
      </c>
      <c r="M433" s="130">
        <f t="shared" si="575"/>
        <v>481.17</v>
      </c>
      <c r="N433" s="49">
        <f t="shared" si="576"/>
        <v>26.09</v>
      </c>
      <c r="O433" s="130">
        <f t="shared" si="577"/>
        <v>0</v>
      </c>
      <c r="P433" s="130">
        <f t="shared" si="578"/>
        <v>0</v>
      </c>
      <c r="Q433" s="130">
        <f t="shared" si="579"/>
        <v>1148.24</v>
      </c>
      <c r="R433" s="49">
        <f t="shared" si="580"/>
        <v>0</v>
      </c>
      <c r="S433" s="49">
        <f t="shared" si="581"/>
        <v>298.13</v>
      </c>
      <c r="T433" s="130">
        <f t="shared" si="582"/>
        <v>120.29</v>
      </c>
      <c r="U433" s="49">
        <f t="shared" si="583"/>
        <v>11.18</v>
      </c>
      <c r="V433" s="130">
        <f t="shared" si="584"/>
        <v>0</v>
      </c>
      <c r="W433" s="130">
        <f t="shared" si="585"/>
        <v>0</v>
      </c>
      <c r="X433" s="49">
        <f t="shared" si="586"/>
        <v>429.6</v>
      </c>
      <c r="Y433" s="49">
        <f t="shared" si="587"/>
        <v>1577.84</v>
      </c>
      <c r="Z433" s="360"/>
      <c r="AA433" s="139" t="s">
        <v>71</v>
      </c>
      <c r="AB433" s="140">
        <f t="shared" ref="AB433:AH433" si="589">K433+R433</f>
        <v>44.72</v>
      </c>
      <c r="AC433" s="140">
        <f t="shared" si="589"/>
        <v>894.39</v>
      </c>
      <c r="AD433" s="140">
        <f t="shared" si="589"/>
        <v>601.46</v>
      </c>
      <c r="AE433" s="140">
        <f t="shared" si="589"/>
        <v>37.27</v>
      </c>
      <c r="AF433" s="140">
        <f t="shared" si="589"/>
        <v>0</v>
      </c>
      <c r="AG433" s="140">
        <f t="shared" si="589"/>
        <v>0</v>
      </c>
      <c r="AH433" s="140">
        <f t="shared" si="589"/>
        <v>1577.84</v>
      </c>
      <c r="AI433" s="139" t="s">
        <v>35</v>
      </c>
    </row>
    <row r="434" s="115" customFormat="1" ht="19" customHeight="1" spans="1:35">
      <c r="A434" s="129">
        <f t="shared" si="572"/>
        <v>431</v>
      </c>
      <c r="B434" s="392" t="s">
        <v>129</v>
      </c>
      <c r="C434" s="99" t="s">
        <v>1049</v>
      </c>
      <c r="D434" s="168" t="s">
        <v>1050</v>
      </c>
      <c r="E434" s="350">
        <v>3726.65</v>
      </c>
      <c r="F434" s="130">
        <v>3726.65</v>
      </c>
      <c r="G434" s="350">
        <v>6014.67</v>
      </c>
      <c r="H434" s="350">
        <v>3726.65</v>
      </c>
      <c r="I434" s="366"/>
      <c r="J434" s="130"/>
      <c r="K434" s="49">
        <f t="shared" si="573"/>
        <v>44.72</v>
      </c>
      <c r="L434" s="49">
        <f t="shared" si="574"/>
        <v>596.26</v>
      </c>
      <c r="M434" s="130">
        <f t="shared" si="575"/>
        <v>481.17</v>
      </c>
      <c r="N434" s="49">
        <f t="shared" si="576"/>
        <v>26.09</v>
      </c>
      <c r="O434" s="130">
        <f t="shared" si="577"/>
        <v>0</v>
      </c>
      <c r="P434" s="130">
        <f t="shared" si="578"/>
        <v>0</v>
      </c>
      <c r="Q434" s="130">
        <f t="shared" si="579"/>
        <v>1148.24</v>
      </c>
      <c r="R434" s="49">
        <f t="shared" si="580"/>
        <v>0</v>
      </c>
      <c r="S434" s="49">
        <f t="shared" si="581"/>
        <v>298.13</v>
      </c>
      <c r="T434" s="130">
        <f t="shared" si="582"/>
        <v>120.29</v>
      </c>
      <c r="U434" s="49">
        <f t="shared" si="583"/>
        <v>11.18</v>
      </c>
      <c r="V434" s="130">
        <f t="shared" si="584"/>
        <v>0</v>
      </c>
      <c r="W434" s="130">
        <f t="shared" si="585"/>
        <v>0</v>
      </c>
      <c r="X434" s="49">
        <f t="shared" si="586"/>
        <v>429.6</v>
      </c>
      <c r="Y434" s="49">
        <f t="shared" si="587"/>
        <v>1577.84</v>
      </c>
      <c r="Z434" s="360"/>
      <c r="AA434" s="139" t="s">
        <v>71</v>
      </c>
      <c r="AB434" s="140">
        <f t="shared" ref="AB434:AH434" si="590">K434+R434</f>
        <v>44.72</v>
      </c>
      <c r="AC434" s="140">
        <f t="shared" si="590"/>
        <v>894.39</v>
      </c>
      <c r="AD434" s="140">
        <f t="shared" si="590"/>
        <v>601.46</v>
      </c>
      <c r="AE434" s="140">
        <f t="shared" si="590"/>
        <v>37.27</v>
      </c>
      <c r="AF434" s="140">
        <f t="shared" si="590"/>
        <v>0</v>
      </c>
      <c r="AG434" s="140">
        <f t="shared" si="590"/>
        <v>0</v>
      </c>
      <c r="AH434" s="140">
        <f t="shared" si="590"/>
        <v>1577.84</v>
      </c>
      <c r="AI434" s="139" t="s">
        <v>35</v>
      </c>
    </row>
    <row r="435" s="115" customFormat="1" ht="19" customHeight="1" spans="1:35">
      <c r="A435" s="129">
        <f t="shared" si="572"/>
        <v>432</v>
      </c>
      <c r="B435" s="392" t="s">
        <v>262</v>
      </c>
      <c r="C435" s="99" t="s">
        <v>1051</v>
      </c>
      <c r="D435" s="168" t="s">
        <v>1052</v>
      </c>
      <c r="E435" s="350">
        <v>3726.65</v>
      </c>
      <c r="F435" s="130">
        <v>3726.65</v>
      </c>
      <c r="G435" s="350">
        <v>6014.67</v>
      </c>
      <c r="H435" s="350">
        <v>3726.65</v>
      </c>
      <c r="I435" s="366"/>
      <c r="J435" s="130"/>
      <c r="K435" s="49">
        <f t="shared" si="573"/>
        <v>44.72</v>
      </c>
      <c r="L435" s="49">
        <f t="shared" si="574"/>
        <v>596.26</v>
      </c>
      <c r="M435" s="130">
        <f t="shared" si="575"/>
        <v>481.17</v>
      </c>
      <c r="N435" s="49">
        <f t="shared" si="576"/>
        <v>26.09</v>
      </c>
      <c r="O435" s="130">
        <f t="shared" si="577"/>
        <v>0</v>
      </c>
      <c r="P435" s="130">
        <f t="shared" si="578"/>
        <v>0</v>
      </c>
      <c r="Q435" s="130">
        <f t="shared" si="579"/>
        <v>1148.24</v>
      </c>
      <c r="R435" s="49">
        <f t="shared" si="580"/>
        <v>0</v>
      </c>
      <c r="S435" s="49">
        <f t="shared" si="581"/>
        <v>298.13</v>
      </c>
      <c r="T435" s="130">
        <f t="shared" si="582"/>
        <v>120.29</v>
      </c>
      <c r="U435" s="49">
        <f t="shared" si="583"/>
        <v>11.18</v>
      </c>
      <c r="V435" s="130">
        <f t="shared" si="584"/>
        <v>0</v>
      </c>
      <c r="W435" s="130">
        <f t="shared" si="585"/>
        <v>0</v>
      </c>
      <c r="X435" s="49">
        <f t="shared" si="586"/>
        <v>429.6</v>
      </c>
      <c r="Y435" s="49">
        <f t="shared" si="587"/>
        <v>1577.84</v>
      </c>
      <c r="Z435" s="360"/>
      <c r="AA435" s="377" t="s">
        <v>68</v>
      </c>
      <c r="AB435" s="140">
        <f t="shared" ref="AB435:AH435" si="591">K435+R435</f>
        <v>44.72</v>
      </c>
      <c r="AC435" s="140">
        <f t="shared" si="591"/>
        <v>894.39</v>
      </c>
      <c r="AD435" s="140">
        <f t="shared" si="591"/>
        <v>601.46</v>
      </c>
      <c r="AE435" s="140">
        <f t="shared" si="591"/>
        <v>37.27</v>
      </c>
      <c r="AF435" s="140">
        <f t="shared" si="591"/>
        <v>0</v>
      </c>
      <c r="AG435" s="140">
        <f t="shared" si="591"/>
        <v>0</v>
      </c>
      <c r="AH435" s="140">
        <f t="shared" si="591"/>
        <v>1577.84</v>
      </c>
      <c r="AI435" s="139" t="s">
        <v>32</v>
      </c>
    </row>
    <row r="436" s="115" customFormat="1" ht="19" customHeight="1" spans="1:35">
      <c r="A436" s="129">
        <f t="shared" si="572"/>
        <v>433</v>
      </c>
      <c r="B436" s="392" t="s">
        <v>217</v>
      </c>
      <c r="C436" s="99" t="s">
        <v>1053</v>
      </c>
      <c r="D436" s="168" t="s">
        <v>1054</v>
      </c>
      <c r="E436" s="350">
        <v>3726.65</v>
      </c>
      <c r="F436" s="130">
        <v>3726.65</v>
      </c>
      <c r="G436" s="350">
        <v>6014.67</v>
      </c>
      <c r="H436" s="350">
        <v>3726.65</v>
      </c>
      <c r="I436" s="366"/>
      <c r="J436" s="130"/>
      <c r="K436" s="49">
        <f t="shared" si="573"/>
        <v>44.72</v>
      </c>
      <c r="L436" s="49">
        <f t="shared" si="574"/>
        <v>596.26</v>
      </c>
      <c r="M436" s="130">
        <f t="shared" si="575"/>
        <v>481.17</v>
      </c>
      <c r="N436" s="49">
        <f t="shared" si="576"/>
        <v>26.09</v>
      </c>
      <c r="O436" s="130">
        <f t="shared" si="577"/>
        <v>0</v>
      </c>
      <c r="P436" s="130">
        <f t="shared" si="578"/>
        <v>0</v>
      </c>
      <c r="Q436" s="130">
        <f t="shared" si="579"/>
        <v>1148.24</v>
      </c>
      <c r="R436" s="49">
        <f t="shared" si="580"/>
        <v>0</v>
      </c>
      <c r="S436" s="49">
        <f t="shared" si="581"/>
        <v>298.13</v>
      </c>
      <c r="T436" s="130">
        <f t="shared" si="582"/>
        <v>120.29</v>
      </c>
      <c r="U436" s="49">
        <f t="shared" si="583"/>
        <v>11.18</v>
      </c>
      <c r="V436" s="130">
        <f t="shared" si="584"/>
        <v>0</v>
      </c>
      <c r="W436" s="130">
        <f t="shared" si="585"/>
        <v>0</v>
      </c>
      <c r="X436" s="49">
        <f t="shared" si="586"/>
        <v>429.6</v>
      </c>
      <c r="Y436" s="49">
        <f t="shared" si="587"/>
        <v>1577.84</v>
      </c>
      <c r="Z436" s="360"/>
      <c r="AA436" s="139" t="s">
        <v>57</v>
      </c>
      <c r="AB436" s="140">
        <f t="shared" ref="AB436:AH436" si="592">K436+R436</f>
        <v>44.72</v>
      </c>
      <c r="AC436" s="140">
        <f t="shared" si="592"/>
        <v>894.39</v>
      </c>
      <c r="AD436" s="140">
        <f t="shared" si="592"/>
        <v>601.46</v>
      </c>
      <c r="AE436" s="140">
        <f t="shared" si="592"/>
        <v>37.27</v>
      </c>
      <c r="AF436" s="140">
        <f t="shared" si="592"/>
        <v>0</v>
      </c>
      <c r="AG436" s="140">
        <f t="shared" si="592"/>
        <v>0</v>
      </c>
      <c r="AH436" s="140">
        <f t="shared" si="592"/>
        <v>1577.84</v>
      </c>
      <c r="AI436" s="139" t="s">
        <v>32</v>
      </c>
    </row>
    <row r="437" s="115" customFormat="1" ht="19" customHeight="1" spans="1:35">
      <c r="A437" s="129">
        <f t="shared" si="572"/>
        <v>434</v>
      </c>
      <c r="B437" s="392" t="s">
        <v>132</v>
      </c>
      <c r="C437" s="99" t="s">
        <v>1055</v>
      </c>
      <c r="D437" s="168" t="s">
        <v>1056</v>
      </c>
      <c r="E437" s="350">
        <v>3726.65</v>
      </c>
      <c r="F437" s="130">
        <v>3726.65</v>
      </c>
      <c r="G437" s="350">
        <v>6014.67</v>
      </c>
      <c r="H437" s="350">
        <v>3726.65</v>
      </c>
      <c r="I437" s="366"/>
      <c r="J437" s="130"/>
      <c r="K437" s="49">
        <f t="shared" si="573"/>
        <v>44.72</v>
      </c>
      <c r="L437" s="49">
        <f t="shared" si="574"/>
        <v>596.26</v>
      </c>
      <c r="M437" s="130">
        <f t="shared" si="575"/>
        <v>481.17</v>
      </c>
      <c r="N437" s="49">
        <f t="shared" si="576"/>
        <v>26.09</v>
      </c>
      <c r="O437" s="130">
        <f t="shared" si="577"/>
        <v>0</v>
      </c>
      <c r="P437" s="130">
        <f t="shared" si="578"/>
        <v>0</v>
      </c>
      <c r="Q437" s="130">
        <f t="shared" si="579"/>
        <v>1148.24</v>
      </c>
      <c r="R437" s="49">
        <f t="shared" si="580"/>
        <v>0</v>
      </c>
      <c r="S437" s="49">
        <f t="shared" si="581"/>
        <v>298.13</v>
      </c>
      <c r="T437" s="130">
        <f t="shared" si="582"/>
        <v>120.29</v>
      </c>
      <c r="U437" s="49">
        <f t="shared" si="583"/>
        <v>11.18</v>
      </c>
      <c r="V437" s="130">
        <f t="shared" si="584"/>
        <v>0</v>
      </c>
      <c r="W437" s="130">
        <f t="shared" si="585"/>
        <v>0</v>
      </c>
      <c r="X437" s="49">
        <f t="shared" si="586"/>
        <v>429.6</v>
      </c>
      <c r="Y437" s="49">
        <f t="shared" si="587"/>
        <v>1577.84</v>
      </c>
      <c r="Z437" s="360"/>
      <c r="AA437" s="139" t="s">
        <v>64</v>
      </c>
      <c r="AB437" s="140">
        <f t="shared" ref="AB437:AH437" si="593">K437+R437</f>
        <v>44.72</v>
      </c>
      <c r="AC437" s="140">
        <f t="shared" si="593"/>
        <v>894.39</v>
      </c>
      <c r="AD437" s="140">
        <f t="shared" si="593"/>
        <v>601.46</v>
      </c>
      <c r="AE437" s="140">
        <f t="shared" si="593"/>
        <v>37.27</v>
      </c>
      <c r="AF437" s="140">
        <f t="shared" si="593"/>
        <v>0</v>
      </c>
      <c r="AG437" s="140">
        <f t="shared" si="593"/>
        <v>0</v>
      </c>
      <c r="AH437" s="140">
        <f t="shared" si="593"/>
        <v>1577.84</v>
      </c>
      <c r="AI437" s="139" t="s">
        <v>34</v>
      </c>
    </row>
    <row r="438" s="226" customFormat="1" ht="19" customHeight="1" spans="1:35">
      <c r="A438" s="239">
        <f t="shared" si="572"/>
        <v>435</v>
      </c>
      <c r="B438" s="393" t="s">
        <v>568</v>
      </c>
      <c r="C438" s="332" t="s">
        <v>1015</v>
      </c>
      <c r="D438" s="333" t="s">
        <v>1016</v>
      </c>
      <c r="E438" s="328">
        <v>3726.65</v>
      </c>
      <c r="F438" s="242">
        <v>0</v>
      </c>
      <c r="G438" s="328">
        <v>0</v>
      </c>
      <c r="H438" s="328">
        <v>0</v>
      </c>
      <c r="I438" s="340">
        <v>0</v>
      </c>
      <c r="J438" s="242"/>
      <c r="K438" s="240">
        <f t="shared" si="573"/>
        <v>44.72</v>
      </c>
      <c r="L438" s="240">
        <f t="shared" si="574"/>
        <v>0</v>
      </c>
      <c r="M438" s="242">
        <f t="shared" si="575"/>
        <v>0</v>
      </c>
      <c r="N438" s="240">
        <f t="shared" si="576"/>
        <v>0</v>
      </c>
      <c r="O438" s="242">
        <f t="shared" si="577"/>
        <v>0</v>
      </c>
      <c r="P438" s="242">
        <f t="shared" si="578"/>
        <v>0</v>
      </c>
      <c r="Q438" s="242">
        <f t="shared" si="579"/>
        <v>44.72</v>
      </c>
      <c r="R438" s="240">
        <f t="shared" si="580"/>
        <v>0</v>
      </c>
      <c r="S438" s="240">
        <f t="shared" si="581"/>
        <v>0</v>
      </c>
      <c r="T438" s="242">
        <f t="shared" si="582"/>
        <v>0</v>
      </c>
      <c r="U438" s="240">
        <f t="shared" si="583"/>
        <v>0</v>
      </c>
      <c r="V438" s="242">
        <f t="shared" si="584"/>
        <v>0</v>
      </c>
      <c r="W438" s="242">
        <f t="shared" si="585"/>
        <v>0</v>
      </c>
      <c r="X438" s="240">
        <f t="shared" si="586"/>
        <v>0</v>
      </c>
      <c r="Y438" s="240">
        <f t="shared" si="587"/>
        <v>44.72</v>
      </c>
      <c r="Z438" s="342"/>
      <c r="AA438" s="257" t="s">
        <v>54</v>
      </c>
      <c r="AB438" s="258">
        <f t="shared" ref="AB438:AH438" si="594">K438+R438</f>
        <v>44.72</v>
      </c>
      <c r="AC438" s="258">
        <f t="shared" si="594"/>
        <v>0</v>
      </c>
      <c r="AD438" s="258">
        <f t="shared" si="594"/>
        <v>0</v>
      </c>
      <c r="AE438" s="258">
        <f t="shared" si="594"/>
        <v>0</v>
      </c>
      <c r="AF438" s="258">
        <f t="shared" si="594"/>
        <v>0</v>
      </c>
      <c r="AG438" s="258">
        <f t="shared" si="594"/>
        <v>0</v>
      </c>
      <c r="AH438" s="258">
        <f t="shared" si="594"/>
        <v>44.72</v>
      </c>
      <c r="AI438" s="257" t="s">
        <v>32</v>
      </c>
    </row>
    <row r="439" s="115" customFormat="1" ht="19" customHeight="1" spans="1:35">
      <c r="A439" s="129">
        <f t="shared" si="572"/>
        <v>436</v>
      </c>
      <c r="B439" s="392" t="s">
        <v>209</v>
      </c>
      <c r="C439" s="99" t="s">
        <v>1057</v>
      </c>
      <c r="D439" s="168" t="s">
        <v>1058</v>
      </c>
      <c r="E439" s="350">
        <v>3726.65</v>
      </c>
      <c r="F439" s="130">
        <v>3726.65</v>
      </c>
      <c r="G439" s="350">
        <v>6014.67</v>
      </c>
      <c r="H439" s="350">
        <v>3726.65</v>
      </c>
      <c r="I439" s="366"/>
      <c r="J439" s="130"/>
      <c r="K439" s="49">
        <f t="shared" si="573"/>
        <v>44.72</v>
      </c>
      <c r="L439" s="49">
        <f t="shared" si="574"/>
        <v>596.26</v>
      </c>
      <c r="M439" s="130">
        <f t="shared" si="575"/>
        <v>481.17</v>
      </c>
      <c r="N439" s="49">
        <f t="shared" si="576"/>
        <v>26.09</v>
      </c>
      <c r="O439" s="130">
        <f t="shared" si="577"/>
        <v>0</v>
      </c>
      <c r="P439" s="130">
        <f t="shared" si="578"/>
        <v>0</v>
      </c>
      <c r="Q439" s="130">
        <f t="shared" si="579"/>
        <v>1148.24</v>
      </c>
      <c r="R439" s="49">
        <f t="shared" si="580"/>
        <v>0</v>
      </c>
      <c r="S439" s="49">
        <f t="shared" si="581"/>
        <v>298.13</v>
      </c>
      <c r="T439" s="130">
        <f t="shared" si="582"/>
        <v>120.29</v>
      </c>
      <c r="U439" s="49">
        <f t="shared" si="583"/>
        <v>11.18</v>
      </c>
      <c r="V439" s="130">
        <f t="shared" si="584"/>
        <v>0</v>
      </c>
      <c r="W439" s="130">
        <f t="shared" si="585"/>
        <v>0</v>
      </c>
      <c r="X439" s="49">
        <f t="shared" si="586"/>
        <v>429.6</v>
      </c>
      <c r="Y439" s="49">
        <f t="shared" si="587"/>
        <v>1577.84</v>
      </c>
      <c r="Z439" s="360"/>
      <c r="AA439" s="139" t="s">
        <v>69</v>
      </c>
      <c r="AB439" s="140">
        <f t="shared" ref="AB439:AH439" si="595">K439+R439</f>
        <v>44.72</v>
      </c>
      <c r="AC439" s="140">
        <f t="shared" si="595"/>
        <v>894.39</v>
      </c>
      <c r="AD439" s="140">
        <f t="shared" si="595"/>
        <v>601.46</v>
      </c>
      <c r="AE439" s="140">
        <f t="shared" si="595"/>
        <v>37.27</v>
      </c>
      <c r="AF439" s="140">
        <f t="shared" si="595"/>
        <v>0</v>
      </c>
      <c r="AG439" s="140">
        <f t="shared" si="595"/>
        <v>0</v>
      </c>
      <c r="AH439" s="140">
        <f t="shared" si="595"/>
        <v>1577.84</v>
      </c>
      <c r="AI439" s="139" t="s">
        <v>32</v>
      </c>
    </row>
    <row r="440" s="115" customFormat="1" ht="15" customHeight="1" spans="1:35">
      <c r="A440" s="129">
        <f t="shared" si="572"/>
        <v>437</v>
      </c>
      <c r="B440" s="392" t="s">
        <v>129</v>
      </c>
      <c r="C440" s="99" t="s">
        <v>1061</v>
      </c>
      <c r="D440" s="168" t="s">
        <v>1062</v>
      </c>
      <c r="E440" s="350">
        <v>3726.65</v>
      </c>
      <c r="F440" s="130">
        <v>3726.65</v>
      </c>
      <c r="G440" s="350">
        <v>6014.67</v>
      </c>
      <c r="H440" s="350">
        <v>3726.65</v>
      </c>
      <c r="I440" s="366"/>
      <c r="J440" s="130"/>
      <c r="K440" s="49">
        <f t="shared" si="573"/>
        <v>44.72</v>
      </c>
      <c r="L440" s="49">
        <f t="shared" si="574"/>
        <v>596.26</v>
      </c>
      <c r="M440" s="130">
        <f t="shared" si="575"/>
        <v>481.17</v>
      </c>
      <c r="N440" s="49">
        <f t="shared" si="576"/>
        <v>26.09</v>
      </c>
      <c r="O440" s="130">
        <f t="shared" si="577"/>
        <v>0</v>
      </c>
      <c r="P440" s="130">
        <f t="shared" si="578"/>
        <v>0</v>
      </c>
      <c r="Q440" s="130">
        <f t="shared" si="579"/>
        <v>1148.24</v>
      </c>
      <c r="R440" s="49">
        <f t="shared" si="580"/>
        <v>0</v>
      </c>
      <c r="S440" s="49">
        <f t="shared" si="581"/>
        <v>298.13</v>
      </c>
      <c r="T440" s="130">
        <f t="shared" si="582"/>
        <v>120.29</v>
      </c>
      <c r="U440" s="49">
        <f t="shared" si="583"/>
        <v>11.18</v>
      </c>
      <c r="V440" s="130">
        <f t="shared" si="584"/>
        <v>0</v>
      </c>
      <c r="W440" s="130">
        <f t="shared" si="585"/>
        <v>0</v>
      </c>
      <c r="X440" s="49">
        <f t="shared" si="586"/>
        <v>429.6</v>
      </c>
      <c r="Y440" s="49">
        <f t="shared" si="587"/>
        <v>1577.84</v>
      </c>
      <c r="Z440" s="360"/>
      <c r="AA440" s="139" t="s">
        <v>61</v>
      </c>
      <c r="AB440" s="140">
        <f t="shared" ref="AB440:AH440" si="596">K440+R440</f>
        <v>44.72</v>
      </c>
      <c r="AC440" s="140">
        <f t="shared" si="596"/>
        <v>894.39</v>
      </c>
      <c r="AD440" s="140">
        <f t="shared" si="596"/>
        <v>601.46</v>
      </c>
      <c r="AE440" s="140">
        <f t="shared" si="596"/>
        <v>37.27</v>
      </c>
      <c r="AF440" s="140">
        <f t="shared" si="596"/>
        <v>0</v>
      </c>
      <c r="AG440" s="140">
        <f t="shared" si="596"/>
        <v>0</v>
      </c>
      <c r="AH440" s="140">
        <f t="shared" si="596"/>
        <v>1577.84</v>
      </c>
      <c r="AI440" s="139" t="s">
        <v>35</v>
      </c>
    </row>
    <row r="441" s="226" customFormat="1" ht="15" customHeight="1" spans="1:35">
      <c r="A441" s="239">
        <f t="shared" si="572"/>
        <v>438</v>
      </c>
      <c r="B441" s="394" t="s">
        <v>119</v>
      </c>
      <c r="C441" s="382" t="s">
        <v>1119</v>
      </c>
      <c r="D441" s="269" t="s">
        <v>1120</v>
      </c>
      <c r="E441" s="327">
        <v>3726.65</v>
      </c>
      <c r="F441" s="241">
        <v>0</v>
      </c>
      <c r="G441" s="327">
        <v>0</v>
      </c>
      <c r="H441" s="327">
        <v>0</v>
      </c>
      <c r="I441" s="340"/>
      <c r="J441" s="242"/>
      <c r="K441" s="240">
        <f t="shared" si="573"/>
        <v>44.72</v>
      </c>
      <c r="L441" s="240">
        <f t="shared" si="574"/>
        <v>0</v>
      </c>
      <c r="M441" s="242">
        <f t="shared" si="575"/>
        <v>0</v>
      </c>
      <c r="N441" s="240">
        <f t="shared" si="576"/>
        <v>0</v>
      </c>
      <c r="O441" s="242">
        <f t="shared" si="577"/>
        <v>0</v>
      </c>
      <c r="P441" s="242">
        <f t="shared" si="578"/>
        <v>0</v>
      </c>
      <c r="Q441" s="242">
        <f t="shared" si="579"/>
        <v>44.72</v>
      </c>
      <c r="R441" s="240">
        <f t="shared" si="580"/>
        <v>0</v>
      </c>
      <c r="S441" s="240">
        <f t="shared" si="581"/>
        <v>0</v>
      </c>
      <c r="T441" s="242">
        <f t="shared" si="582"/>
        <v>0</v>
      </c>
      <c r="U441" s="240">
        <f t="shared" si="583"/>
        <v>0</v>
      </c>
      <c r="V441" s="242">
        <f t="shared" si="584"/>
        <v>0</v>
      </c>
      <c r="W441" s="242">
        <f t="shared" si="585"/>
        <v>0</v>
      </c>
      <c r="X441" s="240">
        <f t="shared" si="586"/>
        <v>0</v>
      </c>
      <c r="Y441" s="240">
        <f t="shared" si="587"/>
        <v>44.72</v>
      </c>
      <c r="Z441" s="342"/>
      <c r="AA441" s="343" t="s">
        <v>51</v>
      </c>
      <c r="AB441" s="258">
        <f t="shared" ref="AB441:AH441" si="597">K441+R441</f>
        <v>44.72</v>
      </c>
      <c r="AC441" s="258">
        <f t="shared" si="597"/>
        <v>0</v>
      </c>
      <c r="AD441" s="258">
        <f t="shared" si="597"/>
        <v>0</v>
      </c>
      <c r="AE441" s="258">
        <f t="shared" si="597"/>
        <v>0</v>
      </c>
      <c r="AF441" s="258">
        <f t="shared" si="597"/>
        <v>0</v>
      </c>
      <c r="AG441" s="258">
        <f t="shared" si="597"/>
        <v>0</v>
      </c>
      <c r="AH441" s="258">
        <f t="shared" si="597"/>
        <v>44.72</v>
      </c>
      <c r="AI441" s="257" t="s">
        <v>32</v>
      </c>
    </row>
    <row r="442" s="115" customFormat="1" ht="17" customHeight="1" spans="1:35">
      <c r="A442" s="129">
        <f t="shared" si="572"/>
        <v>439</v>
      </c>
      <c r="B442" s="392" t="s">
        <v>217</v>
      </c>
      <c r="C442" s="380" t="s">
        <v>1121</v>
      </c>
      <c r="D442" s="462" t="s">
        <v>1122</v>
      </c>
      <c r="E442" s="338">
        <v>3726.65</v>
      </c>
      <c r="F442" s="203">
        <v>3726.65</v>
      </c>
      <c r="G442" s="338">
        <v>6014.67</v>
      </c>
      <c r="H442" s="338">
        <v>3726.65</v>
      </c>
      <c r="I442" s="366"/>
      <c r="J442" s="130">
        <v>108</v>
      </c>
      <c r="K442" s="49">
        <f t="shared" si="573"/>
        <v>44.72</v>
      </c>
      <c r="L442" s="49">
        <f t="shared" si="574"/>
        <v>596.26</v>
      </c>
      <c r="M442" s="130">
        <f t="shared" si="575"/>
        <v>481.17</v>
      </c>
      <c r="N442" s="49">
        <f t="shared" si="576"/>
        <v>26.09</v>
      </c>
      <c r="O442" s="130">
        <f t="shared" si="577"/>
        <v>0</v>
      </c>
      <c r="P442" s="130">
        <f t="shared" si="578"/>
        <v>54</v>
      </c>
      <c r="Q442" s="130">
        <f t="shared" si="579"/>
        <v>1202.24</v>
      </c>
      <c r="R442" s="49">
        <f t="shared" si="580"/>
        <v>0</v>
      </c>
      <c r="S442" s="49">
        <f t="shared" si="581"/>
        <v>298.13</v>
      </c>
      <c r="T442" s="130">
        <f t="shared" si="582"/>
        <v>120.29</v>
      </c>
      <c r="U442" s="49">
        <f t="shared" si="583"/>
        <v>11.18</v>
      </c>
      <c r="V442" s="130">
        <f t="shared" si="584"/>
        <v>0</v>
      </c>
      <c r="W442" s="130">
        <f t="shared" si="585"/>
        <v>54</v>
      </c>
      <c r="X442" s="49">
        <f t="shared" si="586"/>
        <v>483.6</v>
      </c>
      <c r="Y442" s="49">
        <f t="shared" si="587"/>
        <v>1685.84</v>
      </c>
      <c r="Z442" s="360"/>
      <c r="AA442" s="377" t="s">
        <v>57</v>
      </c>
      <c r="AB442" s="140">
        <f t="shared" ref="AB442:AH442" si="598">K442+R442</f>
        <v>44.72</v>
      </c>
      <c r="AC442" s="140">
        <f t="shared" si="598"/>
        <v>894.39</v>
      </c>
      <c r="AD442" s="140">
        <f t="shared" si="598"/>
        <v>601.46</v>
      </c>
      <c r="AE442" s="140">
        <f t="shared" si="598"/>
        <v>37.27</v>
      </c>
      <c r="AF442" s="140">
        <f t="shared" si="598"/>
        <v>0</v>
      </c>
      <c r="AG442" s="140">
        <f t="shared" si="598"/>
        <v>108</v>
      </c>
      <c r="AH442" s="140">
        <f t="shared" si="598"/>
        <v>1685.84</v>
      </c>
      <c r="AI442" s="139" t="s">
        <v>32</v>
      </c>
    </row>
    <row r="443" s="115" customFormat="1" ht="17" customHeight="1" spans="1:35">
      <c r="A443" s="129">
        <f t="shared" si="572"/>
        <v>440</v>
      </c>
      <c r="B443" s="392" t="s">
        <v>119</v>
      </c>
      <c r="C443" s="380" t="s">
        <v>1123</v>
      </c>
      <c r="D443" s="168" t="s">
        <v>1124</v>
      </c>
      <c r="E443" s="338">
        <v>3726.65</v>
      </c>
      <c r="F443" s="203">
        <v>3726.65</v>
      </c>
      <c r="G443" s="338">
        <v>6014.67</v>
      </c>
      <c r="H443" s="338">
        <v>3726.65</v>
      </c>
      <c r="I443" s="366"/>
      <c r="J443" s="130">
        <v>108</v>
      </c>
      <c r="K443" s="49">
        <f t="shared" si="573"/>
        <v>44.72</v>
      </c>
      <c r="L443" s="49">
        <f t="shared" si="574"/>
        <v>596.26</v>
      </c>
      <c r="M443" s="130">
        <f t="shared" si="575"/>
        <v>481.17</v>
      </c>
      <c r="N443" s="49">
        <f t="shared" si="576"/>
        <v>26.09</v>
      </c>
      <c r="O443" s="130">
        <f t="shared" si="577"/>
        <v>0</v>
      </c>
      <c r="P443" s="130">
        <f t="shared" si="578"/>
        <v>54</v>
      </c>
      <c r="Q443" s="130">
        <f t="shared" si="579"/>
        <v>1202.24</v>
      </c>
      <c r="R443" s="49">
        <f t="shared" si="580"/>
        <v>0</v>
      </c>
      <c r="S443" s="49">
        <f t="shared" si="581"/>
        <v>298.13</v>
      </c>
      <c r="T443" s="130">
        <f t="shared" si="582"/>
        <v>120.29</v>
      </c>
      <c r="U443" s="49">
        <f t="shared" si="583"/>
        <v>11.18</v>
      </c>
      <c r="V443" s="130">
        <f t="shared" si="584"/>
        <v>0</v>
      </c>
      <c r="W443" s="130">
        <f t="shared" si="585"/>
        <v>54</v>
      </c>
      <c r="X443" s="49">
        <f t="shared" si="586"/>
        <v>483.6</v>
      </c>
      <c r="Y443" s="49">
        <f t="shared" si="587"/>
        <v>1685.84</v>
      </c>
      <c r="Z443" s="360"/>
      <c r="AA443" s="139" t="s">
        <v>78</v>
      </c>
      <c r="AB443" s="140">
        <f t="shared" ref="AB443:AH443" si="599">K443+R443</f>
        <v>44.72</v>
      </c>
      <c r="AC443" s="140">
        <f t="shared" si="599"/>
        <v>894.39</v>
      </c>
      <c r="AD443" s="140">
        <f t="shared" si="599"/>
        <v>601.46</v>
      </c>
      <c r="AE443" s="140">
        <f t="shared" si="599"/>
        <v>37.27</v>
      </c>
      <c r="AF443" s="140">
        <f t="shared" si="599"/>
        <v>0</v>
      </c>
      <c r="AG443" s="140">
        <f t="shared" si="599"/>
        <v>108</v>
      </c>
      <c r="AH443" s="140">
        <f t="shared" si="599"/>
        <v>1685.84</v>
      </c>
      <c r="AI443" s="139" t="s">
        <v>32</v>
      </c>
    </row>
    <row r="444" s="115" customFormat="1" ht="17" customHeight="1" spans="1:35">
      <c r="A444" s="129">
        <f t="shared" si="572"/>
        <v>441</v>
      </c>
      <c r="B444" s="392" t="s">
        <v>411</v>
      </c>
      <c r="C444" s="380" t="s">
        <v>1125</v>
      </c>
      <c r="D444" s="168" t="s">
        <v>1126</v>
      </c>
      <c r="E444" s="338">
        <v>3820</v>
      </c>
      <c r="F444" s="338">
        <v>3820</v>
      </c>
      <c r="G444" s="338">
        <v>6014.67</v>
      </c>
      <c r="H444" s="338">
        <v>3820</v>
      </c>
      <c r="I444" s="366"/>
      <c r="J444" s="130">
        <v>108</v>
      </c>
      <c r="K444" s="49">
        <f t="shared" si="573"/>
        <v>45.84</v>
      </c>
      <c r="L444" s="49">
        <f t="shared" si="574"/>
        <v>611.2</v>
      </c>
      <c r="M444" s="130">
        <f t="shared" si="575"/>
        <v>481.17</v>
      </c>
      <c r="N444" s="49">
        <f t="shared" si="576"/>
        <v>26.74</v>
      </c>
      <c r="O444" s="130">
        <f t="shared" si="577"/>
        <v>0</v>
      </c>
      <c r="P444" s="130">
        <f t="shared" si="578"/>
        <v>54</v>
      </c>
      <c r="Q444" s="130">
        <f t="shared" si="579"/>
        <v>1218.95</v>
      </c>
      <c r="R444" s="49">
        <f t="shared" si="580"/>
        <v>0</v>
      </c>
      <c r="S444" s="49">
        <f t="shared" si="581"/>
        <v>305.6</v>
      </c>
      <c r="T444" s="130">
        <f t="shared" si="582"/>
        <v>120.29</v>
      </c>
      <c r="U444" s="49">
        <f t="shared" si="583"/>
        <v>11.46</v>
      </c>
      <c r="V444" s="130">
        <f t="shared" si="584"/>
        <v>0</v>
      </c>
      <c r="W444" s="130">
        <f t="shared" si="585"/>
        <v>54</v>
      </c>
      <c r="X444" s="49">
        <f t="shared" si="586"/>
        <v>491.35</v>
      </c>
      <c r="Y444" s="49">
        <f t="shared" si="587"/>
        <v>1710.3</v>
      </c>
      <c r="Z444" s="360"/>
      <c r="AA444" s="377" t="s">
        <v>76</v>
      </c>
      <c r="AB444" s="140">
        <f t="shared" ref="AB444:AH444" si="600">K444+R444</f>
        <v>45.84</v>
      </c>
      <c r="AC444" s="140">
        <f t="shared" si="600"/>
        <v>916.8</v>
      </c>
      <c r="AD444" s="140">
        <f t="shared" si="600"/>
        <v>601.46</v>
      </c>
      <c r="AE444" s="140">
        <f t="shared" si="600"/>
        <v>38.2</v>
      </c>
      <c r="AF444" s="140">
        <f t="shared" si="600"/>
        <v>0</v>
      </c>
      <c r="AG444" s="140">
        <f t="shared" si="600"/>
        <v>108</v>
      </c>
      <c r="AH444" s="140">
        <f t="shared" si="600"/>
        <v>1710.3</v>
      </c>
      <c r="AI444" s="139" t="s">
        <v>32</v>
      </c>
    </row>
    <row r="445" s="115" customFormat="1" ht="17" customHeight="1" spans="1:35">
      <c r="A445" s="129">
        <f t="shared" si="572"/>
        <v>442</v>
      </c>
      <c r="B445" s="392" t="s">
        <v>217</v>
      </c>
      <c r="C445" s="380" t="s">
        <v>1127</v>
      </c>
      <c r="D445" s="168" t="s">
        <v>1128</v>
      </c>
      <c r="E445" s="338">
        <v>3726.65</v>
      </c>
      <c r="F445" s="203">
        <v>3726.65</v>
      </c>
      <c r="G445" s="338">
        <v>6014.67</v>
      </c>
      <c r="H445" s="338">
        <v>3726.65</v>
      </c>
      <c r="I445" s="366"/>
      <c r="J445" s="130">
        <v>108</v>
      </c>
      <c r="K445" s="49">
        <f t="shared" si="573"/>
        <v>44.72</v>
      </c>
      <c r="L445" s="49">
        <f t="shared" si="574"/>
        <v>596.26</v>
      </c>
      <c r="M445" s="130">
        <f t="shared" si="575"/>
        <v>481.17</v>
      </c>
      <c r="N445" s="49">
        <f t="shared" si="576"/>
        <v>26.09</v>
      </c>
      <c r="O445" s="130">
        <f t="shared" si="577"/>
        <v>0</v>
      </c>
      <c r="P445" s="130">
        <f t="shared" si="578"/>
        <v>54</v>
      </c>
      <c r="Q445" s="130">
        <f t="shared" si="579"/>
        <v>1202.24</v>
      </c>
      <c r="R445" s="49">
        <f t="shared" si="580"/>
        <v>0</v>
      </c>
      <c r="S445" s="49">
        <f t="shared" si="581"/>
        <v>298.13</v>
      </c>
      <c r="T445" s="130">
        <f t="shared" si="582"/>
        <v>120.29</v>
      </c>
      <c r="U445" s="49">
        <f t="shared" si="583"/>
        <v>11.18</v>
      </c>
      <c r="V445" s="130">
        <f t="shared" si="584"/>
        <v>0</v>
      </c>
      <c r="W445" s="130">
        <f t="shared" si="585"/>
        <v>54</v>
      </c>
      <c r="X445" s="49">
        <f t="shared" si="586"/>
        <v>483.6</v>
      </c>
      <c r="Y445" s="49">
        <f t="shared" si="587"/>
        <v>1685.84</v>
      </c>
      <c r="Z445" s="360"/>
      <c r="AA445" s="377" t="s">
        <v>57</v>
      </c>
      <c r="AB445" s="140">
        <f t="shared" ref="AB445:AH445" si="601">K445+R445</f>
        <v>44.72</v>
      </c>
      <c r="AC445" s="140">
        <f t="shared" si="601"/>
        <v>894.39</v>
      </c>
      <c r="AD445" s="140">
        <f t="shared" si="601"/>
        <v>601.46</v>
      </c>
      <c r="AE445" s="140">
        <f t="shared" si="601"/>
        <v>37.27</v>
      </c>
      <c r="AF445" s="140">
        <f t="shared" si="601"/>
        <v>0</v>
      </c>
      <c r="AG445" s="140">
        <f t="shared" si="601"/>
        <v>108</v>
      </c>
      <c r="AH445" s="140">
        <f t="shared" si="601"/>
        <v>1685.84</v>
      </c>
      <c r="AI445" s="139" t="s">
        <v>32</v>
      </c>
    </row>
    <row r="446" s="115" customFormat="1" ht="17" customHeight="1" spans="1:35">
      <c r="A446" s="129">
        <f t="shared" si="572"/>
        <v>443</v>
      </c>
      <c r="B446" s="392" t="s">
        <v>411</v>
      </c>
      <c r="C446" s="380" t="s">
        <v>1129</v>
      </c>
      <c r="D446" s="168" t="s">
        <v>1130</v>
      </c>
      <c r="E446" s="338">
        <v>3726.65</v>
      </c>
      <c r="F446" s="203">
        <v>3726.65</v>
      </c>
      <c r="G446" s="338">
        <v>6014.67</v>
      </c>
      <c r="H446" s="338">
        <v>3726.65</v>
      </c>
      <c r="I446" s="366"/>
      <c r="J446" s="130">
        <v>108</v>
      </c>
      <c r="K446" s="49">
        <f t="shared" si="573"/>
        <v>44.72</v>
      </c>
      <c r="L446" s="49">
        <f t="shared" si="574"/>
        <v>596.26</v>
      </c>
      <c r="M446" s="130">
        <f t="shared" si="575"/>
        <v>481.17</v>
      </c>
      <c r="N446" s="49">
        <f t="shared" si="576"/>
        <v>26.09</v>
      </c>
      <c r="O446" s="130">
        <f t="shared" si="577"/>
        <v>0</v>
      </c>
      <c r="P446" s="130">
        <f t="shared" si="578"/>
        <v>54</v>
      </c>
      <c r="Q446" s="130">
        <f t="shared" si="579"/>
        <v>1202.24</v>
      </c>
      <c r="R446" s="49">
        <f t="shared" si="580"/>
        <v>0</v>
      </c>
      <c r="S446" s="49">
        <f t="shared" si="581"/>
        <v>298.13</v>
      </c>
      <c r="T446" s="130">
        <f t="shared" si="582"/>
        <v>120.29</v>
      </c>
      <c r="U446" s="49">
        <f t="shared" si="583"/>
        <v>11.18</v>
      </c>
      <c r="V446" s="130">
        <f t="shared" si="584"/>
        <v>0</v>
      </c>
      <c r="W446" s="130">
        <f t="shared" si="585"/>
        <v>54</v>
      </c>
      <c r="X446" s="49">
        <f t="shared" si="586"/>
        <v>483.6</v>
      </c>
      <c r="Y446" s="49">
        <f t="shared" si="587"/>
        <v>1685.84</v>
      </c>
      <c r="Z446" s="360"/>
      <c r="AA446" s="377" t="s">
        <v>76</v>
      </c>
      <c r="AB446" s="140">
        <f t="shared" ref="AB446:AH446" si="602">K446+R446</f>
        <v>44.72</v>
      </c>
      <c r="AC446" s="140">
        <f t="shared" si="602"/>
        <v>894.39</v>
      </c>
      <c r="AD446" s="140">
        <f t="shared" si="602"/>
        <v>601.46</v>
      </c>
      <c r="AE446" s="140">
        <f t="shared" si="602"/>
        <v>37.27</v>
      </c>
      <c r="AF446" s="140">
        <f t="shared" si="602"/>
        <v>0</v>
      </c>
      <c r="AG446" s="140">
        <f t="shared" si="602"/>
        <v>108</v>
      </c>
      <c r="AH446" s="140">
        <f t="shared" si="602"/>
        <v>1685.84</v>
      </c>
      <c r="AI446" s="139" t="s">
        <v>32</v>
      </c>
    </row>
    <row r="447" s="115" customFormat="1" ht="17" customHeight="1" spans="1:35">
      <c r="A447" s="129">
        <f t="shared" si="572"/>
        <v>444</v>
      </c>
      <c r="B447" s="392" t="s">
        <v>262</v>
      </c>
      <c r="C447" s="380" t="s">
        <v>1131</v>
      </c>
      <c r="D447" s="462" t="s">
        <v>1132</v>
      </c>
      <c r="E447" s="338">
        <v>3726.65</v>
      </c>
      <c r="F447" s="203">
        <v>3726.65</v>
      </c>
      <c r="G447" s="338">
        <v>6014.67</v>
      </c>
      <c r="H447" s="338">
        <v>3726.65</v>
      </c>
      <c r="I447" s="366"/>
      <c r="J447" s="130">
        <v>108</v>
      </c>
      <c r="K447" s="49">
        <f t="shared" si="573"/>
        <v>44.72</v>
      </c>
      <c r="L447" s="49">
        <f t="shared" si="574"/>
        <v>596.26</v>
      </c>
      <c r="M447" s="130">
        <f t="shared" si="575"/>
        <v>481.17</v>
      </c>
      <c r="N447" s="49">
        <f t="shared" si="576"/>
        <v>26.09</v>
      </c>
      <c r="O447" s="130">
        <f t="shared" si="577"/>
        <v>0</v>
      </c>
      <c r="P447" s="130">
        <f t="shared" si="578"/>
        <v>54</v>
      </c>
      <c r="Q447" s="130">
        <f t="shared" si="579"/>
        <v>1202.24</v>
      </c>
      <c r="R447" s="49">
        <f t="shared" si="580"/>
        <v>0</v>
      </c>
      <c r="S447" s="49">
        <f t="shared" si="581"/>
        <v>298.13</v>
      </c>
      <c r="T447" s="130">
        <f t="shared" si="582"/>
        <v>120.29</v>
      </c>
      <c r="U447" s="49">
        <f t="shared" si="583"/>
        <v>11.18</v>
      </c>
      <c r="V447" s="130">
        <f t="shared" si="584"/>
        <v>0</v>
      </c>
      <c r="W447" s="130">
        <f t="shared" si="585"/>
        <v>54</v>
      </c>
      <c r="X447" s="49">
        <f t="shared" si="586"/>
        <v>483.6</v>
      </c>
      <c r="Y447" s="49">
        <f t="shared" si="587"/>
        <v>1685.84</v>
      </c>
      <c r="Z447" s="360"/>
      <c r="AA447" s="377" t="s">
        <v>68</v>
      </c>
      <c r="AB447" s="140">
        <f t="shared" ref="AB447:AH447" si="603">K447+R447</f>
        <v>44.72</v>
      </c>
      <c r="AC447" s="140">
        <f t="shared" si="603"/>
        <v>894.39</v>
      </c>
      <c r="AD447" s="140">
        <f t="shared" si="603"/>
        <v>601.46</v>
      </c>
      <c r="AE447" s="140">
        <f t="shared" si="603"/>
        <v>37.27</v>
      </c>
      <c r="AF447" s="140">
        <f t="shared" si="603"/>
        <v>0</v>
      </c>
      <c r="AG447" s="140">
        <f t="shared" si="603"/>
        <v>108</v>
      </c>
      <c r="AH447" s="140">
        <f t="shared" si="603"/>
        <v>1685.84</v>
      </c>
      <c r="AI447" s="139" t="s">
        <v>32</v>
      </c>
    </row>
    <row r="448" s="115" customFormat="1" ht="17" customHeight="1" spans="1:35">
      <c r="A448" s="129">
        <f t="shared" si="572"/>
        <v>445</v>
      </c>
      <c r="B448" s="392" t="s">
        <v>129</v>
      </c>
      <c r="C448" s="380" t="s">
        <v>1133</v>
      </c>
      <c r="D448" s="168" t="s">
        <v>1134</v>
      </c>
      <c r="E448" s="338">
        <v>3726.65</v>
      </c>
      <c r="F448" s="203">
        <v>3726.65</v>
      </c>
      <c r="G448" s="338">
        <v>6014.67</v>
      </c>
      <c r="H448" s="338">
        <v>3726.65</v>
      </c>
      <c r="I448" s="359"/>
      <c r="J448" s="130">
        <v>108</v>
      </c>
      <c r="K448" s="49">
        <f t="shared" si="573"/>
        <v>44.72</v>
      </c>
      <c r="L448" s="49">
        <f t="shared" si="574"/>
        <v>596.26</v>
      </c>
      <c r="M448" s="130">
        <f t="shared" si="575"/>
        <v>481.17</v>
      </c>
      <c r="N448" s="49">
        <f t="shared" si="576"/>
        <v>26.09</v>
      </c>
      <c r="O448" s="130">
        <f t="shared" si="577"/>
        <v>0</v>
      </c>
      <c r="P448" s="130">
        <f t="shared" si="578"/>
        <v>54</v>
      </c>
      <c r="Q448" s="130">
        <f t="shared" si="579"/>
        <v>1202.24</v>
      </c>
      <c r="R448" s="49">
        <f t="shared" si="580"/>
        <v>0</v>
      </c>
      <c r="S448" s="49">
        <f t="shared" si="581"/>
        <v>298.13</v>
      </c>
      <c r="T448" s="130">
        <f t="shared" si="582"/>
        <v>120.29</v>
      </c>
      <c r="U448" s="49">
        <f t="shared" si="583"/>
        <v>11.18</v>
      </c>
      <c r="V448" s="130">
        <f t="shared" si="584"/>
        <v>0</v>
      </c>
      <c r="W448" s="130">
        <f t="shared" si="585"/>
        <v>54</v>
      </c>
      <c r="X448" s="49">
        <f t="shared" si="586"/>
        <v>483.6</v>
      </c>
      <c r="Y448" s="49">
        <f t="shared" si="587"/>
        <v>1685.84</v>
      </c>
      <c r="Z448" s="360"/>
      <c r="AA448" s="139" t="s">
        <v>82</v>
      </c>
      <c r="AB448" s="140">
        <f t="shared" ref="AB448:AH448" si="604">K448+R448</f>
        <v>44.72</v>
      </c>
      <c r="AC448" s="140">
        <f t="shared" si="604"/>
        <v>894.39</v>
      </c>
      <c r="AD448" s="140">
        <f t="shared" si="604"/>
        <v>601.46</v>
      </c>
      <c r="AE448" s="140">
        <f t="shared" si="604"/>
        <v>37.27</v>
      </c>
      <c r="AF448" s="140">
        <f t="shared" si="604"/>
        <v>0</v>
      </c>
      <c r="AG448" s="140">
        <f t="shared" si="604"/>
        <v>108</v>
      </c>
      <c r="AH448" s="140">
        <f t="shared" si="604"/>
        <v>1685.84</v>
      </c>
      <c r="AI448" s="139" t="s">
        <v>35</v>
      </c>
    </row>
    <row r="449" s="115" customFormat="1" ht="19" customHeight="1" spans="1:35">
      <c r="A449" s="129" t="s">
        <v>10</v>
      </c>
      <c r="B449" s="129"/>
      <c r="C449" s="322"/>
      <c r="D449" s="173"/>
      <c r="E449" s="360">
        <f t="shared" ref="E449:AH449" si="605">SUM(E4:E448)</f>
        <v>1660039.54999999</v>
      </c>
      <c r="F449" s="360">
        <f t="shared" si="605"/>
        <v>1637679.64999999</v>
      </c>
      <c r="G449" s="360">
        <f t="shared" si="605"/>
        <v>2640440.12999998</v>
      </c>
      <c r="H449" s="360">
        <f t="shared" si="605"/>
        <v>1641499.64999999</v>
      </c>
      <c r="I449" s="360">
        <f t="shared" si="605"/>
        <v>1049788</v>
      </c>
      <c r="J449" s="360">
        <f t="shared" si="605"/>
        <v>756</v>
      </c>
      <c r="K449" s="360">
        <f t="shared" si="605"/>
        <v>19920.56</v>
      </c>
      <c r="L449" s="360">
        <f t="shared" si="605"/>
        <v>262027.060000002</v>
      </c>
      <c r="M449" s="360">
        <f t="shared" si="605"/>
        <v>211233.630000002</v>
      </c>
      <c r="N449" s="360">
        <f t="shared" si="605"/>
        <v>11491.95</v>
      </c>
      <c r="O449" s="360">
        <f t="shared" si="605"/>
        <v>52489.4</v>
      </c>
      <c r="P449" s="360">
        <f t="shared" si="605"/>
        <v>378</v>
      </c>
      <c r="Q449" s="360">
        <f t="shared" si="605"/>
        <v>557540.599999997</v>
      </c>
      <c r="R449" s="360">
        <f t="shared" si="605"/>
        <v>0</v>
      </c>
      <c r="S449" s="360">
        <f t="shared" si="605"/>
        <v>131013.530000001</v>
      </c>
      <c r="T449" s="360">
        <f t="shared" si="605"/>
        <v>52807.3100000003</v>
      </c>
      <c r="U449" s="360">
        <f t="shared" si="605"/>
        <v>4924.52</v>
      </c>
      <c r="V449" s="360">
        <f t="shared" si="605"/>
        <v>52489.4</v>
      </c>
      <c r="W449" s="360">
        <f t="shared" si="605"/>
        <v>378</v>
      </c>
      <c r="X449" s="360">
        <f t="shared" si="605"/>
        <v>241612.760000002</v>
      </c>
      <c r="Y449" s="360">
        <f t="shared" si="605"/>
        <v>799153.359999998</v>
      </c>
      <c r="Z449" s="360">
        <f t="shared" si="605"/>
        <v>0</v>
      </c>
      <c r="AA449" s="360">
        <f t="shared" si="605"/>
        <v>0</v>
      </c>
      <c r="AB449" s="360">
        <f t="shared" si="605"/>
        <v>19920.56</v>
      </c>
      <c r="AC449" s="360">
        <f t="shared" si="605"/>
        <v>393040.590000004</v>
      </c>
      <c r="AD449" s="360">
        <f t="shared" si="605"/>
        <v>264040.939999999</v>
      </c>
      <c r="AE449" s="360">
        <f t="shared" si="605"/>
        <v>16416.4700000001</v>
      </c>
      <c r="AF449" s="360">
        <f t="shared" si="605"/>
        <v>104978.8</v>
      </c>
      <c r="AG449" s="360">
        <f t="shared" si="605"/>
        <v>756</v>
      </c>
      <c r="AH449" s="360">
        <f t="shared" si="605"/>
        <v>799153.359999998</v>
      </c>
      <c r="AI449" s="139"/>
    </row>
    <row r="450" spans="1:27">
      <c r="A450" s="119"/>
      <c r="B450" s="119"/>
      <c r="E450" s="119"/>
      <c r="AA450" s="197"/>
    </row>
    <row r="451" ht="15" customHeight="1" spans="1:39">
      <c r="A451" s="15" t="s">
        <v>1063</v>
      </c>
      <c r="B451" s="15"/>
      <c r="C451" s="15" t="s">
        <v>1064</v>
      </c>
      <c r="D451" s="15"/>
      <c r="E451" s="15" t="s">
        <v>1065</v>
      </c>
      <c r="F451" s="15"/>
      <c r="G451" s="16" t="s">
        <v>1066</v>
      </c>
      <c r="H451" s="16"/>
      <c r="I451" s="15" t="s">
        <v>1067</v>
      </c>
      <c r="J451" s="23" t="s">
        <v>1068</v>
      </c>
      <c r="K451" s="23" t="s">
        <v>1069</v>
      </c>
      <c r="N451" s="194"/>
      <c r="X451" s="118"/>
      <c r="Y451" s="118"/>
      <c r="AC451" s="198"/>
      <c r="AI451" s="39"/>
      <c r="AJ451" s="39"/>
      <c r="AK451" s="39"/>
      <c r="AL451" s="39"/>
      <c r="AM451" s="121"/>
    </row>
    <row r="452" ht="15" customHeight="1" spans="1:39">
      <c r="A452" s="17" t="s">
        <v>1070</v>
      </c>
      <c r="B452" s="17"/>
      <c r="C452" s="18">
        <f>SUM(K4:K448)</f>
        <v>19920.56</v>
      </c>
      <c r="D452" s="18"/>
      <c r="E452" s="19">
        <f>SUM(R4:R448)</f>
        <v>0</v>
      </c>
      <c r="F452" s="19"/>
      <c r="G452" s="20">
        <f t="shared" ref="G452:G458" si="606">C452+E452</f>
        <v>19920.56</v>
      </c>
      <c r="H452" s="21"/>
      <c r="I452" s="30">
        <f>COUNTIFS(E4:E448,"&lt;&gt;",E4:E448,"&lt;&gt;0")</f>
        <v>445</v>
      </c>
      <c r="J452" s="31"/>
      <c r="K452" s="23">
        <f t="shared" ref="K452:K457" si="607">G452+J452</f>
        <v>19920.56</v>
      </c>
      <c r="N452" s="194"/>
      <c r="X452" s="118"/>
      <c r="Y452" s="118"/>
      <c r="AB452" s="197"/>
      <c r="AI452" s="39"/>
      <c r="AJ452" s="39"/>
      <c r="AK452" s="39"/>
      <c r="AL452" s="39"/>
      <c r="AM452" s="121"/>
    </row>
    <row r="453" ht="15" customHeight="1" spans="1:39">
      <c r="A453" s="17" t="s">
        <v>1071</v>
      </c>
      <c r="B453" s="17"/>
      <c r="C453" s="18">
        <f>SUM(L4:L448)</f>
        <v>262027.060000002</v>
      </c>
      <c r="D453" s="18"/>
      <c r="E453" s="19">
        <f>SUM(S4:S448)</f>
        <v>131013.530000001</v>
      </c>
      <c r="F453" s="19"/>
      <c r="G453" s="20">
        <f t="shared" si="606"/>
        <v>393040.590000002</v>
      </c>
      <c r="H453" s="21"/>
      <c r="I453" s="30">
        <f>COUNTIFS(F4:F448,"&lt;&gt;",F4:F448,"&lt;&gt;0")</f>
        <v>439</v>
      </c>
      <c r="J453" s="23"/>
      <c r="K453" s="23">
        <f t="shared" si="607"/>
        <v>393040.590000002</v>
      </c>
      <c r="N453" s="194"/>
      <c r="X453" s="118"/>
      <c r="Y453" s="118"/>
      <c r="AC453" s="197"/>
      <c r="AI453" s="39"/>
      <c r="AJ453" s="39"/>
      <c r="AK453" s="39"/>
      <c r="AL453" s="39"/>
      <c r="AM453" s="121"/>
    </row>
    <row r="454" ht="15" customHeight="1" spans="1:39">
      <c r="A454" s="17" t="s">
        <v>1072</v>
      </c>
      <c r="B454" s="17"/>
      <c r="C454" s="18">
        <f>SUM(N4:N448)</f>
        <v>11491.95</v>
      </c>
      <c r="D454" s="18"/>
      <c r="E454" s="19">
        <f>SUM(U4:U448)</f>
        <v>4924.52</v>
      </c>
      <c r="F454" s="19"/>
      <c r="G454" s="20">
        <f t="shared" si="606"/>
        <v>16416.47</v>
      </c>
      <c r="H454" s="21"/>
      <c r="I454" s="30">
        <f>COUNTIFS(H4:H448,"&lt;&gt;",H4:H448,"&lt;&gt;0")</f>
        <v>440</v>
      </c>
      <c r="J454" s="23"/>
      <c r="K454" s="23">
        <f t="shared" si="607"/>
        <v>16416.47</v>
      </c>
      <c r="N454" s="194"/>
      <c r="X454" s="118"/>
      <c r="Y454" s="118"/>
      <c r="AI454" s="39"/>
      <c r="AJ454" s="39"/>
      <c r="AK454" s="39"/>
      <c r="AL454" s="39"/>
      <c r="AM454" s="121"/>
    </row>
    <row r="455" ht="15" customHeight="1" spans="1:39">
      <c r="A455" s="22" t="s">
        <v>1073</v>
      </c>
      <c r="B455" s="22"/>
      <c r="C455" s="18">
        <f>SUM(M4:M448)</f>
        <v>211233.630000002</v>
      </c>
      <c r="D455" s="18"/>
      <c r="E455" s="19">
        <f>SUM(T4:T448)</f>
        <v>52807.3100000003</v>
      </c>
      <c r="F455" s="19"/>
      <c r="G455" s="20">
        <f t="shared" si="606"/>
        <v>264040.940000002</v>
      </c>
      <c r="H455" s="21"/>
      <c r="I455" s="30">
        <f>COUNTIFS(G4:G448,"&lt;&gt;",G4:G448,"&lt;&gt;0")</f>
        <v>439</v>
      </c>
      <c r="J455" s="23"/>
      <c r="K455" s="23">
        <f t="shared" si="607"/>
        <v>264040.940000002</v>
      </c>
      <c r="N455" s="194"/>
      <c r="X455" s="118"/>
      <c r="Y455" s="118"/>
      <c r="AI455" s="39"/>
      <c r="AJ455" s="39"/>
      <c r="AK455" s="39"/>
      <c r="AL455" s="39"/>
      <c r="AM455" s="121"/>
    </row>
    <row r="456" ht="15" customHeight="1" spans="1:39">
      <c r="A456" s="22" t="s">
        <v>1074</v>
      </c>
      <c r="B456" s="22"/>
      <c r="C456" s="18">
        <f>SUM(P4:P448)</f>
        <v>378</v>
      </c>
      <c r="D456" s="18"/>
      <c r="E456" s="19">
        <f>SUM(W4:W448)</f>
        <v>378</v>
      </c>
      <c r="F456" s="19"/>
      <c r="G456" s="20">
        <f t="shared" si="606"/>
        <v>756</v>
      </c>
      <c r="H456" s="21"/>
      <c r="I456" s="30">
        <f>COUNTIFS(J4:J448,"&lt;&gt;",J4:J448,"&lt;&gt;0")</f>
        <v>7</v>
      </c>
      <c r="J456" s="23"/>
      <c r="K456" s="23">
        <f t="shared" si="607"/>
        <v>756</v>
      </c>
      <c r="N456" s="194"/>
      <c r="X456" s="118"/>
      <c r="Y456" s="118"/>
      <c r="AI456" s="39"/>
      <c r="AJ456" s="39"/>
      <c r="AK456" s="39"/>
      <c r="AL456" s="39"/>
      <c r="AM456" s="121"/>
    </row>
    <row r="457" ht="15" customHeight="1" spans="1:39">
      <c r="A457" s="22" t="s">
        <v>1075</v>
      </c>
      <c r="B457" s="22"/>
      <c r="C457" s="18">
        <f>SUM(O4:O448)</f>
        <v>52489.4</v>
      </c>
      <c r="D457" s="18"/>
      <c r="E457" s="19">
        <f>SUM(V4:V448)</f>
        <v>52489.4</v>
      </c>
      <c r="F457" s="19"/>
      <c r="G457" s="20">
        <f t="shared" si="606"/>
        <v>104978.8</v>
      </c>
      <c r="H457" s="21"/>
      <c r="I457" s="30">
        <f>COUNTIFS(I4:I448,"&lt;&gt;",I4:I448,"&lt;&gt;0")</f>
        <v>397</v>
      </c>
      <c r="J457" s="23"/>
      <c r="K457" s="23">
        <f t="shared" si="607"/>
        <v>104978.8</v>
      </c>
      <c r="N457" s="194"/>
      <c r="X457" s="118"/>
      <c r="Y457" s="118"/>
      <c r="AI457" s="39"/>
      <c r="AJ457" s="39"/>
      <c r="AK457" s="39"/>
      <c r="AL457" s="39"/>
      <c r="AM457" s="121"/>
    </row>
    <row r="458" ht="17" customHeight="1" spans="1:39">
      <c r="A458" s="23" t="s">
        <v>46</v>
      </c>
      <c r="B458" s="23"/>
      <c r="C458" s="24">
        <f>SUM(C452:D457)</f>
        <v>557540.600000003</v>
      </c>
      <c r="D458" s="25"/>
      <c r="E458" s="26">
        <f>SUM(E452:F457)</f>
        <v>241612.760000001</v>
      </c>
      <c r="F458" s="27"/>
      <c r="G458" s="28">
        <f t="shared" si="606"/>
        <v>799153.360000005</v>
      </c>
      <c r="H458" s="29"/>
      <c r="I458" s="34"/>
      <c r="J458" s="23"/>
      <c r="K458" s="35">
        <f>SUM(K452:K457)</f>
        <v>799153.360000005</v>
      </c>
      <c r="N458" s="194"/>
      <c r="X458" s="118"/>
      <c r="Y458" s="118"/>
      <c r="AI458" s="39"/>
      <c r="AJ458" s="39"/>
      <c r="AK458" s="39"/>
      <c r="AL458" s="39"/>
      <c r="AM458" s="121"/>
    </row>
    <row r="459" spans="1:32">
      <c r="A459" s="175" t="s">
        <v>1076</v>
      </c>
      <c r="B459" s="175"/>
      <c r="C459" s="175"/>
      <c r="D459" s="175"/>
      <c r="E459" s="175"/>
      <c r="F459" s="175"/>
      <c r="G459" s="177"/>
      <c r="H459" s="175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</row>
    <row r="460" spans="1:32">
      <c r="A460" s="175"/>
      <c r="B460" s="175"/>
      <c r="C460" s="175"/>
      <c r="D460" s="175"/>
      <c r="E460" s="175"/>
      <c r="F460" s="175"/>
      <c r="G460" s="177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5"/>
      <c r="U460" s="175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</row>
    <row r="461" spans="1:32">
      <c r="A461" s="175"/>
      <c r="B461" s="175"/>
      <c r="C461" s="175"/>
      <c r="D461" s="175"/>
      <c r="E461" s="175"/>
      <c r="F461" s="175"/>
      <c r="G461" s="177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</row>
    <row r="462" spans="1:32">
      <c r="A462" s="175"/>
      <c r="B462" s="175"/>
      <c r="C462" s="175"/>
      <c r="D462" s="175"/>
      <c r="E462" s="175"/>
      <c r="F462" s="175"/>
      <c r="G462" s="177"/>
      <c r="H462" s="175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175"/>
      <c r="T462" s="175"/>
      <c r="U462" s="175"/>
      <c r="V462" s="175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</row>
    <row r="463" spans="1:32">
      <c r="A463" s="175"/>
      <c r="B463" s="175"/>
      <c r="C463" s="175"/>
      <c r="D463" s="175"/>
      <c r="E463" s="175"/>
      <c r="F463" s="175"/>
      <c r="G463" s="177"/>
      <c r="H463" s="175"/>
      <c r="I463" s="175"/>
      <c r="J463" s="175"/>
      <c r="K463" s="175"/>
      <c r="L463" s="175"/>
      <c r="M463" s="175"/>
      <c r="N463" s="175"/>
      <c r="O463" s="175"/>
      <c r="P463" s="175"/>
      <c r="Q463" s="175"/>
      <c r="R463" s="175"/>
      <c r="S463" s="175"/>
      <c r="T463" s="175"/>
      <c r="U463" s="175"/>
      <c r="V463" s="17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</row>
    <row r="464" spans="1:23">
      <c r="A464" s="175"/>
      <c r="B464" s="177"/>
      <c r="C464" s="323"/>
      <c r="D464" s="178"/>
      <c r="E464" s="175"/>
      <c r="F464" s="175"/>
      <c r="G464" s="177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S464" s="39"/>
      <c r="T464" s="39"/>
      <c r="U464" s="39"/>
      <c r="V464" s="39"/>
      <c r="W464" s="39"/>
    </row>
    <row r="465" spans="1:23">
      <c r="A465" s="175"/>
      <c r="B465" s="177"/>
      <c r="C465" s="323"/>
      <c r="D465" s="178"/>
      <c r="E465" s="175"/>
      <c r="F465" s="175"/>
      <c r="G465" s="177"/>
      <c r="H465" s="175"/>
      <c r="I465" s="175"/>
      <c r="J465" s="175"/>
      <c r="K465" s="175"/>
      <c r="L465" s="175"/>
      <c r="M465" s="175"/>
      <c r="N465" s="175"/>
      <c r="O465" s="175"/>
      <c r="P465" s="175"/>
      <c r="Q465" s="175"/>
      <c r="S465" s="39"/>
      <c r="T465" s="39"/>
      <c r="U465" s="39"/>
      <c r="V465" s="39"/>
      <c r="W465" s="39"/>
    </row>
    <row r="466" spans="1:23">
      <c r="A466" s="175"/>
      <c r="B466" s="177"/>
      <c r="C466" s="323"/>
      <c r="D466" s="178"/>
      <c r="E466" s="175"/>
      <c r="F466" s="175"/>
      <c r="G466" s="177"/>
      <c r="H466" s="175"/>
      <c r="I466" s="175"/>
      <c r="J466" s="175"/>
      <c r="K466" s="175"/>
      <c r="L466" s="175"/>
      <c r="M466" s="175"/>
      <c r="N466" s="175"/>
      <c r="O466" s="175"/>
      <c r="P466" s="175"/>
      <c r="Q466" s="175"/>
      <c r="S466" s="39"/>
      <c r="T466" s="39"/>
      <c r="U466" s="39"/>
      <c r="V466" s="39"/>
      <c r="W466" s="39"/>
    </row>
    <row r="467" spans="1:23">
      <c r="A467" s="179" t="s">
        <v>1077</v>
      </c>
      <c r="B467" s="179"/>
      <c r="C467" s="324"/>
      <c r="D467" s="178"/>
      <c r="E467" s="175"/>
      <c r="F467" s="175"/>
      <c r="G467" s="177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W467" s="39"/>
    </row>
    <row r="468" spans="1:23">
      <c r="A468" s="179"/>
      <c r="B468" s="179"/>
      <c r="C468" s="324"/>
      <c r="W468" s="39"/>
    </row>
    <row r="469" s="226" customFormat="1" ht="19" customHeight="1" spans="1:35">
      <c r="A469" s="239">
        <f>ROW()-3</f>
        <v>466</v>
      </c>
      <c r="B469" s="293" t="s">
        <v>262</v>
      </c>
      <c r="C469" s="396" t="s">
        <v>540</v>
      </c>
      <c r="D469" s="397" t="s">
        <v>946</v>
      </c>
      <c r="E469" s="327">
        <v>3726.65</v>
      </c>
      <c r="F469" s="242">
        <v>0</v>
      </c>
      <c r="G469" s="241">
        <v>0</v>
      </c>
      <c r="H469" s="242">
        <v>0</v>
      </c>
      <c r="I469" s="242">
        <v>0</v>
      </c>
      <c r="J469" s="242">
        <v>0</v>
      </c>
      <c r="K469" s="240">
        <f>ROUND(E469*0.012,2)</f>
        <v>44.72</v>
      </c>
      <c r="L469" s="240">
        <f>ROUND(F469*0.16,2)</f>
        <v>0</v>
      </c>
      <c r="M469" s="242">
        <f>ROUND(G469*0.08,2)</f>
        <v>0</v>
      </c>
      <c r="N469" s="240">
        <f>ROUND(H469*0.007,2)</f>
        <v>0</v>
      </c>
      <c r="O469" s="242">
        <f>I469*5%</f>
        <v>0</v>
      </c>
      <c r="P469" s="242">
        <f>J469*50%</f>
        <v>0</v>
      </c>
      <c r="Q469" s="242">
        <f>SUM(K469:P469)</f>
        <v>44.72</v>
      </c>
      <c r="R469" s="240">
        <f>E469*0</f>
        <v>0</v>
      </c>
      <c r="S469" s="240">
        <f>ROUND(F469*0.08,2)</f>
        <v>0</v>
      </c>
      <c r="T469" s="242">
        <f>ROUND(G469*0.02,2)</f>
        <v>0</v>
      </c>
      <c r="U469" s="240">
        <f>ROUND(H469*0.003,2)</f>
        <v>0</v>
      </c>
      <c r="V469" s="242">
        <f>I469*5%</f>
        <v>0</v>
      </c>
      <c r="W469" s="242">
        <f>J469*50%</f>
        <v>0</v>
      </c>
      <c r="X469" s="240">
        <f>SUM(R469:W469)</f>
        <v>0</v>
      </c>
      <c r="Y469" s="240">
        <f>Q469+X469</f>
        <v>44.72</v>
      </c>
      <c r="Z469" s="342"/>
      <c r="AA469" s="257" t="s">
        <v>65</v>
      </c>
      <c r="AB469" s="258">
        <f t="shared" ref="AB469:AH469" si="608">K469+R469</f>
        <v>44.72</v>
      </c>
      <c r="AC469" s="258">
        <f t="shared" si="608"/>
        <v>0</v>
      </c>
      <c r="AD469" s="258">
        <f t="shared" si="608"/>
        <v>0</v>
      </c>
      <c r="AE469" s="258">
        <f t="shared" si="608"/>
        <v>0</v>
      </c>
      <c r="AF469" s="258">
        <f t="shared" si="608"/>
        <v>0</v>
      </c>
      <c r="AG469" s="258">
        <f t="shared" si="608"/>
        <v>0</v>
      </c>
      <c r="AH469" s="258">
        <f t="shared" si="608"/>
        <v>44.72</v>
      </c>
      <c r="AI469" s="257" t="s">
        <v>32</v>
      </c>
    </row>
    <row r="470" s="226" customFormat="1" ht="19" customHeight="1" spans="1:35">
      <c r="A470" s="239">
        <f>ROW()-3</f>
        <v>467</v>
      </c>
      <c r="B470" s="293" t="s">
        <v>129</v>
      </c>
      <c r="C470" s="398" t="s">
        <v>995</v>
      </c>
      <c r="D470" s="333" t="s">
        <v>996</v>
      </c>
      <c r="E470" s="327">
        <v>3726.65</v>
      </c>
      <c r="F470" s="241">
        <v>3726.65</v>
      </c>
      <c r="G470" s="327">
        <v>6014.67</v>
      </c>
      <c r="H470" s="327">
        <v>3726.65</v>
      </c>
      <c r="I470" s="389"/>
      <c r="J470" s="242"/>
      <c r="K470" s="240">
        <f>ROUND(E470*0.012,2)</f>
        <v>44.72</v>
      </c>
      <c r="L470" s="240">
        <f>ROUND(F470*0.16,2)</f>
        <v>596.26</v>
      </c>
      <c r="M470" s="242">
        <f>ROUND(G470*0.08,2)</f>
        <v>481.17</v>
      </c>
      <c r="N470" s="240">
        <f>ROUND(H470*0.007,2)</f>
        <v>26.09</v>
      </c>
      <c r="O470" s="242">
        <f>I470*5%</f>
        <v>0</v>
      </c>
      <c r="P470" s="242">
        <f>J470*50%</f>
        <v>0</v>
      </c>
      <c r="Q470" s="242">
        <f>SUM(K470:P470)</f>
        <v>1148.24</v>
      </c>
      <c r="R470" s="240">
        <f>E470*0</f>
        <v>0</v>
      </c>
      <c r="S470" s="240">
        <f>ROUND(F470*0.08,2)</f>
        <v>298.13</v>
      </c>
      <c r="T470" s="242">
        <f>ROUND(G470*0.02,2)</f>
        <v>120.29</v>
      </c>
      <c r="U470" s="240">
        <f>ROUND(H470*0.003,2)</f>
        <v>11.18</v>
      </c>
      <c r="V470" s="242">
        <f>I470*5%</f>
        <v>0</v>
      </c>
      <c r="W470" s="242">
        <f>J470*50%</f>
        <v>0</v>
      </c>
      <c r="X470" s="240">
        <f>SUM(R470:W470)</f>
        <v>429.6</v>
      </c>
      <c r="Y470" s="240">
        <f>Q470+X470</f>
        <v>1577.84</v>
      </c>
      <c r="Z470" s="342"/>
      <c r="AA470" s="257" t="s">
        <v>82</v>
      </c>
      <c r="AB470" s="258">
        <f t="shared" ref="AB470:AH470" si="609">K470+R470</f>
        <v>44.72</v>
      </c>
      <c r="AC470" s="258">
        <f t="shared" si="609"/>
        <v>894.39</v>
      </c>
      <c r="AD470" s="258">
        <f t="shared" si="609"/>
        <v>601.46</v>
      </c>
      <c r="AE470" s="258">
        <f t="shared" si="609"/>
        <v>37.27</v>
      </c>
      <c r="AF470" s="258">
        <f t="shared" si="609"/>
        <v>0</v>
      </c>
      <c r="AG470" s="258">
        <f t="shared" si="609"/>
        <v>0</v>
      </c>
      <c r="AH470" s="258">
        <f t="shared" si="609"/>
        <v>1577.84</v>
      </c>
      <c r="AI470" s="257" t="s">
        <v>35</v>
      </c>
    </row>
    <row r="471" s="225" customFormat="1" ht="16" customHeight="1" spans="1:35">
      <c r="A471" s="239">
        <f t="shared" ref="A469:A493" si="610">ROW()-3</f>
        <v>468</v>
      </c>
      <c r="B471" s="240" t="s">
        <v>508</v>
      </c>
      <c r="C471" s="399" t="s">
        <v>509</v>
      </c>
      <c r="D471" s="266" t="s">
        <v>510</v>
      </c>
      <c r="E471" s="241">
        <v>3820</v>
      </c>
      <c r="F471" s="241">
        <v>3820</v>
      </c>
      <c r="G471" s="241">
        <v>6014.67</v>
      </c>
      <c r="H471" s="241">
        <v>3820</v>
      </c>
      <c r="I471" s="241">
        <v>4180</v>
      </c>
      <c r="J471" s="242"/>
      <c r="K471" s="240">
        <f t="shared" ref="K469:K493" si="611">ROUND(E471*0.012,2)</f>
        <v>45.84</v>
      </c>
      <c r="L471" s="240">
        <f t="shared" ref="L469:L493" si="612">ROUND(F471*0.16,2)</f>
        <v>611.2</v>
      </c>
      <c r="M471" s="242">
        <f t="shared" ref="M469:M493" si="613">ROUND(G471*0.08,2)</f>
        <v>481.17</v>
      </c>
      <c r="N471" s="240">
        <f t="shared" ref="N469:N493" si="614">ROUND(H471*0.007,2)</f>
        <v>26.74</v>
      </c>
      <c r="O471" s="242">
        <f t="shared" ref="O469:O493" si="615">I471*5%</f>
        <v>209</v>
      </c>
      <c r="P471" s="242">
        <f t="shared" ref="P469:P493" si="616">J471*50%</f>
        <v>0</v>
      </c>
      <c r="Q471" s="242">
        <f t="shared" ref="Q469:Q493" si="617">SUM(K471:P471)</f>
        <v>1373.95</v>
      </c>
      <c r="R471" s="240">
        <f t="shared" ref="R469:R493" si="618">E471*0</f>
        <v>0</v>
      </c>
      <c r="S471" s="242">
        <f t="shared" ref="S469:S493" si="619">ROUND(F471*0.08,2)</f>
        <v>305.6</v>
      </c>
      <c r="T471" s="242">
        <f t="shared" ref="T469:T493" si="620">ROUND(G471*0.02,2)</f>
        <v>120.29</v>
      </c>
      <c r="U471" s="242">
        <f t="shared" ref="U469:U493" si="621">ROUND(H471*0.003,2)</f>
        <v>11.46</v>
      </c>
      <c r="V471" s="242">
        <f t="shared" ref="V469:V493" si="622">I471*5%</f>
        <v>209</v>
      </c>
      <c r="W471" s="242">
        <f t="shared" ref="W469:W493" si="623">J471*50%</f>
        <v>0</v>
      </c>
      <c r="X471" s="240">
        <f t="shared" ref="X469:X493" si="624">SUM(R471:W471)</f>
        <v>646.35</v>
      </c>
      <c r="Y471" s="242">
        <f t="shared" ref="Y469:Y493" si="625">Q471+X471</f>
        <v>2020.3</v>
      </c>
      <c r="Z471" s="242"/>
      <c r="AA471" s="257" t="s">
        <v>71</v>
      </c>
      <c r="AB471" s="258">
        <f t="shared" ref="AB471:AH471" si="626">K471+R471</f>
        <v>45.84</v>
      </c>
      <c r="AC471" s="258">
        <f t="shared" si="626"/>
        <v>916.8</v>
      </c>
      <c r="AD471" s="258">
        <f t="shared" si="626"/>
        <v>601.46</v>
      </c>
      <c r="AE471" s="258">
        <f t="shared" si="626"/>
        <v>38.2</v>
      </c>
      <c r="AF471" s="258">
        <f t="shared" si="626"/>
        <v>418</v>
      </c>
      <c r="AG471" s="258">
        <f t="shared" si="626"/>
        <v>0</v>
      </c>
      <c r="AH471" s="258">
        <f t="shared" si="626"/>
        <v>2020.3</v>
      </c>
      <c r="AI471" s="257" t="s">
        <v>35</v>
      </c>
    </row>
    <row r="472" s="39" customFormat="1" ht="16" customHeight="1" spans="1:35">
      <c r="A472" s="129">
        <f t="shared" si="610"/>
        <v>469</v>
      </c>
      <c r="B472" s="49" t="s">
        <v>262</v>
      </c>
      <c r="C472" s="400" t="s">
        <v>625</v>
      </c>
      <c r="D472" s="453" t="s">
        <v>626</v>
      </c>
      <c r="E472" s="338">
        <v>3726.65</v>
      </c>
      <c r="F472" s="203">
        <v>3726.65</v>
      </c>
      <c r="G472" s="338">
        <v>6014.67</v>
      </c>
      <c r="H472" s="338">
        <v>3726.65</v>
      </c>
      <c r="I472" s="203">
        <v>2200</v>
      </c>
      <c r="J472" s="130"/>
      <c r="K472" s="49">
        <f t="shared" si="611"/>
        <v>44.72</v>
      </c>
      <c r="L472" s="49">
        <f t="shared" si="612"/>
        <v>596.26</v>
      </c>
      <c r="M472" s="130">
        <f t="shared" si="613"/>
        <v>481.17</v>
      </c>
      <c r="N472" s="49">
        <f t="shared" si="614"/>
        <v>26.09</v>
      </c>
      <c r="O472" s="130">
        <f t="shared" si="615"/>
        <v>110</v>
      </c>
      <c r="P472" s="130">
        <f t="shared" si="616"/>
        <v>0</v>
      </c>
      <c r="Q472" s="130">
        <f t="shared" si="617"/>
        <v>1258.24</v>
      </c>
      <c r="R472" s="49">
        <f t="shared" si="618"/>
        <v>0</v>
      </c>
      <c r="S472" s="49">
        <f t="shared" si="619"/>
        <v>298.13</v>
      </c>
      <c r="T472" s="130">
        <f t="shared" si="620"/>
        <v>120.29</v>
      </c>
      <c r="U472" s="49">
        <f t="shared" si="621"/>
        <v>11.18</v>
      </c>
      <c r="V472" s="130">
        <f t="shared" si="622"/>
        <v>110</v>
      </c>
      <c r="W472" s="130">
        <f t="shared" si="623"/>
        <v>0</v>
      </c>
      <c r="X472" s="49">
        <f t="shared" si="624"/>
        <v>539.6</v>
      </c>
      <c r="Y472" s="49">
        <f t="shared" si="625"/>
        <v>1797.84</v>
      </c>
      <c r="Z472" s="49"/>
      <c r="AA472" s="139" t="s">
        <v>68</v>
      </c>
      <c r="AB472" s="140">
        <f t="shared" ref="AB472:AH472" si="627">K472+R472</f>
        <v>44.72</v>
      </c>
      <c r="AC472" s="140">
        <f t="shared" si="627"/>
        <v>894.39</v>
      </c>
      <c r="AD472" s="140">
        <f t="shared" si="627"/>
        <v>601.46</v>
      </c>
      <c r="AE472" s="140">
        <f t="shared" si="627"/>
        <v>37.27</v>
      </c>
      <c r="AF472" s="140">
        <f t="shared" si="627"/>
        <v>220</v>
      </c>
      <c r="AG472" s="140">
        <f t="shared" si="627"/>
        <v>0</v>
      </c>
      <c r="AH472" s="140">
        <f t="shared" si="627"/>
        <v>1797.84</v>
      </c>
      <c r="AI472" s="139" t="s">
        <v>32</v>
      </c>
    </row>
    <row r="473" s="115" customFormat="1" ht="19" customHeight="1" spans="1:35">
      <c r="A473" s="129">
        <f t="shared" si="610"/>
        <v>470</v>
      </c>
      <c r="B473" s="392" t="s">
        <v>262</v>
      </c>
      <c r="C473" s="401" t="s">
        <v>1021</v>
      </c>
      <c r="D473" s="368" t="s">
        <v>1022</v>
      </c>
      <c r="E473" s="338">
        <v>3726.65</v>
      </c>
      <c r="F473" s="203">
        <v>3726.65</v>
      </c>
      <c r="G473" s="338">
        <v>6014.67</v>
      </c>
      <c r="H473" s="338">
        <v>3726.65</v>
      </c>
      <c r="I473" s="403"/>
      <c r="J473" s="130"/>
      <c r="K473" s="49">
        <f t="shared" si="611"/>
        <v>44.72</v>
      </c>
      <c r="L473" s="49">
        <f t="shared" si="612"/>
        <v>596.26</v>
      </c>
      <c r="M473" s="130">
        <f t="shared" si="613"/>
        <v>481.17</v>
      </c>
      <c r="N473" s="49">
        <f t="shared" si="614"/>
        <v>26.09</v>
      </c>
      <c r="O473" s="130">
        <f t="shared" si="615"/>
        <v>0</v>
      </c>
      <c r="P473" s="130">
        <f t="shared" si="616"/>
        <v>0</v>
      </c>
      <c r="Q473" s="130">
        <f t="shared" si="617"/>
        <v>1148.24</v>
      </c>
      <c r="R473" s="49">
        <f t="shared" si="618"/>
        <v>0</v>
      </c>
      <c r="S473" s="49">
        <f t="shared" si="619"/>
        <v>298.13</v>
      </c>
      <c r="T473" s="130">
        <f t="shared" si="620"/>
        <v>120.29</v>
      </c>
      <c r="U473" s="49">
        <f t="shared" si="621"/>
        <v>11.18</v>
      </c>
      <c r="V473" s="130">
        <f t="shared" si="622"/>
        <v>0</v>
      </c>
      <c r="W473" s="130">
        <f t="shared" si="623"/>
        <v>0</v>
      </c>
      <c r="X473" s="49">
        <f t="shared" si="624"/>
        <v>429.6</v>
      </c>
      <c r="Y473" s="49">
        <f t="shared" si="625"/>
        <v>1577.84</v>
      </c>
      <c r="Z473" s="360"/>
      <c r="AA473" s="377" t="s">
        <v>68</v>
      </c>
      <c r="AB473" s="140">
        <f t="shared" ref="AB473:AH473" si="628">K473+R473</f>
        <v>44.72</v>
      </c>
      <c r="AC473" s="140">
        <f t="shared" si="628"/>
        <v>894.39</v>
      </c>
      <c r="AD473" s="140">
        <f t="shared" si="628"/>
        <v>601.46</v>
      </c>
      <c r="AE473" s="140">
        <f t="shared" si="628"/>
        <v>37.27</v>
      </c>
      <c r="AF473" s="140">
        <f t="shared" si="628"/>
        <v>0</v>
      </c>
      <c r="AG473" s="140">
        <f t="shared" si="628"/>
        <v>0</v>
      </c>
      <c r="AH473" s="140">
        <f t="shared" si="628"/>
        <v>1577.84</v>
      </c>
      <c r="AI473" s="139" t="s">
        <v>32</v>
      </c>
    </row>
    <row r="474" s="115" customFormat="1" ht="19" customHeight="1" spans="1:35">
      <c r="A474" s="129">
        <f t="shared" si="610"/>
        <v>471</v>
      </c>
      <c r="B474" s="392" t="s">
        <v>262</v>
      </c>
      <c r="C474" s="401" t="s">
        <v>1023</v>
      </c>
      <c r="D474" s="368" t="s">
        <v>1024</v>
      </c>
      <c r="E474" s="338">
        <v>3726.65</v>
      </c>
      <c r="F474" s="203">
        <v>3726.65</v>
      </c>
      <c r="G474" s="338">
        <v>6014.67</v>
      </c>
      <c r="H474" s="338">
        <v>3726.65</v>
      </c>
      <c r="I474" s="403"/>
      <c r="J474" s="130"/>
      <c r="K474" s="49">
        <f t="shared" si="611"/>
        <v>44.72</v>
      </c>
      <c r="L474" s="49">
        <f t="shared" si="612"/>
        <v>596.26</v>
      </c>
      <c r="M474" s="130">
        <f t="shared" si="613"/>
        <v>481.17</v>
      </c>
      <c r="N474" s="49">
        <f t="shared" si="614"/>
        <v>26.09</v>
      </c>
      <c r="O474" s="130">
        <f t="shared" si="615"/>
        <v>0</v>
      </c>
      <c r="P474" s="130">
        <f t="shared" si="616"/>
        <v>0</v>
      </c>
      <c r="Q474" s="130">
        <f t="shared" si="617"/>
        <v>1148.24</v>
      </c>
      <c r="R474" s="49">
        <f t="shared" si="618"/>
        <v>0</v>
      </c>
      <c r="S474" s="49">
        <f t="shared" si="619"/>
        <v>298.13</v>
      </c>
      <c r="T474" s="130">
        <f t="shared" si="620"/>
        <v>120.29</v>
      </c>
      <c r="U474" s="49">
        <f t="shared" si="621"/>
        <v>11.18</v>
      </c>
      <c r="V474" s="130">
        <f t="shared" si="622"/>
        <v>0</v>
      </c>
      <c r="W474" s="130">
        <f t="shared" si="623"/>
        <v>0</v>
      </c>
      <c r="X474" s="49">
        <f t="shared" si="624"/>
        <v>429.6</v>
      </c>
      <c r="Y474" s="49">
        <f t="shared" si="625"/>
        <v>1577.84</v>
      </c>
      <c r="Z474" s="360"/>
      <c r="AA474" s="139" t="s">
        <v>65</v>
      </c>
      <c r="AB474" s="140">
        <f t="shared" ref="AB474:AH474" si="629">K474+R474</f>
        <v>44.72</v>
      </c>
      <c r="AC474" s="140">
        <f t="shared" si="629"/>
        <v>894.39</v>
      </c>
      <c r="AD474" s="140">
        <f t="shared" si="629"/>
        <v>601.46</v>
      </c>
      <c r="AE474" s="140">
        <f t="shared" si="629"/>
        <v>37.27</v>
      </c>
      <c r="AF474" s="140">
        <f t="shared" si="629"/>
        <v>0</v>
      </c>
      <c r="AG474" s="140">
        <f t="shared" si="629"/>
        <v>0</v>
      </c>
      <c r="AH474" s="140">
        <f t="shared" si="629"/>
        <v>1577.84</v>
      </c>
      <c r="AI474" s="139" t="s">
        <v>32</v>
      </c>
    </row>
    <row r="475" s="39" customFormat="1" ht="16" customHeight="1" spans="1:35">
      <c r="A475" s="129">
        <f t="shared" si="610"/>
        <v>472</v>
      </c>
      <c r="B475" s="49" t="s">
        <v>212</v>
      </c>
      <c r="C475" s="108" t="s">
        <v>701</v>
      </c>
      <c r="D475" s="458" t="s">
        <v>702</v>
      </c>
      <c r="E475" s="338">
        <v>3726.65</v>
      </c>
      <c r="F475" s="203">
        <v>3726.65</v>
      </c>
      <c r="G475" s="338">
        <v>6014.67</v>
      </c>
      <c r="H475" s="338">
        <v>3726.65</v>
      </c>
      <c r="I475" s="341">
        <v>2200</v>
      </c>
      <c r="J475" s="130"/>
      <c r="K475" s="49">
        <f t="shared" si="611"/>
        <v>44.72</v>
      </c>
      <c r="L475" s="49">
        <f t="shared" si="612"/>
        <v>596.26</v>
      </c>
      <c r="M475" s="130">
        <f t="shared" si="613"/>
        <v>481.17</v>
      </c>
      <c r="N475" s="49">
        <f t="shared" si="614"/>
        <v>26.09</v>
      </c>
      <c r="O475" s="130">
        <f t="shared" si="615"/>
        <v>110</v>
      </c>
      <c r="P475" s="130">
        <f t="shared" si="616"/>
        <v>0</v>
      </c>
      <c r="Q475" s="130">
        <f t="shared" si="617"/>
        <v>1258.24</v>
      </c>
      <c r="R475" s="49">
        <f t="shared" si="618"/>
        <v>0</v>
      </c>
      <c r="S475" s="49">
        <f t="shared" si="619"/>
        <v>298.13</v>
      </c>
      <c r="T475" s="130">
        <f t="shared" si="620"/>
        <v>120.29</v>
      </c>
      <c r="U475" s="49">
        <f t="shared" si="621"/>
        <v>11.18</v>
      </c>
      <c r="V475" s="130">
        <f t="shared" si="622"/>
        <v>110</v>
      </c>
      <c r="W475" s="130">
        <f t="shared" si="623"/>
        <v>0</v>
      </c>
      <c r="X475" s="49">
        <f t="shared" si="624"/>
        <v>539.6</v>
      </c>
      <c r="Y475" s="49">
        <f t="shared" si="625"/>
        <v>1797.84</v>
      </c>
      <c r="Z475" s="164"/>
      <c r="AA475" s="139" t="s">
        <v>67</v>
      </c>
      <c r="AB475" s="140">
        <f t="shared" ref="AB475:AH475" si="630">K475+R475</f>
        <v>44.72</v>
      </c>
      <c r="AC475" s="140">
        <f t="shared" si="630"/>
        <v>894.39</v>
      </c>
      <c r="AD475" s="140">
        <f t="shared" si="630"/>
        <v>601.46</v>
      </c>
      <c r="AE475" s="140">
        <f t="shared" si="630"/>
        <v>37.27</v>
      </c>
      <c r="AF475" s="140">
        <f t="shared" si="630"/>
        <v>220</v>
      </c>
      <c r="AG475" s="140">
        <f t="shared" si="630"/>
        <v>0</v>
      </c>
      <c r="AH475" s="140">
        <f t="shared" si="630"/>
        <v>1797.84</v>
      </c>
      <c r="AI475" s="139" t="s">
        <v>32</v>
      </c>
    </row>
    <row r="476" s="115" customFormat="1" ht="19" customHeight="1" spans="1:35">
      <c r="A476" s="129">
        <f t="shared" si="610"/>
        <v>473</v>
      </c>
      <c r="B476" s="49" t="s">
        <v>411</v>
      </c>
      <c r="C476" s="108" t="s">
        <v>842</v>
      </c>
      <c r="D476" s="449" t="s">
        <v>843</v>
      </c>
      <c r="E476" s="388">
        <v>3726.65</v>
      </c>
      <c r="F476" s="203">
        <v>3726.65</v>
      </c>
      <c r="G476" s="338">
        <v>6014.67</v>
      </c>
      <c r="H476" s="338">
        <v>3726.65</v>
      </c>
      <c r="I476" s="341">
        <v>0</v>
      </c>
      <c r="J476" s="130"/>
      <c r="K476" s="49">
        <f t="shared" si="611"/>
        <v>44.72</v>
      </c>
      <c r="L476" s="49">
        <f t="shared" si="612"/>
        <v>596.26</v>
      </c>
      <c r="M476" s="130">
        <f t="shared" si="613"/>
        <v>481.17</v>
      </c>
      <c r="N476" s="49">
        <f t="shared" si="614"/>
        <v>26.09</v>
      </c>
      <c r="O476" s="130">
        <f t="shared" si="615"/>
        <v>0</v>
      </c>
      <c r="P476" s="130">
        <f t="shared" si="616"/>
        <v>0</v>
      </c>
      <c r="Q476" s="130">
        <f t="shared" si="617"/>
        <v>1148.24</v>
      </c>
      <c r="R476" s="49">
        <f t="shared" si="618"/>
        <v>0</v>
      </c>
      <c r="S476" s="49">
        <f t="shared" si="619"/>
        <v>298.13</v>
      </c>
      <c r="T476" s="130">
        <f t="shared" si="620"/>
        <v>120.29</v>
      </c>
      <c r="U476" s="49">
        <f t="shared" si="621"/>
        <v>11.18</v>
      </c>
      <c r="V476" s="130">
        <f t="shared" si="622"/>
        <v>0</v>
      </c>
      <c r="W476" s="130">
        <f t="shared" si="623"/>
        <v>0</v>
      </c>
      <c r="X476" s="49">
        <f t="shared" si="624"/>
        <v>429.6</v>
      </c>
      <c r="Y476" s="49">
        <f t="shared" si="625"/>
        <v>1577.84</v>
      </c>
      <c r="Z476" s="360"/>
      <c r="AA476" s="139" t="s">
        <v>76</v>
      </c>
      <c r="AB476" s="140">
        <f t="shared" ref="AB476:AH476" si="631">K476+R476</f>
        <v>44.72</v>
      </c>
      <c r="AC476" s="140">
        <f t="shared" si="631"/>
        <v>894.39</v>
      </c>
      <c r="AD476" s="140">
        <f t="shared" si="631"/>
        <v>601.46</v>
      </c>
      <c r="AE476" s="140">
        <f t="shared" si="631"/>
        <v>37.27</v>
      </c>
      <c r="AF476" s="140">
        <f t="shared" si="631"/>
        <v>0</v>
      </c>
      <c r="AG476" s="140">
        <f t="shared" si="631"/>
        <v>0</v>
      </c>
      <c r="AH476" s="140">
        <f t="shared" si="631"/>
        <v>1577.84</v>
      </c>
      <c r="AI476" s="139" t="s">
        <v>32</v>
      </c>
    </row>
    <row r="477" s="39" customFormat="1" ht="16" customHeight="1" spans="1:35">
      <c r="A477" s="129">
        <f t="shared" si="610"/>
        <v>474</v>
      </c>
      <c r="B477" s="49" t="s">
        <v>411</v>
      </c>
      <c r="C477" s="402" t="s">
        <v>890</v>
      </c>
      <c r="D477" s="234" t="s">
        <v>891</v>
      </c>
      <c r="E477" s="338">
        <v>3726.65</v>
      </c>
      <c r="F477" s="203">
        <v>3726.65</v>
      </c>
      <c r="G477" s="338">
        <v>6014.67</v>
      </c>
      <c r="H477" s="338">
        <v>3726.65</v>
      </c>
      <c r="I477" s="341">
        <v>0</v>
      </c>
      <c r="J477" s="130"/>
      <c r="K477" s="49">
        <f t="shared" si="611"/>
        <v>44.72</v>
      </c>
      <c r="L477" s="49">
        <f t="shared" si="612"/>
        <v>596.26</v>
      </c>
      <c r="M477" s="130">
        <f t="shared" si="613"/>
        <v>481.17</v>
      </c>
      <c r="N477" s="49">
        <f t="shared" si="614"/>
        <v>26.09</v>
      </c>
      <c r="O477" s="130">
        <f t="shared" si="615"/>
        <v>0</v>
      </c>
      <c r="P477" s="130">
        <f t="shared" si="616"/>
        <v>0</v>
      </c>
      <c r="Q477" s="130">
        <f t="shared" si="617"/>
        <v>1148.24</v>
      </c>
      <c r="R477" s="49">
        <f t="shared" si="618"/>
        <v>0</v>
      </c>
      <c r="S477" s="49">
        <f t="shared" si="619"/>
        <v>298.13</v>
      </c>
      <c r="T477" s="130">
        <f t="shared" si="620"/>
        <v>120.29</v>
      </c>
      <c r="U477" s="49">
        <f t="shared" si="621"/>
        <v>11.18</v>
      </c>
      <c r="V477" s="130">
        <f t="shared" si="622"/>
        <v>0</v>
      </c>
      <c r="W477" s="130">
        <f t="shared" si="623"/>
        <v>0</v>
      </c>
      <c r="X477" s="49">
        <f t="shared" si="624"/>
        <v>429.6</v>
      </c>
      <c r="Y477" s="49">
        <f t="shared" si="625"/>
        <v>1577.84</v>
      </c>
      <c r="Z477" s="359"/>
      <c r="AA477" s="139" t="s">
        <v>76</v>
      </c>
      <c r="AB477" s="140">
        <f t="shared" ref="AB477:AH477" si="632">K477+R477</f>
        <v>44.72</v>
      </c>
      <c r="AC477" s="140">
        <f t="shared" si="632"/>
        <v>894.39</v>
      </c>
      <c r="AD477" s="140">
        <f t="shared" si="632"/>
        <v>601.46</v>
      </c>
      <c r="AE477" s="140">
        <f t="shared" si="632"/>
        <v>37.27</v>
      </c>
      <c r="AF477" s="140">
        <f t="shared" si="632"/>
        <v>0</v>
      </c>
      <c r="AG477" s="140">
        <f t="shared" si="632"/>
        <v>0</v>
      </c>
      <c r="AH477" s="140">
        <f t="shared" si="632"/>
        <v>1577.84</v>
      </c>
      <c r="AI477" s="139" t="s">
        <v>32</v>
      </c>
    </row>
    <row r="478" s="115" customFormat="1" ht="19" customHeight="1" spans="1:35">
      <c r="A478" s="129">
        <f t="shared" si="610"/>
        <v>475</v>
      </c>
      <c r="B478" s="392" t="s">
        <v>411</v>
      </c>
      <c r="C478" s="401" t="s">
        <v>1013</v>
      </c>
      <c r="D478" s="368" t="s">
        <v>1014</v>
      </c>
      <c r="E478" s="338">
        <v>3726.65</v>
      </c>
      <c r="F478" s="203">
        <v>3726.65</v>
      </c>
      <c r="G478" s="338">
        <v>6014.67</v>
      </c>
      <c r="H478" s="338">
        <v>3726.65</v>
      </c>
      <c r="I478" s="403"/>
      <c r="J478" s="130"/>
      <c r="K478" s="49">
        <f t="shared" si="611"/>
        <v>44.72</v>
      </c>
      <c r="L478" s="49">
        <f t="shared" si="612"/>
        <v>596.26</v>
      </c>
      <c r="M478" s="130">
        <f t="shared" si="613"/>
        <v>481.17</v>
      </c>
      <c r="N478" s="49">
        <f t="shared" si="614"/>
        <v>26.09</v>
      </c>
      <c r="O478" s="130">
        <f t="shared" si="615"/>
        <v>0</v>
      </c>
      <c r="P478" s="130">
        <f t="shared" si="616"/>
        <v>0</v>
      </c>
      <c r="Q478" s="130">
        <f t="shared" si="617"/>
        <v>1148.24</v>
      </c>
      <c r="R478" s="49">
        <f t="shared" si="618"/>
        <v>0</v>
      </c>
      <c r="S478" s="49">
        <f t="shared" si="619"/>
        <v>298.13</v>
      </c>
      <c r="T478" s="130">
        <f t="shared" si="620"/>
        <v>120.29</v>
      </c>
      <c r="U478" s="49">
        <f t="shared" si="621"/>
        <v>11.18</v>
      </c>
      <c r="V478" s="130">
        <f t="shared" si="622"/>
        <v>0</v>
      </c>
      <c r="W478" s="130">
        <f t="shared" si="623"/>
        <v>0</v>
      </c>
      <c r="X478" s="49">
        <f t="shared" si="624"/>
        <v>429.6</v>
      </c>
      <c r="Y478" s="49">
        <f t="shared" si="625"/>
        <v>1577.84</v>
      </c>
      <c r="Z478" s="360"/>
      <c r="AA478" s="377" t="s">
        <v>76</v>
      </c>
      <c r="AB478" s="140">
        <f t="shared" ref="AB478:AH478" si="633">K478+R478</f>
        <v>44.72</v>
      </c>
      <c r="AC478" s="140">
        <f t="shared" si="633"/>
        <v>894.39</v>
      </c>
      <c r="AD478" s="140">
        <f t="shared" si="633"/>
        <v>601.46</v>
      </c>
      <c r="AE478" s="140">
        <f t="shared" si="633"/>
        <v>37.27</v>
      </c>
      <c r="AF478" s="140">
        <f t="shared" si="633"/>
        <v>0</v>
      </c>
      <c r="AG478" s="140">
        <f t="shared" si="633"/>
        <v>0</v>
      </c>
      <c r="AH478" s="140">
        <f t="shared" si="633"/>
        <v>1577.84</v>
      </c>
      <c r="AI478" s="139" t="s">
        <v>32</v>
      </c>
    </row>
    <row r="479" s="115" customFormat="1" ht="19" customHeight="1" spans="1:35">
      <c r="A479" s="129">
        <f t="shared" si="610"/>
        <v>476</v>
      </c>
      <c r="B479" s="392" t="s">
        <v>119</v>
      </c>
      <c r="C479" s="401" t="s">
        <v>999</v>
      </c>
      <c r="D479" s="368" t="s">
        <v>1000</v>
      </c>
      <c r="E479" s="338">
        <v>3726.65</v>
      </c>
      <c r="F479" s="203">
        <v>3726.65</v>
      </c>
      <c r="G479" s="338">
        <v>6014.67</v>
      </c>
      <c r="H479" s="338">
        <v>3726.65</v>
      </c>
      <c r="I479" s="341"/>
      <c r="J479" s="130"/>
      <c r="K479" s="49">
        <f t="shared" si="611"/>
        <v>44.72</v>
      </c>
      <c r="L479" s="49">
        <f t="shared" si="612"/>
        <v>596.26</v>
      </c>
      <c r="M479" s="130">
        <f t="shared" si="613"/>
        <v>481.17</v>
      </c>
      <c r="N479" s="49">
        <f t="shared" si="614"/>
        <v>26.09</v>
      </c>
      <c r="O479" s="130">
        <f t="shared" si="615"/>
        <v>0</v>
      </c>
      <c r="P479" s="130">
        <f t="shared" si="616"/>
        <v>0</v>
      </c>
      <c r="Q479" s="130">
        <f t="shared" si="617"/>
        <v>1148.24</v>
      </c>
      <c r="R479" s="49">
        <f t="shared" si="618"/>
        <v>0</v>
      </c>
      <c r="S479" s="49">
        <f t="shared" si="619"/>
        <v>298.13</v>
      </c>
      <c r="T479" s="130">
        <f t="shared" si="620"/>
        <v>120.29</v>
      </c>
      <c r="U479" s="49">
        <f t="shared" si="621"/>
        <v>11.18</v>
      </c>
      <c r="V479" s="130">
        <f t="shared" si="622"/>
        <v>0</v>
      </c>
      <c r="W479" s="130">
        <f t="shared" si="623"/>
        <v>0</v>
      </c>
      <c r="X479" s="49">
        <f t="shared" si="624"/>
        <v>429.6</v>
      </c>
      <c r="Y479" s="49">
        <f t="shared" si="625"/>
        <v>1577.84</v>
      </c>
      <c r="Z479" s="360"/>
      <c r="AA479" s="377" t="s">
        <v>51</v>
      </c>
      <c r="AB479" s="140">
        <f t="shared" ref="AB479:AH479" si="634">K479+R479</f>
        <v>44.72</v>
      </c>
      <c r="AC479" s="140">
        <f t="shared" si="634"/>
        <v>894.39</v>
      </c>
      <c r="AD479" s="140">
        <f t="shared" si="634"/>
        <v>601.46</v>
      </c>
      <c r="AE479" s="140">
        <f t="shared" si="634"/>
        <v>37.27</v>
      </c>
      <c r="AF479" s="140">
        <f t="shared" si="634"/>
        <v>0</v>
      </c>
      <c r="AG479" s="140">
        <f t="shared" si="634"/>
        <v>0</v>
      </c>
      <c r="AH479" s="140">
        <f t="shared" si="634"/>
        <v>1577.84</v>
      </c>
      <c r="AI479" s="139" t="s">
        <v>32</v>
      </c>
    </row>
    <row r="480" s="115" customFormat="1" ht="19" customHeight="1" spans="1:35">
      <c r="A480" s="129">
        <f t="shared" si="610"/>
        <v>477</v>
      </c>
      <c r="B480" s="157" t="s">
        <v>119</v>
      </c>
      <c r="C480" s="401" t="s">
        <v>969</v>
      </c>
      <c r="D480" s="368" t="s">
        <v>970</v>
      </c>
      <c r="E480" s="338">
        <v>3726.65</v>
      </c>
      <c r="F480" s="203">
        <v>3726.65</v>
      </c>
      <c r="G480" s="338">
        <v>6014.67</v>
      </c>
      <c r="H480" s="338">
        <v>3726.65</v>
      </c>
      <c r="I480" s="341"/>
      <c r="J480" s="130"/>
      <c r="K480" s="49">
        <f t="shared" si="611"/>
        <v>44.72</v>
      </c>
      <c r="L480" s="49">
        <f t="shared" si="612"/>
        <v>596.26</v>
      </c>
      <c r="M480" s="130">
        <f t="shared" si="613"/>
        <v>481.17</v>
      </c>
      <c r="N480" s="49">
        <f t="shared" si="614"/>
        <v>26.09</v>
      </c>
      <c r="O480" s="130">
        <f t="shared" si="615"/>
        <v>0</v>
      </c>
      <c r="P480" s="130">
        <f t="shared" si="616"/>
        <v>0</v>
      </c>
      <c r="Q480" s="130">
        <f t="shared" si="617"/>
        <v>1148.24</v>
      </c>
      <c r="R480" s="49">
        <f t="shared" si="618"/>
        <v>0</v>
      </c>
      <c r="S480" s="49">
        <f t="shared" si="619"/>
        <v>298.13</v>
      </c>
      <c r="T480" s="130">
        <f t="shared" si="620"/>
        <v>120.29</v>
      </c>
      <c r="U480" s="49">
        <f t="shared" si="621"/>
        <v>11.18</v>
      </c>
      <c r="V480" s="130">
        <f t="shared" si="622"/>
        <v>0</v>
      </c>
      <c r="W480" s="130">
        <f t="shared" si="623"/>
        <v>0</v>
      </c>
      <c r="X480" s="49">
        <f t="shared" si="624"/>
        <v>429.6</v>
      </c>
      <c r="Y480" s="49">
        <f t="shared" si="625"/>
        <v>1577.84</v>
      </c>
      <c r="Z480" s="360"/>
      <c r="AA480" s="377" t="s">
        <v>51</v>
      </c>
      <c r="AB480" s="140">
        <f t="shared" ref="AB480:AH480" si="635">K480+R480</f>
        <v>44.72</v>
      </c>
      <c r="AC480" s="140">
        <f t="shared" si="635"/>
        <v>894.39</v>
      </c>
      <c r="AD480" s="140">
        <f t="shared" si="635"/>
        <v>601.46</v>
      </c>
      <c r="AE480" s="140">
        <f t="shared" si="635"/>
        <v>37.27</v>
      </c>
      <c r="AF480" s="140">
        <f t="shared" si="635"/>
        <v>0</v>
      </c>
      <c r="AG480" s="140">
        <f t="shared" si="635"/>
        <v>0</v>
      </c>
      <c r="AH480" s="140">
        <f t="shared" si="635"/>
        <v>1577.84</v>
      </c>
      <c r="AI480" s="139" t="s">
        <v>32</v>
      </c>
    </row>
    <row r="481" s="115" customFormat="1" ht="19" customHeight="1" spans="1:35">
      <c r="A481" s="129">
        <f t="shared" si="610"/>
        <v>478</v>
      </c>
      <c r="B481" s="392" t="e">
        <f>_xlfn.XLOOKUP(D481,[3]当月入职!$AS$2:$AS$14,[3]当月入职!$H$2:$H$14)</f>
        <v>#N/A</v>
      </c>
      <c r="C481" s="402" t="s">
        <v>1059</v>
      </c>
      <c r="D481" s="168" t="s">
        <v>1060</v>
      </c>
      <c r="E481" s="338">
        <v>3726.65</v>
      </c>
      <c r="F481" s="203">
        <v>3726.65</v>
      </c>
      <c r="G481" s="338">
        <v>6014.67</v>
      </c>
      <c r="H481" s="338">
        <v>3726.65</v>
      </c>
      <c r="I481" s="341"/>
      <c r="J481" s="130"/>
      <c r="K481" s="49">
        <f t="shared" si="611"/>
        <v>44.72</v>
      </c>
      <c r="L481" s="49">
        <f t="shared" si="612"/>
        <v>596.26</v>
      </c>
      <c r="M481" s="130">
        <f t="shared" si="613"/>
        <v>481.17</v>
      </c>
      <c r="N481" s="49">
        <f t="shared" si="614"/>
        <v>26.09</v>
      </c>
      <c r="O481" s="130">
        <f t="shared" si="615"/>
        <v>0</v>
      </c>
      <c r="P481" s="130">
        <f t="shared" si="616"/>
        <v>0</v>
      </c>
      <c r="Q481" s="130">
        <f t="shared" si="617"/>
        <v>1148.24</v>
      </c>
      <c r="R481" s="49">
        <f t="shared" si="618"/>
        <v>0</v>
      </c>
      <c r="S481" s="49">
        <f t="shared" si="619"/>
        <v>298.13</v>
      </c>
      <c r="T481" s="130">
        <f t="shared" si="620"/>
        <v>120.29</v>
      </c>
      <c r="U481" s="49">
        <f t="shared" si="621"/>
        <v>11.18</v>
      </c>
      <c r="V481" s="130">
        <f t="shared" si="622"/>
        <v>0</v>
      </c>
      <c r="W481" s="130">
        <f t="shared" si="623"/>
        <v>0</v>
      </c>
      <c r="X481" s="49">
        <f t="shared" si="624"/>
        <v>429.6</v>
      </c>
      <c r="Y481" s="49">
        <f t="shared" si="625"/>
        <v>1577.84</v>
      </c>
      <c r="Z481" s="360"/>
      <c r="AA481" s="139" t="s">
        <v>54</v>
      </c>
      <c r="AB481" s="140">
        <f t="shared" ref="AB481:AH481" si="636">K481+R481</f>
        <v>44.72</v>
      </c>
      <c r="AC481" s="140">
        <f t="shared" si="636"/>
        <v>894.39</v>
      </c>
      <c r="AD481" s="140">
        <f t="shared" si="636"/>
        <v>601.46</v>
      </c>
      <c r="AE481" s="140">
        <f t="shared" si="636"/>
        <v>37.27</v>
      </c>
      <c r="AF481" s="140">
        <f t="shared" si="636"/>
        <v>0</v>
      </c>
      <c r="AG481" s="140">
        <f t="shared" si="636"/>
        <v>0</v>
      </c>
      <c r="AH481" s="140">
        <f t="shared" si="636"/>
        <v>1577.84</v>
      </c>
      <c r="AI481" s="139" t="s">
        <v>32</v>
      </c>
    </row>
    <row r="482" s="115" customFormat="1" ht="19" customHeight="1" spans="1:35">
      <c r="A482" s="129">
        <f t="shared" si="610"/>
        <v>479</v>
      </c>
      <c r="B482" s="157" t="s">
        <v>119</v>
      </c>
      <c r="C482" s="401" t="s">
        <v>993</v>
      </c>
      <c r="D482" s="368" t="s">
        <v>994</v>
      </c>
      <c r="E482" s="338">
        <v>3726.65</v>
      </c>
      <c r="F482" s="203">
        <v>3726.65</v>
      </c>
      <c r="G482" s="338">
        <v>6014.67</v>
      </c>
      <c r="H482" s="338">
        <v>3726.65</v>
      </c>
      <c r="I482" s="341"/>
      <c r="J482" s="130"/>
      <c r="K482" s="49">
        <f t="shared" si="611"/>
        <v>44.72</v>
      </c>
      <c r="L482" s="49">
        <f t="shared" si="612"/>
        <v>596.26</v>
      </c>
      <c r="M482" s="130">
        <f t="shared" si="613"/>
        <v>481.17</v>
      </c>
      <c r="N482" s="49">
        <f t="shared" si="614"/>
        <v>26.09</v>
      </c>
      <c r="O482" s="130">
        <f t="shared" si="615"/>
        <v>0</v>
      </c>
      <c r="P482" s="130">
        <f t="shared" si="616"/>
        <v>0</v>
      </c>
      <c r="Q482" s="130">
        <f t="shared" si="617"/>
        <v>1148.24</v>
      </c>
      <c r="R482" s="49">
        <f t="shared" si="618"/>
        <v>0</v>
      </c>
      <c r="S482" s="49">
        <f t="shared" si="619"/>
        <v>298.13</v>
      </c>
      <c r="T482" s="130">
        <f t="shared" si="620"/>
        <v>120.29</v>
      </c>
      <c r="U482" s="49">
        <f t="shared" si="621"/>
        <v>11.18</v>
      </c>
      <c r="V482" s="130">
        <f t="shared" si="622"/>
        <v>0</v>
      </c>
      <c r="W482" s="130">
        <f t="shared" si="623"/>
        <v>0</v>
      </c>
      <c r="X482" s="49">
        <f t="shared" si="624"/>
        <v>429.6</v>
      </c>
      <c r="Y482" s="49">
        <f t="shared" si="625"/>
        <v>1577.84</v>
      </c>
      <c r="Z482" s="360"/>
      <c r="AA482" s="377" t="s">
        <v>75</v>
      </c>
      <c r="AB482" s="140">
        <f t="shared" ref="AB482:AH482" si="637">K482+R482</f>
        <v>44.72</v>
      </c>
      <c r="AC482" s="140">
        <f t="shared" si="637"/>
        <v>894.39</v>
      </c>
      <c r="AD482" s="140">
        <f t="shared" si="637"/>
        <v>601.46</v>
      </c>
      <c r="AE482" s="140">
        <f t="shared" si="637"/>
        <v>37.27</v>
      </c>
      <c r="AF482" s="140">
        <f t="shared" si="637"/>
        <v>0</v>
      </c>
      <c r="AG482" s="140">
        <f t="shared" si="637"/>
        <v>0</v>
      </c>
      <c r="AH482" s="140">
        <f t="shared" si="637"/>
        <v>1577.84</v>
      </c>
      <c r="AI482" s="139" t="s">
        <v>32</v>
      </c>
    </row>
    <row r="483" s="115" customFormat="1" ht="19" customHeight="1" spans="1:35">
      <c r="A483" s="129">
        <f t="shared" si="610"/>
        <v>480</v>
      </c>
      <c r="B483" s="157" t="s">
        <v>217</v>
      </c>
      <c r="C483" s="401" t="s">
        <v>987</v>
      </c>
      <c r="D483" s="368" t="s">
        <v>988</v>
      </c>
      <c r="E483" s="338">
        <v>3726.65</v>
      </c>
      <c r="F483" s="203">
        <v>3726.65</v>
      </c>
      <c r="G483" s="338">
        <v>6014.67</v>
      </c>
      <c r="H483" s="338">
        <v>3726.65</v>
      </c>
      <c r="I483" s="341"/>
      <c r="J483" s="130"/>
      <c r="K483" s="49">
        <f t="shared" si="611"/>
        <v>44.72</v>
      </c>
      <c r="L483" s="49">
        <f t="shared" si="612"/>
        <v>596.26</v>
      </c>
      <c r="M483" s="130">
        <f t="shared" si="613"/>
        <v>481.17</v>
      </c>
      <c r="N483" s="49">
        <f t="shared" si="614"/>
        <v>26.09</v>
      </c>
      <c r="O483" s="130">
        <f t="shared" si="615"/>
        <v>0</v>
      </c>
      <c r="P483" s="130">
        <f t="shared" si="616"/>
        <v>0</v>
      </c>
      <c r="Q483" s="130">
        <f t="shared" si="617"/>
        <v>1148.24</v>
      </c>
      <c r="R483" s="49">
        <f t="shared" si="618"/>
        <v>0</v>
      </c>
      <c r="S483" s="49">
        <f t="shared" si="619"/>
        <v>298.13</v>
      </c>
      <c r="T483" s="130">
        <f t="shared" si="620"/>
        <v>120.29</v>
      </c>
      <c r="U483" s="49">
        <f t="shared" si="621"/>
        <v>11.18</v>
      </c>
      <c r="V483" s="130">
        <f t="shared" si="622"/>
        <v>0</v>
      </c>
      <c r="W483" s="130">
        <f t="shared" si="623"/>
        <v>0</v>
      </c>
      <c r="X483" s="49">
        <f t="shared" si="624"/>
        <v>429.6</v>
      </c>
      <c r="Y483" s="49">
        <f t="shared" si="625"/>
        <v>1577.84</v>
      </c>
      <c r="Z483" s="360"/>
      <c r="AA483" s="377" t="s">
        <v>57</v>
      </c>
      <c r="AB483" s="140">
        <f t="shared" ref="AB483:AH483" si="638">K483+R483</f>
        <v>44.72</v>
      </c>
      <c r="AC483" s="140">
        <f t="shared" si="638"/>
        <v>894.39</v>
      </c>
      <c r="AD483" s="140">
        <f t="shared" si="638"/>
        <v>601.46</v>
      </c>
      <c r="AE483" s="140">
        <f t="shared" si="638"/>
        <v>37.27</v>
      </c>
      <c r="AF483" s="140">
        <f t="shared" si="638"/>
        <v>0</v>
      </c>
      <c r="AG483" s="140">
        <f t="shared" si="638"/>
        <v>0</v>
      </c>
      <c r="AH483" s="140">
        <f t="shared" si="638"/>
        <v>1577.84</v>
      </c>
      <c r="AI483" s="139" t="s">
        <v>32</v>
      </c>
    </row>
    <row r="484" s="39" customFormat="1" ht="16" customHeight="1" spans="1:35">
      <c r="A484" s="129">
        <f t="shared" si="610"/>
        <v>481</v>
      </c>
      <c r="B484" s="49" t="s">
        <v>119</v>
      </c>
      <c r="C484" s="400" t="s">
        <v>494</v>
      </c>
      <c r="D484" s="46" t="s">
        <v>495</v>
      </c>
      <c r="E484" s="203">
        <v>3726.65</v>
      </c>
      <c r="F484" s="203">
        <v>3726.65</v>
      </c>
      <c r="G484" s="203">
        <v>6014.67</v>
      </c>
      <c r="H484" s="203">
        <v>3726.65</v>
      </c>
      <c r="I484" s="203">
        <v>0</v>
      </c>
      <c r="J484" s="130"/>
      <c r="K484" s="49">
        <f t="shared" si="611"/>
        <v>44.72</v>
      </c>
      <c r="L484" s="49">
        <f t="shared" si="612"/>
        <v>596.26</v>
      </c>
      <c r="M484" s="130">
        <f t="shared" si="613"/>
        <v>481.17</v>
      </c>
      <c r="N484" s="49">
        <f t="shared" si="614"/>
        <v>26.09</v>
      </c>
      <c r="O484" s="130">
        <f t="shared" si="615"/>
        <v>0</v>
      </c>
      <c r="P484" s="130">
        <f t="shared" si="616"/>
        <v>0</v>
      </c>
      <c r="Q484" s="130">
        <f t="shared" si="617"/>
        <v>1148.24</v>
      </c>
      <c r="R484" s="49">
        <f t="shared" si="618"/>
        <v>0</v>
      </c>
      <c r="S484" s="49">
        <f t="shared" si="619"/>
        <v>298.13</v>
      </c>
      <c r="T484" s="130">
        <f t="shared" si="620"/>
        <v>120.29</v>
      </c>
      <c r="U484" s="49">
        <f t="shared" si="621"/>
        <v>11.18</v>
      </c>
      <c r="V484" s="130">
        <f t="shared" si="622"/>
        <v>0</v>
      </c>
      <c r="W484" s="130">
        <f t="shared" si="623"/>
        <v>0</v>
      </c>
      <c r="X484" s="49">
        <f t="shared" si="624"/>
        <v>429.6</v>
      </c>
      <c r="Y484" s="49">
        <f t="shared" si="625"/>
        <v>1577.84</v>
      </c>
      <c r="Z484" s="49"/>
      <c r="AA484" s="139" t="s">
        <v>78</v>
      </c>
      <c r="AB484" s="140">
        <f t="shared" ref="AB484:AH484" si="639">K484+R484</f>
        <v>44.72</v>
      </c>
      <c r="AC484" s="140">
        <f t="shared" si="639"/>
        <v>894.39</v>
      </c>
      <c r="AD484" s="140">
        <f t="shared" si="639"/>
        <v>601.46</v>
      </c>
      <c r="AE484" s="140">
        <f t="shared" si="639"/>
        <v>37.27</v>
      </c>
      <c r="AF484" s="140">
        <f t="shared" si="639"/>
        <v>0</v>
      </c>
      <c r="AG484" s="140">
        <f t="shared" si="639"/>
        <v>0</v>
      </c>
      <c r="AH484" s="140">
        <f t="shared" si="639"/>
        <v>1577.84</v>
      </c>
      <c r="AI484" s="139" t="s">
        <v>32</v>
      </c>
    </row>
    <row r="485" s="115" customFormat="1" ht="19" customHeight="1" spans="1:35">
      <c r="A485" s="129">
        <f t="shared" si="610"/>
        <v>482</v>
      </c>
      <c r="B485" s="392" t="e">
        <f>_xlfn.XLOOKUP(D485,[3]当月入职!$AS$2:$AS$14,[3]当月入职!$H$2:$H$14)</f>
        <v>#N/A</v>
      </c>
      <c r="C485" s="402" t="s">
        <v>1039</v>
      </c>
      <c r="D485" s="462" t="s">
        <v>1040</v>
      </c>
      <c r="E485" s="338">
        <v>3820</v>
      </c>
      <c r="F485" s="338">
        <v>3820</v>
      </c>
      <c r="G485" s="338">
        <v>6014.67</v>
      </c>
      <c r="H485" s="338">
        <v>3820</v>
      </c>
      <c r="I485" s="341"/>
      <c r="J485" s="130"/>
      <c r="K485" s="49">
        <f t="shared" si="611"/>
        <v>45.84</v>
      </c>
      <c r="L485" s="49">
        <f t="shared" si="612"/>
        <v>611.2</v>
      </c>
      <c r="M485" s="130">
        <f t="shared" si="613"/>
        <v>481.17</v>
      </c>
      <c r="N485" s="49">
        <f t="shared" si="614"/>
        <v>26.74</v>
      </c>
      <c r="O485" s="130">
        <f t="shared" si="615"/>
        <v>0</v>
      </c>
      <c r="P485" s="130">
        <f t="shared" si="616"/>
        <v>0</v>
      </c>
      <c r="Q485" s="130">
        <f t="shared" si="617"/>
        <v>1164.95</v>
      </c>
      <c r="R485" s="49">
        <f t="shared" si="618"/>
        <v>0</v>
      </c>
      <c r="S485" s="49">
        <f t="shared" si="619"/>
        <v>305.6</v>
      </c>
      <c r="T485" s="130">
        <f t="shared" si="620"/>
        <v>120.29</v>
      </c>
      <c r="U485" s="49">
        <f t="shared" si="621"/>
        <v>11.46</v>
      </c>
      <c r="V485" s="130">
        <f t="shared" si="622"/>
        <v>0</v>
      </c>
      <c r="W485" s="130">
        <f t="shared" si="623"/>
        <v>0</v>
      </c>
      <c r="X485" s="49">
        <f t="shared" si="624"/>
        <v>437.35</v>
      </c>
      <c r="Y485" s="49">
        <f t="shared" si="625"/>
        <v>1602.3</v>
      </c>
      <c r="Z485" s="360"/>
      <c r="AA485" s="139" t="s">
        <v>69</v>
      </c>
      <c r="AB485" s="140">
        <f t="shared" ref="AB485:AH485" si="640">K485+R485</f>
        <v>45.84</v>
      </c>
      <c r="AC485" s="140">
        <f t="shared" si="640"/>
        <v>916.8</v>
      </c>
      <c r="AD485" s="140">
        <f t="shared" si="640"/>
        <v>601.46</v>
      </c>
      <c r="AE485" s="140">
        <f t="shared" si="640"/>
        <v>38.2</v>
      </c>
      <c r="AF485" s="140">
        <f t="shared" si="640"/>
        <v>0</v>
      </c>
      <c r="AG485" s="140">
        <f t="shared" si="640"/>
        <v>0</v>
      </c>
      <c r="AH485" s="140">
        <f t="shared" si="640"/>
        <v>1602.3</v>
      </c>
      <c r="AI485" s="139" t="s">
        <v>32</v>
      </c>
    </row>
    <row r="486" s="39" customFormat="1" ht="16" customHeight="1" spans="1:35">
      <c r="A486" s="129">
        <f t="shared" si="610"/>
        <v>483</v>
      </c>
      <c r="B486" s="49" t="s">
        <v>129</v>
      </c>
      <c r="C486" s="108" t="s">
        <v>667</v>
      </c>
      <c r="D486" s="133" t="s">
        <v>668</v>
      </c>
      <c r="E486" s="338">
        <v>3726.65</v>
      </c>
      <c r="F486" s="203">
        <v>3726.65</v>
      </c>
      <c r="G486" s="338">
        <v>6014.67</v>
      </c>
      <c r="H486" s="338">
        <v>3726.65</v>
      </c>
      <c r="I486" s="203">
        <v>3180</v>
      </c>
      <c r="J486" s="130"/>
      <c r="K486" s="49">
        <f t="shared" si="611"/>
        <v>44.72</v>
      </c>
      <c r="L486" s="49">
        <f t="shared" si="612"/>
        <v>596.26</v>
      </c>
      <c r="M486" s="130">
        <f t="shared" si="613"/>
        <v>481.17</v>
      </c>
      <c r="N486" s="49">
        <f t="shared" si="614"/>
        <v>26.09</v>
      </c>
      <c r="O486" s="130">
        <f t="shared" si="615"/>
        <v>159</v>
      </c>
      <c r="P486" s="130">
        <f t="shared" si="616"/>
        <v>0</v>
      </c>
      <c r="Q486" s="130">
        <f t="shared" si="617"/>
        <v>1307.24</v>
      </c>
      <c r="R486" s="49">
        <f t="shared" si="618"/>
        <v>0</v>
      </c>
      <c r="S486" s="49">
        <f t="shared" si="619"/>
        <v>298.13</v>
      </c>
      <c r="T486" s="130">
        <f t="shared" si="620"/>
        <v>120.29</v>
      </c>
      <c r="U486" s="49">
        <f t="shared" si="621"/>
        <v>11.18</v>
      </c>
      <c r="V486" s="130">
        <f t="shared" si="622"/>
        <v>159</v>
      </c>
      <c r="W486" s="130">
        <f t="shared" si="623"/>
        <v>0</v>
      </c>
      <c r="X486" s="49">
        <f t="shared" si="624"/>
        <v>588.6</v>
      </c>
      <c r="Y486" s="49">
        <f t="shared" si="625"/>
        <v>1895.84</v>
      </c>
      <c r="Z486" s="49"/>
      <c r="AA486" s="139" t="s">
        <v>82</v>
      </c>
      <c r="AB486" s="140">
        <f t="shared" ref="AB486:AH486" si="641">K486+R486</f>
        <v>44.72</v>
      </c>
      <c r="AC486" s="140">
        <f t="shared" si="641"/>
        <v>894.39</v>
      </c>
      <c r="AD486" s="140">
        <f t="shared" si="641"/>
        <v>601.46</v>
      </c>
      <c r="AE486" s="140">
        <f t="shared" si="641"/>
        <v>37.27</v>
      </c>
      <c r="AF486" s="140">
        <f t="shared" si="641"/>
        <v>318</v>
      </c>
      <c r="AG486" s="140">
        <f t="shared" si="641"/>
        <v>0</v>
      </c>
      <c r="AH486" s="140">
        <f t="shared" si="641"/>
        <v>1895.84</v>
      </c>
      <c r="AI486" s="139" t="s">
        <v>35</v>
      </c>
    </row>
    <row r="487" s="115" customFormat="1" ht="19" customHeight="1" spans="1:35">
      <c r="A487" s="129">
        <f t="shared" si="610"/>
        <v>484</v>
      </c>
      <c r="B487" s="49" t="s">
        <v>411</v>
      </c>
      <c r="C487" s="108" t="s">
        <v>860</v>
      </c>
      <c r="D487" s="131" t="s">
        <v>861</v>
      </c>
      <c r="E487" s="388">
        <v>3726.65</v>
      </c>
      <c r="F487" s="203">
        <v>3726.65</v>
      </c>
      <c r="G487" s="338">
        <v>6014.67</v>
      </c>
      <c r="H487" s="338">
        <v>3726.65</v>
      </c>
      <c r="I487" s="341">
        <v>2200</v>
      </c>
      <c r="J487" s="130"/>
      <c r="K487" s="49">
        <f t="shared" si="611"/>
        <v>44.72</v>
      </c>
      <c r="L487" s="49">
        <f t="shared" si="612"/>
        <v>596.26</v>
      </c>
      <c r="M487" s="130">
        <f t="shared" si="613"/>
        <v>481.17</v>
      </c>
      <c r="N487" s="49">
        <f t="shared" si="614"/>
        <v>26.09</v>
      </c>
      <c r="O487" s="130">
        <f t="shared" si="615"/>
        <v>110</v>
      </c>
      <c r="P487" s="130">
        <f t="shared" si="616"/>
        <v>0</v>
      </c>
      <c r="Q487" s="130">
        <f t="shared" si="617"/>
        <v>1258.24</v>
      </c>
      <c r="R487" s="49">
        <f t="shared" si="618"/>
        <v>0</v>
      </c>
      <c r="S487" s="49">
        <f t="shared" si="619"/>
        <v>298.13</v>
      </c>
      <c r="T487" s="130">
        <f t="shared" si="620"/>
        <v>120.29</v>
      </c>
      <c r="U487" s="49">
        <f t="shared" si="621"/>
        <v>11.18</v>
      </c>
      <c r="V487" s="130">
        <f t="shared" si="622"/>
        <v>110</v>
      </c>
      <c r="W487" s="130">
        <f t="shared" si="623"/>
        <v>0</v>
      </c>
      <c r="X487" s="49">
        <f t="shared" si="624"/>
        <v>539.6</v>
      </c>
      <c r="Y487" s="49">
        <f t="shared" si="625"/>
        <v>1797.84</v>
      </c>
      <c r="Z487" s="360"/>
      <c r="AA487" s="139" t="s">
        <v>76</v>
      </c>
      <c r="AB487" s="140">
        <f t="shared" ref="AB487:AH487" si="642">K487+R487</f>
        <v>44.72</v>
      </c>
      <c r="AC487" s="140">
        <f t="shared" si="642"/>
        <v>894.39</v>
      </c>
      <c r="AD487" s="140">
        <f t="shared" si="642"/>
        <v>601.46</v>
      </c>
      <c r="AE487" s="140">
        <f t="shared" si="642"/>
        <v>37.27</v>
      </c>
      <c r="AF487" s="140">
        <f t="shared" si="642"/>
        <v>220</v>
      </c>
      <c r="AG487" s="140">
        <f t="shared" si="642"/>
        <v>0</v>
      </c>
      <c r="AH487" s="140">
        <f t="shared" si="642"/>
        <v>1797.84</v>
      </c>
      <c r="AI487" s="139" t="s">
        <v>32</v>
      </c>
    </row>
    <row r="488" s="115" customFormat="1" ht="19" customHeight="1" spans="1:35">
      <c r="A488" s="129">
        <f t="shared" si="610"/>
        <v>485</v>
      </c>
      <c r="B488" s="49" t="s">
        <v>209</v>
      </c>
      <c r="C488" s="108" t="s">
        <v>812</v>
      </c>
      <c r="D488" s="230" t="s">
        <v>813</v>
      </c>
      <c r="E488" s="388">
        <v>3726.65</v>
      </c>
      <c r="F488" s="203">
        <v>3726.65</v>
      </c>
      <c r="G488" s="338">
        <v>6014.67</v>
      </c>
      <c r="H488" s="338">
        <v>3726.65</v>
      </c>
      <c r="I488" s="341">
        <v>2200</v>
      </c>
      <c r="J488" s="130"/>
      <c r="K488" s="49">
        <f t="shared" si="611"/>
        <v>44.72</v>
      </c>
      <c r="L488" s="49">
        <f t="shared" si="612"/>
        <v>596.26</v>
      </c>
      <c r="M488" s="130">
        <f t="shared" si="613"/>
        <v>481.17</v>
      </c>
      <c r="N488" s="49">
        <f t="shared" si="614"/>
        <v>26.09</v>
      </c>
      <c r="O488" s="130">
        <f t="shared" si="615"/>
        <v>110</v>
      </c>
      <c r="P488" s="130">
        <f t="shared" si="616"/>
        <v>0</v>
      </c>
      <c r="Q488" s="130">
        <f t="shared" si="617"/>
        <v>1258.24</v>
      </c>
      <c r="R488" s="49">
        <f t="shared" si="618"/>
        <v>0</v>
      </c>
      <c r="S488" s="49">
        <f t="shared" si="619"/>
        <v>298.13</v>
      </c>
      <c r="T488" s="130">
        <f t="shared" si="620"/>
        <v>120.29</v>
      </c>
      <c r="U488" s="49">
        <f t="shared" si="621"/>
        <v>11.18</v>
      </c>
      <c r="V488" s="130">
        <f t="shared" si="622"/>
        <v>110</v>
      </c>
      <c r="W488" s="130">
        <f t="shared" si="623"/>
        <v>0</v>
      </c>
      <c r="X488" s="49">
        <f t="shared" si="624"/>
        <v>539.6</v>
      </c>
      <c r="Y488" s="49">
        <f t="shared" si="625"/>
        <v>1797.84</v>
      </c>
      <c r="Z488" s="360"/>
      <c r="AA488" s="139" t="s">
        <v>69</v>
      </c>
      <c r="AB488" s="140">
        <f t="shared" ref="AB488:AH488" si="643">K488+R488</f>
        <v>44.72</v>
      </c>
      <c r="AC488" s="140">
        <f t="shared" si="643"/>
        <v>894.39</v>
      </c>
      <c r="AD488" s="140">
        <f t="shared" si="643"/>
        <v>601.46</v>
      </c>
      <c r="AE488" s="140">
        <f t="shared" si="643"/>
        <v>37.27</v>
      </c>
      <c r="AF488" s="140">
        <f t="shared" si="643"/>
        <v>220</v>
      </c>
      <c r="AG488" s="140">
        <f t="shared" si="643"/>
        <v>0</v>
      </c>
      <c r="AH488" s="140">
        <f t="shared" si="643"/>
        <v>1797.84</v>
      </c>
      <c r="AI488" s="139" t="s">
        <v>32</v>
      </c>
    </row>
    <row r="489" s="225" customFormat="1" ht="16" customHeight="1" spans="1:35">
      <c r="A489" s="239">
        <f t="shared" si="610"/>
        <v>486</v>
      </c>
      <c r="B489" s="240" t="s">
        <v>223</v>
      </c>
      <c r="C489" s="293" t="s">
        <v>770</v>
      </c>
      <c r="D489" s="244" t="s">
        <v>771</v>
      </c>
      <c r="E489" s="391">
        <v>0</v>
      </c>
      <c r="F489" s="241">
        <v>3726.65</v>
      </c>
      <c r="G489" s="327">
        <v>6014.67</v>
      </c>
      <c r="H489" s="327">
        <v>3726.65</v>
      </c>
      <c r="I489" s="389">
        <v>3180</v>
      </c>
      <c r="J489" s="242"/>
      <c r="K489" s="240">
        <f t="shared" si="611"/>
        <v>0</v>
      </c>
      <c r="L489" s="240">
        <f t="shared" si="612"/>
        <v>596.26</v>
      </c>
      <c r="M489" s="242">
        <f t="shared" si="613"/>
        <v>481.17</v>
      </c>
      <c r="N489" s="240">
        <f t="shared" si="614"/>
        <v>26.09</v>
      </c>
      <c r="O489" s="242">
        <f t="shared" si="615"/>
        <v>159</v>
      </c>
      <c r="P489" s="242">
        <f t="shared" si="616"/>
        <v>0</v>
      </c>
      <c r="Q489" s="242">
        <f t="shared" si="617"/>
        <v>1262.52</v>
      </c>
      <c r="R489" s="240">
        <f t="shared" si="618"/>
        <v>0</v>
      </c>
      <c r="S489" s="240">
        <f t="shared" si="619"/>
        <v>298.13</v>
      </c>
      <c r="T489" s="242">
        <f t="shared" si="620"/>
        <v>120.29</v>
      </c>
      <c r="U489" s="240">
        <f t="shared" si="621"/>
        <v>11.18</v>
      </c>
      <c r="V489" s="242">
        <f t="shared" si="622"/>
        <v>159</v>
      </c>
      <c r="W489" s="242">
        <f t="shared" si="623"/>
        <v>0</v>
      </c>
      <c r="X489" s="240">
        <f t="shared" si="624"/>
        <v>588.6</v>
      </c>
      <c r="Y489" s="240">
        <f t="shared" si="625"/>
        <v>1851.12</v>
      </c>
      <c r="Z489" s="254"/>
      <c r="AA489" s="257" t="s">
        <v>71</v>
      </c>
      <c r="AB489" s="258">
        <f t="shared" ref="AB489:AH489" si="644">K489+R489</f>
        <v>0</v>
      </c>
      <c r="AC489" s="258">
        <f t="shared" si="644"/>
        <v>894.39</v>
      </c>
      <c r="AD489" s="258">
        <f t="shared" si="644"/>
        <v>601.46</v>
      </c>
      <c r="AE489" s="258">
        <f t="shared" si="644"/>
        <v>37.27</v>
      </c>
      <c r="AF489" s="258">
        <f t="shared" si="644"/>
        <v>318</v>
      </c>
      <c r="AG489" s="258">
        <f t="shared" si="644"/>
        <v>0</v>
      </c>
      <c r="AH489" s="258">
        <f t="shared" si="644"/>
        <v>1851.12</v>
      </c>
      <c r="AI489" s="257" t="s">
        <v>35</v>
      </c>
    </row>
    <row r="490" s="260" customFormat="1" ht="16" customHeight="1" spans="1:35">
      <c r="A490" s="239">
        <f t="shared" si="610"/>
        <v>487</v>
      </c>
      <c r="B490" s="240" t="s">
        <v>262</v>
      </c>
      <c r="C490" s="384" t="s">
        <v>629</v>
      </c>
      <c r="D490" s="465" t="s">
        <v>630</v>
      </c>
      <c r="E490" s="240">
        <v>0</v>
      </c>
      <c r="F490" s="241">
        <v>3726.65</v>
      </c>
      <c r="G490" s="241">
        <v>6014.67</v>
      </c>
      <c r="H490" s="241">
        <v>3726.65</v>
      </c>
      <c r="I490" s="241">
        <v>2200</v>
      </c>
      <c r="J490" s="242"/>
      <c r="K490" s="240">
        <f t="shared" si="611"/>
        <v>0</v>
      </c>
      <c r="L490" s="240">
        <f t="shared" si="612"/>
        <v>596.26</v>
      </c>
      <c r="M490" s="242">
        <f t="shared" si="613"/>
        <v>481.17</v>
      </c>
      <c r="N490" s="240">
        <f t="shared" si="614"/>
        <v>26.09</v>
      </c>
      <c r="O490" s="242">
        <f t="shared" si="615"/>
        <v>110</v>
      </c>
      <c r="P490" s="242">
        <f t="shared" si="616"/>
        <v>0</v>
      </c>
      <c r="Q490" s="242">
        <f t="shared" si="617"/>
        <v>1213.52</v>
      </c>
      <c r="R490" s="240">
        <f t="shared" si="618"/>
        <v>0</v>
      </c>
      <c r="S490" s="240">
        <f t="shared" si="619"/>
        <v>298.13</v>
      </c>
      <c r="T490" s="242">
        <f t="shared" si="620"/>
        <v>120.29</v>
      </c>
      <c r="U490" s="240">
        <f t="shared" si="621"/>
        <v>11.18</v>
      </c>
      <c r="V490" s="242">
        <f t="shared" si="622"/>
        <v>110</v>
      </c>
      <c r="W490" s="242">
        <f t="shared" si="623"/>
        <v>0</v>
      </c>
      <c r="X490" s="240">
        <f t="shared" si="624"/>
        <v>539.6</v>
      </c>
      <c r="Y490" s="240">
        <f t="shared" si="625"/>
        <v>1753.12</v>
      </c>
      <c r="Z490" s="240"/>
      <c r="AA490" s="257" t="s">
        <v>68</v>
      </c>
      <c r="AB490" s="258">
        <f t="shared" ref="AB490:AH490" si="645">K490+R490</f>
        <v>0</v>
      </c>
      <c r="AC490" s="258">
        <f t="shared" si="645"/>
        <v>894.39</v>
      </c>
      <c r="AD490" s="258">
        <f t="shared" si="645"/>
        <v>601.46</v>
      </c>
      <c r="AE490" s="258">
        <f t="shared" si="645"/>
        <v>37.27</v>
      </c>
      <c r="AF490" s="258">
        <f t="shared" si="645"/>
        <v>220</v>
      </c>
      <c r="AG490" s="258">
        <f t="shared" si="645"/>
        <v>0</v>
      </c>
      <c r="AH490" s="258">
        <f t="shared" si="645"/>
        <v>1753.12</v>
      </c>
      <c r="AI490" s="257" t="s">
        <v>32</v>
      </c>
    </row>
    <row r="491" s="226" customFormat="1" ht="19" customHeight="1" spans="1:35">
      <c r="A491" s="239">
        <f t="shared" si="610"/>
        <v>488</v>
      </c>
      <c r="B491" s="394" t="s">
        <v>119</v>
      </c>
      <c r="C491" s="382" t="s">
        <v>1119</v>
      </c>
      <c r="D491" s="269" t="s">
        <v>1120</v>
      </c>
      <c r="E491" s="240">
        <v>0</v>
      </c>
      <c r="F491" s="241">
        <v>3726.65</v>
      </c>
      <c r="G491" s="327">
        <v>6014.67</v>
      </c>
      <c r="H491" s="327">
        <v>3726.65</v>
      </c>
      <c r="I491" s="340"/>
      <c r="J491" s="242"/>
      <c r="K491" s="240">
        <f t="shared" si="611"/>
        <v>0</v>
      </c>
      <c r="L491" s="240">
        <f t="shared" si="612"/>
        <v>596.26</v>
      </c>
      <c r="M491" s="242">
        <f t="shared" si="613"/>
        <v>481.17</v>
      </c>
      <c r="N491" s="240">
        <f t="shared" si="614"/>
        <v>26.09</v>
      </c>
      <c r="O491" s="242">
        <f t="shared" si="615"/>
        <v>0</v>
      </c>
      <c r="P491" s="242">
        <f t="shared" si="616"/>
        <v>0</v>
      </c>
      <c r="Q491" s="242">
        <f t="shared" si="617"/>
        <v>1103.52</v>
      </c>
      <c r="R491" s="240">
        <f t="shared" si="618"/>
        <v>0</v>
      </c>
      <c r="S491" s="240">
        <f t="shared" si="619"/>
        <v>298.13</v>
      </c>
      <c r="T491" s="242">
        <f t="shared" si="620"/>
        <v>120.29</v>
      </c>
      <c r="U491" s="240">
        <f t="shared" si="621"/>
        <v>11.18</v>
      </c>
      <c r="V491" s="242">
        <f t="shared" si="622"/>
        <v>0</v>
      </c>
      <c r="W491" s="242">
        <f t="shared" si="623"/>
        <v>0</v>
      </c>
      <c r="X491" s="240">
        <f t="shared" si="624"/>
        <v>429.6</v>
      </c>
      <c r="Y491" s="240">
        <f t="shared" si="625"/>
        <v>1533.12</v>
      </c>
      <c r="Z491" s="342"/>
      <c r="AA491" s="343" t="s">
        <v>51</v>
      </c>
      <c r="AB491" s="258">
        <f t="shared" ref="AB491:AH491" si="646">K491+R491</f>
        <v>0</v>
      </c>
      <c r="AC491" s="258">
        <f t="shared" si="646"/>
        <v>894.39</v>
      </c>
      <c r="AD491" s="258">
        <f t="shared" si="646"/>
        <v>601.46</v>
      </c>
      <c r="AE491" s="258">
        <f t="shared" si="646"/>
        <v>37.27</v>
      </c>
      <c r="AF491" s="258">
        <f t="shared" si="646"/>
        <v>0</v>
      </c>
      <c r="AG491" s="258">
        <f t="shared" si="646"/>
        <v>0</v>
      </c>
      <c r="AH491" s="258">
        <f t="shared" si="646"/>
        <v>1533.12</v>
      </c>
      <c r="AI491" s="257" t="s">
        <v>32</v>
      </c>
    </row>
    <row r="492" s="226" customFormat="1" ht="19" customHeight="1" spans="1:35">
      <c r="A492" s="239">
        <f t="shared" si="610"/>
        <v>489</v>
      </c>
      <c r="B492" s="393" t="s">
        <v>568</v>
      </c>
      <c r="C492" s="332" t="s">
        <v>1015</v>
      </c>
      <c r="D492" s="333" t="s">
        <v>1016</v>
      </c>
      <c r="E492" s="240">
        <v>0</v>
      </c>
      <c r="F492" s="241">
        <v>3726.65</v>
      </c>
      <c r="G492" s="327">
        <v>6014.67</v>
      </c>
      <c r="H492" s="327">
        <v>3726.65</v>
      </c>
      <c r="I492" s="340">
        <v>0</v>
      </c>
      <c r="J492" s="242"/>
      <c r="K492" s="240">
        <f t="shared" si="611"/>
        <v>0</v>
      </c>
      <c r="L492" s="240">
        <f t="shared" si="612"/>
        <v>596.26</v>
      </c>
      <c r="M492" s="242">
        <f t="shared" si="613"/>
        <v>481.17</v>
      </c>
      <c r="N492" s="240">
        <f t="shared" si="614"/>
        <v>26.09</v>
      </c>
      <c r="O492" s="242">
        <f t="shared" si="615"/>
        <v>0</v>
      </c>
      <c r="P492" s="242">
        <f t="shared" si="616"/>
        <v>0</v>
      </c>
      <c r="Q492" s="242">
        <f t="shared" si="617"/>
        <v>1103.52</v>
      </c>
      <c r="R492" s="240">
        <f t="shared" si="618"/>
        <v>0</v>
      </c>
      <c r="S492" s="240">
        <f t="shared" si="619"/>
        <v>298.13</v>
      </c>
      <c r="T492" s="242">
        <f t="shared" si="620"/>
        <v>120.29</v>
      </c>
      <c r="U492" s="240">
        <f t="shared" si="621"/>
        <v>11.18</v>
      </c>
      <c r="V492" s="242">
        <f t="shared" si="622"/>
        <v>0</v>
      </c>
      <c r="W492" s="242">
        <f t="shared" si="623"/>
        <v>0</v>
      </c>
      <c r="X492" s="240">
        <f t="shared" si="624"/>
        <v>429.6</v>
      </c>
      <c r="Y492" s="240">
        <f t="shared" si="625"/>
        <v>1533.12</v>
      </c>
      <c r="Z492" s="342"/>
      <c r="AA492" s="257" t="s">
        <v>54</v>
      </c>
      <c r="AB492" s="258">
        <f t="shared" ref="AB492:AH492" si="647">K492+R492</f>
        <v>0</v>
      </c>
      <c r="AC492" s="258">
        <f t="shared" si="647"/>
        <v>894.39</v>
      </c>
      <c r="AD492" s="258">
        <f t="shared" si="647"/>
        <v>601.46</v>
      </c>
      <c r="AE492" s="258">
        <f t="shared" si="647"/>
        <v>37.27</v>
      </c>
      <c r="AF492" s="258">
        <f t="shared" si="647"/>
        <v>0</v>
      </c>
      <c r="AG492" s="258">
        <f t="shared" si="647"/>
        <v>0</v>
      </c>
      <c r="AH492" s="258">
        <f t="shared" si="647"/>
        <v>1533.12</v>
      </c>
      <c r="AI492" s="257" t="s">
        <v>32</v>
      </c>
    </row>
    <row r="493" s="226" customFormat="1" ht="19" customHeight="1" spans="1:35">
      <c r="A493" s="239">
        <f t="shared" si="610"/>
        <v>490</v>
      </c>
      <c r="B493" s="240" t="s">
        <v>119</v>
      </c>
      <c r="C493" s="246" t="s">
        <v>820</v>
      </c>
      <c r="D493" s="278" t="s">
        <v>821</v>
      </c>
      <c r="E493" s="240">
        <v>0</v>
      </c>
      <c r="F493" s="241">
        <v>3726.65</v>
      </c>
      <c r="G493" s="327">
        <v>6014.67</v>
      </c>
      <c r="H493" s="327">
        <v>3726.65</v>
      </c>
      <c r="I493" s="389">
        <v>2200</v>
      </c>
      <c r="J493" s="242"/>
      <c r="K493" s="240">
        <f t="shared" si="611"/>
        <v>0</v>
      </c>
      <c r="L493" s="240">
        <f t="shared" si="612"/>
        <v>596.26</v>
      </c>
      <c r="M493" s="242">
        <f t="shared" si="613"/>
        <v>481.17</v>
      </c>
      <c r="N493" s="240">
        <f t="shared" si="614"/>
        <v>26.09</v>
      </c>
      <c r="O493" s="242">
        <f t="shared" si="615"/>
        <v>110</v>
      </c>
      <c r="P493" s="242">
        <f t="shared" si="616"/>
        <v>0</v>
      </c>
      <c r="Q493" s="242">
        <f t="shared" si="617"/>
        <v>1213.52</v>
      </c>
      <c r="R493" s="240">
        <f t="shared" si="618"/>
        <v>0</v>
      </c>
      <c r="S493" s="240">
        <f t="shared" si="619"/>
        <v>298.13</v>
      </c>
      <c r="T493" s="242">
        <f t="shared" si="620"/>
        <v>120.29</v>
      </c>
      <c r="U493" s="240">
        <f t="shared" si="621"/>
        <v>11.18</v>
      </c>
      <c r="V493" s="242">
        <f t="shared" si="622"/>
        <v>110</v>
      </c>
      <c r="W493" s="242">
        <f t="shared" si="623"/>
        <v>0</v>
      </c>
      <c r="X493" s="240">
        <f t="shared" si="624"/>
        <v>539.6</v>
      </c>
      <c r="Y493" s="240">
        <f t="shared" si="625"/>
        <v>1753.12</v>
      </c>
      <c r="Z493" s="342"/>
      <c r="AA493" s="257" t="s">
        <v>78</v>
      </c>
      <c r="AB493" s="258">
        <f t="shared" ref="AB493:AH493" si="648">K493+R493</f>
        <v>0</v>
      </c>
      <c r="AC493" s="258">
        <f t="shared" si="648"/>
        <v>894.39</v>
      </c>
      <c r="AD493" s="258">
        <f t="shared" si="648"/>
        <v>601.46</v>
      </c>
      <c r="AE493" s="258">
        <f t="shared" si="648"/>
        <v>37.27</v>
      </c>
      <c r="AF493" s="258">
        <f t="shared" si="648"/>
        <v>220</v>
      </c>
      <c r="AG493" s="258">
        <f t="shared" si="648"/>
        <v>0</v>
      </c>
      <c r="AH493" s="258">
        <f t="shared" si="648"/>
        <v>1753.12</v>
      </c>
      <c r="AI493" s="257" t="s">
        <v>32</v>
      </c>
    </row>
  </sheetData>
  <sheetProtection password="CF74" sheet="1" sort="0" autoFilter="0" pivotTables="0" objects="1"/>
  <autoFilter xmlns:etc="http://www.wps.cn/officeDocument/2017/etCustomData" ref="A3:AI449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49:B449"/>
    <mergeCell ref="C449:D449"/>
    <mergeCell ref="A450:B450"/>
    <mergeCell ref="C450:D450"/>
    <mergeCell ref="A451:B451"/>
    <mergeCell ref="C451:D451"/>
    <mergeCell ref="E451:F451"/>
    <mergeCell ref="G451:H451"/>
    <mergeCell ref="A452:B452"/>
    <mergeCell ref="C452:D452"/>
    <mergeCell ref="E452:F452"/>
    <mergeCell ref="G452:H452"/>
    <mergeCell ref="A453:B453"/>
    <mergeCell ref="C453:D453"/>
    <mergeCell ref="E453:F453"/>
    <mergeCell ref="G453:H453"/>
    <mergeCell ref="A454:B454"/>
    <mergeCell ref="C454:D454"/>
    <mergeCell ref="E454:F454"/>
    <mergeCell ref="G454:H454"/>
    <mergeCell ref="A455:B455"/>
    <mergeCell ref="C455:D455"/>
    <mergeCell ref="E455:F455"/>
    <mergeCell ref="G455:H455"/>
    <mergeCell ref="A456:B456"/>
    <mergeCell ref="C456:D456"/>
    <mergeCell ref="E456:F456"/>
    <mergeCell ref="G456:H456"/>
    <mergeCell ref="A457:B457"/>
    <mergeCell ref="C457:D457"/>
    <mergeCell ref="E457:F457"/>
    <mergeCell ref="G457:H457"/>
    <mergeCell ref="A458:B458"/>
    <mergeCell ref="C458:D458"/>
    <mergeCell ref="E458:F458"/>
    <mergeCell ref="G458:H458"/>
    <mergeCell ref="A2:A3"/>
    <mergeCell ref="B2:B3"/>
    <mergeCell ref="C2:C3"/>
    <mergeCell ref="D2:D3"/>
    <mergeCell ref="A459:AF463"/>
    <mergeCell ref="A467:C468"/>
  </mergeCells>
  <conditionalFormatting sqref="D84">
    <cfRule type="duplicateValues" dxfId="124" priority="366"/>
  </conditionalFormatting>
  <conditionalFormatting sqref="C266">
    <cfRule type="duplicateValues" dxfId="125" priority="999"/>
  </conditionalFormatting>
  <conditionalFormatting sqref="C267">
    <cfRule type="duplicateValues" dxfId="125" priority="997"/>
  </conditionalFormatting>
  <conditionalFormatting sqref="C275">
    <cfRule type="duplicateValues" dxfId="124" priority="985"/>
    <cfRule type="duplicateValues" dxfId="124" priority="986"/>
    <cfRule type="duplicateValues" dxfId="124" priority="987"/>
    <cfRule type="duplicateValues" dxfId="124" priority="988"/>
    <cfRule type="duplicateValues" dxfId="124" priority="989"/>
    <cfRule type="duplicateValues" dxfId="124" priority="990"/>
    <cfRule type="duplicateValues" dxfId="124" priority="991"/>
    <cfRule type="duplicateValues" dxfId="124" priority="992"/>
    <cfRule type="duplicateValues" dxfId="125" priority="993"/>
  </conditionalFormatting>
  <conditionalFormatting sqref="C276">
    <cfRule type="duplicateValues" dxfId="125" priority="983"/>
  </conditionalFormatting>
  <conditionalFormatting sqref="C277">
    <cfRule type="duplicateValues" dxfId="125" priority="984"/>
  </conditionalFormatting>
  <conditionalFormatting sqref="C283">
    <cfRule type="duplicateValues" dxfId="124" priority="941"/>
  </conditionalFormatting>
  <conditionalFormatting sqref="C284">
    <cfRule type="duplicateValues" dxfId="124" priority="951"/>
    <cfRule type="duplicateValues" dxfId="124" priority="952"/>
    <cfRule type="duplicateValues" dxfId="124" priority="953"/>
    <cfRule type="duplicateValues" dxfId="124" priority="954"/>
    <cfRule type="duplicateValues" dxfId="124" priority="955"/>
    <cfRule type="duplicateValues" dxfId="124" priority="956"/>
    <cfRule type="duplicateValues" dxfId="124" priority="957"/>
  </conditionalFormatting>
  <conditionalFormatting sqref="D284">
    <cfRule type="duplicateValues" dxfId="124" priority="950"/>
  </conditionalFormatting>
  <conditionalFormatting sqref="C285">
    <cfRule type="duplicateValues" dxfId="124" priority="949"/>
  </conditionalFormatting>
  <conditionalFormatting sqref="D285">
    <cfRule type="duplicateValues" dxfId="124" priority="948"/>
  </conditionalFormatting>
  <conditionalFormatting sqref="C286">
    <cfRule type="duplicateValues" dxfId="124" priority="940"/>
  </conditionalFormatting>
  <conditionalFormatting sqref="D286">
    <cfRule type="duplicateValues" dxfId="124" priority="936"/>
  </conditionalFormatting>
  <conditionalFormatting sqref="D287">
    <cfRule type="duplicateValues" dxfId="124" priority="933"/>
    <cfRule type="duplicateValues" dxfId="124" priority="934"/>
    <cfRule type="duplicateValues" dxfId="124" priority="935"/>
  </conditionalFormatting>
  <conditionalFormatting sqref="C288">
    <cfRule type="duplicateValues" dxfId="124" priority="938"/>
  </conditionalFormatting>
  <conditionalFormatting sqref="D288">
    <cfRule type="duplicateValues" dxfId="124" priority="931"/>
  </conditionalFormatting>
  <conditionalFormatting sqref="C289">
    <cfRule type="duplicateValues" dxfId="124" priority="937"/>
  </conditionalFormatting>
  <conditionalFormatting sqref="D289">
    <cfRule type="duplicateValues" dxfId="124" priority="930"/>
  </conditionalFormatting>
  <conditionalFormatting sqref="C290">
    <cfRule type="duplicateValues" dxfId="124" priority="916"/>
    <cfRule type="duplicateValues" dxfId="124" priority="917"/>
    <cfRule type="duplicateValues" dxfId="124" priority="918"/>
    <cfRule type="duplicateValues" dxfId="124" priority="920"/>
    <cfRule type="duplicateValues" dxfId="124" priority="921"/>
    <cfRule type="duplicateValues" dxfId="124" priority="922"/>
    <cfRule type="duplicateValues" dxfId="124" priority="923"/>
    <cfRule type="duplicateValues" dxfId="124" priority="924"/>
  </conditionalFormatting>
  <conditionalFormatting sqref="D290">
    <cfRule type="duplicateValues" dxfId="124" priority="919"/>
    <cfRule type="duplicateValues" dxfId="124" priority="925"/>
  </conditionalFormatting>
  <conditionalFormatting sqref="D291">
    <cfRule type="duplicateValues" dxfId="124" priority="913"/>
    <cfRule type="duplicateValues" dxfId="124" priority="914"/>
    <cfRule type="duplicateValues" dxfId="124" priority="915"/>
  </conditionalFormatting>
  <conditionalFormatting sqref="D293">
    <cfRule type="duplicateValues" dxfId="124" priority="911"/>
  </conditionalFormatting>
  <conditionalFormatting sqref="C300">
    <cfRule type="duplicateValues" dxfId="124" priority="905"/>
    <cfRule type="duplicateValues" dxfId="124" priority="906"/>
    <cfRule type="duplicateValues" dxfId="124" priority="907"/>
    <cfRule type="duplicateValues" dxfId="124" priority="908"/>
    <cfRule type="duplicateValues" dxfId="124" priority="909"/>
  </conditionalFormatting>
  <conditionalFormatting sqref="C308">
    <cfRule type="duplicateValues" dxfId="124" priority="835"/>
    <cfRule type="duplicateValues" dxfId="124" priority="836"/>
    <cfRule type="duplicateValues" dxfId="124" priority="837"/>
    <cfRule type="duplicateValues" dxfId="124" priority="838"/>
    <cfRule type="duplicateValues" dxfId="124" priority="839"/>
    <cfRule type="duplicateValues" dxfId="124" priority="840"/>
    <cfRule type="duplicateValues" dxfId="124" priority="841"/>
    <cfRule type="duplicateValues" dxfId="124" priority="842"/>
    <cfRule type="duplicateValues" dxfId="124" priority="843"/>
    <cfRule type="duplicateValues" dxfId="124" priority="844"/>
    <cfRule type="duplicateValues" dxfId="124" priority="845"/>
    <cfRule type="duplicateValues" dxfId="124" priority="846"/>
    <cfRule type="duplicateValues" dxfId="124" priority="847"/>
    <cfRule type="duplicateValues" dxfId="124" priority="848"/>
    <cfRule type="duplicateValues" dxfId="124" priority="849"/>
    <cfRule type="duplicateValues" dxfId="124" priority="850"/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</conditionalFormatting>
  <conditionalFormatting sqref="C309">
    <cfRule type="duplicateValues" dxfId="124" priority="424"/>
    <cfRule type="duplicateValues" dxfId="124" priority="425"/>
    <cfRule type="duplicateValues" dxfId="124" priority="426"/>
    <cfRule type="duplicateValues" dxfId="124" priority="427"/>
    <cfRule type="duplicateValues" dxfId="124" priority="428"/>
    <cfRule type="duplicateValues" dxfId="124" priority="429"/>
    <cfRule type="duplicateValues" dxfId="124" priority="430"/>
    <cfRule type="duplicateValues" dxfId="124" priority="431"/>
    <cfRule type="duplicateValues" dxfId="124" priority="432"/>
    <cfRule type="duplicateValues" dxfId="124" priority="433"/>
    <cfRule type="duplicateValues" dxfId="124" priority="434"/>
    <cfRule type="duplicateValues" dxfId="124" priority="435"/>
    <cfRule type="duplicateValues" dxfId="124" priority="436"/>
    <cfRule type="duplicateValues" dxfId="124" priority="437"/>
    <cfRule type="duplicateValues" dxfId="124" priority="438"/>
    <cfRule type="duplicateValues" dxfId="124" priority="439"/>
    <cfRule type="duplicateValues" dxfId="124" priority="440"/>
    <cfRule type="duplicateValues" dxfId="124" priority="441"/>
    <cfRule type="duplicateValues" dxfId="124" priority="442"/>
    <cfRule type="duplicateValues" dxfId="124" priority="443"/>
    <cfRule type="duplicateValues" dxfId="124" priority="444"/>
    <cfRule type="duplicateValues" dxfId="124" priority="445"/>
    <cfRule type="duplicateValues" dxfId="124" priority="446"/>
    <cfRule type="duplicateValues" dxfId="124" priority="447"/>
    <cfRule type="duplicateValues" dxfId="124" priority="448"/>
    <cfRule type="duplicateValues" dxfId="124" priority="449"/>
    <cfRule type="duplicateValues" dxfId="124" priority="450"/>
    <cfRule type="duplicateValues" dxfId="124" priority="451"/>
    <cfRule type="duplicateValues" dxfId="124" priority="452"/>
    <cfRule type="duplicateValues" dxfId="124" priority="453"/>
    <cfRule type="duplicateValues" dxfId="124" priority="454"/>
    <cfRule type="duplicateValues" dxfId="124" priority="455"/>
    <cfRule type="duplicateValues" dxfId="124" priority="456"/>
    <cfRule type="duplicateValues" dxfId="124" priority="457"/>
    <cfRule type="duplicateValues" dxfId="124" priority="458"/>
    <cfRule type="duplicateValues" dxfId="124" priority="459"/>
    <cfRule type="duplicateValues" dxfId="124" priority="460"/>
    <cfRule type="duplicateValues" dxfId="124" priority="461"/>
    <cfRule type="duplicateValues" dxfId="124" priority="462"/>
    <cfRule type="duplicateValues" dxfId="124" priority="463"/>
    <cfRule type="duplicateValues" dxfId="124" priority="464"/>
    <cfRule type="duplicateValues" dxfId="124" priority="465"/>
    <cfRule type="duplicateValues" dxfId="124" priority="466"/>
    <cfRule type="duplicateValues" dxfId="124" priority="467"/>
    <cfRule type="duplicateValues" dxfId="124" priority="468"/>
    <cfRule type="duplicateValues" dxfId="124" priority="469"/>
    <cfRule type="duplicateValues" dxfId="124" priority="470"/>
    <cfRule type="duplicateValues" dxfId="124" priority="471"/>
    <cfRule type="duplicateValues" dxfId="124" priority="472"/>
    <cfRule type="duplicateValues" dxfId="124" priority="473"/>
    <cfRule type="duplicateValues" dxfId="124" priority="474"/>
  </conditionalFormatting>
  <conditionalFormatting sqref="C314">
    <cfRule type="duplicateValues" dxfId="124" priority="124"/>
    <cfRule type="duplicateValues" dxfId="124" priority="123"/>
    <cfRule type="duplicateValues" dxfId="124" priority="122"/>
    <cfRule type="duplicateValues" dxfId="124" priority="121"/>
    <cfRule type="duplicateValues" dxfId="124" priority="120"/>
    <cfRule type="duplicateValues" dxfId="124" priority="119"/>
    <cfRule type="duplicateValues" dxfId="124" priority="118"/>
    <cfRule type="duplicateValues" dxfId="124" priority="117"/>
    <cfRule type="duplicateValues" dxfId="124" priority="116"/>
    <cfRule type="duplicateValues" dxfId="124" priority="115"/>
    <cfRule type="duplicateValues" dxfId="124" priority="114"/>
    <cfRule type="duplicateValues" dxfId="124" priority="113"/>
    <cfRule type="duplicateValues" dxfId="124" priority="112"/>
    <cfRule type="duplicateValues" dxfId="124" priority="111"/>
    <cfRule type="duplicateValues" dxfId="124" priority="110"/>
    <cfRule type="duplicateValues" dxfId="124" priority="109"/>
    <cfRule type="duplicateValues" dxfId="124" priority="108"/>
    <cfRule type="duplicateValues" dxfId="124" priority="107"/>
    <cfRule type="duplicateValues" dxfId="124" priority="106"/>
    <cfRule type="duplicateValues" dxfId="124" priority="105"/>
    <cfRule type="duplicateValues" dxfId="124" priority="104"/>
    <cfRule type="duplicateValues" dxfId="124" priority="103"/>
    <cfRule type="duplicateValues" dxfId="124" priority="102"/>
    <cfRule type="duplicateValues" dxfId="124" priority="101"/>
    <cfRule type="duplicateValues" dxfId="124" priority="100"/>
    <cfRule type="duplicateValues" dxfId="124" priority="99"/>
    <cfRule type="duplicateValues" dxfId="124" priority="98"/>
    <cfRule type="duplicateValues" dxfId="124" priority="97"/>
    <cfRule type="duplicateValues" dxfId="124" priority="96"/>
    <cfRule type="duplicateValues" dxfId="124" priority="95"/>
    <cfRule type="duplicateValues" dxfId="124" priority="94"/>
    <cfRule type="duplicateValues" dxfId="124" priority="93"/>
    <cfRule type="duplicateValues" dxfId="124" priority="92"/>
    <cfRule type="duplicateValues" dxfId="124" priority="91"/>
    <cfRule type="duplicateValues" dxfId="124" priority="90"/>
    <cfRule type="duplicateValues" dxfId="124" priority="89"/>
    <cfRule type="duplicateValues" dxfId="124" priority="88"/>
    <cfRule type="duplicateValues" dxfId="124" priority="87"/>
    <cfRule type="duplicateValues" dxfId="124" priority="86"/>
    <cfRule type="duplicateValues" dxfId="124" priority="85"/>
    <cfRule type="duplicateValues" dxfId="124" priority="84"/>
    <cfRule type="duplicateValues" dxfId="124" priority="83"/>
    <cfRule type="duplicateValues" dxfId="124" priority="82"/>
    <cfRule type="duplicateValues" dxfId="124" priority="81"/>
    <cfRule type="duplicateValues" dxfId="124" priority="80"/>
    <cfRule type="duplicateValues" dxfId="124" priority="79"/>
    <cfRule type="duplicateValues" dxfId="124" priority="78"/>
    <cfRule type="duplicateValues" dxfId="124" priority="77"/>
    <cfRule type="duplicateValues" dxfId="124" priority="76"/>
    <cfRule type="duplicateValues" dxfId="124" priority="75"/>
    <cfRule type="duplicateValues" dxfId="124" priority="74"/>
    <cfRule type="duplicateValues" dxfId="124" priority="73"/>
    <cfRule type="duplicateValues" dxfId="124" priority="72"/>
    <cfRule type="duplicateValues" dxfId="124" priority="71"/>
    <cfRule type="duplicateValues" dxfId="124" priority="70"/>
    <cfRule type="duplicateValues" dxfId="124" priority="69"/>
    <cfRule type="duplicateValues" dxfId="124" priority="68"/>
    <cfRule type="duplicateValues" dxfId="124" priority="67"/>
    <cfRule type="duplicateValues" dxfId="124" priority="66"/>
    <cfRule type="duplicateValues" dxfId="124" priority="65"/>
  </conditionalFormatting>
  <conditionalFormatting sqref="C318">
    <cfRule type="duplicateValues" dxfId="124" priority="681"/>
    <cfRule type="duplicateValues" dxfId="124" priority="684"/>
    <cfRule type="duplicateValues" dxfId="124" priority="687"/>
    <cfRule type="duplicateValues" dxfId="124" priority="690"/>
    <cfRule type="duplicateValues" dxfId="124" priority="693"/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  <cfRule type="duplicateValues" dxfId="124" priority="780"/>
    <cfRule type="duplicateValues" dxfId="124" priority="783"/>
    <cfRule type="duplicateValues" dxfId="124" priority="786"/>
    <cfRule type="duplicateValues" dxfId="124" priority="789"/>
    <cfRule type="duplicateValues" dxfId="124" priority="792"/>
    <cfRule type="duplicateValues" dxfId="124" priority="795"/>
    <cfRule type="duplicateValues" dxfId="124" priority="798"/>
    <cfRule type="duplicateValues" dxfId="124" priority="801"/>
    <cfRule type="duplicateValues" dxfId="124" priority="804"/>
    <cfRule type="duplicateValues" dxfId="124" priority="807"/>
    <cfRule type="duplicateValues" dxfId="124" priority="810"/>
    <cfRule type="duplicateValues" dxfId="124" priority="813"/>
    <cfRule type="duplicateValues" dxfId="124" priority="816"/>
    <cfRule type="duplicateValues" dxfId="124" priority="819"/>
    <cfRule type="duplicateValues" dxfId="124" priority="822"/>
    <cfRule type="duplicateValues" dxfId="124" priority="825"/>
    <cfRule type="duplicateValues" dxfId="124" priority="828"/>
    <cfRule type="duplicateValues" dxfId="124" priority="831"/>
  </conditionalFormatting>
  <conditionalFormatting sqref="C321">
    <cfRule type="duplicateValues" dxfId="124" priority="679"/>
    <cfRule type="duplicateValues" dxfId="124" priority="682"/>
    <cfRule type="duplicateValues" dxfId="124" priority="685"/>
    <cfRule type="duplicateValues" dxfId="124" priority="688"/>
    <cfRule type="duplicateValues" dxfId="124" priority="691"/>
    <cfRule type="duplicateValues" dxfId="124" priority="694"/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  <cfRule type="duplicateValues" dxfId="124" priority="778"/>
    <cfRule type="duplicateValues" dxfId="124" priority="781"/>
    <cfRule type="duplicateValues" dxfId="124" priority="784"/>
    <cfRule type="duplicateValues" dxfId="124" priority="787"/>
    <cfRule type="duplicateValues" dxfId="124" priority="790"/>
    <cfRule type="duplicateValues" dxfId="124" priority="793"/>
    <cfRule type="duplicateValues" dxfId="124" priority="796"/>
    <cfRule type="duplicateValues" dxfId="124" priority="799"/>
    <cfRule type="duplicateValues" dxfId="124" priority="802"/>
    <cfRule type="duplicateValues" dxfId="124" priority="805"/>
    <cfRule type="duplicateValues" dxfId="124" priority="808"/>
    <cfRule type="duplicateValues" dxfId="124" priority="811"/>
    <cfRule type="duplicateValues" dxfId="124" priority="814"/>
    <cfRule type="duplicateValues" dxfId="124" priority="817"/>
    <cfRule type="duplicateValues" dxfId="124" priority="820"/>
    <cfRule type="duplicateValues" dxfId="124" priority="823"/>
    <cfRule type="duplicateValues" dxfId="124" priority="826"/>
    <cfRule type="duplicateValues" dxfId="124" priority="829"/>
  </conditionalFormatting>
  <conditionalFormatting sqref="C322">
    <cfRule type="duplicateValues" dxfId="124" priority="528"/>
    <cfRule type="duplicateValues" dxfId="124" priority="531"/>
    <cfRule type="duplicateValues" dxfId="124" priority="534"/>
    <cfRule type="duplicateValues" dxfId="124" priority="537"/>
    <cfRule type="duplicateValues" dxfId="124" priority="540"/>
    <cfRule type="duplicateValues" dxfId="124" priority="543"/>
    <cfRule type="duplicateValues" dxfId="124" priority="546"/>
    <cfRule type="duplicateValues" dxfId="124" priority="549"/>
    <cfRule type="duplicateValues" dxfId="124" priority="552"/>
    <cfRule type="duplicateValues" dxfId="124" priority="555"/>
    <cfRule type="duplicateValues" dxfId="124" priority="558"/>
    <cfRule type="duplicateValues" dxfId="124" priority="561"/>
    <cfRule type="duplicateValues" dxfId="124" priority="564"/>
    <cfRule type="duplicateValues" dxfId="124" priority="567"/>
    <cfRule type="duplicateValues" dxfId="124" priority="570"/>
    <cfRule type="duplicateValues" dxfId="124" priority="573"/>
    <cfRule type="duplicateValues" dxfId="124" priority="576"/>
    <cfRule type="duplicateValues" dxfId="124" priority="579"/>
    <cfRule type="duplicateValues" dxfId="124" priority="582"/>
    <cfRule type="duplicateValues" dxfId="124" priority="585"/>
    <cfRule type="duplicateValues" dxfId="124" priority="588"/>
    <cfRule type="duplicateValues" dxfId="124" priority="591"/>
    <cfRule type="duplicateValues" dxfId="124" priority="594"/>
    <cfRule type="duplicateValues" dxfId="124" priority="597"/>
    <cfRule type="duplicateValues" dxfId="124" priority="600"/>
    <cfRule type="duplicateValues" dxfId="124" priority="603"/>
    <cfRule type="duplicateValues" dxfId="124" priority="606"/>
    <cfRule type="duplicateValues" dxfId="124" priority="609"/>
    <cfRule type="duplicateValues" dxfId="124" priority="612"/>
    <cfRule type="duplicateValues" dxfId="124" priority="615"/>
    <cfRule type="duplicateValues" dxfId="124" priority="618"/>
    <cfRule type="duplicateValues" dxfId="124" priority="621"/>
    <cfRule type="duplicateValues" dxfId="124" priority="624"/>
    <cfRule type="duplicateValues" dxfId="124" priority="627"/>
    <cfRule type="duplicateValues" dxfId="124" priority="630"/>
    <cfRule type="duplicateValues" dxfId="124" priority="633"/>
    <cfRule type="duplicateValues" dxfId="124" priority="636"/>
    <cfRule type="duplicateValues" dxfId="124" priority="639"/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</conditionalFormatting>
  <conditionalFormatting sqref="C323">
    <cfRule type="duplicateValues" dxfId="124" priority="526"/>
    <cfRule type="duplicateValues" dxfId="124" priority="529"/>
    <cfRule type="duplicateValues" dxfId="124" priority="532"/>
    <cfRule type="duplicateValues" dxfId="124" priority="535"/>
    <cfRule type="duplicateValues" dxfId="124" priority="538"/>
    <cfRule type="duplicateValues" dxfId="124" priority="541"/>
    <cfRule type="duplicateValues" dxfId="124" priority="544"/>
    <cfRule type="duplicateValues" dxfId="124" priority="547"/>
    <cfRule type="duplicateValues" dxfId="124" priority="550"/>
    <cfRule type="duplicateValues" dxfId="124" priority="553"/>
    <cfRule type="duplicateValues" dxfId="124" priority="556"/>
    <cfRule type="duplicateValues" dxfId="124" priority="559"/>
    <cfRule type="duplicateValues" dxfId="124" priority="562"/>
    <cfRule type="duplicateValues" dxfId="124" priority="565"/>
    <cfRule type="duplicateValues" dxfId="124" priority="568"/>
    <cfRule type="duplicateValues" dxfId="124" priority="571"/>
    <cfRule type="duplicateValues" dxfId="124" priority="574"/>
    <cfRule type="duplicateValues" dxfId="124" priority="577"/>
    <cfRule type="duplicateValues" dxfId="124" priority="580"/>
    <cfRule type="duplicateValues" dxfId="124" priority="583"/>
    <cfRule type="duplicateValues" dxfId="124" priority="586"/>
    <cfRule type="duplicateValues" dxfId="124" priority="589"/>
    <cfRule type="duplicateValues" dxfId="124" priority="592"/>
    <cfRule type="duplicateValues" dxfId="124" priority="595"/>
    <cfRule type="duplicateValues" dxfId="124" priority="598"/>
    <cfRule type="duplicateValues" dxfId="124" priority="601"/>
    <cfRule type="duplicateValues" dxfId="124" priority="604"/>
    <cfRule type="duplicateValues" dxfId="124" priority="607"/>
    <cfRule type="duplicateValues" dxfId="124" priority="610"/>
    <cfRule type="duplicateValues" dxfId="124" priority="613"/>
    <cfRule type="duplicateValues" dxfId="124" priority="616"/>
    <cfRule type="duplicateValues" dxfId="124" priority="619"/>
    <cfRule type="duplicateValues" dxfId="124" priority="622"/>
    <cfRule type="duplicateValues" dxfId="124" priority="625"/>
    <cfRule type="duplicateValues" dxfId="124" priority="628"/>
    <cfRule type="duplicateValues" dxfId="124" priority="631"/>
    <cfRule type="duplicateValues" dxfId="124" priority="634"/>
    <cfRule type="duplicateValues" dxfId="124" priority="637"/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</conditionalFormatting>
  <conditionalFormatting sqref="C373">
    <cfRule type="duplicateValues" dxfId="124" priority="347"/>
  </conditionalFormatting>
  <conditionalFormatting sqref="D391">
    <cfRule type="duplicateValues" dxfId="124" priority="287"/>
  </conditionalFormatting>
  <conditionalFormatting sqref="C392">
    <cfRule type="duplicateValues" dxfId="124" priority="342"/>
  </conditionalFormatting>
  <conditionalFormatting sqref="D392">
    <cfRule type="duplicateValues" dxfId="124" priority="286"/>
  </conditionalFormatting>
  <conditionalFormatting sqref="C402">
    <cfRule type="duplicateValues" dxfId="124" priority="229"/>
    <cfRule type="duplicateValues" dxfId="124" priority="230"/>
    <cfRule type="duplicateValues" dxfId="124" priority="231"/>
    <cfRule type="duplicateValues" dxfId="124" priority="232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  <cfRule type="duplicateValues" dxfId="124" priority="245"/>
    <cfRule type="duplicateValues" dxfId="124" priority="246"/>
    <cfRule type="duplicateValues" dxfId="124" priority="247"/>
    <cfRule type="duplicateValues" dxfId="124" priority="248"/>
    <cfRule type="duplicateValues" dxfId="124" priority="249"/>
    <cfRule type="duplicateValues" dxfId="124" priority="250"/>
    <cfRule type="duplicateValues" dxfId="124" priority="251"/>
    <cfRule type="duplicateValues" dxfId="124" priority="252"/>
    <cfRule type="duplicateValues" dxfId="124" priority="253"/>
    <cfRule type="duplicateValues" dxfId="124" priority="254"/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</conditionalFormatting>
  <conditionalFormatting sqref="D402">
    <cfRule type="duplicateValues" dxfId="124" priority="227"/>
  </conditionalFormatting>
  <conditionalFormatting sqref="C469"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  <cfRule type="duplicateValues" dxfId="124" priority="305"/>
    <cfRule type="duplicateValues" dxfId="124" priority="306"/>
    <cfRule type="duplicateValues" dxfId="124" priority="307"/>
    <cfRule type="duplicateValues" dxfId="124" priority="308"/>
    <cfRule type="duplicateValues" dxfId="124" priority="309"/>
    <cfRule type="duplicateValues" dxfId="124" priority="310"/>
    <cfRule type="duplicateValues" dxfId="124" priority="311"/>
    <cfRule type="duplicateValues" dxfId="124" priority="312"/>
    <cfRule type="duplicateValues" dxfId="124" priority="313"/>
    <cfRule type="duplicateValues" dxfId="124" priority="314"/>
    <cfRule type="duplicateValues" dxfId="124" priority="315"/>
    <cfRule type="duplicateValues" dxfId="124" priority="316"/>
    <cfRule type="duplicateValues" dxfId="124" priority="317"/>
    <cfRule type="duplicateValues" dxfId="124" priority="318"/>
    <cfRule type="duplicateValues" dxfId="124" priority="319"/>
    <cfRule type="duplicateValues" dxfId="124" priority="320"/>
    <cfRule type="duplicateValues" dxfId="124" priority="321"/>
    <cfRule type="duplicateValues" dxfId="124" priority="322"/>
    <cfRule type="duplicateValues" dxfId="124" priority="323"/>
    <cfRule type="duplicateValues" dxfId="124" priority="324"/>
    <cfRule type="duplicateValues" dxfId="124" priority="325"/>
    <cfRule type="duplicateValues" dxfId="124" priority="326"/>
    <cfRule type="duplicateValues" dxfId="124" priority="327"/>
    <cfRule type="duplicateValues" dxfId="124" priority="328"/>
    <cfRule type="duplicateValues" dxfId="124" priority="329"/>
    <cfRule type="duplicateValues" dxfId="124" priority="330"/>
    <cfRule type="duplicateValues" dxfId="124" priority="331"/>
    <cfRule type="duplicateValues" dxfId="124" priority="332"/>
    <cfRule type="duplicateValues" dxfId="124" priority="333"/>
    <cfRule type="duplicateValues" dxfId="124" priority="334"/>
    <cfRule type="duplicateValues" dxfId="124" priority="335"/>
    <cfRule type="duplicateValues" dxfId="124" priority="336"/>
    <cfRule type="duplicateValues" dxfId="124" priority="337"/>
    <cfRule type="duplicateValues" dxfId="124" priority="338"/>
    <cfRule type="duplicateValues" dxfId="124" priority="339"/>
    <cfRule type="duplicateValues" dxfId="124" priority="340"/>
    <cfRule type="duplicateValues" dxfId="124" priority="341"/>
  </conditionalFormatting>
  <conditionalFormatting sqref="D469">
    <cfRule type="duplicateValues" dxfId="124" priority="285"/>
  </conditionalFormatting>
  <conditionalFormatting sqref="C475">
    <cfRule type="duplicateValues" dxfId="124" priority="965"/>
    <cfRule type="duplicateValues" dxfId="124" priority="966"/>
    <cfRule type="duplicateValues" dxfId="124" priority="967"/>
    <cfRule type="duplicateValues" dxfId="124" priority="968"/>
    <cfRule type="duplicateValues" dxfId="124" priority="969"/>
    <cfRule type="duplicateValues" dxfId="124" priority="970"/>
    <cfRule type="duplicateValues" dxfId="124" priority="971"/>
    <cfRule type="duplicateValues" dxfId="124" priority="972"/>
    <cfRule type="duplicateValues" dxfId="124" priority="973"/>
    <cfRule type="duplicateValues" dxfId="125" priority="974"/>
  </conditionalFormatting>
  <conditionalFormatting sqref="C489">
    <cfRule type="duplicateValues" dxfId="124" priority="373"/>
    <cfRule type="duplicateValues" dxfId="124" priority="374"/>
    <cfRule type="duplicateValues" dxfId="124" priority="375"/>
    <cfRule type="duplicateValues" dxfId="124" priority="376"/>
    <cfRule type="duplicateValues" dxfId="124" priority="377"/>
    <cfRule type="duplicateValues" dxfId="124" priority="378"/>
    <cfRule type="duplicateValues" dxfId="124" priority="379"/>
    <cfRule type="duplicateValues" dxfId="124" priority="380"/>
    <cfRule type="duplicateValues" dxfId="124" priority="381"/>
    <cfRule type="duplicateValues" dxfId="124" priority="382"/>
    <cfRule type="duplicateValues" dxfId="124" priority="383"/>
    <cfRule type="duplicateValues" dxfId="124" priority="384"/>
    <cfRule type="duplicateValues" dxfId="124" priority="385"/>
    <cfRule type="duplicateValues" dxfId="124" priority="386"/>
    <cfRule type="duplicateValues" dxfId="124" priority="387"/>
    <cfRule type="duplicateValues" dxfId="124" priority="388"/>
    <cfRule type="duplicateValues" dxfId="124" priority="389"/>
    <cfRule type="duplicateValues" dxfId="124" priority="390"/>
    <cfRule type="duplicateValues" dxfId="124" priority="391"/>
    <cfRule type="duplicateValues" dxfId="124" priority="392"/>
    <cfRule type="duplicateValues" dxfId="124" priority="393"/>
    <cfRule type="duplicateValues" dxfId="124" priority="394"/>
    <cfRule type="duplicateValues" dxfId="124" priority="395"/>
    <cfRule type="duplicateValues" dxfId="124" priority="396"/>
    <cfRule type="duplicateValues" dxfId="124" priority="397"/>
    <cfRule type="duplicateValues" dxfId="124" priority="398"/>
    <cfRule type="duplicateValues" dxfId="124" priority="399"/>
    <cfRule type="duplicateValues" dxfId="124" priority="400"/>
    <cfRule type="duplicateValues" dxfId="124" priority="401"/>
    <cfRule type="duplicateValues" dxfId="124" priority="402"/>
    <cfRule type="duplicateValues" dxfId="124" priority="403"/>
    <cfRule type="duplicateValues" dxfId="124" priority="404"/>
    <cfRule type="duplicateValues" dxfId="124" priority="405"/>
    <cfRule type="duplicateValues" dxfId="124" priority="406"/>
    <cfRule type="duplicateValues" dxfId="124" priority="407"/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  <cfRule type="duplicateValues" dxfId="124" priority="418"/>
    <cfRule type="duplicateValues" dxfId="124" priority="419"/>
    <cfRule type="duplicateValues" dxfId="124" priority="420"/>
    <cfRule type="duplicateValues" dxfId="124" priority="421"/>
    <cfRule type="duplicateValues" dxfId="124" priority="422"/>
    <cfRule type="duplicateValues" dxfId="124" priority="423"/>
  </conditionalFormatting>
  <conditionalFormatting sqref="C490">
    <cfRule type="duplicateValues" dxfId="124" priority="64"/>
    <cfRule type="duplicateValues" dxfId="124" priority="63"/>
    <cfRule type="duplicateValues" dxfId="124" priority="62"/>
    <cfRule type="duplicateValues" dxfId="126" priority="61"/>
    <cfRule type="duplicateValues" dxfId="124" priority="60"/>
    <cfRule type="duplicateValues" dxfId="124" priority="59"/>
    <cfRule type="duplicateValues" dxfId="124" priority="58"/>
    <cfRule type="duplicateValues" dxfId="124" priority="57"/>
    <cfRule type="duplicateValues" dxfId="124" priority="56"/>
    <cfRule type="duplicateValues" dxfId="124" priority="55"/>
    <cfRule type="duplicateValues" dxfId="124" priority="54"/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  <cfRule type="duplicateValues" dxfId="124" priority="48"/>
    <cfRule type="duplicateValues" dxfId="124" priority="46"/>
    <cfRule type="duplicateValues" dxfId="124" priority="45"/>
    <cfRule type="duplicateValues" dxfId="124" priority="44"/>
    <cfRule type="duplicateValues" dxfId="124" priority="43"/>
    <cfRule type="duplicateValues" dxfId="124" priority="42"/>
    <cfRule type="duplicateValues" dxfId="124" priority="41"/>
    <cfRule type="duplicateValues" dxfId="124" priority="40"/>
    <cfRule type="duplicateValues" dxfId="124" priority="39"/>
    <cfRule type="duplicateValues" dxfId="124" priority="38"/>
    <cfRule type="duplicateValues" dxfId="124" priority="37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</conditionalFormatting>
  <conditionalFormatting sqref="D490">
    <cfRule type="duplicateValues" dxfId="124" priority="47"/>
  </conditionalFormatting>
  <conditionalFormatting sqref="C491"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</conditionalFormatting>
  <conditionalFormatting sqref="C492"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</conditionalFormatting>
  <conditionalFormatting sqref="C493">
    <cfRule type="duplicateValues" dxfId="124" priority="8"/>
    <cfRule type="duplicateValues" dxfId="124" priority="7"/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  <cfRule type="duplicateValues" dxfId="124" priority="1"/>
  </conditionalFormatting>
  <conditionalFormatting sqref="C194:C198">
    <cfRule type="duplicateValues" dxfId="125" priority="1010"/>
  </conditionalFormatting>
  <conditionalFormatting sqref="C244:C245">
    <cfRule type="duplicateValues" dxfId="125" priority="1006"/>
  </conditionalFormatting>
  <conditionalFormatting sqref="C258:C260">
    <cfRule type="duplicateValues" dxfId="125" priority="1001"/>
  </conditionalFormatting>
  <conditionalFormatting sqref="C264:C265">
    <cfRule type="duplicateValues" dxfId="125" priority="998"/>
  </conditionalFormatting>
  <conditionalFormatting sqref="C276:C277">
    <cfRule type="duplicateValues" dxfId="124" priority="975"/>
    <cfRule type="duplicateValues" dxfId="124" priority="976"/>
    <cfRule type="duplicateValues" dxfId="124" priority="977"/>
    <cfRule type="duplicateValues" dxfId="124" priority="978"/>
    <cfRule type="duplicateValues" dxfId="124" priority="979"/>
    <cfRule type="duplicateValues" dxfId="124" priority="980"/>
    <cfRule type="duplicateValues" dxfId="124" priority="981"/>
    <cfRule type="duplicateValues" dxfId="124" priority="982"/>
  </conditionalFormatting>
  <conditionalFormatting sqref="C284:C285">
    <cfRule type="duplicateValues" dxfId="124" priority="943"/>
  </conditionalFormatting>
  <conditionalFormatting sqref="C301:C305">
    <cfRule type="duplicateValues" dxfId="124" priority="901"/>
    <cfRule type="duplicateValues" dxfId="124" priority="903"/>
    <cfRule type="duplicateValues" dxfId="124" priority="904"/>
  </conditionalFormatting>
  <conditionalFormatting sqref="C306:C307"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  <cfRule type="duplicateValues" dxfId="124" priority="887"/>
    <cfRule type="duplicateValues" dxfId="124" priority="888"/>
    <cfRule type="duplicateValues" dxfId="124" priority="889"/>
    <cfRule type="duplicateValues" dxfId="124" priority="890"/>
    <cfRule type="duplicateValues" dxfId="124" priority="891"/>
    <cfRule type="duplicateValues" dxfId="124" priority="892"/>
    <cfRule type="duplicateValues" dxfId="124" priority="893"/>
    <cfRule type="duplicateValues" dxfId="124" priority="894"/>
    <cfRule type="duplicateValues" dxfId="124" priority="895"/>
    <cfRule type="duplicateValues" dxfId="124" priority="896"/>
    <cfRule type="duplicateValues" dxfId="124" priority="897"/>
    <cfRule type="duplicateValues" dxfId="124" priority="898"/>
    <cfRule type="duplicateValues" dxfId="124" priority="899"/>
    <cfRule type="duplicateValues" dxfId="124" priority="900"/>
  </conditionalFormatting>
  <conditionalFormatting sqref="C319:C320">
    <cfRule type="duplicateValues" dxfId="124" priority="527"/>
    <cfRule type="duplicateValues" dxfId="124" priority="530"/>
    <cfRule type="duplicateValues" dxfId="124" priority="533"/>
    <cfRule type="duplicateValues" dxfId="124" priority="536"/>
    <cfRule type="duplicateValues" dxfId="124" priority="539"/>
    <cfRule type="duplicateValues" dxfId="124" priority="542"/>
    <cfRule type="duplicateValues" dxfId="124" priority="545"/>
    <cfRule type="duplicateValues" dxfId="124" priority="548"/>
    <cfRule type="duplicateValues" dxfId="124" priority="551"/>
    <cfRule type="duplicateValues" dxfId="124" priority="554"/>
    <cfRule type="duplicateValues" dxfId="124" priority="557"/>
    <cfRule type="duplicateValues" dxfId="124" priority="560"/>
    <cfRule type="duplicateValues" dxfId="124" priority="563"/>
    <cfRule type="duplicateValues" dxfId="124" priority="566"/>
    <cfRule type="duplicateValues" dxfId="124" priority="569"/>
    <cfRule type="duplicateValues" dxfId="124" priority="572"/>
    <cfRule type="duplicateValues" dxfId="124" priority="575"/>
    <cfRule type="duplicateValues" dxfId="124" priority="578"/>
    <cfRule type="duplicateValues" dxfId="124" priority="581"/>
    <cfRule type="duplicateValues" dxfId="124" priority="584"/>
    <cfRule type="duplicateValues" dxfId="124" priority="587"/>
    <cfRule type="duplicateValues" dxfId="124" priority="590"/>
    <cfRule type="duplicateValues" dxfId="124" priority="593"/>
    <cfRule type="duplicateValues" dxfId="124" priority="596"/>
    <cfRule type="duplicateValues" dxfId="124" priority="599"/>
    <cfRule type="duplicateValues" dxfId="124" priority="602"/>
    <cfRule type="duplicateValues" dxfId="124" priority="605"/>
    <cfRule type="duplicateValues" dxfId="124" priority="608"/>
    <cfRule type="duplicateValues" dxfId="124" priority="611"/>
    <cfRule type="duplicateValues" dxfId="124" priority="614"/>
    <cfRule type="duplicateValues" dxfId="124" priority="617"/>
    <cfRule type="duplicateValues" dxfId="124" priority="620"/>
    <cfRule type="duplicateValues" dxfId="124" priority="623"/>
    <cfRule type="duplicateValues" dxfId="124" priority="626"/>
    <cfRule type="duplicateValues" dxfId="124" priority="629"/>
    <cfRule type="duplicateValues" dxfId="124" priority="632"/>
    <cfRule type="duplicateValues" dxfId="124" priority="635"/>
    <cfRule type="duplicateValues" dxfId="124" priority="638"/>
    <cfRule type="duplicateValues" dxfId="124" priority="641"/>
    <cfRule type="duplicateValues" dxfId="124" priority="644"/>
    <cfRule type="duplicateValues" dxfId="124" priority="647"/>
    <cfRule type="duplicateValues" dxfId="124" priority="650"/>
    <cfRule type="duplicateValues" dxfId="124" priority="653"/>
    <cfRule type="duplicateValues" dxfId="124" priority="656"/>
    <cfRule type="duplicateValues" dxfId="124" priority="659"/>
    <cfRule type="duplicateValues" dxfId="124" priority="662"/>
    <cfRule type="duplicateValues" dxfId="124" priority="665"/>
    <cfRule type="duplicateValues" dxfId="124" priority="668"/>
    <cfRule type="duplicateValues" dxfId="124" priority="671"/>
    <cfRule type="duplicateValues" dxfId="124" priority="674"/>
    <cfRule type="duplicateValues" dxfId="124" priority="677"/>
  </conditionalFormatting>
  <conditionalFormatting sqref="C333:C343">
    <cfRule type="duplicateValues" dxfId="124" priority="363"/>
  </conditionalFormatting>
  <conditionalFormatting sqref="C354:C363">
    <cfRule type="duplicateValues" dxfId="124" priority="350"/>
    <cfRule type="duplicateValues" dxfId="124" priority="352"/>
    <cfRule type="duplicateValues" dxfId="124" priority="353"/>
    <cfRule type="duplicateValues" dxfId="124" priority="354"/>
    <cfRule type="duplicateValues" dxfId="124" priority="355"/>
    <cfRule type="duplicateValues" dxfId="124" priority="356"/>
  </conditionalFormatting>
  <conditionalFormatting sqref="C393:C396">
    <cfRule type="duplicateValues" dxfId="124" priority="289"/>
    <cfRule type="duplicateValues" dxfId="124" priority="290"/>
  </conditionalFormatting>
  <conditionalFormatting sqref="C441:C445">
    <cfRule type="duplicateValues" dxfId="124" priority="138"/>
    <cfRule type="duplicateValues" dxfId="124" priority="139"/>
    <cfRule type="duplicateValues" dxfId="124" priority="140"/>
    <cfRule type="duplicateValues" dxfId="124" priority="141"/>
    <cfRule type="duplicateValues" dxfId="124" priority="142"/>
  </conditionalFormatting>
  <conditionalFormatting sqref="C447:C448">
    <cfRule type="duplicateValues" dxfId="124" priority="125"/>
    <cfRule type="duplicateValues" dxfId="124" priority="126"/>
    <cfRule type="duplicateValues" dxfId="124" priority="127"/>
    <cfRule type="duplicateValues" dxfId="124" priority="128"/>
    <cfRule type="duplicateValues" dxfId="124" priority="129"/>
  </conditionalFormatting>
  <conditionalFormatting sqref="D291:D292">
    <cfRule type="duplicateValues" dxfId="124" priority="912"/>
  </conditionalFormatting>
  <conditionalFormatting sqref="D393:D396">
    <cfRule type="duplicateValues" dxfId="124" priority="284"/>
  </conditionalFormatting>
  <conditionalFormatting sqref="D398:D401">
    <cfRule type="duplicateValues" dxfId="124" priority="228"/>
  </conditionalFormatting>
  <conditionalFormatting sqref="J403:J415">
    <cfRule type="duplicateValues" dxfId="124" priority="27"/>
  </conditionalFormatting>
  <conditionalFormatting sqref="J403:J421">
    <cfRule type="duplicateValues" dxfId="124" priority="23"/>
  </conditionalFormatting>
  <conditionalFormatting sqref="J414:J415">
    <cfRule type="duplicateValues" dxfId="124" priority="29"/>
    <cfRule type="duplicateValues" dxfId="124" priority="28"/>
  </conditionalFormatting>
  <conditionalFormatting sqref="J416:J421">
    <cfRule type="duplicateValues" dxfId="124" priority="26"/>
    <cfRule type="duplicateValues" dxfId="124" priority="25"/>
    <cfRule type="duplicateValues" dxfId="124" priority="24"/>
    <cfRule type="duplicateValues" dxfId="124" priority="22"/>
  </conditionalFormatting>
  <conditionalFormatting sqref="C1:C313 C315:C397 C486:C489 C494:C1048576 G451:G458 C484 C475:C477 E458 C449:C450 C458:C469 C471:C472 C428">
    <cfRule type="duplicateValues" dxfId="124" priority="283"/>
  </conditionalFormatting>
  <conditionalFormatting sqref="J403:J421 C1:C490 C494:C1048576">
    <cfRule type="duplicateValues" dxfId="124" priority="21"/>
  </conditionalFormatting>
  <conditionalFormatting sqref="C2:C3 C5:C49 C51:C65 C77:C181 C73:C75 C67:C71 C183:C217 C219:C238 C242 C283 C464:C466 C484 G451:G458 C471 C449:C450">
    <cfRule type="duplicateValues" dxfId="124" priority="1009"/>
  </conditionalFormatting>
  <conditionalFormatting sqref="C2:C3 C5:C49 C51:C65 C67:C71 C73:C75 C77:C181 C183:C217 C219:C238 C242 C283 C449:C450 C484 G451:G458 C471 C464:C468">
    <cfRule type="duplicateValues" dxfId="124" priority="1008"/>
  </conditionalFormatting>
  <conditionalFormatting sqref="C2:C49 C77:C181 C67:C71 C73:C75 C51:C65 C183:C217 C219:C257 C283 C449:C450 C484 C471:C472 E458 C464:C468 G451:G458 C458">
    <cfRule type="duplicateValues" dxfId="126" priority="1003"/>
    <cfRule type="duplicateValues" dxfId="124" priority="1004"/>
  </conditionalFormatting>
  <conditionalFormatting sqref="C2:C267 C283 C449:C450 C471:C472 G451:G458 C484 C464:C468 E458 C458 C486">
    <cfRule type="duplicateValues" dxfId="124" priority="994"/>
    <cfRule type="duplicateValues" dxfId="124" priority="995"/>
    <cfRule type="duplicateValues" dxfId="124" priority="996"/>
  </conditionalFormatting>
  <conditionalFormatting sqref="C2:C280 C283 C475 E458 C449:C450 C484 C464:C468 C458 C471:C472 G451:G458 C486">
    <cfRule type="duplicateValues" dxfId="124" priority="961"/>
    <cfRule type="duplicateValues" dxfId="124" priority="963"/>
  </conditionalFormatting>
  <conditionalFormatting sqref="C2:C283 C475 C471:C472 C484 C449:C450 G451:G458 E458 C458 C464:C468 C486">
    <cfRule type="duplicateValues" dxfId="124" priority="960"/>
  </conditionalFormatting>
  <conditionalFormatting sqref="C2:C285 C475 C471:C472 C484 C458:C468 G451:G458 E458 C449:C450 C486">
    <cfRule type="duplicateValues" dxfId="124" priority="946"/>
  </conditionalFormatting>
  <conditionalFormatting sqref="C2:C308 C364 C484 C449:C450 C458:C468 G451:G458 C471:C472 C475 C486 E458 C428">
    <cfRule type="duplicateValues" dxfId="124" priority="833"/>
  </conditionalFormatting>
  <conditionalFormatting sqref="C2:C308 C364 E458 C449:C450 C458:C468 G451:G458 C484 C475 C494:C1048576 C486 C471:C472 C428">
    <cfRule type="duplicateValues" dxfId="124" priority="832"/>
  </conditionalFormatting>
  <conditionalFormatting sqref="C4 C246:C257">
    <cfRule type="duplicateValues" dxfId="125" priority="1005"/>
  </conditionalFormatting>
  <conditionalFormatting sqref="C4:C49 C73:C75 C77:C181 C67:C71 C51:C65 C183:C217 C219:C257 C283 C471:C472 C484">
    <cfRule type="duplicateValues" dxfId="124" priority="1002"/>
  </conditionalFormatting>
  <conditionalFormatting sqref="C4 C249:C282 C475 C486">
    <cfRule type="duplicateValues" dxfId="124" priority="959"/>
  </conditionalFormatting>
  <conditionalFormatting sqref="C4:C283 C475 C471:C472 C484 C486">
    <cfRule type="duplicateValues" dxfId="124" priority="958"/>
  </conditionalFormatting>
  <conditionalFormatting sqref="C4:C285 C475 C471:C472 C484 C486">
    <cfRule type="duplicateValues" dxfId="124" priority="944"/>
    <cfRule type="duplicateValues" dxfId="124" priority="945"/>
    <cfRule type="duplicateValues" dxfId="124" priority="947"/>
  </conditionalFormatting>
  <conditionalFormatting sqref="C4:C280 C283 C484 C471:C472 C475 C486">
    <cfRule type="duplicateValues" dxfId="124" priority="962"/>
  </conditionalFormatting>
  <conditionalFormatting sqref="C4:C289 C364 C484 C471:C472 C486 C475">
    <cfRule type="duplicateValues" dxfId="124" priority="926"/>
    <cfRule type="duplicateValues" dxfId="124" priority="927"/>
    <cfRule type="duplicateValues" dxfId="124" priority="928"/>
    <cfRule type="duplicateValues" dxfId="124" priority="929"/>
  </conditionalFormatting>
  <conditionalFormatting sqref="C4:C299 C364 C484 C475 C486 C471:C472 C428">
    <cfRule type="duplicateValues" dxfId="124" priority="910"/>
  </conditionalFormatting>
  <conditionalFormatting sqref="C4:C305 C364 C484 C475 C486 C471:C472 C428">
    <cfRule type="duplicateValues" dxfId="124" priority="902"/>
  </conditionalFormatting>
  <conditionalFormatting sqref="C4:C8 C31:C308 C364 C484 C475 C486 C471:C472 C428">
    <cfRule type="duplicateValues" dxfId="124" priority="834"/>
  </conditionalFormatting>
  <conditionalFormatting sqref="C4:C313 C315:C324 C471:C472 C484 C486 C489 C475 C428 C364">
    <cfRule type="duplicateValues" dxfId="124" priority="368"/>
    <cfRule type="duplicateValues" dxfId="124" priority="369"/>
    <cfRule type="duplicateValues" dxfId="124" priority="370"/>
  </conditionalFormatting>
  <conditionalFormatting sqref="C4:C313 C315:C376 C471:C472 C484 C486:C489 C475:C477 C428">
    <cfRule type="duplicateValues" dxfId="124" priority="346"/>
  </conditionalFormatting>
  <conditionalFormatting sqref="C4:C313 C315:C428 C486:C489 C469:C480 C482:C484 C438">
    <cfRule type="duplicateValues" dxfId="124" priority="220"/>
  </conditionalFormatting>
  <conditionalFormatting sqref="D4:D83 D85:D282 D284:D285 D484 D471:D472 D475 D486">
    <cfRule type="duplicateValues" dxfId="124" priority="942"/>
  </conditionalFormatting>
  <conditionalFormatting sqref="C240:C241 C243 C472">
    <cfRule type="duplicateValues" dxfId="125" priority="1007"/>
  </conditionalFormatting>
  <conditionalFormatting sqref="C261:C263 C486">
    <cfRule type="duplicateValues" dxfId="125" priority="1000"/>
  </conditionalFormatting>
  <conditionalFormatting sqref="C261:C313 C315:C343 C488:C489 C486 C475 C428 C364">
    <cfRule type="duplicateValues" dxfId="124" priority="365"/>
  </conditionalFormatting>
  <conditionalFormatting sqref="C268:C277 C475">
    <cfRule type="duplicateValues" dxfId="124" priority="964"/>
  </conditionalFormatting>
  <conditionalFormatting sqref="C287 C364">
    <cfRule type="duplicateValues" dxfId="124" priority="939"/>
  </conditionalFormatting>
  <conditionalFormatting sqref="D287 D364:D366 D477">
    <cfRule type="duplicateValues" dxfId="124" priority="932"/>
  </conditionalFormatting>
  <conditionalFormatting sqref="C309:C313 C315:C323 C489">
    <cfRule type="duplicateValues" dxfId="124" priority="372"/>
  </conditionalFormatting>
  <conditionalFormatting sqref="C309:C313 C315:C328 C489">
    <cfRule type="duplicateValues" dxfId="124" priority="364"/>
  </conditionalFormatting>
  <conditionalFormatting sqref="D309:D313 D315:D317">
    <cfRule type="duplicateValues" dxfId="124" priority="371"/>
  </conditionalFormatting>
  <conditionalFormatting sqref="C310:C313 C316:C317">
    <cfRule type="duplicateValues" dxfId="124" priority="680"/>
    <cfRule type="duplicateValues" dxfId="124" priority="683"/>
    <cfRule type="duplicateValues" dxfId="124" priority="686"/>
    <cfRule type="duplicateValues" dxfId="124" priority="689"/>
    <cfRule type="duplicateValues" dxfId="124" priority="692"/>
    <cfRule type="duplicateValues" dxfId="124" priority="695"/>
    <cfRule type="duplicateValues" dxfId="124" priority="698"/>
    <cfRule type="duplicateValues" dxfId="124" priority="701"/>
    <cfRule type="duplicateValues" dxfId="124" priority="704"/>
    <cfRule type="duplicateValues" dxfId="124" priority="707"/>
    <cfRule type="duplicateValues" dxfId="124" priority="710"/>
    <cfRule type="duplicateValues" dxfId="124" priority="713"/>
    <cfRule type="duplicateValues" dxfId="124" priority="716"/>
    <cfRule type="duplicateValues" dxfId="124" priority="719"/>
    <cfRule type="duplicateValues" dxfId="124" priority="722"/>
    <cfRule type="duplicateValues" dxfId="124" priority="725"/>
    <cfRule type="duplicateValues" dxfId="124" priority="728"/>
    <cfRule type="duplicateValues" dxfId="124" priority="731"/>
    <cfRule type="duplicateValues" dxfId="124" priority="734"/>
    <cfRule type="duplicateValues" dxfId="124" priority="737"/>
    <cfRule type="duplicateValues" dxfId="124" priority="740"/>
    <cfRule type="duplicateValues" dxfId="124" priority="743"/>
    <cfRule type="duplicateValues" dxfId="124" priority="746"/>
    <cfRule type="duplicateValues" dxfId="124" priority="749"/>
    <cfRule type="duplicateValues" dxfId="124" priority="752"/>
    <cfRule type="duplicateValues" dxfId="124" priority="755"/>
    <cfRule type="duplicateValues" dxfId="124" priority="758"/>
    <cfRule type="duplicateValues" dxfId="124" priority="761"/>
    <cfRule type="duplicateValues" dxfId="124" priority="764"/>
    <cfRule type="duplicateValues" dxfId="124" priority="767"/>
    <cfRule type="duplicateValues" dxfId="124" priority="770"/>
    <cfRule type="duplicateValues" dxfId="124" priority="773"/>
    <cfRule type="duplicateValues" dxfId="124" priority="776"/>
    <cfRule type="duplicateValues" dxfId="124" priority="779"/>
    <cfRule type="duplicateValues" dxfId="124" priority="782"/>
    <cfRule type="duplicateValues" dxfId="124" priority="785"/>
    <cfRule type="duplicateValues" dxfId="124" priority="788"/>
    <cfRule type="duplicateValues" dxfId="124" priority="791"/>
    <cfRule type="duplicateValues" dxfId="124" priority="794"/>
    <cfRule type="duplicateValues" dxfId="124" priority="797"/>
    <cfRule type="duplicateValues" dxfId="124" priority="800"/>
    <cfRule type="duplicateValues" dxfId="124" priority="803"/>
    <cfRule type="duplicateValues" dxfId="124" priority="806"/>
    <cfRule type="duplicateValues" dxfId="124" priority="809"/>
    <cfRule type="duplicateValues" dxfId="124" priority="812"/>
    <cfRule type="duplicateValues" dxfId="124" priority="815"/>
    <cfRule type="duplicateValues" dxfId="124" priority="818"/>
    <cfRule type="duplicateValues" dxfId="124" priority="821"/>
    <cfRule type="duplicateValues" dxfId="124" priority="824"/>
    <cfRule type="duplicateValues" dxfId="124" priority="827"/>
    <cfRule type="duplicateValues" dxfId="124" priority="830"/>
  </conditionalFormatting>
  <conditionalFormatting sqref="C325:C343 C488">
    <cfRule type="duplicateValues" dxfId="124" priority="362"/>
    <cfRule type="duplicateValues" dxfId="124" priority="367"/>
  </conditionalFormatting>
  <conditionalFormatting sqref="C344:C353 C487 C476">
    <cfRule type="duplicateValues" dxfId="124" priority="357"/>
    <cfRule type="duplicateValues" dxfId="124" priority="358"/>
    <cfRule type="duplicateValues" dxfId="124" priority="359"/>
    <cfRule type="duplicateValues" dxfId="124" priority="360"/>
    <cfRule type="duplicateValues" dxfId="124" priority="361"/>
  </conditionalFormatting>
  <conditionalFormatting sqref="D354:D363 D367:D376">
    <cfRule type="duplicateValues" dxfId="124" priority="351"/>
  </conditionalFormatting>
  <conditionalFormatting sqref="C364:C376 C477">
    <cfRule type="duplicateValues" dxfId="124" priority="345"/>
  </conditionalFormatting>
  <conditionalFormatting sqref="C365:C372 C477">
    <cfRule type="duplicateValues" dxfId="124" priority="348"/>
    <cfRule type="duplicateValues" dxfId="124" priority="349"/>
  </conditionalFormatting>
  <conditionalFormatting sqref="C377:C390 C397">
    <cfRule type="duplicateValues" dxfId="124" priority="343"/>
    <cfRule type="duplicateValues" dxfId="124" priority="344"/>
  </conditionalFormatting>
  <conditionalFormatting sqref="C377:C397 C469">
    <cfRule type="duplicateValues" dxfId="124" priority="282"/>
  </conditionalFormatting>
  <conditionalFormatting sqref="D377:D390 D397">
    <cfRule type="duplicateValues" dxfId="124" priority="288"/>
  </conditionalFormatting>
  <conditionalFormatting sqref="C398:C401 C483 C480 C409:C412 C403:C407">
    <cfRule type="duplicateValues" dxfId="124" priority="280"/>
    <cfRule type="duplicateValues" dxfId="124" priority="281"/>
  </conditionalFormatting>
  <conditionalFormatting sqref="C398:C414 C482:C483 C470 C480">
    <cfRule type="duplicateValues" dxfId="124" priority="224"/>
  </conditionalFormatting>
  <conditionalFormatting sqref="J409:J413 J403:J407">
    <cfRule type="duplicateValues" dxfId="124" priority="31"/>
    <cfRule type="duplicateValues" dxfId="124" priority="30"/>
  </conditionalFormatting>
  <conditionalFormatting sqref="C413:C414 C470 C482">
    <cfRule type="duplicateValues" dxfId="124" priority="225"/>
    <cfRule type="duplicateValues" dxfId="124" priority="226"/>
  </conditionalFormatting>
  <conditionalFormatting sqref="C415:C427 C473:C474 C478:C479 C438">
    <cfRule type="duplicateValues" dxfId="124" priority="221"/>
    <cfRule type="duplicateValues" dxfId="124" priority="222"/>
    <cfRule type="duplicateValues" dxfId="124" priority="223"/>
  </conditionalFormatting>
  <conditionalFormatting sqref="C473:C474 I478 C478:C479 I473:I474 C438 C415:C427 I421:I423">
    <cfRule type="duplicateValues" dxfId="124" priority="209"/>
  </conditionalFormatting>
  <conditionalFormatting sqref="C429:C437 C481 C485 C446 C439:C440"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</conditionalFormatting>
  <dataValidations count="1">
    <dataValidation type="custom" allowBlank="1" showInputMessage="1" showErrorMessage="1" sqref="D489 D287:D288 D309:D323">
      <formula1>COUNTIF(D:D,D287&amp;"*")=1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8" max="25" man="1"/>
    <brk id="206" max="25" man="1"/>
    <brk id="274" max="25" man="1"/>
    <brk id="339" max="25" man="1"/>
    <brk id="397" max="25" man="1"/>
    <brk id="459" max="16383" man="1"/>
    <brk id="466" max="16383" man="1"/>
    <brk id="466" max="16383" man="1"/>
    <brk id="466" max="16383" man="1"/>
    <brk id="466" max="16383" man="1"/>
    <brk id="466" max="16383" man="1"/>
    <brk id="466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10"/>
  <sheetViews>
    <sheetView workbookViewId="0">
      <pane xSplit="3" ySplit="3" topLeftCell="D449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3.75" style="118" customWidth="1"/>
    <col min="3" max="3" width="6.25" style="303" customWidth="1"/>
    <col min="4" max="4" width="17.875" style="120" customWidth="1"/>
    <col min="5" max="8" width="12.625" style="118" customWidth="1"/>
    <col min="9" max="9" width="11.5" style="118" customWidth="1"/>
    <col min="10" max="10" width="9.375" style="118" customWidth="1"/>
    <col min="11" max="11" width="12.875" style="118" customWidth="1"/>
    <col min="12" max="12" width="11.5" style="118" customWidth="1"/>
    <col min="13" max="14" width="10.375" style="118" customWidth="1"/>
    <col min="15" max="16" width="11.5" style="118" customWidth="1"/>
    <col min="17" max="17" width="10.375" style="118" customWidth="1"/>
    <col min="18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1135</v>
      </c>
      <c r="B1" s="123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304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304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344">
        <v>3726.65</v>
      </c>
      <c r="F4" s="274">
        <v>3726.65</v>
      </c>
      <c r="G4" s="345">
        <v>6014.67</v>
      </c>
      <c r="H4" s="344">
        <v>3726.65</v>
      </c>
      <c r="I4" s="279">
        <v>2200</v>
      </c>
      <c r="J4" s="279"/>
      <c r="K4" s="274">
        <f t="shared" ref="K4:K67" si="1">ROUND(E4*0.012,2)</f>
        <v>44.72</v>
      </c>
      <c r="L4" s="274">
        <f t="shared" ref="L4:L67" si="2">ROUND(F4*0.16,2)</f>
        <v>596.26</v>
      </c>
      <c r="M4" s="279">
        <f t="shared" ref="M4:M67" si="3">ROUND(G4*0.08,2)</f>
        <v>481.17</v>
      </c>
      <c r="N4" s="274">
        <f t="shared" ref="N4:N67" si="4">ROUND(H4*0.007,2)</f>
        <v>26.09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1258.24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539.6</v>
      </c>
      <c r="Y4" s="274">
        <f t="shared" ref="Y4:Y67" si="15">Q4+X4</f>
        <v>1797.84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0</v>
      </c>
      <c r="AH4" s="281">
        <f t="shared" si="16"/>
        <v>1797.84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119</v>
      </c>
      <c r="C5" s="305" t="s">
        <v>125</v>
      </c>
      <c r="D5" s="277" t="s">
        <v>126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2200</v>
      </c>
      <c r="J5" s="279"/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110</v>
      </c>
      <c r="P5" s="279">
        <f t="shared" si="6"/>
        <v>0</v>
      </c>
      <c r="Q5" s="279">
        <f t="shared" si="7"/>
        <v>1258.24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110</v>
      </c>
      <c r="W5" s="279">
        <f t="shared" si="13"/>
        <v>0</v>
      </c>
      <c r="X5" s="274">
        <f t="shared" si="14"/>
        <v>539.6</v>
      </c>
      <c r="Y5" s="274">
        <f t="shared" si="15"/>
        <v>1797.84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220</v>
      </c>
      <c r="AG5" s="281">
        <f t="shared" si="17"/>
        <v>0</v>
      </c>
      <c r="AH5" s="281">
        <f t="shared" si="17"/>
        <v>1797.84</v>
      </c>
      <c r="AI5" s="139" t="s">
        <v>32</v>
      </c>
    </row>
    <row r="6" s="261" customFormat="1" ht="16" customHeight="1" spans="1:35">
      <c r="A6" s="273">
        <f t="shared" si="0"/>
        <v>3</v>
      </c>
      <c r="B6" s="274" t="s">
        <v>119</v>
      </c>
      <c r="C6" s="305" t="s">
        <v>127</v>
      </c>
      <c r="D6" s="277" t="s">
        <v>128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/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0</v>
      </c>
      <c r="Q6" s="279">
        <f t="shared" si="7"/>
        <v>1258.24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0</v>
      </c>
      <c r="X6" s="274">
        <f t="shared" si="14"/>
        <v>539.6</v>
      </c>
      <c r="Y6" s="274">
        <f t="shared" si="15"/>
        <v>1797.84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0</v>
      </c>
      <c r="AH6" s="281">
        <f t="shared" si="18"/>
        <v>1797.84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129</v>
      </c>
      <c r="C7" s="306" t="s">
        <v>130</v>
      </c>
      <c r="D7" s="274" t="s">
        <v>131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4180</v>
      </c>
      <c r="J7" s="279"/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209</v>
      </c>
      <c r="P7" s="279">
        <f t="shared" si="6"/>
        <v>0</v>
      </c>
      <c r="Q7" s="279">
        <f t="shared" si="7"/>
        <v>1357.24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209</v>
      </c>
      <c r="W7" s="279">
        <f t="shared" si="13"/>
        <v>0</v>
      </c>
      <c r="X7" s="274">
        <f t="shared" si="14"/>
        <v>638.6</v>
      </c>
      <c r="Y7" s="274">
        <f t="shared" si="15"/>
        <v>1995.84</v>
      </c>
      <c r="Z7" s="274"/>
      <c r="AA7" s="280" t="s">
        <v>82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418</v>
      </c>
      <c r="AG7" s="281">
        <f t="shared" si="19"/>
        <v>0</v>
      </c>
      <c r="AH7" s="281">
        <f t="shared" si="19"/>
        <v>1995.84</v>
      </c>
      <c r="AI7" s="139" t="s">
        <v>35</v>
      </c>
    </row>
    <row r="8" s="39" customFormat="1" ht="16" customHeight="1" spans="1:35">
      <c r="A8" s="129">
        <f t="shared" si="0"/>
        <v>5</v>
      </c>
      <c r="B8" s="49" t="s">
        <v>122</v>
      </c>
      <c r="C8" s="307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9" t="s">
        <v>68</v>
      </c>
      <c r="AB8" s="140">
        <f t="shared" ref="AB8:AH8" si="20">K8+R8</f>
        <v>44.72</v>
      </c>
      <c r="AC8" s="140">
        <f t="shared" si="20"/>
        <v>894.39</v>
      </c>
      <c r="AD8" s="140">
        <f t="shared" si="20"/>
        <v>601.46</v>
      </c>
      <c r="AE8" s="140">
        <f t="shared" si="20"/>
        <v>37.27</v>
      </c>
      <c r="AF8" s="140">
        <f t="shared" si="20"/>
        <v>418</v>
      </c>
      <c r="AG8" s="140">
        <f t="shared" si="20"/>
        <v>0</v>
      </c>
      <c r="AH8" s="140">
        <f t="shared" si="20"/>
        <v>1995.84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308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0</v>
      </c>
      <c r="AH9" s="140">
        <f t="shared" si="21"/>
        <v>1895.84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308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9" t="s">
        <v>81</v>
      </c>
      <c r="AB10" s="140">
        <f t="shared" ref="AB10:AH10" si="22">K10+R10</f>
        <v>44.72</v>
      </c>
      <c r="AC10" s="140">
        <f t="shared" si="22"/>
        <v>894.39</v>
      </c>
      <c r="AD10" s="140">
        <f t="shared" si="22"/>
        <v>601.46</v>
      </c>
      <c r="AE10" s="140">
        <f t="shared" si="22"/>
        <v>37.27</v>
      </c>
      <c r="AF10" s="140">
        <f t="shared" si="22"/>
        <v>318</v>
      </c>
      <c r="AG10" s="140">
        <f t="shared" si="22"/>
        <v>0</v>
      </c>
      <c r="AH10" s="140">
        <f t="shared" si="22"/>
        <v>1895.84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132</v>
      </c>
      <c r="C11" s="308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9" t="s">
        <v>64</v>
      </c>
      <c r="AB11" s="140">
        <f t="shared" ref="AB11:AH11" si="23">K11+R11</f>
        <v>44.72</v>
      </c>
      <c r="AC11" s="140">
        <f t="shared" si="23"/>
        <v>894.39</v>
      </c>
      <c r="AD11" s="140">
        <f t="shared" si="23"/>
        <v>601.46</v>
      </c>
      <c r="AE11" s="140">
        <f t="shared" si="23"/>
        <v>37.27</v>
      </c>
      <c r="AF11" s="140">
        <f t="shared" si="23"/>
        <v>318</v>
      </c>
      <c r="AG11" s="140">
        <f t="shared" si="23"/>
        <v>0</v>
      </c>
      <c r="AH11" s="140">
        <f t="shared" si="23"/>
        <v>1895.84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139</v>
      </c>
      <c r="C12" s="308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9" t="s">
        <v>81</v>
      </c>
      <c r="AB12" s="140">
        <f t="shared" ref="AB12:AH12" si="24">K12+R12</f>
        <v>44.72</v>
      </c>
      <c r="AC12" s="140">
        <f t="shared" si="24"/>
        <v>894.39</v>
      </c>
      <c r="AD12" s="140">
        <f t="shared" si="24"/>
        <v>601.46</v>
      </c>
      <c r="AE12" s="140">
        <f t="shared" si="24"/>
        <v>37.27</v>
      </c>
      <c r="AF12" s="140">
        <f t="shared" si="24"/>
        <v>318</v>
      </c>
      <c r="AG12" s="140">
        <f t="shared" si="24"/>
        <v>0</v>
      </c>
      <c r="AH12" s="140">
        <f t="shared" si="24"/>
        <v>1895.84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132</v>
      </c>
      <c r="C13" s="308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9" t="s">
        <v>81</v>
      </c>
      <c r="AB13" s="140">
        <f t="shared" ref="AB13:AH13" si="25">K13+R13</f>
        <v>44.72</v>
      </c>
      <c r="AC13" s="140">
        <f t="shared" si="25"/>
        <v>894.39</v>
      </c>
      <c r="AD13" s="140">
        <f t="shared" si="25"/>
        <v>601.46</v>
      </c>
      <c r="AE13" s="140">
        <f t="shared" si="25"/>
        <v>37.27</v>
      </c>
      <c r="AF13" s="140">
        <f t="shared" si="25"/>
        <v>418</v>
      </c>
      <c r="AG13" s="140">
        <f t="shared" si="25"/>
        <v>0</v>
      </c>
      <c r="AH13" s="140">
        <f t="shared" si="25"/>
        <v>1995.84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309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9" t="s">
        <v>81</v>
      </c>
      <c r="AB14" s="140">
        <f t="shared" ref="AB14:AH14" si="26">K14+R14</f>
        <v>45.84</v>
      </c>
      <c r="AC14" s="140">
        <f t="shared" si="26"/>
        <v>916.8</v>
      </c>
      <c r="AD14" s="140">
        <f t="shared" si="26"/>
        <v>601.46</v>
      </c>
      <c r="AE14" s="140">
        <f t="shared" si="26"/>
        <v>38.2</v>
      </c>
      <c r="AF14" s="140">
        <f t="shared" si="26"/>
        <v>418</v>
      </c>
      <c r="AG14" s="140">
        <f t="shared" si="26"/>
        <v>0</v>
      </c>
      <c r="AH14" s="140">
        <f t="shared" si="26"/>
        <v>2020.3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146</v>
      </c>
      <c r="C15" s="308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9" t="s">
        <v>87</v>
      </c>
      <c r="AB15" s="140">
        <f t="shared" ref="AB15:AH15" si="27">K15+R15</f>
        <v>44.72</v>
      </c>
      <c r="AC15" s="140">
        <f t="shared" si="27"/>
        <v>894.39</v>
      </c>
      <c r="AD15" s="140">
        <f t="shared" si="27"/>
        <v>601.46</v>
      </c>
      <c r="AE15" s="140">
        <f t="shared" si="27"/>
        <v>37.27</v>
      </c>
      <c r="AF15" s="140">
        <f t="shared" si="27"/>
        <v>220</v>
      </c>
      <c r="AG15" s="140">
        <f t="shared" si="27"/>
        <v>0</v>
      </c>
      <c r="AH15" s="140">
        <f t="shared" si="27"/>
        <v>1797.84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308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9" t="s">
        <v>87</v>
      </c>
      <c r="AB16" s="140">
        <f t="shared" ref="AB16:AH16" si="28">K16+R16</f>
        <v>44.72</v>
      </c>
      <c r="AC16" s="140">
        <f t="shared" si="28"/>
        <v>894.39</v>
      </c>
      <c r="AD16" s="140">
        <f t="shared" si="28"/>
        <v>601.46</v>
      </c>
      <c r="AE16" s="140">
        <f t="shared" si="28"/>
        <v>37.27</v>
      </c>
      <c r="AF16" s="140">
        <f t="shared" si="28"/>
        <v>220</v>
      </c>
      <c r="AG16" s="140">
        <f t="shared" si="28"/>
        <v>0</v>
      </c>
      <c r="AH16" s="140">
        <f t="shared" si="28"/>
        <v>1797.84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308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9" t="s">
        <v>87</v>
      </c>
      <c r="AB17" s="140">
        <f t="shared" ref="AB17:AH17" si="29">K17+R17</f>
        <v>44.72</v>
      </c>
      <c r="AC17" s="140">
        <f t="shared" si="29"/>
        <v>894.39</v>
      </c>
      <c r="AD17" s="140">
        <f t="shared" si="29"/>
        <v>601.46</v>
      </c>
      <c r="AE17" s="140">
        <f t="shared" si="29"/>
        <v>37.27</v>
      </c>
      <c r="AF17" s="140">
        <f t="shared" si="29"/>
        <v>220</v>
      </c>
      <c r="AG17" s="140">
        <f t="shared" si="29"/>
        <v>0</v>
      </c>
      <c r="AH17" s="140">
        <f t="shared" si="29"/>
        <v>1797.84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308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9" t="s">
        <v>87</v>
      </c>
      <c r="AB18" s="140">
        <f t="shared" ref="AB18:AH18" si="30">K18+R18</f>
        <v>44.72</v>
      </c>
      <c r="AC18" s="140">
        <f t="shared" si="30"/>
        <v>894.39</v>
      </c>
      <c r="AD18" s="140">
        <f t="shared" si="30"/>
        <v>601.46</v>
      </c>
      <c r="AE18" s="140">
        <f t="shared" si="30"/>
        <v>37.27</v>
      </c>
      <c r="AF18" s="140">
        <f t="shared" si="30"/>
        <v>220</v>
      </c>
      <c r="AG18" s="140">
        <f t="shared" si="30"/>
        <v>0</v>
      </c>
      <c r="AH18" s="140">
        <f t="shared" si="30"/>
        <v>1797.84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146</v>
      </c>
      <c r="C19" s="308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9" t="s">
        <v>87</v>
      </c>
      <c r="AB19" s="140">
        <f t="shared" ref="AB19:AH19" si="31">K19+R19</f>
        <v>44.72</v>
      </c>
      <c r="AC19" s="140">
        <f t="shared" si="31"/>
        <v>894.39</v>
      </c>
      <c r="AD19" s="140">
        <f t="shared" si="31"/>
        <v>601.46</v>
      </c>
      <c r="AE19" s="140">
        <f t="shared" si="31"/>
        <v>37.27</v>
      </c>
      <c r="AF19" s="140">
        <f t="shared" si="31"/>
        <v>418</v>
      </c>
      <c r="AG19" s="140">
        <f t="shared" si="31"/>
        <v>0</v>
      </c>
      <c r="AH19" s="140">
        <f t="shared" si="31"/>
        <v>1995.84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308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9" t="s">
        <v>88</v>
      </c>
      <c r="AB20" s="140">
        <f t="shared" ref="AB20:AH20" si="32">K20+R20</f>
        <v>44.72</v>
      </c>
      <c r="AC20" s="140">
        <f t="shared" si="32"/>
        <v>894.39</v>
      </c>
      <c r="AD20" s="140">
        <f t="shared" si="32"/>
        <v>601.46</v>
      </c>
      <c r="AE20" s="140">
        <f t="shared" si="32"/>
        <v>37.27</v>
      </c>
      <c r="AF20" s="140">
        <f t="shared" si="32"/>
        <v>318</v>
      </c>
      <c r="AG20" s="140">
        <f t="shared" si="32"/>
        <v>0</v>
      </c>
      <c r="AH20" s="140">
        <f t="shared" si="32"/>
        <v>1895.84</v>
      </c>
      <c r="AI20" s="139" t="s">
        <v>34</v>
      </c>
    </row>
    <row r="21" s="225" customFormat="1" ht="16" customHeight="1" spans="1:35">
      <c r="A21" s="239">
        <f t="shared" si="0"/>
        <v>18</v>
      </c>
      <c r="B21" s="240" t="s">
        <v>157</v>
      </c>
      <c r="C21" s="337" t="s">
        <v>160</v>
      </c>
      <c r="D21" s="466" t="s">
        <v>161</v>
      </c>
      <c r="E21" s="240">
        <v>3726.65</v>
      </c>
      <c r="F21" s="240">
        <v>3726.65</v>
      </c>
      <c r="G21" s="242">
        <v>6014.67</v>
      </c>
      <c r="H21" s="240">
        <v>3726.65</v>
      </c>
      <c r="I21" s="242">
        <v>3180</v>
      </c>
      <c r="J21" s="242"/>
      <c r="K21" s="240">
        <f t="shared" si="1"/>
        <v>44.72</v>
      </c>
      <c r="L21" s="240">
        <f t="shared" si="2"/>
        <v>596.26</v>
      </c>
      <c r="M21" s="242">
        <f t="shared" si="3"/>
        <v>481.17</v>
      </c>
      <c r="N21" s="240">
        <f t="shared" si="4"/>
        <v>26.09</v>
      </c>
      <c r="O21" s="242">
        <f t="shared" si="5"/>
        <v>159</v>
      </c>
      <c r="P21" s="242">
        <f t="shared" si="6"/>
        <v>0</v>
      </c>
      <c r="Q21" s="242">
        <f t="shared" si="7"/>
        <v>1307.24</v>
      </c>
      <c r="R21" s="240">
        <f t="shared" si="8"/>
        <v>0</v>
      </c>
      <c r="S21" s="240">
        <f t="shared" si="9"/>
        <v>298.13</v>
      </c>
      <c r="T21" s="242">
        <f t="shared" si="10"/>
        <v>120.29</v>
      </c>
      <c r="U21" s="240">
        <f t="shared" si="11"/>
        <v>11.18</v>
      </c>
      <c r="V21" s="242">
        <f t="shared" si="12"/>
        <v>159</v>
      </c>
      <c r="W21" s="242">
        <f t="shared" si="13"/>
        <v>0</v>
      </c>
      <c r="X21" s="240">
        <f t="shared" si="14"/>
        <v>588.6</v>
      </c>
      <c r="Y21" s="240">
        <f t="shared" si="15"/>
        <v>1895.84</v>
      </c>
      <c r="Z21" s="240"/>
      <c r="AA21" s="257" t="s">
        <v>88</v>
      </c>
      <c r="AB21" s="258">
        <f t="shared" ref="AB21:AH21" si="33">K21+R21</f>
        <v>44.72</v>
      </c>
      <c r="AC21" s="258">
        <f t="shared" si="33"/>
        <v>894.39</v>
      </c>
      <c r="AD21" s="258">
        <f t="shared" si="33"/>
        <v>601.46</v>
      </c>
      <c r="AE21" s="258">
        <f t="shared" si="33"/>
        <v>37.27</v>
      </c>
      <c r="AF21" s="258">
        <f t="shared" si="33"/>
        <v>318</v>
      </c>
      <c r="AG21" s="258">
        <f t="shared" si="33"/>
        <v>0</v>
      </c>
      <c r="AH21" s="258">
        <f t="shared" si="33"/>
        <v>1895.84</v>
      </c>
      <c r="AI21" s="257" t="s">
        <v>34</v>
      </c>
    </row>
    <row r="22" s="39" customFormat="1" ht="16" customHeight="1" spans="1:35">
      <c r="A22" s="129">
        <f t="shared" si="0"/>
        <v>19</v>
      </c>
      <c r="B22" s="49" t="s">
        <v>157</v>
      </c>
      <c r="C22" s="308" t="s">
        <v>162</v>
      </c>
      <c r="D22" s="49" t="s">
        <v>163</v>
      </c>
      <c r="E22" s="49">
        <v>3726.65</v>
      </c>
      <c r="F22" s="49">
        <v>3726.65</v>
      </c>
      <c r="G22" s="130">
        <v>6014.67</v>
      </c>
      <c r="H22" s="49">
        <v>3726.65</v>
      </c>
      <c r="I22" s="130">
        <v>3180</v>
      </c>
      <c r="J22" s="130"/>
      <c r="K22" s="49">
        <f t="shared" si="1"/>
        <v>44.72</v>
      </c>
      <c r="L22" s="49">
        <f t="shared" si="2"/>
        <v>596.26</v>
      </c>
      <c r="M22" s="130">
        <f t="shared" si="3"/>
        <v>481.17</v>
      </c>
      <c r="N22" s="49">
        <f t="shared" si="4"/>
        <v>26.09</v>
      </c>
      <c r="O22" s="130">
        <f t="shared" si="5"/>
        <v>159</v>
      </c>
      <c r="P22" s="130">
        <f t="shared" si="6"/>
        <v>0</v>
      </c>
      <c r="Q22" s="130">
        <f t="shared" si="7"/>
        <v>1307.24</v>
      </c>
      <c r="R22" s="49">
        <f t="shared" si="8"/>
        <v>0</v>
      </c>
      <c r="S22" s="49">
        <f t="shared" si="9"/>
        <v>298.13</v>
      </c>
      <c r="T22" s="130">
        <f t="shared" si="10"/>
        <v>120.29</v>
      </c>
      <c r="U22" s="49">
        <f t="shared" si="11"/>
        <v>11.18</v>
      </c>
      <c r="V22" s="130">
        <f t="shared" si="12"/>
        <v>159</v>
      </c>
      <c r="W22" s="130">
        <f t="shared" si="13"/>
        <v>0</v>
      </c>
      <c r="X22" s="49">
        <f t="shared" si="14"/>
        <v>588.6</v>
      </c>
      <c r="Y22" s="49">
        <f t="shared" si="15"/>
        <v>1895.84</v>
      </c>
      <c r="Z22" s="49"/>
      <c r="AA22" s="139" t="s">
        <v>88</v>
      </c>
      <c r="AB22" s="140">
        <f t="shared" ref="AB22:AH22" si="34">K22+R22</f>
        <v>44.72</v>
      </c>
      <c r="AC22" s="140">
        <f t="shared" si="34"/>
        <v>894.39</v>
      </c>
      <c r="AD22" s="140">
        <f t="shared" si="34"/>
        <v>601.46</v>
      </c>
      <c r="AE22" s="140">
        <f t="shared" si="34"/>
        <v>37.27</v>
      </c>
      <c r="AF22" s="140">
        <f t="shared" si="34"/>
        <v>318</v>
      </c>
      <c r="AG22" s="140">
        <f t="shared" si="34"/>
        <v>0</v>
      </c>
      <c r="AH22" s="140">
        <f t="shared" si="34"/>
        <v>1895.84</v>
      </c>
      <c r="AI22" s="139" t="s">
        <v>34</v>
      </c>
    </row>
    <row r="23" s="39" customFormat="1" ht="16" customHeight="1" spans="1:35">
      <c r="A23" s="129">
        <f t="shared" si="0"/>
        <v>20</v>
      </c>
      <c r="B23" s="49" t="s">
        <v>164</v>
      </c>
      <c r="C23" s="308" t="s">
        <v>165</v>
      </c>
      <c r="D23" s="49" t="s">
        <v>166</v>
      </c>
      <c r="E23" s="49">
        <v>3820</v>
      </c>
      <c r="F23" s="49">
        <v>3820</v>
      </c>
      <c r="G23" s="130">
        <v>6014.67</v>
      </c>
      <c r="H23" s="49">
        <v>3820</v>
      </c>
      <c r="I23" s="130">
        <v>4180</v>
      </c>
      <c r="J23" s="130"/>
      <c r="K23" s="49">
        <f t="shared" si="1"/>
        <v>45.84</v>
      </c>
      <c r="L23" s="49">
        <f t="shared" si="2"/>
        <v>611.2</v>
      </c>
      <c r="M23" s="130">
        <f t="shared" si="3"/>
        <v>481.17</v>
      </c>
      <c r="N23" s="49">
        <f t="shared" si="4"/>
        <v>26.74</v>
      </c>
      <c r="O23" s="130">
        <f t="shared" si="5"/>
        <v>209</v>
      </c>
      <c r="P23" s="130">
        <f t="shared" si="6"/>
        <v>0</v>
      </c>
      <c r="Q23" s="130">
        <f t="shared" si="7"/>
        <v>1373.95</v>
      </c>
      <c r="R23" s="49">
        <f t="shared" si="8"/>
        <v>0</v>
      </c>
      <c r="S23" s="49">
        <f t="shared" si="9"/>
        <v>305.6</v>
      </c>
      <c r="T23" s="130">
        <f t="shared" si="10"/>
        <v>120.29</v>
      </c>
      <c r="U23" s="49">
        <f t="shared" si="11"/>
        <v>11.46</v>
      </c>
      <c r="V23" s="130">
        <f t="shared" si="12"/>
        <v>209</v>
      </c>
      <c r="W23" s="130">
        <f t="shared" si="13"/>
        <v>0</v>
      </c>
      <c r="X23" s="49">
        <f t="shared" si="14"/>
        <v>646.35</v>
      </c>
      <c r="Y23" s="49">
        <f t="shared" si="15"/>
        <v>2020.3</v>
      </c>
      <c r="Z23" s="49"/>
      <c r="AA23" s="139" t="s">
        <v>91</v>
      </c>
      <c r="AB23" s="140">
        <f t="shared" ref="AB23:AH23" si="35">K23+R23</f>
        <v>45.84</v>
      </c>
      <c r="AC23" s="140">
        <f t="shared" si="35"/>
        <v>916.8</v>
      </c>
      <c r="AD23" s="140">
        <f t="shared" si="35"/>
        <v>601.46</v>
      </c>
      <c r="AE23" s="140">
        <f t="shared" si="35"/>
        <v>38.2</v>
      </c>
      <c r="AF23" s="140">
        <f t="shared" si="35"/>
        <v>418</v>
      </c>
      <c r="AG23" s="140">
        <f t="shared" si="35"/>
        <v>0</v>
      </c>
      <c r="AH23" s="140">
        <f t="shared" si="35"/>
        <v>2020.3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164</v>
      </c>
      <c r="C24" s="308" t="s">
        <v>167</v>
      </c>
      <c r="D24" s="49" t="s">
        <v>168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4180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209</v>
      </c>
      <c r="P24" s="130">
        <f t="shared" si="6"/>
        <v>0</v>
      </c>
      <c r="Q24" s="130">
        <f t="shared" si="7"/>
        <v>1357.24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209</v>
      </c>
      <c r="W24" s="130">
        <f t="shared" si="13"/>
        <v>0</v>
      </c>
      <c r="X24" s="49">
        <f t="shared" si="14"/>
        <v>638.6</v>
      </c>
      <c r="Y24" s="49">
        <f t="shared" si="15"/>
        <v>1995.84</v>
      </c>
      <c r="Z24" s="49"/>
      <c r="AA24" s="139" t="s">
        <v>91</v>
      </c>
      <c r="AB24" s="140">
        <f t="shared" ref="AB24:AH24" si="36">K24+R24</f>
        <v>44.72</v>
      </c>
      <c r="AC24" s="140">
        <f t="shared" si="36"/>
        <v>894.39</v>
      </c>
      <c r="AD24" s="140">
        <f t="shared" si="36"/>
        <v>601.46</v>
      </c>
      <c r="AE24" s="140">
        <f t="shared" si="36"/>
        <v>37.27</v>
      </c>
      <c r="AF24" s="140">
        <f t="shared" si="36"/>
        <v>418</v>
      </c>
      <c r="AG24" s="140">
        <f t="shared" si="36"/>
        <v>0</v>
      </c>
      <c r="AH24" s="140">
        <f t="shared" si="36"/>
        <v>1995.84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308" t="s">
        <v>170</v>
      </c>
      <c r="D25" s="49" t="s">
        <v>171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9" t="s">
        <v>91</v>
      </c>
      <c r="AB25" s="140">
        <f t="shared" ref="AB25:AH25" si="37">K25+R25</f>
        <v>44.72</v>
      </c>
      <c r="AC25" s="140">
        <f t="shared" si="37"/>
        <v>894.39</v>
      </c>
      <c r="AD25" s="140">
        <f t="shared" si="37"/>
        <v>601.46</v>
      </c>
      <c r="AE25" s="140">
        <f t="shared" si="37"/>
        <v>37.27</v>
      </c>
      <c r="AF25" s="140">
        <f t="shared" si="37"/>
        <v>318</v>
      </c>
      <c r="AG25" s="140">
        <f t="shared" si="37"/>
        <v>0</v>
      </c>
      <c r="AH25" s="140">
        <f t="shared" si="37"/>
        <v>1895.84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308" t="s">
        <v>172</v>
      </c>
      <c r="D26" s="49" t="s">
        <v>173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9" t="s">
        <v>92</v>
      </c>
      <c r="AB26" s="140">
        <f t="shared" ref="AB26:AH26" si="38">K26+R26</f>
        <v>44.72</v>
      </c>
      <c r="AC26" s="140">
        <f t="shared" si="38"/>
        <v>894.39</v>
      </c>
      <c r="AD26" s="140">
        <f t="shared" si="38"/>
        <v>601.46</v>
      </c>
      <c r="AE26" s="140">
        <f t="shared" si="38"/>
        <v>37.27</v>
      </c>
      <c r="AF26" s="140">
        <f t="shared" si="38"/>
        <v>318</v>
      </c>
      <c r="AG26" s="140">
        <f t="shared" si="38"/>
        <v>0</v>
      </c>
      <c r="AH26" s="140">
        <f t="shared" si="38"/>
        <v>1895.84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169</v>
      </c>
      <c r="C27" s="310" t="s">
        <v>174</v>
      </c>
      <c r="D27" s="46" t="s">
        <v>175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9" t="s">
        <v>92</v>
      </c>
      <c r="AB27" s="140">
        <f t="shared" ref="AB27:AH27" si="39">K27+R27</f>
        <v>44.72</v>
      </c>
      <c r="AC27" s="140">
        <f t="shared" si="39"/>
        <v>894.39</v>
      </c>
      <c r="AD27" s="140">
        <f t="shared" si="39"/>
        <v>601.46</v>
      </c>
      <c r="AE27" s="140">
        <f t="shared" si="39"/>
        <v>37.27</v>
      </c>
      <c r="AF27" s="140">
        <f t="shared" si="39"/>
        <v>318</v>
      </c>
      <c r="AG27" s="140">
        <f t="shared" si="39"/>
        <v>0</v>
      </c>
      <c r="AH27" s="140">
        <f t="shared" si="39"/>
        <v>1895.84</v>
      </c>
      <c r="AI27" s="139" t="s">
        <v>31</v>
      </c>
    </row>
    <row r="28" s="39" customFormat="1" ht="16" customHeight="1" spans="1:35">
      <c r="A28" s="129">
        <f t="shared" si="0"/>
        <v>25</v>
      </c>
      <c r="B28" s="49" t="s">
        <v>129</v>
      </c>
      <c r="C28" s="310" t="s">
        <v>176</v>
      </c>
      <c r="D28" s="46" t="s">
        <v>177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3180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159</v>
      </c>
      <c r="P28" s="130">
        <f t="shared" si="6"/>
        <v>0</v>
      </c>
      <c r="Q28" s="130">
        <f t="shared" si="7"/>
        <v>1307.24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159</v>
      </c>
      <c r="W28" s="130">
        <f t="shared" si="13"/>
        <v>0</v>
      </c>
      <c r="X28" s="49">
        <f t="shared" si="14"/>
        <v>588.6</v>
      </c>
      <c r="Y28" s="49">
        <f t="shared" si="15"/>
        <v>1895.84</v>
      </c>
      <c r="Z28" s="49"/>
      <c r="AA28" s="139" t="s">
        <v>64</v>
      </c>
      <c r="AB28" s="140">
        <f t="shared" ref="AB28:AH28" si="40">K28+R28</f>
        <v>44.72</v>
      </c>
      <c r="AC28" s="140">
        <f t="shared" si="40"/>
        <v>894.39</v>
      </c>
      <c r="AD28" s="140">
        <f t="shared" si="40"/>
        <v>601.46</v>
      </c>
      <c r="AE28" s="140">
        <f t="shared" si="40"/>
        <v>37.27</v>
      </c>
      <c r="AF28" s="140">
        <f t="shared" si="40"/>
        <v>318</v>
      </c>
      <c r="AG28" s="140">
        <f t="shared" si="40"/>
        <v>0</v>
      </c>
      <c r="AH28" s="140">
        <f t="shared" si="40"/>
        <v>1895.84</v>
      </c>
      <c r="AI28" s="139" t="s">
        <v>34</v>
      </c>
    </row>
    <row r="29" s="39" customFormat="1" ht="16" customHeight="1" spans="1:35">
      <c r="A29" s="129">
        <f t="shared" si="0"/>
        <v>26</v>
      </c>
      <c r="B29" s="49" t="s">
        <v>129</v>
      </c>
      <c r="C29" s="308" t="s">
        <v>178</v>
      </c>
      <c r="D29" s="49" t="s">
        <v>179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4180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209</v>
      </c>
      <c r="P29" s="130">
        <f t="shared" si="6"/>
        <v>0</v>
      </c>
      <c r="Q29" s="130">
        <f t="shared" si="7"/>
        <v>1357.24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209</v>
      </c>
      <c r="W29" s="130">
        <f t="shared" si="13"/>
        <v>0</v>
      </c>
      <c r="X29" s="49">
        <f t="shared" si="14"/>
        <v>638.6</v>
      </c>
      <c r="Y29" s="49">
        <f t="shared" si="15"/>
        <v>1995.84</v>
      </c>
      <c r="Z29" s="49"/>
      <c r="AA29" s="139" t="s">
        <v>71</v>
      </c>
      <c r="AB29" s="140">
        <f t="shared" ref="AB29:AH29" si="41">K29+R29</f>
        <v>44.72</v>
      </c>
      <c r="AC29" s="140">
        <f t="shared" si="41"/>
        <v>894.39</v>
      </c>
      <c r="AD29" s="140">
        <f t="shared" si="41"/>
        <v>601.46</v>
      </c>
      <c r="AE29" s="140">
        <f t="shared" si="41"/>
        <v>37.27</v>
      </c>
      <c r="AF29" s="140">
        <f t="shared" si="41"/>
        <v>418</v>
      </c>
      <c r="AG29" s="140">
        <f t="shared" si="41"/>
        <v>0</v>
      </c>
      <c r="AH29" s="140">
        <f t="shared" si="41"/>
        <v>1995.84</v>
      </c>
      <c r="AI29" s="139" t="s">
        <v>35</v>
      </c>
    </row>
    <row r="30" s="39" customFormat="1" ht="16" customHeight="1" spans="1:35">
      <c r="A30" s="129">
        <f t="shared" si="0"/>
        <v>27</v>
      </c>
      <c r="B30" s="49" t="s">
        <v>132</v>
      </c>
      <c r="C30" s="308" t="s">
        <v>180</v>
      </c>
      <c r="D30" s="49" t="s">
        <v>181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3180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159</v>
      </c>
      <c r="P30" s="130">
        <f t="shared" si="6"/>
        <v>0</v>
      </c>
      <c r="Q30" s="130">
        <f t="shared" si="7"/>
        <v>1307.24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159</v>
      </c>
      <c r="W30" s="130">
        <f t="shared" si="13"/>
        <v>0</v>
      </c>
      <c r="X30" s="49">
        <f t="shared" si="14"/>
        <v>588.6</v>
      </c>
      <c r="Y30" s="49">
        <f t="shared" si="15"/>
        <v>1895.84</v>
      </c>
      <c r="Z30" s="49"/>
      <c r="AA30" s="139" t="s">
        <v>81</v>
      </c>
      <c r="AB30" s="140">
        <f t="shared" ref="AB30:AH30" si="42">K30+R30</f>
        <v>44.72</v>
      </c>
      <c r="AC30" s="140">
        <f t="shared" si="42"/>
        <v>894.39</v>
      </c>
      <c r="AD30" s="140">
        <f t="shared" si="42"/>
        <v>601.46</v>
      </c>
      <c r="AE30" s="140">
        <f t="shared" si="42"/>
        <v>37.27</v>
      </c>
      <c r="AF30" s="140">
        <f t="shared" si="42"/>
        <v>318</v>
      </c>
      <c r="AG30" s="140">
        <f t="shared" si="42"/>
        <v>0</v>
      </c>
      <c r="AH30" s="140">
        <f t="shared" si="42"/>
        <v>1895.84</v>
      </c>
      <c r="AI30" s="139" t="s">
        <v>34</v>
      </c>
    </row>
    <row r="31" s="39" customFormat="1" ht="16" customHeight="1" spans="1:35">
      <c r="A31" s="129">
        <f t="shared" si="0"/>
        <v>28</v>
      </c>
      <c r="B31" s="49" t="e">
        <v>#N/A</v>
      </c>
      <c r="C31" s="311" t="s">
        <v>182</v>
      </c>
      <c r="D31" s="49" t="s">
        <v>183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0</v>
      </c>
      <c r="P31" s="130">
        <f t="shared" si="6"/>
        <v>0</v>
      </c>
      <c r="Q31" s="130">
        <f t="shared" si="7"/>
        <v>1148.24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0</v>
      </c>
      <c r="W31" s="130">
        <f t="shared" si="13"/>
        <v>0</v>
      </c>
      <c r="X31" s="49">
        <f t="shared" si="14"/>
        <v>429.6</v>
      </c>
      <c r="Y31" s="49">
        <f t="shared" si="15"/>
        <v>1577.84</v>
      </c>
      <c r="Z31" s="49"/>
      <c r="AA31" s="139" t="s">
        <v>50</v>
      </c>
      <c r="AB31" s="140">
        <f t="shared" ref="AB31:AH31" si="43">K31+R31</f>
        <v>44.72</v>
      </c>
      <c r="AC31" s="140">
        <f t="shared" si="43"/>
        <v>894.39</v>
      </c>
      <c r="AD31" s="140">
        <f t="shared" si="43"/>
        <v>601.46</v>
      </c>
      <c r="AE31" s="140">
        <f t="shared" si="43"/>
        <v>37.27</v>
      </c>
      <c r="AF31" s="140">
        <f t="shared" si="43"/>
        <v>0</v>
      </c>
      <c r="AG31" s="140">
        <f t="shared" si="43"/>
        <v>0</v>
      </c>
      <c r="AH31" s="140">
        <f t="shared" si="43"/>
        <v>1577.84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184</v>
      </c>
      <c r="C32" s="308" t="s">
        <v>185</v>
      </c>
      <c r="D32" s="49" t="s">
        <v>186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9" t="s">
        <v>50</v>
      </c>
      <c r="AB32" s="140">
        <f t="shared" ref="AB32:AH32" si="44">K32+R32</f>
        <v>44.72</v>
      </c>
      <c r="AC32" s="140">
        <f t="shared" si="44"/>
        <v>894.39</v>
      </c>
      <c r="AD32" s="140">
        <f t="shared" si="44"/>
        <v>601.46</v>
      </c>
      <c r="AE32" s="140">
        <f t="shared" si="44"/>
        <v>37.27</v>
      </c>
      <c r="AF32" s="140">
        <f t="shared" si="44"/>
        <v>318</v>
      </c>
      <c r="AG32" s="140">
        <f t="shared" si="44"/>
        <v>0</v>
      </c>
      <c r="AH32" s="140">
        <f t="shared" si="44"/>
        <v>1895.84</v>
      </c>
      <c r="AI32" s="139" t="s">
        <v>31</v>
      </c>
    </row>
    <row r="33" s="39" customFormat="1" ht="16" customHeight="1" spans="1:35">
      <c r="A33" s="129">
        <f t="shared" si="0"/>
        <v>30</v>
      </c>
      <c r="B33" s="49" t="s">
        <v>184</v>
      </c>
      <c r="C33" s="308" t="s">
        <v>187</v>
      </c>
      <c r="D33" s="49" t="s">
        <v>188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9" t="s">
        <v>50</v>
      </c>
      <c r="AB33" s="140">
        <f t="shared" ref="AB33:AH33" si="45">K33+R33</f>
        <v>44.72</v>
      </c>
      <c r="AC33" s="140">
        <f t="shared" si="45"/>
        <v>894.39</v>
      </c>
      <c r="AD33" s="140">
        <f t="shared" si="45"/>
        <v>601.46</v>
      </c>
      <c r="AE33" s="140">
        <f t="shared" si="45"/>
        <v>37.27</v>
      </c>
      <c r="AF33" s="140">
        <f t="shared" si="45"/>
        <v>318</v>
      </c>
      <c r="AG33" s="140">
        <f t="shared" si="45"/>
        <v>0</v>
      </c>
      <c r="AH33" s="140">
        <f t="shared" si="45"/>
        <v>1895.84</v>
      </c>
      <c r="AI33" s="139" t="s">
        <v>31</v>
      </c>
    </row>
    <row r="34" s="39" customFormat="1" ht="16" customHeight="1" spans="1:35">
      <c r="A34" s="129">
        <f t="shared" si="0"/>
        <v>31</v>
      </c>
      <c r="B34" s="49" t="s">
        <v>184</v>
      </c>
      <c r="C34" s="310" t="s">
        <v>189</v>
      </c>
      <c r="D34" s="202" t="s">
        <v>190</v>
      </c>
      <c r="E34" s="49">
        <v>3726.65</v>
      </c>
      <c r="F34" s="49">
        <v>3726.65</v>
      </c>
      <c r="G34" s="130">
        <v>6014.67</v>
      </c>
      <c r="H34" s="49">
        <v>3726.65</v>
      </c>
      <c r="I34" s="130">
        <v>3180</v>
      </c>
      <c r="J34" s="130"/>
      <c r="K34" s="49">
        <f t="shared" si="1"/>
        <v>44.72</v>
      </c>
      <c r="L34" s="49">
        <f t="shared" si="2"/>
        <v>596.26</v>
      </c>
      <c r="M34" s="130">
        <f t="shared" si="3"/>
        <v>481.17</v>
      </c>
      <c r="N34" s="49">
        <f t="shared" si="4"/>
        <v>26.09</v>
      </c>
      <c r="O34" s="130">
        <f t="shared" si="5"/>
        <v>159</v>
      </c>
      <c r="P34" s="130">
        <f t="shared" si="6"/>
        <v>0</v>
      </c>
      <c r="Q34" s="130">
        <f t="shared" si="7"/>
        <v>1307.24</v>
      </c>
      <c r="R34" s="49">
        <f t="shared" si="8"/>
        <v>0</v>
      </c>
      <c r="S34" s="49">
        <f t="shared" si="9"/>
        <v>298.13</v>
      </c>
      <c r="T34" s="130">
        <f t="shared" si="10"/>
        <v>120.29</v>
      </c>
      <c r="U34" s="49">
        <f t="shared" si="11"/>
        <v>11.18</v>
      </c>
      <c r="V34" s="130">
        <f t="shared" si="12"/>
        <v>159</v>
      </c>
      <c r="W34" s="130">
        <f t="shared" si="13"/>
        <v>0</v>
      </c>
      <c r="X34" s="49">
        <f t="shared" si="14"/>
        <v>588.6</v>
      </c>
      <c r="Y34" s="49">
        <f t="shared" si="15"/>
        <v>1895.84</v>
      </c>
      <c r="Z34" s="49"/>
      <c r="AA34" s="139" t="s">
        <v>50</v>
      </c>
      <c r="AB34" s="140">
        <f t="shared" ref="AB34:AH34" si="46">K34+R34</f>
        <v>44.72</v>
      </c>
      <c r="AC34" s="140">
        <f t="shared" si="46"/>
        <v>894.39</v>
      </c>
      <c r="AD34" s="140">
        <f t="shared" si="46"/>
        <v>601.46</v>
      </c>
      <c r="AE34" s="140">
        <f t="shared" si="46"/>
        <v>37.27</v>
      </c>
      <c r="AF34" s="140">
        <f t="shared" si="46"/>
        <v>318</v>
      </c>
      <c r="AG34" s="140">
        <f t="shared" si="46"/>
        <v>0</v>
      </c>
      <c r="AH34" s="140">
        <f t="shared" si="46"/>
        <v>1895.84</v>
      </c>
      <c r="AI34" s="139" t="s">
        <v>31</v>
      </c>
    </row>
    <row r="35" s="39" customFormat="1" ht="16" customHeight="1" spans="1:35">
      <c r="A35" s="129">
        <f t="shared" si="0"/>
        <v>32</v>
      </c>
      <c r="B35" s="49" t="s">
        <v>132</v>
      </c>
      <c r="C35" s="308" t="s">
        <v>191</v>
      </c>
      <c r="D35" s="49" t="s">
        <v>192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9" t="s">
        <v>81</v>
      </c>
      <c r="AB35" s="140">
        <f t="shared" ref="AB35:AH35" si="47">K35+R35</f>
        <v>44.72</v>
      </c>
      <c r="AC35" s="140">
        <f t="shared" si="47"/>
        <v>894.39</v>
      </c>
      <c r="AD35" s="140">
        <f t="shared" si="47"/>
        <v>601.46</v>
      </c>
      <c r="AE35" s="140">
        <f t="shared" si="47"/>
        <v>37.27</v>
      </c>
      <c r="AF35" s="140">
        <f t="shared" si="47"/>
        <v>318</v>
      </c>
      <c r="AG35" s="140">
        <f t="shared" si="47"/>
        <v>0</v>
      </c>
      <c r="AH35" s="140">
        <f t="shared" si="47"/>
        <v>1895.84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193</v>
      </c>
      <c r="C36" s="308" t="s">
        <v>194</v>
      </c>
      <c r="D36" s="49" t="s">
        <v>195</v>
      </c>
      <c r="E36" s="49">
        <v>3820</v>
      </c>
      <c r="F36" s="49">
        <v>3820</v>
      </c>
      <c r="G36" s="130">
        <v>6014.67</v>
      </c>
      <c r="H36" s="49">
        <v>3820</v>
      </c>
      <c r="I36" s="130">
        <v>3180</v>
      </c>
      <c r="J36" s="130"/>
      <c r="K36" s="49">
        <f t="shared" si="1"/>
        <v>45.84</v>
      </c>
      <c r="L36" s="49">
        <f t="shared" si="2"/>
        <v>611.2</v>
      </c>
      <c r="M36" s="130">
        <f t="shared" si="3"/>
        <v>481.17</v>
      </c>
      <c r="N36" s="49">
        <f t="shared" si="4"/>
        <v>26.74</v>
      </c>
      <c r="O36" s="130">
        <f t="shared" si="5"/>
        <v>159</v>
      </c>
      <c r="P36" s="130">
        <f t="shared" si="6"/>
        <v>0</v>
      </c>
      <c r="Q36" s="130">
        <f t="shared" si="7"/>
        <v>1323.95</v>
      </c>
      <c r="R36" s="49">
        <f t="shared" si="8"/>
        <v>0</v>
      </c>
      <c r="S36" s="49">
        <f t="shared" si="9"/>
        <v>305.6</v>
      </c>
      <c r="T36" s="130">
        <f t="shared" si="10"/>
        <v>120.29</v>
      </c>
      <c r="U36" s="49">
        <f t="shared" si="11"/>
        <v>11.46</v>
      </c>
      <c r="V36" s="130">
        <f t="shared" si="12"/>
        <v>159</v>
      </c>
      <c r="W36" s="130">
        <f t="shared" si="13"/>
        <v>0</v>
      </c>
      <c r="X36" s="49">
        <f t="shared" si="14"/>
        <v>596.35</v>
      </c>
      <c r="Y36" s="49">
        <f t="shared" si="15"/>
        <v>1920.3</v>
      </c>
      <c r="Z36" s="49"/>
      <c r="AA36" s="139" t="s">
        <v>80</v>
      </c>
      <c r="AB36" s="140">
        <f t="shared" ref="AB36:AH36" si="48">K36+R36</f>
        <v>45.84</v>
      </c>
      <c r="AC36" s="140">
        <f t="shared" si="48"/>
        <v>916.8</v>
      </c>
      <c r="AD36" s="140">
        <f t="shared" si="48"/>
        <v>601.46</v>
      </c>
      <c r="AE36" s="140">
        <f t="shared" si="48"/>
        <v>38.2</v>
      </c>
      <c r="AF36" s="140">
        <f t="shared" si="48"/>
        <v>318</v>
      </c>
      <c r="AG36" s="140">
        <f t="shared" si="48"/>
        <v>0</v>
      </c>
      <c r="AH36" s="140">
        <f t="shared" si="48"/>
        <v>1920.3</v>
      </c>
      <c r="AI36" s="139" t="s">
        <v>33</v>
      </c>
    </row>
    <row r="37" s="39" customFormat="1" ht="16" customHeight="1" spans="1:35">
      <c r="A37" s="129">
        <f t="shared" si="0"/>
        <v>34</v>
      </c>
      <c r="B37" s="49" t="s">
        <v>196</v>
      </c>
      <c r="C37" s="308" t="s">
        <v>197</v>
      </c>
      <c r="D37" s="49" t="s">
        <v>198</v>
      </c>
      <c r="E37" s="49">
        <v>3726.65</v>
      </c>
      <c r="F37" s="49">
        <v>3726.65</v>
      </c>
      <c r="G37" s="130">
        <v>6014.67</v>
      </c>
      <c r="H37" s="49">
        <v>3726.65</v>
      </c>
      <c r="I37" s="130">
        <v>3180</v>
      </c>
      <c r="J37" s="130"/>
      <c r="K37" s="49">
        <f t="shared" si="1"/>
        <v>44.72</v>
      </c>
      <c r="L37" s="49">
        <f t="shared" si="2"/>
        <v>596.26</v>
      </c>
      <c r="M37" s="130">
        <f t="shared" si="3"/>
        <v>481.17</v>
      </c>
      <c r="N37" s="49">
        <f t="shared" si="4"/>
        <v>26.09</v>
      </c>
      <c r="O37" s="130">
        <f t="shared" si="5"/>
        <v>159</v>
      </c>
      <c r="P37" s="130">
        <f t="shared" si="6"/>
        <v>0</v>
      </c>
      <c r="Q37" s="130">
        <f t="shared" si="7"/>
        <v>1307.24</v>
      </c>
      <c r="R37" s="49">
        <f t="shared" si="8"/>
        <v>0</v>
      </c>
      <c r="S37" s="49">
        <f t="shared" si="9"/>
        <v>298.13</v>
      </c>
      <c r="T37" s="130">
        <f t="shared" si="10"/>
        <v>120.29</v>
      </c>
      <c r="U37" s="49">
        <f t="shared" si="11"/>
        <v>11.18</v>
      </c>
      <c r="V37" s="130">
        <f t="shared" si="12"/>
        <v>159</v>
      </c>
      <c r="W37" s="130">
        <f t="shared" si="13"/>
        <v>0</v>
      </c>
      <c r="X37" s="49">
        <f t="shared" si="14"/>
        <v>588.6</v>
      </c>
      <c r="Y37" s="49">
        <f t="shared" si="15"/>
        <v>1895.84</v>
      </c>
      <c r="Z37" s="49"/>
      <c r="AA37" s="139" t="s">
        <v>64</v>
      </c>
      <c r="AB37" s="140">
        <f t="shared" ref="AB37:AH37" si="49">K37+R37</f>
        <v>44.72</v>
      </c>
      <c r="AC37" s="140">
        <f t="shared" si="49"/>
        <v>894.39</v>
      </c>
      <c r="AD37" s="140">
        <f t="shared" si="49"/>
        <v>601.46</v>
      </c>
      <c r="AE37" s="140">
        <f t="shared" si="49"/>
        <v>37.27</v>
      </c>
      <c r="AF37" s="140">
        <f t="shared" si="49"/>
        <v>318</v>
      </c>
      <c r="AG37" s="140">
        <f t="shared" si="49"/>
        <v>0</v>
      </c>
      <c r="AH37" s="140">
        <f t="shared" si="49"/>
        <v>1895.84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196</v>
      </c>
      <c r="C38" s="308" t="s">
        <v>199</v>
      </c>
      <c r="D38" s="49" t="s">
        <v>200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9" t="s">
        <v>83</v>
      </c>
      <c r="AB38" s="140">
        <f t="shared" ref="AB38:AH38" si="50">K38+R38</f>
        <v>44.72</v>
      </c>
      <c r="AC38" s="140">
        <f t="shared" si="50"/>
        <v>894.39</v>
      </c>
      <c r="AD38" s="140">
        <f t="shared" si="50"/>
        <v>601.46</v>
      </c>
      <c r="AE38" s="140">
        <f t="shared" si="50"/>
        <v>37.27</v>
      </c>
      <c r="AF38" s="140">
        <f t="shared" si="50"/>
        <v>318</v>
      </c>
      <c r="AG38" s="140">
        <f t="shared" si="50"/>
        <v>0</v>
      </c>
      <c r="AH38" s="140">
        <f t="shared" si="50"/>
        <v>1895.84</v>
      </c>
      <c r="AI38" s="139" t="s">
        <v>31</v>
      </c>
    </row>
    <row r="39" s="39" customFormat="1" ht="16" customHeight="1" spans="1:35">
      <c r="A39" s="129">
        <f t="shared" si="0"/>
        <v>36</v>
      </c>
      <c r="B39" s="49" t="s">
        <v>201</v>
      </c>
      <c r="C39" s="307" t="s">
        <v>202</v>
      </c>
      <c r="D39" s="49" t="s">
        <v>203</v>
      </c>
      <c r="E39" s="49">
        <v>3820</v>
      </c>
      <c r="F39" s="49">
        <v>3820</v>
      </c>
      <c r="G39" s="130">
        <v>6014.67</v>
      </c>
      <c r="H39" s="49">
        <v>3820</v>
      </c>
      <c r="I39" s="130">
        <v>4180</v>
      </c>
      <c r="J39" s="130"/>
      <c r="K39" s="49">
        <f t="shared" si="1"/>
        <v>45.84</v>
      </c>
      <c r="L39" s="49">
        <f t="shared" si="2"/>
        <v>611.2</v>
      </c>
      <c r="M39" s="130">
        <f t="shared" si="3"/>
        <v>481.17</v>
      </c>
      <c r="N39" s="49">
        <f t="shared" si="4"/>
        <v>26.74</v>
      </c>
      <c r="O39" s="130">
        <f t="shared" si="5"/>
        <v>209</v>
      </c>
      <c r="P39" s="130">
        <f t="shared" si="6"/>
        <v>0</v>
      </c>
      <c r="Q39" s="130">
        <f t="shared" si="7"/>
        <v>1373.95</v>
      </c>
      <c r="R39" s="49">
        <f t="shared" si="8"/>
        <v>0</v>
      </c>
      <c r="S39" s="49">
        <f t="shared" si="9"/>
        <v>305.6</v>
      </c>
      <c r="T39" s="130">
        <f t="shared" si="10"/>
        <v>120.29</v>
      </c>
      <c r="U39" s="49">
        <f t="shared" si="11"/>
        <v>11.46</v>
      </c>
      <c r="V39" s="130">
        <f t="shared" si="12"/>
        <v>209</v>
      </c>
      <c r="W39" s="130">
        <f t="shared" si="13"/>
        <v>0</v>
      </c>
      <c r="X39" s="49">
        <f t="shared" si="14"/>
        <v>646.35</v>
      </c>
      <c r="Y39" s="49">
        <f t="shared" si="15"/>
        <v>2020.3</v>
      </c>
      <c r="Z39" s="49"/>
      <c r="AA39" s="139" t="s">
        <v>64</v>
      </c>
      <c r="AB39" s="140">
        <f t="shared" ref="AB39:AH39" si="51">K39+R39</f>
        <v>45.84</v>
      </c>
      <c r="AC39" s="140">
        <f t="shared" si="51"/>
        <v>916.8</v>
      </c>
      <c r="AD39" s="140">
        <f t="shared" si="51"/>
        <v>601.46</v>
      </c>
      <c r="AE39" s="140">
        <f t="shared" si="51"/>
        <v>38.2</v>
      </c>
      <c r="AF39" s="140">
        <f t="shared" si="51"/>
        <v>418</v>
      </c>
      <c r="AG39" s="140">
        <f t="shared" si="51"/>
        <v>0</v>
      </c>
      <c r="AH39" s="140">
        <f t="shared" si="51"/>
        <v>2020.3</v>
      </c>
      <c r="AI39" s="139" t="s">
        <v>34</v>
      </c>
    </row>
    <row r="40" s="39" customFormat="1" ht="16" customHeight="1" spans="1:35">
      <c r="A40" s="129">
        <f t="shared" si="0"/>
        <v>37</v>
      </c>
      <c r="B40" s="49" t="s">
        <v>196</v>
      </c>
      <c r="C40" s="310" t="s">
        <v>204</v>
      </c>
      <c r="D40" s="46" t="s">
        <v>205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3180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159</v>
      </c>
      <c r="P40" s="130">
        <f t="shared" si="6"/>
        <v>0</v>
      </c>
      <c r="Q40" s="130">
        <f t="shared" si="7"/>
        <v>1307.24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159</v>
      </c>
      <c r="W40" s="130">
        <f t="shared" si="13"/>
        <v>0</v>
      </c>
      <c r="X40" s="49">
        <f t="shared" si="14"/>
        <v>588.6</v>
      </c>
      <c r="Y40" s="49">
        <f t="shared" si="15"/>
        <v>1895.84</v>
      </c>
      <c r="Z40" s="49"/>
      <c r="AA40" s="139" t="s">
        <v>81</v>
      </c>
      <c r="AB40" s="140">
        <f t="shared" ref="AB40:AH40" si="52">K40+R40</f>
        <v>44.72</v>
      </c>
      <c r="AC40" s="140">
        <f t="shared" si="52"/>
        <v>894.39</v>
      </c>
      <c r="AD40" s="140">
        <f t="shared" si="52"/>
        <v>601.46</v>
      </c>
      <c r="AE40" s="140">
        <f t="shared" si="52"/>
        <v>37.27</v>
      </c>
      <c r="AF40" s="140">
        <f t="shared" si="52"/>
        <v>318</v>
      </c>
      <c r="AG40" s="140">
        <f t="shared" si="52"/>
        <v>0</v>
      </c>
      <c r="AH40" s="140">
        <f t="shared" si="52"/>
        <v>1895.84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206</v>
      </c>
      <c r="C41" s="308" t="s">
        <v>207</v>
      </c>
      <c r="D41" s="49" t="s">
        <v>208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9" t="s">
        <v>63</v>
      </c>
      <c r="AB41" s="140">
        <f t="shared" ref="AB41:AH41" si="53">K41+R41</f>
        <v>44.72</v>
      </c>
      <c r="AC41" s="140">
        <f t="shared" si="53"/>
        <v>894.39</v>
      </c>
      <c r="AD41" s="140">
        <f t="shared" si="53"/>
        <v>601.46</v>
      </c>
      <c r="AE41" s="140">
        <f t="shared" si="53"/>
        <v>37.27</v>
      </c>
      <c r="AF41" s="140">
        <f t="shared" si="53"/>
        <v>318</v>
      </c>
      <c r="AG41" s="140">
        <f t="shared" si="53"/>
        <v>0</v>
      </c>
      <c r="AH41" s="140">
        <f t="shared" si="53"/>
        <v>1895.84</v>
      </c>
      <c r="AI41" s="139" t="s">
        <v>31</v>
      </c>
    </row>
    <row r="42" s="39" customFormat="1" ht="16" customHeight="1" spans="1:35">
      <c r="A42" s="129">
        <f t="shared" si="0"/>
        <v>39</v>
      </c>
      <c r="B42" s="49" t="s">
        <v>209</v>
      </c>
      <c r="C42" s="308" t="s">
        <v>210</v>
      </c>
      <c r="D42" s="49" t="s">
        <v>211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4180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209</v>
      </c>
      <c r="P42" s="130">
        <f t="shared" si="6"/>
        <v>0</v>
      </c>
      <c r="Q42" s="130">
        <f t="shared" si="7"/>
        <v>1357.24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209</v>
      </c>
      <c r="W42" s="130">
        <f t="shared" si="13"/>
        <v>0</v>
      </c>
      <c r="X42" s="49">
        <f t="shared" si="14"/>
        <v>638.6</v>
      </c>
      <c r="Y42" s="49">
        <f t="shared" si="15"/>
        <v>1995.84</v>
      </c>
      <c r="Z42" s="49"/>
      <c r="AA42" s="139" t="s">
        <v>64</v>
      </c>
      <c r="AB42" s="140">
        <f t="shared" ref="AB42:AH42" si="54">K42+R42</f>
        <v>44.72</v>
      </c>
      <c r="AC42" s="140">
        <f t="shared" si="54"/>
        <v>894.39</v>
      </c>
      <c r="AD42" s="140">
        <f t="shared" si="54"/>
        <v>601.46</v>
      </c>
      <c r="AE42" s="140">
        <f t="shared" si="54"/>
        <v>37.27</v>
      </c>
      <c r="AF42" s="140">
        <f t="shared" si="54"/>
        <v>418</v>
      </c>
      <c r="AG42" s="140">
        <f t="shared" si="54"/>
        <v>0</v>
      </c>
      <c r="AH42" s="140">
        <f t="shared" si="54"/>
        <v>1995.84</v>
      </c>
      <c r="AI42" s="139" t="s">
        <v>34</v>
      </c>
    </row>
    <row r="43" s="39" customFormat="1" ht="16" customHeight="1" spans="1:35">
      <c r="A43" s="129">
        <f t="shared" si="0"/>
        <v>40</v>
      </c>
      <c r="B43" s="49" t="s">
        <v>212</v>
      </c>
      <c r="C43" s="308" t="s">
        <v>213</v>
      </c>
      <c r="D43" s="49" t="s">
        <v>214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9" t="s">
        <v>67</v>
      </c>
      <c r="AB43" s="140">
        <f t="shared" ref="AB43:AH43" si="55">K43+R43</f>
        <v>44.72</v>
      </c>
      <c r="AC43" s="140">
        <f t="shared" si="55"/>
        <v>894.39</v>
      </c>
      <c r="AD43" s="140">
        <f t="shared" si="55"/>
        <v>601.46</v>
      </c>
      <c r="AE43" s="140">
        <f t="shared" si="55"/>
        <v>37.27</v>
      </c>
      <c r="AF43" s="140">
        <f t="shared" si="55"/>
        <v>318</v>
      </c>
      <c r="AG43" s="140">
        <f t="shared" si="55"/>
        <v>0</v>
      </c>
      <c r="AH43" s="140">
        <f t="shared" si="55"/>
        <v>1895.84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201</v>
      </c>
      <c r="C44" s="308" t="s">
        <v>215</v>
      </c>
      <c r="D44" s="49" t="s">
        <v>216</v>
      </c>
      <c r="E44" s="49">
        <v>3726.65</v>
      </c>
      <c r="F44" s="49">
        <v>3726.65</v>
      </c>
      <c r="G44" s="130">
        <v>6014.67</v>
      </c>
      <c r="H44" s="49">
        <v>3726.65</v>
      </c>
      <c r="I44" s="130">
        <v>2544</v>
      </c>
      <c r="J44" s="130"/>
      <c r="K44" s="49">
        <f t="shared" si="1"/>
        <v>44.72</v>
      </c>
      <c r="L44" s="49">
        <f t="shared" si="2"/>
        <v>596.26</v>
      </c>
      <c r="M44" s="130">
        <f t="shared" si="3"/>
        <v>481.17</v>
      </c>
      <c r="N44" s="49">
        <f t="shared" si="4"/>
        <v>26.09</v>
      </c>
      <c r="O44" s="130">
        <f t="shared" si="5"/>
        <v>127.2</v>
      </c>
      <c r="P44" s="130">
        <f t="shared" si="6"/>
        <v>0</v>
      </c>
      <c r="Q44" s="130">
        <f t="shared" si="7"/>
        <v>1275.44</v>
      </c>
      <c r="R44" s="49">
        <f t="shared" si="8"/>
        <v>0</v>
      </c>
      <c r="S44" s="49">
        <f t="shared" si="9"/>
        <v>298.13</v>
      </c>
      <c r="T44" s="130">
        <f t="shared" si="10"/>
        <v>120.29</v>
      </c>
      <c r="U44" s="49">
        <f t="shared" si="11"/>
        <v>11.18</v>
      </c>
      <c r="V44" s="130">
        <f t="shared" si="12"/>
        <v>127.2</v>
      </c>
      <c r="W44" s="130">
        <f t="shared" si="13"/>
        <v>0</v>
      </c>
      <c r="X44" s="49">
        <f t="shared" si="14"/>
        <v>556.8</v>
      </c>
      <c r="Y44" s="49">
        <f t="shared" si="15"/>
        <v>1832.24</v>
      </c>
      <c r="Z44" s="49"/>
      <c r="AA44" s="139" t="s">
        <v>66</v>
      </c>
      <c r="AB44" s="140">
        <f t="shared" ref="AB44:AH44" si="56">K44+R44</f>
        <v>44.72</v>
      </c>
      <c r="AC44" s="140">
        <f t="shared" si="56"/>
        <v>894.39</v>
      </c>
      <c r="AD44" s="140">
        <f t="shared" si="56"/>
        <v>601.46</v>
      </c>
      <c r="AE44" s="140">
        <f t="shared" si="56"/>
        <v>37.27</v>
      </c>
      <c r="AF44" s="140">
        <f t="shared" si="56"/>
        <v>254.4</v>
      </c>
      <c r="AG44" s="140">
        <f t="shared" si="56"/>
        <v>0</v>
      </c>
      <c r="AH44" s="140">
        <f t="shared" si="56"/>
        <v>1832.24</v>
      </c>
      <c r="AI44" s="139" t="s">
        <v>35</v>
      </c>
    </row>
    <row r="45" s="39" customFormat="1" ht="16" customHeight="1" spans="1:35">
      <c r="A45" s="129">
        <f t="shared" si="0"/>
        <v>42</v>
      </c>
      <c r="B45" s="49" t="s">
        <v>217</v>
      </c>
      <c r="C45" s="308" t="s">
        <v>218</v>
      </c>
      <c r="D45" s="49" t="s">
        <v>219</v>
      </c>
      <c r="E45" s="49">
        <v>3726.65</v>
      </c>
      <c r="F45" s="49">
        <v>3726.65</v>
      </c>
      <c r="G45" s="130">
        <v>6014.67</v>
      </c>
      <c r="H45" s="49">
        <v>3726.65</v>
      </c>
      <c r="I45" s="130">
        <v>3180</v>
      </c>
      <c r="J45" s="130"/>
      <c r="K45" s="49">
        <f t="shared" si="1"/>
        <v>44.72</v>
      </c>
      <c r="L45" s="49">
        <f t="shared" si="2"/>
        <v>596.26</v>
      </c>
      <c r="M45" s="130">
        <f t="shared" si="3"/>
        <v>481.17</v>
      </c>
      <c r="N45" s="49">
        <f t="shared" si="4"/>
        <v>26.09</v>
      </c>
      <c r="O45" s="130">
        <f t="shared" si="5"/>
        <v>159</v>
      </c>
      <c r="P45" s="130">
        <f t="shared" si="6"/>
        <v>0</v>
      </c>
      <c r="Q45" s="130">
        <f t="shared" si="7"/>
        <v>1307.24</v>
      </c>
      <c r="R45" s="49">
        <f t="shared" si="8"/>
        <v>0</v>
      </c>
      <c r="S45" s="49">
        <f t="shared" si="9"/>
        <v>298.13</v>
      </c>
      <c r="T45" s="130">
        <f t="shared" si="10"/>
        <v>120.29</v>
      </c>
      <c r="U45" s="49">
        <f t="shared" si="11"/>
        <v>11.18</v>
      </c>
      <c r="V45" s="130">
        <f t="shared" si="12"/>
        <v>159</v>
      </c>
      <c r="W45" s="130">
        <f t="shared" si="13"/>
        <v>0</v>
      </c>
      <c r="X45" s="49">
        <f t="shared" si="14"/>
        <v>588.6</v>
      </c>
      <c r="Y45" s="49">
        <f t="shared" si="15"/>
        <v>1895.84</v>
      </c>
      <c r="Z45" s="49"/>
      <c r="AA45" s="139" t="s">
        <v>57</v>
      </c>
      <c r="AB45" s="140">
        <f t="shared" ref="AB45:AH45" si="57">K45+R45</f>
        <v>44.72</v>
      </c>
      <c r="AC45" s="140">
        <f t="shared" si="57"/>
        <v>894.39</v>
      </c>
      <c r="AD45" s="140">
        <f t="shared" si="57"/>
        <v>601.46</v>
      </c>
      <c r="AE45" s="140">
        <f t="shared" si="57"/>
        <v>37.27</v>
      </c>
      <c r="AF45" s="140">
        <f t="shared" si="57"/>
        <v>318</v>
      </c>
      <c r="AG45" s="140">
        <f t="shared" si="57"/>
        <v>0</v>
      </c>
      <c r="AH45" s="140">
        <f t="shared" si="57"/>
        <v>1895.84</v>
      </c>
      <c r="AI45" s="139" t="s">
        <v>35</v>
      </c>
    </row>
    <row r="46" s="39" customFormat="1" ht="16" customHeight="1" spans="1:35">
      <c r="A46" s="129">
        <f t="shared" si="0"/>
        <v>43</v>
      </c>
      <c r="B46" s="49" t="s">
        <v>220</v>
      </c>
      <c r="C46" s="308" t="s">
        <v>221</v>
      </c>
      <c r="D46" s="49" t="s">
        <v>222</v>
      </c>
      <c r="E46" s="49">
        <v>3820</v>
      </c>
      <c r="F46" s="49">
        <v>3820</v>
      </c>
      <c r="G46" s="130">
        <v>6014.67</v>
      </c>
      <c r="H46" s="49">
        <v>3820</v>
      </c>
      <c r="I46" s="130">
        <v>4180</v>
      </c>
      <c r="J46" s="130"/>
      <c r="K46" s="49">
        <f t="shared" si="1"/>
        <v>45.84</v>
      </c>
      <c r="L46" s="49">
        <f t="shared" si="2"/>
        <v>611.2</v>
      </c>
      <c r="M46" s="130">
        <f t="shared" si="3"/>
        <v>481.17</v>
      </c>
      <c r="N46" s="49">
        <f t="shared" si="4"/>
        <v>26.74</v>
      </c>
      <c r="O46" s="130">
        <f t="shared" si="5"/>
        <v>209</v>
      </c>
      <c r="P46" s="130">
        <f t="shared" si="6"/>
        <v>0</v>
      </c>
      <c r="Q46" s="130">
        <f t="shared" si="7"/>
        <v>1373.95</v>
      </c>
      <c r="R46" s="49">
        <f t="shared" si="8"/>
        <v>0</v>
      </c>
      <c r="S46" s="49">
        <f t="shared" si="9"/>
        <v>305.6</v>
      </c>
      <c r="T46" s="130">
        <f t="shared" si="10"/>
        <v>120.29</v>
      </c>
      <c r="U46" s="49">
        <f t="shared" si="11"/>
        <v>11.46</v>
      </c>
      <c r="V46" s="130">
        <f t="shared" si="12"/>
        <v>209</v>
      </c>
      <c r="W46" s="130">
        <f t="shared" si="13"/>
        <v>0</v>
      </c>
      <c r="X46" s="49">
        <f t="shared" si="14"/>
        <v>646.35</v>
      </c>
      <c r="Y46" s="49">
        <f t="shared" si="15"/>
        <v>2020.3</v>
      </c>
      <c r="Z46" s="49"/>
      <c r="AA46" s="139" t="s">
        <v>90</v>
      </c>
      <c r="AB46" s="140">
        <f t="shared" ref="AB46:AH46" si="58">K46+R46</f>
        <v>45.84</v>
      </c>
      <c r="AC46" s="140">
        <f t="shared" si="58"/>
        <v>916.8</v>
      </c>
      <c r="AD46" s="140">
        <f t="shared" si="58"/>
        <v>601.46</v>
      </c>
      <c r="AE46" s="140">
        <f t="shared" si="58"/>
        <v>38.2</v>
      </c>
      <c r="AF46" s="140">
        <f t="shared" si="58"/>
        <v>418</v>
      </c>
      <c r="AG46" s="140">
        <f t="shared" si="58"/>
        <v>0</v>
      </c>
      <c r="AH46" s="140">
        <f t="shared" si="58"/>
        <v>2020.3</v>
      </c>
      <c r="AI46" s="139" t="s">
        <v>31</v>
      </c>
    </row>
    <row r="47" s="39" customFormat="1" ht="16" customHeight="1" spans="1:35">
      <c r="A47" s="129">
        <f t="shared" si="0"/>
        <v>44</v>
      </c>
      <c r="B47" s="49" t="s">
        <v>223</v>
      </c>
      <c r="C47" s="308" t="s">
        <v>224</v>
      </c>
      <c r="D47" s="49" t="s">
        <v>225</v>
      </c>
      <c r="E47" s="49">
        <v>3820</v>
      </c>
      <c r="F47" s="49">
        <v>3820</v>
      </c>
      <c r="G47" s="130">
        <v>6014.67</v>
      </c>
      <c r="H47" s="49">
        <v>3820</v>
      </c>
      <c r="I47" s="130">
        <v>3180</v>
      </c>
      <c r="J47" s="130"/>
      <c r="K47" s="49">
        <f t="shared" si="1"/>
        <v>45.84</v>
      </c>
      <c r="L47" s="49">
        <f t="shared" si="2"/>
        <v>611.2</v>
      </c>
      <c r="M47" s="130">
        <f t="shared" si="3"/>
        <v>481.17</v>
      </c>
      <c r="N47" s="49">
        <f t="shared" si="4"/>
        <v>26.74</v>
      </c>
      <c r="O47" s="130">
        <f t="shared" si="5"/>
        <v>159</v>
      </c>
      <c r="P47" s="130">
        <f t="shared" si="6"/>
        <v>0</v>
      </c>
      <c r="Q47" s="130">
        <f t="shared" si="7"/>
        <v>1323.95</v>
      </c>
      <c r="R47" s="49">
        <f t="shared" si="8"/>
        <v>0</v>
      </c>
      <c r="S47" s="49">
        <f t="shared" si="9"/>
        <v>305.6</v>
      </c>
      <c r="T47" s="130">
        <f t="shared" si="10"/>
        <v>120.29</v>
      </c>
      <c r="U47" s="49">
        <f t="shared" si="11"/>
        <v>11.46</v>
      </c>
      <c r="V47" s="130">
        <f t="shared" si="12"/>
        <v>159</v>
      </c>
      <c r="W47" s="130">
        <f t="shared" si="13"/>
        <v>0</v>
      </c>
      <c r="X47" s="49">
        <f t="shared" si="14"/>
        <v>596.35</v>
      </c>
      <c r="Y47" s="49">
        <f t="shared" si="15"/>
        <v>1920.3</v>
      </c>
      <c r="Z47" s="49"/>
      <c r="AA47" s="139" t="s">
        <v>80</v>
      </c>
      <c r="AB47" s="140">
        <f t="shared" ref="AB47:AH47" si="59">K47+R47</f>
        <v>45.84</v>
      </c>
      <c r="AC47" s="140">
        <f t="shared" si="59"/>
        <v>916.8</v>
      </c>
      <c r="AD47" s="140">
        <f t="shared" si="59"/>
        <v>601.46</v>
      </c>
      <c r="AE47" s="140">
        <f t="shared" si="59"/>
        <v>38.2</v>
      </c>
      <c r="AF47" s="140">
        <f t="shared" si="59"/>
        <v>318</v>
      </c>
      <c r="AG47" s="140">
        <f t="shared" si="59"/>
        <v>0</v>
      </c>
      <c r="AH47" s="140">
        <f t="shared" si="59"/>
        <v>1920.3</v>
      </c>
      <c r="AI47" s="139" t="s">
        <v>33</v>
      </c>
    </row>
    <row r="48" s="39" customFormat="1" ht="16" customHeight="1" spans="1:35">
      <c r="A48" s="129">
        <f t="shared" si="0"/>
        <v>45</v>
      </c>
      <c r="B48" s="49" t="s">
        <v>223</v>
      </c>
      <c r="C48" s="308" t="s">
        <v>226</v>
      </c>
      <c r="D48" s="49" t="s">
        <v>227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2200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110</v>
      </c>
      <c r="P48" s="130">
        <f t="shared" si="6"/>
        <v>0</v>
      </c>
      <c r="Q48" s="130">
        <f t="shared" si="7"/>
        <v>1258.24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110</v>
      </c>
      <c r="W48" s="130">
        <f t="shared" si="13"/>
        <v>0</v>
      </c>
      <c r="X48" s="49">
        <f t="shared" si="14"/>
        <v>539.6</v>
      </c>
      <c r="Y48" s="49">
        <f t="shared" si="15"/>
        <v>1797.84</v>
      </c>
      <c r="Z48" s="49"/>
      <c r="AA48" s="139" t="s">
        <v>80</v>
      </c>
      <c r="AB48" s="140">
        <f t="shared" ref="AB48:AH48" si="60">K48+R48</f>
        <v>44.72</v>
      </c>
      <c r="AC48" s="140">
        <f t="shared" si="60"/>
        <v>894.39</v>
      </c>
      <c r="AD48" s="140">
        <f t="shared" si="60"/>
        <v>601.46</v>
      </c>
      <c r="AE48" s="140">
        <f t="shared" si="60"/>
        <v>37.27</v>
      </c>
      <c r="AF48" s="140">
        <f t="shared" si="60"/>
        <v>220</v>
      </c>
      <c r="AG48" s="140">
        <f t="shared" si="60"/>
        <v>0</v>
      </c>
      <c r="AH48" s="140">
        <f t="shared" si="60"/>
        <v>1797.84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129</v>
      </c>
      <c r="C49" s="308" t="s">
        <v>228</v>
      </c>
      <c r="D49" s="49" t="s">
        <v>229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3180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159</v>
      </c>
      <c r="P49" s="130">
        <f t="shared" si="6"/>
        <v>0</v>
      </c>
      <c r="Q49" s="130">
        <f t="shared" si="7"/>
        <v>1307.24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159</v>
      </c>
      <c r="W49" s="130">
        <f t="shared" si="13"/>
        <v>0</v>
      </c>
      <c r="X49" s="49">
        <f t="shared" si="14"/>
        <v>588.6</v>
      </c>
      <c r="Y49" s="49">
        <f t="shared" si="15"/>
        <v>1895.84</v>
      </c>
      <c r="Z49" s="49"/>
      <c r="AA49" s="139" t="s">
        <v>82</v>
      </c>
      <c r="AB49" s="140">
        <f t="shared" ref="AB49:AH49" si="61">K49+R49</f>
        <v>44.72</v>
      </c>
      <c r="AC49" s="140">
        <f t="shared" si="61"/>
        <v>894.39</v>
      </c>
      <c r="AD49" s="140">
        <f t="shared" si="61"/>
        <v>601.46</v>
      </c>
      <c r="AE49" s="140">
        <f t="shared" si="61"/>
        <v>37.27</v>
      </c>
      <c r="AF49" s="140">
        <f t="shared" si="61"/>
        <v>318</v>
      </c>
      <c r="AG49" s="140">
        <f t="shared" si="61"/>
        <v>0</v>
      </c>
      <c r="AH49" s="140">
        <f t="shared" si="61"/>
        <v>1895.84</v>
      </c>
      <c r="AI49" s="139" t="s">
        <v>35</v>
      </c>
    </row>
    <row r="50" s="39" customFormat="1" ht="16" customHeight="1" spans="1:35">
      <c r="A50" s="129">
        <f t="shared" si="0"/>
        <v>47</v>
      </c>
      <c r="B50" s="49" t="s">
        <v>223</v>
      </c>
      <c r="C50" s="308" t="s">
        <v>230</v>
      </c>
      <c r="D50" s="49" t="s">
        <v>231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9" t="s">
        <v>59</v>
      </c>
      <c r="AB50" s="140">
        <f t="shared" ref="AB50:AH50" si="62">K50+R50</f>
        <v>44.72</v>
      </c>
      <c r="AC50" s="140">
        <f t="shared" si="62"/>
        <v>894.39</v>
      </c>
      <c r="AD50" s="140">
        <f t="shared" si="62"/>
        <v>601.46</v>
      </c>
      <c r="AE50" s="140">
        <f t="shared" si="62"/>
        <v>37.27</v>
      </c>
      <c r="AF50" s="140">
        <f t="shared" si="62"/>
        <v>318</v>
      </c>
      <c r="AG50" s="140">
        <f t="shared" si="62"/>
        <v>0</v>
      </c>
      <c r="AH50" s="140">
        <f t="shared" si="62"/>
        <v>1895.84</v>
      </c>
      <c r="AI50" s="139" t="s">
        <v>33</v>
      </c>
    </row>
    <row r="51" s="39" customFormat="1" ht="16" customHeight="1" spans="1:35">
      <c r="A51" s="129">
        <f t="shared" si="0"/>
        <v>48</v>
      </c>
      <c r="B51" s="49" t="s">
        <v>132</v>
      </c>
      <c r="C51" s="308" t="s">
        <v>232</v>
      </c>
      <c r="D51" s="49" t="s">
        <v>233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4180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209</v>
      </c>
      <c r="P51" s="130">
        <f t="shared" si="6"/>
        <v>0</v>
      </c>
      <c r="Q51" s="130">
        <f t="shared" si="7"/>
        <v>1357.24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209</v>
      </c>
      <c r="W51" s="130">
        <f t="shared" si="13"/>
        <v>0</v>
      </c>
      <c r="X51" s="49">
        <f t="shared" si="14"/>
        <v>638.6</v>
      </c>
      <c r="Y51" s="49">
        <f t="shared" si="15"/>
        <v>1995.84</v>
      </c>
      <c r="Z51" s="49"/>
      <c r="AA51" s="139" t="s">
        <v>64</v>
      </c>
      <c r="AB51" s="140">
        <f t="shared" ref="AB51:AH51" si="63">K51+R51</f>
        <v>44.72</v>
      </c>
      <c r="AC51" s="140">
        <f t="shared" si="63"/>
        <v>894.39</v>
      </c>
      <c r="AD51" s="140">
        <f t="shared" si="63"/>
        <v>601.46</v>
      </c>
      <c r="AE51" s="140">
        <f t="shared" si="63"/>
        <v>37.27</v>
      </c>
      <c r="AF51" s="140">
        <f t="shared" si="63"/>
        <v>418</v>
      </c>
      <c r="AG51" s="140">
        <f t="shared" si="63"/>
        <v>0</v>
      </c>
      <c r="AH51" s="140">
        <f t="shared" si="63"/>
        <v>1995.84</v>
      </c>
      <c r="AI51" s="139" t="s">
        <v>34</v>
      </c>
    </row>
    <row r="52" s="39" customFormat="1" ht="16" customHeight="1" spans="1:35">
      <c r="A52" s="129">
        <f t="shared" si="0"/>
        <v>49</v>
      </c>
      <c r="B52" s="49" t="s">
        <v>169</v>
      </c>
      <c r="C52" s="308" t="s">
        <v>234</v>
      </c>
      <c r="D52" s="49" t="s">
        <v>235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9" t="s">
        <v>91</v>
      </c>
      <c r="AB52" s="140">
        <f t="shared" ref="AB52:AH52" si="64">K52+R52</f>
        <v>44.72</v>
      </c>
      <c r="AC52" s="140">
        <f t="shared" si="64"/>
        <v>894.39</v>
      </c>
      <c r="AD52" s="140">
        <f t="shared" si="64"/>
        <v>601.46</v>
      </c>
      <c r="AE52" s="140">
        <f t="shared" si="64"/>
        <v>37.27</v>
      </c>
      <c r="AF52" s="140">
        <f t="shared" si="64"/>
        <v>318</v>
      </c>
      <c r="AG52" s="140">
        <f t="shared" si="64"/>
        <v>0</v>
      </c>
      <c r="AH52" s="140">
        <f t="shared" si="64"/>
        <v>1895.84</v>
      </c>
      <c r="AI52" s="139" t="s">
        <v>31</v>
      </c>
    </row>
    <row r="53" s="39" customFormat="1" ht="16" customHeight="1" spans="1:35">
      <c r="A53" s="129">
        <f t="shared" si="0"/>
        <v>50</v>
      </c>
      <c r="B53" s="49" t="s">
        <v>223</v>
      </c>
      <c r="C53" s="308" t="s">
        <v>236</v>
      </c>
      <c r="D53" s="49" t="s">
        <v>237</v>
      </c>
      <c r="E53" s="49">
        <v>3726.65</v>
      </c>
      <c r="F53" s="49">
        <v>3726.65</v>
      </c>
      <c r="G53" s="130">
        <v>6014.67</v>
      </c>
      <c r="H53" s="49">
        <v>3726.65</v>
      </c>
      <c r="I53" s="130">
        <v>3180</v>
      </c>
      <c r="J53" s="130"/>
      <c r="K53" s="49">
        <f t="shared" si="1"/>
        <v>44.72</v>
      </c>
      <c r="L53" s="49">
        <f t="shared" si="2"/>
        <v>596.26</v>
      </c>
      <c r="M53" s="130">
        <f t="shared" si="3"/>
        <v>481.17</v>
      </c>
      <c r="N53" s="49">
        <f t="shared" si="4"/>
        <v>26.09</v>
      </c>
      <c r="O53" s="130">
        <f t="shared" si="5"/>
        <v>159</v>
      </c>
      <c r="P53" s="130">
        <f t="shared" si="6"/>
        <v>0</v>
      </c>
      <c r="Q53" s="130">
        <f t="shared" si="7"/>
        <v>1307.24</v>
      </c>
      <c r="R53" s="49">
        <f t="shared" si="8"/>
        <v>0</v>
      </c>
      <c r="S53" s="49">
        <f t="shared" si="9"/>
        <v>298.13</v>
      </c>
      <c r="T53" s="130">
        <f t="shared" si="10"/>
        <v>120.29</v>
      </c>
      <c r="U53" s="49">
        <f t="shared" si="11"/>
        <v>11.18</v>
      </c>
      <c r="V53" s="130">
        <f t="shared" si="12"/>
        <v>159</v>
      </c>
      <c r="W53" s="130">
        <f t="shared" si="13"/>
        <v>0</v>
      </c>
      <c r="X53" s="49">
        <f t="shared" si="14"/>
        <v>588.6</v>
      </c>
      <c r="Y53" s="49">
        <f t="shared" si="15"/>
        <v>1895.84</v>
      </c>
      <c r="Z53" s="49"/>
      <c r="AA53" s="139" t="s">
        <v>71</v>
      </c>
      <c r="AB53" s="140">
        <f t="shared" ref="AB53:AH53" si="65">K53+R53</f>
        <v>44.72</v>
      </c>
      <c r="AC53" s="140">
        <f t="shared" si="65"/>
        <v>894.39</v>
      </c>
      <c r="AD53" s="140">
        <f t="shared" si="65"/>
        <v>601.46</v>
      </c>
      <c r="AE53" s="140">
        <f t="shared" si="65"/>
        <v>37.27</v>
      </c>
      <c r="AF53" s="140">
        <f t="shared" si="65"/>
        <v>318</v>
      </c>
      <c r="AG53" s="140">
        <f t="shared" si="65"/>
        <v>0</v>
      </c>
      <c r="AH53" s="140">
        <f t="shared" si="65"/>
        <v>1895.84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308" t="s">
        <v>238</v>
      </c>
      <c r="D54" s="49" t="s">
        <v>239</v>
      </c>
      <c r="E54" s="49">
        <v>3726.65</v>
      </c>
      <c r="F54" s="49">
        <v>3726.65</v>
      </c>
      <c r="G54" s="130">
        <v>6014.67</v>
      </c>
      <c r="H54" s="49">
        <v>3726.65</v>
      </c>
      <c r="I54" s="130">
        <v>3180</v>
      </c>
      <c r="J54" s="130"/>
      <c r="K54" s="49">
        <f t="shared" si="1"/>
        <v>44.72</v>
      </c>
      <c r="L54" s="49">
        <f t="shared" si="2"/>
        <v>596.26</v>
      </c>
      <c r="M54" s="130">
        <f t="shared" si="3"/>
        <v>481.17</v>
      </c>
      <c r="N54" s="49">
        <f t="shared" si="4"/>
        <v>26.09</v>
      </c>
      <c r="O54" s="130">
        <f t="shared" si="5"/>
        <v>159</v>
      </c>
      <c r="P54" s="130">
        <f t="shared" si="6"/>
        <v>0</v>
      </c>
      <c r="Q54" s="130">
        <f t="shared" si="7"/>
        <v>1307.24</v>
      </c>
      <c r="R54" s="49">
        <f t="shared" si="8"/>
        <v>0</v>
      </c>
      <c r="S54" s="49">
        <f t="shared" si="9"/>
        <v>298.13</v>
      </c>
      <c r="T54" s="130">
        <f t="shared" si="10"/>
        <v>120.29</v>
      </c>
      <c r="U54" s="49">
        <f t="shared" si="11"/>
        <v>11.18</v>
      </c>
      <c r="V54" s="130">
        <f t="shared" si="12"/>
        <v>159</v>
      </c>
      <c r="W54" s="130">
        <f t="shared" si="13"/>
        <v>0</v>
      </c>
      <c r="X54" s="49">
        <f t="shared" si="14"/>
        <v>588.6</v>
      </c>
      <c r="Y54" s="49">
        <f t="shared" si="15"/>
        <v>1895.84</v>
      </c>
      <c r="Z54" s="49"/>
      <c r="AA54" s="139" t="s">
        <v>80</v>
      </c>
      <c r="AB54" s="140">
        <f t="shared" ref="AB54:AH54" si="66">K54+R54</f>
        <v>44.72</v>
      </c>
      <c r="AC54" s="140">
        <f t="shared" si="66"/>
        <v>894.39</v>
      </c>
      <c r="AD54" s="140">
        <f t="shared" si="66"/>
        <v>601.46</v>
      </c>
      <c r="AE54" s="140">
        <f t="shared" si="66"/>
        <v>37.27</v>
      </c>
      <c r="AF54" s="140">
        <f t="shared" si="66"/>
        <v>318</v>
      </c>
      <c r="AG54" s="140">
        <f t="shared" si="66"/>
        <v>0</v>
      </c>
      <c r="AH54" s="140">
        <f t="shared" si="66"/>
        <v>1895.84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129</v>
      </c>
      <c r="C55" s="308" t="s">
        <v>240</v>
      </c>
      <c r="D55" s="49" t="s">
        <v>241</v>
      </c>
      <c r="E55" s="49">
        <v>3820</v>
      </c>
      <c r="F55" s="49">
        <v>3820</v>
      </c>
      <c r="G55" s="130">
        <v>6014.67</v>
      </c>
      <c r="H55" s="49">
        <v>3820</v>
      </c>
      <c r="I55" s="130">
        <v>4180</v>
      </c>
      <c r="J55" s="130"/>
      <c r="K55" s="49">
        <f t="shared" si="1"/>
        <v>45.84</v>
      </c>
      <c r="L55" s="49">
        <f t="shared" si="2"/>
        <v>611.2</v>
      </c>
      <c r="M55" s="130">
        <f t="shared" si="3"/>
        <v>481.17</v>
      </c>
      <c r="N55" s="49">
        <f t="shared" si="4"/>
        <v>26.74</v>
      </c>
      <c r="O55" s="130">
        <f t="shared" si="5"/>
        <v>209</v>
      </c>
      <c r="P55" s="130">
        <f t="shared" si="6"/>
        <v>0</v>
      </c>
      <c r="Q55" s="130">
        <f t="shared" si="7"/>
        <v>1373.95</v>
      </c>
      <c r="R55" s="49">
        <f t="shared" si="8"/>
        <v>0</v>
      </c>
      <c r="S55" s="49">
        <f t="shared" si="9"/>
        <v>305.6</v>
      </c>
      <c r="T55" s="130">
        <f t="shared" si="10"/>
        <v>120.29</v>
      </c>
      <c r="U55" s="49">
        <f t="shared" si="11"/>
        <v>11.46</v>
      </c>
      <c r="V55" s="130">
        <f t="shared" si="12"/>
        <v>209</v>
      </c>
      <c r="W55" s="130">
        <f t="shared" si="13"/>
        <v>0</v>
      </c>
      <c r="X55" s="49">
        <f t="shared" si="14"/>
        <v>646.35</v>
      </c>
      <c r="Y55" s="49">
        <f t="shared" si="15"/>
        <v>2020.3</v>
      </c>
      <c r="Z55" s="49"/>
      <c r="AA55" s="139" t="s">
        <v>82</v>
      </c>
      <c r="AB55" s="140">
        <f t="shared" ref="AB55:AH55" si="67">K55+R55</f>
        <v>45.84</v>
      </c>
      <c r="AC55" s="140">
        <f t="shared" si="67"/>
        <v>916.8</v>
      </c>
      <c r="AD55" s="140">
        <f t="shared" si="67"/>
        <v>601.46</v>
      </c>
      <c r="AE55" s="140">
        <f t="shared" si="67"/>
        <v>38.2</v>
      </c>
      <c r="AF55" s="140">
        <f t="shared" si="67"/>
        <v>418</v>
      </c>
      <c r="AG55" s="140">
        <f t="shared" si="67"/>
        <v>0</v>
      </c>
      <c r="AH55" s="140">
        <f t="shared" si="67"/>
        <v>2020.3</v>
      </c>
      <c r="AI55" s="139" t="s">
        <v>35</v>
      </c>
    </row>
    <row r="56" s="39" customFormat="1" ht="16" customHeight="1" spans="1:35">
      <c r="A56" s="129">
        <f t="shared" si="0"/>
        <v>53</v>
      </c>
      <c r="B56" s="49" t="s">
        <v>223</v>
      </c>
      <c r="C56" s="308" t="s">
        <v>242</v>
      </c>
      <c r="D56" s="49" t="s">
        <v>243</v>
      </c>
      <c r="E56" s="49">
        <v>3820</v>
      </c>
      <c r="F56" s="49">
        <v>3820</v>
      </c>
      <c r="G56" s="130">
        <v>6014.67</v>
      </c>
      <c r="H56" s="49">
        <v>3820</v>
      </c>
      <c r="I56" s="130">
        <v>4180</v>
      </c>
      <c r="J56" s="130"/>
      <c r="K56" s="49">
        <f t="shared" si="1"/>
        <v>45.84</v>
      </c>
      <c r="L56" s="49">
        <f t="shared" si="2"/>
        <v>611.2</v>
      </c>
      <c r="M56" s="130">
        <f t="shared" si="3"/>
        <v>481.17</v>
      </c>
      <c r="N56" s="49">
        <f t="shared" si="4"/>
        <v>26.74</v>
      </c>
      <c r="O56" s="130">
        <f t="shared" si="5"/>
        <v>209</v>
      </c>
      <c r="P56" s="130">
        <f t="shared" si="6"/>
        <v>0</v>
      </c>
      <c r="Q56" s="130">
        <f t="shared" si="7"/>
        <v>1373.95</v>
      </c>
      <c r="R56" s="49">
        <f t="shared" si="8"/>
        <v>0</v>
      </c>
      <c r="S56" s="49">
        <f t="shared" si="9"/>
        <v>305.6</v>
      </c>
      <c r="T56" s="130">
        <f t="shared" si="10"/>
        <v>120.29</v>
      </c>
      <c r="U56" s="49">
        <f t="shared" si="11"/>
        <v>11.46</v>
      </c>
      <c r="V56" s="130">
        <f t="shared" si="12"/>
        <v>209</v>
      </c>
      <c r="W56" s="130">
        <f t="shared" si="13"/>
        <v>0</v>
      </c>
      <c r="X56" s="49">
        <f t="shared" si="14"/>
        <v>646.35</v>
      </c>
      <c r="Y56" s="49">
        <f t="shared" si="15"/>
        <v>2020.3</v>
      </c>
      <c r="Z56" s="49"/>
      <c r="AA56" s="139" t="s">
        <v>80</v>
      </c>
      <c r="AB56" s="140">
        <f t="shared" ref="AB56:AH56" si="68">K56+R56</f>
        <v>45.84</v>
      </c>
      <c r="AC56" s="140">
        <f t="shared" si="68"/>
        <v>916.8</v>
      </c>
      <c r="AD56" s="140">
        <f t="shared" si="68"/>
        <v>601.46</v>
      </c>
      <c r="AE56" s="140">
        <f t="shared" si="68"/>
        <v>38.2</v>
      </c>
      <c r="AF56" s="140">
        <f t="shared" si="68"/>
        <v>418</v>
      </c>
      <c r="AG56" s="140">
        <f t="shared" si="68"/>
        <v>0</v>
      </c>
      <c r="AH56" s="140">
        <f t="shared" si="68"/>
        <v>2020.3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308" t="s">
        <v>244</v>
      </c>
      <c r="D57" s="49" t="s">
        <v>245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9" t="s">
        <v>80</v>
      </c>
      <c r="AB57" s="140">
        <f t="shared" ref="AB57:AH57" si="69">K57+R57</f>
        <v>44.72</v>
      </c>
      <c r="AC57" s="140">
        <f t="shared" si="69"/>
        <v>894.39</v>
      </c>
      <c r="AD57" s="140">
        <f t="shared" si="69"/>
        <v>601.46</v>
      </c>
      <c r="AE57" s="140">
        <f t="shared" si="69"/>
        <v>37.27</v>
      </c>
      <c r="AF57" s="140">
        <f t="shared" si="69"/>
        <v>318</v>
      </c>
      <c r="AG57" s="140">
        <f t="shared" si="69"/>
        <v>0</v>
      </c>
      <c r="AH57" s="140">
        <f t="shared" si="69"/>
        <v>1895.84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223</v>
      </c>
      <c r="C58" s="308" t="s">
        <v>246</v>
      </c>
      <c r="D58" s="49" t="s">
        <v>247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3180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159</v>
      </c>
      <c r="P58" s="130">
        <f t="shared" si="6"/>
        <v>0</v>
      </c>
      <c r="Q58" s="130">
        <f t="shared" si="7"/>
        <v>1307.24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159</v>
      </c>
      <c r="W58" s="130">
        <f t="shared" si="13"/>
        <v>0</v>
      </c>
      <c r="X58" s="49">
        <f t="shared" si="14"/>
        <v>588.6</v>
      </c>
      <c r="Y58" s="49">
        <f t="shared" si="15"/>
        <v>1895.84</v>
      </c>
      <c r="Z58" s="49"/>
      <c r="AA58" s="139" t="s">
        <v>73</v>
      </c>
      <c r="AB58" s="140">
        <f t="shared" ref="AB58:AH58" si="70">K58+R58</f>
        <v>44.72</v>
      </c>
      <c r="AC58" s="140">
        <f t="shared" si="70"/>
        <v>894.39</v>
      </c>
      <c r="AD58" s="140">
        <f t="shared" si="70"/>
        <v>601.46</v>
      </c>
      <c r="AE58" s="140">
        <f t="shared" si="70"/>
        <v>37.27</v>
      </c>
      <c r="AF58" s="140">
        <f t="shared" si="70"/>
        <v>318</v>
      </c>
      <c r="AG58" s="140">
        <f t="shared" si="70"/>
        <v>0</v>
      </c>
      <c r="AH58" s="140">
        <f t="shared" si="70"/>
        <v>1895.84</v>
      </c>
      <c r="AI58" s="139" t="s">
        <v>33</v>
      </c>
    </row>
    <row r="59" s="39" customFormat="1" ht="16" customHeight="1" spans="1:35">
      <c r="A59" s="129">
        <f t="shared" si="0"/>
        <v>56</v>
      </c>
      <c r="B59" s="49" t="s">
        <v>223</v>
      </c>
      <c r="C59" s="308" t="s">
        <v>248</v>
      </c>
      <c r="D59" s="49" t="s">
        <v>249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3180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159</v>
      </c>
      <c r="P59" s="130">
        <f t="shared" si="6"/>
        <v>0</v>
      </c>
      <c r="Q59" s="130">
        <f t="shared" si="7"/>
        <v>1307.24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159</v>
      </c>
      <c r="W59" s="130">
        <f t="shared" si="13"/>
        <v>0</v>
      </c>
      <c r="X59" s="49">
        <f t="shared" si="14"/>
        <v>588.6</v>
      </c>
      <c r="Y59" s="49">
        <f t="shared" si="15"/>
        <v>1895.84</v>
      </c>
      <c r="Z59" s="49"/>
      <c r="AA59" s="139" t="s">
        <v>80</v>
      </c>
      <c r="AB59" s="140">
        <f t="shared" ref="AB59:AH59" si="71">K59+R59</f>
        <v>44.72</v>
      </c>
      <c r="AC59" s="140">
        <f t="shared" si="71"/>
        <v>894.39</v>
      </c>
      <c r="AD59" s="140">
        <f t="shared" si="71"/>
        <v>601.46</v>
      </c>
      <c r="AE59" s="140">
        <f t="shared" si="71"/>
        <v>37.27</v>
      </c>
      <c r="AF59" s="140">
        <f t="shared" si="71"/>
        <v>318</v>
      </c>
      <c r="AG59" s="140">
        <f t="shared" si="71"/>
        <v>0</v>
      </c>
      <c r="AH59" s="140">
        <f t="shared" si="71"/>
        <v>1895.84</v>
      </c>
      <c r="AI59" s="139" t="s">
        <v>33</v>
      </c>
    </row>
    <row r="60" s="39" customFormat="1" ht="16" customHeight="1" spans="1:35">
      <c r="A60" s="129">
        <f t="shared" si="0"/>
        <v>57</v>
      </c>
      <c r="B60" s="49" t="s">
        <v>129</v>
      </c>
      <c r="C60" s="308" t="s">
        <v>250</v>
      </c>
      <c r="D60" s="49" t="s">
        <v>251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9" t="s">
        <v>71</v>
      </c>
      <c r="AB60" s="140">
        <f t="shared" ref="AB60:AH60" si="72">K60+R60</f>
        <v>44.72</v>
      </c>
      <c r="AC60" s="140">
        <f t="shared" si="72"/>
        <v>894.39</v>
      </c>
      <c r="AD60" s="140">
        <f t="shared" si="72"/>
        <v>601.46</v>
      </c>
      <c r="AE60" s="140">
        <f t="shared" si="72"/>
        <v>37.27</v>
      </c>
      <c r="AF60" s="140">
        <f t="shared" si="72"/>
        <v>418</v>
      </c>
      <c r="AG60" s="140">
        <f t="shared" si="72"/>
        <v>0</v>
      </c>
      <c r="AH60" s="140">
        <f t="shared" si="72"/>
        <v>1995.84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308" t="s">
        <v>252</v>
      </c>
      <c r="D61" s="49" t="s">
        <v>253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4180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209</v>
      </c>
      <c r="P61" s="130">
        <f t="shared" si="6"/>
        <v>0</v>
      </c>
      <c r="Q61" s="130">
        <f t="shared" si="7"/>
        <v>1357.24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209</v>
      </c>
      <c r="W61" s="130">
        <f t="shared" si="13"/>
        <v>0</v>
      </c>
      <c r="X61" s="49">
        <f t="shared" si="14"/>
        <v>638.6</v>
      </c>
      <c r="Y61" s="49">
        <f t="shared" si="15"/>
        <v>1995.84</v>
      </c>
      <c r="Z61" s="49"/>
      <c r="AA61" s="139" t="s">
        <v>82</v>
      </c>
      <c r="AB61" s="140">
        <f t="shared" ref="AB61:AH61" si="73">K61+R61</f>
        <v>44.72</v>
      </c>
      <c r="AC61" s="140">
        <f t="shared" si="73"/>
        <v>894.39</v>
      </c>
      <c r="AD61" s="140">
        <f t="shared" si="73"/>
        <v>601.46</v>
      </c>
      <c r="AE61" s="140">
        <f t="shared" si="73"/>
        <v>37.27</v>
      </c>
      <c r="AF61" s="140">
        <f t="shared" si="73"/>
        <v>418</v>
      </c>
      <c r="AG61" s="140">
        <f t="shared" si="73"/>
        <v>0</v>
      </c>
      <c r="AH61" s="140">
        <f t="shared" si="73"/>
        <v>1995.84</v>
      </c>
      <c r="AI61" s="139" t="s">
        <v>35</v>
      </c>
    </row>
    <row r="62" s="39" customFormat="1" ht="16" customHeight="1" spans="1:35">
      <c r="A62" s="129">
        <f t="shared" si="0"/>
        <v>59</v>
      </c>
      <c r="B62" s="49" t="s">
        <v>129</v>
      </c>
      <c r="C62" s="308" t="s">
        <v>254</v>
      </c>
      <c r="D62" s="49" t="s">
        <v>255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4180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209</v>
      </c>
      <c r="P62" s="130">
        <f t="shared" si="6"/>
        <v>0</v>
      </c>
      <c r="Q62" s="130">
        <f t="shared" si="7"/>
        <v>1357.24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209</v>
      </c>
      <c r="W62" s="130">
        <f t="shared" si="13"/>
        <v>0</v>
      </c>
      <c r="X62" s="49">
        <f t="shared" si="14"/>
        <v>638.6</v>
      </c>
      <c r="Y62" s="49">
        <f t="shared" si="15"/>
        <v>1995.84</v>
      </c>
      <c r="Z62" s="49"/>
      <c r="AA62" s="139" t="s">
        <v>82</v>
      </c>
      <c r="AB62" s="140">
        <f t="shared" ref="AB62:AH62" si="74">K62+R62</f>
        <v>44.72</v>
      </c>
      <c r="AC62" s="140">
        <f t="shared" si="74"/>
        <v>894.39</v>
      </c>
      <c r="AD62" s="140">
        <f t="shared" si="74"/>
        <v>601.46</v>
      </c>
      <c r="AE62" s="140">
        <f t="shared" si="74"/>
        <v>37.27</v>
      </c>
      <c r="AF62" s="140">
        <f t="shared" si="74"/>
        <v>418</v>
      </c>
      <c r="AG62" s="140">
        <f t="shared" si="74"/>
        <v>0</v>
      </c>
      <c r="AH62" s="140">
        <f t="shared" si="74"/>
        <v>1995.84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129</v>
      </c>
      <c r="C63" s="308" t="s">
        <v>256</v>
      </c>
      <c r="D63" s="449" t="s">
        <v>257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9" t="s">
        <v>82</v>
      </c>
      <c r="AB63" s="140">
        <f t="shared" ref="AB63:AH63" si="75">K63+R63</f>
        <v>44.72</v>
      </c>
      <c r="AC63" s="140">
        <f t="shared" si="75"/>
        <v>894.39</v>
      </c>
      <c r="AD63" s="140">
        <f t="shared" si="75"/>
        <v>601.46</v>
      </c>
      <c r="AE63" s="140">
        <f t="shared" si="75"/>
        <v>37.27</v>
      </c>
      <c r="AF63" s="140">
        <f t="shared" si="75"/>
        <v>318</v>
      </c>
      <c r="AG63" s="140">
        <f t="shared" si="75"/>
        <v>0</v>
      </c>
      <c r="AH63" s="140">
        <f t="shared" si="75"/>
        <v>1895.84</v>
      </c>
      <c r="AI63" s="139" t="s">
        <v>35</v>
      </c>
    </row>
    <row r="64" s="39" customFormat="1" ht="16" customHeight="1" spans="1:35">
      <c r="A64" s="129">
        <f t="shared" si="0"/>
        <v>61</v>
      </c>
      <c r="B64" s="49" t="s">
        <v>129</v>
      </c>
      <c r="C64" s="308" t="s">
        <v>258</v>
      </c>
      <c r="D64" s="49" t="s">
        <v>259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9" t="s">
        <v>81</v>
      </c>
      <c r="AB64" s="140">
        <f t="shared" ref="AB64:AH64" si="76">K64+R64</f>
        <v>44.72</v>
      </c>
      <c r="AC64" s="140">
        <f t="shared" si="76"/>
        <v>894.39</v>
      </c>
      <c r="AD64" s="140">
        <f t="shared" si="76"/>
        <v>601.46</v>
      </c>
      <c r="AE64" s="140">
        <f t="shared" si="76"/>
        <v>37.27</v>
      </c>
      <c r="AF64" s="140">
        <f t="shared" si="76"/>
        <v>318</v>
      </c>
      <c r="AG64" s="140">
        <f t="shared" si="76"/>
        <v>0</v>
      </c>
      <c r="AH64" s="140">
        <f t="shared" si="76"/>
        <v>1895.84</v>
      </c>
      <c r="AI64" s="139" t="s">
        <v>34</v>
      </c>
    </row>
    <row r="65" s="39" customFormat="1" ht="16" customHeight="1" spans="1:35">
      <c r="A65" s="129">
        <f t="shared" si="0"/>
        <v>62</v>
      </c>
      <c r="B65" s="49" t="s">
        <v>223</v>
      </c>
      <c r="C65" s="308" t="s">
        <v>260</v>
      </c>
      <c r="D65" s="49" t="s">
        <v>261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3180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159</v>
      </c>
      <c r="P65" s="130">
        <f t="shared" si="6"/>
        <v>0</v>
      </c>
      <c r="Q65" s="130">
        <f t="shared" si="7"/>
        <v>1307.24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159</v>
      </c>
      <c r="W65" s="130">
        <f t="shared" si="13"/>
        <v>0</v>
      </c>
      <c r="X65" s="49">
        <f t="shared" si="14"/>
        <v>588.6</v>
      </c>
      <c r="Y65" s="49">
        <f t="shared" si="15"/>
        <v>1895.84</v>
      </c>
      <c r="Z65" s="49"/>
      <c r="AA65" s="139" t="s">
        <v>71</v>
      </c>
      <c r="AB65" s="140">
        <f t="shared" ref="AB65:AH65" si="77">K65+R65</f>
        <v>44.72</v>
      </c>
      <c r="AC65" s="140">
        <f t="shared" si="77"/>
        <v>894.39</v>
      </c>
      <c r="AD65" s="140">
        <f t="shared" si="77"/>
        <v>601.46</v>
      </c>
      <c r="AE65" s="140">
        <f t="shared" si="77"/>
        <v>37.27</v>
      </c>
      <c r="AF65" s="140">
        <f t="shared" si="77"/>
        <v>318</v>
      </c>
      <c r="AG65" s="140">
        <f t="shared" si="77"/>
        <v>0</v>
      </c>
      <c r="AH65" s="140">
        <f t="shared" si="77"/>
        <v>1895.84</v>
      </c>
      <c r="AI65" s="139" t="s">
        <v>35</v>
      </c>
    </row>
    <row r="66" s="39" customFormat="1" ht="16" customHeight="1" spans="1:35">
      <c r="A66" s="129">
        <f t="shared" si="0"/>
        <v>63</v>
      </c>
      <c r="B66" s="49" t="s">
        <v>262</v>
      </c>
      <c r="C66" s="310" t="s">
        <v>263</v>
      </c>
      <c r="D66" s="46" t="s">
        <v>264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9" t="s">
        <v>68</v>
      </c>
      <c r="AB66" s="140">
        <f t="shared" ref="AB66:AH66" si="78">K66+R66</f>
        <v>44.72</v>
      </c>
      <c r="AC66" s="140">
        <f t="shared" si="78"/>
        <v>894.39</v>
      </c>
      <c r="AD66" s="140">
        <f t="shared" si="78"/>
        <v>601.46</v>
      </c>
      <c r="AE66" s="140">
        <f t="shared" si="78"/>
        <v>37.27</v>
      </c>
      <c r="AF66" s="140">
        <f t="shared" si="78"/>
        <v>318</v>
      </c>
      <c r="AG66" s="140">
        <f t="shared" si="78"/>
        <v>0</v>
      </c>
      <c r="AH66" s="140">
        <f t="shared" si="78"/>
        <v>1895.84</v>
      </c>
      <c r="AI66" s="139" t="s">
        <v>32</v>
      </c>
    </row>
    <row r="67" s="39" customFormat="1" ht="16" customHeight="1" spans="1:35">
      <c r="A67" s="129">
        <f t="shared" si="0"/>
        <v>64</v>
      </c>
      <c r="B67" s="49" t="s">
        <v>223</v>
      </c>
      <c r="C67" s="310" t="s">
        <v>265</v>
      </c>
      <c r="D67" s="46" t="s">
        <v>266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3180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159</v>
      </c>
      <c r="P67" s="130">
        <f t="shared" si="6"/>
        <v>0</v>
      </c>
      <c r="Q67" s="130">
        <f t="shared" si="7"/>
        <v>1307.24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159</v>
      </c>
      <c r="W67" s="130">
        <f t="shared" si="13"/>
        <v>0</v>
      </c>
      <c r="X67" s="49">
        <f t="shared" si="14"/>
        <v>588.6</v>
      </c>
      <c r="Y67" s="49">
        <f t="shared" si="15"/>
        <v>1895.84</v>
      </c>
      <c r="Z67" s="49"/>
      <c r="AA67" s="139" t="s">
        <v>71</v>
      </c>
      <c r="AB67" s="140">
        <f t="shared" ref="AB67:AH67" si="79">K67+R67</f>
        <v>44.72</v>
      </c>
      <c r="AC67" s="140">
        <f t="shared" si="79"/>
        <v>894.39</v>
      </c>
      <c r="AD67" s="140">
        <f t="shared" si="79"/>
        <v>601.46</v>
      </c>
      <c r="AE67" s="140">
        <f t="shared" si="79"/>
        <v>37.27</v>
      </c>
      <c r="AF67" s="140">
        <f t="shared" si="79"/>
        <v>318</v>
      </c>
      <c r="AG67" s="140">
        <f t="shared" si="79"/>
        <v>0</v>
      </c>
      <c r="AH67" s="140">
        <f t="shared" si="79"/>
        <v>1895.84</v>
      </c>
      <c r="AI67" s="139" t="s">
        <v>35</v>
      </c>
    </row>
    <row r="68" s="39" customFormat="1" ht="16" customHeight="1" spans="1:35">
      <c r="A68" s="129">
        <f t="shared" ref="A68:A131" si="80">ROW()-3</f>
        <v>65</v>
      </c>
      <c r="B68" s="49" t="s">
        <v>223</v>
      </c>
      <c r="C68" s="310" t="s">
        <v>267</v>
      </c>
      <c r="D68" s="46" t="s">
        <v>268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2200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110</v>
      </c>
      <c r="P68" s="130">
        <f t="shared" ref="P68:P131" si="86">J68*50%</f>
        <v>0</v>
      </c>
      <c r="Q68" s="130">
        <f t="shared" ref="Q68:Q131" si="87">SUM(K68:P68)</f>
        <v>1258.24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110</v>
      </c>
      <c r="W68" s="130">
        <f t="shared" ref="W68:W131" si="93">J68*50%</f>
        <v>0</v>
      </c>
      <c r="X68" s="49">
        <f t="shared" ref="X68:X131" si="94">SUM(R68:W68)</f>
        <v>539.6</v>
      </c>
      <c r="Y68" s="49">
        <f t="shared" ref="Y68:Y131" si="95">Q68+X68</f>
        <v>1797.84</v>
      </c>
      <c r="Z68" s="49"/>
      <c r="AA68" s="139" t="s">
        <v>73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220</v>
      </c>
      <c r="AG68" s="140">
        <f t="shared" si="96"/>
        <v>0</v>
      </c>
      <c r="AH68" s="140">
        <f t="shared" si="96"/>
        <v>1797.84</v>
      </c>
      <c r="AI68" s="139" t="s">
        <v>33</v>
      </c>
    </row>
    <row r="69" s="39" customFormat="1" ht="16" customHeight="1" spans="1:35">
      <c r="A69" s="129">
        <f t="shared" si="80"/>
        <v>66</v>
      </c>
      <c r="B69" s="49" t="s">
        <v>223</v>
      </c>
      <c r="C69" s="310" t="s">
        <v>269</v>
      </c>
      <c r="D69" s="450" t="s">
        <v>270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3180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159</v>
      </c>
      <c r="P69" s="130">
        <f t="shared" si="86"/>
        <v>0</v>
      </c>
      <c r="Q69" s="130">
        <f t="shared" si="87"/>
        <v>1307.24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159</v>
      </c>
      <c r="W69" s="130">
        <f t="shared" si="93"/>
        <v>0</v>
      </c>
      <c r="X69" s="49">
        <f t="shared" si="94"/>
        <v>588.6</v>
      </c>
      <c r="Y69" s="49">
        <f t="shared" si="95"/>
        <v>1895.84</v>
      </c>
      <c r="Z69" s="49"/>
      <c r="AA69" s="139" t="s">
        <v>80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318</v>
      </c>
      <c r="AG69" s="140">
        <f t="shared" si="97"/>
        <v>0</v>
      </c>
      <c r="AH69" s="140">
        <f t="shared" si="97"/>
        <v>1895.84</v>
      </c>
      <c r="AI69" s="139" t="s">
        <v>33</v>
      </c>
    </row>
    <row r="70" s="39" customFormat="1" ht="16" customHeight="1" spans="1:35">
      <c r="A70" s="129">
        <f t="shared" si="80"/>
        <v>67</v>
      </c>
      <c r="B70" s="49" t="s">
        <v>201</v>
      </c>
      <c r="C70" s="308" t="s">
        <v>271</v>
      </c>
      <c r="D70" s="49" t="s">
        <v>272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4180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209</v>
      </c>
      <c r="P70" s="130">
        <f t="shared" si="86"/>
        <v>0</v>
      </c>
      <c r="Q70" s="130">
        <f t="shared" si="87"/>
        <v>1357.24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209</v>
      </c>
      <c r="W70" s="130">
        <f t="shared" si="93"/>
        <v>0</v>
      </c>
      <c r="X70" s="49">
        <f t="shared" si="94"/>
        <v>638.6</v>
      </c>
      <c r="Y70" s="49">
        <f t="shared" si="95"/>
        <v>1995.84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418</v>
      </c>
      <c r="AG70" s="140">
        <f t="shared" si="98"/>
        <v>0</v>
      </c>
      <c r="AH70" s="140">
        <f t="shared" si="98"/>
        <v>1995.84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209</v>
      </c>
      <c r="C71" s="308" t="s">
        <v>273</v>
      </c>
      <c r="D71" s="49" t="s">
        <v>274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9" t="s">
        <v>69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0</v>
      </c>
      <c r="AH71" s="140">
        <f t="shared" si="99"/>
        <v>1895.84</v>
      </c>
      <c r="AI71" s="139" t="s">
        <v>35</v>
      </c>
    </row>
    <row r="72" s="39" customFormat="1" ht="16" customHeight="1" spans="1:35">
      <c r="A72" s="129">
        <f t="shared" si="80"/>
        <v>69</v>
      </c>
      <c r="B72" s="49" t="s">
        <v>196</v>
      </c>
      <c r="C72" s="308" t="s">
        <v>275</v>
      </c>
      <c r="D72" s="49" t="s">
        <v>276</v>
      </c>
      <c r="E72" s="49">
        <v>3726.65</v>
      </c>
      <c r="F72" s="49">
        <v>3726.65</v>
      </c>
      <c r="G72" s="130">
        <v>6014.67</v>
      </c>
      <c r="H72" s="49">
        <v>3726.65</v>
      </c>
      <c r="I72" s="130">
        <v>4180</v>
      </c>
      <c r="J72" s="130"/>
      <c r="K72" s="49">
        <f t="shared" si="81"/>
        <v>44.72</v>
      </c>
      <c r="L72" s="49">
        <f t="shared" si="82"/>
        <v>596.26</v>
      </c>
      <c r="M72" s="130">
        <f t="shared" si="83"/>
        <v>481.17</v>
      </c>
      <c r="N72" s="49">
        <f t="shared" si="84"/>
        <v>26.09</v>
      </c>
      <c r="O72" s="130">
        <f t="shared" si="85"/>
        <v>209</v>
      </c>
      <c r="P72" s="130">
        <f t="shared" si="86"/>
        <v>0</v>
      </c>
      <c r="Q72" s="130">
        <f t="shared" si="87"/>
        <v>1357.24</v>
      </c>
      <c r="R72" s="49">
        <f t="shared" si="88"/>
        <v>0</v>
      </c>
      <c r="S72" s="49">
        <f t="shared" si="89"/>
        <v>298.13</v>
      </c>
      <c r="T72" s="130">
        <f t="shared" si="90"/>
        <v>120.29</v>
      </c>
      <c r="U72" s="49">
        <f t="shared" si="91"/>
        <v>11.18</v>
      </c>
      <c r="V72" s="130">
        <f t="shared" si="92"/>
        <v>209</v>
      </c>
      <c r="W72" s="130">
        <f t="shared" si="93"/>
        <v>0</v>
      </c>
      <c r="X72" s="49">
        <f t="shared" si="94"/>
        <v>638.6</v>
      </c>
      <c r="Y72" s="49">
        <f t="shared" si="95"/>
        <v>1995.84</v>
      </c>
      <c r="Z72" s="49"/>
      <c r="AA72" s="139" t="s">
        <v>64</v>
      </c>
      <c r="AB72" s="140">
        <f t="shared" ref="AB72:AH72" si="100">K72+R72</f>
        <v>44.72</v>
      </c>
      <c r="AC72" s="140">
        <f t="shared" si="100"/>
        <v>894.39</v>
      </c>
      <c r="AD72" s="140">
        <f t="shared" si="100"/>
        <v>601.46</v>
      </c>
      <c r="AE72" s="140">
        <f t="shared" si="100"/>
        <v>37.27</v>
      </c>
      <c r="AF72" s="140">
        <f t="shared" si="100"/>
        <v>418</v>
      </c>
      <c r="AG72" s="140">
        <f t="shared" si="100"/>
        <v>0</v>
      </c>
      <c r="AH72" s="140">
        <f t="shared" si="100"/>
        <v>1995.84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196</v>
      </c>
      <c r="C73" s="310" t="s">
        <v>277</v>
      </c>
      <c r="D73" s="46" t="s">
        <v>278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3180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159</v>
      </c>
      <c r="P73" s="130">
        <f t="shared" si="86"/>
        <v>0</v>
      </c>
      <c r="Q73" s="130">
        <f t="shared" si="87"/>
        <v>1307.24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159</v>
      </c>
      <c r="W73" s="130">
        <f t="shared" si="93"/>
        <v>0</v>
      </c>
      <c r="X73" s="49">
        <f t="shared" si="94"/>
        <v>588.6</v>
      </c>
      <c r="Y73" s="49">
        <f t="shared" si="95"/>
        <v>1895.84</v>
      </c>
      <c r="Z73" s="49"/>
      <c r="AA73" s="139" t="s">
        <v>64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318</v>
      </c>
      <c r="AG73" s="140">
        <f t="shared" si="101"/>
        <v>0</v>
      </c>
      <c r="AH73" s="140">
        <f t="shared" si="101"/>
        <v>1895.84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196</v>
      </c>
      <c r="C74" s="310" t="s">
        <v>279</v>
      </c>
      <c r="D74" s="451" t="s">
        <v>280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3180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159</v>
      </c>
      <c r="P74" s="130">
        <f t="shared" si="86"/>
        <v>0</v>
      </c>
      <c r="Q74" s="130">
        <f t="shared" si="87"/>
        <v>1307.24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159</v>
      </c>
      <c r="W74" s="130">
        <f t="shared" si="93"/>
        <v>0</v>
      </c>
      <c r="X74" s="49">
        <f t="shared" si="94"/>
        <v>588.6</v>
      </c>
      <c r="Y74" s="49">
        <f t="shared" si="95"/>
        <v>1895.84</v>
      </c>
      <c r="Z74" s="49"/>
      <c r="AA74" s="139" t="s">
        <v>64</v>
      </c>
      <c r="AB74" s="140">
        <f t="shared" ref="AB74:AH74" si="102">K74+R74</f>
        <v>44.72</v>
      </c>
      <c r="AC74" s="140">
        <f t="shared" si="102"/>
        <v>894.39</v>
      </c>
      <c r="AD74" s="140">
        <f t="shared" si="102"/>
        <v>601.46</v>
      </c>
      <c r="AE74" s="140">
        <f t="shared" si="102"/>
        <v>37.27</v>
      </c>
      <c r="AF74" s="140">
        <f t="shared" si="102"/>
        <v>318</v>
      </c>
      <c r="AG74" s="140">
        <f t="shared" si="102"/>
        <v>0</v>
      </c>
      <c r="AH74" s="140">
        <f t="shared" si="102"/>
        <v>1895.84</v>
      </c>
      <c r="AI74" s="139" t="s">
        <v>34</v>
      </c>
    </row>
    <row r="75" s="39" customFormat="1" ht="16" customHeight="1" spans="1:35">
      <c r="A75" s="129">
        <f t="shared" si="80"/>
        <v>72</v>
      </c>
      <c r="B75" s="49" t="s">
        <v>281</v>
      </c>
      <c r="C75" s="308" t="s">
        <v>282</v>
      </c>
      <c r="D75" s="49" t="s">
        <v>283</v>
      </c>
      <c r="E75" s="49">
        <v>3820</v>
      </c>
      <c r="F75" s="49">
        <v>3820</v>
      </c>
      <c r="G75" s="130">
        <v>6014.67</v>
      </c>
      <c r="H75" s="49">
        <v>3820</v>
      </c>
      <c r="I75" s="130">
        <v>4180</v>
      </c>
      <c r="J75" s="130"/>
      <c r="K75" s="49">
        <f t="shared" si="81"/>
        <v>45.84</v>
      </c>
      <c r="L75" s="49">
        <f t="shared" si="82"/>
        <v>611.2</v>
      </c>
      <c r="M75" s="130">
        <f t="shared" si="83"/>
        <v>481.17</v>
      </c>
      <c r="N75" s="49">
        <f t="shared" si="84"/>
        <v>26.74</v>
      </c>
      <c r="O75" s="130">
        <f t="shared" si="85"/>
        <v>209</v>
      </c>
      <c r="P75" s="130">
        <f t="shared" si="86"/>
        <v>0</v>
      </c>
      <c r="Q75" s="130">
        <f t="shared" si="87"/>
        <v>1373.95</v>
      </c>
      <c r="R75" s="49">
        <f t="shared" si="88"/>
        <v>0</v>
      </c>
      <c r="S75" s="49">
        <f t="shared" si="89"/>
        <v>305.6</v>
      </c>
      <c r="T75" s="130">
        <f t="shared" si="90"/>
        <v>120.29</v>
      </c>
      <c r="U75" s="49">
        <f t="shared" si="91"/>
        <v>11.46</v>
      </c>
      <c r="V75" s="130">
        <f t="shared" si="92"/>
        <v>209</v>
      </c>
      <c r="W75" s="130">
        <f t="shared" si="93"/>
        <v>0</v>
      </c>
      <c r="X75" s="49">
        <f t="shared" si="94"/>
        <v>646.35</v>
      </c>
      <c r="Y75" s="49">
        <f t="shared" si="95"/>
        <v>2020.3</v>
      </c>
      <c r="Z75" s="49"/>
      <c r="AA75" s="139" t="s">
        <v>81</v>
      </c>
      <c r="AB75" s="140">
        <f t="shared" ref="AB75:AH75" si="103">K75+R75</f>
        <v>45.84</v>
      </c>
      <c r="AC75" s="140">
        <f t="shared" si="103"/>
        <v>916.8</v>
      </c>
      <c r="AD75" s="140">
        <f t="shared" si="103"/>
        <v>601.46</v>
      </c>
      <c r="AE75" s="140">
        <f t="shared" si="103"/>
        <v>38.2</v>
      </c>
      <c r="AF75" s="140">
        <f t="shared" si="103"/>
        <v>418</v>
      </c>
      <c r="AG75" s="140">
        <f t="shared" si="103"/>
        <v>0</v>
      </c>
      <c r="AH75" s="140">
        <f t="shared" si="103"/>
        <v>2020.3</v>
      </c>
      <c r="AI75" s="139" t="s">
        <v>34</v>
      </c>
    </row>
    <row r="76" s="39" customFormat="1" ht="16" customHeight="1" spans="1:35">
      <c r="A76" s="129">
        <f t="shared" si="80"/>
        <v>73</v>
      </c>
      <c r="B76" s="49" t="s">
        <v>139</v>
      </c>
      <c r="C76" s="308" t="s">
        <v>284</v>
      </c>
      <c r="D76" s="49" t="s">
        <v>285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4180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209</v>
      </c>
      <c r="P76" s="130">
        <f t="shared" si="86"/>
        <v>0</v>
      </c>
      <c r="Q76" s="130">
        <f t="shared" si="87"/>
        <v>1357.24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209</v>
      </c>
      <c r="W76" s="130">
        <f t="shared" si="93"/>
        <v>0</v>
      </c>
      <c r="X76" s="49">
        <f t="shared" si="94"/>
        <v>638.6</v>
      </c>
      <c r="Y76" s="49">
        <f t="shared" si="95"/>
        <v>1995.84</v>
      </c>
      <c r="Z76" s="49"/>
      <c r="AA76" s="139" t="s">
        <v>81</v>
      </c>
      <c r="AB76" s="140">
        <f t="shared" ref="AB76:AH76" si="104">K76+R76</f>
        <v>44.72</v>
      </c>
      <c r="AC76" s="140">
        <f t="shared" si="104"/>
        <v>894.39</v>
      </c>
      <c r="AD76" s="140">
        <f t="shared" si="104"/>
        <v>601.46</v>
      </c>
      <c r="AE76" s="140">
        <f t="shared" si="104"/>
        <v>37.27</v>
      </c>
      <c r="AF76" s="140">
        <f t="shared" si="104"/>
        <v>418</v>
      </c>
      <c r="AG76" s="140">
        <f t="shared" si="104"/>
        <v>0</v>
      </c>
      <c r="AH76" s="140">
        <f t="shared" si="104"/>
        <v>1995.84</v>
      </c>
      <c r="AI76" s="139" t="s">
        <v>34</v>
      </c>
    </row>
    <row r="77" s="39" customFormat="1" ht="16" customHeight="1" spans="1:35">
      <c r="A77" s="129">
        <f t="shared" si="80"/>
        <v>74</v>
      </c>
      <c r="B77" s="49" t="s">
        <v>129</v>
      </c>
      <c r="C77" s="310" t="s">
        <v>286</v>
      </c>
      <c r="D77" s="46" t="s">
        <v>287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9" t="s">
        <v>82</v>
      </c>
      <c r="AB77" s="140">
        <f t="shared" ref="AB77:AH77" si="105">K77+R77</f>
        <v>44.72</v>
      </c>
      <c r="AC77" s="140">
        <f t="shared" si="105"/>
        <v>894.39</v>
      </c>
      <c r="AD77" s="140">
        <f t="shared" si="105"/>
        <v>601.46</v>
      </c>
      <c r="AE77" s="140">
        <f t="shared" si="105"/>
        <v>37.27</v>
      </c>
      <c r="AF77" s="140">
        <f t="shared" si="105"/>
        <v>220</v>
      </c>
      <c r="AG77" s="140">
        <f t="shared" si="105"/>
        <v>0</v>
      </c>
      <c r="AH77" s="140">
        <f t="shared" si="105"/>
        <v>1797.84</v>
      </c>
      <c r="AI77" s="139" t="s">
        <v>35</v>
      </c>
    </row>
    <row r="78" s="39" customFormat="1" ht="16" customHeight="1" spans="1:35">
      <c r="A78" s="129">
        <f t="shared" si="80"/>
        <v>75</v>
      </c>
      <c r="B78" s="49" t="s">
        <v>201</v>
      </c>
      <c r="C78" s="308" t="s">
        <v>288</v>
      </c>
      <c r="D78" s="49" t="s">
        <v>289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9" t="s">
        <v>66</v>
      </c>
      <c r="AB78" s="140">
        <f t="shared" ref="AB78:AH78" si="106">K78+R78</f>
        <v>44.72</v>
      </c>
      <c r="AC78" s="140">
        <f t="shared" si="106"/>
        <v>894.39</v>
      </c>
      <c r="AD78" s="140">
        <f t="shared" si="106"/>
        <v>601.46</v>
      </c>
      <c r="AE78" s="140">
        <f t="shared" si="106"/>
        <v>37.27</v>
      </c>
      <c r="AF78" s="140">
        <f t="shared" si="106"/>
        <v>220</v>
      </c>
      <c r="AG78" s="140">
        <f t="shared" si="106"/>
        <v>0</v>
      </c>
      <c r="AH78" s="140">
        <f t="shared" si="106"/>
        <v>1797.84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308" t="s">
        <v>290</v>
      </c>
      <c r="D79" s="49" t="s">
        <v>291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9" t="s">
        <v>66</v>
      </c>
      <c r="AB79" s="140">
        <f t="shared" ref="AB79:AH79" si="107">K79+R79</f>
        <v>44.72</v>
      </c>
      <c r="AC79" s="140">
        <f t="shared" si="107"/>
        <v>894.39</v>
      </c>
      <c r="AD79" s="140">
        <f t="shared" si="107"/>
        <v>601.46</v>
      </c>
      <c r="AE79" s="140">
        <f t="shared" si="107"/>
        <v>37.27</v>
      </c>
      <c r="AF79" s="140">
        <f t="shared" si="107"/>
        <v>220</v>
      </c>
      <c r="AG79" s="140">
        <f t="shared" si="107"/>
        <v>0</v>
      </c>
      <c r="AH79" s="140">
        <f t="shared" si="107"/>
        <v>1797.84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201</v>
      </c>
      <c r="C80" s="308" t="s">
        <v>292</v>
      </c>
      <c r="D80" s="49" t="s">
        <v>293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9" t="s">
        <v>66</v>
      </c>
      <c r="AB80" s="140">
        <f t="shared" ref="AB80:AH80" si="108">K80+R80</f>
        <v>44.72</v>
      </c>
      <c r="AC80" s="140">
        <f t="shared" si="108"/>
        <v>894.39</v>
      </c>
      <c r="AD80" s="140">
        <f t="shared" si="108"/>
        <v>601.46</v>
      </c>
      <c r="AE80" s="140">
        <f t="shared" si="108"/>
        <v>37.27</v>
      </c>
      <c r="AF80" s="140">
        <f t="shared" si="108"/>
        <v>220</v>
      </c>
      <c r="AG80" s="140">
        <f t="shared" si="108"/>
        <v>0</v>
      </c>
      <c r="AH80" s="140">
        <f t="shared" si="108"/>
        <v>1797.84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308" t="s">
        <v>294</v>
      </c>
      <c r="D81" s="49" t="s">
        <v>295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2200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110</v>
      </c>
      <c r="P81" s="130">
        <f t="shared" si="86"/>
        <v>0</v>
      </c>
      <c r="Q81" s="130">
        <f t="shared" si="87"/>
        <v>1258.24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110</v>
      </c>
      <c r="W81" s="130">
        <f t="shared" si="93"/>
        <v>0</v>
      </c>
      <c r="X81" s="49">
        <f t="shared" si="94"/>
        <v>539.6</v>
      </c>
      <c r="Y81" s="49">
        <f t="shared" si="95"/>
        <v>1797.84</v>
      </c>
      <c r="Z81" s="49"/>
      <c r="AA81" s="139" t="s">
        <v>70</v>
      </c>
      <c r="AB81" s="140">
        <f t="shared" ref="AB81:AH81" si="109">K81+R81</f>
        <v>44.72</v>
      </c>
      <c r="AC81" s="140">
        <f t="shared" si="109"/>
        <v>894.39</v>
      </c>
      <c r="AD81" s="140">
        <f t="shared" si="109"/>
        <v>601.46</v>
      </c>
      <c r="AE81" s="140">
        <f t="shared" si="109"/>
        <v>37.27</v>
      </c>
      <c r="AF81" s="140">
        <f t="shared" si="109"/>
        <v>220</v>
      </c>
      <c r="AG81" s="140">
        <f t="shared" si="109"/>
        <v>0</v>
      </c>
      <c r="AH81" s="140">
        <f t="shared" si="109"/>
        <v>1797.84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308" t="s">
        <v>296</v>
      </c>
      <c r="D82" s="49" t="s">
        <v>297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9" t="s">
        <v>66</v>
      </c>
      <c r="AB82" s="140">
        <f t="shared" ref="AB82:AH82" si="110">K82+R82</f>
        <v>44.72</v>
      </c>
      <c r="AC82" s="140">
        <f t="shared" si="110"/>
        <v>894.39</v>
      </c>
      <c r="AD82" s="140">
        <f t="shared" si="110"/>
        <v>601.46</v>
      </c>
      <c r="AE82" s="140">
        <f t="shared" si="110"/>
        <v>37.27</v>
      </c>
      <c r="AF82" s="140">
        <f t="shared" si="110"/>
        <v>220</v>
      </c>
      <c r="AG82" s="140">
        <f t="shared" si="110"/>
        <v>0</v>
      </c>
      <c r="AH82" s="140">
        <f t="shared" si="110"/>
        <v>1797.84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308" t="s">
        <v>298</v>
      </c>
      <c r="D83" s="49" t="s">
        <v>299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9" t="s">
        <v>70</v>
      </c>
      <c r="AB83" s="140">
        <f t="shared" ref="AB83:AH83" si="111">K83+R83</f>
        <v>44.72</v>
      </c>
      <c r="AC83" s="140">
        <f t="shared" si="111"/>
        <v>894.39</v>
      </c>
      <c r="AD83" s="140">
        <f t="shared" si="111"/>
        <v>601.46</v>
      </c>
      <c r="AE83" s="140">
        <f t="shared" si="111"/>
        <v>37.27</v>
      </c>
      <c r="AF83" s="140">
        <f t="shared" si="111"/>
        <v>220</v>
      </c>
      <c r="AG83" s="140">
        <f t="shared" si="111"/>
        <v>0</v>
      </c>
      <c r="AH83" s="140">
        <f t="shared" si="111"/>
        <v>1797.84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201</v>
      </c>
      <c r="C84" s="311" t="s">
        <v>300</v>
      </c>
      <c r="D84" s="49" t="s">
        <v>301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0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0</v>
      </c>
      <c r="P84" s="130">
        <f t="shared" si="86"/>
        <v>0</v>
      </c>
      <c r="Q84" s="130">
        <f t="shared" si="87"/>
        <v>1148.24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0</v>
      </c>
      <c r="W84" s="130">
        <f t="shared" si="93"/>
        <v>0</v>
      </c>
      <c r="X84" s="49">
        <f t="shared" si="94"/>
        <v>429.6</v>
      </c>
      <c r="Y84" s="49">
        <f t="shared" si="95"/>
        <v>1577.84</v>
      </c>
      <c r="Z84" s="49"/>
      <c r="AA84" s="139" t="s">
        <v>66</v>
      </c>
      <c r="AB84" s="140">
        <f t="shared" ref="AB84:AH84" si="112">K84+R84</f>
        <v>44.72</v>
      </c>
      <c r="AC84" s="140">
        <f t="shared" si="112"/>
        <v>894.39</v>
      </c>
      <c r="AD84" s="140">
        <f t="shared" si="112"/>
        <v>601.46</v>
      </c>
      <c r="AE84" s="140">
        <f t="shared" si="112"/>
        <v>37.27</v>
      </c>
      <c r="AF84" s="140">
        <f t="shared" si="112"/>
        <v>0</v>
      </c>
      <c r="AG84" s="140">
        <f t="shared" si="112"/>
        <v>0</v>
      </c>
      <c r="AH84" s="140">
        <f t="shared" si="112"/>
        <v>1577.84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201</v>
      </c>
      <c r="C85" s="308" t="s">
        <v>302</v>
      </c>
      <c r="D85" s="49" t="s">
        <v>303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9" t="s">
        <v>70</v>
      </c>
      <c r="AB85" s="140">
        <f t="shared" ref="AB85:AH85" si="113">K85+R85</f>
        <v>44.72</v>
      </c>
      <c r="AC85" s="140">
        <f t="shared" si="113"/>
        <v>894.39</v>
      </c>
      <c r="AD85" s="140">
        <f t="shared" si="113"/>
        <v>601.46</v>
      </c>
      <c r="AE85" s="140">
        <f t="shared" si="113"/>
        <v>37.27</v>
      </c>
      <c r="AF85" s="140">
        <f t="shared" si="113"/>
        <v>220</v>
      </c>
      <c r="AG85" s="140">
        <f t="shared" si="113"/>
        <v>0</v>
      </c>
      <c r="AH85" s="140">
        <f t="shared" si="113"/>
        <v>1797.84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201</v>
      </c>
      <c r="C86" s="308" t="s">
        <v>304</v>
      </c>
      <c r="D86" s="49" t="s">
        <v>305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2200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110</v>
      </c>
      <c r="P86" s="130">
        <f t="shared" si="86"/>
        <v>0</v>
      </c>
      <c r="Q86" s="130">
        <f t="shared" si="87"/>
        <v>1258.24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110</v>
      </c>
      <c r="W86" s="130">
        <f t="shared" si="93"/>
        <v>0</v>
      </c>
      <c r="X86" s="49">
        <f t="shared" si="94"/>
        <v>539.6</v>
      </c>
      <c r="Y86" s="49">
        <f t="shared" si="95"/>
        <v>1797.84</v>
      </c>
      <c r="Z86" s="49"/>
      <c r="AA86" s="139" t="s">
        <v>70</v>
      </c>
      <c r="AB86" s="140">
        <f t="shared" ref="AB86:AH86" si="114">K86+R86</f>
        <v>44.72</v>
      </c>
      <c r="AC86" s="140">
        <f t="shared" si="114"/>
        <v>894.39</v>
      </c>
      <c r="AD86" s="140">
        <f t="shared" si="114"/>
        <v>601.46</v>
      </c>
      <c r="AE86" s="140">
        <f t="shared" si="114"/>
        <v>37.27</v>
      </c>
      <c r="AF86" s="140">
        <f t="shared" si="114"/>
        <v>220</v>
      </c>
      <c r="AG86" s="140">
        <f t="shared" si="114"/>
        <v>0</v>
      </c>
      <c r="AH86" s="140">
        <f t="shared" si="114"/>
        <v>1797.84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308" t="s">
        <v>306</v>
      </c>
      <c r="D87" s="49" t="s">
        <v>307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2544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127.2</v>
      </c>
      <c r="P87" s="130">
        <f t="shared" si="86"/>
        <v>0</v>
      </c>
      <c r="Q87" s="130">
        <f t="shared" si="87"/>
        <v>1275.44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127.2</v>
      </c>
      <c r="W87" s="130">
        <f t="shared" si="93"/>
        <v>0</v>
      </c>
      <c r="X87" s="49">
        <f t="shared" si="94"/>
        <v>556.8</v>
      </c>
      <c r="Y87" s="49">
        <f t="shared" si="95"/>
        <v>1832.24</v>
      </c>
      <c r="Z87" s="49"/>
      <c r="AA87" s="139" t="s">
        <v>69</v>
      </c>
      <c r="AB87" s="140">
        <f t="shared" ref="AB87:AH87" si="115">K87+R87</f>
        <v>44.72</v>
      </c>
      <c r="AC87" s="140">
        <f t="shared" si="115"/>
        <v>894.39</v>
      </c>
      <c r="AD87" s="140">
        <f t="shared" si="115"/>
        <v>601.46</v>
      </c>
      <c r="AE87" s="140">
        <f t="shared" si="115"/>
        <v>37.27</v>
      </c>
      <c r="AF87" s="140">
        <f t="shared" si="115"/>
        <v>254.4</v>
      </c>
      <c r="AG87" s="140">
        <f t="shared" si="115"/>
        <v>0</v>
      </c>
      <c r="AH87" s="140">
        <f t="shared" si="115"/>
        <v>1832.24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308" t="s">
        <v>308</v>
      </c>
      <c r="D88" s="49" t="s">
        <v>309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2200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110</v>
      </c>
      <c r="P88" s="130">
        <f t="shared" si="86"/>
        <v>0</v>
      </c>
      <c r="Q88" s="130">
        <f t="shared" si="87"/>
        <v>1258.24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110</v>
      </c>
      <c r="W88" s="130">
        <f t="shared" si="93"/>
        <v>0</v>
      </c>
      <c r="X88" s="49">
        <f t="shared" si="94"/>
        <v>539.6</v>
      </c>
      <c r="Y88" s="49">
        <f t="shared" si="95"/>
        <v>1797.84</v>
      </c>
      <c r="Z88" s="49"/>
      <c r="AA88" s="139" t="s">
        <v>69</v>
      </c>
      <c r="AB88" s="140">
        <f t="shared" ref="AB88:AH88" si="116">K88+R88</f>
        <v>44.72</v>
      </c>
      <c r="AC88" s="140">
        <f t="shared" si="116"/>
        <v>894.39</v>
      </c>
      <c r="AD88" s="140">
        <f t="shared" si="116"/>
        <v>601.46</v>
      </c>
      <c r="AE88" s="140">
        <f t="shared" si="116"/>
        <v>37.27</v>
      </c>
      <c r="AF88" s="140">
        <f t="shared" si="116"/>
        <v>220</v>
      </c>
      <c r="AG88" s="140">
        <f t="shared" si="116"/>
        <v>0</v>
      </c>
      <c r="AH88" s="140">
        <f t="shared" si="116"/>
        <v>1797.84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308" t="s">
        <v>310</v>
      </c>
      <c r="D89" s="49" t="s">
        <v>311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2544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127.2</v>
      </c>
      <c r="P89" s="130">
        <f t="shared" si="86"/>
        <v>0</v>
      </c>
      <c r="Q89" s="130">
        <f t="shared" si="87"/>
        <v>1275.44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127.2</v>
      </c>
      <c r="W89" s="130">
        <f t="shared" si="93"/>
        <v>0</v>
      </c>
      <c r="X89" s="49">
        <f t="shared" si="94"/>
        <v>556.8</v>
      </c>
      <c r="Y89" s="49">
        <f t="shared" si="95"/>
        <v>1832.24</v>
      </c>
      <c r="Z89" s="49"/>
      <c r="AA89" s="139" t="s">
        <v>69</v>
      </c>
      <c r="AB89" s="140">
        <f t="shared" ref="AB89:AH89" si="117">K89+R89</f>
        <v>44.72</v>
      </c>
      <c r="AC89" s="140">
        <f t="shared" si="117"/>
        <v>894.39</v>
      </c>
      <c r="AD89" s="140">
        <f t="shared" si="117"/>
        <v>601.46</v>
      </c>
      <c r="AE89" s="140">
        <f t="shared" si="117"/>
        <v>37.27</v>
      </c>
      <c r="AF89" s="140">
        <f t="shared" si="117"/>
        <v>254.4</v>
      </c>
      <c r="AG89" s="140">
        <f t="shared" si="117"/>
        <v>0</v>
      </c>
      <c r="AH89" s="140">
        <f t="shared" si="117"/>
        <v>1832.24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308" t="s">
        <v>312</v>
      </c>
      <c r="D90" s="49" t="s">
        <v>313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9" t="s">
        <v>69</v>
      </c>
      <c r="AB90" s="140">
        <f t="shared" ref="AB90:AH90" si="118">K90+R90</f>
        <v>44.72</v>
      </c>
      <c r="AC90" s="140">
        <f t="shared" si="118"/>
        <v>894.39</v>
      </c>
      <c r="AD90" s="140">
        <f t="shared" si="118"/>
        <v>601.46</v>
      </c>
      <c r="AE90" s="140">
        <f t="shared" si="118"/>
        <v>37.27</v>
      </c>
      <c r="AF90" s="140">
        <f t="shared" si="118"/>
        <v>220</v>
      </c>
      <c r="AG90" s="140">
        <f t="shared" si="118"/>
        <v>0</v>
      </c>
      <c r="AH90" s="140">
        <f t="shared" si="118"/>
        <v>1797.84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308" t="s">
        <v>314</v>
      </c>
      <c r="D91" s="49" t="s">
        <v>315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9" t="s">
        <v>69</v>
      </c>
      <c r="AB91" s="140">
        <f t="shared" ref="AB91:AH91" si="119">K91+R91</f>
        <v>44.72</v>
      </c>
      <c r="AC91" s="140">
        <f t="shared" si="119"/>
        <v>894.39</v>
      </c>
      <c r="AD91" s="140">
        <f t="shared" si="119"/>
        <v>601.46</v>
      </c>
      <c r="AE91" s="140">
        <f t="shared" si="119"/>
        <v>37.27</v>
      </c>
      <c r="AF91" s="140">
        <f t="shared" si="119"/>
        <v>254.4</v>
      </c>
      <c r="AG91" s="140">
        <f t="shared" si="119"/>
        <v>0</v>
      </c>
      <c r="AH91" s="140">
        <f t="shared" si="119"/>
        <v>1832.24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308" t="s">
        <v>316</v>
      </c>
      <c r="D92" s="49" t="s">
        <v>317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9" t="s">
        <v>69</v>
      </c>
      <c r="AB92" s="140">
        <f t="shared" ref="AB92:AH92" si="120">K92+R92</f>
        <v>44.72</v>
      </c>
      <c r="AC92" s="140">
        <f t="shared" si="120"/>
        <v>894.39</v>
      </c>
      <c r="AD92" s="140">
        <f t="shared" si="120"/>
        <v>601.46</v>
      </c>
      <c r="AE92" s="140">
        <f t="shared" si="120"/>
        <v>37.27</v>
      </c>
      <c r="AF92" s="140">
        <f t="shared" si="120"/>
        <v>220</v>
      </c>
      <c r="AG92" s="140">
        <f t="shared" si="120"/>
        <v>0</v>
      </c>
      <c r="AH92" s="140">
        <f t="shared" si="120"/>
        <v>1797.84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308" t="s">
        <v>318</v>
      </c>
      <c r="D93" s="49" t="s">
        <v>319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9" t="s">
        <v>69</v>
      </c>
      <c r="AB93" s="140">
        <f t="shared" ref="AB93:AH93" si="121">K93+R93</f>
        <v>44.72</v>
      </c>
      <c r="AC93" s="140">
        <f t="shared" si="121"/>
        <v>894.39</v>
      </c>
      <c r="AD93" s="140">
        <f t="shared" si="121"/>
        <v>601.46</v>
      </c>
      <c r="AE93" s="140">
        <f t="shared" si="121"/>
        <v>37.27</v>
      </c>
      <c r="AF93" s="140">
        <f t="shared" si="121"/>
        <v>220</v>
      </c>
      <c r="AG93" s="140">
        <f t="shared" si="121"/>
        <v>0</v>
      </c>
      <c r="AH93" s="140">
        <f t="shared" si="121"/>
        <v>1797.84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308" t="s">
        <v>320</v>
      </c>
      <c r="D94" s="49" t="s">
        <v>321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2544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127.2</v>
      </c>
      <c r="P94" s="130">
        <f t="shared" si="86"/>
        <v>0</v>
      </c>
      <c r="Q94" s="130">
        <f t="shared" si="87"/>
        <v>1275.44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127.2</v>
      </c>
      <c r="W94" s="130">
        <f t="shared" si="93"/>
        <v>0</v>
      </c>
      <c r="X94" s="49">
        <f t="shared" si="94"/>
        <v>556.8</v>
      </c>
      <c r="Y94" s="49">
        <f t="shared" si="95"/>
        <v>1832.24</v>
      </c>
      <c r="Z94" s="49"/>
      <c r="AA94" s="139" t="s">
        <v>69</v>
      </c>
      <c r="AB94" s="140">
        <f t="shared" ref="AB94:AH94" si="122">K94+R94</f>
        <v>44.72</v>
      </c>
      <c r="AC94" s="140">
        <f t="shared" si="122"/>
        <v>894.39</v>
      </c>
      <c r="AD94" s="140">
        <f t="shared" si="122"/>
        <v>601.46</v>
      </c>
      <c r="AE94" s="140">
        <f t="shared" si="122"/>
        <v>37.27</v>
      </c>
      <c r="AF94" s="140">
        <f t="shared" si="122"/>
        <v>254.4</v>
      </c>
      <c r="AG94" s="140">
        <f t="shared" si="122"/>
        <v>0</v>
      </c>
      <c r="AH94" s="140">
        <f t="shared" si="122"/>
        <v>1832.24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308" t="s">
        <v>322</v>
      </c>
      <c r="D95" s="49" t="s">
        <v>323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9" t="s">
        <v>69</v>
      </c>
      <c r="AB95" s="140">
        <f t="shared" ref="AB95:AH95" si="123">K95+R95</f>
        <v>44.72</v>
      </c>
      <c r="AC95" s="140">
        <f t="shared" si="123"/>
        <v>894.39</v>
      </c>
      <c r="AD95" s="140">
        <f t="shared" si="123"/>
        <v>601.46</v>
      </c>
      <c r="AE95" s="140">
        <f t="shared" si="123"/>
        <v>37.27</v>
      </c>
      <c r="AF95" s="140">
        <f t="shared" si="123"/>
        <v>220</v>
      </c>
      <c r="AG95" s="140">
        <f t="shared" si="123"/>
        <v>0</v>
      </c>
      <c r="AH95" s="140">
        <f t="shared" si="123"/>
        <v>1797.84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308" t="s">
        <v>324</v>
      </c>
      <c r="D96" s="49" t="s">
        <v>325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9" t="s">
        <v>69</v>
      </c>
      <c r="AB96" s="140">
        <f t="shared" ref="AB96:AH96" si="124">K96+R96</f>
        <v>44.72</v>
      </c>
      <c r="AC96" s="140">
        <f t="shared" si="124"/>
        <v>894.39</v>
      </c>
      <c r="AD96" s="140">
        <f t="shared" si="124"/>
        <v>601.46</v>
      </c>
      <c r="AE96" s="140">
        <f t="shared" si="124"/>
        <v>37.27</v>
      </c>
      <c r="AF96" s="140">
        <f t="shared" si="124"/>
        <v>220</v>
      </c>
      <c r="AG96" s="140">
        <f t="shared" si="124"/>
        <v>0</v>
      </c>
      <c r="AH96" s="140">
        <f t="shared" si="124"/>
        <v>1797.84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308" t="s">
        <v>326</v>
      </c>
      <c r="D97" s="49" t="s">
        <v>327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9" t="s">
        <v>69</v>
      </c>
      <c r="AB97" s="140">
        <f t="shared" ref="AB97:AH97" si="125">K97+R97</f>
        <v>44.72</v>
      </c>
      <c r="AC97" s="140">
        <f t="shared" si="125"/>
        <v>894.39</v>
      </c>
      <c r="AD97" s="140">
        <f t="shared" si="125"/>
        <v>601.46</v>
      </c>
      <c r="AE97" s="140">
        <f t="shared" si="125"/>
        <v>37.27</v>
      </c>
      <c r="AF97" s="140">
        <f t="shared" si="125"/>
        <v>220</v>
      </c>
      <c r="AG97" s="140">
        <f t="shared" si="125"/>
        <v>0</v>
      </c>
      <c r="AH97" s="140">
        <f t="shared" si="125"/>
        <v>1797.84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308" t="s">
        <v>328</v>
      </c>
      <c r="D98" s="49" t="s">
        <v>329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9" t="s">
        <v>69</v>
      </c>
      <c r="AB98" s="140">
        <f t="shared" ref="AB98:AH98" si="126">K98+R98</f>
        <v>44.72</v>
      </c>
      <c r="AC98" s="140">
        <f t="shared" si="126"/>
        <v>894.39</v>
      </c>
      <c r="AD98" s="140">
        <f t="shared" si="126"/>
        <v>601.46</v>
      </c>
      <c r="AE98" s="140">
        <f t="shared" si="126"/>
        <v>37.27</v>
      </c>
      <c r="AF98" s="140">
        <f t="shared" si="126"/>
        <v>220</v>
      </c>
      <c r="AG98" s="140">
        <f t="shared" si="126"/>
        <v>0</v>
      </c>
      <c r="AH98" s="140">
        <f t="shared" si="126"/>
        <v>1797.84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308" t="s">
        <v>330</v>
      </c>
      <c r="D99" s="49" t="s">
        <v>331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9" t="s">
        <v>69</v>
      </c>
      <c r="AB99" s="140">
        <f t="shared" ref="AB99:AH99" si="127">K99+R99</f>
        <v>44.72</v>
      </c>
      <c r="AC99" s="140">
        <f t="shared" si="127"/>
        <v>894.39</v>
      </c>
      <c r="AD99" s="140">
        <f t="shared" si="127"/>
        <v>601.46</v>
      </c>
      <c r="AE99" s="140">
        <f t="shared" si="127"/>
        <v>37.27</v>
      </c>
      <c r="AF99" s="140">
        <f t="shared" si="127"/>
        <v>220</v>
      </c>
      <c r="AG99" s="140">
        <f t="shared" si="127"/>
        <v>0</v>
      </c>
      <c r="AH99" s="140">
        <f t="shared" si="127"/>
        <v>1797.84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308" t="s">
        <v>332</v>
      </c>
      <c r="D100" s="49" t="s">
        <v>333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9" t="s">
        <v>69</v>
      </c>
      <c r="AB100" s="140">
        <f t="shared" ref="AB100:AH100" si="128">K100+R100</f>
        <v>44.72</v>
      </c>
      <c r="AC100" s="140">
        <f t="shared" si="128"/>
        <v>894.39</v>
      </c>
      <c r="AD100" s="140">
        <f t="shared" si="128"/>
        <v>601.46</v>
      </c>
      <c r="AE100" s="140">
        <f t="shared" si="128"/>
        <v>37.27</v>
      </c>
      <c r="AF100" s="140">
        <f t="shared" si="128"/>
        <v>220</v>
      </c>
      <c r="AG100" s="140">
        <f t="shared" si="128"/>
        <v>0</v>
      </c>
      <c r="AH100" s="140">
        <f t="shared" si="128"/>
        <v>1797.84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308" t="s">
        <v>334</v>
      </c>
      <c r="D101" s="49" t="s">
        <v>335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9" t="s">
        <v>69</v>
      </c>
      <c r="AB101" s="140">
        <f t="shared" ref="AB101:AH101" si="129">K101+R101</f>
        <v>44.72</v>
      </c>
      <c r="AC101" s="140">
        <f t="shared" si="129"/>
        <v>894.39</v>
      </c>
      <c r="AD101" s="140">
        <f t="shared" si="129"/>
        <v>601.46</v>
      </c>
      <c r="AE101" s="140">
        <f t="shared" si="129"/>
        <v>37.27</v>
      </c>
      <c r="AF101" s="140">
        <f t="shared" si="129"/>
        <v>220</v>
      </c>
      <c r="AG101" s="140">
        <f t="shared" si="129"/>
        <v>0</v>
      </c>
      <c r="AH101" s="140">
        <f t="shared" si="129"/>
        <v>1797.84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308" t="s">
        <v>336</v>
      </c>
      <c r="D102" s="49" t="s">
        <v>337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9" t="s">
        <v>69</v>
      </c>
      <c r="AB102" s="140">
        <f t="shared" ref="AB102:AH102" si="130">K102+R102</f>
        <v>44.72</v>
      </c>
      <c r="AC102" s="140">
        <f t="shared" si="130"/>
        <v>894.39</v>
      </c>
      <c r="AD102" s="140">
        <f t="shared" si="130"/>
        <v>601.46</v>
      </c>
      <c r="AE102" s="140">
        <f t="shared" si="130"/>
        <v>37.27</v>
      </c>
      <c r="AF102" s="140">
        <f t="shared" si="130"/>
        <v>220</v>
      </c>
      <c r="AG102" s="140">
        <f t="shared" si="130"/>
        <v>0</v>
      </c>
      <c r="AH102" s="140">
        <f t="shared" si="130"/>
        <v>1797.84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308" t="s">
        <v>338</v>
      </c>
      <c r="D103" s="49" t="s">
        <v>339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2200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110</v>
      </c>
      <c r="P103" s="130">
        <f t="shared" si="86"/>
        <v>0</v>
      </c>
      <c r="Q103" s="130">
        <f t="shared" si="87"/>
        <v>1258.24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110</v>
      </c>
      <c r="W103" s="130">
        <f t="shared" si="93"/>
        <v>0</v>
      </c>
      <c r="X103" s="49">
        <f t="shared" si="94"/>
        <v>539.6</v>
      </c>
      <c r="Y103" s="49">
        <f t="shared" si="95"/>
        <v>1797.84</v>
      </c>
      <c r="Z103" s="49"/>
      <c r="AA103" s="139" t="s">
        <v>69</v>
      </c>
      <c r="AB103" s="140">
        <f t="shared" ref="AB103:AH103" si="131">K103+R103</f>
        <v>44.72</v>
      </c>
      <c r="AC103" s="140">
        <f t="shared" si="131"/>
        <v>894.39</v>
      </c>
      <c r="AD103" s="140">
        <f t="shared" si="131"/>
        <v>601.46</v>
      </c>
      <c r="AE103" s="140">
        <f t="shared" si="131"/>
        <v>37.27</v>
      </c>
      <c r="AF103" s="140">
        <f t="shared" si="131"/>
        <v>220</v>
      </c>
      <c r="AG103" s="140">
        <f t="shared" si="131"/>
        <v>0</v>
      </c>
      <c r="AH103" s="140">
        <f t="shared" si="131"/>
        <v>1797.84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308" t="s">
        <v>340</v>
      </c>
      <c r="D104" s="49" t="s">
        <v>341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110</v>
      </c>
      <c r="P104" s="130">
        <f t="shared" si="86"/>
        <v>0</v>
      </c>
      <c r="Q104" s="130">
        <f t="shared" si="87"/>
        <v>1258.24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110</v>
      </c>
      <c r="W104" s="130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39" t="s">
        <v>69</v>
      </c>
      <c r="AB104" s="140">
        <f t="shared" ref="AB104:AH104" si="132">K104+R104</f>
        <v>44.72</v>
      </c>
      <c r="AC104" s="140">
        <f t="shared" si="132"/>
        <v>894.39</v>
      </c>
      <c r="AD104" s="140">
        <f t="shared" si="132"/>
        <v>601.46</v>
      </c>
      <c r="AE104" s="140">
        <f t="shared" si="132"/>
        <v>37.27</v>
      </c>
      <c r="AF104" s="140">
        <f t="shared" si="132"/>
        <v>220</v>
      </c>
      <c r="AG104" s="140">
        <f t="shared" si="132"/>
        <v>0</v>
      </c>
      <c r="AH104" s="140">
        <f t="shared" si="132"/>
        <v>1797.84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308" t="s">
        <v>342</v>
      </c>
      <c r="D105" s="449" t="s">
        <v>343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2200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110</v>
      </c>
      <c r="P105" s="130">
        <f t="shared" si="86"/>
        <v>0</v>
      </c>
      <c r="Q105" s="130">
        <f t="shared" si="87"/>
        <v>1258.24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110</v>
      </c>
      <c r="W105" s="130">
        <f t="shared" si="93"/>
        <v>0</v>
      </c>
      <c r="X105" s="49">
        <f t="shared" si="94"/>
        <v>539.6</v>
      </c>
      <c r="Y105" s="49">
        <f t="shared" si="95"/>
        <v>1797.84</v>
      </c>
      <c r="Z105" s="49"/>
      <c r="AA105" s="139" t="s">
        <v>69</v>
      </c>
      <c r="AB105" s="140">
        <f t="shared" ref="AB105:AH105" si="133">K105+R105</f>
        <v>44.72</v>
      </c>
      <c r="AC105" s="140">
        <f t="shared" si="133"/>
        <v>894.39</v>
      </c>
      <c r="AD105" s="140">
        <f t="shared" si="133"/>
        <v>601.46</v>
      </c>
      <c r="AE105" s="140">
        <f t="shared" si="133"/>
        <v>37.27</v>
      </c>
      <c r="AF105" s="140">
        <f t="shared" si="133"/>
        <v>220</v>
      </c>
      <c r="AG105" s="140">
        <f t="shared" si="133"/>
        <v>0</v>
      </c>
      <c r="AH105" s="140">
        <f t="shared" si="133"/>
        <v>1797.84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308" t="s">
        <v>344</v>
      </c>
      <c r="D106" s="49" t="s">
        <v>345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9" t="s">
        <v>69</v>
      </c>
      <c r="AB106" s="140">
        <f t="shared" ref="AB106:AH106" si="134">K106+R106</f>
        <v>44.72</v>
      </c>
      <c r="AC106" s="140">
        <f t="shared" si="134"/>
        <v>894.39</v>
      </c>
      <c r="AD106" s="140">
        <f t="shared" si="134"/>
        <v>601.46</v>
      </c>
      <c r="AE106" s="140">
        <f t="shared" si="134"/>
        <v>37.27</v>
      </c>
      <c r="AF106" s="140">
        <f t="shared" si="134"/>
        <v>254.4</v>
      </c>
      <c r="AG106" s="140">
        <f t="shared" si="134"/>
        <v>0</v>
      </c>
      <c r="AH106" s="140">
        <f t="shared" si="134"/>
        <v>1832.24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308" t="s">
        <v>346</v>
      </c>
      <c r="D107" s="49" t="s">
        <v>347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2200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110</v>
      </c>
      <c r="P107" s="130">
        <f t="shared" si="86"/>
        <v>0</v>
      </c>
      <c r="Q107" s="130">
        <f t="shared" si="87"/>
        <v>1258.24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110</v>
      </c>
      <c r="W107" s="130">
        <f t="shared" si="93"/>
        <v>0</v>
      </c>
      <c r="X107" s="49">
        <f t="shared" si="94"/>
        <v>539.6</v>
      </c>
      <c r="Y107" s="49">
        <f t="shared" si="95"/>
        <v>1797.84</v>
      </c>
      <c r="Z107" s="49"/>
      <c r="AA107" s="139" t="s">
        <v>69</v>
      </c>
      <c r="AB107" s="140">
        <f t="shared" ref="AB107:AH107" si="135">K107+R107</f>
        <v>44.72</v>
      </c>
      <c r="AC107" s="140">
        <f t="shared" si="135"/>
        <v>894.39</v>
      </c>
      <c r="AD107" s="140">
        <f t="shared" si="135"/>
        <v>601.46</v>
      </c>
      <c r="AE107" s="140">
        <f t="shared" si="135"/>
        <v>37.27</v>
      </c>
      <c r="AF107" s="140">
        <f t="shared" si="135"/>
        <v>220</v>
      </c>
      <c r="AG107" s="140">
        <f t="shared" si="135"/>
        <v>0</v>
      </c>
      <c r="AH107" s="140">
        <f t="shared" si="135"/>
        <v>1797.84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308" t="s">
        <v>348</v>
      </c>
      <c r="D108" s="49" t="s">
        <v>349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9" t="s">
        <v>69</v>
      </c>
      <c r="AB108" s="140">
        <f t="shared" ref="AB108:AH108" si="136">K108+R108</f>
        <v>44.72</v>
      </c>
      <c r="AC108" s="140">
        <f t="shared" si="136"/>
        <v>894.39</v>
      </c>
      <c r="AD108" s="140">
        <f t="shared" si="136"/>
        <v>601.46</v>
      </c>
      <c r="AE108" s="140">
        <f t="shared" si="136"/>
        <v>37.27</v>
      </c>
      <c r="AF108" s="140">
        <f t="shared" si="136"/>
        <v>254.4</v>
      </c>
      <c r="AG108" s="140">
        <f t="shared" si="136"/>
        <v>0</v>
      </c>
      <c r="AH108" s="140">
        <f t="shared" si="136"/>
        <v>1832.24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308" t="s">
        <v>350</v>
      </c>
      <c r="D109" s="49" t="s">
        <v>351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2544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127.2</v>
      </c>
      <c r="P109" s="130">
        <f t="shared" si="86"/>
        <v>0</v>
      </c>
      <c r="Q109" s="130">
        <f t="shared" si="87"/>
        <v>1275.44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127.2</v>
      </c>
      <c r="W109" s="130">
        <f t="shared" si="93"/>
        <v>0</v>
      </c>
      <c r="X109" s="49">
        <f t="shared" si="94"/>
        <v>556.8</v>
      </c>
      <c r="Y109" s="49">
        <f t="shared" si="95"/>
        <v>1832.24</v>
      </c>
      <c r="Z109" s="49"/>
      <c r="AA109" s="139" t="s">
        <v>69</v>
      </c>
      <c r="AB109" s="140">
        <f t="shared" ref="AB109:AH109" si="137">K109+R109</f>
        <v>44.72</v>
      </c>
      <c r="AC109" s="140">
        <f t="shared" si="137"/>
        <v>894.39</v>
      </c>
      <c r="AD109" s="140">
        <f t="shared" si="137"/>
        <v>601.46</v>
      </c>
      <c r="AE109" s="140">
        <f t="shared" si="137"/>
        <v>37.27</v>
      </c>
      <c r="AF109" s="140">
        <f t="shared" si="137"/>
        <v>254.4</v>
      </c>
      <c r="AG109" s="140">
        <f t="shared" si="137"/>
        <v>0</v>
      </c>
      <c r="AH109" s="140">
        <f t="shared" si="137"/>
        <v>1832.24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308" t="s">
        <v>352</v>
      </c>
      <c r="D110" s="49" t="s">
        <v>353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2544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127.2</v>
      </c>
      <c r="P110" s="130">
        <f t="shared" si="86"/>
        <v>0</v>
      </c>
      <c r="Q110" s="130">
        <f t="shared" si="87"/>
        <v>1275.44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127.2</v>
      </c>
      <c r="W110" s="130">
        <f t="shared" si="93"/>
        <v>0</v>
      </c>
      <c r="X110" s="49">
        <f t="shared" si="94"/>
        <v>556.8</v>
      </c>
      <c r="Y110" s="49">
        <f t="shared" si="95"/>
        <v>1832.24</v>
      </c>
      <c r="Z110" s="49"/>
      <c r="AA110" s="139" t="s">
        <v>69</v>
      </c>
      <c r="AB110" s="140">
        <f t="shared" ref="AB110:AH110" si="138">K110+R110</f>
        <v>44.72</v>
      </c>
      <c r="AC110" s="140">
        <f t="shared" si="138"/>
        <v>894.39</v>
      </c>
      <c r="AD110" s="140">
        <f t="shared" si="138"/>
        <v>601.46</v>
      </c>
      <c r="AE110" s="140">
        <f t="shared" si="138"/>
        <v>37.27</v>
      </c>
      <c r="AF110" s="140">
        <f t="shared" si="138"/>
        <v>254.4</v>
      </c>
      <c r="AG110" s="140">
        <f t="shared" si="138"/>
        <v>0</v>
      </c>
      <c r="AH110" s="140">
        <f t="shared" si="138"/>
        <v>1832.24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308" t="s">
        <v>354</v>
      </c>
      <c r="D111" s="49" t="s">
        <v>355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2544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127.2</v>
      </c>
      <c r="P111" s="130">
        <f t="shared" si="86"/>
        <v>0</v>
      </c>
      <c r="Q111" s="130">
        <f t="shared" si="87"/>
        <v>1275.44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127.2</v>
      </c>
      <c r="W111" s="130">
        <f t="shared" si="93"/>
        <v>0</v>
      </c>
      <c r="X111" s="49">
        <f t="shared" si="94"/>
        <v>556.8</v>
      </c>
      <c r="Y111" s="49">
        <f t="shared" si="95"/>
        <v>1832.24</v>
      </c>
      <c r="Z111" s="49"/>
      <c r="AA111" s="139" t="s">
        <v>69</v>
      </c>
      <c r="AB111" s="140">
        <f t="shared" ref="AB111:AH111" si="139">K111+R111</f>
        <v>44.72</v>
      </c>
      <c r="AC111" s="140">
        <f t="shared" si="139"/>
        <v>894.39</v>
      </c>
      <c r="AD111" s="140">
        <f t="shared" si="139"/>
        <v>601.46</v>
      </c>
      <c r="AE111" s="140">
        <f t="shared" si="139"/>
        <v>37.27</v>
      </c>
      <c r="AF111" s="140">
        <f t="shared" si="139"/>
        <v>254.4</v>
      </c>
      <c r="AG111" s="140">
        <f t="shared" si="139"/>
        <v>0</v>
      </c>
      <c r="AH111" s="140">
        <f t="shared" si="139"/>
        <v>1832.24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308" t="s">
        <v>356</v>
      </c>
      <c r="D112" s="49" t="s">
        <v>357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9" t="s">
        <v>69</v>
      </c>
      <c r="AB112" s="140">
        <f t="shared" ref="AB112:AH112" si="140">K112+R112</f>
        <v>44.72</v>
      </c>
      <c r="AC112" s="140">
        <f t="shared" si="140"/>
        <v>894.39</v>
      </c>
      <c r="AD112" s="140">
        <f t="shared" si="140"/>
        <v>601.46</v>
      </c>
      <c r="AE112" s="140">
        <f t="shared" si="140"/>
        <v>37.27</v>
      </c>
      <c r="AF112" s="140">
        <f t="shared" si="140"/>
        <v>220</v>
      </c>
      <c r="AG112" s="140">
        <f t="shared" si="140"/>
        <v>0</v>
      </c>
      <c r="AH112" s="140">
        <f t="shared" si="140"/>
        <v>1797.84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209</v>
      </c>
      <c r="C113" s="308" t="s">
        <v>358</v>
      </c>
      <c r="D113" s="202" t="s">
        <v>359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0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0</v>
      </c>
      <c r="P113" s="130">
        <f t="shared" si="86"/>
        <v>0</v>
      </c>
      <c r="Q113" s="130">
        <f t="shared" si="87"/>
        <v>1148.24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0</v>
      </c>
      <c r="W113" s="130">
        <f t="shared" si="93"/>
        <v>0</v>
      </c>
      <c r="X113" s="49">
        <f t="shared" si="94"/>
        <v>429.6</v>
      </c>
      <c r="Y113" s="49">
        <f t="shared" si="95"/>
        <v>1577.84</v>
      </c>
      <c r="Z113" s="49"/>
      <c r="AA113" s="139" t="s">
        <v>69</v>
      </c>
      <c r="AB113" s="140">
        <f t="shared" ref="AB113:AH113" si="141">K113+R113</f>
        <v>44.72</v>
      </c>
      <c r="AC113" s="140">
        <f t="shared" si="141"/>
        <v>894.39</v>
      </c>
      <c r="AD113" s="140">
        <f t="shared" si="141"/>
        <v>601.46</v>
      </c>
      <c r="AE113" s="140">
        <f t="shared" si="141"/>
        <v>37.27</v>
      </c>
      <c r="AF113" s="140">
        <f t="shared" si="141"/>
        <v>0</v>
      </c>
      <c r="AG113" s="140">
        <f t="shared" si="141"/>
        <v>0</v>
      </c>
      <c r="AH113" s="140">
        <f t="shared" si="141"/>
        <v>1577.84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311" t="s">
        <v>360</v>
      </c>
      <c r="D114" s="452" t="s">
        <v>361</v>
      </c>
      <c r="E114" s="49">
        <v>3726.65</v>
      </c>
      <c r="F114" s="49">
        <v>3726.65</v>
      </c>
      <c r="G114" s="130">
        <v>0</v>
      </c>
      <c r="H114" s="49">
        <v>3726.65</v>
      </c>
      <c r="I114" s="130">
        <v>0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0</v>
      </c>
      <c r="N114" s="49">
        <f t="shared" si="84"/>
        <v>26.09</v>
      </c>
      <c r="O114" s="130">
        <f t="shared" si="85"/>
        <v>0</v>
      </c>
      <c r="P114" s="130">
        <f t="shared" si="86"/>
        <v>0</v>
      </c>
      <c r="Q114" s="130">
        <f t="shared" si="87"/>
        <v>667.07</v>
      </c>
      <c r="R114" s="49">
        <f t="shared" si="88"/>
        <v>0</v>
      </c>
      <c r="S114" s="49">
        <f t="shared" si="89"/>
        <v>298.13</v>
      </c>
      <c r="T114" s="130">
        <f t="shared" si="90"/>
        <v>0</v>
      </c>
      <c r="U114" s="49">
        <f t="shared" si="91"/>
        <v>11.18</v>
      </c>
      <c r="V114" s="130">
        <f t="shared" si="92"/>
        <v>0</v>
      </c>
      <c r="W114" s="130">
        <f t="shared" si="93"/>
        <v>0</v>
      </c>
      <c r="X114" s="49">
        <f t="shared" si="94"/>
        <v>309.31</v>
      </c>
      <c r="Y114" s="49">
        <f t="shared" si="95"/>
        <v>976.38</v>
      </c>
      <c r="Z114" s="49"/>
      <c r="AA114" s="139" t="s">
        <v>69</v>
      </c>
      <c r="AB114" s="140">
        <f t="shared" ref="AB114:AH114" si="142">K114+R114</f>
        <v>44.72</v>
      </c>
      <c r="AC114" s="140">
        <f t="shared" si="142"/>
        <v>894.39</v>
      </c>
      <c r="AD114" s="140">
        <f t="shared" si="142"/>
        <v>0</v>
      </c>
      <c r="AE114" s="140">
        <f t="shared" si="142"/>
        <v>37.27</v>
      </c>
      <c r="AF114" s="140">
        <f t="shared" si="142"/>
        <v>0</v>
      </c>
      <c r="AG114" s="140">
        <f t="shared" si="142"/>
        <v>0</v>
      </c>
      <c r="AH114" s="140">
        <f t="shared" si="142"/>
        <v>976.38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209</v>
      </c>
      <c r="C115" s="308" t="s">
        <v>362</v>
      </c>
      <c r="D115" s="227" t="s">
        <v>363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9" t="s">
        <v>69</v>
      </c>
      <c r="AB115" s="140">
        <f t="shared" ref="AB115:AH115" si="143">K115+R115</f>
        <v>44.72</v>
      </c>
      <c r="AC115" s="140">
        <f t="shared" si="143"/>
        <v>894.39</v>
      </c>
      <c r="AD115" s="140">
        <f t="shared" si="143"/>
        <v>601.46</v>
      </c>
      <c r="AE115" s="140">
        <f t="shared" si="143"/>
        <v>37.27</v>
      </c>
      <c r="AF115" s="140">
        <f t="shared" si="143"/>
        <v>220</v>
      </c>
      <c r="AG115" s="140">
        <f t="shared" si="143"/>
        <v>0</v>
      </c>
      <c r="AH115" s="140">
        <f t="shared" si="143"/>
        <v>1797.84</v>
      </c>
      <c r="AI115" s="139" t="s">
        <v>32</v>
      </c>
    </row>
    <row r="116" s="39" customFormat="1" ht="16" customHeight="1" spans="1:35">
      <c r="A116" s="129">
        <f t="shared" si="80"/>
        <v>113</v>
      </c>
      <c r="B116" s="49" t="s">
        <v>201</v>
      </c>
      <c r="C116" s="308" t="s">
        <v>364</v>
      </c>
      <c r="D116" s="227" t="s">
        <v>365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2544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127.2</v>
      </c>
      <c r="P116" s="130">
        <f t="shared" si="86"/>
        <v>0</v>
      </c>
      <c r="Q116" s="130">
        <f t="shared" si="87"/>
        <v>1275.44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127.2</v>
      </c>
      <c r="W116" s="130">
        <f t="shared" si="93"/>
        <v>0</v>
      </c>
      <c r="X116" s="49">
        <f t="shared" si="94"/>
        <v>556.8</v>
      </c>
      <c r="Y116" s="49">
        <f t="shared" si="95"/>
        <v>1832.24</v>
      </c>
      <c r="Z116" s="49"/>
      <c r="AA116" s="139" t="s">
        <v>70</v>
      </c>
      <c r="AB116" s="140">
        <f t="shared" ref="AB116:AH116" si="144">K116+R116</f>
        <v>44.72</v>
      </c>
      <c r="AC116" s="140">
        <f t="shared" si="144"/>
        <v>894.39</v>
      </c>
      <c r="AD116" s="140">
        <f t="shared" si="144"/>
        <v>601.46</v>
      </c>
      <c r="AE116" s="140">
        <f t="shared" si="144"/>
        <v>37.27</v>
      </c>
      <c r="AF116" s="140">
        <f t="shared" si="144"/>
        <v>254.4</v>
      </c>
      <c r="AG116" s="140">
        <f t="shared" si="144"/>
        <v>0</v>
      </c>
      <c r="AH116" s="140">
        <f t="shared" si="144"/>
        <v>1832.24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209</v>
      </c>
      <c r="C117" s="308" t="s">
        <v>366</v>
      </c>
      <c r="D117" s="227" t="s">
        <v>367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2544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127.2</v>
      </c>
      <c r="P117" s="130">
        <f t="shared" si="86"/>
        <v>0</v>
      </c>
      <c r="Q117" s="130">
        <f t="shared" si="87"/>
        <v>1275.44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127.2</v>
      </c>
      <c r="W117" s="130">
        <f t="shared" si="93"/>
        <v>0</v>
      </c>
      <c r="X117" s="49">
        <f t="shared" si="94"/>
        <v>556.8</v>
      </c>
      <c r="Y117" s="49">
        <f t="shared" si="95"/>
        <v>1832.24</v>
      </c>
      <c r="Z117" s="49"/>
      <c r="AA117" s="139" t="s">
        <v>69</v>
      </c>
      <c r="AB117" s="140">
        <f t="shared" ref="AB117:AH117" si="145">K117+R117</f>
        <v>44.72</v>
      </c>
      <c r="AC117" s="140">
        <f t="shared" si="145"/>
        <v>894.39</v>
      </c>
      <c r="AD117" s="140">
        <f t="shared" si="145"/>
        <v>601.46</v>
      </c>
      <c r="AE117" s="140">
        <f t="shared" si="145"/>
        <v>37.27</v>
      </c>
      <c r="AF117" s="140">
        <f t="shared" si="145"/>
        <v>254.4</v>
      </c>
      <c r="AG117" s="140">
        <f t="shared" si="145"/>
        <v>0</v>
      </c>
      <c r="AH117" s="140">
        <f t="shared" si="145"/>
        <v>1832.24</v>
      </c>
      <c r="AI117" s="139" t="s">
        <v>32</v>
      </c>
    </row>
    <row r="118" s="39" customFormat="1" ht="16" customHeight="1" spans="1:35">
      <c r="A118" s="129">
        <f t="shared" si="80"/>
        <v>115</v>
      </c>
      <c r="B118" s="49" t="s">
        <v>368</v>
      </c>
      <c r="C118" s="310" t="s">
        <v>369</v>
      </c>
      <c r="D118" s="46" t="s">
        <v>370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9" t="s">
        <v>88</v>
      </c>
      <c r="AB118" s="140">
        <f t="shared" ref="AB118:AH118" si="146">K118+R118</f>
        <v>44.72</v>
      </c>
      <c r="AC118" s="140">
        <f t="shared" si="146"/>
        <v>894.39</v>
      </c>
      <c r="AD118" s="140">
        <f t="shared" si="146"/>
        <v>601.46</v>
      </c>
      <c r="AE118" s="140">
        <f t="shared" si="146"/>
        <v>37.27</v>
      </c>
      <c r="AF118" s="140">
        <f t="shared" si="146"/>
        <v>220</v>
      </c>
      <c r="AG118" s="140">
        <f t="shared" si="146"/>
        <v>0</v>
      </c>
      <c r="AH118" s="140">
        <f t="shared" si="146"/>
        <v>1797.84</v>
      </c>
      <c r="AI118" s="139" t="s">
        <v>34</v>
      </c>
    </row>
    <row r="119" s="39" customFormat="1" ht="16" customHeight="1" spans="1:35">
      <c r="A119" s="129">
        <f t="shared" si="80"/>
        <v>116</v>
      </c>
      <c r="B119" s="49" t="s">
        <v>209</v>
      </c>
      <c r="C119" s="310" t="s">
        <v>371</v>
      </c>
      <c r="D119" s="46" t="s">
        <v>372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9" t="s">
        <v>69</v>
      </c>
      <c r="AB119" s="140">
        <f t="shared" ref="AB119:AH119" si="147">K119+R119</f>
        <v>44.72</v>
      </c>
      <c r="AC119" s="140">
        <f t="shared" si="147"/>
        <v>894.39</v>
      </c>
      <c r="AD119" s="140">
        <f t="shared" si="147"/>
        <v>601.46</v>
      </c>
      <c r="AE119" s="140">
        <f t="shared" si="147"/>
        <v>37.27</v>
      </c>
      <c r="AF119" s="140">
        <f t="shared" si="147"/>
        <v>220</v>
      </c>
      <c r="AG119" s="140">
        <f t="shared" si="147"/>
        <v>0</v>
      </c>
      <c r="AH119" s="140">
        <f t="shared" si="147"/>
        <v>1797.84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201</v>
      </c>
      <c r="C120" s="310" t="s">
        <v>373</v>
      </c>
      <c r="D120" s="46" t="s">
        <v>374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9" t="s">
        <v>66</v>
      </c>
      <c r="AB120" s="140">
        <f t="shared" ref="AB120:AH120" si="148">K120+R120</f>
        <v>44.72</v>
      </c>
      <c r="AC120" s="140">
        <f t="shared" si="148"/>
        <v>894.39</v>
      </c>
      <c r="AD120" s="140">
        <f t="shared" si="148"/>
        <v>601.46</v>
      </c>
      <c r="AE120" s="140">
        <f t="shared" si="148"/>
        <v>37.27</v>
      </c>
      <c r="AF120" s="140">
        <f t="shared" si="148"/>
        <v>220</v>
      </c>
      <c r="AG120" s="140">
        <f t="shared" si="148"/>
        <v>0</v>
      </c>
      <c r="AH120" s="140">
        <f t="shared" si="148"/>
        <v>1797.84</v>
      </c>
      <c r="AI120" s="139" t="s">
        <v>35</v>
      </c>
    </row>
    <row r="121" s="39" customFormat="1" ht="16" customHeight="1" spans="1:35">
      <c r="A121" s="129">
        <f t="shared" si="80"/>
        <v>118</v>
      </c>
      <c r="B121" s="49" t="s">
        <v>209</v>
      </c>
      <c r="C121" s="310" t="s">
        <v>375</v>
      </c>
      <c r="D121" s="46" t="s">
        <v>376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9" t="s">
        <v>69</v>
      </c>
      <c r="AB121" s="140">
        <f t="shared" ref="AB121:AH121" si="149">K121+R121</f>
        <v>44.72</v>
      </c>
      <c r="AC121" s="140">
        <f t="shared" si="149"/>
        <v>894.39</v>
      </c>
      <c r="AD121" s="140">
        <f t="shared" si="149"/>
        <v>601.46</v>
      </c>
      <c r="AE121" s="140">
        <f t="shared" si="149"/>
        <v>37.27</v>
      </c>
      <c r="AF121" s="140">
        <f t="shared" si="149"/>
        <v>220</v>
      </c>
      <c r="AG121" s="140">
        <f t="shared" si="149"/>
        <v>0</v>
      </c>
      <c r="AH121" s="140">
        <f t="shared" si="149"/>
        <v>1797.84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201</v>
      </c>
      <c r="C122" s="308" t="s">
        <v>377</v>
      </c>
      <c r="D122" s="49" t="s">
        <v>378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9" t="s">
        <v>66</v>
      </c>
      <c r="AB122" s="140">
        <f t="shared" ref="AB122:AH122" si="150">K122+R122</f>
        <v>44.72</v>
      </c>
      <c r="AC122" s="140">
        <f t="shared" si="150"/>
        <v>894.39</v>
      </c>
      <c r="AD122" s="140">
        <f t="shared" si="150"/>
        <v>601.46</v>
      </c>
      <c r="AE122" s="140">
        <f t="shared" si="150"/>
        <v>37.27</v>
      </c>
      <c r="AF122" s="140">
        <f t="shared" si="150"/>
        <v>220</v>
      </c>
      <c r="AG122" s="140">
        <f t="shared" si="150"/>
        <v>0</v>
      </c>
      <c r="AH122" s="140">
        <f t="shared" si="150"/>
        <v>1797.84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308" t="s">
        <v>379</v>
      </c>
      <c r="D123" s="49" t="s">
        <v>380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9" t="s">
        <v>68</v>
      </c>
      <c r="AB123" s="140">
        <f t="shared" ref="AB123:AH123" si="151">K123+R123</f>
        <v>44.72</v>
      </c>
      <c r="AC123" s="140">
        <f t="shared" si="151"/>
        <v>894.39</v>
      </c>
      <c r="AD123" s="140">
        <f t="shared" si="151"/>
        <v>601.46</v>
      </c>
      <c r="AE123" s="140">
        <f t="shared" si="151"/>
        <v>37.27</v>
      </c>
      <c r="AF123" s="140">
        <f t="shared" si="151"/>
        <v>220</v>
      </c>
      <c r="AG123" s="140">
        <f t="shared" si="151"/>
        <v>0</v>
      </c>
      <c r="AH123" s="140">
        <f t="shared" si="151"/>
        <v>1797.84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308" t="s">
        <v>381</v>
      </c>
      <c r="D124" s="49" t="s">
        <v>382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9" t="s">
        <v>68</v>
      </c>
      <c r="AB124" s="140">
        <f t="shared" ref="AB124:AH124" si="152">K124+R124</f>
        <v>44.72</v>
      </c>
      <c r="AC124" s="140">
        <f t="shared" si="152"/>
        <v>894.39</v>
      </c>
      <c r="AD124" s="140">
        <f t="shared" si="152"/>
        <v>601.46</v>
      </c>
      <c r="AE124" s="140">
        <f t="shared" si="152"/>
        <v>37.27</v>
      </c>
      <c r="AF124" s="140">
        <f t="shared" si="152"/>
        <v>220</v>
      </c>
      <c r="AG124" s="140">
        <f t="shared" si="152"/>
        <v>0</v>
      </c>
      <c r="AH124" s="140">
        <f t="shared" si="152"/>
        <v>1797.84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308" t="s">
        <v>383</v>
      </c>
      <c r="D125" s="49" t="s">
        <v>384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9" t="s">
        <v>68</v>
      </c>
      <c r="AB125" s="140">
        <f t="shared" ref="AB125:AH125" si="153">K125+R125</f>
        <v>44.72</v>
      </c>
      <c r="AC125" s="140">
        <f t="shared" si="153"/>
        <v>894.39</v>
      </c>
      <c r="AD125" s="140">
        <f t="shared" si="153"/>
        <v>601.46</v>
      </c>
      <c r="AE125" s="140">
        <f t="shared" si="153"/>
        <v>37.27</v>
      </c>
      <c r="AF125" s="140">
        <f t="shared" si="153"/>
        <v>220</v>
      </c>
      <c r="AG125" s="140">
        <f t="shared" si="153"/>
        <v>0</v>
      </c>
      <c r="AH125" s="140">
        <f t="shared" si="153"/>
        <v>1797.84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308" t="s">
        <v>385</v>
      </c>
      <c r="D126" s="49" t="s">
        <v>386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9" t="s">
        <v>68</v>
      </c>
      <c r="AB126" s="140">
        <f t="shared" ref="AB126:AH126" si="154">K126+R126</f>
        <v>44.72</v>
      </c>
      <c r="AC126" s="140">
        <f t="shared" si="154"/>
        <v>894.39</v>
      </c>
      <c r="AD126" s="140">
        <f t="shared" si="154"/>
        <v>601.46</v>
      </c>
      <c r="AE126" s="140">
        <f t="shared" si="154"/>
        <v>37.27</v>
      </c>
      <c r="AF126" s="140">
        <f t="shared" si="154"/>
        <v>220</v>
      </c>
      <c r="AG126" s="140">
        <f t="shared" si="154"/>
        <v>0</v>
      </c>
      <c r="AH126" s="140">
        <f t="shared" si="154"/>
        <v>1797.84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262</v>
      </c>
      <c r="C127" s="308" t="s">
        <v>387</v>
      </c>
      <c r="D127" s="49" t="s">
        <v>388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49"/>
      <c r="AA127" s="139" t="s">
        <v>65</v>
      </c>
      <c r="AB127" s="140">
        <f t="shared" ref="AB127:AH127" si="155">K127+R127</f>
        <v>44.72</v>
      </c>
      <c r="AC127" s="140">
        <f t="shared" si="155"/>
        <v>894.39</v>
      </c>
      <c r="AD127" s="140">
        <f t="shared" si="155"/>
        <v>601.46</v>
      </c>
      <c r="AE127" s="140">
        <f t="shared" si="155"/>
        <v>37.27</v>
      </c>
      <c r="AF127" s="140">
        <f t="shared" si="155"/>
        <v>220</v>
      </c>
      <c r="AG127" s="140">
        <f t="shared" si="155"/>
        <v>0</v>
      </c>
      <c r="AH127" s="140">
        <f t="shared" si="155"/>
        <v>1797.84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308" t="s">
        <v>389</v>
      </c>
      <c r="D128" s="49" t="s">
        <v>390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49"/>
      <c r="AA128" s="139" t="s">
        <v>68</v>
      </c>
      <c r="AB128" s="140">
        <f t="shared" ref="AB128:AH128" si="156">K128+R128</f>
        <v>44.72</v>
      </c>
      <c r="AC128" s="140">
        <f t="shared" si="156"/>
        <v>894.39</v>
      </c>
      <c r="AD128" s="140">
        <f t="shared" si="156"/>
        <v>601.46</v>
      </c>
      <c r="AE128" s="140">
        <f t="shared" si="156"/>
        <v>37.27</v>
      </c>
      <c r="AF128" s="140">
        <f t="shared" si="156"/>
        <v>220</v>
      </c>
      <c r="AG128" s="140">
        <f t="shared" si="156"/>
        <v>0</v>
      </c>
      <c r="AH128" s="140">
        <f t="shared" si="156"/>
        <v>1797.84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262</v>
      </c>
      <c r="C129" s="308" t="s">
        <v>391</v>
      </c>
      <c r="D129" s="49" t="s">
        <v>392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9" t="s">
        <v>68</v>
      </c>
      <c r="AB129" s="140">
        <f t="shared" ref="AB129:AH129" si="157">K129+R129</f>
        <v>44.72</v>
      </c>
      <c r="AC129" s="140">
        <f t="shared" si="157"/>
        <v>894.39</v>
      </c>
      <c r="AD129" s="140">
        <f t="shared" si="157"/>
        <v>601.46</v>
      </c>
      <c r="AE129" s="140">
        <f t="shared" si="157"/>
        <v>37.27</v>
      </c>
      <c r="AF129" s="140">
        <f t="shared" si="157"/>
        <v>220</v>
      </c>
      <c r="AG129" s="140">
        <f t="shared" si="157"/>
        <v>0</v>
      </c>
      <c r="AH129" s="140">
        <f t="shared" si="157"/>
        <v>1797.84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262</v>
      </c>
      <c r="C130" s="308" t="s">
        <v>395</v>
      </c>
      <c r="D130" s="49" t="s">
        <v>396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9" t="s">
        <v>68</v>
      </c>
      <c r="AB130" s="140">
        <f t="shared" ref="AB130:AH130" si="158">K130+R130</f>
        <v>44.72</v>
      </c>
      <c r="AC130" s="140">
        <f t="shared" si="158"/>
        <v>894.39</v>
      </c>
      <c r="AD130" s="140">
        <f t="shared" si="158"/>
        <v>601.46</v>
      </c>
      <c r="AE130" s="140">
        <f t="shared" si="158"/>
        <v>37.27</v>
      </c>
      <c r="AF130" s="140">
        <f t="shared" si="158"/>
        <v>220</v>
      </c>
      <c r="AG130" s="140">
        <f t="shared" si="158"/>
        <v>0</v>
      </c>
      <c r="AH130" s="140">
        <f t="shared" si="158"/>
        <v>1797.84</v>
      </c>
      <c r="AI130" s="139" t="s">
        <v>32</v>
      </c>
    </row>
    <row r="131" s="39" customFormat="1" ht="16" customHeight="1" spans="1:35">
      <c r="A131" s="129">
        <f t="shared" ref="A131:A194" si="159">ROW()-3</f>
        <v>128</v>
      </c>
      <c r="B131" s="49" t="s">
        <v>262</v>
      </c>
      <c r="C131" s="308" t="s">
        <v>397</v>
      </c>
      <c r="D131" s="49" t="s">
        <v>398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ref="K131:K194" si="160">ROUND(E131*0.012,2)</f>
        <v>44.72</v>
      </c>
      <c r="L131" s="49">
        <f t="shared" ref="L131:L194" si="161">ROUND(F131*0.16,2)</f>
        <v>596.26</v>
      </c>
      <c r="M131" s="130">
        <f t="shared" ref="M131:M194" si="162">ROUND(G131*0.08,2)</f>
        <v>481.17</v>
      </c>
      <c r="N131" s="49">
        <f t="shared" ref="N131:N194" si="163">ROUND(H131*0.007,2)</f>
        <v>26.09</v>
      </c>
      <c r="O131" s="130">
        <f t="shared" ref="O131:O194" si="164">I131*5%</f>
        <v>110</v>
      </c>
      <c r="P131" s="130">
        <f t="shared" ref="P131:P194" si="165">J131*50%</f>
        <v>0</v>
      </c>
      <c r="Q131" s="130">
        <f t="shared" ref="Q131:Q194" si="166">SUM(K131:P131)</f>
        <v>1258.24</v>
      </c>
      <c r="R131" s="49">
        <f t="shared" ref="R131:R194" si="167">E131*0</f>
        <v>0</v>
      </c>
      <c r="S131" s="49">
        <f t="shared" ref="S131:S194" si="168">ROUND(F131*0.08,2)</f>
        <v>298.13</v>
      </c>
      <c r="T131" s="130">
        <f t="shared" ref="T131:T194" si="169">ROUND(G131*0.02,2)</f>
        <v>120.29</v>
      </c>
      <c r="U131" s="49">
        <f t="shared" ref="U131:U194" si="170">ROUND(H131*0.003,2)</f>
        <v>11.18</v>
      </c>
      <c r="V131" s="130">
        <f t="shared" ref="V131:V194" si="171">I131*5%</f>
        <v>110</v>
      </c>
      <c r="W131" s="130">
        <f t="shared" ref="W131:W194" si="172">J131*50%</f>
        <v>0</v>
      </c>
      <c r="X131" s="49">
        <f t="shared" ref="X131:X194" si="173">SUM(R131:W131)</f>
        <v>539.6</v>
      </c>
      <c r="Y131" s="49">
        <f t="shared" ref="Y131:Y194" si="174">Q131+X131</f>
        <v>1797.84</v>
      </c>
      <c r="Z131" s="49"/>
      <c r="AA131" s="139" t="s">
        <v>68</v>
      </c>
      <c r="AB131" s="140">
        <f t="shared" ref="AB131:AH131" si="175">K131+R131</f>
        <v>44.72</v>
      </c>
      <c r="AC131" s="140">
        <f t="shared" si="175"/>
        <v>894.39</v>
      </c>
      <c r="AD131" s="140">
        <f t="shared" si="175"/>
        <v>601.46</v>
      </c>
      <c r="AE131" s="140">
        <f t="shared" si="175"/>
        <v>37.27</v>
      </c>
      <c r="AF131" s="140">
        <f t="shared" si="175"/>
        <v>220</v>
      </c>
      <c r="AG131" s="140">
        <f t="shared" si="175"/>
        <v>0</v>
      </c>
      <c r="AH131" s="140">
        <f t="shared" si="175"/>
        <v>1797.84</v>
      </c>
      <c r="AI131" s="139" t="s">
        <v>32</v>
      </c>
    </row>
    <row r="132" s="39" customFormat="1" ht="16" customHeight="1" spans="1:35">
      <c r="A132" s="129">
        <f t="shared" si="159"/>
        <v>129</v>
      </c>
      <c r="B132" s="49" t="s">
        <v>212</v>
      </c>
      <c r="C132" s="310" t="s">
        <v>399</v>
      </c>
      <c r="D132" s="133" t="s">
        <v>400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si="160"/>
        <v>44.72</v>
      </c>
      <c r="L132" s="49">
        <f t="shared" si="161"/>
        <v>596.26</v>
      </c>
      <c r="M132" s="130">
        <f t="shared" si="162"/>
        <v>481.17</v>
      </c>
      <c r="N132" s="49">
        <f t="shared" si="163"/>
        <v>26.09</v>
      </c>
      <c r="O132" s="130">
        <f t="shared" si="164"/>
        <v>110</v>
      </c>
      <c r="P132" s="130">
        <f t="shared" si="165"/>
        <v>0</v>
      </c>
      <c r="Q132" s="130">
        <f t="shared" si="166"/>
        <v>1258.24</v>
      </c>
      <c r="R132" s="49">
        <f t="shared" si="167"/>
        <v>0</v>
      </c>
      <c r="S132" s="49">
        <f t="shared" si="168"/>
        <v>298.13</v>
      </c>
      <c r="T132" s="130">
        <f t="shared" si="169"/>
        <v>120.29</v>
      </c>
      <c r="U132" s="49">
        <f t="shared" si="170"/>
        <v>11.18</v>
      </c>
      <c r="V132" s="130">
        <f t="shared" si="171"/>
        <v>110</v>
      </c>
      <c r="W132" s="130">
        <f t="shared" si="172"/>
        <v>0</v>
      </c>
      <c r="X132" s="49">
        <f t="shared" si="173"/>
        <v>539.6</v>
      </c>
      <c r="Y132" s="49">
        <f t="shared" si="174"/>
        <v>1797.84</v>
      </c>
      <c r="Z132" s="164"/>
      <c r="AA132" s="139" t="s">
        <v>67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0</v>
      </c>
      <c r="AH132" s="140">
        <f t="shared" si="176"/>
        <v>1797.84</v>
      </c>
      <c r="AI132" s="139" t="s">
        <v>32</v>
      </c>
    </row>
    <row r="133" s="39" customFormat="1" ht="16" customHeight="1" spans="1:35">
      <c r="A133" s="129">
        <f t="shared" si="159"/>
        <v>130</v>
      </c>
      <c r="B133" s="49" t="s">
        <v>262</v>
      </c>
      <c r="C133" s="310" t="s">
        <v>401</v>
      </c>
      <c r="D133" s="453" t="s">
        <v>402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0"/>
        <v>44.72</v>
      </c>
      <c r="L133" s="49">
        <f t="shared" si="161"/>
        <v>596.26</v>
      </c>
      <c r="M133" s="130">
        <f t="shared" si="162"/>
        <v>481.17</v>
      </c>
      <c r="N133" s="49">
        <f t="shared" si="163"/>
        <v>26.09</v>
      </c>
      <c r="O133" s="130">
        <f t="shared" si="164"/>
        <v>110</v>
      </c>
      <c r="P133" s="130">
        <f t="shared" si="165"/>
        <v>0</v>
      </c>
      <c r="Q133" s="130">
        <f t="shared" si="166"/>
        <v>1258.24</v>
      </c>
      <c r="R133" s="49">
        <f t="shared" si="167"/>
        <v>0</v>
      </c>
      <c r="S133" s="49">
        <f t="shared" si="168"/>
        <v>298.13</v>
      </c>
      <c r="T133" s="130">
        <f t="shared" si="169"/>
        <v>120.29</v>
      </c>
      <c r="U133" s="49">
        <f t="shared" si="170"/>
        <v>11.18</v>
      </c>
      <c r="V133" s="130">
        <f t="shared" si="171"/>
        <v>110</v>
      </c>
      <c r="W133" s="130">
        <f t="shared" si="172"/>
        <v>0</v>
      </c>
      <c r="X133" s="49">
        <f t="shared" si="173"/>
        <v>539.6</v>
      </c>
      <c r="Y133" s="49">
        <f t="shared" si="174"/>
        <v>1797.84</v>
      </c>
      <c r="Z133" s="164"/>
      <c r="AA133" s="139" t="s">
        <v>68</v>
      </c>
      <c r="AB133" s="140">
        <f t="shared" ref="AB133:AH133" si="177">K133+R133</f>
        <v>44.72</v>
      </c>
      <c r="AC133" s="140">
        <f t="shared" si="177"/>
        <v>894.39</v>
      </c>
      <c r="AD133" s="140">
        <f t="shared" si="177"/>
        <v>601.46</v>
      </c>
      <c r="AE133" s="140">
        <f t="shared" si="177"/>
        <v>37.27</v>
      </c>
      <c r="AF133" s="140">
        <f t="shared" si="177"/>
        <v>220</v>
      </c>
      <c r="AG133" s="140">
        <f t="shared" si="177"/>
        <v>0</v>
      </c>
      <c r="AH133" s="140">
        <f t="shared" si="177"/>
        <v>1797.84</v>
      </c>
      <c r="AI133" s="139" t="s">
        <v>32</v>
      </c>
    </row>
    <row r="134" s="39" customFormat="1" ht="16" customHeight="1" spans="1:35">
      <c r="A134" s="129">
        <f t="shared" si="159"/>
        <v>131</v>
      </c>
      <c r="B134" s="49" t="s">
        <v>212</v>
      </c>
      <c r="C134" s="308" t="s">
        <v>403</v>
      </c>
      <c r="D134" s="49" t="s">
        <v>404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0"/>
        <v>44.72</v>
      </c>
      <c r="L134" s="49">
        <f t="shared" si="161"/>
        <v>596.26</v>
      </c>
      <c r="M134" s="130">
        <f t="shared" si="162"/>
        <v>481.17</v>
      </c>
      <c r="N134" s="49">
        <f t="shared" si="163"/>
        <v>26.09</v>
      </c>
      <c r="O134" s="130">
        <f t="shared" si="164"/>
        <v>110</v>
      </c>
      <c r="P134" s="130">
        <f t="shared" si="165"/>
        <v>0</v>
      </c>
      <c r="Q134" s="130">
        <f t="shared" si="166"/>
        <v>1258.24</v>
      </c>
      <c r="R134" s="49">
        <f t="shared" si="167"/>
        <v>0</v>
      </c>
      <c r="S134" s="49">
        <f t="shared" si="168"/>
        <v>298.13</v>
      </c>
      <c r="T134" s="130">
        <f t="shared" si="169"/>
        <v>120.29</v>
      </c>
      <c r="U134" s="49">
        <f t="shared" si="170"/>
        <v>11.18</v>
      </c>
      <c r="V134" s="130">
        <f t="shared" si="171"/>
        <v>110</v>
      </c>
      <c r="W134" s="130">
        <f t="shared" si="172"/>
        <v>0</v>
      </c>
      <c r="X134" s="49">
        <f t="shared" si="173"/>
        <v>539.6</v>
      </c>
      <c r="Y134" s="49">
        <f t="shared" si="174"/>
        <v>1797.84</v>
      </c>
      <c r="Z134" s="49"/>
      <c r="AA134" s="139" t="s">
        <v>67</v>
      </c>
      <c r="AB134" s="140">
        <f t="shared" ref="AB134:AH134" si="178">K134+R134</f>
        <v>44.72</v>
      </c>
      <c r="AC134" s="140">
        <f t="shared" si="178"/>
        <v>894.39</v>
      </c>
      <c r="AD134" s="140">
        <f t="shared" si="178"/>
        <v>601.46</v>
      </c>
      <c r="AE134" s="140">
        <f t="shared" si="178"/>
        <v>37.27</v>
      </c>
      <c r="AF134" s="140">
        <f t="shared" si="178"/>
        <v>220</v>
      </c>
      <c r="AG134" s="140">
        <f t="shared" si="178"/>
        <v>0</v>
      </c>
      <c r="AH134" s="140">
        <f t="shared" si="178"/>
        <v>1797.84</v>
      </c>
      <c r="AI134" s="139" t="s">
        <v>32</v>
      </c>
    </row>
    <row r="135" s="39" customFormat="1" ht="16" customHeight="1" spans="1:35">
      <c r="A135" s="129">
        <f t="shared" si="159"/>
        <v>132</v>
      </c>
      <c r="B135" s="49" t="s">
        <v>212</v>
      </c>
      <c r="C135" s="308" t="s">
        <v>405</v>
      </c>
      <c r="D135" s="49" t="s">
        <v>406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0"/>
        <v>44.72</v>
      </c>
      <c r="L135" s="49">
        <f t="shared" si="161"/>
        <v>596.26</v>
      </c>
      <c r="M135" s="130">
        <f t="shared" si="162"/>
        <v>481.17</v>
      </c>
      <c r="N135" s="49">
        <f t="shared" si="163"/>
        <v>26.09</v>
      </c>
      <c r="O135" s="130">
        <f t="shared" si="164"/>
        <v>110</v>
      </c>
      <c r="P135" s="130">
        <f t="shared" si="165"/>
        <v>0</v>
      </c>
      <c r="Q135" s="130">
        <f t="shared" si="166"/>
        <v>1258.24</v>
      </c>
      <c r="R135" s="49">
        <f t="shared" si="167"/>
        <v>0</v>
      </c>
      <c r="S135" s="49">
        <f t="shared" si="168"/>
        <v>298.13</v>
      </c>
      <c r="T135" s="130">
        <f t="shared" si="169"/>
        <v>120.29</v>
      </c>
      <c r="U135" s="49">
        <f t="shared" si="170"/>
        <v>11.18</v>
      </c>
      <c r="V135" s="130">
        <f t="shared" si="171"/>
        <v>110</v>
      </c>
      <c r="W135" s="130">
        <f t="shared" si="172"/>
        <v>0</v>
      </c>
      <c r="X135" s="49">
        <f t="shared" si="173"/>
        <v>539.6</v>
      </c>
      <c r="Y135" s="49">
        <f t="shared" si="174"/>
        <v>1797.84</v>
      </c>
      <c r="Z135" s="49"/>
      <c r="AA135" s="139" t="s">
        <v>67</v>
      </c>
      <c r="AB135" s="140">
        <f t="shared" ref="AB135:AH135" si="179">K135+R135</f>
        <v>44.72</v>
      </c>
      <c r="AC135" s="140">
        <f t="shared" si="179"/>
        <v>894.39</v>
      </c>
      <c r="AD135" s="140">
        <f t="shared" si="179"/>
        <v>601.46</v>
      </c>
      <c r="AE135" s="140">
        <f t="shared" si="179"/>
        <v>37.27</v>
      </c>
      <c r="AF135" s="140">
        <f t="shared" si="179"/>
        <v>220</v>
      </c>
      <c r="AG135" s="140">
        <f t="shared" si="179"/>
        <v>0</v>
      </c>
      <c r="AH135" s="140">
        <f t="shared" si="179"/>
        <v>1797.84</v>
      </c>
      <c r="AI135" s="139" t="s">
        <v>32</v>
      </c>
    </row>
    <row r="136" s="39" customFormat="1" ht="16" customHeight="1" spans="1:35">
      <c r="A136" s="129">
        <f t="shared" si="159"/>
        <v>133</v>
      </c>
      <c r="B136" s="49" t="s">
        <v>212</v>
      </c>
      <c r="C136" s="308" t="s">
        <v>407</v>
      </c>
      <c r="D136" s="49" t="s">
        <v>408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0"/>
        <v>44.72</v>
      </c>
      <c r="L136" s="49">
        <f t="shared" si="161"/>
        <v>596.26</v>
      </c>
      <c r="M136" s="130">
        <f t="shared" si="162"/>
        <v>481.17</v>
      </c>
      <c r="N136" s="49">
        <f t="shared" si="163"/>
        <v>26.09</v>
      </c>
      <c r="O136" s="130">
        <f t="shared" si="164"/>
        <v>110</v>
      </c>
      <c r="P136" s="130">
        <f t="shared" si="165"/>
        <v>0</v>
      </c>
      <c r="Q136" s="130">
        <f t="shared" si="166"/>
        <v>1258.24</v>
      </c>
      <c r="R136" s="49">
        <f t="shared" si="167"/>
        <v>0</v>
      </c>
      <c r="S136" s="49">
        <f t="shared" si="168"/>
        <v>298.13</v>
      </c>
      <c r="T136" s="130">
        <f t="shared" si="169"/>
        <v>120.29</v>
      </c>
      <c r="U136" s="49">
        <f t="shared" si="170"/>
        <v>11.18</v>
      </c>
      <c r="V136" s="130">
        <f t="shared" si="171"/>
        <v>110</v>
      </c>
      <c r="W136" s="130">
        <f t="shared" si="172"/>
        <v>0</v>
      </c>
      <c r="X136" s="49">
        <f t="shared" si="173"/>
        <v>539.6</v>
      </c>
      <c r="Y136" s="49">
        <f t="shared" si="174"/>
        <v>1797.84</v>
      </c>
      <c r="Z136" s="49"/>
      <c r="AA136" s="139" t="s">
        <v>67</v>
      </c>
      <c r="AB136" s="140">
        <f t="shared" ref="AB136:AH136" si="180">K136+R136</f>
        <v>44.72</v>
      </c>
      <c r="AC136" s="140">
        <f t="shared" si="180"/>
        <v>894.39</v>
      </c>
      <c r="AD136" s="140">
        <f t="shared" si="180"/>
        <v>601.46</v>
      </c>
      <c r="AE136" s="140">
        <f t="shared" si="180"/>
        <v>37.27</v>
      </c>
      <c r="AF136" s="140">
        <f t="shared" si="180"/>
        <v>220</v>
      </c>
      <c r="AG136" s="140">
        <f t="shared" si="180"/>
        <v>0</v>
      </c>
      <c r="AH136" s="140">
        <f t="shared" si="180"/>
        <v>1797.84</v>
      </c>
      <c r="AI136" s="139" t="s">
        <v>32</v>
      </c>
    </row>
    <row r="137" s="39" customFormat="1" ht="16" customHeight="1" spans="1:35">
      <c r="A137" s="129">
        <f t="shared" si="159"/>
        <v>134</v>
      </c>
      <c r="B137" s="49" t="s">
        <v>212</v>
      </c>
      <c r="C137" s="308" t="s">
        <v>409</v>
      </c>
      <c r="D137" s="49" t="s">
        <v>410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0"/>
        <v>44.72</v>
      </c>
      <c r="L137" s="49">
        <f t="shared" si="161"/>
        <v>596.26</v>
      </c>
      <c r="M137" s="130">
        <f t="shared" si="162"/>
        <v>481.17</v>
      </c>
      <c r="N137" s="49">
        <f t="shared" si="163"/>
        <v>26.09</v>
      </c>
      <c r="O137" s="130">
        <f t="shared" si="164"/>
        <v>110</v>
      </c>
      <c r="P137" s="130">
        <f t="shared" si="165"/>
        <v>0</v>
      </c>
      <c r="Q137" s="130">
        <f t="shared" si="166"/>
        <v>1258.24</v>
      </c>
      <c r="R137" s="49">
        <f t="shared" si="167"/>
        <v>0</v>
      </c>
      <c r="S137" s="49">
        <f t="shared" si="168"/>
        <v>298.13</v>
      </c>
      <c r="T137" s="130">
        <f t="shared" si="169"/>
        <v>120.29</v>
      </c>
      <c r="U137" s="49">
        <f t="shared" si="170"/>
        <v>11.18</v>
      </c>
      <c r="V137" s="130">
        <f t="shared" si="171"/>
        <v>110</v>
      </c>
      <c r="W137" s="130">
        <f t="shared" si="172"/>
        <v>0</v>
      </c>
      <c r="X137" s="49">
        <f t="shared" si="173"/>
        <v>539.6</v>
      </c>
      <c r="Y137" s="49">
        <f t="shared" si="174"/>
        <v>1797.84</v>
      </c>
      <c r="Z137" s="49"/>
      <c r="AA137" s="139" t="s">
        <v>67</v>
      </c>
      <c r="AB137" s="140">
        <f t="shared" ref="AB137:AH137" si="181">K137+R137</f>
        <v>44.72</v>
      </c>
      <c r="AC137" s="140">
        <f t="shared" si="181"/>
        <v>894.39</v>
      </c>
      <c r="AD137" s="140">
        <f t="shared" si="181"/>
        <v>601.46</v>
      </c>
      <c r="AE137" s="140">
        <f t="shared" si="181"/>
        <v>37.27</v>
      </c>
      <c r="AF137" s="140">
        <f t="shared" si="181"/>
        <v>220</v>
      </c>
      <c r="AG137" s="140">
        <f t="shared" si="181"/>
        <v>0</v>
      </c>
      <c r="AH137" s="140">
        <f t="shared" si="181"/>
        <v>1797.84</v>
      </c>
      <c r="AI137" s="139" t="s">
        <v>32</v>
      </c>
    </row>
    <row r="138" s="39" customFormat="1" ht="16" customHeight="1" spans="1:35">
      <c r="A138" s="129">
        <f t="shared" si="159"/>
        <v>135</v>
      </c>
      <c r="B138" s="49" t="s">
        <v>411</v>
      </c>
      <c r="C138" s="308" t="s">
        <v>412</v>
      </c>
      <c r="D138" s="49" t="s">
        <v>413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0"/>
        <v>44.72</v>
      </c>
      <c r="L138" s="49">
        <f t="shared" si="161"/>
        <v>596.26</v>
      </c>
      <c r="M138" s="130">
        <f t="shared" si="162"/>
        <v>481.17</v>
      </c>
      <c r="N138" s="49">
        <f t="shared" si="163"/>
        <v>26.09</v>
      </c>
      <c r="O138" s="130">
        <f t="shared" si="164"/>
        <v>110</v>
      </c>
      <c r="P138" s="130">
        <f t="shared" si="165"/>
        <v>0</v>
      </c>
      <c r="Q138" s="130">
        <f t="shared" si="166"/>
        <v>1258.24</v>
      </c>
      <c r="R138" s="49">
        <f t="shared" si="167"/>
        <v>0</v>
      </c>
      <c r="S138" s="49">
        <f t="shared" si="168"/>
        <v>298.13</v>
      </c>
      <c r="T138" s="130">
        <f t="shared" si="169"/>
        <v>120.29</v>
      </c>
      <c r="U138" s="49">
        <f t="shared" si="170"/>
        <v>11.18</v>
      </c>
      <c r="V138" s="130">
        <f t="shared" si="171"/>
        <v>110</v>
      </c>
      <c r="W138" s="130">
        <f t="shared" si="172"/>
        <v>0</v>
      </c>
      <c r="X138" s="49">
        <f t="shared" si="173"/>
        <v>539.6</v>
      </c>
      <c r="Y138" s="49">
        <f t="shared" si="174"/>
        <v>1797.84</v>
      </c>
      <c r="Z138" s="49"/>
      <c r="AA138" s="139" t="s">
        <v>76</v>
      </c>
      <c r="AB138" s="140">
        <f t="shared" ref="AB138:AH138" si="182">K138+R138</f>
        <v>44.72</v>
      </c>
      <c r="AC138" s="140">
        <f t="shared" si="182"/>
        <v>894.39</v>
      </c>
      <c r="AD138" s="140">
        <f t="shared" si="182"/>
        <v>601.46</v>
      </c>
      <c r="AE138" s="140">
        <f t="shared" si="182"/>
        <v>37.27</v>
      </c>
      <c r="AF138" s="140">
        <f t="shared" si="182"/>
        <v>220</v>
      </c>
      <c r="AG138" s="140">
        <f t="shared" si="182"/>
        <v>0</v>
      </c>
      <c r="AH138" s="140">
        <f t="shared" si="182"/>
        <v>1797.84</v>
      </c>
      <c r="AI138" s="139" t="s">
        <v>32</v>
      </c>
    </row>
    <row r="139" s="39" customFormat="1" ht="16" customHeight="1" spans="1:35">
      <c r="A139" s="129">
        <f t="shared" si="159"/>
        <v>136</v>
      </c>
      <c r="B139" s="49" t="s">
        <v>411</v>
      </c>
      <c r="C139" s="308" t="s">
        <v>414</v>
      </c>
      <c r="D139" s="49" t="s">
        <v>415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0"/>
        <v>44.72</v>
      </c>
      <c r="L139" s="49">
        <f t="shared" si="161"/>
        <v>596.26</v>
      </c>
      <c r="M139" s="130">
        <f t="shared" si="162"/>
        <v>481.17</v>
      </c>
      <c r="N139" s="49">
        <f t="shared" si="163"/>
        <v>26.09</v>
      </c>
      <c r="O139" s="130">
        <f t="shared" si="164"/>
        <v>110</v>
      </c>
      <c r="P139" s="130">
        <f t="shared" si="165"/>
        <v>0</v>
      </c>
      <c r="Q139" s="130">
        <f t="shared" si="166"/>
        <v>1258.24</v>
      </c>
      <c r="R139" s="49">
        <f t="shared" si="167"/>
        <v>0</v>
      </c>
      <c r="S139" s="49">
        <f t="shared" si="168"/>
        <v>298.13</v>
      </c>
      <c r="T139" s="130">
        <f t="shared" si="169"/>
        <v>120.29</v>
      </c>
      <c r="U139" s="49">
        <f t="shared" si="170"/>
        <v>11.18</v>
      </c>
      <c r="V139" s="130">
        <f t="shared" si="171"/>
        <v>110</v>
      </c>
      <c r="W139" s="130">
        <f t="shared" si="172"/>
        <v>0</v>
      </c>
      <c r="X139" s="49">
        <f t="shared" si="173"/>
        <v>539.6</v>
      </c>
      <c r="Y139" s="49">
        <f t="shared" si="174"/>
        <v>1797.84</v>
      </c>
      <c r="Z139" s="49"/>
      <c r="AA139" s="139" t="s">
        <v>76</v>
      </c>
      <c r="AB139" s="140">
        <f t="shared" ref="AB139:AH139" si="183">K139+R139</f>
        <v>44.72</v>
      </c>
      <c r="AC139" s="140">
        <f t="shared" si="183"/>
        <v>894.39</v>
      </c>
      <c r="AD139" s="140">
        <f t="shared" si="183"/>
        <v>601.46</v>
      </c>
      <c r="AE139" s="140">
        <f t="shared" si="183"/>
        <v>37.27</v>
      </c>
      <c r="AF139" s="140">
        <f t="shared" si="183"/>
        <v>220</v>
      </c>
      <c r="AG139" s="140">
        <f t="shared" si="183"/>
        <v>0</v>
      </c>
      <c r="AH139" s="140">
        <f t="shared" si="183"/>
        <v>1797.84</v>
      </c>
      <c r="AI139" s="139" t="s">
        <v>32</v>
      </c>
    </row>
    <row r="140" s="39" customFormat="1" ht="16" customHeight="1" spans="1:35">
      <c r="A140" s="129">
        <f t="shared" si="159"/>
        <v>137</v>
      </c>
      <c r="B140" s="49" t="s">
        <v>411</v>
      </c>
      <c r="C140" s="308" t="s">
        <v>416</v>
      </c>
      <c r="D140" s="49" t="s">
        <v>417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0"/>
        <v>44.72</v>
      </c>
      <c r="L140" s="49">
        <f t="shared" si="161"/>
        <v>596.26</v>
      </c>
      <c r="M140" s="130">
        <f t="shared" si="162"/>
        <v>481.17</v>
      </c>
      <c r="N140" s="49">
        <f t="shared" si="163"/>
        <v>26.09</v>
      </c>
      <c r="O140" s="130">
        <f t="shared" si="164"/>
        <v>110</v>
      </c>
      <c r="P140" s="130">
        <f t="shared" si="165"/>
        <v>0</v>
      </c>
      <c r="Q140" s="130">
        <f t="shared" si="166"/>
        <v>1258.24</v>
      </c>
      <c r="R140" s="49">
        <f t="shared" si="167"/>
        <v>0</v>
      </c>
      <c r="S140" s="49">
        <f t="shared" si="168"/>
        <v>298.13</v>
      </c>
      <c r="T140" s="130">
        <f t="shared" si="169"/>
        <v>120.29</v>
      </c>
      <c r="U140" s="49">
        <f t="shared" si="170"/>
        <v>11.18</v>
      </c>
      <c r="V140" s="130">
        <f t="shared" si="171"/>
        <v>110</v>
      </c>
      <c r="W140" s="130">
        <f t="shared" si="172"/>
        <v>0</v>
      </c>
      <c r="X140" s="49">
        <f t="shared" si="173"/>
        <v>539.6</v>
      </c>
      <c r="Y140" s="49">
        <f t="shared" si="174"/>
        <v>1797.84</v>
      </c>
      <c r="Z140" s="49"/>
      <c r="AA140" s="139" t="s">
        <v>76</v>
      </c>
      <c r="AB140" s="140">
        <f t="shared" ref="AB140:AH140" si="184">K140+R140</f>
        <v>44.72</v>
      </c>
      <c r="AC140" s="140">
        <f t="shared" si="184"/>
        <v>894.39</v>
      </c>
      <c r="AD140" s="140">
        <f t="shared" si="184"/>
        <v>601.46</v>
      </c>
      <c r="AE140" s="140">
        <f t="shared" si="184"/>
        <v>37.27</v>
      </c>
      <c r="AF140" s="140">
        <f t="shared" si="184"/>
        <v>220</v>
      </c>
      <c r="AG140" s="140">
        <f t="shared" si="184"/>
        <v>0</v>
      </c>
      <c r="AH140" s="140">
        <f t="shared" si="184"/>
        <v>1797.84</v>
      </c>
      <c r="AI140" s="139" t="s">
        <v>32</v>
      </c>
    </row>
    <row r="141" s="39" customFormat="1" ht="16" customHeight="1" spans="1:35">
      <c r="A141" s="129">
        <f t="shared" si="159"/>
        <v>138</v>
      </c>
      <c r="B141" s="49" t="s">
        <v>411</v>
      </c>
      <c r="C141" s="308" t="s">
        <v>418</v>
      </c>
      <c r="D141" s="49" t="s">
        <v>419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0"/>
        <v>44.72</v>
      </c>
      <c r="L141" s="49">
        <f t="shared" si="161"/>
        <v>596.26</v>
      </c>
      <c r="M141" s="130">
        <f t="shared" si="162"/>
        <v>481.17</v>
      </c>
      <c r="N141" s="49">
        <f t="shared" si="163"/>
        <v>26.09</v>
      </c>
      <c r="O141" s="130">
        <f t="shared" si="164"/>
        <v>110</v>
      </c>
      <c r="P141" s="130">
        <f t="shared" si="165"/>
        <v>0</v>
      </c>
      <c r="Q141" s="130">
        <f t="shared" si="166"/>
        <v>1258.24</v>
      </c>
      <c r="R141" s="49">
        <f t="shared" si="167"/>
        <v>0</v>
      </c>
      <c r="S141" s="49">
        <f t="shared" si="168"/>
        <v>298.13</v>
      </c>
      <c r="T141" s="130">
        <f t="shared" si="169"/>
        <v>120.29</v>
      </c>
      <c r="U141" s="49">
        <f t="shared" si="170"/>
        <v>11.18</v>
      </c>
      <c r="V141" s="130">
        <f t="shared" si="171"/>
        <v>110</v>
      </c>
      <c r="W141" s="130">
        <f t="shared" si="172"/>
        <v>0</v>
      </c>
      <c r="X141" s="49">
        <f t="shared" si="173"/>
        <v>539.6</v>
      </c>
      <c r="Y141" s="49">
        <f t="shared" si="174"/>
        <v>1797.84</v>
      </c>
      <c r="Z141" s="49"/>
      <c r="AA141" s="139" t="s">
        <v>76</v>
      </c>
      <c r="AB141" s="140">
        <f t="shared" ref="AB141:AH141" si="185">K141+R141</f>
        <v>44.72</v>
      </c>
      <c r="AC141" s="140">
        <f t="shared" si="185"/>
        <v>894.39</v>
      </c>
      <c r="AD141" s="140">
        <f t="shared" si="185"/>
        <v>601.46</v>
      </c>
      <c r="AE141" s="140">
        <f t="shared" si="185"/>
        <v>37.27</v>
      </c>
      <c r="AF141" s="140">
        <f t="shared" si="185"/>
        <v>220</v>
      </c>
      <c r="AG141" s="140">
        <f t="shared" si="185"/>
        <v>0</v>
      </c>
      <c r="AH141" s="140">
        <f t="shared" si="185"/>
        <v>1797.84</v>
      </c>
      <c r="AI141" s="139" t="s">
        <v>32</v>
      </c>
    </row>
    <row r="142" s="39" customFormat="1" ht="16" customHeight="1" spans="1:35">
      <c r="A142" s="129">
        <f t="shared" si="159"/>
        <v>139</v>
      </c>
      <c r="B142" s="49" t="s">
        <v>411</v>
      </c>
      <c r="C142" s="310" t="s">
        <v>420</v>
      </c>
      <c r="D142" s="46" t="s">
        <v>421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0"/>
        <v>44.72</v>
      </c>
      <c r="L142" s="49">
        <f t="shared" si="161"/>
        <v>596.26</v>
      </c>
      <c r="M142" s="130">
        <f t="shared" si="162"/>
        <v>481.17</v>
      </c>
      <c r="N142" s="49">
        <f t="shared" si="163"/>
        <v>26.09</v>
      </c>
      <c r="O142" s="130">
        <f t="shared" si="164"/>
        <v>110</v>
      </c>
      <c r="P142" s="130">
        <f t="shared" si="165"/>
        <v>0</v>
      </c>
      <c r="Q142" s="130">
        <f t="shared" si="166"/>
        <v>1258.24</v>
      </c>
      <c r="R142" s="49">
        <f t="shared" si="167"/>
        <v>0</v>
      </c>
      <c r="S142" s="49">
        <f t="shared" si="168"/>
        <v>298.13</v>
      </c>
      <c r="T142" s="130">
        <f t="shared" si="169"/>
        <v>120.29</v>
      </c>
      <c r="U142" s="49">
        <f t="shared" si="170"/>
        <v>11.18</v>
      </c>
      <c r="V142" s="130">
        <f t="shared" si="171"/>
        <v>110</v>
      </c>
      <c r="W142" s="130">
        <f t="shared" si="172"/>
        <v>0</v>
      </c>
      <c r="X142" s="49">
        <f t="shared" si="173"/>
        <v>539.6</v>
      </c>
      <c r="Y142" s="49">
        <f t="shared" si="174"/>
        <v>1797.84</v>
      </c>
      <c r="Z142" s="164"/>
      <c r="AA142" s="139" t="s">
        <v>76</v>
      </c>
      <c r="AB142" s="140">
        <f t="shared" ref="AB142:AH142" si="186">K142+R142</f>
        <v>44.72</v>
      </c>
      <c r="AC142" s="140">
        <f t="shared" si="186"/>
        <v>894.39</v>
      </c>
      <c r="AD142" s="140">
        <f t="shared" si="186"/>
        <v>601.46</v>
      </c>
      <c r="AE142" s="140">
        <f t="shared" si="186"/>
        <v>37.27</v>
      </c>
      <c r="AF142" s="140">
        <f t="shared" si="186"/>
        <v>220</v>
      </c>
      <c r="AG142" s="140">
        <f t="shared" si="186"/>
        <v>0</v>
      </c>
      <c r="AH142" s="140">
        <f t="shared" si="186"/>
        <v>1797.84</v>
      </c>
      <c r="AI142" s="139" t="s">
        <v>32</v>
      </c>
    </row>
    <row r="143" s="39" customFormat="1" ht="16" customHeight="1" spans="1:35">
      <c r="A143" s="129">
        <f t="shared" si="159"/>
        <v>140</v>
      </c>
      <c r="B143" s="49" t="s">
        <v>139</v>
      </c>
      <c r="C143" s="308" t="s">
        <v>422</v>
      </c>
      <c r="D143" s="49" t="s">
        <v>423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0"/>
        <v>44.72</v>
      </c>
      <c r="L143" s="49">
        <f t="shared" si="161"/>
        <v>596.26</v>
      </c>
      <c r="M143" s="130">
        <f t="shared" si="162"/>
        <v>481.17</v>
      </c>
      <c r="N143" s="49">
        <f t="shared" si="163"/>
        <v>26.09</v>
      </c>
      <c r="O143" s="130">
        <f t="shared" si="164"/>
        <v>110</v>
      </c>
      <c r="P143" s="130">
        <f t="shared" si="165"/>
        <v>0</v>
      </c>
      <c r="Q143" s="130">
        <f t="shared" si="166"/>
        <v>1258.24</v>
      </c>
      <c r="R143" s="49">
        <f t="shared" si="167"/>
        <v>0</v>
      </c>
      <c r="S143" s="49">
        <f t="shared" si="168"/>
        <v>298.13</v>
      </c>
      <c r="T143" s="130">
        <f t="shared" si="169"/>
        <v>120.29</v>
      </c>
      <c r="U143" s="49">
        <f t="shared" si="170"/>
        <v>11.18</v>
      </c>
      <c r="V143" s="130">
        <f t="shared" si="171"/>
        <v>110</v>
      </c>
      <c r="W143" s="130">
        <f t="shared" si="172"/>
        <v>0</v>
      </c>
      <c r="X143" s="49">
        <f t="shared" si="173"/>
        <v>539.6</v>
      </c>
      <c r="Y143" s="49">
        <f t="shared" si="174"/>
        <v>1797.84</v>
      </c>
      <c r="Z143" s="49"/>
      <c r="AA143" s="139" t="s">
        <v>77</v>
      </c>
      <c r="AB143" s="140">
        <f t="shared" ref="AB143:AH143" si="187">K143+R143</f>
        <v>44.72</v>
      </c>
      <c r="AC143" s="140">
        <f t="shared" si="187"/>
        <v>894.39</v>
      </c>
      <c r="AD143" s="140">
        <f t="shared" si="187"/>
        <v>601.46</v>
      </c>
      <c r="AE143" s="140">
        <f t="shared" si="187"/>
        <v>37.27</v>
      </c>
      <c r="AF143" s="140">
        <f t="shared" si="187"/>
        <v>220</v>
      </c>
      <c r="AG143" s="140">
        <f t="shared" si="187"/>
        <v>0</v>
      </c>
      <c r="AH143" s="140">
        <f t="shared" si="187"/>
        <v>1797.84</v>
      </c>
      <c r="AI143" s="139" t="s">
        <v>32</v>
      </c>
    </row>
    <row r="144" s="39" customFormat="1" ht="16" customHeight="1" spans="1:35">
      <c r="A144" s="129">
        <f t="shared" si="159"/>
        <v>141</v>
      </c>
      <c r="B144" s="49" t="s">
        <v>139</v>
      </c>
      <c r="C144" s="308" t="s">
        <v>424</v>
      </c>
      <c r="D144" s="49" t="s">
        <v>425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0"/>
        <v>44.72</v>
      </c>
      <c r="L144" s="49">
        <f t="shared" si="161"/>
        <v>596.26</v>
      </c>
      <c r="M144" s="130">
        <f t="shared" si="162"/>
        <v>481.17</v>
      </c>
      <c r="N144" s="49">
        <f t="shared" si="163"/>
        <v>26.09</v>
      </c>
      <c r="O144" s="130">
        <f t="shared" si="164"/>
        <v>110</v>
      </c>
      <c r="P144" s="130">
        <f t="shared" si="165"/>
        <v>0</v>
      </c>
      <c r="Q144" s="130">
        <f t="shared" si="166"/>
        <v>1258.24</v>
      </c>
      <c r="R144" s="49">
        <f t="shared" si="167"/>
        <v>0</v>
      </c>
      <c r="S144" s="49">
        <f t="shared" si="168"/>
        <v>298.13</v>
      </c>
      <c r="T144" s="130">
        <f t="shared" si="169"/>
        <v>120.29</v>
      </c>
      <c r="U144" s="49">
        <f t="shared" si="170"/>
        <v>11.18</v>
      </c>
      <c r="V144" s="130">
        <f t="shared" si="171"/>
        <v>110</v>
      </c>
      <c r="W144" s="130">
        <f t="shared" si="172"/>
        <v>0</v>
      </c>
      <c r="X144" s="49">
        <f t="shared" si="173"/>
        <v>539.6</v>
      </c>
      <c r="Y144" s="49">
        <f t="shared" si="174"/>
        <v>1797.84</v>
      </c>
      <c r="Z144" s="49"/>
      <c r="AA144" s="139" t="s">
        <v>77</v>
      </c>
      <c r="AB144" s="140">
        <f t="shared" ref="AB144:AH144" si="188">K144+R144</f>
        <v>44.72</v>
      </c>
      <c r="AC144" s="140">
        <f t="shared" si="188"/>
        <v>894.39</v>
      </c>
      <c r="AD144" s="140">
        <f t="shared" si="188"/>
        <v>601.46</v>
      </c>
      <c r="AE144" s="140">
        <f t="shared" si="188"/>
        <v>37.27</v>
      </c>
      <c r="AF144" s="140">
        <f t="shared" si="188"/>
        <v>220</v>
      </c>
      <c r="AG144" s="140">
        <f t="shared" si="188"/>
        <v>0</v>
      </c>
      <c r="AH144" s="140">
        <f t="shared" si="188"/>
        <v>1797.84</v>
      </c>
      <c r="AI144" s="139" t="s">
        <v>32</v>
      </c>
    </row>
    <row r="145" s="39" customFormat="1" ht="16" customHeight="1" spans="1:35">
      <c r="A145" s="129">
        <f t="shared" si="159"/>
        <v>142</v>
      </c>
      <c r="B145" s="49" t="s">
        <v>139</v>
      </c>
      <c r="C145" s="308" t="s">
        <v>426</v>
      </c>
      <c r="D145" s="49" t="s">
        <v>427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0"/>
        <v>44.72</v>
      </c>
      <c r="L145" s="49">
        <f t="shared" si="161"/>
        <v>596.26</v>
      </c>
      <c r="M145" s="130">
        <f t="shared" si="162"/>
        <v>481.17</v>
      </c>
      <c r="N145" s="49">
        <f t="shared" si="163"/>
        <v>26.09</v>
      </c>
      <c r="O145" s="130">
        <f t="shared" si="164"/>
        <v>110</v>
      </c>
      <c r="P145" s="130">
        <f t="shared" si="165"/>
        <v>0</v>
      </c>
      <c r="Q145" s="130">
        <f t="shared" si="166"/>
        <v>1258.24</v>
      </c>
      <c r="R145" s="49">
        <f t="shared" si="167"/>
        <v>0</v>
      </c>
      <c r="S145" s="49">
        <f t="shared" si="168"/>
        <v>298.13</v>
      </c>
      <c r="T145" s="130">
        <f t="shared" si="169"/>
        <v>120.29</v>
      </c>
      <c r="U145" s="49">
        <f t="shared" si="170"/>
        <v>11.18</v>
      </c>
      <c r="V145" s="130">
        <f t="shared" si="171"/>
        <v>110</v>
      </c>
      <c r="W145" s="130">
        <f t="shared" si="172"/>
        <v>0</v>
      </c>
      <c r="X145" s="49">
        <f t="shared" si="173"/>
        <v>539.6</v>
      </c>
      <c r="Y145" s="49">
        <f t="shared" si="174"/>
        <v>1797.84</v>
      </c>
      <c r="Z145" s="49"/>
      <c r="AA145" s="139" t="s">
        <v>77</v>
      </c>
      <c r="AB145" s="140">
        <f t="shared" ref="AB145:AH145" si="189">K145+R145</f>
        <v>44.72</v>
      </c>
      <c r="AC145" s="140">
        <f t="shared" si="189"/>
        <v>894.39</v>
      </c>
      <c r="AD145" s="140">
        <f t="shared" si="189"/>
        <v>601.46</v>
      </c>
      <c r="AE145" s="140">
        <f t="shared" si="189"/>
        <v>37.27</v>
      </c>
      <c r="AF145" s="140">
        <f t="shared" si="189"/>
        <v>220</v>
      </c>
      <c r="AG145" s="140">
        <f t="shared" si="189"/>
        <v>0</v>
      </c>
      <c r="AH145" s="140">
        <f t="shared" si="189"/>
        <v>1797.84</v>
      </c>
      <c r="AI145" s="139" t="s">
        <v>32</v>
      </c>
    </row>
    <row r="146" s="39" customFormat="1" ht="16" customHeight="1" spans="1:35">
      <c r="A146" s="129">
        <f t="shared" si="159"/>
        <v>143</v>
      </c>
      <c r="B146" s="49" t="s">
        <v>139</v>
      </c>
      <c r="C146" s="308" t="s">
        <v>428</v>
      </c>
      <c r="D146" s="49" t="s">
        <v>429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0"/>
        <v>44.72</v>
      </c>
      <c r="L146" s="49">
        <f t="shared" si="161"/>
        <v>596.26</v>
      </c>
      <c r="M146" s="130">
        <f t="shared" si="162"/>
        <v>481.17</v>
      </c>
      <c r="N146" s="49">
        <f t="shared" si="163"/>
        <v>26.09</v>
      </c>
      <c r="O146" s="130">
        <f t="shared" si="164"/>
        <v>110</v>
      </c>
      <c r="P146" s="130">
        <f t="shared" si="165"/>
        <v>0</v>
      </c>
      <c r="Q146" s="130">
        <f t="shared" si="166"/>
        <v>1258.24</v>
      </c>
      <c r="R146" s="49">
        <f t="shared" si="167"/>
        <v>0</v>
      </c>
      <c r="S146" s="49">
        <f t="shared" si="168"/>
        <v>298.13</v>
      </c>
      <c r="T146" s="130">
        <f t="shared" si="169"/>
        <v>120.29</v>
      </c>
      <c r="U146" s="49">
        <f t="shared" si="170"/>
        <v>11.18</v>
      </c>
      <c r="V146" s="130">
        <f t="shared" si="171"/>
        <v>110</v>
      </c>
      <c r="W146" s="130">
        <f t="shared" si="172"/>
        <v>0</v>
      </c>
      <c r="X146" s="49">
        <f t="shared" si="173"/>
        <v>539.6</v>
      </c>
      <c r="Y146" s="49">
        <f t="shared" si="174"/>
        <v>1797.84</v>
      </c>
      <c r="Z146" s="49"/>
      <c r="AA146" s="139" t="s">
        <v>77</v>
      </c>
      <c r="AB146" s="140">
        <f t="shared" ref="AB146:AH146" si="190">K146+R146</f>
        <v>44.72</v>
      </c>
      <c r="AC146" s="140">
        <f t="shared" si="190"/>
        <v>894.39</v>
      </c>
      <c r="AD146" s="140">
        <f t="shared" si="190"/>
        <v>601.46</v>
      </c>
      <c r="AE146" s="140">
        <f t="shared" si="190"/>
        <v>37.27</v>
      </c>
      <c r="AF146" s="140">
        <f t="shared" si="190"/>
        <v>220</v>
      </c>
      <c r="AG146" s="140">
        <f t="shared" si="190"/>
        <v>0</v>
      </c>
      <c r="AH146" s="140">
        <f t="shared" si="190"/>
        <v>1797.84</v>
      </c>
      <c r="AI146" s="139" t="s">
        <v>32</v>
      </c>
    </row>
    <row r="147" s="39" customFormat="1" ht="16" customHeight="1" spans="1:35">
      <c r="A147" s="129">
        <f t="shared" si="159"/>
        <v>144</v>
      </c>
      <c r="B147" s="49" t="s">
        <v>139</v>
      </c>
      <c r="C147" s="308" t="s">
        <v>430</v>
      </c>
      <c r="D147" s="49" t="s">
        <v>431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0"/>
        <v>44.72</v>
      </c>
      <c r="L147" s="49">
        <f t="shared" si="161"/>
        <v>596.26</v>
      </c>
      <c r="M147" s="130">
        <f t="shared" si="162"/>
        <v>481.17</v>
      </c>
      <c r="N147" s="49">
        <f t="shared" si="163"/>
        <v>26.09</v>
      </c>
      <c r="O147" s="130">
        <f t="shared" si="164"/>
        <v>110</v>
      </c>
      <c r="P147" s="130">
        <f t="shared" si="165"/>
        <v>0</v>
      </c>
      <c r="Q147" s="130">
        <f t="shared" si="166"/>
        <v>1258.24</v>
      </c>
      <c r="R147" s="49">
        <f t="shared" si="167"/>
        <v>0</v>
      </c>
      <c r="S147" s="49">
        <f t="shared" si="168"/>
        <v>298.13</v>
      </c>
      <c r="T147" s="130">
        <f t="shared" si="169"/>
        <v>120.29</v>
      </c>
      <c r="U147" s="49">
        <f t="shared" si="170"/>
        <v>11.18</v>
      </c>
      <c r="V147" s="130">
        <f t="shared" si="171"/>
        <v>110</v>
      </c>
      <c r="W147" s="130">
        <f t="shared" si="172"/>
        <v>0</v>
      </c>
      <c r="X147" s="49">
        <f t="shared" si="173"/>
        <v>539.6</v>
      </c>
      <c r="Y147" s="49">
        <f t="shared" si="174"/>
        <v>1797.84</v>
      </c>
      <c r="Z147" s="49"/>
      <c r="AA147" s="139" t="s">
        <v>77</v>
      </c>
      <c r="AB147" s="140">
        <f t="shared" ref="AB147:AH147" si="191">K147+R147</f>
        <v>44.72</v>
      </c>
      <c r="AC147" s="140">
        <f t="shared" si="191"/>
        <v>894.39</v>
      </c>
      <c r="AD147" s="140">
        <f t="shared" si="191"/>
        <v>601.46</v>
      </c>
      <c r="AE147" s="140">
        <f t="shared" si="191"/>
        <v>37.27</v>
      </c>
      <c r="AF147" s="140">
        <f t="shared" si="191"/>
        <v>220</v>
      </c>
      <c r="AG147" s="140">
        <f t="shared" si="191"/>
        <v>0</v>
      </c>
      <c r="AH147" s="140">
        <f t="shared" si="191"/>
        <v>1797.84</v>
      </c>
      <c r="AI147" s="139" t="s">
        <v>32</v>
      </c>
    </row>
    <row r="148" s="39" customFormat="1" ht="16" customHeight="1" spans="1:35">
      <c r="A148" s="129">
        <f t="shared" si="159"/>
        <v>145</v>
      </c>
      <c r="B148" s="49" t="s">
        <v>139</v>
      </c>
      <c r="C148" s="308" t="s">
        <v>432</v>
      </c>
      <c r="D148" s="49" t="s">
        <v>433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0"/>
        <v>44.72</v>
      </c>
      <c r="L148" s="49">
        <f t="shared" si="161"/>
        <v>596.26</v>
      </c>
      <c r="M148" s="130">
        <f t="shared" si="162"/>
        <v>481.17</v>
      </c>
      <c r="N148" s="49">
        <f t="shared" si="163"/>
        <v>26.09</v>
      </c>
      <c r="O148" s="130">
        <f t="shared" si="164"/>
        <v>110</v>
      </c>
      <c r="P148" s="130">
        <f t="shared" si="165"/>
        <v>0</v>
      </c>
      <c r="Q148" s="130">
        <f t="shared" si="166"/>
        <v>1258.24</v>
      </c>
      <c r="R148" s="49">
        <f t="shared" si="167"/>
        <v>0</v>
      </c>
      <c r="S148" s="49">
        <f t="shared" si="168"/>
        <v>298.13</v>
      </c>
      <c r="T148" s="130">
        <f t="shared" si="169"/>
        <v>120.29</v>
      </c>
      <c r="U148" s="49">
        <f t="shared" si="170"/>
        <v>11.18</v>
      </c>
      <c r="V148" s="130">
        <f t="shared" si="171"/>
        <v>110</v>
      </c>
      <c r="W148" s="130">
        <f t="shared" si="172"/>
        <v>0</v>
      </c>
      <c r="X148" s="49">
        <f t="shared" si="173"/>
        <v>539.6</v>
      </c>
      <c r="Y148" s="49">
        <f t="shared" si="174"/>
        <v>1797.84</v>
      </c>
      <c r="Z148" s="49"/>
      <c r="AA148" s="139" t="s">
        <v>77</v>
      </c>
      <c r="AB148" s="140">
        <f t="shared" ref="AB148:AH148" si="192">K148+R148</f>
        <v>44.72</v>
      </c>
      <c r="AC148" s="140">
        <f t="shared" si="192"/>
        <v>894.39</v>
      </c>
      <c r="AD148" s="140">
        <f t="shared" si="192"/>
        <v>601.46</v>
      </c>
      <c r="AE148" s="140">
        <f t="shared" si="192"/>
        <v>37.27</v>
      </c>
      <c r="AF148" s="140">
        <f t="shared" si="192"/>
        <v>220</v>
      </c>
      <c r="AG148" s="140">
        <f t="shared" si="192"/>
        <v>0</v>
      </c>
      <c r="AH148" s="140">
        <f t="shared" si="192"/>
        <v>1797.84</v>
      </c>
      <c r="AI148" s="139" t="s">
        <v>32</v>
      </c>
    </row>
    <row r="149" s="39" customFormat="1" ht="16" customHeight="1" spans="1:35">
      <c r="A149" s="129">
        <f t="shared" si="159"/>
        <v>146</v>
      </c>
      <c r="B149" s="49" t="s">
        <v>139</v>
      </c>
      <c r="C149" s="308" t="s">
        <v>434</v>
      </c>
      <c r="D149" s="49" t="s">
        <v>435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0"/>
        <v>44.72</v>
      </c>
      <c r="L149" s="49">
        <f t="shared" si="161"/>
        <v>596.26</v>
      </c>
      <c r="M149" s="130">
        <f t="shared" si="162"/>
        <v>481.17</v>
      </c>
      <c r="N149" s="49">
        <f t="shared" si="163"/>
        <v>26.09</v>
      </c>
      <c r="O149" s="130">
        <f t="shared" si="164"/>
        <v>110</v>
      </c>
      <c r="P149" s="130">
        <f t="shared" si="165"/>
        <v>0</v>
      </c>
      <c r="Q149" s="130">
        <f t="shared" si="166"/>
        <v>1258.24</v>
      </c>
      <c r="R149" s="49">
        <f t="shared" si="167"/>
        <v>0</v>
      </c>
      <c r="S149" s="49">
        <f t="shared" si="168"/>
        <v>298.13</v>
      </c>
      <c r="T149" s="130">
        <f t="shared" si="169"/>
        <v>120.29</v>
      </c>
      <c r="U149" s="49">
        <f t="shared" si="170"/>
        <v>11.18</v>
      </c>
      <c r="V149" s="130">
        <f t="shared" si="171"/>
        <v>110</v>
      </c>
      <c r="W149" s="130">
        <f t="shared" si="172"/>
        <v>0</v>
      </c>
      <c r="X149" s="49">
        <f t="shared" si="173"/>
        <v>539.6</v>
      </c>
      <c r="Y149" s="49">
        <f t="shared" si="174"/>
        <v>1797.84</v>
      </c>
      <c r="Z149" s="49"/>
      <c r="AA149" s="139" t="s">
        <v>77</v>
      </c>
      <c r="AB149" s="140">
        <f t="shared" ref="AB149:AH149" si="193">K149+R149</f>
        <v>44.72</v>
      </c>
      <c r="AC149" s="140">
        <f t="shared" si="193"/>
        <v>894.39</v>
      </c>
      <c r="AD149" s="140">
        <f t="shared" si="193"/>
        <v>601.46</v>
      </c>
      <c r="AE149" s="140">
        <f t="shared" si="193"/>
        <v>37.27</v>
      </c>
      <c r="AF149" s="140">
        <f t="shared" si="193"/>
        <v>220</v>
      </c>
      <c r="AG149" s="140">
        <f t="shared" si="193"/>
        <v>0</v>
      </c>
      <c r="AH149" s="140">
        <f t="shared" si="193"/>
        <v>1797.84</v>
      </c>
      <c r="AI149" s="139" t="s">
        <v>32</v>
      </c>
    </row>
    <row r="150" s="39" customFormat="1" ht="16" customHeight="1" spans="1:35">
      <c r="A150" s="129">
        <f t="shared" si="159"/>
        <v>147</v>
      </c>
      <c r="B150" s="49" t="s">
        <v>139</v>
      </c>
      <c r="C150" s="308" t="s">
        <v>436</v>
      </c>
      <c r="D150" s="49" t="s">
        <v>437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0"/>
        <v>44.72</v>
      </c>
      <c r="L150" s="49">
        <f t="shared" si="161"/>
        <v>596.26</v>
      </c>
      <c r="M150" s="130">
        <f t="shared" si="162"/>
        <v>481.17</v>
      </c>
      <c r="N150" s="49">
        <f t="shared" si="163"/>
        <v>26.09</v>
      </c>
      <c r="O150" s="130">
        <f t="shared" si="164"/>
        <v>110</v>
      </c>
      <c r="P150" s="130">
        <f t="shared" si="165"/>
        <v>0</v>
      </c>
      <c r="Q150" s="130">
        <f t="shared" si="166"/>
        <v>1258.24</v>
      </c>
      <c r="R150" s="49">
        <f t="shared" si="167"/>
        <v>0</v>
      </c>
      <c r="S150" s="49">
        <f t="shared" si="168"/>
        <v>298.13</v>
      </c>
      <c r="T150" s="130">
        <f t="shared" si="169"/>
        <v>120.29</v>
      </c>
      <c r="U150" s="49">
        <f t="shared" si="170"/>
        <v>11.18</v>
      </c>
      <c r="V150" s="130">
        <f t="shared" si="171"/>
        <v>110</v>
      </c>
      <c r="W150" s="130">
        <f t="shared" si="172"/>
        <v>0</v>
      </c>
      <c r="X150" s="49">
        <f t="shared" si="173"/>
        <v>539.6</v>
      </c>
      <c r="Y150" s="49">
        <f t="shared" si="174"/>
        <v>1797.84</v>
      </c>
      <c r="Z150" s="49"/>
      <c r="AA150" s="139" t="s">
        <v>77</v>
      </c>
      <c r="AB150" s="140">
        <f t="shared" ref="AB150:AH150" si="194">K150+R150</f>
        <v>44.72</v>
      </c>
      <c r="AC150" s="140">
        <f t="shared" si="194"/>
        <v>894.39</v>
      </c>
      <c r="AD150" s="140">
        <f t="shared" si="194"/>
        <v>601.46</v>
      </c>
      <c r="AE150" s="140">
        <f t="shared" si="194"/>
        <v>37.27</v>
      </c>
      <c r="AF150" s="140">
        <f t="shared" si="194"/>
        <v>220</v>
      </c>
      <c r="AG150" s="140">
        <f t="shared" si="194"/>
        <v>0</v>
      </c>
      <c r="AH150" s="140">
        <f t="shared" si="194"/>
        <v>1797.84</v>
      </c>
      <c r="AI150" s="139" t="s">
        <v>32</v>
      </c>
    </row>
    <row r="151" s="39" customFormat="1" ht="16" customHeight="1" spans="1:35">
      <c r="A151" s="129">
        <f t="shared" si="159"/>
        <v>148</v>
      </c>
      <c r="B151" s="49" t="s">
        <v>139</v>
      </c>
      <c r="C151" s="308" t="s">
        <v>438</v>
      </c>
      <c r="D151" s="49" t="s">
        <v>439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0"/>
        <v>44.72</v>
      </c>
      <c r="L151" s="49">
        <f t="shared" si="161"/>
        <v>596.26</v>
      </c>
      <c r="M151" s="130">
        <f t="shared" si="162"/>
        <v>481.17</v>
      </c>
      <c r="N151" s="49">
        <f t="shared" si="163"/>
        <v>26.09</v>
      </c>
      <c r="O151" s="130">
        <f t="shared" si="164"/>
        <v>110</v>
      </c>
      <c r="P151" s="130">
        <f t="shared" si="165"/>
        <v>0</v>
      </c>
      <c r="Q151" s="130">
        <f t="shared" si="166"/>
        <v>1258.24</v>
      </c>
      <c r="R151" s="49">
        <f t="shared" si="167"/>
        <v>0</v>
      </c>
      <c r="S151" s="49">
        <f t="shared" si="168"/>
        <v>298.13</v>
      </c>
      <c r="T151" s="130">
        <f t="shared" si="169"/>
        <v>120.29</v>
      </c>
      <c r="U151" s="49">
        <f t="shared" si="170"/>
        <v>11.18</v>
      </c>
      <c r="V151" s="130">
        <f t="shared" si="171"/>
        <v>110</v>
      </c>
      <c r="W151" s="130">
        <f t="shared" si="172"/>
        <v>0</v>
      </c>
      <c r="X151" s="49">
        <f t="shared" si="173"/>
        <v>539.6</v>
      </c>
      <c r="Y151" s="49">
        <f t="shared" si="174"/>
        <v>1797.84</v>
      </c>
      <c r="Z151" s="49"/>
      <c r="AA151" s="139" t="s">
        <v>77</v>
      </c>
      <c r="AB151" s="140">
        <f t="shared" ref="AB151:AH151" si="195">K151+R151</f>
        <v>44.72</v>
      </c>
      <c r="AC151" s="140">
        <f t="shared" si="195"/>
        <v>894.39</v>
      </c>
      <c r="AD151" s="140">
        <f t="shared" si="195"/>
        <v>601.46</v>
      </c>
      <c r="AE151" s="140">
        <f t="shared" si="195"/>
        <v>37.27</v>
      </c>
      <c r="AF151" s="140">
        <f t="shared" si="195"/>
        <v>220</v>
      </c>
      <c r="AG151" s="140">
        <f t="shared" si="195"/>
        <v>0</v>
      </c>
      <c r="AH151" s="140">
        <f t="shared" si="195"/>
        <v>1797.84</v>
      </c>
      <c r="AI151" s="139" t="s">
        <v>32</v>
      </c>
    </row>
    <row r="152" s="39" customFormat="1" ht="16" customHeight="1" spans="1:35">
      <c r="A152" s="129">
        <f t="shared" si="159"/>
        <v>149</v>
      </c>
      <c r="B152" s="49" t="s">
        <v>139</v>
      </c>
      <c r="C152" s="308" t="s">
        <v>440</v>
      </c>
      <c r="D152" s="49" t="s">
        <v>441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0"/>
        <v>44.72</v>
      </c>
      <c r="L152" s="49">
        <f t="shared" si="161"/>
        <v>596.26</v>
      </c>
      <c r="M152" s="130">
        <f t="shared" si="162"/>
        <v>481.17</v>
      </c>
      <c r="N152" s="49">
        <f t="shared" si="163"/>
        <v>26.09</v>
      </c>
      <c r="O152" s="130">
        <f t="shared" si="164"/>
        <v>110</v>
      </c>
      <c r="P152" s="130">
        <f t="shared" si="165"/>
        <v>0</v>
      </c>
      <c r="Q152" s="130">
        <f t="shared" si="166"/>
        <v>1258.24</v>
      </c>
      <c r="R152" s="49">
        <f t="shared" si="167"/>
        <v>0</v>
      </c>
      <c r="S152" s="49">
        <f t="shared" si="168"/>
        <v>298.13</v>
      </c>
      <c r="T152" s="130">
        <f t="shared" si="169"/>
        <v>120.29</v>
      </c>
      <c r="U152" s="49">
        <f t="shared" si="170"/>
        <v>11.18</v>
      </c>
      <c r="V152" s="130">
        <f t="shared" si="171"/>
        <v>110</v>
      </c>
      <c r="W152" s="130">
        <f t="shared" si="172"/>
        <v>0</v>
      </c>
      <c r="X152" s="49">
        <f t="shared" si="173"/>
        <v>539.6</v>
      </c>
      <c r="Y152" s="49">
        <f t="shared" si="174"/>
        <v>1797.84</v>
      </c>
      <c r="Z152" s="49"/>
      <c r="AA152" s="139" t="s">
        <v>77</v>
      </c>
      <c r="AB152" s="140">
        <f t="shared" ref="AB152:AH152" si="196">K152+R152</f>
        <v>44.72</v>
      </c>
      <c r="AC152" s="140">
        <f t="shared" si="196"/>
        <v>894.39</v>
      </c>
      <c r="AD152" s="140">
        <f t="shared" si="196"/>
        <v>601.46</v>
      </c>
      <c r="AE152" s="140">
        <f t="shared" si="196"/>
        <v>37.27</v>
      </c>
      <c r="AF152" s="140">
        <f t="shared" si="196"/>
        <v>220</v>
      </c>
      <c r="AG152" s="140">
        <f t="shared" si="196"/>
        <v>0</v>
      </c>
      <c r="AH152" s="140">
        <f t="shared" si="196"/>
        <v>1797.84</v>
      </c>
      <c r="AI152" s="139" t="s">
        <v>32</v>
      </c>
    </row>
    <row r="153" s="39" customFormat="1" ht="16" customHeight="1" spans="1:35">
      <c r="A153" s="129">
        <f t="shared" si="159"/>
        <v>150</v>
      </c>
      <c r="B153" s="49" t="s">
        <v>139</v>
      </c>
      <c r="C153" s="308" t="s">
        <v>442</v>
      </c>
      <c r="D153" s="49" t="s">
        <v>443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0"/>
        <v>44.72</v>
      </c>
      <c r="L153" s="49">
        <f t="shared" si="161"/>
        <v>596.26</v>
      </c>
      <c r="M153" s="130">
        <f t="shared" si="162"/>
        <v>481.17</v>
      </c>
      <c r="N153" s="49">
        <f t="shared" si="163"/>
        <v>26.09</v>
      </c>
      <c r="O153" s="130">
        <f t="shared" si="164"/>
        <v>110</v>
      </c>
      <c r="P153" s="130">
        <f t="shared" si="165"/>
        <v>0</v>
      </c>
      <c r="Q153" s="130">
        <f t="shared" si="166"/>
        <v>1258.24</v>
      </c>
      <c r="R153" s="49">
        <f t="shared" si="167"/>
        <v>0</v>
      </c>
      <c r="S153" s="49">
        <f t="shared" si="168"/>
        <v>298.13</v>
      </c>
      <c r="T153" s="130">
        <f t="shared" si="169"/>
        <v>120.29</v>
      </c>
      <c r="U153" s="49">
        <f t="shared" si="170"/>
        <v>11.18</v>
      </c>
      <c r="V153" s="130">
        <f t="shared" si="171"/>
        <v>110</v>
      </c>
      <c r="W153" s="130">
        <f t="shared" si="172"/>
        <v>0</v>
      </c>
      <c r="X153" s="49">
        <f t="shared" si="173"/>
        <v>539.6</v>
      </c>
      <c r="Y153" s="49">
        <f t="shared" si="174"/>
        <v>1797.84</v>
      </c>
      <c r="Z153" s="49"/>
      <c r="AA153" s="139" t="s">
        <v>77</v>
      </c>
      <c r="AB153" s="140">
        <f t="shared" ref="AB153:AH153" si="197">K153+R153</f>
        <v>44.72</v>
      </c>
      <c r="AC153" s="140">
        <f t="shared" si="197"/>
        <v>894.39</v>
      </c>
      <c r="AD153" s="140">
        <f t="shared" si="197"/>
        <v>601.46</v>
      </c>
      <c r="AE153" s="140">
        <f t="shared" si="197"/>
        <v>37.27</v>
      </c>
      <c r="AF153" s="140">
        <f t="shared" si="197"/>
        <v>220</v>
      </c>
      <c r="AG153" s="140">
        <f t="shared" si="197"/>
        <v>0</v>
      </c>
      <c r="AH153" s="140">
        <f t="shared" si="197"/>
        <v>1797.84</v>
      </c>
      <c r="AI153" s="139" t="s">
        <v>32</v>
      </c>
    </row>
    <row r="154" s="39" customFormat="1" ht="16" customHeight="1" spans="1:35">
      <c r="A154" s="129">
        <f t="shared" si="159"/>
        <v>151</v>
      </c>
      <c r="B154" s="49" t="s">
        <v>139</v>
      </c>
      <c r="C154" s="308" t="s">
        <v>444</v>
      </c>
      <c r="D154" s="49" t="s">
        <v>445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0"/>
        <v>44.72</v>
      </c>
      <c r="L154" s="49">
        <f t="shared" si="161"/>
        <v>596.26</v>
      </c>
      <c r="M154" s="130">
        <f t="shared" si="162"/>
        <v>481.17</v>
      </c>
      <c r="N154" s="49">
        <f t="shared" si="163"/>
        <v>26.09</v>
      </c>
      <c r="O154" s="130">
        <f t="shared" si="164"/>
        <v>110</v>
      </c>
      <c r="P154" s="130">
        <f t="shared" si="165"/>
        <v>0</v>
      </c>
      <c r="Q154" s="130">
        <f t="shared" si="166"/>
        <v>1258.24</v>
      </c>
      <c r="R154" s="49">
        <f t="shared" si="167"/>
        <v>0</v>
      </c>
      <c r="S154" s="49">
        <f t="shared" si="168"/>
        <v>298.13</v>
      </c>
      <c r="T154" s="130">
        <f t="shared" si="169"/>
        <v>120.29</v>
      </c>
      <c r="U154" s="49">
        <f t="shared" si="170"/>
        <v>11.18</v>
      </c>
      <c r="V154" s="130">
        <f t="shared" si="171"/>
        <v>110</v>
      </c>
      <c r="W154" s="130">
        <f t="shared" si="172"/>
        <v>0</v>
      </c>
      <c r="X154" s="49">
        <f t="shared" si="173"/>
        <v>539.6</v>
      </c>
      <c r="Y154" s="49">
        <f t="shared" si="174"/>
        <v>1797.84</v>
      </c>
      <c r="Z154" s="49"/>
      <c r="AA154" s="139" t="s">
        <v>77</v>
      </c>
      <c r="AB154" s="140">
        <f t="shared" ref="AB154:AH154" si="198">K154+R154</f>
        <v>44.72</v>
      </c>
      <c r="AC154" s="140">
        <f t="shared" si="198"/>
        <v>894.39</v>
      </c>
      <c r="AD154" s="140">
        <f t="shared" si="198"/>
        <v>601.46</v>
      </c>
      <c r="AE154" s="140">
        <f t="shared" si="198"/>
        <v>37.27</v>
      </c>
      <c r="AF154" s="140">
        <f t="shared" si="198"/>
        <v>220</v>
      </c>
      <c r="AG154" s="140">
        <f t="shared" si="198"/>
        <v>0</v>
      </c>
      <c r="AH154" s="140">
        <f t="shared" si="198"/>
        <v>1797.84</v>
      </c>
      <c r="AI154" s="139" t="s">
        <v>32</v>
      </c>
    </row>
    <row r="155" s="39" customFormat="1" ht="16" customHeight="1" spans="1:35">
      <c r="A155" s="129">
        <f t="shared" si="159"/>
        <v>152</v>
      </c>
      <c r="B155" s="49" t="s">
        <v>139</v>
      </c>
      <c r="C155" s="308" t="s">
        <v>446</v>
      </c>
      <c r="D155" s="49" t="s">
        <v>447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0"/>
        <v>44.72</v>
      </c>
      <c r="L155" s="49">
        <f t="shared" si="161"/>
        <v>596.26</v>
      </c>
      <c r="M155" s="130">
        <f t="shared" si="162"/>
        <v>481.17</v>
      </c>
      <c r="N155" s="49">
        <f t="shared" si="163"/>
        <v>26.09</v>
      </c>
      <c r="O155" s="130">
        <f t="shared" si="164"/>
        <v>110</v>
      </c>
      <c r="P155" s="130">
        <f t="shared" si="165"/>
        <v>0</v>
      </c>
      <c r="Q155" s="130">
        <f t="shared" si="166"/>
        <v>1258.24</v>
      </c>
      <c r="R155" s="49">
        <f t="shared" si="167"/>
        <v>0</v>
      </c>
      <c r="S155" s="49">
        <f t="shared" si="168"/>
        <v>298.13</v>
      </c>
      <c r="T155" s="130">
        <f t="shared" si="169"/>
        <v>120.29</v>
      </c>
      <c r="U155" s="49">
        <f t="shared" si="170"/>
        <v>11.18</v>
      </c>
      <c r="V155" s="130">
        <f t="shared" si="171"/>
        <v>110</v>
      </c>
      <c r="W155" s="130">
        <f t="shared" si="172"/>
        <v>0</v>
      </c>
      <c r="X155" s="49">
        <f t="shared" si="173"/>
        <v>539.6</v>
      </c>
      <c r="Y155" s="49">
        <f t="shared" si="174"/>
        <v>1797.84</v>
      </c>
      <c r="Z155" s="49"/>
      <c r="AA155" s="139" t="s">
        <v>77</v>
      </c>
      <c r="AB155" s="140">
        <f t="shared" ref="AB155:AH155" si="199">K155+R155</f>
        <v>44.72</v>
      </c>
      <c r="AC155" s="140">
        <f t="shared" si="199"/>
        <v>894.39</v>
      </c>
      <c r="AD155" s="140">
        <f t="shared" si="199"/>
        <v>601.46</v>
      </c>
      <c r="AE155" s="140">
        <f t="shared" si="199"/>
        <v>37.27</v>
      </c>
      <c r="AF155" s="140">
        <f t="shared" si="199"/>
        <v>220</v>
      </c>
      <c r="AG155" s="140">
        <f t="shared" si="199"/>
        <v>0</v>
      </c>
      <c r="AH155" s="140">
        <f t="shared" si="199"/>
        <v>1797.84</v>
      </c>
      <c r="AI155" s="139" t="s">
        <v>32</v>
      </c>
    </row>
    <row r="156" s="39" customFormat="1" ht="16" customHeight="1" spans="1:35">
      <c r="A156" s="129">
        <f t="shared" si="159"/>
        <v>153</v>
      </c>
      <c r="B156" s="49" t="s">
        <v>139</v>
      </c>
      <c r="C156" s="308" t="s">
        <v>448</v>
      </c>
      <c r="D156" s="49" t="s">
        <v>449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0"/>
        <v>44.72</v>
      </c>
      <c r="L156" s="49">
        <f t="shared" si="161"/>
        <v>596.26</v>
      </c>
      <c r="M156" s="130">
        <f t="shared" si="162"/>
        <v>481.17</v>
      </c>
      <c r="N156" s="49">
        <f t="shared" si="163"/>
        <v>26.09</v>
      </c>
      <c r="O156" s="130">
        <f t="shared" si="164"/>
        <v>110</v>
      </c>
      <c r="P156" s="130">
        <f t="shared" si="165"/>
        <v>0</v>
      </c>
      <c r="Q156" s="130">
        <f t="shared" si="166"/>
        <v>1258.24</v>
      </c>
      <c r="R156" s="49">
        <f t="shared" si="167"/>
        <v>0</v>
      </c>
      <c r="S156" s="49">
        <f t="shared" si="168"/>
        <v>298.13</v>
      </c>
      <c r="T156" s="130">
        <f t="shared" si="169"/>
        <v>120.29</v>
      </c>
      <c r="U156" s="49">
        <f t="shared" si="170"/>
        <v>11.18</v>
      </c>
      <c r="V156" s="130">
        <f t="shared" si="171"/>
        <v>110</v>
      </c>
      <c r="W156" s="130">
        <f t="shared" si="172"/>
        <v>0</v>
      </c>
      <c r="X156" s="49">
        <f t="shared" si="173"/>
        <v>539.6</v>
      </c>
      <c r="Y156" s="49">
        <f t="shared" si="174"/>
        <v>1797.84</v>
      </c>
      <c r="Z156" s="49"/>
      <c r="AA156" s="139" t="s">
        <v>77</v>
      </c>
      <c r="AB156" s="140">
        <f t="shared" ref="AB156:AH156" si="200">K156+R156</f>
        <v>44.72</v>
      </c>
      <c r="AC156" s="140">
        <f t="shared" si="200"/>
        <v>894.39</v>
      </c>
      <c r="AD156" s="140">
        <f t="shared" si="200"/>
        <v>601.46</v>
      </c>
      <c r="AE156" s="140">
        <f t="shared" si="200"/>
        <v>37.27</v>
      </c>
      <c r="AF156" s="140">
        <f t="shared" si="200"/>
        <v>220</v>
      </c>
      <c r="AG156" s="140">
        <f t="shared" si="200"/>
        <v>0</v>
      </c>
      <c r="AH156" s="140">
        <f t="shared" si="200"/>
        <v>1797.84</v>
      </c>
      <c r="AI156" s="139" t="s">
        <v>32</v>
      </c>
    </row>
    <row r="157" s="39" customFormat="1" ht="16" customHeight="1" spans="1:35">
      <c r="A157" s="129">
        <f t="shared" si="159"/>
        <v>154</v>
      </c>
      <c r="B157" s="49" t="s">
        <v>119</v>
      </c>
      <c r="C157" s="308" t="s">
        <v>450</v>
      </c>
      <c r="D157" s="49" t="s">
        <v>451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0"/>
        <v>44.72</v>
      </c>
      <c r="L157" s="49">
        <f t="shared" si="161"/>
        <v>596.26</v>
      </c>
      <c r="M157" s="130">
        <f t="shared" si="162"/>
        <v>481.17</v>
      </c>
      <c r="N157" s="49">
        <f t="shared" si="163"/>
        <v>26.09</v>
      </c>
      <c r="O157" s="130">
        <f t="shared" si="164"/>
        <v>110</v>
      </c>
      <c r="P157" s="130">
        <f t="shared" si="165"/>
        <v>0</v>
      </c>
      <c r="Q157" s="130">
        <f t="shared" si="166"/>
        <v>1258.24</v>
      </c>
      <c r="R157" s="49">
        <f t="shared" si="167"/>
        <v>0</v>
      </c>
      <c r="S157" s="49">
        <f t="shared" si="168"/>
        <v>298.13</v>
      </c>
      <c r="T157" s="130">
        <f t="shared" si="169"/>
        <v>120.29</v>
      </c>
      <c r="U157" s="49">
        <f t="shared" si="170"/>
        <v>11.18</v>
      </c>
      <c r="V157" s="130">
        <f t="shared" si="171"/>
        <v>110</v>
      </c>
      <c r="W157" s="130">
        <f t="shared" si="172"/>
        <v>0</v>
      </c>
      <c r="X157" s="49">
        <f t="shared" si="173"/>
        <v>539.6</v>
      </c>
      <c r="Y157" s="49">
        <f t="shared" si="174"/>
        <v>1797.84</v>
      </c>
      <c r="Z157" s="49"/>
      <c r="AA157" s="139" t="s">
        <v>75</v>
      </c>
      <c r="AB157" s="140">
        <f t="shared" ref="AB157:AH157" si="201">K157+R157</f>
        <v>44.72</v>
      </c>
      <c r="AC157" s="140">
        <f t="shared" si="201"/>
        <v>894.39</v>
      </c>
      <c r="AD157" s="140">
        <f t="shared" si="201"/>
        <v>601.46</v>
      </c>
      <c r="AE157" s="140">
        <f t="shared" si="201"/>
        <v>37.27</v>
      </c>
      <c r="AF157" s="140">
        <f t="shared" si="201"/>
        <v>220</v>
      </c>
      <c r="AG157" s="140">
        <f t="shared" si="201"/>
        <v>0</v>
      </c>
      <c r="AH157" s="140">
        <f t="shared" si="201"/>
        <v>1797.84</v>
      </c>
      <c r="AI157" s="139" t="s">
        <v>32</v>
      </c>
    </row>
    <row r="158" s="39" customFormat="1" ht="16" customHeight="1" spans="1:35">
      <c r="A158" s="129">
        <f t="shared" si="159"/>
        <v>155</v>
      </c>
      <c r="B158" s="49" t="s">
        <v>139</v>
      </c>
      <c r="C158" s="308" t="s">
        <v>452</v>
      </c>
      <c r="D158" s="49" t="s">
        <v>453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0"/>
        <v>44.72</v>
      </c>
      <c r="L158" s="49">
        <f t="shared" si="161"/>
        <v>596.26</v>
      </c>
      <c r="M158" s="130">
        <f t="shared" si="162"/>
        <v>481.17</v>
      </c>
      <c r="N158" s="49">
        <f t="shared" si="163"/>
        <v>26.09</v>
      </c>
      <c r="O158" s="130">
        <f t="shared" si="164"/>
        <v>110</v>
      </c>
      <c r="P158" s="130">
        <f t="shared" si="165"/>
        <v>0</v>
      </c>
      <c r="Q158" s="130">
        <f t="shared" si="166"/>
        <v>1258.24</v>
      </c>
      <c r="R158" s="49">
        <f t="shared" si="167"/>
        <v>0</v>
      </c>
      <c r="S158" s="49">
        <f t="shared" si="168"/>
        <v>298.13</v>
      </c>
      <c r="T158" s="130">
        <f t="shared" si="169"/>
        <v>120.29</v>
      </c>
      <c r="U158" s="49">
        <f t="shared" si="170"/>
        <v>11.18</v>
      </c>
      <c r="V158" s="130">
        <f t="shared" si="171"/>
        <v>110</v>
      </c>
      <c r="W158" s="130">
        <f t="shared" si="172"/>
        <v>0</v>
      </c>
      <c r="X158" s="49">
        <f t="shared" si="173"/>
        <v>539.6</v>
      </c>
      <c r="Y158" s="49">
        <f t="shared" si="174"/>
        <v>1797.84</v>
      </c>
      <c r="Z158" s="49"/>
      <c r="AA158" s="139" t="s">
        <v>77</v>
      </c>
      <c r="AB158" s="140">
        <f t="shared" ref="AB158:AH158" si="202">K158+R158</f>
        <v>44.72</v>
      </c>
      <c r="AC158" s="140">
        <f t="shared" si="202"/>
        <v>894.39</v>
      </c>
      <c r="AD158" s="140">
        <f t="shared" si="202"/>
        <v>601.46</v>
      </c>
      <c r="AE158" s="140">
        <f t="shared" si="202"/>
        <v>37.27</v>
      </c>
      <c r="AF158" s="140">
        <f t="shared" si="202"/>
        <v>220</v>
      </c>
      <c r="AG158" s="140">
        <f t="shared" si="202"/>
        <v>0</v>
      </c>
      <c r="AH158" s="140">
        <f t="shared" si="202"/>
        <v>1797.84</v>
      </c>
      <c r="AI158" s="139" t="s">
        <v>32</v>
      </c>
    </row>
    <row r="159" s="39" customFormat="1" ht="16" customHeight="1" spans="1:35">
      <c r="A159" s="129">
        <f t="shared" si="159"/>
        <v>156</v>
      </c>
      <c r="B159" s="49" t="s">
        <v>139</v>
      </c>
      <c r="C159" s="308" t="s">
        <v>454</v>
      </c>
      <c r="D159" s="49" t="s">
        <v>455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0"/>
        <v>44.72</v>
      </c>
      <c r="L159" s="49">
        <f t="shared" si="161"/>
        <v>596.26</v>
      </c>
      <c r="M159" s="130">
        <f t="shared" si="162"/>
        <v>481.17</v>
      </c>
      <c r="N159" s="49">
        <f t="shared" si="163"/>
        <v>26.09</v>
      </c>
      <c r="O159" s="130">
        <f t="shared" si="164"/>
        <v>110</v>
      </c>
      <c r="P159" s="130">
        <f t="shared" si="165"/>
        <v>0</v>
      </c>
      <c r="Q159" s="130">
        <f t="shared" si="166"/>
        <v>1258.24</v>
      </c>
      <c r="R159" s="49">
        <f t="shared" si="167"/>
        <v>0</v>
      </c>
      <c r="S159" s="49">
        <f t="shared" si="168"/>
        <v>298.13</v>
      </c>
      <c r="T159" s="130">
        <f t="shared" si="169"/>
        <v>120.29</v>
      </c>
      <c r="U159" s="49">
        <f t="shared" si="170"/>
        <v>11.18</v>
      </c>
      <c r="V159" s="130">
        <f t="shared" si="171"/>
        <v>110</v>
      </c>
      <c r="W159" s="130">
        <f t="shared" si="172"/>
        <v>0</v>
      </c>
      <c r="X159" s="49">
        <f t="shared" si="173"/>
        <v>539.6</v>
      </c>
      <c r="Y159" s="49">
        <f t="shared" si="174"/>
        <v>1797.84</v>
      </c>
      <c r="Z159" s="49"/>
      <c r="AA159" s="139" t="s">
        <v>77</v>
      </c>
      <c r="AB159" s="140">
        <f t="shared" ref="AB159:AH159" si="203">K159+R159</f>
        <v>44.72</v>
      </c>
      <c r="AC159" s="140">
        <f t="shared" si="203"/>
        <v>894.39</v>
      </c>
      <c r="AD159" s="140">
        <f t="shared" si="203"/>
        <v>601.46</v>
      </c>
      <c r="AE159" s="140">
        <f t="shared" si="203"/>
        <v>37.27</v>
      </c>
      <c r="AF159" s="140">
        <f t="shared" si="203"/>
        <v>220</v>
      </c>
      <c r="AG159" s="140">
        <f t="shared" si="203"/>
        <v>0</v>
      </c>
      <c r="AH159" s="140">
        <f t="shared" si="203"/>
        <v>1797.84</v>
      </c>
      <c r="AI159" s="139" t="s">
        <v>32</v>
      </c>
    </row>
    <row r="160" s="39" customFormat="1" ht="16" customHeight="1" spans="1:35">
      <c r="A160" s="129">
        <f t="shared" si="159"/>
        <v>157</v>
      </c>
      <c r="B160" s="49" t="s">
        <v>139</v>
      </c>
      <c r="C160" s="308" t="s">
        <v>456</v>
      </c>
      <c r="D160" s="49" t="s">
        <v>457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0"/>
        <v>44.72</v>
      </c>
      <c r="L160" s="49">
        <f t="shared" si="161"/>
        <v>596.26</v>
      </c>
      <c r="M160" s="130">
        <f t="shared" si="162"/>
        <v>481.17</v>
      </c>
      <c r="N160" s="49">
        <f t="shared" si="163"/>
        <v>26.09</v>
      </c>
      <c r="O160" s="130">
        <f t="shared" si="164"/>
        <v>110</v>
      </c>
      <c r="P160" s="130">
        <f t="shared" si="165"/>
        <v>0</v>
      </c>
      <c r="Q160" s="130">
        <f t="shared" si="166"/>
        <v>1258.24</v>
      </c>
      <c r="R160" s="49">
        <f t="shared" si="167"/>
        <v>0</v>
      </c>
      <c r="S160" s="49">
        <f t="shared" si="168"/>
        <v>298.13</v>
      </c>
      <c r="T160" s="130">
        <f t="shared" si="169"/>
        <v>120.29</v>
      </c>
      <c r="U160" s="49">
        <f t="shared" si="170"/>
        <v>11.18</v>
      </c>
      <c r="V160" s="130">
        <f t="shared" si="171"/>
        <v>110</v>
      </c>
      <c r="W160" s="130">
        <f t="shared" si="172"/>
        <v>0</v>
      </c>
      <c r="X160" s="49">
        <f t="shared" si="173"/>
        <v>539.6</v>
      </c>
      <c r="Y160" s="49">
        <f t="shared" si="174"/>
        <v>1797.84</v>
      </c>
      <c r="Z160" s="49"/>
      <c r="AA160" s="139" t="s">
        <v>77</v>
      </c>
      <c r="AB160" s="140">
        <f t="shared" ref="AB160:AH160" si="204">K160+R160</f>
        <v>44.72</v>
      </c>
      <c r="AC160" s="140">
        <f t="shared" si="204"/>
        <v>894.39</v>
      </c>
      <c r="AD160" s="140">
        <f t="shared" si="204"/>
        <v>601.46</v>
      </c>
      <c r="AE160" s="140">
        <f t="shared" si="204"/>
        <v>37.27</v>
      </c>
      <c r="AF160" s="140">
        <f t="shared" si="204"/>
        <v>220</v>
      </c>
      <c r="AG160" s="140">
        <f t="shared" si="204"/>
        <v>0</v>
      </c>
      <c r="AH160" s="140">
        <f t="shared" si="204"/>
        <v>1797.84</v>
      </c>
      <c r="AI160" s="139" t="s">
        <v>32</v>
      </c>
    </row>
    <row r="161" s="39" customFormat="1" ht="16" customHeight="1" spans="1:35">
      <c r="A161" s="129">
        <f t="shared" si="159"/>
        <v>158</v>
      </c>
      <c r="B161" s="49" t="s">
        <v>139</v>
      </c>
      <c r="C161" s="308" t="s">
        <v>458</v>
      </c>
      <c r="D161" s="49" t="s">
        <v>459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0"/>
        <v>44.72</v>
      </c>
      <c r="L161" s="49">
        <f t="shared" si="161"/>
        <v>596.26</v>
      </c>
      <c r="M161" s="130">
        <f t="shared" si="162"/>
        <v>481.17</v>
      </c>
      <c r="N161" s="49">
        <f t="shared" si="163"/>
        <v>26.09</v>
      </c>
      <c r="O161" s="130">
        <f t="shared" si="164"/>
        <v>110</v>
      </c>
      <c r="P161" s="130">
        <f t="shared" si="165"/>
        <v>0</v>
      </c>
      <c r="Q161" s="130">
        <f t="shared" si="166"/>
        <v>1258.24</v>
      </c>
      <c r="R161" s="49">
        <f t="shared" si="167"/>
        <v>0</v>
      </c>
      <c r="S161" s="49">
        <f t="shared" si="168"/>
        <v>298.13</v>
      </c>
      <c r="T161" s="130">
        <f t="shared" si="169"/>
        <v>120.29</v>
      </c>
      <c r="U161" s="49">
        <f t="shared" si="170"/>
        <v>11.18</v>
      </c>
      <c r="V161" s="130">
        <f t="shared" si="171"/>
        <v>110</v>
      </c>
      <c r="W161" s="130">
        <f t="shared" si="172"/>
        <v>0</v>
      </c>
      <c r="X161" s="49">
        <f t="shared" si="173"/>
        <v>539.6</v>
      </c>
      <c r="Y161" s="49">
        <f t="shared" si="174"/>
        <v>1797.84</v>
      </c>
      <c r="Z161" s="49"/>
      <c r="AA161" s="139" t="s">
        <v>77</v>
      </c>
      <c r="AB161" s="140">
        <f t="shared" ref="AB161:AH161" si="205">K161+R161</f>
        <v>44.72</v>
      </c>
      <c r="AC161" s="140">
        <f t="shared" si="205"/>
        <v>894.39</v>
      </c>
      <c r="AD161" s="140">
        <f t="shared" si="205"/>
        <v>601.46</v>
      </c>
      <c r="AE161" s="140">
        <f t="shared" si="205"/>
        <v>37.27</v>
      </c>
      <c r="AF161" s="140">
        <f t="shared" si="205"/>
        <v>220</v>
      </c>
      <c r="AG161" s="140">
        <f t="shared" si="205"/>
        <v>0</v>
      </c>
      <c r="AH161" s="140">
        <f t="shared" si="205"/>
        <v>1797.84</v>
      </c>
      <c r="AI161" s="139" t="s">
        <v>32</v>
      </c>
    </row>
    <row r="162" s="39" customFormat="1" ht="16" customHeight="1" spans="1:35">
      <c r="A162" s="129">
        <f t="shared" si="159"/>
        <v>159</v>
      </c>
      <c r="B162" s="49" t="s">
        <v>139</v>
      </c>
      <c r="C162" s="308" t="s">
        <v>460</v>
      </c>
      <c r="D162" s="49" t="s">
        <v>461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0"/>
        <v>44.72</v>
      </c>
      <c r="L162" s="49">
        <f t="shared" si="161"/>
        <v>596.26</v>
      </c>
      <c r="M162" s="130">
        <f t="shared" si="162"/>
        <v>481.17</v>
      </c>
      <c r="N162" s="49">
        <f t="shared" si="163"/>
        <v>26.09</v>
      </c>
      <c r="O162" s="130">
        <f t="shared" si="164"/>
        <v>110</v>
      </c>
      <c r="P162" s="130">
        <f t="shared" si="165"/>
        <v>0</v>
      </c>
      <c r="Q162" s="130">
        <f t="shared" si="166"/>
        <v>1258.24</v>
      </c>
      <c r="R162" s="49">
        <f t="shared" si="167"/>
        <v>0</v>
      </c>
      <c r="S162" s="49">
        <f t="shared" si="168"/>
        <v>298.13</v>
      </c>
      <c r="T162" s="130">
        <f t="shared" si="169"/>
        <v>120.29</v>
      </c>
      <c r="U162" s="49">
        <f t="shared" si="170"/>
        <v>11.18</v>
      </c>
      <c r="V162" s="130">
        <f t="shared" si="171"/>
        <v>110</v>
      </c>
      <c r="W162" s="130">
        <f t="shared" si="172"/>
        <v>0</v>
      </c>
      <c r="X162" s="49">
        <f t="shared" si="173"/>
        <v>539.6</v>
      </c>
      <c r="Y162" s="49">
        <f t="shared" si="174"/>
        <v>1797.84</v>
      </c>
      <c r="Z162" s="49"/>
      <c r="AA162" s="139" t="s">
        <v>77</v>
      </c>
      <c r="AB162" s="140">
        <f t="shared" ref="AB162:AH162" si="206">K162+R162</f>
        <v>44.72</v>
      </c>
      <c r="AC162" s="140">
        <f t="shared" si="206"/>
        <v>894.39</v>
      </c>
      <c r="AD162" s="140">
        <f t="shared" si="206"/>
        <v>601.46</v>
      </c>
      <c r="AE162" s="140">
        <f t="shared" si="206"/>
        <v>37.27</v>
      </c>
      <c r="AF162" s="140">
        <f t="shared" si="206"/>
        <v>220</v>
      </c>
      <c r="AG162" s="140">
        <f t="shared" si="206"/>
        <v>0</v>
      </c>
      <c r="AH162" s="140">
        <f t="shared" si="206"/>
        <v>1797.84</v>
      </c>
      <c r="AI162" s="139" t="s">
        <v>32</v>
      </c>
    </row>
    <row r="163" s="39" customFormat="1" ht="16" customHeight="1" spans="1:35">
      <c r="A163" s="129">
        <f t="shared" si="159"/>
        <v>160</v>
      </c>
      <c r="B163" s="49" t="s">
        <v>139</v>
      </c>
      <c r="C163" s="308" t="s">
        <v>462</v>
      </c>
      <c r="D163" s="49" t="s">
        <v>463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60"/>
        <v>44.72</v>
      </c>
      <c r="L163" s="49">
        <f t="shared" si="161"/>
        <v>596.26</v>
      </c>
      <c r="M163" s="130">
        <f t="shared" si="162"/>
        <v>481.17</v>
      </c>
      <c r="N163" s="49">
        <f t="shared" si="163"/>
        <v>26.09</v>
      </c>
      <c r="O163" s="130">
        <f t="shared" si="164"/>
        <v>110</v>
      </c>
      <c r="P163" s="130">
        <f t="shared" si="165"/>
        <v>0</v>
      </c>
      <c r="Q163" s="130">
        <f t="shared" si="166"/>
        <v>1258.24</v>
      </c>
      <c r="R163" s="49">
        <f t="shared" si="167"/>
        <v>0</v>
      </c>
      <c r="S163" s="49">
        <f t="shared" si="168"/>
        <v>298.13</v>
      </c>
      <c r="T163" s="130">
        <f t="shared" si="169"/>
        <v>120.29</v>
      </c>
      <c r="U163" s="49">
        <f t="shared" si="170"/>
        <v>11.18</v>
      </c>
      <c r="V163" s="130">
        <f t="shared" si="171"/>
        <v>110</v>
      </c>
      <c r="W163" s="130">
        <f t="shared" si="172"/>
        <v>0</v>
      </c>
      <c r="X163" s="49">
        <f t="shared" si="173"/>
        <v>539.6</v>
      </c>
      <c r="Y163" s="49">
        <f t="shared" si="174"/>
        <v>1797.84</v>
      </c>
      <c r="Z163" s="49"/>
      <c r="AA163" s="139" t="s">
        <v>77</v>
      </c>
      <c r="AB163" s="140">
        <f t="shared" ref="AB163:AH163" si="207">K163+R163</f>
        <v>44.72</v>
      </c>
      <c r="AC163" s="140">
        <f t="shared" si="207"/>
        <v>894.39</v>
      </c>
      <c r="AD163" s="140">
        <f t="shared" si="207"/>
        <v>601.46</v>
      </c>
      <c r="AE163" s="140">
        <f t="shared" si="207"/>
        <v>37.27</v>
      </c>
      <c r="AF163" s="140">
        <f t="shared" si="207"/>
        <v>220</v>
      </c>
      <c r="AG163" s="140">
        <f t="shared" si="207"/>
        <v>0</v>
      </c>
      <c r="AH163" s="140">
        <f t="shared" si="207"/>
        <v>1797.84</v>
      </c>
      <c r="AI163" s="139" t="s">
        <v>32</v>
      </c>
    </row>
    <row r="164" s="39" customFormat="1" ht="16" customHeight="1" spans="1:35">
      <c r="A164" s="129">
        <f t="shared" si="159"/>
        <v>161</v>
      </c>
      <c r="B164" s="49" t="s">
        <v>139</v>
      </c>
      <c r="C164" s="308" t="s">
        <v>464</v>
      </c>
      <c r="D164" s="49" t="s">
        <v>465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2200</v>
      </c>
      <c r="J164" s="130"/>
      <c r="K164" s="49">
        <f t="shared" si="160"/>
        <v>44.72</v>
      </c>
      <c r="L164" s="49">
        <f t="shared" si="161"/>
        <v>596.26</v>
      </c>
      <c r="M164" s="130">
        <f t="shared" si="162"/>
        <v>481.17</v>
      </c>
      <c r="N164" s="49">
        <f t="shared" si="163"/>
        <v>26.09</v>
      </c>
      <c r="O164" s="130">
        <f t="shared" si="164"/>
        <v>110</v>
      </c>
      <c r="P164" s="130">
        <f t="shared" si="165"/>
        <v>0</v>
      </c>
      <c r="Q164" s="130">
        <f t="shared" si="166"/>
        <v>1258.24</v>
      </c>
      <c r="R164" s="49">
        <f t="shared" si="167"/>
        <v>0</v>
      </c>
      <c r="S164" s="49">
        <f t="shared" si="168"/>
        <v>298.13</v>
      </c>
      <c r="T164" s="130">
        <f t="shared" si="169"/>
        <v>120.29</v>
      </c>
      <c r="U164" s="49">
        <f t="shared" si="170"/>
        <v>11.18</v>
      </c>
      <c r="V164" s="130">
        <f t="shared" si="171"/>
        <v>110</v>
      </c>
      <c r="W164" s="130">
        <f t="shared" si="172"/>
        <v>0</v>
      </c>
      <c r="X164" s="49">
        <f t="shared" si="173"/>
        <v>539.6</v>
      </c>
      <c r="Y164" s="49">
        <f t="shared" si="174"/>
        <v>1797.84</v>
      </c>
      <c r="Z164" s="49"/>
      <c r="AA164" s="139" t="s">
        <v>77</v>
      </c>
      <c r="AB164" s="140">
        <f t="shared" ref="AB164:AH164" si="208">K164+R164</f>
        <v>44.72</v>
      </c>
      <c r="AC164" s="140">
        <f t="shared" si="208"/>
        <v>894.39</v>
      </c>
      <c r="AD164" s="140">
        <f t="shared" si="208"/>
        <v>601.46</v>
      </c>
      <c r="AE164" s="140">
        <f t="shared" si="208"/>
        <v>37.27</v>
      </c>
      <c r="AF164" s="140">
        <f t="shared" si="208"/>
        <v>220</v>
      </c>
      <c r="AG164" s="140">
        <f t="shared" si="208"/>
        <v>0</v>
      </c>
      <c r="AH164" s="140">
        <f t="shared" si="208"/>
        <v>1797.84</v>
      </c>
      <c r="AI164" s="139" t="s">
        <v>32</v>
      </c>
    </row>
    <row r="165" s="39" customFormat="1" ht="16" customHeight="1" spans="1:35">
      <c r="A165" s="129">
        <f t="shared" si="159"/>
        <v>162</v>
      </c>
      <c r="B165" s="49" t="s">
        <v>139</v>
      </c>
      <c r="C165" s="310" t="s">
        <v>466</v>
      </c>
      <c r="D165" s="202" t="s">
        <v>467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2200</v>
      </c>
      <c r="J165" s="130"/>
      <c r="K165" s="49">
        <f t="shared" si="160"/>
        <v>44.72</v>
      </c>
      <c r="L165" s="49">
        <f t="shared" si="161"/>
        <v>596.26</v>
      </c>
      <c r="M165" s="130">
        <f t="shared" si="162"/>
        <v>481.17</v>
      </c>
      <c r="N165" s="49">
        <f t="shared" si="163"/>
        <v>26.09</v>
      </c>
      <c r="O165" s="130">
        <f t="shared" si="164"/>
        <v>110</v>
      </c>
      <c r="P165" s="130">
        <f t="shared" si="165"/>
        <v>0</v>
      </c>
      <c r="Q165" s="130">
        <f t="shared" si="166"/>
        <v>1258.24</v>
      </c>
      <c r="R165" s="49">
        <f t="shared" si="167"/>
        <v>0</v>
      </c>
      <c r="S165" s="49">
        <f t="shared" si="168"/>
        <v>298.13</v>
      </c>
      <c r="T165" s="130">
        <f t="shared" si="169"/>
        <v>120.29</v>
      </c>
      <c r="U165" s="49">
        <f t="shared" si="170"/>
        <v>11.18</v>
      </c>
      <c r="V165" s="130">
        <f t="shared" si="171"/>
        <v>110</v>
      </c>
      <c r="W165" s="130">
        <f t="shared" si="172"/>
        <v>0</v>
      </c>
      <c r="X165" s="49">
        <f t="shared" si="173"/>
        <v>539.6</v>
      </c>
      <c r="Y165" s="49">
        <f t="shared" si="174"/>
        <v>1797.84</v>
      </c>
      <c r="Z165" s="49"/>
      <c r="AA165" s="139" t="s">
        <v>77</v>
      </c>
      <c r="AB165" s="140">
        <f t="shared" ref="AB165:AH165" si="209">K165+R165</f>
        <v>44.72</v>
      </c>
      <c r="AC165" s="140">
        <f t="shared" si="209"/>
        <v>894.39</v>
      </c>
      <c r="AD165" s="140">
        <f t="shared" si="209"/>
        <v>601.46</v>
      </c>
      <c r="AE165" s="140">
        <f t="shared" si="209"/>
        <v>37.27</v>
      </c>
      <c r="AF165" s="140">
        <f t="shared" si="209"/>
        <v>220</v>
      </c>
      <c r="AG165" s="140">
        <f t="shared" si="209"/>
        <v>0</v>
      </c>
      <c r="AH165" s="140">
        <f t="shared" si="209"/>
        <v>1797.84</v>
      </c>
      <c r="AI165" s="139" t="s">
        <v>32</v>
      </c>
    </row>
    <row r="166" s="39" customFormat="1" ht="16" customHeight="1" spans="1:35">
      <c r="A166" s="129">
        <f t="shared" si="159"/>
        <v>163</v>
      </c>
      <c r="B166" s="49" t="s">
        <v>119</v>
      </c>
      <c r="C166" s="308" t="s">
        <v>468</v>
      </c>
      <c r="D166" s="49" t="s">
        <v>469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2200</v>
      </c>
      <c r="J166" s="130"/>
      <c r="K166" s="49">
        <f t="shared" si="160"/>
        <v>44.72</v>
      </c>
      <c r="L166" s="49">
        <f t="shared" si="161"/>
        <v>596.26</v>
      </c>
      <c r="M166" s="130">
        <f t="shared" si="162"/>
        <v>481.17</v>
      </c>
      <c r="N166" s="49">
        <f t="shared" si="163"/>
        <v>26.09</v>
      </c>
      <c r="O166" s="130">
        <f t="shared" si="164"/>
        <v>110</v>
      </c>
      <c r="P166" s="130">
        <f t="shared" si="165"/>
        <v>0</v>
      </c>
      <c r="Q166" s="130">
        <f t="shared" si="166"/>
        <v>1258.24</v>
      </c>
      <c r="R166" s="49">
        <f t="shared" si="167"/>
        <v>0</v>
      </c>
      <c r="S166" s="49">
        <f t="shared" si="168"/>
        <v>298.13</v>
      </c>
      <c r="T166" s="130">
        <f t="shared" si="169"/>
        <v>120.29</v>
      </c>
      <c r="U166" s="49">
        <f t="shared" si="170"/>
        <v>11.18</v>
      </c>
      <c r="V166" s="130">
        <f t="shared" si="171"/>
        <v>110</v>
      </c>
      <c r="W166" s="130">
        <f t="shared" si="172"/>
        <v>0</v>
      </c>
      <c r="X166" s="49">
        <f t="shared" si="173"/>
        <v>539.6</v>
      </c>
      <c r="Y166" s="49">
        <f t="shared" si="174"/>
        <v>1797.84</v>
      </c>
      <c r="Z166" s="49"/>
      <c r="AA166" s="139" t="s">
        <v>49</v>
      </c>
      <c r="AB166" s="140">
        <f t="shared" ref="AB166:AH166" si="210">K166+R166</f>
        <v>44.72</v>
      </c>
      <c r="AC166" s="140">
        <f t="shared" si="210"/>
        <v>894.39</v>
      </c>
      <c r="AD166" s="140">
        <f t="shared" si="210"/>
        <v>601.46</v>
      </c>
      <c r="AE166" s="140">
        <f t="shared" si="210"/>
        <v>37.27</v>
      </c>
      <c r="AF166" s="140">
        <f t="shared" si="210"/>
        <v>220</v>
      </c>
      <c r="AG166" s="140">
        <f t="shared" si="210"/>
        <v>0</v>
      </c>
      <c r="AH166" s="140">
        <f t="shared" si="210"/>
        <v>1797.84</v>
      </c>
      <c r="AI166" s="139" t="s">
        <v>32</v>
      </c>
    </row>
    <row r="167" s="39" customFormat="1" ht="16" customHeight="1" spans="1:35">
      <c r="A167" s="129">
        <f t="shared" si="159"/>
        <v>164</v>
      </c>
      <c r="B167" s="49" t="s">
        <v>119</v>
      </c>
      <c r="C167" s="308" t="s">
        <v>470</v>
      </c>
      <c r="D167" s="49" t="s">
        <v>471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2200</v>
      </c>
      <c r="J167" s="130"/>
      <c r="K167" s="49">
        <f t="shared" si="160"/>
        <v>44.72</v>
      </c>
      <c r="L167" s="49">
        <f t="shared" si="161"/>
        <v>596.26</v>
      </c>
      <c r="M167" s="130">
        <f t="shared" si="162"/>
        <v>481.17</v>
      </c>
      <c r="N167" s="49">
        <f t="shared" si="163"/>
        <v>26.09</v>
      </c>
      <c r="O167" s="130">
        <f t="shared" si="164"/>
        <v>110</v>
      </c>
      <c r="P167" s="130">
        <f t="shared" si="165"/>
        <v>0</v>
      </c>
      <c r="Q167" s="130">
        <f t="shared" si="166"/>
        <v>1258.24</v>
      </c>
      <c r="R167" s="49">
        <f t="shared" si="167"/>
        <v>0</v>
      </c>
      <c r="S167" s="49">
        <f t="shared" si="168"/>
        <v>298.13</v>
      </c>
      <c r="T167" s="130">
        <f t="shared" si="169"/>
        <v>120.29</v>
      </c>
      <c r="U167" s="49">
        <f t="shared" si="170"/>
        <v>11.18</v>
      </c>
      <c r="V167" s="130">
        <f t="shared" si="171"/>
        <v>110</v>
      </c>
      <c r="W167" s="130">
        <f t="shared" si="172"/>
        <v>0</v>
      </c>
      <c r="X167" s="49">
        <f t="shared" si="173"/>
        <v>539.6</v>
      </c>
      <c r="Y167" s="49">
        <f t="shared" si="174"/>
        <v>1797.84</v>
      </c>
      <c r="Z167" s="49"/>
      <c r="AA167" s="139" t="s">
        <v>89</v>
      </c>
      <c r="AB167" s="140">
        <f t="shared" ref="AB167:AH167" si="211">K167+R167</f>
        <v>44.72</v>
      </c>
      <c r="AC167" s="140">
        <f t="shared" si="211"/>
        <v>894.39</v>
      </c>
      <c r="AD167" s="140">
        <f t="shared" si="211"/>
        <v>601.46</v>
      </c>
      <c r="AE167" s="140">
        <f t="shared" si="211"/>
        <v>37.27</v>
      </c>
      <c r="AF167" s="140">
        <f t="shared" si="211"/>
        <v>220</v>
      </c>
      <c r="AG167" s="140">
        <f t="shared" si="211"/>
        <v>0</v>
      </c>
      <c r="AH167" s="140">
        <f t="shared" si="211"/>
        <v>1797.84</v>
      </c>
      <c r="AI167" s="139" t="s">
        <v>32</v>
      </c>
    </row>
    <row r="168" s="39" customFormat="1" ht="16" customHeight="1" spans="1:35">
      <c r="A168" s="129">
        <f t="shared" si="159"/>
        <v>165</v>
      </c>
      <c r="B168" s="49" t="s">
        <v>119</v>
      </c>
      <c r="C168" s="308" t="s">
        <v>472</v>
      </c>
      <c r="D168" s="49" t="s">
        <v>473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2200</v>
      </c>
      <c r="J168" s="130"/>
      <c r="K168" s="49">
        <f t="shared" si="160"/>
        <v>44.72</v>
      </c>
      <c r="L168" s="49">
        <f t="shared" si="161"/>
        <v>596.26</v>
      </c>
      <c r="M168" s="130">
        <f t="shared" si="162"/>
        <v>481.17</v>
      </c>
      <c r="N168" s="49">
        <f t="shared" si="163"/>
        <v>26.09</v>
      </c>
      <c r="O168" s="130">
        <f t="shared" si="164"/>
        <v>110</v>
      </c>
      <c r="P168" s="130">
        <f t="shared" si="165"/>
        <v>0</v>
      </c>
      <c r="Q168" s="130">
        <f t="shared" si="166"/>
        <v>1258.24</v>
      </c>
      <c r="R168" s="49">
        <f t="shared" si="167"/>
        <v>0</v>
      </c>
      <c r="S168" s="49">
        <f t="shared" si="168"/>
        <v>298.13</v>
      </c>
      <c r="T168" s="130">
        <f t="shared" si="169"/>
        <v>120.29</v>
      </c>
      <c r="U168" s="49">
        <f t="shared" si="170"/>
        <v>11.18</v>
      </c>
      <c r="V168" s="130">
        <f t="shared" si="171"/>
        <v>110</v>
      </c>
      <c r="W168" s="130">
        <f t="shared" si="172"/>
        <v>0</v>
      </c>
      <c r="X168" s="49">
        <f t="shared" si="173"/>
        <v>539.6</v>
      </c>
      <c r="Y168" s="49">
        <f t="shared" si="174"/>
        <v>1797.84</v>
      </c>
      <c r="Z168" s="49"/>
      <c r="AA168" s="139" t="s">
        <v>78</v>
      </c>
      <c r="AB168" s="140">
        <f t="shared" ref="AB168:AH168" si="212">K168+R168</f>
        <v>44.72</v>
      </c>
      <c r="AC168" s="140">
        <f t="shared" si="212"/>
        <v>894.39</v>
      </c>
      <c r="AD168" s="140">
        <f t="shared" si="212"/>
        <v>601.46</v>
      </c>
      <c r="AE168" s="140">
        <f t="shared" si="212"/>
        <v>37.27</v>
      </c>
      <c r="AF168" s="140">
        <f t="shared" si="212"/>
        <v>220</v>
      </c>
      <c r="AG168" s="140">
        <f t="shared" si="212"/>
        <v>0</v>
      </c>
      <c r="AH168" s="140">
        <f t="shared" si="212"/>
        <v>1797.84</v>
      </c>
      <c r="AI168" s="139" t="s">
        <v>32</v>
      </c>
    </row>
    <row r="169" s="39" customFormat="1" ht="16" customHeight="1" spans="1:35">
      <c r="A169" s="129">
        <f t="shared" si="159"/>
        <v>166</v>
      </c>
      <c r="B169" s="49" t="s">
        <v>119</v>
      </c>
      <c r="C169" s="308" t="s">
        <v>474</v>
      </c>
      <c r="D169" s="49" t="s">
        <v>475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4180</v>
      </c>
      <c r="J169" s="130"/>
      <c r="K169" s="49">
        <f t="shared" si="160"/>
        <v>44.72</v>
      </c>
      <c r="L169" s="49">
        <f t="shared" si="161"/>
        <v>596.26</v>
      </c>
      <c r="M169" s="130">
        <f t="shared" si="162"/>
        <v>481.17</v>
      </c>
      <c r="N169" s="49">
        <f t="shared" si="163"/>
        <v>26.09</v>
      </c>
      <c r="O169" s="130">
        <f t="shared" si="164"/>
        <v>209</v>
      </c>
      <c r="P169" s="130">
        <f t="shared" si="165"/>
        <v>0</v>
      </c>
      <c r="Q169" s="130">
        <f t="shared" si="166"/>
        <v>1357.24</v>
      </c>
      <c r="R169" s="49">
        <f t="shared" si="167"/>
        <v>0</v>
      </c>
      <c r="S169" s="49">
        <f t="shared" si="168"/>
        <v>298.13</v>
      </c>
      <c r="T169" s="130">
        <f t="shared" si="169"/>
        <v>120.29</v>
      </c>
      <c r="U169" s="49">
        <f t="shared" si="170"/>
        <v>11.18</v>
      </c>
      <c r="V169" s="130">
        <f t="shared" si="171"/>
        <v>209</v>
      </c>
      <c r="W169" s="130">
        <f t="shared" si="172"/>
        <v>0</v>
      </c>
      <c r="X169" s="49">
        <f t="shared" si="173"/>
        <v>638.6</v>
      </c>
      <c r="Y169" s="49">
        <f t="shared" si="174"/>
        <v>1995.84</v>
      </c>
      <c r="Z169" s="49"/>
      <c r="AA169" s="139" t="s">
        <v>49</v>
      </c>
      <c r="AB169" s="140">
        <f t="shared" ref="AB169:AH169" si="213">K169+R169</f>
        <v>44.72</v>
      </c>
      <c r="AC169" s="140">
        <f t="shared" si="213"/>
        <v>894.39</v>
      </c>
      <c r="AD169" s="140">
        <f t="shared" si="213"/>
        <v>601.46</v>
      </c>
      <c r="AE169" s="140">
        <f t="shared" si="213"/>
        <v>37.27</v>
      </c>
      <c r="AF169" s="140">
        <f t="shared" si="213"/>
        <v>418</v>
      </c>
      <c r="AG169" s="140">
        <f t="shared" si="213"/>
        <v>0</v>
      </c>
      <c r="AH169" s="140">
        <f t="shared" si="213"/>
        <v>1995.84</v>
      </c>
      <c r="AI169" s="139" t="s">
        <v>32</v>
      </c>
    </row>
    <row r="170" s="39" customFormat="1" ht="16" customHeight="1" spans="1:35">
      <c r="A170" s="129">
        <f t="shared" si="159"/>
        <v>167</v>
      </c>
      <c r="B170" s="49" t="s">
        <v>119</v>
      </c>
      <c r="C170" s="308" t="s">
        <v>476</v>
      </c>
      <c r="D170" s="49" t="s">
        <v>477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4180</v>
      </c>
      <c r="J170" s="130"/>
      <c r="K170" s="49">
        <f t="shared" si="160"/>
        <v>44.72</v>
      </c>
      <c r="L170" s="49">
        <f t="shared" si="161"/>
        <v>596.26</v>
      </c>
      <c r="M170" s="130">
        <f t="shared" si="162"/>
        <v>481.17</v>
      </c>
      <c r="N170" s="49">
        <f t="shared" si="163"/>
        <v>26.09</v>
      </c>
      <c r="O170" s="130">
        <f t="shared" si="164"/>
        <v>209</v>
      </c>
      <c r="P170" s="130">
        <f t="shared" si="165"/>
        <v>0</v>
      </c>
      <c r="Q170" s="130">
        <f t="shared" si="166"/>
        <v>1357.24</v>
      </c>
      <c r="R170" s="49">
        <f t="shared" si="167"/>
        <v>0</v>
      </c>
      <c r="S170" s="49">
        <f t="shared" si="168"/>
        <v>298.13</v>
      </c>
      <c r="T170" s="130">
        <f t="shared" si="169"/>
        <v>120.29</v>
      </c>
      <c r="U170" s="49">
        <f t="shared" si="170"/>
        <v>11.18</v>
      </c>
      <c r="V170" s="130">
        <f t="shared" si="171"/>
        <v>209</v>
      </c>
      <c r="W170" s="130">
        <f t="shared" si="172"/>
        <v>0</v>
      </c>
      <c r="X170" s="49">
        <f t="shared" si="173"/>
        <v>638.6</v>
      </c>
      <c r="Y170" s="49">
        <f t="shared" si="174"/>
        <v>1995.84</v>
      </c>
      <c r="Z170" s="49"/>
      <c r="AA170" s="139" t="s">
        <v>75</v>
      </c>
      <c r="AB170" s="140">
        <f t="shared" ref="AB170:AH170" si="214">K170+R170</f>
        <v>44.72</v>
      </c>
      <c r="AC170" s="140">
        <f t="shared" si="214"/>
        <v>894.39</v>
      </c>
      <c r="AD170" s="140">
        <f t="shared" si="214"/>
        <v>601.46</v>
      </c>
      <c r="AE170" s="140">
        <f t="shared" si="214"/>
        <v>37.27</v>
      </c>
      <c r="AF170" s="140">
        <f t="shared" si="214"/>
        <v>418</v>
      </c>
      <c r="AG170" s="140">
        <f t="shared" si="214"/>
        <v>0</v>
      </c>
      <c r="AH170" s="140">
        <f t="shared" si="214"/>
        <v>1995.84</v>
      </c>
      <c r="AI170" s="139" t="s">
        <v>32</v>
      </c>
    </row>
    <row r="171" s="39" customFormat="1" ht="16" customHeight="1" spans="1:35">
      <c r="A171" s="129">
        <f t="shared" si="159"/>
        <v>168</v>
      </c>
      <c r="B171" s="49" t="s">
        <v>119</v>
      </c>
      <c r="C171" s="308" t="s">
        <v>478</v>
      </c>
      <c r="D171" s="49" t="s">
        <v>479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4180</v>
      </c>
      <c r="J171" s="130"/>
      <c r="K171" s="49">
        <f t="shared" si="160"/>
        <v>44.72</v>
      </c>
      <c r="L171" s="49">
        <f t="shared" si="161"/>
        <v>596.26</v>
      </c>
      <c r="M171" s="130">
        <f t="shared" si="162"/>
        <v>481.17</v>
      </c>
      <c r="N171" s="49">
        <f t="shared" si="163"/>
        <v>26.09</v>
      </c>
      <c r="O171" s="130">
        <f t="shared" si="164"/>
        <v>209</v>
      </c>
      <c r="P171" s="130">
        <f t="shared" si="165"/>
        <v>0</v>
      </c>
      <c r="Q171" s="130">
        <f t="shared" si="166"/>
        <v>1357.24</v>
      </c>
      <c r="R171" s="49">
        <f t="shared" si="167"/>
        <v>0</v>
      </c>
      <c r="S171" s="49">
        <f t="shared" si="168"/>
        <v>298.13</v>
      </c>
      <c r="T171" s="130">
        <f t="shared" si="169"/>
        <v>120.29</v>
      </c>
      <c r="U171" s="49">
        <f t="shared" si="170"/>
        <v>11.18</v>
      </c>
      <c r="V171" s="130">
        <f t="shared" si="171"/>
        <v>209</v>
      </c>
      <c r="W171" s="130">
        <f t="shared" si="172"/>
        <v>0</v>
      </c>
      <c r="X171" s="49">
        <f t="shared" si="173"/>
        <v>638.6</v>
      </c>
      <c r="Y171" s="49">
        <f t="shared" si="174"/>
        <v>1995.84</v>
      </c>
      <c r="Z171" s="49"/>
      <c r="AA171" s="139" t="s">
        <v>49</v>
      </c>
      <c r="AB171" s="140">
        <f t="shared" ref="AB171:AH171" si="215">K171+R171</f>
        <v>44.72</v>
      </c>
      <c r="AC171" s="140">
        <f t="shared" si="215"/>
        <v>894.39</v>
      </c>
      <c r="AD171" s="140">
        <f t="shared" si="215"/>
        <v>601.46</v>
      </c>
      <c r="AE171" s="140">
        <f t="shared" si="215"/>
        <v>37.27</v>
      </c>
      <c r="AF171" s="140">
        <f t="shared" si="215"/>
        <v>418</v>
      </c>
      <c r="AG171" s="140">
        <f t="shared" si="215"/>
        <v>0</v>
      </c>
      <c r="AH171" s="140">
        <f t="shared" si="215"/>
        <v>1995.84</v>
      </c>
      <c r="AI171" s="139" t="s">
        <v>32</v>
      </c>
    </row>
    <row r="172" s="39" customFormat="1" ht="16" customHeight="1" spans="1:35">
      <c r="A172" s="129">
        <f t="shared" si="159"/>
        <v>169</v>
      </c>
      <c r="B172" s="49" t="s">
        <v>223</v>
      </c>
      <c r="C172" s="308" t="s">
        <v>480</v>
      </c>
      <c r="D172" s="49" t="s">
        <v>481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4180</v>
      </c>
      <c r="J172" s="130"/>
      <c r="K172" s="49">
        <f t="shared" si="160"/>
        <v>44.72</v>
      </c>
      <c r="L172" s="49">
        <f t="shared" si="161"/>
        <v>596.26</v>
      </c>
      <c r="M172" s="130">
        <f t="shared" si="162"/>
        <v>481.17</v>
      </c>
      <c r="N172" s="49">
        <f t="shared" si="163"/>
        <v>26.09</v>
      </c>
      <c r="O172" s="130">
        <f t="shared" si="164"/>
        <v>209</v>
      </c>
      <c r="P172" s="130">
        <f t="shared" si="165"/>
        <v>0</v>
      </c>
      <c r="Q172" s="130">
        <f t="shared" si="166"/>
        <v>1357.24</v>
      </c>
      <c r="R172" s="49">
        <f t="shared" si="167"/>
        <v>0</v>
      </c>
      <c r="S172" s="49">
        <f t="shared" si="168"/>
        <v>298.13</v>
      </c>
      <c r="T172" s="130">
        <f t="shared" si="169"/>
        <v>120.29</v>
      </c>
      <c r="U172" s="49">
        <f t="shared" si="170"/>
        <v>11.18</v>
      </c>
      <c r="V172" s="130">
        <f t="shared" si="171"/>
        <v>209</v>
      </c>
      <c r="W172" s="130">
        <f t="shared" si="172"/>
        <v>0</v>
      </c>
      <c r="X172" s="49">
        <f t="shared" si="173"/>
        <v>638.6</v>
      </c>
      <c r="Y172" s="49">
        <f t="shared" si="174"/>
        <v>1995.84</v>
      </c>
      <c r="Z172" s="49"/>
      <c r="AA172" s="139" t="s">
        <v>79</v>
      </c>
      <c r="AB172" s="140">
        <f t="shared" ref="AB172:AH172" si="216">K172+R172</f>
        <v>44.72</v>
      </c>
      <c r="AC172" s="140">
        <f t="shared" si="216"/>
        <v>894.39</v>
      </c>
      <c r="AD172" s="140">
        <f t="shared" si="216"/>
        <v>601.46</v>
      </c>
      <c r="AE172" s="140">
        <f t="shared" si="216"/>
        <v>37.27</v>
      </c>
      <c r="AF172" s="140">
        <f t="shared" si="216"/>
        <v>418</v>
      </c>
      <c r="AG172" s="140">
        <f t="shared" si="216"/>
        <v>0</v>
      </c>
      <c r="AH172" s="140">
        <f t="shared" si="216"/>
        <v>1995.84</v>
      </c>
      <c r="AI172" s="139" t="s">
        <v>33</v>
      </c>
    </row>
    <row r="173" s="39" customFormat="1" ht="16" customHeight="1" spans="1:35">
      <c r="A173" s="129">
        <f t="shared" si="159"/>
        <v>170</v>
      </c>
      <c r="B173" s="49" t="s">
        <v>119</v>
      </c>
      <c r="C173" s="308" t="s">
        <v>482</v>
      </c>
      <c r="D173" s="49" t="s">
        <v>483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4180</v>
      </c>
      <c r="J173" s="130"/>
      <c r="K173" s="49">
        <f t="shared" si="160"/>
        <v>44.72</v>
      </c>
      <c r="L173" s="49">
        <f t="shared" si="161"/>
        <v>596.26</v>
      </c>
      <c r="M173" s="130">
        <f t="shared" si="162"/>
        <v>481.17</v>
      </c>
      <c r="N173" s="49">
        <f t="shared" si="163"/>
        <v>26.09</v>
      </c>
      <c r="O173" s="130">
        <f t="shared" si="164"/>
        <v>209</v>
      </c>
      <c r="P173" s="130">
        <f t="shared" si="165"/>
        <v>0</v>
      </c>
      <c r="Q173" s="130">
        <f t="shared" si="166"/>
        <v>1357.24</v>
      </c>
      <c r="R173" s="49">
        <f t="shared" si="167"/>
        <v>0</v>
      </c>
      <c r="S173" s="49">
        <f t="shared" si="168"/>
        <v>298.13</v>
      </c>
      <c r="T173" s="130">
        <f t="shared" si="169"/>
        <v>120.29</v>
      </c>
      <c r="U173" s="49">
        <f t="shared" si="170"/>
        <v>11.18</v>
      </c>
      <c r="V173" s="130">
        <f t="shared" si="171"/>
        <v>209</v>
      </c>
      <c r="W173" s="130">
        <f t="shared" si="172"/>
        <v>0</v>
      </c>
      <c r="X173" s="49">
        <f t="shared" si="173"/>
        <v>638.6</v>
      </c>
      <c r="Y173" s="49">
        <f t="shared" si="174"/>
        <v>1995.84</v>
      </c>
      <c r="Z173" s="49"/>
      <c r="AA173" s="139" t="s">
        <v>78</v>
      </c>
      <c r="AB173" s="140">
        <f t="shared" ref="AB173:AH173" si="217">K173+R173</f>
        <v>44.72</v>
      </c>
      <c r="AC173" s="140">
        <f t="shared" si="217"/>
        <v>894.39</v>
      </c>
      <c r="AD173" s="140">
        <f t="shared" si="217"/>
        <v>601.46</v>
      </c>
      <c r="AE173" s="140">
        <f t="shared" si="217"/>
        <v>37.27</v>
      </c>
      <c r="AF173" s="140">
        <f t="shared" si="217"/>
        <v>418</v>
      </c>
      <c r="AG173" s="140">
        <f t="shared" si="217"/>
        <v>0</v>
      </c>
      <c r="AH173" s="140">
        <f t="shared" si="217"/>
        <v>1995.84</v>
      </c>
      <c r="AI173" s="139" t="s">
        <v>32</v>
      </c>
    </row>
    <row r="174" s="39" customFormat="1" ht="16" customHeight="1" spans="1:35">
      <c r="A174" s="129">
        <f t="shared" si="159"/>
        <v>171</v>
      </c>
      <c r="B174" s="49" t="s">
        <v>119</v>
      </c>
      <c r="C174" s="308" t="s">
        <v>484</v>
      </c>
      <c r="D174" s="49" t="s">
        <v>485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60"/>
        <v>44.72</v>
      </c>
      <c r="L174" s="49">
        <f t="shared" si="161"/>
        <v>596.26</v>
      </c>
      <c r="M174" s="130">
        <f t="shared" si="162"/>
        <v>481.17</v>
      </c>
      <c r="N174" s="49">
        <f t="shared" si="163"/>
        <v>26.09</v>
      </c>
      <c r="O174" s="130">
        <f t="shared" si="164"/>
        <v>110</v>
      </c>
      <c r="P174" s="130">
        <f t="shared" si="165"/>
        <v>0</v>
      </c>
      <c r="Q174" s="130">
        <f t="shared" si="166"/>
        <v>1258.24</v>
      </c>
      <c r="R174" s="49">
        <f t="shared" si="167"/>
        <v>0</v>
      </c>
      <c r="S174" s="49">
        <f t="shared" si="168"/>
        <v>298.13</v>
      </c>
      <c r="T174" s="130">
        <f t="shared" si="169"/>
        <v>120.29</v>
      </c>
      <c r="U174" s="49">
        <f t="shared" si="170"/>
        <v>11.18</v>
      </c>
      <c r="V174" s="130">
        <f t="shared" si="171"/>
        <v>110</v>
      </c>
      <c r="W174" s="130">
        <f t="shared" si="172"/>
        <v>0</v>
      </c>
      <c r="X174" s="49">
        <f t="shared" si="173"/>
        <v>539.6</v>
      </c>
      <c r="Y174" s="49">
        <f t="shared" si="174"/>
        <v>1797.84</v>
      </c>
      <c r="Z174" s="49"/>
      <c r="AA174" s="139" t="s">
        <v>75</v>
      </c>
      <c r="AB174" s="140">
        <f t="shared" ref="AB174:AH174" si="218">K174+R174</f>
        <v>44.72</v>
      </c>
      <c r="AC174" s="140">
        <f t="shared" si="218"/>
        <v>894.39</v>
      </c>
      <c r="AD174" s="140">
        <f t="shared" si="218"/>
        <v>601.46</v>
      </c>
      <c r="AE174" s="140">
        <f t="shared" si="218"/>
        <v>37.27</v>
      </c>
      <c r="AF174" s="140">
        <f t="shared" si="218"/>
        <v>220</v>
      </c>
      <c r="AG174" s="140">
        <f t="shared" si="218"/>
        <v>0</v>
      </c>
      <c r="AH174" s="140">
        <f t="shared" si="218"/>
        <v>1797.84</v>
      </c>
      <c r="AI174" s="139" t="s">
        <v>32</v>
      </c>
    </row>
    <row r="175" s="39" customFormat="1" ht="16" customHeight="1" spans="1:35">
      <c r="A175" s="129">
        <f t="shared" si="159"/>
        <v>172</v>
      </c>
      <c r="B175" s="49" t="s">
        <v>129</v>
      </c>
      <c r="C175" s="308" t="s">
        <v>486</v>
      </c>
      <c r="D175" s="49" t="s">
        <v>487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0"/>
        <v>44.72</v>
      </c>
      <c r="L175" s="49">
        <f t="shared" si="161"/>
        <v>596.26</v>
      </c>
      <c r="M175" s="130">
        <f t="shared" si="162"/>
        <v>481.17</v>
      </c>
      <c r="N175" s="49">
        <f t="shared" si="163"/>
        <v>26.09</v>
      </c>
      <c r="O175" s="130">
        <f t="shared" si="164"/>
        <v>110</v>
      </c>
      <c r="P175" s="130">
        <f t="shared" si="165"/>
        <v>0</v>
      </c>
      <c r="Q175" s="130">
        <f t="shared" si="166"/>
        <v>1258.24</v>
      </c>
      <c r="R175" s="49">
        <f t="shared" si="167"/>
        <v>0</v>
      </c>
      <c r="S175" s="49">
        <f t="shared" si="168"/>
        <v>298.13</v>
      </c>
      <c r="T175" s="130">
        <f t="shared" si="169"/>
        <v>120.29</v>
      </c>
      <c r="U175" s="49">
        <f t="shared" si="170"/>
        <v>11.18</v>
      </c>
      <c r="V175" s="130">
        <f t="shared" si="171"/>
        <v>110</v>
      </c>
      <c r="W175" s="130">
        <f t="shared" si="172"/>
        <v>0</v>
      </c>
      <c r="X175" s="49">
        <f t="shared" si="173"/>
        <v>539.6</v>
      </c>
      <c r="Y175" s="49">
        <f t="shared" si="174"/>
        <v>1797.84</v>
      </c>
      <c r="Z175" s="49"/>
      <c r="AA175" s="139" t="s">
        <v>82</v>
      </c>
      <c r="AB175" s="140">
        <f t="shared" ref="AB175:AH175" si="219">K175+R175</f>
        <v>44.72</v>
      </c>
      <c r="AC175" s="140">
        <f t="shared" si="219"/>
        <v>894.39</v>
      </c>
      <c r="AD175" s="140">
        <f t="shared" si="219"/>
        <v>601.46</v>
      </c>
      <c r="AE175" s="140">
        <f t="shared" si="219"/>
        <v>37.27</v>
      </c>
      <c r="AF175" s="140">
        <f t="shared" si="219"/>
        <v>220</v>
      </c>
      <c r="AG175" s="140">
        <f t="shared" si="219"/>
        <v>0</v>
      </c>
      <c r="AH175" s="140">
        <f t="shared" si="219"/>
        <v>1797.84</v>
      </c>
      <c r="AI175" s="139" t="s">
        <v>35</v>
      </c>
    </row>
    <row r="176" s="39" customFormat="1" ht="16" customHeight="1" spans="1:35">
      <c r="A176" s="129">
        <f t="shared" si="159"/>
        <v>173</v>
      </c>
      <c r="B176" s="49" t="s">
        <v>119</v>
      </c>
      <c r="C176" s="308" t="s">
        <v>488</v>
      </c>
      <c r="D176" s="448" t="s">
        <v>489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0"/>
        <v>44.72</v>
      </c>
      <c r="L176" s="49">
        <f t="shared" si="161"/>
        <v>596.26</v>
      </c>
      <c r="M176" s="130">
        <f t="shared" si="162"/>
        <v>481.17</v>
      </c>
      <c r="N176" s="49">
        <f t="shared" si="163"/>
        <v>26.09</v>
      </c>
      <c r="O176" s="130">
        <f t="shared" si="164"/>
        <v>110</v>
      </c>
      <c r="P176" s="130">
        <f t="shared" si="165"/>
        <v>0</v>
      </c>
      <c r="Q176" s="130">
        <f t="shared" si="166"/>
        <v>1258.24</v>
      </c>
      <c r="R176" s="49">
        <f t="shared" si="167"/>
        <v>0</v>
      </c>
      <c r="S176" s="49">
        <f t="shared" si="168"/>
        <v>298.13</v>
      </c>
      <c r="T176" s="130">
        <f t="shared" si="169"/>
        <v>120.29</v>
      </c>
      <c r="U176" s="49">
        <f t="shared" si="170"/>
        <v>11.18</v>
      </c>
      <c r="V176" s="130">
        <f t="shared" si="171"/>
        <v>110</v>
      </c>
      <c r="W176" s="130">
        <f t="shared" si="172"/>
        <v>0</v>
      </c>
      <c r="X176" s="49">
        <f t="shared" si="173"/>
        <v>539.6</v>
      </c>
      <c r="Y176" s="49">
        <f t="shared" si="174"/>
        <v>1797.84</v>
      </c>
      <c r="Z176" s="49"/>
      <c r="AA176" s="139" t="s">
        <v>49</v>
      </c>
      <c r="AB176" s="140">
        <f t="shared" ref="AB176:AH176" si="220">K176+R176</f>
        <v>44.72</v>
      </c>
      <c r="AC176" s="140">
        <f t="shared" si="220"/>
        <v>894.39</v>
      </c>
      <c r="AD176" s="140">
        <f t="shared" si="220"/>
        <v>601.46</v>
      </c>
      <c r="AE176" s="140">
        <f t="shared" si="220"/>
        <v>37.27</v>
      </c>
      <c r="AF176" s="140">
        <f t="shared" si="220"/>
        <v>220</v>
      </c>
      <c r="AG176" s="140">
        <f t="shared" si="220"/>
        <v>0</v>
      </c>
      <c r="AH176" s="140">
        <f t="shared" si="220"/>
        <v>1797.84</v>
      </c>
      <c r="AI176" s="139" t="s">
        <v>32</v>
      </c>
    </row>
    <row r="177" s="39" customFormat="1" ht="16" customHeight="1" spans="1:35">
      <c r="A177" s="129">
        <f t="shared" si="159"/>
        <v>174</v>
      </c>
      <c r="B177" s="49" t="s">
        <v>119</v>
      </c>
      <c r="C177" s="308" t="s">
        <v>490</v>
      </c>
      <c r="D177" s="49" t="s">
        <v>491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3180</v>
      </c>
      <c r="J177" s="130"/>
      <c r="K177" s="49">
        <f t="shared" si="160"/>
        <v>44.72</v>
      </c>
      <c r="L177" s="49">
        <f t="shared" si="161"/>
        <v>596.26</v>
      </c>
      <c r="M177" s="130">
        <f t="shared" si="162"/>
        <v>481.17</v>
      </c>
      <c r="N177" s="49">
        <f t="shared" si="163"/>
        <v>26.09</v>
      </c>
      <c r="O177" s="130">
        <f t="shared" si="164"/>
        <v>159</v>
      </c>
      <c r="P177" s="130">
        <f t="shared" si="165"/>
        <v>0</v>
      </c>
      <c r="Q177" s="130">
        <f t="shared" si="166"/>
        <v>1307.24</v>
      </c>
      <c r="R177" s="49">
        <f t="shared" si="167"/>
        <v>0</v>
      </c>
      <c r="S177" s="49">
        <f t="shared" si="168"/>
        <v>298.13</v>
      </c>
      <c r="T177" s="130">
        <f t="shared" si="169"/>
        <v>120.29</v>
      </c>
      <c r="U177" s="49">
        <f t="shared" si="170"/>
        <v>11.18</v>
      </c>
      <c r="V177" s="130">
        <f t="shared" si="171"/>
        <v>159</v>
      </c>
      <c r="W177" s="130">
        <f t="shared" si="172"/>
        <v>0</v>
      </c>
      <c r="X177" s="49">
        <f t="shared" si="173"/>
        <v>588.6</v>
      </c>
      <c r="Y177" s="49">
        <f t="shared" si="174"/>
        <v>1895.84</v>
      </c>
      <c r="Z177" s="49"/>
      <c r="AA177" s="139" t="s">
        <v>75</v>
      </c>
      <c r="AB177" s="140">
        <f t="shared" ref="AB177:AH177" si="221">K177+R177</f>
        <v>44.72</v>
      </c>
      <c r="AC177" s="140">
        <f t="shared" si="221"/>
        <v>894.39</v>
      </c>
      <c r="AD177" s="140">
        <f t="shared" si="221"/>
        <v>601.46</v>
      </c>
      <c r="AE177" s="140">
        <f t="shared" si="221"/>
        <v>37.27</v>
      </c>
      <c r="AF177" s="140">
        <f t="shared" si="221"/>
        <v>318</v>
      </c>
      <c r="AG177" s="140">
        <f t="shared" si="221"/>
        <v>0</v>
      </c>
      <c r="AH177" s="140">
        <f t="shared" si="221"/>
        <v>1895.84</v>
      </c>
      <c r="AI177" s="139" t="s">
        <v>32</v>
      </c>
    </row>
    <row r="178" s="39" customFormat="1" ht="16" customHeight="1" spans="1:35">
      <c r="A178" s="129">
        <f t="shared" si="159"/>
        <v>175</v>
      </c>
      <c r="B178" s="49" t="s">
        <v>119</v>
      </c>
      <c r="C178" s="308" t="s">
        <v>492</v>
      </c>
      <c r="D178" s="454" t="s">
        <v>493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60"/>
        <v>44.72</v>
      </c>
      <c r="L178" s="49">
        <f t="shared" si="161"/>
        <v>596.26</v>
      </c>
      <c r="M178" s="130">
        <f t="shared" si="162"/>
        <v>481.17</v>
      </c>
      <c r="N178" s="49">
        <f t="shared" si="163"/>
        <v>26.09</v>
      </c>
      <c r="O178" s="130">
        <f t="shared" si="164"/>
        <v>110</v>
      </c>
      <c r="P178" s="130">
        <f t="shared" si="165"/>
        <v>0</v>
      </c>
      <c r="Q178" s="130">
        <f t="shared" si="166"/>
        <v>1258.24</v>
      </c>
      <c r="R178" s="49">
        <f t="shared" si="167"/>
        <v>0</v>
      </c>
      <c r="S178" s="49">
        <f t="shared" si="168"/>
        <v>298.13</v>
      </c>
      <c r="T178" s="130">
        <f t="shared" si="169"/>
        <v>120.29</v>
      </c>
      <c r="U178" s="49">
        <f t="shared" si="170"/>
        <v>11.18</v>
      </c>
      <c r="V178" s="130">
        <f t="shared" si="171"/>
        <v>110</v>
      </c>
      <c r="W178" s="130">
        <f t="shared" si="172"/>
        <v>0</v>
      </c>
      <c r="X178" s="49">
        <f t="shared" si="173"/>
        <v>539.6</v>
      </c>
      <c r="Y178" s="49">
        <f t="shared" si="174"/>
        <v>1797.84</v>
      </c>
      <c r="Z178" s="49"/>
      <c r="AA178" s="139" t="s">
        <v>49</v>
      </c>
      <c r="AB178" s="140">
        <f t="shared" ref="AB178:AH178" si="222">K178+R178</f>
        <v>44.72</v>
      </c>
      <c r="AC178" s="140">
        <f t="shared" si="222"/>
        <v>894.39</v>
      </c>
      <c r="AD178" s="140">
        <f t="shared" si="222"/>
        <v>601.46</v>
      </c>
      <c r="AE178" s="140">
        <f t="shared" si="222"/>
        <v>37.27</v>
      </c>
      <c r="AF178" s="140">
        <f t="shared" si="222"/>
        <v>220</v>
      </c>
      <c r="AG178" s="140">
        <f t="shared" si="222"/>
        <v>0</v>
      </c>
      <c r="AH178" s="140">
        <f t="shared" si="222"/>
        <v>1797.84</v>
      </c>
      <c r="AI178" s="139" t="s">
        <v>32</v>
      </c>
    </row>
    <row r="179" s="39" customFormat="1" ht="16" customHeight="1" spans="1:35">
      <c r="A179" s="129">
        <f t="shared" si="159"/>
        <v>176</v>
      </c>
      <c r="B179" s="49" t="s">
        <v>119</v>
      </c>
      <c r="C179" s="310" t="s">
        <v>496</v>
      </c>
      <c r="D179" s="46" t="s">
        <v>497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60"/>
        <v>44.72</v>
      </c>
      <c r="L179" s="49">
        <f t="shared" si="161"/>
        <v>596.26</v>
      </c>
      <c r="M179" s="130">
        <f t="shared" si="162"/>
        <v>481.17</v>
      </c>
      <c r="N179" s="49">
        <f t="shared" si="163"/>
        <v>26.09</v>
      </c>
      <c r="O179" s="130">
        <f t="shared" si="164"/>
        <v>110</v>
      </c>
      <c r="P179" s="130">
        <f t="shared" si="165"/>
        <v>0</v>
      </c>
      <c r="Q179" s="130">
        <f t="shared" si="166"/>
        <v>1258.24</v>
      </c>
      <c r="R179" s="49">
        <f t="shared" si="167"/>
        <v>0</v>
      </c>
      <c r="S179" s="49">
        <f t="shared" si="168"/>
        <v>298.13</v>
      </c>
      <c r="T179" s="130">
        <f t="shared" si="169"/>
        <v>120.29</v>
      </c>
      <c r="U179" s="49">
        <f t="shared" si="170"/>
        <v>11.18</v>
      </c>
      <c r="V179" s="130">
        <f t="shared" si="171"/>
        <v>110</v>
      </c>
      <c r="W179" s="130">
        <f t="shared" si="172"/>
        <v>0</v>
      </c>
      <c r="X179" s="49">
        <f t="shared" si="173"/>
        <v>539.6</v>
      </c>
      <c r="Y179" s="49">
        <f t="shared" si="174"/>
        <v>1797.84</v>
      </c>
      <c r="Z179" s="49"/>
      <c r="AA179" s="139" t="s">
        <v>75</v>
      </c>
      <c r="AB179" s="140">
        <f t="shared" ref="AB179:AH179" si="223">K179+R179</f>
        <v>44.72</v>
      </c>
      <c r="AC179" s="140">
        <f t="shared" si="223"/>
        <v>894.39</v>
      </c>
      <c r="AD179" s="140">
        <f t="shared" si="223"/>
        <v>601.46</v>
      </c>
      <c r="AE179" s="140">
        <f t="shared" si="223"/>
        <v>37.27</v>
      </c>
      <c r="AF179" s="140">
        <f t="shared" si="223"/>
        <v>220</v>
      </c>
      <c r="AG179" s="140">
        <f t="shared" si="223"/>
        <v>0</v>
      </c>
      <c r="AH179" s="140">
        <f t="shared" si="223"/>
        <v>1797.84</v>
      </c>
      <c r="AI179" s="139" t="s">
        <v>32</v>
      </c>
    </row>
    <row r="180" s="39" customFormat="1" ht="16" customHeight="1" spans="1:35">
      <c r="A180" s="129">
        <f t="shared" si="159"/>
        <v>177</v>
      </c>
      <c r="B180" s="49" t="s">
        <v>119</v>
      </c>
      <c r="C180" s="310" t="s">
        <v>498</v>
      </c>
      <c r="D180" s="46" t="s">
        <v>499</v>
      </c>
      <c r="E180" s="49">
        <v>3726.65</v>
      </c>
      <c r="F180" s="49">
        <v>3726.65</v>
      </c>
      <c r="G180" s="130">
        <v>6014.67</v>
      </c>
      <c r="H180" s="49">
        <v>3726.65</v>
      </c>
      <c r="I180" s="130">
        <v>2200</v>
      </c>
      <c r="J180" s="130"/>
      <c r="K180" s="49">
        <f t="shared" si="160"/>
        <v>44.72</v>
      </c>
      <c r="L180" s="49">
        <f t="shared" si="161"/>
        <v>596.26</v>
      </c>
      <c r="M180" s="130">
        <f t="shared" si="162"/>
        <v>481.17</v>
      </c>
      <c r="N180" s="49">
        <f t="shared" si="163"/>
        <v>26.09</v>
      </c>
      <c r="O180" s="130">
        <f t="shared" si="164"/>
        <v>110</v>
      </c>
      <c r="P180" s="130">
        <f t="shared" si="165"/>
        <v>0</v>
      </c>
      <c r="Q180" s="130">
        <f t="shared" si="166"/>
        <v>1258.24</v>
      </c>
      <c r="R180" s="49">
        <f t="shared" si="167"/>
        <v>0</v>
      </c>
      <c r="S180" s="49">
        <f t="shared" si="168"/>
        <v>298.13</v>
      </c>
      <c r="T180" s="130">
        <f t="shared" si="169"/>
        <v>120.29</v>
      </c>
      <c r="U180" s="49">
        <f t="shared" si="170"/>
        <v>11.18</v>
      </c>
      <c r="V180" s="130">
        <f t="shared" si="171"/>
        <v>110</v>
      </c>
      <c r="W180" s="130">
        <f t="shared" si="172"/>
        <v>0</v>
      </c>
      <c r="X180" s="49">
        <f t="shared" si="173"/>
        <v>539.6</v>
      </c>
      <c r="Y180" s="49">
        <f t="shared" si="174"/>
        <v>1797.84</v>
      </c>
      <c r="Z180" s="49"/>
      <c r="AA180" s="139" t="s">
        <v>78</v>
      </c>
      <c r="AB180" s="140">
        <f t="shared" ref="AB180:AH180" si="224">K180+R180</f>
        <v>44.72</v>
      </c>
      <c r="AC180" s="140">
        <f t="shared" si="224"/>
        <v>894.39</v>
      </c>
      <c r="AD180" s="140">
        <f t="shared" si="224"/>
        <v>601.46</v>
      </c>
      <c r="AE180" s="140">
        <f t="shared" si="224"/>
        <v>37.27</v>
      </c>
      <c r="AF180" s="140">
        <f t="shared" si="224"/>
        <v>220</v>
      </c>
      <c r="AG180" s="140">
        <f t="shared" si="224"/>
        <v>0</v>
      </c>
      <c r="AH180" s="140">
        <f t="shared" si="224"/>
        <v>1797.84</v>
      </c>
      <c r="AI180" s="139" t="s">
        <v>32</v>
      </c>
    </row>
    <row r="181" s="39" customFormat="1" ht="16" customHeight="1" spans="1:35">
      <c r="A181" s="129">
        <f t="shared" si="159"/>
        <v>178</v>
      </c>
      <c r="B181" s="49" t="s">
        <v>119</v>
      </c>
      <c r="C181" s="310" t="s">
        <v>500</v>
      </c>
      <c r="D181" s="46" t="s">
        <v>501</v>
      </c>
      <c r="E181" s="49">
        <v>3726.65</v>
      </c>
      <c r="F181" s="49">
        <v>3726.65</v>
      </c>
      <c r="G181" s="130">
        <v>6014.67</v>
      </c>
      <c r="H181" s="49">
        <v>3726.65</v>
      </c>
      <c r="I181" s="130">
        <v>2200</v>
      </c>
      <c r="J181" s="130"/>
      <c r="K181" s="49">
        <f t="shared" si="160"/>
        <v>44.72</v>
      </c>
      <c r="L181" s="49">
        <f t="shared" si="161"/>
        <v>596.26</v>
      </c>
      <c r="M181" s="347">
        <f t="shared" si="162"/>
        <v>481.17</v>
      </c>
      <c r="N181" s="49">
        <f t="shared" si="163"/>
        <v>26.09</v>
      </c>
      <c r="O181" s="347">
        <f t="shared" si="164"/>
        <v>110</v>
      </c>
      <c r="P181" s="347">
        <f t="shared" si="165"/>
        <v>0</v>
      </c>
      <c r="Q181" s="130">
        <f t="shared" si="166"/>
        <v>1258.24</v>
      </c>
      <c r="R181" s="348">
        <f t="shared" si="167"/>
        <v>0</v>
      </c>
      <c r="S181" s="348">
        <f t="shared" si="168"/>
        <v>298.13</v>
      </c>
      <c r="T181" s="347">
        <f t="shared" si="169"/>
        <v>120.29</v>
      </c>
      <c r="U181" s="348">
        <f t="shared" si="170"/>
        <v>11.18</v>
      </c>
      <c r="V181" s="347">
        <f t="shared" si="171"/>
        <v>110</v>
      </c>
      <c r="W181" s="347">
        <f t="shared" si="172"/>
        <v>0</v>
      </c>
      <c r="X181" s="49">
        <f t="shared" si="173"/>
        <v>539.6</v>
      </c>
      <c r="Y181" s="49">
        <f t="shared" si="174"/>
        <v>1797.84</v>
      </c>
      <c r="Z181" s="49"/>
      <c r="AA181" s="139" t="s">
        <v>89</v>
      </c>
      <c r="AB181" s="140">
        <f t="shared" ref="AB181:AH181" si="225">K181+R181</f>
        <v>44.72</v>
      </c>
      <c r="AC181" s="140">
        <f t="shared" si="225"/>
        <v>894.39</v>
      </c>
      <c r="AD181" s="140">
        <f t="shared" si="225"/>
        <v>601.46</v>
      </c>
      <c r="AE181" s="140">
        <f t="shared" si="225"/>
        <v>37.27</v>
      </c>
      <c r="AF181" s="140">
        <f t="shared" si="225"/>
        <v>220</v>
      </c>
      <c r="AG181" s="140">
        <f t="shared" si="225"/>
        <v>0</v>
      </c>
      <c r="AH181" s="140">
        <f t="shared" si="225"/>
        <v>1797.84</v>
      </c>
      <c r="AI181" s="139" t="s">
        <v>32</v>
      </c>
    </row>
    <row r="182" s="39" customFormat="1" ht="16" customHeight="1" spans="1:35">
      <c r="A182" s="129">
        <f t="shared" si="159"/>
        <v>179</v>
      </c>
      <c r="B182" s="49" t="s">
        <v>411</v>
      </c>
      <c r="C182" s="310" t="s">
        <v>502</v>
      </c>
      <c r="D182" s="46" t="s">
        <v>503</v>
      </c>
      <c r="E182" s="49">
        <v>3726.65</v>
      </c>
      <c r="F182" s="49">
        <v>3726.65</v>
      </c>
      <c r="G182" s="130">
        <v>6014.67</v>
      </c>
      <c r="H182" s="49">
        <v>3726.65</v>
      </c>
      <c r="I182" s="130">
        <v>2200</v>
      </c>
      <c r="J182" s="130"/>
      <c r="K182" s="49">
        <f t="shared" si="160"/>
        <v>44.72</v>
      </c>
      <c r="L182" s="49">
        <f t="shared" si="161"/>
        <v>596.26</v>
      </c>
      <c r="M182" s="130">
        <f t="shared" si="162"/>
        <v>481.17</v>
      </c>
      <c r="N182" s="49">
        <f t="shared" si="163"/>
        <v>26.09</v>
      </c>
      <c r="O182" s="130">
        <f t="shared" si="164"/>
        <v>110</v>
      </c>
      <c r="P182" s="130">
        <f t="shared" si="165"/>
        <v>0</v>
      </c>
      <c r="Q182" s="130">
        <f t="shared" si="166"/>
        <v>1258.24</v>
      </c>
      <c r="R182" s="49">
        <f t="shared" si="167"/>
        <v>0</v>
      </c>
      <c r="S182" s="49">
        <f t="shared" si="168"/>
        <v>298.13</v>
      </c>
      <c r="T182" s="130">
        <f t="shared" si="169"/>
        <v>120.29</v>
      </c>
      <c r="U182" s="49">
        <f t="shared" si="170"/>
        <v>11.18</v>
      </c>
      <c r="V182" s="130">
        <f t="shared" si="171"/>
        <v>110</v>
      </c>
      <c r="W182" s="130">
        <f t="shared" si="172"/>
        <v>0</v>
      </c>
      <c r="X182" s="49">
        <f t="shared" si="173"/>
        <v>539.6</v>
      </c>
      <c r="Y182" s="49">
        <f t="shared" si="174"/>
        <v>1797.84</v>
      </c>
      <c r="Z182" s="49"/>
      <c r="AA182" s="139" t="s">
        <v>76</v>
      </c>
      <c r="AB182" s="140">
        <f t="shared" ref="AB182:AH182" si="226">K182+R182</f>
        <v>44.72</v>
      </c>
      <c r="AC182" s="140">
        <f t="shared" si="226"/>
        <v>894.39</v>
      </c>
      <c r="AD182" s="140">
        <f t="shared" si="226"/>
        <v>601.46</v>
      </c>
      <c r="AE182" s="140">
        <f t="shared" si="226"/>
        <v>37.27</v>
      </c>
      <c r="AF182" s="140">
        <f t="shared" si="226"/>
        <v>220</v>
      </c>
      <c r="AG182" s="140">
        <f t="shared" si="226"/>
        <v>0</v>
      </c>
      <c r="AH182" s="140">
        <f t="shared" si="226"/>
        <v>1797.84</v>
      </c>
      <c r="AI182" s="139" t="s">
        <v>32</v>
      </c>
    </row>
    <row r="183" s="39" customFormat="1" ht="16" customHeight="1" spans="1:35">
      <c r="A183" s="129">
        <f t="shared" si="159"/>
        <v>180</v>
      </c>
      <c r="B183" s="49" t="s">
        <v>119</v>
      </c>
      <c r="C183" s="310" t="s">
        <v>504</v>
      </c>
      <c r="D183" s="202" t="s">
        <v>505</v>
      </c>
      <c r="E183" s="49">
        <v>3726.65</v>
      </c>
      <c r="F183" s="49">
        <v>3726.65</v>
      </c>
      <c r="G183" s="130">
        <v>6014.67</v>
      </c>
      <c r="H183" s="49">
        <v>3726.65</v>
      </c>
      <c r="I183" s="130">
        <v>2200</v>
      </c>
      <c r="J183" s="130"/>
      <c r="K183" s="49">
        <f t="shared" si="160"/>
        <v>44.72</v>
      </c>
      <c r="L183" s="49">
        <f t="shared" si="161"/>
        <v>596.26</v>
      </c>
      <c r="M183" s="130">
        <f t="shared" si="162"/>
        <v>481.17</v>
      </c>
      <c r="N183" s="49">
        <f t="shared" si="163"/>
        <v>26.09</v>
      </c>
      <c r="O183" s="130">
        <f t="shared" si="164"/>
        <v>110</v>
      </c>
      <c r="P183" s="130">
        <f t="shared" si="165"/>
        <v>0</v>
      </c>
      <c r="Q183" s="130">
        <f t="shared" si="166"/>
        <v>1258.24</v>
      </c>
      <c r="R183" s="49">
        <f t="shared" si="167"/>
        <v>0</v>
      </c>
      <c r="S183" s="49">
        <f t="shared" si="168"/>
        <v>298.13</v>
      </c>
      <c r="T183" s="130">
        <f t="shared" si="169"/>
        <v>120.29</v>
      </c>
      <c r="U183" s="49">
        <f t="shared" si="170"/>
        <v>11.18</v>
      </c>
      <c r="V183" s="130">
        <f t="shared" si="171"/>
        <v>110</v>
      </c>
      <c r="W183" s="130">
        <f t="shared" si="172"/>
        <v>0</v>
      </c>
      <c r="X183" s="49">
        <f t="shared" si="173"/>
        <v>539.6</v>
      </c>
      <c r="Y183" s="49">
        <f t="shared" si="174"/>
        <v>1797.84</v>
      </c>
      <c r="Z183" s="49"/>
      <c r="AA183" s="139" t="s">
        <v>89</v>
      </c>
      <c r="AB183" s="140">
        <f t="shared" ref="AB183:AH183" si="227">K183+R183</f>
        <v>44.72</v>
      </c>
      <c r="AC183" s="140">
        <f t="shared" si="227"/>
        <v>894.39</v>
      </c>
      <c r="AD183" s="140">
        <f t="shared" si="227"/>
        <v>601.46</v>
      </c>
      <c r="AE183" s="140">
        <f t="shared" si="227"/>
        <v>37.27</v>
      </c>
      <c r="AF183" s="140">
        <f t="shared" si="227"/>
        <v>220</v>
      </c>
      <c r="AG183" s="140">
        <f t="shared" si="227"/>
        <v>0</v>
      </c>
      <c r="AH183" s="140">
        <f t="shared" si="227"/>
        <v>1797.84</v>
      </c>
      <c r="AI183" s="139" t="s">
        <v>32</v>
      </c>
    </row>
    <row r="184" s="39" customFormat="1" ht="16" customHeight="1" spans="1:35">
      <c r="A184" s="129">
        <f t="shared" si="159"/>
        <v>181</v>
      </c>
      <c r="B184" s="49" t="s">
        <v>119</v>
      </c>
      <c r="C184" s="310" t="s">
        <v>506</v>
      </c>
      <c r="D184" s="202" t="s">
        <v>507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2200</v>
      </c>
      <c r="J184" s="130"/>
      <c r="K184" s="49">
        <f t="shared" si="160"/>
        <v>44.72</v>
      </c>
      <c r="L184" s="49">
        <f t="shared" si="161"/>
        <v>596.26</v>
      </c>
      <c r="M184" s="130">
        <f t="shared" si="162"/>
        <v>481.17</v>
      </c>
      <c r="N184" s="49">
        <f t="shared" si="163"/>
        <v>26.09</v>
      </c>
      <c r="O184" s="130">
        <f t="shared" si="164"/>
        <v>110</v>
      </c>
      <c r="P184" s="130">
        <f t="shared" si="165"/>
        <v>0</v>
      </c>
      <c r="Q184" s="130">
        <f t="shared" si="166"/>
        <v>1258.24</v>
      </c>
      <c r="R184" s="49">
        <f t="shared" si="167"/>
        <v>0</v>
      </c>
      <c r="S184" s="49">
        <f t="shared" si="168"/>
        <v>298.13</v>
      </c>
      <c r="T184" s="130">
        <f t="shared" si="169"/>
        <v>120.29</v>
      </c>
      <c r="U184" s="49">
        <f t="shared" si="170"/>
        <v>11.18</v>
      </c>
      <c r="V184" s="130">
        <f t="shared" si="171"/>
        <v>110</v>
      </c>
      <c r="W184" s="130">
        <f t="shared" si="172"/>
        <v>0</v>
      </c>
      <c r="X184" s="49">
        <f t="shared" si="173"/>
        <v>539.6</v>
      </c>
      <c r="Y184" s="49">
        <f t="shared" si="174"/>
        <v>1797.84</v>
      </c>
      <c r="Z184" s="49"/>
      <c r="AA184" s="139" t="s">
        <v>49</v>
      </c>
      <c r="AB184" s="140">
        <f t="shared" ref="AB184:AH184" si="228">K184+R184</f>
        <v>44.72</v>
      </c>
      <c r="AC184" s="140">
        <f t="shared" si="228"/>
        <v>894.39</v>
      </c>
      <c r="AD184" s="140">
        <f t="shared" si="228"/>
        <v>601.46</v>
      </c>
      <c r="AE184" s="140">
        <f t="shared" si="228"/>
        <v>37.27</v>
      </c>
      <c r="AF184" s="140">
        <f t="shared" si="228"/>
        <v>220</v>
      </c>
      <c r="AG184" s="140">
        <f t="shared" si="228"/>
        <v>0</v>
      </c>
      <c r="AH184" s="140">
        <f t="shared" si="228"/>
        <v>1797.84</v>
      </c>
      <c r="AI184" s="139" t="s">
        <v>32</v>
      </c>
    </row>
    <row r="185" s="39" customFormat="1" ht="16" customHeight="1" spans="1:35">
      <c r="A185" s="129">
        <f t="shared" si="159"/>
        <v>182</v>
      </c>
      <c r="B185" s="49" t="s">
        <v>201</v>
      </c>
      <c r="C185" s="312" t="s">
        <v>511</v>
      </c>
      <c r="D185" s="229" t="s">
        <v>512</v>
      </c>
      <c r="E185" s="130">
        <v>3726.65</v>
      </c>
      <c r="F185" s="49">
        <v>3726.65</v>
      </c>
      <c r="G185" s="130">
        <v>6014.67</v>
      </c>
      <c r="H185" s="130">
        <v>3726.65</v>
      </c>
      <c r="I185" s="130">
        <v>2200</v>
      </c>
      <c r="J185" s="130"/>
      <c r="K185" s="49">
        <f t="shared" si="160"/>
        <v>44.72</v>
      </c>
      <c r="L185" s="49">
        <f t="shared" si="161"/>
        <v>596.26</v>
      </c>
      <c r="M185" s="130">
        <f t="shared" si="162"/>
        <v>481.17</v>
      </c>
      <c r="N185" s="49">
        <f t="shared" si="163"/>
        <v>26.09</v>
      </c>
      <c r="O185" s="130">
        <f t="shared" si="164"/>
        <v>110</v>
      </c>
      <c r="P185" s="130">
        <f t="shared" si="165"/>
        <v>0</v>
      </c>
      <c r="Q185" s="130">
        <f t="shared" si="166"/>
        <v>1258.24</v>
      </c>
      <c r="R185" s="49">
        <f t="shared" si="167"/>
        <v>0</v>
      </c>
      <c r="S185" s="130">
        <f t="shared" si="168"/>
        <v>298.13</v>
      </c>
      <c r="T185" s="130">
        <f t="shared" si="169"/>
        <v>120.29</v>
      </c>
      <c r="U185" s="130">
        <f t="shared" si="170"/>
        <v>11.18</v>
      </c>
      <c r="V185" s="130">
        <f t="shared" si="171"/>
        <v>110</v>
      </c>
      <c r="W185" s="130">
        <f t="shared" si="172"/>
        <v>0</v>
      </c>
      <c r="X185" s="49">
        <f t="shared" si="173"/>
        <v>539.6</v>
      </c>
      <c r="Y185" s="130">
        <f t="shared" si="174"/>
        <v>1797.84</v>
      </c>
      <c r="Z185" s="130"/>
      <c r="AA185" s="139" t="s">
        <v>70</v>
      </c>
      <c r="AB185" s="140">
        <f t="shared" ref="AB185:AH185" si="229">K185+R185</f>
        <v>44.72</v>
      </c>
      <c r="AC185" s="140">
        <f t="shared" si="229"/>
        <v>894.39</v>
      </c>
      <c r="AD185" s="140">
        <f t="shared" si="229"/>
        <v>601.46</v>
      </c>
      <c r="AE185" s="140">
        <f t="shared" si="229"/>
        <v>37.27</v>
      </c>
      <c r="AF185" s="140">
        <f t="shared" si="229"/>
        <v>220</v>
      </c>
      <c r="AG185" s="140">
        <f t="shared" si="229"/>
        <v>0</v>
      </c>
      <c r="AH185" s="140">
        <f t="shared" si="229"/>
        <v>1797.84</v>
      </c>
      <c r="AI185" s="139" t="s">
        <v>32</v>
      </c>
    </row>
    <row r="186" s="39" customFormat="1" ht="16" customHeight="1" spans="1:35">
      <c r="A186" s="129">
        <f t="shared" si="159"/>
        <v>183</v>
      </c>
      <c r="B186" s="49" t="s">
        <v>201</v>
      </c>
      <c r="C186" s="312" t="s">
        <v>513</v>
      </c>
      <c r="D186" s="229" t="s">
        <v>514</v>
      </c>
      <c r="E186" s="130">
        <v>3726.65</v>
      </c>
      <c r="F186" s="49">
        <v>3726.65</v>
      </c>
      <c r="G186" s="130">
        <v>6014.67</v>
      </c>
      <c r="H186" s="130">
        <v>3726.65</v>
      </c>
      <c r="I186" s="130">
        <v>2200</v>
      </c>
      <c r="J186" s="130"/>
      <c r="K186" s="49">
        <f t="shared" si="160"/>
        <v>44.72</v>
      </c>
      <c r="L186" s="49">
        <f t="shared" si="161"/>
        <v>596.26</v>
      </c>
      <c r="M186" s="130">
        <f t="shared" si="162"/>
        <v>481.17</v>
      </c>
      <c r="N186" s="49">
        <f t="shared" si="163"/>
        <v>26.09</v>
      </c>
      <c r="O186" s="130">
        <f t="shared" si="164"/>
        <v>110</v>
      </c>
      <c r="P186" s="130">
        <f t="shared" si="165"/>
        <v>0</v>
      </c>
      <c r="Q186" s="130">
        <f t="shared" si="166"/>
        <v>1258.24</v>
      </c>
      <c r="R186" s="49">
        <f t="shared" si="167"/>
        <v>0</v>
      </c>
      <c r="S186" s="130">
        <f t="shared" si="168"/>
        <v>298.13</v>
      </c>
      <c r="T186" s="130">
        <f t="shared" si="169"/>
        <v>120.29</v>
      </c>
      <c r="U186" s="130">
        <f t="shared" si="170"/>
        <v>11.18</v>
      </c>
      <c r="V186" s="130">
        <f t="shared" si="171"/>
        <v>110</v>
      </c>
      <c r="W186" s="130">
        <f t="shared" si="172"/>
        <v>0</v>
      </c>
      <c r="X186" s="49">
        <f t="shared" si="173"/>
        <v>539.6</v>
      </c>
      <c r="Y186" s="130">
        <f t="shared" si="174"/>
        <v>1797.84</v>
      </c>
      <c r="Z186" s="130"/>
      <c r="AA186" s="139" t="s">
        <v>70</v>
      </c>
      <c r="AB186" s="140">
        <f t="shared" ref="AB186:AH186" si="230">K186+R186</f>
        <v>44.72</v>
      </c>
      <c r="AC186" s="140">
        <f t="shared" si="230"/>
        <v>894.39</v>
      </c>
      <c r="AD186" s="140">
        <f t="shared" si="230"/>
        <v>601.46</v>
      </c>
      <c r="AE186" s="140">
        <f t="shared" si="230"/>
        <v>37.27</v>
      </c>
      <c r="AF186" s="140">
        <f t="shared" si="230"/>
        <v>220</v>
      </c>
      <c r="AG186" s="140">
        <f t="shared" si="230"/>
        <v>0</v>
      </c>
      <c r="AH186" s="140">
        <f t="shared" si="230"/>
        <v>1797.84</v>
      </c>
      <c r="AI186" s="139" t="s">
        <v>32</v>
      </c>
    </row>
    <row r="187" s="114" customFormat="1" ht="16" customHeight="1" spans="1:35">
      <c r="A187" s="129">
        <f t="shared" si="159"/>
        <v>184</v>
      </c>
      <c r="B187" s="49" t="s">
        <v>119</v>
      </c>
      <c r="C187" s="312" t="s">
        <v>515</v>
      </c>
      <c r="D187" s="229" t="s">
        <v>516</v>
      </c>
      <c r="E187" s="130">
        <v>3726.65</v>
      </c>
      <c r="F187" s="49">
        <v>3726.65</v>
      </c>
      <c r="G187" s="130">
        <v>6014.67</v>
      </c>
      <c r="H187" s="130">
        <v>3726.65</v>
      </c>
      <c r="I187" s="130">
        <v>2200</v>
      </c>
      <c r="J187" s="130"/>
      <c r="K187" s="49">
        <f t="shared" si="160"/>
        <v>44.72</v>
      </c>
      <c r="L187" s="49">
        <f t="shared" si="161"/>
        <v>596.26</v>
      </c>
      <c r="M187" s="130">
        <f t="shared" si="162"/>
        <v>481.17</v>
      </c>
      <c r="N187" s="49">
        <f t="shared" si="163"/>
        <v>26.09</v>
      </c>
      <c r="O187" s="130">
        <f t="shared" si="164"/>
        <v>110</v>
      </c>
      <c r="P187" s="130">
        <f t="shared" si="165"/>
        <v>0</v>
      </c>
      <c r="Q187" s="130">
        <f t="shared" si="166"/>
        <v>1258.24</v>
      </c>
      <c r="R187" s="49">
        <f t="shared" si="167"/>
        <v>0</v>
      </c>
      <c r="S187" s="130">
        <f t="shared" si="168"/>
        <v>298.13</v>
      </c>
      <c r="T187" s="130">
        <f t="shared" si="169"/>
        <v>120.29</v>
      </c>
      <c r="U187" s="130">
        <f t="shared" si="170"/>
        <v>11.18</v>
      </c>
      <c r="V187" s="130">
        <f t="shared" si="171"/>
        <v>110</v>
      </c>
      <c r="W187" s="130">
        <f t="shared" si="172"/>
        <v>0</v>
      </c>
      <c r="X187" s="49">
        <f t="shared" si="173"/>
        <v>539.6</v>
      </c>
      <c r="Y187" s="130">
        <f t="shared" si="174"/>
        <v>1797.84</v>
      </c>
      <c r="Z187" s="130"/>
      <c r="AA187" s="139" t="s">
        <v>78</v>
      </c>
      <c r="AB187" s="140">
        <f t="shared" ref="AB187:AH187" si="231">K187+R187</f>
        <v>44.72</v>
      </c>
      <c r="AC187" s="140">
        <f t="shared" si="231"/>
        <v>894.39</v>
      </c>
      <c r="AD187" s="140">
        <f t="shared" si="231"/>
        <v>601.46</v>
      </c>
      <c r="AE187" s="140">
        <f t="shared" si="231"/>
        <v>37.27</v>
      </c>
      <c r="AF187" s="140">
        <f t="shared" si="231"/>
        <v>220</v>
      </c>
      <c r="AG187" s="140">
        <f t="shared" si="231"/>
        <v>0</v>
      </c>
      <c r="AH187" s="140">
        <f t="shared" si="231"/>
        <v>1797.84</v>
      </c>
      <c r="AI187" s="139" t="s">
        <v>32</v>
      </c>
    </row>
    <row r="188" s="114" customFormat="1" ht="16" customHeight="1" spans="1:35">
      <c r="A188" s="129">
        <f t="shared" si="159"/>
        <v>185</v>
      </c>
      <c r="B188" s="49" t="s">
        <v>517</v>
      </c>
      <c r="C188" s="312" t="s">
        <v>518</v>
      </c>
      <c r="D188" s="229" t="s">
        <v>519</v>
      </c>
      <c r="E188" s="130">
        <v>3726.65</v>
      </c>
      <c r="F188" s="49">
        <v>3726.65</v>
      </c>
      <c r="G188" s="130">
        <v>6014.67</v>
      </c>
      <c r="H188" s="130">
        <v>3726.65</v>
      </c>
      <c r="I188" s="130">
        <v>3180</v>
      </c>
      <c r="J188" s="130"/>
      <c r="K188" s="49">
        <f t="shared" si="160"/>
        <v>44.72</v>
      </c>
      <c r="L188" s="49">
        <f t="shared" si="161"/>
        <v>596.26</v>
      </c>
      <c r="M188" s="130">
        <f t="shared" si="162"/>
        <v>481.17</v>
      </c>
      <c r="N188" s="49">
        <f t="shared" si="163"/>
        <v>26.09</v>
      </c>
      <c r="O188" s="130">
        <f t="shared" si="164"/>
        <v>159</v>
      </c>
      <c r="P188" s="130">
        <f t="shared" si="165"/>
        <v>0</v>
      </c>
      <c r="Q188" s="130">
        <f t="shared" si="166"/>
        <v>1307.24</v>
      </c>
      <c r="R188" s="49">
        <f t="shared" si="167"/>
        <v>0</v>
      </c>
      <c r="S188" s="130">
        <f t="shared" si="168"/>
        <v>298.13</v>
      </c>
      <c r="T188" s="130">
        <f t="shared" si="169"/>
        <v>120.29</v>
      </c>
      <c r="U188" s="130">
        <f t="shared" si="170"/>
        <v>11.18</v>
      </c>
      <c r="V188" s="130">
        <f t="shared" si="171"/>
        <v>159</v>
      </c>
      <c r="W188" s="130">
        <f t="shared" si="172"/>
        <v>0</v>
      </c>
      <c r="X188" s="49">
        <f t="shared" si="173"/>
        <v>588.6</v>
      </c>
      <c r="Y188" s="130">
        <f t="shared" si="174"/>
        <v>1895.84</v>
      </c>
      <c r="Z188" s="130"/>
      <c r="AA188" s="139" t="s">
        <v>82</v>
      </c>
      <c r="AB188" s="140">
        <f t="shared" ref="AB188:AH188" si="232">K188+R188</f>
        <v>44.72</v>
      </c>
      <c r="AC188" s="140">
        <f t="shared" si="232"/>
        <v>894.39</v>
      </c>
      <c r="AD188" s="140">
        <f t="shared" si="232"/>
        <v>601.46</v>
      </c>
      <c r="AE188" s="140">
        <f t="shared" si="232"/>
        <v>37.27</v>
      </c>
      <c r="AF188" s="140">
        <f t="shared" si="232"/>
        <v>318</v>
      </c>
      <c r="AG188" s="140">
        <f t="shared" si="232"/>
        <v>0</v>
      </c>
      <c r="AH188" s="140">
        <f t="shared" si="232"/>
        <v>1895.84</v>
      </c>
      <c r="AI188" s="139" t="s">
        <v>35</v>
      </c>
    </row>
    <row r="189" s="114" customFormat="1" ht="16" customHeight="1" spans="1:35">
      <c r="A189" s="129">
        <f t="shared" si="159"/>
        <v>186</v>
      </c>
      <c r="B189" s="49" t="s">
        <v>411</v>
      </c>
      <c r="C189" s="312" t="s">
        <v>520</v>
      </c>
      <c r="D189" s="229" t="s">
        <v>521</v>
      </c>
      <c r="E189" s="130">
        <v>3820</v>
      </c>
      <c r="F189" s="49">
        <v>3820</v>
      </c>
      <c r="G189" s="130">
        <v>6014.67</v>
      </c>
      <c r="H189" s="130">
        <v>3820</v>
      </c>
      <c r="I189" s="130">
        <v>4180</v>
      </c>
      <c r="J189" s="130"/>
      <c r="K189" s="49">
        <f t="shared" si="160"/>
        <v>45.84</v>
      </c>
      <c r="L189" s="49">
        <f t="shared" si="161"/>
        <v>611.2</v>
      </c>
      <c r="M189" s="130">
        <f t="shared" si="162"/>
        <v>481.17</v>
      </c>
      <c r="N189" s="49">
        <f t="shared" si="163"/>
        <v>26.74</v>
      </c>
      <c r="O189" s="130">
        <f t="shared" si="164"/>
        <v>209</v>
      </c>
      <c r="P189" s="130">
        <f t="shared" si="165"/>
        <v>0</v>
      </c>
      <c r="Q189" s="130">
        <f t="shared" si="166"/>
        <v>1373.95</v>
      </c>
      <c r="R189" s="49">
        <f t="shared" si="167"/>
        <v>0</v>
      </c>
      <c r="S189" s="130">
        <f t="shared" si="168"/>
        <v>305.6</v>
      </c>
      <c r="T189" s="130">
        <f t="shared" si="169"/>
        <v>120.29</v>
      </c>
      <c r="U189" s="130">
        <f t="shared" si="170"/>
        <v>11.46</v>
      </c>
      <c r="V189" s="130">
        <f t="shared" si="171"/>
        <v>209</v>
      </c>
      <c r="W189" s="130">
        <f t="shared" si="172"/>
        <v>0</v>
      </c>
      <c r="X189" s="49">
        <f t="shared" si="173"/>
        <v>646.35</v>
      </c>
      <c r="Y189" s="130">
        <f t="shared" si="174"/>
        <v>2020.3</v>
      </c>
      <c r="Z189" s="130"/>
      <c r="AA189" s="139" t="s">
        <v>82</v>
      </c>
      <c r="AB189" s="140">
        <f t="shared" ref="AB189:AH189" si="233">K189+R189</f>
        <v>45.84</v>
      </c>
      <c r="AC189" s="140">
        <f t="shared" si="233"/>
        <v>916.8</v>
      </c>
      <c r="AD189" s="140">
        <f t="shared" si="233"/>
        <v>601.46</v>
      </c>
      <c r="AE189" s="140">
        <f t="shared" si="233"/>
        <v>38.2</v>
      </c>
      <c r="AF189" s="140">
        <f t="shared" si="233"/>
        <v>418</v>
      </c>
      <c r="AG189" s="140">
        <f t="shared" si="233"/>
        <v>0</v>
      </c>
      <c r="AH189" s="140">
        <f t="shared" si="233"/>
        <v>2020.3</v>
      </c>
      <c r="AI189" s="139" t="s">
        <v>34</v>
      </c>
    </row>
    <row r="190" s="114" customFormat="1" ht="16" customHeight="1" spans="1:35">
      <c r="A190" s="129">
        <f t="shared" si="159"/>
        <v>187</v>
      </c>
      <c r="B190" s="49" t="s">
        <v>522</v>
      </c>
      <c r="C190" s="313" t="s">
        <v>523</v>
      </c>
      <c r="D190" s="49" t="s">
        <v>524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4180</v>
      </c>
      <c r="J190" s="130"/>
      <c r="K190" s="49">
        <f t="shared" si="160"/>
        <v>44.72</v>
      </c>
      <c r="L190" s="49">
        <f t="shared" si="161"/>
        <v>596.26</v>
      </c>
      <c r="M190" s="130">
        <f t="shared" si="162"/>
        <v>481.17</v>
      </c>
      <c r="N190" s="49">
        <f t="shared" si="163"/>
        <v>26.09</v>
      </c>
      <c r="O190" s="130">
        <f t="shared" si="164"/>
        <v>209</v>
      </c>
      <c r="P190" s="130">
        <f t="shared" si="165"/>
        <v>0</v>
      </c>
      <c r="Q190" s="130">
        <f t="shared" si="166"/>
        <v>1357.24</v>
      </c>
      <c r="R190" s="49">
        <f t="shared" si="167"/>
        <v>0</v>
      </c>
      <c r="S190" s="49">
        <f t="shared" si="168"/>
        <v>298.13</v>
      </c>
      <c r="T190" s="130">
        <f t="shared" si="169"/>
        <v>120.29</v>
      </c>
      <c r="U190" s="49">
        <f t="shared" si="170"/>
        <v>11.18</v>
      </c>
      <c r="V190" s="130">
        <f t="shared" si="171"/>
        <v>209</v>
      </c>
      <c r="W190" s="130">
        <f t="shared" si="172"/>
        <v>0</v>
      </c>
      <c r="X190" s="49">
        <f t="shared" si="173"/>
        <v>638.6</v>
      </c>
      <c r="Y190" s="49">
        <f t="shared" si="174"/>
        <v>1995.84</v>
      </c>
      <c r="Z190" s="49"/>
      <c r="AA190" s="139" t="s">
        <v>50</v>
      </c>
      <c r="AB190" s="140">
        <f t="shared" ref="AB190:AH190" si="234">K190+R190</f>
        <v>44.72</v>
      </c>
      <c r="AC190" s="140">
        <f t="shared" si="234"/>
        <v>894.39</v>
      </c>
      <c r="AD190" s="140">
        <f t="shared" si="234"/>
        <v>601.46</v>
      </c>
      <c r="AE190" s="140">
        <f t="shared" si="234"/>
        <v>37.27</v>
      </c>
      <c r="AF190" s="140">
        <f t="shared" si="234"/>
        <v>418</v>
      </c>
      <c r="AG190" s="140">
        <f t="shared" si="234"/>
        <v>0</v>
      </c>
      <c r="AH190" s="140">
        <f t="shared" si="234"/>
        <v>1995.84</v>
      </c>
      <c r="AI190" s="139" t="s">
        <v>31</v>
      </c>
    </row>
    <row r="191" s="114" customFormat="1" ht="16" customHeight="1" spans="1:35">
      <c r="A191" s="129">
        <f t="shared" si="159"/>
        <v>188</v>
      </c>
      <c r="B191" s="49" t="s">
        <v>164</v>
      </c>
      <c r="C191" s="313" t="s">
        <v>525</v>
      </c>
      <c r="D191" s="49" t="s">
        <v>526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4180</v>
      </c>
      <c r="J191" s="130"/>
      <c r="K191" s="49">
        <f t="shared" si="160"/>
        <v>44.72</v>
      </c>
      <c r="L191" s="49">
        <f t="shared" si="161"/>
        <v>596.26</v>
      </c>
      <c r="M191" s="130">
        <f t="shared" si="162"/>
        <v>481.17</v>
      </c>
      <c r="N191" s="49">
        <f t="shared" si="163"/>
        <v>26.09</v>
      </c>
      <c r="O191" s="130">
        <f t="shared" si="164"/>
        <v>209</v>
      </c>
      <c r="P191" s="130">
        <f t="shared" si="165"/>
        <v>0</v>
      </c>
      <c r="Q191" s="130">
        <f t="shared" si="166"/>
        <v>1357.24</v>
      </c>
      <c r="R191" s="49">
        <f t="shared" si="167"/>
        <v>0</v>
      </c>
      <c r="S191" s="49">
        <f t="shared" si="168"/>
        <v>298.13</v>
      </c>
      <c r="T191" s="130">
        <f t="shared" si="169"/>
        <v>120.29</v>
      </c>
      <c r="U191" s="49">
        <f t="shared" si="170"/>
        <v>11.18</v>
      </c>
      <c r="V191" s="130">
        <f t="shared" si="171"/>
        <v>209</v>
      </c>
      <c r="W191" s="130">
        <f t="shared" si="172"/>
        <v>0</v>
      </c>
      <c r="X191" s="49">
        <f t="shared" si="173"/>
        <v>638.6</v>
      </c>
      <c r="Y191" s="49">
        <f t="shared" si="174"/>
        <v>1995.84</v>
      </c>
      <c r="Z191" s="49"/>
      <c r="AA191" s="139" t="s">
        <v>91</v>
      </c>
      <c r="AB191" s="140">
        <f t="shared" ref="AB191:AH191" si="235">K191+R191</f>
        <v>44.72</v>
      </c>
      <c r="AC191" s="140">
        <f t="shared" si="235"/>
        <v>894.39</v>
      </c>
      <c r="AD191" s="140">
        <f t="shared" si="235"/>
        <v>601.46</v>
      </c>
      <c r="AE191" s="140">
        <f t="shared" si="235"/>
        <v>37.27</v>
      </c>
      <c r="AF191" s="140">
        <f t="shared" si="235"/>
        <v>418</v>
      </c>
      <c r="AG191" s="140">
        <f t="shared" si="235"/>
        <v>0</v>
      </c>
      <c r="AH191" s="140">
        <f t="shared" si="235"/>
        <v>1995.84</v>
      </c>
      <c r="AI191" s="139" t="s">
        <v>31</v>
      </c>
    </row>
    <row r="192" s="114" customFormat="1" ht="16" customHeight="1" spans="1:35">
      <c r="A192" s="129">
        <f t="shared" si="159"/>
        <v>189</v>
      </c>
      <c r="B192" s="49" t="s">
        <v>196</v>
      </c>
      <c r="C192" s="307" t="s">
        <v>527</v>
      </c>
      <c r="D192" s="346" t="s">
        <v>528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60"/>
        <v>44.72</v>
      </c>
      <c r="L192" s="49">
        <f t="shared" si="161"/>
        <v>596.26</v>
      </c>
      <c r="M192" s="130">
        <f t="shared" si="162"/>
        <v>481.17</v>
      </c>
      <c r="N192" s="49">
        <f t="shared" si="163"/>
        <v>26.09</v>
      </c>
      <c r="O192" s="130">
        <f t="shared" si="164"/>
        <v>159</v>
      </c>
      <c r="P192" s="130">
        <f t="shared" si="165"/>
        <v>0</v>
      </c>
      <c r="Q192" s="130">
        <f t="shared" si="166"/>
        <v>1307.24</v>
      </c>
      <c r="R192" s="49">
        <f t="shared" si="167"/>
        <v>0</v>
      </c>
      <c r="S192" s="49">
        <f t="shared" si="168"/>
        <v>298.13</v>
      </c>
      <c r="T192" s="130">
        <f t="shared" si="169"/>
        <v>120.29</v>
      </c>
      <c r="U192" s="49">
        <f t="shared" si="170"/>
        <v>11.18</v>
      </c>
      <c r="V192" s="130">
        <f t="shared" si="171"/>
        <v>159</v>
      </c>
      <c r="W192" s="130">
        <f t="shared" si="172"/>
        <v>0</v>
      </c>
      <c r="X192" s="49">
        <f t="shared" si="173"/>
        <v>588.6</v>
      </c>
      <c r="Y192" s="49">
        <f t="shared" si="174"/>
        <v>1895.84</v>
      </c>
      <c r="Z192" s="49"/>
      <c r="AA192" s="139" t="s">
        <v>60</v>
      </c>
      <c r="AB192" s="140">
        <f t="shared" ref="AB192:AH192" si="236">K192+R192</f>
        <v>44.72</v>
      </c>
      <c r="AC192" s="140">
        <f t="shared" si="236"/>
        <v>894.39</v>
      </c>
      <c r="AD192" s="140">
        <f t="shared" si="236"/>
        <v>601.46</v>
      </c>
      <c r="AE192" s="140">
        <f t="shared" si="236"/>
        <v>37.27</v>
      </c>
      <c r="AF192" s="140">
        <f t="shared" si="236"/>
        <v>318</v>
      </c>
      <c r="AG192" s="140">
        <f t="shared" si="236"/>
        <v>0</v>
      </c>
      <c r="AH192" s="140">
        <f t="shared" si="236"/>
        <v>1895.84</v>
      </c>
      <c r="AI192" s="139" t="s">
        <v>34</v>
      </c>
    </row>
    <row r="193" s="114" customFormat="1" ht="16" customHeight="1" spans="1:35">
      <c r="A193" s="129">
        <f t="shared" si="159"/>
        <v>190</v>
      </c>
      <c r="B193" s="49" t="s">
        <v>196</v>
      </c>
      <c r="C193" s="307" t="s">
        <v>529</v>
      </c>
      <c r="D193" s="346" t="s">
        <v>530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60"/>
        <v>44.72</v>
      </c>
      <c r="L193" s="49">
        <f t="shared" si="161"/>
        <v>596.26</v>
      </c>
      <c r="M193" s="130">
        <f t="shared" si="162"/>
        <v>481.17</v>
      </c>
      <c r="N193" s="49">
        <f t="shared" si="163"/>
        <v>26.09</v>
      </c>
      <c r="O193" s="130">
        <f t="shared" si="164"/>
        <v>159</v>
      </c>
      <c r="P193" s="130">
        <f t="shared" si="165"/>
        <v>0</v>
      </c>
      <c r="Q193" s="130">
        <f t="shared" si="166"/>
        <v>1307.24</v>
      </c>
      <c r="R193" s="49">
        <f t="shared" si="167"/>
        <v>0</v>
      </c>
      <c r="S193" s="49">
        <f t="shared" si="168"/>
        <v>298.13</v>
      </c>
      <c r="T193" s="130">
        <f t="shared" si="169"/>
        <v>120.29</v>
      </c>
      <c r="U193" s="49">
        <f t="shared" si="170"/>
        <v>11.18</v>
      </c>
      <c r="V193" s="130">
        <f t="shared" si="171"/>
        <v>159</v>
      </c>
      <c r="W193" s="130">
        <f t="shared" si="172"/>
        <v>0</v>
      </c>
      <c r="X193" s="49">
        <f t="shared" si="173"/>
        <v>588.6</v>
      </c>
      <c r="Y193" s="49">
        <f t="shared" si="174"/>
        <v>1895.84</v>
      </c>
      <c r="Z193" s="49"/>
      <c r="AA193" s="139" t="s">
        <v>60</v>
      </c>
      <c r="AB193" s="140">
        <f t="shared" ref="AB193:AH193" si="237">K193+R193</f>
        <v>44.72</v>
      </c>
      <c r="AC193" s="140">
        <f t="shared" si="237"/>
        <v>894.39</v>
      </c>
      <c r="AD193" s="140">
        <f t="shared" si="237"/>
        <v>601.46</v>
      </c>
      <c r="AE193" s="140">
        <f t="shared" si="237"/>
        <v>37.27</v>
      </c>
      <c r="AF193" s="140">
        <f t="shared" si="237"/>
        <v>318</v>
      </c>
      <c r="AG193" s="140">
        <f t="shared" si="237"/>
        <v>0</v>
      </c>
      <c r="AH193" s="140">
        <f t="shared" si="237"/>
        <v>1895.84</v>
      </c>
      <c r="AI193" s="139" t="s">
        <v>34</v>
      </c>
    </row>
    <row r="194" s="114" customFormat="1" ht="16" customHeight="1" spans="1:35">
      <c r="A194" s="129">
        <f t="shared" si="159"/>
        <v>191</v>
      </c>
      <c r="B194" s="49" t="s">
        <v>217</v>
      </c>
      <c r="C194" s="307" t="s">
        <v>531</v>
      </c>
      <c r="D194" s="346" t="s">
        <v>532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3180</v>
      </c>
      <c r="J194" s="130"/>
      <c r="K194" s="49">
        <f t="shared" si="160"/>
        <v>44.72</v>
      </c>
      <c r="L194" s="49">
        <f t="shared" si="161"/>
        <v>596.26</v>
      </c>
      <c r="M194" s="130">
        <f t="shared" si="162"/>
        <v>481.17</v>
      </c>
      <c r="N194" s="49">
        <f t="shared" si="163"/>
        <v>26.09</v>
      </c>
      <c r="O194" s="130">
        <f t="shared" si="164"/>
        <v>159</v>
      </c>
      <c r="P194" s="130">
        <f t="shared" si="165"/>
        <v>0</v>
      </c>
      <c r="Q194" s="130">
        <f t="shared" si="166"/>
        <v>1307.24</v>
      </c>
      <c r="R194" s="49">
        <f t="shared" si="167"/>
        <v>0</v>
      </c>
      <c r="S194" s="49">
        <f t="shared" si="168"/>
        <v>298.13</v>
      </c>
      <c r="T194" s="130">
        <f t="shared" si="169"/>
        <v>120.29</v>
      </c>
      <c r="U194" s="49">
        <f t="shared" si="170"/>
        <v>11.18</v>
      </c>
      <c r="V194" s="130">
        <f t="shared" si="171"/>
        <v>159</v>
      </c>
      <c r="W194" s="130">
        <f t="shared" si="172"/>
        <v>0</v>
      </c>
      <c r="X194" s="49">
        <f t="shared" si="173"/>
        <v>588.6</v>
      </c>
      <c r="Y194" s="49">
        <f t="shared" si="174"/>
        <v>1895.84</v>
      </c>
      <c r="Z194" s="49"/>
      <c r="AA194" s="139" t="s">
        <v>57</v>
      </c>
      <c r="AB194" s="140">
        <f t="shared" ref="AB194:AH194" si="238">K194+R194</f>
        <v>44.72</v>
      </c>
      <c r="AC194" s="140">
        <f t="shared" si="238"/>
        <v>894.39</v>
      </c>
      <c r="AD194" s="140">
        <f t="shared" si="238"/>
        <v>601.46</v>
      </c>
      <c r="AE194" s="140">
        <f t="shared" si="238"/>
        <v>37.27</v>
      </c>
      <c r="AF194" s="140">
        <f t="shared" si="238"/>
        <v>318</v>
      </c>
      <c r="AG194" s="140">
        <f t="shared" si="238"/>
        <v>0</v>
      </c>
      <c r="AH194" s="140">
        <f t="shared" si="238"/>
        <v>1895.84</v>
      </c>
      <c r="AI194" s="139" t="s">
        <v>32</v>
      </c>
    </row>
    <row r="195" s="114" customFormat="1" ht="16" customHeight="1" spans="1:35">
      <c r="A195" s="129">
        <f t="shared" ref="A195:A258" si="239">ROW()-3</f>
        <v>192</v>
      </c>
      <c r="B195" s="49" t="s">
        <v>533</v>
      </c>
      <c r="C195" s="307" t="s">
        <v>534</v>
      </c>
      <c r="D195" s="346" t="s">
        <v>535</v>
      </c>
      <c r="E195" s="49">
        <v>3726.65</v>
      </c>
      <c r="F195" s="49">
        <v>3726.65</v>
      </c>
      <c r="G195" s="130">
        <v>6014.67</v>
      </c>
      <c r="H195" s="49">
        <v>3726.65</v>
      </c>
      <c r="I195" s="130">
        <v>4180</v>
      </c>
      <c r="J195" s="130"/>
      <c r="K195" s="49">
        <f t="shared" ref="K195:K258" si="240">ROUND(E195*0.012,2)</f>
        <v>44.72</v>
      </c>
      <c r="L195" s="49">
        <f t="shared" ref="L195:L258" si="241">ROUND(F195*0.16,2)</f>
        <v>596.26</v>
      </c>
      <c r="M195" s="130">
        <f t="shared" ref="M195:M258" si="242">ROUND(G195*0.08,2)</f>
        <v>481.17</v>
      </c>
      <c r="N195" s="49">
        <f t="shared" ref="N195:N258" si="243">ROUND(H195*0.007,2)</f>
        <v>26.09</v>
      </c>
      <c r="O195" s="130">
        <f t="shared" ref="O195:O258" si="244">I195*5%</f>
        <v>209</v>
      </c>
      <c r="P195" s="130">
        <f t="shared" ref="P195:P258" si="245">J195*50%</f>
        <v>0</v>
      </c>
      <c r="Q195" s="130">
        <f t="shared" ref="Q195:Q258" si="246">SUM(K195:P195)</f>
        <v>1357.24</v>
      </c>
      <c r="R195" s="49">
        <f t="shared" ref="R195:R258" si="247">E195*0</f>
        <v>0</v>
      </c>
      <c r="S195" s="49">
        <f t="shared" ref="S195:S258" si="248">ROUND(F195*0.08,2)</f>
        <v>298.13</v>
      </c>
      <c r="T195" s="130">
        <f t="shared" ref="T195:T258" si="249">ROUND(G195*0.02,2)</f>
        <v>120.29</v>
      </c>
      <c r="U195" s="49">
        <f t="shared" ref="U195:U258" si="250">ROUND(H195*0.003,2)</f>
        <v>11.18</v>
      </c>
      <c r="V195" s="130">
        <f t="shared" ref="V195:V258" si="251">I195*5%</f>
        <v>209</v>
      </c>
      <c r="W195" s="130">
        <f t="shared" ref="W195:W258" si="252">J195*50%</f>
        <v>0</v>
      </c>
      <c r="X195" s="49">
        <f t="shared" ref="X195:X258" si="253">SUM(R195:W195)</f>
        <v>638.6</v>
      </c>
      <c r="Y195" s="49">
        <f t="shared" ref="Y195:Y258" si="254">Q195+X195</f>
        <v>1995.84</v>
      </c>
      <c r="Z195" s="49"/>
      <c r="AA195" s="139" t="s">
        <v>60</v>
      </c>
      <c r="AB195" s="140">
        <f t="shared" ref="AB195:AH195" si="255">K195+R195</f>
        <v>44.72</v>
      </c>
      <c r="AC195" s="140">
        <f t="shared" si="255"/>
        <v>894.39</v>
      </c>
      <c r="AD195" s="140">
        <f t="shared" si="255"/>
        <v>601.46</v>
      </c>
      <c r="AE195" s="140">
        <f t="shared" si="255"/>
        <v>37.27</v>
      </c>
      <c r="AF195" s="140">
        <f t="shared" si="255"/>
        <v>418</v>
      </c>
      <c r="AG195" s="140">
        <f t="shared" si="255"/>
        <v>0</v>
      </c>
      <c r="AH195" s="140">
        <f t="shared" si="255"/>
        <v>1995.84</v>
      </c>
      <c r="AI195" s="139" t="s">
        <v>34</v>
      </c>
    </row>
    <row r="196" s="114" customFormat="1" ht="16" customHeight="1" spans="1:35">
      <c r="A196" s="129">
        <f t="shared" si="239"/>
        <v>193</v>
      </c>
      <c r="B196" s="49" t="s">
        <v>411</v>
      </c>
      <c r="C196" s="307" t="s">
        <v>536</v>
      </c>
      <c r="D196" s="346" t="s">
        <v>537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2200</v>
      </c>
      <c r="J196" s="130"/>
      <c r="K196" s="49">
        <f t="shared" si="240"/>
        <v>44.72</v>
      </c>
      <c r="L196" s="49">
        <f t="shared" si="241"/>
        <v>596.26</v>
      </c>
      <c r="M196" s="130">
        <f t="shared" si="242"/>
        <v>481.17</v>
      </c>
      <c r="N196" s="49">
        <f t="shared" si="243"/>
        <v>26.09</v>
      </c>
      <c r="O196" s="130">
        <f t="shared" si="244"/>
        <v>110</v>
      </c>
      <c r="P196" s="130">
        <f t="shared" si="245"/>
        <v>0</v>
      </c>
      <c r="Q196" s="130">
        <f t="shared" si="246"/>
        <v>1258.24</v>
      </c>
      <c r="R196" s="49">
        <f t="shared" si="247"/>
        <v>0</v>
      </c>
      <c r="S196" s="49">
        <f t="shared" si="248"/>
        <v>298.13</v>
      </c>
      <c r="T196" s="130">
        <f t="shared" si="249"/>
        <v>120.29</v>
      </c>
      <c r="U196" s="49">
        <f t="shared" si="250"/>
        <v>11.18</v>
      </c>
      <c r="V196" s="130">
        <f t="shared" si="251"/>
        <v>110</v>
      </c>
      <c r="W196" s="130">
        <f t="shared" si="252"/>
        <v>0</v>
      </c>
      <c r="X196" s="49">
        <f t="shared" si="253"/>
        <v>539.6</v>
      </c>
      <c r="Y196" s="49">
        <f t="shared" si="254"/>
        <v>1797.84</v>
      </c>
      <c r="Z196" s="49"/>
      <c r="AA196" s="139" t="s">
        <v>54</v>
      </c>
      <c r="AB196" s="140">
        <f t="shared" ref="AB196:AH196" si="256">K196+R196</f>
        <v>44.72</v>
      </c>
      <c r="AC196" s="140">
        <f t="shared" si="256"/>
        <v>894.39</v>
      </c>
      <c r="AD196" s="140">
        <f t="shared" si="256"/>
        <v>601.46</v>
      </c>
      <c r="AE196" s="140">
        <f t="shared" si="256"/>
        <v>37.27</v>
      </c>
      <c r="AF196" s="140">
        <f t="shared" si="256"/>
        <v>220</v>
      </c>
      <c r="AG196" s="140">
        <f t="shared" si="256"/>
        <v>0</v>
      </c>
      <c r="AH196" s="140">
        <f t="shared" si="256"/>
        <v>1797.84</v>
      </c>
      <c r="AI196" s="139" t="s">
        <v>32</v>
      </c>
    </row>
    <row r="197" s="114" customFormat="1" ht="16" customHeight="1" spans="1:35">
      <c r="A197" s="129">
        <f t="shared" si="239"/>
        <v>194</v>
      </c>
      <c r="B197" s="49" t="s">
        <v>129</v>
      </c>
      <c r="C197" s="307" t="s">
        <v>538</v>
      </c>
      <c r="D197" s="346" t="s">
        <v>539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40"/>
        <v>44.72</v>
      </c>
      <c r="L197" s="49">
        <f t="shared" si="241"/>
        <v>596.26</v>
      </c>
      <c r="M197" s="130">
        <f t="shared" si="242"/>
        <v>481.17</v>
      </c>
      <c r="N197" s="49">
        <f t="shared" si="243"/>
        <v>26.09</v>
      </c>
      <c r="O197" s="130">
        <f t="shared" si="244"/>
        <v>159</v>
      </c>
      <c r="P197" s="130">
        <f t="shared" si="245"/>
        <v>0</v>
      </c>
      <c r="Q197" s="130">
        <f t="shared" si="246"/>
        <v>1307.24</v>
      </c>
      <c r="R197" s="49">
        <f t="shared" si="247"/>
        <v>0</v>
      </c>
      <c r="S197" s="49">
        <f t="shared" si="248"/>
        <v>298.13</v>
      </c>
      <c r="T197" s="130">
        <f t="shared" si="249"/>
        <v>120.29</v>
      </c>
      <c r="U197" s="49">
        <f t="shared" si="250"/>
        <v>11.18</v>
      </c>
      <c r="V197" s="130">
        <f t="shared" si="251"/>
        <v>159</v>
      </c>
      <c r="W197" s="130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39" t="s">
        <v>61</v>
      </c>
      <c r="AB197" s="140">
        <f t="shared" ref="AB197:AH197" si="257">K197+R197</f>
        <v>44.72</v>
      </c>
      <c r="AC197" s="140">
        <f t="shared" si="257"/>
        <v>894.39</v>
      </c>
      <c r="AD197" s="140">
        <f t="shared" si="257"/>
        <v>601.46</v>
      </c>
      <c r="AE197" s="140">
        <f t="shared" si="257"/>
        <v>37.27</v>
      </c>
      <c r="AF197" s="140">
        <f t="shared" si="257"/>
        <v>318</v>
      </c>
      <c r="AG197" s="140">
        <f t="shared" si="257"/>
        <v>0</v>
      </c>
      <c r="AH197" s="140">
        <f t="shared" si="257"/>
        <v>1895.84</v>
      </c>
      <c r="AI197" s="139" t="s">
        <v>35</v>
      </c>
    </row>
    <row r="198" s="39" customFormat="1" ht="16" customHeight="1" spans="1:35">
      <c r="A198" s="129">
        <f t="shared" si="239"/>
        <v>195</v>
      </c>
      <c r="B198" s="49" t="s">
        <v>129</v>
      </c>
      <c r="C198" s="307" t="s">
        <v>540</v>
      </c>
      <c r="D198" s="49" t="s">
        <v>541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40"/>
        <v>44.72</v>
      </c>
      <c r="L198" s="49">
        <f t="shared" si="241"/>
        <v>596.26</v>
      </c>
      <c r="M198" s="130">
        <f t="shared" si="242"/>
        <v>481.17</v>
      </c>
      <c r="N198" s="49">
        <f t="shared" si="243"/>
        <v>26.09</v>
      </c>
      <c r="O198" s="130">
        <f t="shared" si="244"/>
        <v>159</v>
      </c>
      <c r="P198" s="130">
        <f t="shared" si="245"/>
        <v>0</v>
      </c>
      <c r="Q198" s="130">
        <f t="shared" si="246"/>
        <v>1307.24</v>
      </c>
      <c r="R198" s="49">
        <f t="shared" si="247"/>
        <v>0</v>
      </c>
      <c r="S198" s="49">
        <f t="shared" si="248"/>
        <v>298.13</v>
      </c>
      <c r="T198" s="130">
        <f t="shared" si="249"/>
        <v>120.29</v>
      </c>
      <c r="U198" s="49">
        <f t="shared" si="250"/>
        <v>11.18</v>
      </c>
      <c r="V198" s="130">
        <f t="shared" si="251"/>
        <v>159</v>
      </c>
      <c r="W198" s="130">
        <f t="shared" si="252"/>
        <v>0</v>
      </c>
      <c r="X198" s="49">
        <f t="shared" si="253"/>
        <v>588.6</v>
      </c>
      <c r="Y198" s="49">
        <f t="shared" si="254"/>
        <v>1895.84</v>
      </c>
      <c r="Z198" s="49"/>
      <c r="AA198" s="139" t="s">
        <v>61</v>
      </c>
      <c r="AB198" s="140">
        <f t="shared" ref="AB198:AH198" si="258">K198+R198</f>
        <v>44.72</v>
      </c>
      <c r="AC198" s="140">
        <f t="shared" si="258"/>
        <v>894.39</v>
      </c>
      <c r="AD198" s="140">
        <f t="shared" si="258"/>
        <v>601.46</v>
      </c>
      <c r="AE198" s="140">
        <f t="shared" si="258"/>
        <v>37.27</v>
      </c>
      <c r="AF198" s="140">
        <f t="shared" si="258"/>
        <v>318</v>
      </c>
      <c r="AG198" s="140">
        <f t="shared" si="258"/>
        <v>0</v>
      </c>
      <c r="AH198" s="140">
        <f t="shared" si="258"/>
        <v>1895.84</v>
      </c>
      <c r="AI198" s="139" t="s">
        <v>35</v>
      </c>
    </row>
    <row r="199" s="39" customFormat="1" ht="16" customHeight="1" spans="1:35">
      <c r="A199" s="129">
        <f t="shared" si="239"/>
        <v>196</v>
      </c>
      <c r="B199" s="49" t="s">
        <v>129</v>
      </c>
      <c r="C199" s="307" t="s">
        <v>542</v>
      </c>
      <c r="D199" s="49" t="s">
        <v>543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3180</v>
      </c>
      <c r="J199" s="130"/>
      <c r="K199" s="49">
        <f t="shared" si="240"/>
        <v>44.72</v>
      </c>
      <c r="L199" s="49">
        <f t="shared" si="241"/>
        <v>596.26</v>
      </c>
      <c r="M199" s="130">
        <f t="shared" si="242"/>
        <v>481.17</v>
      </c>
      <c r="N199" s="49">
        <f t="shared" si="243"/>
        <v>26.09</v>
      </c>
      <c r="O199" s="130">
        <f t="shared" si="244"/>
        <v>159</v>
      </c>
      <c r="P199" s="130">
        <f t="shared" si="245"/>
        <v>0</v>
      </c>
      <c r="Q199" s="130">
        <f t="shared" si="246"/>
        <v>1307.24</v>
      </c>
      <c r="R199" s="49">
        <f t="shared" si="247"/>
        <v>0</v>
      </c>
      <c r="S199" s="49">
        <f t="shared" si="248"/>
        <v>298.13</v>
      </c>
      <c r="T199" s="130">
        <f t="shared" si="249"/>
        <v>120.29</v>
      </c>
      <c r="U199" s="49">
        <f t="shared" si="250"/>
        <v>11.18</v>
      </c>
      <c r="V199" s="130">
        <f t="shared" si="251"/>
        <v>159</v>
      </c>
      <c r="W199" s="130">
        <f t="shared" si="252"/>
        <v>0</v>
      </c>
      <c r="X199" s="49">
        <f t="shared" si="253"/>
        <v>588.6</v>
      </c>
      <c r="Y199" s="49">
        <f t="shared" si="254"/>
        <v>1895.84</v>
      </c>
      <c r="Z199" s="49"/>
      <c r="AA199" s="139" t="s">
        <v>61</v>
      </c>
      <c r="AB199" s="140">
        <f t="shared" ref="AB199:AH199" si="259">K199+R199</f>
        <v>44.72</v>
      </c>
      <c r="AC199" s="140">
        <f t="shared" si="259"/>
        <v>894.39</v>
      </c>
      <c r="AD199" s="140">
        <f t="shared" si="259"/>
        <v>601.46</v>
      </c>
      <c r="AE199" s="140">
        <f t="shared" si="259"/>
        <v>37.27</v>
      </c>
      <c r="AF199" s="140">
        <f t="shared" si="259"/>
        <v>318</v>
      </c>
      <c r="AG199" s="140">
        <f t="shared" si="259"/>
        <v>0</v>
      </c>
      <c r="AH199" s="140">
        <f t="shared" si="259"/>
        <v>1895.84</v>
      </c>
      <c r="AI199" s="139" t="s">
        <v>35</v>
      </c>
    </row>
    <row r="200" s="39" customFormat="1" ht="16" customHeight="1" spans="1:35">
      <c r="A200" s="129">
        <f t="shared" si="239"/>
        <v>197</v>
      </c>
      <c r="B200" s="49" t="s">
        <v>522</v>
      </c>
      <c r="C200" s="307" t="s">
        <v>544</v>
      </c>
      <c r="D200" s="49" t="s">
        <v>545</v>
      </c>
      <c r="E200" s="49">
        <v>3820</v>
      </c>
      <c r="F200" s="49">
        <v>3820</v>
      </c>
      <c r="G200" s="130">
        <v>6014.67</v>
      </c>
      <c r="H200" s="49">
        <v>3820</v>
      </c>
      <c r="I200" s="130">
        <v>4180</v>
      </c>
      <c r="J200" s="130"/>
      <c r="K200" s="49">
        <f t="shared" si="240"/>
        <v>45.84</v>
      </c>
      <c r="L200" s="49">
        <f t="shared" si="241"/>
        <v>611.2</v>
      </c>
      <c r="M200" s="130">
        <f t="shared" si="242"/>
        <v>481.17</v>
      </c>
      <c r="N200" s="49">
        <f t="shared" si="243"/>
        <v>26.74</v>
      </c>
      <c r="O200" s="130">
        <f t="shared" si="244"/>
        <v>209</v>
      </c>
      <c r="P200" s="130">
        <f t="shared" si="245"/>
        <v>0</v>
      </c>
      <c r="Q200" s="130">
        <f t="shared" si="246"/>
        <v>1373.95</v>
      </c>
      <c r="R200" s="49">
        <f t="shared" si="247"/>
        <v>0</v>
      </c>
      <c r="S200" s="49">
        <f t="shared" si="248"/>
        <v>305.6</v>
      </c>
      <c r="T200" s="130">
        <f t="shared" si="249"/>
        <v>120.29</v>
      </c>
      <c r="U200" s="49">
        <f t="shared" si="250"/>
        <v>11.46</v>
      </c>
      <c r="V200" s="130">
        <f t="shared" si="251"/>
        <v>209</v>
      </c>
      <c r="W200" s="130">
        <f t="shared" si="252"/>
        <v>0</v>
      </c>
      <c r="X200" s="49">
        <f t="shared" si="253"/>
        <v>646.35</v>
      </c>
      <c r="Y200" s="49">
        <f t="shared" si="254"/>
        <v>2020.3</v>
      </c>
      <c r="Z200" s="49"/>
      <c r="AA200" s="139" t="s">
        <v>50</v>
      </c>
      <c r="AB200" s="140">
        <f t="shared" ref="AB200:AH200" si="260">K200+R200</f>
        <v>45.84</v>
      </c>
      <c r="AC200" s="140">
        <f t="shared" si="260"/>
        <v>916.8</v>
      </c>
      <c r="AD200" s="140">
        <f t="shared" si="260"/>
        <v>601.46</v>
      </c>
      <c r="AE200" s="140">
        <f t="shared" si="260"/>
        <v>38.2</v>
      </c>
      <c r="AF200" s="140">
        <f t="shared" si="260"/>
        <v>418</v>
      </c>
      <c r="AG200" s="140">
        <f t="shared" si="260"/>
        <v>0</v>
      </c>
      <c r="AH200" s="140">
        <f t="shared" si="260"/>
        <v>2020.3</v>
      </c>
      <c r="AI200" s="139" t="s">
        <v>31</v>
      </c>
    </row>
    <row r="201" s="39" customFormat="1" ht="16" customHeight="1" spans="1:35">
      <c r="A201" s="129">
        <f t="shared" si="239"/>
        <v>198</v>
      </c>
      <c r="B201" s="49" t="s">
        <v>517</v>
      </c>
      <c r="C201" s="307" t="s">
        <v>546</v>
      </c>
      <c r="D201" s="49" t="s">
        <v>547</v>
      </c>
      <c r="E201" s="49">
        <v>3820</v>
      </c>
      <c r="F201" s="49">
        <v>3820</v>
      </c>
      <c r="G201" s="130">
        <v>6014.67</v>
      </c>
      <c r="H201" s="49">
        <v>3820</v>
      </c>
      <c r="I201" s="130">
        <v>4180</v>
      </c>
      <c r="J201" s="130"/>
      <c r="K201" s="49">
        <f t="shared" si="240"/>
        <v>45.84</v>
      </c>
      <c r="L201" s="49">
        <f t="shared" si="241"/>
        <v>611.2</v>
      </c>
      <c r="M201" s="130">
        <f t="shared" si="242"/>
        <v>481.17</v>
      </c>
      <c r="N201" s="49">
        <f t="shared" si="243"/>
        <v>26.74</v>
      </c>
      <c r="O201" s="130">
        <f t="shared" si="244"/>
        <v>209</v>
      </c>
      <c r="P201" s="130">
        <f t="shared" si="245"/>
        <v>0</v>
      </c>
      <c r="Q201" s="130">
        <f t="shared" si="246"/>
        <v>1373.95</v>
      </c>
      <c r="R201" s="49">
        <f t="shared" si="247"/>
        <v>0</v>
      </c>
      <c r="S201" s="49">
        <f t="shared" si="248"/>
        <v>305.6</v>
      </c>
      <c r="T201" s="130">
        <f t="shared" si="249"/>
        <v>120.29</v>
      </c>
      <c r="U201" s="49">
        <f t="shared" si="250"/>
        <v>11.46</v>
      </c>
      <c r="V201" s="130">
        <f t="shared" si="251"/>
        <v>209</v>
      </c>
      <c r="W201" s="130">
        <f t="shared" si="252"/>
        <v>0</v>
      </c>
      <c r="X201" s="49">
        <f t="shared" si="253"/>
        <v>646.35</v>
      </c>
      <c r="Y201" s="49">
        <f t="shared" si="254"/>
        <v>2020.3</v>
      </c>
      <c r="Z201" s="49"/>
      <c r="AA201" s="139" t="s">
        <v>82</v>
      </c>
      <c r="AB201" s="140">
        <f t="shared" ref="AB201:AH201" si="261">K201+R201</f>
        <v>45.84</v>
      </c>
      <c r="AC201" s="140">
        <f t="shared" si="261"/>
        <v>916.8</v>
      </c>
      <c r="AD201" s="140">
        <f t="shared" si="261"/>
        <v>601.46</v>
      </c>
      <c r="AE201" s="140">
        <f t="shared" si="261"/>
        <v>38.2</v>
      </c>
      <c r="AF201" s="140">
        <f t="shared" si="261"/>
        <v>418</v>
      </c>
      <c r="AG201" s="140">
        <f t="shared" si="261"/>
        <v>0</v>
      </c>
      <c r="AH201" s="140">
        <f t="shared" si="261"/>
        <v>2020.3</v>
      </c>
      <c r="AI201" s="139" t="s">
        <v>35</v>
      </c>
    </row>
    <row r="202" s="39" customFormat="1" ht="16" customHeight="1" spans="1:35">
      <c r="A202" s="129">
        <f t="shared" si="239"/>
        <v>199</v>
      </c>
      <c r="B202" s="49" t="s">
        <v>223</v>
      </c>
      <c r="C202" s="307" t="s">
        <v>548</v>
      </c>
      <c r="D202" s="49" t="s">
        <v>549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/>
      <c r="K202" s="49">
        <f t="shared" si="240"/>
        <v>44.72</v>
      </c>
      <c r="L202" s="49">
        <f t="shared" si="241"/>
        <v>596.26</v>
      </c>
      <c r="M202" s="130">
        <f t="shared" si="242"/>
        <v>481.17</v>
      </c>
      <c r="N202" s="49">
        <f t="shared" si="243"/>
        <v>26.09</v>
      </c>
      <c r="O202" s="130">
        <f t="shared" si="244"/>
        <v>159</v>
      </c>
      <c r="P202" s="130">
        <f t="shared" si="245"/>
        <v>0</v>
      </c>
      <c r="Q202" s="130">
        <f t="shared" si="246"/>
        <v>1307.24</v>
      </c>
      <c r="R202" s="49">
        <f t="shared" si="247"/>
        <v>0</v>
      </c>
      <c r="S202" s="49">
        <f t="shared" si="248"/>
        <v>298.13</v>
      </c>
      <c r="T202" s="130">
        <f t="shared" si="249"/>
        <v>120.29</v>
      </c>
      <c r="U202" s="49">
        <f t="shared" si="250"/>
        <v>11.18</v>
      </c>
      <c r="V202" s="130">
        <f t="shared" si="251"/>
        <v>159</v>
      </c>
      <c r="W202" s="130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39" t="s">
        <v>58</v>
      </c>
      <c r="AB202" s="140">
        <f t="shared" ref="AB202:AH202" si="262">K202+R202</f>
        <v>44.72</v>
      </c>
      <c r="AC202" s="140">
        <f t="shared" si="262"/>
        <v>894.39</v>
      </c>
      <c r="AD202" s="140">
        <f t="shared" si="262"/>
        <v>601.46</v>
      </c>
      <c r="AE202" s="140">
        <f t="shared" si="262"/>
        <v>37.27</v>
      </c>
      <c r="AF202" s="140">
        <f t="shared" si="262"/>
        <v>318</v>
      </c>
      <c r="AG202" s="140">
        <f t="shared" si="262"/>
        <v>0</v>
      </c>
      <c r="AH202" s="140">
        <f t="shared" si="262"/>
        <v>1895.84</v>
      </c>
      <c r="AI202" s="139" t="s">
        <v>33</v>
      </c>
    </row>
    <row r="203" s="39" customFormat="1" ht="16" customHeight="1" spans="1:35">
      <c r="A203" s="129">
        <f t="shared" si="239"/>
        <v>200</v>
      </c>
      <c r="B203" s="49" t="s">
        <v>223</v>
      </c>
      <c r="C203" s="307" t="s">
        <v>550</v>
      </c>
      <c r="D203" s="49" t="s">
        <v>551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si="240"/>
        <v>44.72</v>
      </c>
      <c r="L203" s="49">
        <f t="shared" si="241"/>
        <v>596.26</v>
      </c>
      <c r="M203" s="130">
        <f t="shared" si="242"/>
        <v>481.17</v>
      </c>
      <c r="N203" s="49">
        <f t="shared" si="243"/>
        <v>26.09</v>
      </c>
      <c r="O203" s="130">
        <f t="shared" si="244"/>
        <v>159</v>
      </c>
      <c r="P203" s="130">
        <f t="shared" si="245"/>
        <v>0</v>
      </c>
      <c r="Q203" s="130">
        <f t="shared" si="246"/>
        <v>1307.24</v>
      </c>
      <c r="R203" s="49">
        <f t="shared" si="247"/>
        <v>0</v>
      </c>
      <c r="S203" s="49">
        <f t="shared" si="248"/>
        <v>298.13</v>
      </c>
      <c r="T203" s="130">
        <f t="shared" si="249"/>
        <v>120.29</v>
      </c>
      <c r="U203" s="49">
        <f t="shared" si="250"/>
        <v>11.18</v>
      </c>
      <c r="V203" s="130">
        <f t="shared" si="251"/>
        <v>159</v>
      </c>
      <c r="W203" s="130">
        <f t="shared" si="252"/>
        <v>0</v>
      </c>
      <c r="X203" s="49">
        <f t="shared" si="253"/>
        <v>588.6</v>
      </c>
      <c r="Y203" s="49">
        <f t="shared" si="254"/>
        <v>1895.84</v>
      </c>
      <c r="Z203" s="49"/>
      <c r="AA203" s="139" t="s">
        <v>59</v>
      </c>
      <c r="AB203" s="140">
        <f t="shared" ref="AB203:AH203" si="263">K203+R203</f>
        <v>44.72</v>
      </c>
      <c r="AC203" s="140">
        <f t="shared" si="263"/>
        <v>894.39</v>
      </c>
      <c r="AD203" s="140">
        <f t="shared" si="263"/>
        <v>601.46</v>
      </c>
      <c r="AE203" s="140">
        <f t="shared" si="263"/>
        <v>37.27</v>
      </c>
      <c r="AF203" s="140">
        <f t="shared" si="263"/>
        <v>318</v>
      </c>
      <c r="AG203" s="140">
        <f t="shared" si="263"/>
        <v>0</v>
      </c>
      <c r="AH203" s="140">
        <f t="shared" si="263"/>
        <v>1895.84</v>
      </c>
      <c r="AI203" s="139" t="s">
        <v>33</v>
      </c>
    </row>
    <row r="204" s="39" customFormat="1" ht="16" customHeight="1" spans="1:35">
      <c r="A204" s="129">
        <f t="shared" si="239"/>
        <v>201</v>
      </c>
      <c r="B204" s="49" t="s">
        <v>533</v>
      </c>
      <c r="C204" s="307" t="s">
        <v>552</v>
      </c>
      <c r="D204" s="49" t="s">
        <v>553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3180</v>
      </c>
      <c r="J204" s="130"/>
      <c r="K204" s="49">
        <f t="shared" si="240"/>
        <v>44.72</v>
      </c>
      <c r="L204" s="49">
        <f t="shared" si="241"/>
        <v>596.26</v>
      </c>
      <c r="M204" s="130">
        <f t="shared" si="242"/>
        <v>481.17</v>
      </c>
      <c r="N204" s="49">
        <f t="shared" si="243"/>
        <v>26.09</v>
      </c>
      <c r="O204" s="130">
        <f t="shared" si="244"/>
        <v>159</v>
      </c>
      <c r="P204" s="130">
        <f t="shared" si="245"/>
        <v>0</v>
      </c>
      <c r="Q204" s="130">
        <f t="shared" si="246"/>
        <v>1307.24</v>
      </c>
      <c r="R204" s="49">
        <f t="shared" si="247"/>
        <v>0</v>
      </c>
      <c r="S204" s="49">
        <f t="shared" si="248"/>
        <v>298.13</v>
      </c>
      <c r="T204" s="130">
        <f t="shared" si="249"/>
        <v>120.29</v>
      </c>
      <c r="U204" s="49">
        <f t="shared" si="250"/>
        <v>11.18</v>
      </c>
      <c r="V204" s="130">
        <f t="shared" si="251"/>
        <v>159</v>
      </c>
      <c r="W204" s="130">
        <f t="shared" si="252"/>
        <v>0</v>
      </c>
      <c r="X204" s="49">
        <f t="shared" si="253"/>
        <v>588.6</v>
      </c>
      <c r="Y204" s="49">
        <f t="shared" si="254"/>
        <v>1895.84</v>
      </c>
      <c r="Z204" s="49"/>
      <c r="AA204" s="139" t="s">
        <v>60</v>
      </c>
      <c r="AB204" s="140">
        <f t="shared" ref="AB204:AH204" si="264">K204+R204</f>
        <v>44.72</v>
      </c>
      <c r="AC204" s="140">
        <f t="shared" si="264"/>
        <v>894.39</v>
      </c>
      <c r="AD204" s="140">
        <f t="shared" si="264"/>
        <v>601.46</v>
      </c>
      <c r="AE204" s="140">
        <f t="shared" si="264"/>
        <v>37.27</v>
      </c>
      <c r="AF204" s="140">
        <f t="shared" si="264"/>
        <v>318</v>
      </c>
      <c r="AG204" s="140">
        <f t="shared" si="264"/>
        <v>0</v>
      </c>
      <c r="AH204" s="140">
        <f t="shared" si="264"/>
        <v>1895.84</v>
      </c>
      <c r="AI204" s="139" t="s">
        <v>34</v>
      </c>
    </row>
    <row r="205" s="39" customFormat="1" ht="16" customHeight="1" spans="1:35">
      <c r="A205" s="129">
        <f t="shared" si="239"/>
        <v>202</v>
      </c>
      <c r="B205" s="49" t="s">
        <v>217</v>
      </c>
      <c r="C205" s="307" t="s">
        <v>554</v>
      </c>
      <c r="D205" s="448" t="s">
        <v>555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4180</v>
      </c>
      <c r="J205" s="130"/>
      <c r="K205" s="49">
        <f t="shared" si="240"/>
        <v>44.72</v>
      </c>
      <c r="L205" s="49">
        <f t="shared" si="241"/>
        <v>596.26</v>
      </c>
      <c r="M205" s="130">
        <f t="shared" si="242"/>
        <v>481.17</v>
      </c>
      <c r="N205" s="49">
        <f t="shared" si="243"/>
        <v>26.09</v>
      </c>
      <c r="O205" s="130">
        <f t="shared" si="244"/>
        <v>209</v>
      </c>
      <c r="P205" s="130">
        <f t="shared" si="245"/>
        <v>0</v>
      </c>
      <c r="Q205" s="130">
        <f t="shared" si="246"/>
        <v>1357.24</v>
      </c>
      <c r="R205" s="49">
        <f t="shared" si="247"/>
        <v>0</v>
      </c>
      <c r="S205" s="49">
        <f t="shared" si="248"/>
        <v>298.13</v>
      </c>
      <c r="T205" s="130">
        <f t="shared" si="249"/>
        <v>120.29</v>
      </c>
      <c r="U205" s="49">
        <f t="shared" si="250"/>
        <v>11.18</v>
      </c>
      <c r="V205" s="130">
        <f t="shared" si="251"/>
        <v>209</v>
      </c>
      <c r="W205" s="130">
        <f t="shared" si="252"/>
        <v>0</v>
      </c>
      <c r="X205" s="49">
        <f t="shared" si="253"/>
        <v>638.6</v>
      </c>
      <c r="Y205" s="49">
        <f t="shared" si="254"/>
        <v>1995.84</v>
      </c>
      <c r="Z205" s="49"/>
      <c r="AA205" s="139" t="s">
        <v>60</v>
      </c>
      <c r="AB205" s="140">
        <f t="shared" ref="AB205:AH205" si="265">K205+R205</f>
        <v>44.72</v>
      </c>
      <c r="AC205" s="140">
        <f t="shared" si="265"/>
        <v>894.39</v>
      </c>
      <c r="AD205" s="140">
        <f t="shared" si="265"/>
        <v>601.46</v>
      </c>
      <c r="AE205" s="140">
        <f t="shared" si="265"/>
        <v>37.27</v>
      </c>
      <c r="AF205" s="140">
        <f t="shared" si="265"/>
        <v>418</v>
      </c>
      <c r="AG205" s="140">
        <f t="shared" si="265"/>
        <v>0</v>
      </c>
      <c r="AH205" s="140">
        <f t="shared" si="265"/>
        <v>1995.84</v>
      </c>
      <c r="AI205" s="139" t="s">
        <v>34</v>
      </c>
    </row>
    <row r="206" s="39" customFormat="1" ht="16" customHeight="1" spans="1:35">
      <c r="A206" s="129">
        <f t="shared" si="239"/>
        <v>203</v>
      </c>
      <c r="B206" s="49" t="s">
        <v>533</v>
      </c>
      <c r="C206" s="307" t="s">
        <v>556</v>
      </c>
      <c r="D206" s="49" t="s">
        <v>557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40"/>
        <v>44.72</v>
      </c>
      <c r="L206" s="49">
        <f t="shared" si="241"/>
        <v>596.26</v>
      </c>
      <c r="M206" s="130">
        <f t="shared" si="242"/>
        <v>481.17</v>
      </c>
      <c r="N206" s="49">
        <f t="shared" si="243"/>
        <v>26.09</v>
      </c>
      <c r="O206" s="130">
        <f t="shared" si="244"/>
        <v>110</v>
      </c>
      <c r="P206" s="130">
        <f t="shared" si="245"/>
        <v>0</v>
      </c>
      <c r="Q206" s="130">
        <f t="shared" si="246"/>
        <v>1258.24</v>
      </c>
      <c r="R206" s="49">
        <f t="shared" si="247"/>
        <v>0</v>
      </c>
      <c r="S206" s="49">
        <f t="shared" si="248"/>
        <v>298.13</v>
      </c>
      <c r="T206" s="130">
        <f t="shared" si="249"/>
        <v>120.29</v>
      </c>
      <c r="U206" s="49">
        <f t="shared" si="250"/>
        <v>11.18</v>
      </c>
      <c r="V206" s="130">
        <f t="shared" si="251"/>
        <v>110</v>
      </c>
      <c r="W206" s="130">
        <f t="shared" si="252"/>
        <v>0</v>
      </c>
      <c r="X206" s="49">
        <f t="shared" si="253"/>
        <v>539.6</v>
      </c>
      <c r="Y206" s="49">
        <f t="shared" si="254"/>
        <v>1797.84</v>
      </c>
      <c r="Z206" s="49"/>
      <c r="AA206" s="139" t="s">
        <v>55</v>
      </c>
      <c r="AB206" s="140">
        <f t="shared" ref="AB206:AH206" si="266">K206+R206</f>
        <v>44.72</v>
      </c>
      <c r="AC206" s="140">
        <f t="shared" si="266"/>
        <v>894.39</v>
      </c>
      <c r="AD206" s="140">
        <f t="shared" si="266"/>
        <v>601.46</v>
      </c>
      <c r="AE206" s="140">
        <f t="shared" si="266"/>
        <v>37.27</v>
      </c>
      <c r="AF206" s="140">
        <f t="shared" si="266"/>
        <v>220</v>
      </c>
      <c r="AG206" s="140">
        <f t="shared" si="266"/>
        <v>0</v>
      </c>
      <c r="AH206" s="140">
        <f t="shared" si="266"/>
        <v>1797.84</v>
      </c>
      <c r="AI206" s="139" t="s">
        <v>32</v>
      </c>
    </row>
    <row r="207" s="39" customFormat="1" ht="16" customHeight="1" spans="1:35">
      <c r="A207" s="129">
        <f t="shared" si="239"/>
        <v>204</v>
      </c>
      <c r="B207" s="49" t="s">
        <v>533</v>
      </c>
      <c r="C207" s="307" t="s">
        <v>558</v>
      </c>
      <c r="D207" s="49" t="s">
        <v>559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40"/>
        <v>44.72</v>
      </c>
      <c r="L207" s="49">
        <f t="shared" si="241"/>
        <v>596.26</v>
      </c>
      <c r="M207" s="130">
        <f t="shared" si="242"/>
        <v>481.17</v>
      </c>
      <c r="N207" s="49">
        <f t="shared" si="243"/>
        <v>26.09</v>
      </c>
      <c r="O207" s="130">
        <f t="shared" si="244"/>
        <v>110</v>
      </c>
      <c r="P207" s="130">
        <f t="shared" si="245"/>
        <v>0</v>
      </c>
      <c r="Q207" s="130">
        <f t="shared" si="246"/>
        <v>1258.24</v>
      </c>
      <c r="R207" s="49">
        <f t="shared" si="247"/>
        <v>0</v>
      </c>
      <c r="S207" s="49">
        <f t="shared" si="248"/>
        <v>298.13</v>
      </c>
      <c r="T207" s="130">
        <f t="shared" si="249"/>
        <v>120.29</v>
      </c>
      <c r="U207" s="49">
        <f t="shared" si="250"/>
        <v>11.18</v>
      </c>
      <c r="V207" s="130">
        <f t="shared" si="251"/>
        <v>110</v>
      </c>
      <c r="W207" s="130">
        <f t="shared" si="252"/>
        <v>0</v>
      </c>
      <c r="X207" s="49">
        <f t="shared" si="253"/>
        <v>539.6</v>
      </c>
      <c r="Y207" s="49">
        <f t="shared" si="254"/>
        <v>1797.84</v>
      </c>
      <c r="Z207" s="49"/>
      <c r="AA207" s="139" t="s">
        <v>55</v>
      </c>
      <c r="AB207" s="140">
        <f t="shared" ref="AB207:AH207" si="267">K207+R207</f>
        <v>44.72</v>
      </c>
      <c r="AC207" s="140">
        <f t="shared" si="267"/>
        <v>894.39</v>
      </c>
      <c r="AD207" s="140">
        <f t="shared" si="267"/>
        <v>601.46</v>
      </c>
      <c r="AE207" s="140">
        <f t="shared" si="267"/>
        <v>37.27</v>
      </c>
      <c r="AF207" s="140">
        <f t="shared" si="267"/>
        <v>220</v>
      </c>
      <c r="AG207" s="140">
        <f t="shared" si="267"/>
        <v>0</v>
      </c>
      <c r="AH207" s="140">
        <f t="shared" si="267"/>
        <v>1797.84</v>
      </c>
      <c r="AI207" s="139" t="s">
        <v>32</v>
      </c>
    </row>
    <row r="208" s="39" customFormat="1" ht="16" customHeight="1" spans="1:35">
      <c r="A208" s="129">
        <f t="shared" si="239"/>
        <v>205</v>
      </c>
      <c r="B208" s="49" t="s">
        <v>533</v>
      </c>
      <c r="C208" s="307" t="s">
        <v>560</v>
      </c>
      <c r="D208" s="49" t="s">
        <v>561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3180</v>
      </c>
      <c r="J208" s="130"/>
      <c r="K208" s="49">
        <f t="shared" si="240"/>
        <v>44.72</v>
      </c>
      <c r="L208" s="49">
        <f t="shared" si="241"/>
        <v>596.26</v>
      </c>
      <c r="M208" s="130">
        <f t="shared" si="242"/>
        <v>481.17</v>
      </c>
      <c r="N208" s="49">
        <f t="shared" si="243"/>
        <v>26.09</v>
      </c>
      <c r="O208" s="130">
        <f t="shared" si="244"/>
        <v>159</v>
      </c>
      <c r="P208" s="130">
        <f t="shared" si="245"/>
        <v>0</v>
      </c>
      <c r="Q208" s="130">
        <f t="shared" si="246"/>
        <v>1307.24</v>
      </c>
      <c r="R208" s="49">
        <f t="shared" si="247"/>
        <v>0</v>
      </c>
      <c r="S208" s="49">
        <f t="shared" si="248"/>
        <v>298.13</v>
      </c>
      <c r="T208" s="130">
        <f t="shared" si="249"/>
        <v>120.29</v>
      </c>
      <c r="U208" s="49">
        <f t="shared" si="250"/>
        <v>11.18</v>
      </c>
      <c r="V208" s="130">
        <f t="shared" si="251"/>
        <v>159</v>
      </c>
      <c r="W208" s="130">
        <f t="shared" si="252"/>
        <v>0</v>
      </c>
      <c r="X208" s="49">
        <f t="shared" si="253"/>
        <v>588.6</v>
      </c>
      <c r="Y208" s="49">
        <f t="shared" si="254"/>
        <v>1895.84</v>
      </c>
      <c r="Z208" s="49"/>
      <c r="AA208" s="139" t="s">
        <v>55</v>
      </c>
      <c r="AB208" s="140">
        <f t="shared" ref="AB208:AH208" si="268">K208+R208</f>
        <v>44.72</v>
      </c>
      <c r="AC208" s="140">
        <f t="shared" si="268"/>
        <v>894.39</v>
      </c>
      <c r="AD208" s="140">
        <f t="shared" si="268"/>
        <v>601.46</v>
      </c>
      <c r="AE208" s="140">
        <f t="shared" si="268"/>
        <v>37.27</v>
      </c>
      <c r="AF208" s="140">
        <f t="shared" si="268"/>
        <v>318</v>
      </c>
      <c r="AG208" s="140">
        <f t="shared" si="268"/>
        <v>0</v>
      </c>
      <c r="AH208" s="140">
        <f t="shared" si="268"/>
        <v>1895.84</v>
      </c>
      <c r="AI208" s="139" t="s">
        <v>35</v>
      </c>
    </row>
    <row r="209" s="39" customFormat="1" ht="16" customHeight="1" spans="1:35">
      <c r="A209" s="129">
        <f t="shared" si="239"/>
        <v>206</v>
      </c>
      <c r="B209" s="49" t="s">
        <v>533</v>
      </c>
      <c r="C209" s="307" t="s">
        <v>562</v>
      </c>
      <c r="D209" s="49" t="s">
        <v>563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40"/>
        <v>44.72</v>
      </c>
      <c r="L209" s="49">
        <f t="shared" si="241"/>
        <v>596.26</v>
      </c>
      <c r="M209" s="130">
        <f t="shared" si="242"/>
        <v>481.17</v>
      </c>
      <c r="N209" s="49">
        <f t="shared" si="243"/>
        <v>26.09</v>
      </c>
      <c r="O209" s="130">
        <f t="shared" si="244"/>
        <v>110</v>
      </c>
      <c r="P209" s="130">
        <f t="shared" si="245"/>
        <v>0</v>
      </c>
      <c r="Q209" s="130">
        <f t="shared" si="246"/>
        <v>1258.24</v>
      </c>
      <c r="R209" s="49">
        <f t="shared" si="247"/>
        <v>0</v>
      </c>
      <c r="S209" s="49">
        <f t="shared" si="248"/>
        <v>298.13</v>
      </c>
      <c r="T209" s="130">
        <f t="shared" si="249"/>
        <v>120.29</v>
      </c>
      <c r="U209" s="49">
        <f t="shared" si="250"/>
        <v>11.18</v>
      </c>
      <c r="V209" s="130">
        <f t="shared" si="251"/>
        <v>110</v>
      </c>
      <c r="W209" s="130">
        <f t="shared" si="252"/>
        <v>0</v>
      </c>
      <c r="X209" s="49">
        <f t="shared" si="253"/>
        <v>539.6</v>
      </c>
      <c r="Y209" s="49">
        <f t="shared" si="254"/>
        <v>1797.84</v>
      </c>
      <c r="Z209" s="49"/>
      <c r="AA209" s="139" t="s">
        <v>55</v>
      </c>
      <c r="AB209" s="140">
        <f t="shared" ref="AB209:AH209" si="269">K209+R209</f>
        <v>44.72</v>
      </c>
      <c r="AC209" s="140">
        <f t="shared" si="269"/>
        <v>894.39</v>
      </c>
      <c r="AD209" s="140">
        <f t="shared" si="269"/>
        <v>601.46</v>
      </c>
      <c r="AE209" s="140">
        <f t="shared" si="269"/>
        <v>37.27</v>
      </c>
      <c r="AF209" s="140">
        <f t="shared" si="269"/>
        <v>220</v>
      </c>
      <c r="AG209" s="140">
        <f t="shared" si="269"/>
        <v>0</v>
      </c>
      <c r="AH209" s="140">
        <f t="shared" si="269"/>
        <v>1797.84</v>
      </c>
      <c r="AI209" s="139" t="s">
        <v>32</v>
      </c>
    </row>
    <row r="210" s="39" customFormat="1" ht="16" customHeight="1" spans="1:35">
      <c r="A210" s="129">
        <f t="shared" si="239"/>
        <v>207</v>
      </c>
      <c r="B210" s="49" t="s">
        <v>533</v>
      </c>
      <c r="C210" s="307" t="s">
        <v>564</v>
      </c>
      <c r="D210" s="49" t="s">
        <v>565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3180</v>
      </c>
      <c r="J210" s="130"/>
      <c r="K210" s="49">
        <f t="shared" si="240"/>
        <v>44.72</v>
      </c>
      <c r="L210" s="49">
        <f t="shared" si="241"/>
        <v>596.26</v>
      </c>
      <c r="M210" s="130">
        <f t="shared" si="242"/>
        <v>481.17</v>
      </c>
      <c r="N210" s="49">
        <f t="shared" si="243"/>
        <v>26.09</v>
      </c>
      <c r="O210" s="130">
        <f t="shared" si="244"/>
        <v>159</v>
      </c>
      <c r="P210" s="130">
        <f t="shared" si="245"/>
        <v>0</v>
      </c>
      <c r="Q210" s="130">
        <f t="shared" si="246"/>
        <v>1307.24</v>
      </c>
      <c r="R210" s="49">
        <f t="shared" si="247"/>
        <v>0</v>
      </c>
      <c r="S210" s="49">
        <f t="shared" si="248"/>
        <v>298.13</v>
      </c>
      <c r="T210" s="130">
        <f t="shared" si="249"/>
        <v>120.29</v>
      </c>
      <c r="U210" s="49">
        <f t="shared" si="250"/>
        <v>11.18</v>
      </c>
      <c r="V210" s="130">
        <f t="shared" si="251"/>
        <v>159</v>
      </c>
      <c r="W210" s="130">
        <f t="shared" si="252"/>
        <v>0</v>
      </c>
      <c r="X210" s="49">
        <f t="shared" si="253"/>
        <v>588.6</v>
      </c>
      <c r="Y210" s="49">
        <f t="shared" si="254"/>
        <v>1895.84</v>
      </c>
      <c r="Z210" s="49"/>
      <c r="AA210" s="139" t="s">
        <v>55</v>
      </c>
      <c r="AB210" s="140">
        <f t="shared" ref="AB210:AH210" si="270">K210+R210</f>
        <v>44.72</v>
      </c>
      <c r="AC210" s="140">
        <f t="shared" si="270"/>
        <v>894.39</v>
      </c>
      <c r="AD210" s="140">
        <f t="shared" si="270"/>
        <v>601.46</v>
      </c>
      <c r="AE210" s="140">
        <f t="shared" si="270"/>
        <v>37.27</v>
      </c>
      <c r="AF210" s="140">
        <f t="shared" si="270"/>
        <v>318</v>
      </c>
      <c r="AG210" s="140">
        <f t="shared" si="270"/>
        <v>0</v>
      </c>
      <c r="AH210" s="140">
        <f t="shared" si="270"/>
        <v>1895.84</v>
      </c>
      <c r="AI210" s="139" t="s">
        <v>35</v>
      </c>
    </row>
    <row r="211" s="39" customFormat="1" ht="16" customHeight="1" spans="1:35">
      <c r="A211" s="129">
        <f t="shared" si="239"/>
        <v>208</v>
      </c>
      <c r="B211" s="49" t="s">
        <v>217</v>
      </c>
      <c r="C211" s="314" t="s">
        <v>566</v>
      </c>
      <c r="D211" s="49" t="s">
        <v>567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40"/>
        <v>44.72</v>
      </c>
      <c r="L211" s="49">
        <f t="shared" si="241"/>
        <v>596.26</v>
      </c>
      <c r="M211" s="130">
        <f t="shared" si="242"/>
        <v>481.17</v>
      </c>
      <c r="N211" s="49">
        <f t="shared" si="243"/>
        <v>26.09</v>
      </c>
      <c r="O211" s="130">
        <f t="shared" si="244"/>
        <v>110</v>
      </c>
      <c r="P211" s="130">
        <f t="shared" si="245"/>
        <v>0</v>
      </c>
      <c r="Q211" s="130">
        <f t="shared" si="246"/>
        <v>1258.24</v>
      </c>
      <c r="R211" s="49">
        <f t="shared" si="247"/>
        <v>0</v>
      </c>
      <c r="S211" s="49">
        <f t="shared" si="248"/>
        <v>298.13</v>
      </c>
      <c r="T211" s="130">
        <f t="shared" si="249"/>
        <v>120.29</v>
      </c>
      <c r="U211" s="49">
        <f t="shared" si="250"/>
        <v>11.18</v>
      </c>
      <c r="V211" s="130">
        <f t="shared" si="251"/>
        <v>110</v>
      </c>
      <c r="W211" s="130">
        <f t="shared" si="252"/>
        <v>0</v>
      </c>
      <c r="X211" s="49">
        <f t="shared" si="253"/>
        <v>539.6</v>
      </c>
      <c r="Y211" s="49">
        <f t="shared" si="254"/>
        <v>1797.84</v>
      </c>
      <c r="Z211" s="49"/>
      <c r="AA211" s="139" t="s">
        <v>57</v>
      </c>
      <c r="AB211" s="140">
        <f t="shared" ref="AB211:AH211" si="271">K211+R211</f>
        <v>44.72</v>
      </c>
      <c r="AC211" s="140">
        <f t="shared" si="271"/>
        <v>894.39</v>
      </c>
      <c r="AD211" s="140">
        <f t="shared" si="271"/>
        <v>601.46</v>
      </c>
      <c r="AE211" s="140">
        <f t="shared" si="271"/>
        <v>37.27</v>
      </c>
      <c r="AF211" s="140">
        <f t="shared" si="271"/>
        <v>220</v>
      </c>
      <c r="AG211" s="140">
        <f t="shared" si="271"/>
        <v>0</v>
      </c>
      <c r="AH211" s="140">
        <f t="shared" si="271"/>
        <v>1797.84</v>
      </c>
      <c r="AI211" s="139" t="s">
        <v>32</v>
      </c>
    </row>
    <row r="212" s="39" customFormat="1" ht="16" customHeight="1" spans="1:35">
      <c r="A212" s="129">
        <f t="shared" si="239"/>
        <v>209</v>
      </c>
      <c r="B212" s="49" t="s">
        <v>568</v>
      </c>
      <c r="C212" s="307" t="s">
        <v>569</v>
      </c>
      <c r="D212" s="49" t="s">
        <v>570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40"/>
        <v>44.72</v>
      </c>
      <c r="L212" s="49">
        <f t="shared" si="241"/>
        <v>596.26</v>
      </c>
      <c r="M212" s="130">
        <f t="shared" si="242"/>
        <v>481.17</v>
      </c>
      <c r="N212" s="49">
        <f t="shared" si="243"/>
        <v>26.09</v>
      </c>
      <c r="O212" s="130">
        <f t="shared" si="244"/>
        <v>110</v>
      </c>
      <c r="P212" s="130">
        <f t="shared" si="245"/>
        <v>0</v>
      </c>
      <c r="Q212" s="130">
        <f t="shared" si="246"/>
        <v>1258.24</v>
      </c>
      <c r="R212" s="49">
        <f t="shared" si="247"/>
        <v>0</v>
      </c>
      <c r="S212" s="49">
        <f t="shared" si="248"/>
        <v>298.13</v>
      </c>
      <c r="T212" s="130">
        <f t="shared" si="249"/>
        <v>120.29</v>
      </c>
      <c r="U212" s="49">
        <f t="shared" si="250"/>
        <v>11.18</v>
      </c>
      <c r="V212" s="130">
        <f t="shared" si="251"/>
        <v>110</v>
      </c>
      <c r="W212" s="130">
        <f t="shared" si="252"/>
        <v>0</v>
      </c>
      <c r="X212" s="49">
        <f t="shared" si="253"/>
        <v>539.6</v>
      </c>
      <c r="Y212" s="49">
        <f t="shared" si="254"/>
        <v>1797.84</v>
      </c>
      <c r="Z212" s="49"/>
      <c r="AA212" s="139" t="s">
        <v>54</v>
      </c>
      <c r="AB212" s="140">
        <f t="shared" ref="AB212:AH212" si="272">K212+R212</f>
        <v>44.72</v>
      </c>
      <c r="AC212" s="140">
        <f t="shared" si="272"/>
        <v>894.39</v>
      </c>
      <c r="AD212" s="140">
        <f t="shared" si="272"/>
        <v>601.46</v>
      </c>
      <c r="AE212" s="140">
        <f t="shared" si="272"/>
        <v>37.27</v>
      </c>
      <c r="AF212" s="140">
        <f t="shared" si="272"/>
        <v>220</v>
      </c>
      <c r="AG212" s="140">
        <f t="shared" si="272"/>
        <v>0</v>
      </c>
      <c r="AH212" s="140">
        <f t="shared" si="272"/>
        <v>1797.84</v>
      </c>
      <c r="AI212" s="139" t="s">
        <v>32</v>
      </c>
    </row>
    <row r="213" s="39" customFormat="1" ht="16" customHeight="1" spans="1:35">
      <c r="A213" s="129">
        <f t="shared" si="239"/>
        <v>210</v>
      </c>
      <c r="B213" s="49" t="s">
        <v>568</v>
      </c>
      <c r="C213" s="307" t="s">
        <v>571</v>
      </c>
      <c r="D213" s="49" t="s">
        <v>572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40"/>
        <v>44.72</v>
      </c>
      <c r="L213" s="49">
        <f t="shared" si="241"/>
        <v>596.26</v>
      </c>
      <c r="M213" s="130">
        <f t="shared" si="242"/>
        <v>481.17</v>
      </c>
      <c r="N213" s="49">
        <f t="shared" si="243"/>
        <v>26.09</v>
      </c>
      <c r="O213" s="130">
        <f t="shared" si="244"/>
        <v>110</v>
      </c>
      <c r="P213" s="130">
        <f t="shared" si="245"/>
        <v>0</v>
      </c>
      <c r="Q213" s="130">
        <f t="shared" si="246"/>
        <v>1258.24</v>
      </c>
      <c r="R213" s="49">
        <f t="shared" si="247"/>
        <v>0</v>
      </c>
      <c r="S213" s="49">
        <f t="shared" si="248"/>
        <v>298.13</v>
      </c>
      <c r="T213" s="130">
        <f t="shared" si="249"/>
        <v>120.29</v>
      </c>
      <c r="U213" s="49">
        <f t="shared" si="250"/>
        <v>11.18</v>
      </c>
      <c r="V213" s="130">
        <f t="shared" si="251"/>
        <v>110</v>
      </c>
      <c r="W213" s="130">
        <f t="shared" si="252"/>
        <v>0</v>
      </c>
      <c r="X213" s="49">
        <f t="shared" si="253"/>
        <v>539.6</v>
      </c>
      <c r="Y213" s="49">
        <f t="shared" si="254"/>
        <v>1797.84</v>
      </c>
      <c r="Z213" s="49"/>
      <c r="AA213" s="139" t="s">
        <v>52</v>
      </c>
      <c r="AB213" s="140">
        <f t="shared" ref="AB213:AH213" si="273">K213+R213</f>
        <v>44.72</v>
      </c>
      <c r="AC213" s="140">
        <f t="shared" si="273"/>
        <v>894.39</v>
      </c>
      <c r="AD213" s="140">
        <f t="shared" si="273"/>
        <v>601.46</v>
      </c>
      <c r="AE213" s="140">
        <f t="shared" si="273"/>
        <v>37.27</v>
      </c>
      <c r="AF213" s="140">
        <f t="shared" si="273"/>
        <v>220</v>
      </c>
      <c r="AG213" s="140">
        <f t="shared" si="273"/>
        <v>0</v>
      </c>
      <c r="AH213" s="140">
        <f t="shared" si="273"/>
        <v>1797.84</v>
      </c>
      <c r="AI213" s="139" t="s">
        <v>32</v>
      </c>
    </row>
    <row r="214" s="39" customFormat="1" ht="16" customHeight="1" spans="1:35">
      <c r="A214" s="129">
        <f t="shared" si="239"/>
        <v>211</v>
      </c>
      <c r="B214" s="49" t="s">
        <v>119</v>
      </c>
      <c r="C214" s="307" t="s">
        <v>573</v>
      </c>
      <c r="D214" s="49" t="s">
        <v>574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40"/>
        <v>44.72</v>
      </c>
      <c r="L214" s="49">
        <f t="shared" si="241"/>
        <v>596.26</v>
      </c>
      <c r="M214" s="130">
        <f t="shared" si="242"/>
        <v>481.17</v>
      </c>
      <c r="N214" s="49">
        <f t="shared" si="243"/>
        <v>26.09</v>
      </c>
      <c r="O214" s="130">
        <f t="shared" si="244"/>
        <v>110</v>
      </c>
      <c r="P214" s="130">
        <f t="shared" si="245"/>
        <v>0</v>
      </c>
      <c r="Q214" s="130">
        <f t="shared" si="246"/>
        <v>1258.24</v>
      </c>
      <c r="R214" s="49">
        <f t="shared" si="247"/>
        <v>0</v>
      </c>
      <c r="S214" s="49">
        <f t="shared" si="248"/>
        <v>298.13</v>
      </c>
      <c r="T214" s="130">
        <f t="shared" si="249"/>
        <v>120.29</v>
      </c>
      <c r="U214" s="49">
        <f t="shared" si="250"/>
        <v>11.18</v>
      </c>
      <c r="V214" s="130">
        <f t="shared" si="251"/>
        <v>110</v>
      </c>
      <c r="W214" s="130">
        <f t="shared" si="252"/>
        <v>0</v>
      </c>
      <c r="X214" s="49">
        <f t="shared" si="253"/>
        <v>539.6</v>
      </c>
      <c r="Y214" s="49">
        <f t="shared" si="254"/>
        <v>1797.84</v>
      </c>
      <c r="Z214" s="49"/>
      <c r="AA214" s="139" t="s">
        <v>51</v>
      </c>
      <c r="AB214" s="140">
        <f t="shared" ref="AB214:AH214" si="274">K214+R214</f>
        <v>44.72</v>
      </c>
      <c r="AC214" s="140">
        <f t="shared" si="274"/>
        <v>894.39</v>
      </c>
      <c r="AD214" s="140">
        <f t="shared" si="274"/>
        <v>601.46</v>
      </c>
      <c r="AE214" s="140">
        <f t="shared" si="274"/>
        <v>37.27</v>
      </c>
      <c r="AF214" s="140">
        <f t="shared" si="274"/>
        <v>220</v>
      </c>
      <c r="AG214" s="140">
        <f t="shared" si="274"/>
        <v>0</v>
      </c>
      <c r="AH214" s="140">
        <f t="shared" si="274"/>
        <v>1797.84</v>
      </c>
      <c r="AI214" s="139" t="s">
        <v>32</v>
      </c>
    </row>
    <row r="215" s="39" customFormat="1" ht="16" customHeight="1" spans="1:35">
      <c r="A215" s="129">
        <f t="shared" si="239"/>
        <v>212</v>
      </c>
      <c r="B215" s="49" t="s">
        <v>568</v>
      </c>
      <c r="C215" s="307" t="s">
        <v>575</v>
      </c>
      <c r="D215" s="49" t="s">
        <v>576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40"/>
        <v>44.72</v>
      </c>
      <c r="L215" s="49">
        <f t="shared" si="241"/>
        <v>596.26</v>
      </c>
      <c r="M215" s="130">
        <f t="shared" si="242"/>
        <v>481.17</v>
      </c>
      <c r="N215" s="49">
        <f t="shared" si="243"/>
        <v>26.09</v>
      </c>
      <c r="O215" s="130">
        <f t="shared" si="244"/>
        <v>110</v>
      </c>
      <c r="P215" s="130">
        <f t="shared" si="245"/>
        <v>0</v>
      </c>
      <c r="Q215" s="130">
        <f t="shared" si="246"/>
        <v>1258.24</v>
      </c>
      <c r="R215" s="49">
        <f t="shared" si="247"/>
        <v>0</v>
      </c>
      <c r="S215" s="49">
        <f t="shared" si="248"/>
        <v>298.13</v>
      </c>
      <c r="T215" s="130">
        <f t="shared" si="249"/>
        <v>120.29</v>
      </c>
      <c r="U215" s="49">
        <f t="shared" si="250"/>
        <v>11.18</v>
      </c>
      <c r="V215" s="130">
        <f t="shared" si="251"/>
        <v>110</v>
      </c>
      <c r="W215" s="130">
        <f t="shared" si="252"/>
        <v>0</v>
      </c>
      <c r="X215" s="49">
        <f t="shared" si="253"/>
        <v>539.6</v>
      </c>
      <c r="Y215" s="49">
        <f t="shared" si="254"/>
        <v>1797.84</v>
      </c>
      <c r="Z215" s="49"/>
      <c r="AA215" s="139" t="s">
        <v>54</v>
      </c>
      <c r="AB215" s="140">
        <f t="shared" ref="AB215:AH215" si="275">K215+R215</f>
        <v>44.72</v>
      </c>
      <c r="AC215" s="140">
        <f t="shared" si="275"/>
        <v>894.39</v>
      </c>
      <c r="AD215" s="140">
        <f t="shared" si="275"/>
        <v>601.46</v>
      </c>
      <c r="AE215" s="140">
        <f t="shared" si="275"/>
        <v>37.27</v>
      </c>
      <c r="AF215" s="140">
        <f t="shared" si="275"/>
        <v>220</v>
      </c>
      <c r="AG215" s="140">
        <f t="shared" si="275"/>
        <v>0</v>
      </c>
      <c r="AH215" s="140">
        <f t="shared" si="275"/>
        <v>1797.84</v>
      </c>
      <c r="AI215" s="139" t="s">
        <v>32</v>
      </c>
    </row>
    <row r="216" s="39" customFormat="1" ht="16" customHeight="1" spans="1:35">
      <c r="A216" s="129">
        <f t="shared" si="239"/>
        <v>213</v>
      </c>
      <c r="B216" s="49" t="s">
        <v>568</v>
      </c>
      <c r="C216" s="307" t="s">
        <v>577</v>
      </c>
      <c r="D216" s="49" t="s">
        <v>578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40"/>
        <v>44.72</v>
      </c>
      <c r="L216" s="49">
        <f t="shared" si="241"/>
        <v>596.26</v>
      </c>
      <c r="M216" s="130">
        <f t="shared" si="242"/>
        <v>481.17</v>
      </c>
      <c r="N216" s="49">
        <f t="shared" si="243"/>
        <v>26.09</v>
      </c>
      <c r="O216" s="130">
        <f t="shared" si="244"/>
        <v>110</v>
      </c>
      <c r="P216" s="130">
        <f t="shared" si="245"/>
        <v>0</v>
      </c>
      <c r="Q216" s="130">
        <f t="shared" si="246"/>
        <v>1258.24</v>
      </c>
      <c r="R216" s="49">
        <f t="shared" si="247"/>
        <v>0</v>
      </c>
      <c r="S216" s="49">
        <f t="shared" si="248"/>
        <v>298.13</v>
      </c>
      <c r="T216" s="130">
        <f t="shared" si="249"/>
        <v>120.29</v>
      </c>
      <c r="U216" s="49">
        <f t="shared" si="250"/>
        <v>11.18</v>
      </c>
      <c r="V216" s="130">
        <f t="shared" si="251"/>
        <v>110</v>
      </c>
      <c r="W216" s="130">
        <f t="shared" si="252"/>
        <v>0</v>
      </c>
      <c r="X216" s="49">
        <f t="shared" si="253"/>
        <v>539.6</v>
      </c>
      <c r="Y216" s="49">
        <f t="shared" si="254"/>
        <v>1797.84</v>
      </c>
      <c r="Z216" s="49"/>
      <c r="AA216" s="139" t="s">
        <v>52</v>
      </c>
      <c r="AB216" s="140">
        <f t="shared" ref="AB216:AH216" si="276">K216+R216</f>
        <v>44.72</v>
      </c>
      <c r="AC216" s="140">
        <f t="shared" si="276"/>
        <v>894.39</v>
      </c>
      <c r="AD216" s="140">
        <f t="shared" si="276"/>
        <v>601.46</v>
      </c>
      <c r="AE216" s="140">
        <f t="shared" si="276"/>
        <v>37.27</v>
      </c>
      <c r="AF216" s="140">
        <f t="shared" si="276"/>
        <v>220</v>
      </c>
      <c r="AG216" s="140">
        <f t="shared" si="276"/>
        <v>0</v>
      </c>
      <c r="AH216" s="140">
        <f t="shared" si="276"/>
        <v>1797.84</v>
      </c>
      <c r="AI216" s="139" t="s">
        <v>32</v>
      </c>
    </row>
    <row r="217" s="39" customFormat="1" ht="16" customHeight="1" spans="1:35">
      <c r="A217" s="129">
        <f t="shared" si="239"/>
        <v>214</v>
      </c>
      <c r="B217" s="49" t="s">
        <v>568</v>
      </c>
      <c r="C217" s="307" t="s">
        <v>579</v>
      </c>
      <c r="D217" s="49" t="s">
        <v>580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40"/>
        <v>44.72</v>
      </c>
      <c r="L217" s="49">
        <f t="shared" si="241"/>
        <v>596.26</v>
      </c>
      <c r="M217" s="130">
        <f t="shared" si="242"/>
        <v>481.17</v>
      </c>
      <c r="N217" s="49">
        <f t="shared" si="243"/>
        <v>26.09</v>
      </c>
      <c r="O217" s="130">
        <f t="shared" si="244"/>
        <v>110</v>
      </c>
      <c r="P217" s="130">
        <f t="shared" si="245"/>
        <v>0</v>
      </c>
      <c r="Q217" s="130">
        <f t="shared" si="246"/>
        <v>1258.24</v>
      </c>
      <c r="R217" s="348">
        <f t="shared" si="247"/>
        <v>0</v>
      </c>
      <c r="S217" s="348">
        <f t="shared" si="248"/>
        <v>298.13</v>
      </c>
      <c r="T217" s="347">
        <f t="shared" si="249"/>
        <v>120.29</v>
      </c>
      <c r="U217" s="348">
        <f t="shared" si="250"/>
        <v>11.18</v>
      </c>
      <c r="V217" s="347">
        <f t="shared" si="251"/>
        <v>110</v>
      </c>
      <c r="W217" s="347">
        <f t="shared" si="252"/>
        <v>0</v>
      </c>
      <c r="X217" s="49">
        <f t="shared" si="253"/>
        <v>539.6</v>
      </c>
      <c r="Y217" s="49">
        <f t="shared" si="254"/>
        <v>1797.84</v>
      </c>
      <c r="Z217" s="49"/>
      <c r="AA217" s="139" t="s">
        <v>52</v>
      </c>
      <c r="AB217" s="140">
        <f t="shared" ref="AB217:AH217" si="277">K217+R217</f>
        <v>44.72</v>
      </c>
      <c r="AC217" s="140">
        <f t="shared" si="277"/>
        <v>894.39</v>
      </c>
      <c r="AD217" s="140">
        <f t="shared" si="277"/>
        <v>601.46</v>
      </c>
      <c r="AE217" s="140">
        <f t="shared" si="277"/>
        <v>37.27</v>
      </c>
      <c r="AF217" s="140">
        <f t="shared" si="277"/>
        <v>220</v>
      </c>
      <c r="AG217" s="140">
        <f t="shared" si="277"/>
        <v>0</v>
      </c>
      <c r="AH217" s="140">
        <f t="shared" si="277"/>
        <v>1797.84</v>
      </c>
      <c r="AI217" s="139" t="s">
        <v>32</v>
      </c>
    </row>
    <row r="218" s="39" customFormat="1" ht="16" customHeight="1" spans="1:35">
      <c r="A218" s="129">
        <f t="shared" si="239"/>
        <v>215</v>
      </c>
      <c r="B218" s="49" t="s">
        <v>568</v>
      </c>
      <c r="C218" s="307" t="s">
        <v>581</v>
      </c>
      <c r="D218" s="49" t="s">
        <v>582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40"/>
        <v>44.72</v>
      </c>
      <c r="L218" s="49">
        <f t="shared" si="241"/>
        <v>596.26</v>
      </c>
      <c r="M218" s="130">
        <f t="shared" si="242"/>
        <v>481.17</v>
      </c>
      <c r="N218" s="49">
        <f t="shared" si="243"/>
        <v>26.09</v>
      </c>
      <c r="O218" s="130">
        <f t="shared" si="244"/>
        <v>110</v>
      </c>
      <c r="P218" s="130">
        <f t="shared" si="245"/>
        <v>0</v>
      </c>
      <c r="Q218" s="130">
        <f t="shared" si="246"/>
        <v>1258.24</v>
      </c>
      <c r="R218" s="49">
        <f t="shared" si="247"/>
        <v>0</v>
      </c>
      <c r="S218" s="49">
        <f t="shared" si="248"/>
        <v>298.13</v>
      </c>
      <c r="T218" s="130">
        <f t="shared" si="249"/>
        <v>120.29</v>
      </c>
      <c r="U218" s="49">
        <f t="shared" si="250"/>
        <v>11.18</v>
      </c>
      <c r="V218" s="130">
        <f t="shared" si="251"/>
        <v>110</v>
      </c>
      <c r="W218" s="130">
        <f t="shared" si="252"/>
        <v>0</v>
      </c>
      <c r="X218" s="49">
        <f t="shared" si="253"/>
        <v>539.6</v>
      </c>
      <c r="Y218" s="49">
        <f t="shared" si="254"/>
        <v>1797.84</v>
      </c>
      <c r="Z218" s="49"/>
      <c r="AA218" s="139" t="s">
        <v>54</v>
      </c>
      <c r="AB218" s="140">
        <f t="shared" ref="AB218:AH218" si="278">K218+R218</f>
        <v>44.72</v>
      </c>
      <c r="AC218" s="140">
        <f t="shared" si="278"/>
        <v>894.39</v>
      </c>
      <c r="AD218" s="140">
        <f t="shared" si="278"/>
        <v>601.46</v>
      </c>
      <c r="AE218" s="140">
        <f t="shared" si="278"/>
        <v>37.27</v>
      </c>
      <c r="AF218" s="140">
        <f t="shared" si="278"/>
        <v>220</v>
      </c>
      <c r="AG218" s="140">
        <f t="shared" si="278"/>
        <v>0</v>
      </c>
      <c r="AH218" s="140">
        <f t="shared" si="278"/>
        <v>1797.84</v>
      </c>
      <c r="AI218" s="139" t="s">
        <v>32</v>
      </c>
    </row>
    <row r="219" s="39" customFormat="1" ht="16" customHeight="1" spans="1:35">
      <c r="A219" s="129">
        <f t="shared" si="239"/>
        <v>216</v>
      </c>
      <c r="B219" s="49" t="s">
        <v>568</v>
      </c>
      <c r="C219" s="307" t="s">
        <v>583</v>
      </c>
      <c r="D219" s="49" t="s">
        <v>584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40"/>
        <v>44.72</v>
      </c>
      <c r="L219" s="49">
        <f t="shared" si="241"/>
        <v>596.26</v>
      </c>
      <c r="M219" s="130">
        <f t="shared" si="242"/>
        <v>481.17</v>
      </c>
      <c r="N219" s="49">
        <f t="shared" si="243"/>
        <v>26.09</v>
      </c>
      <c r="O219" s="130">
        <f t="shared" si="244"/>
        <v>110</v>
      </c>
      <c r="P219" s="130">
        <f t="shared" si="245"/>
        <v>0</v>
      </c>
      <c r="Q219" s="130">
        <f t="shared" si="246"/>
        <v>1258.24</v>
      </c>
      <c r="R219" s="49">
        <f t="shared" si="247"/>
        <v>0</v>
      </c>
      <c r="S219" s="49">
        <f t="shared" si="248"/>
        <v>298.13</v>
      </c>
      <c r="T219" s="130">
        <f t="shared" si="249"/>
        <v>120.29</v>
      </c>
      <c r="U219" s="49">
        <f t="shared" si="250"/>
        <v>11.18</v>
      </c>
      <c r="V219" s="130">
        <f t="shared" si="251"/>
        <v>110</v>
      </c>
      <c r="W219" s="130">
        <f t="shared" si="252"/>
        <v>0</v>
      </c>
      <c r="X219" s="49">
        <f t="shared" si="253"/>
        <v>539.6</v>
      </c>
      <c r="Y219" s="49">
        <f t="shared" si="254"/>
        <v>1797.84</v>
      </c>
      <c r="Z219" s="49"/>
      <c r="AA219" s="139" t="s">
        <v>52</v>
      </c>
      <c r="AB219" s="140">
        <f t="shared" ref="AB219:AH219" si="279">K219+R219</f>
        <v>44.72</v>
      </c>
      <c r="AC219" s="140">
        <f t="shared" si="279"/>
        <v>894.39</v>
      </c>
      <c r="AD219" s="140">
        <f t="shared" si="279"/>
        <v>601.46</v>
      </c>
      <c r="AE219" s="140">
        <f t="shared" si="279"/>
        <v>37.27</v>
      </c>
      <c r="AF219" s="140">
        <f t="shared" si="279"/>
        <v>220</v>
      </c>
      <c r="AG219" s="140">
        <f t="shared" si="279"/>
        <v>0</v>
      </c>
      <c r="AH219" s="140">
        <f t="shared" si="279"/>
        <v>1797.84</v>
      </c>
      <c r="AI219" s="139" t="s">
        <v>32</v>
      </c>
    </row>
    <row r="220" s="39" customFormat="1" ht="16" customHeight="1" spans="1:35">
      <c r="A220" s="129">
        <f t="shared" si="239"/>
        <v>217</v>
      </c>
      <c r="B220" s="49" t="s">
        <v>568</v>
      </c>
      <c r="C220" s="307" t="s">
        <v>585</v>
      </c>
      <c r="D220" s="49" t="s">
        <v>586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40"/>
        <v>44.72</v>
      </c>
      <c r="L220" s="49">
        <f t="shared" si="241"/>
        <v>596.26</v>
      </c>
      <c r="M220" s="130">
        <f t="shared" si="242"/>
        <v>481.17</v>
      </c>
      <c r="N220" s="49">
        <f t="shared" si="243"/>
        <v>26.09</v>
      </c>
      <c r="O220" s="130">
        <f t="shared" si="244"/>
        <v>110</v>
      </c>
      <c r="P220" s="130">
        <f t="shared" si="245"/>
        <v>0</v>
      </c>
      <c r="Q220" s="130">
        <f t="shared" si="246"/>
        <v>1258.24</v>
      </c>
      <c r="R220" s="49">
        <f t="shared" si="247"/>
        <v>0</v>
      </c>
      <c r="S220" s="49">
        <f t="shared" si="248"/>
        <v>298.13</v>
      </c>
      <c r="T220" s="130">
        <f t="shared" si="249"/>
        <v>120.29</v>
      </c>
      <c r="U220" s="49">
        <f t="shared" si="250"/>
        <v>11.18</v>
      </c>
      <c r="V220" s="130">
        <f t="shared" si="251"/>
        <v>110</v>
      </c>
      <c r="W220" s="130">
        <f t="shared" si="252"/>
        <v>0</v>
      </c>
      <c r="X220" s="49">
        <f t="shared" si="253"/>
        <v>539.6</v>
      </c>
      <c r="Y220" s="49">
        <f t="shared" si="254"/>
        <v>1797.84</v>
      </c>
      <c r="Z220" s="49"/>
      <c r="AA220" s="139" t="s">
        <v>54</v>
      </c>
      <c r="AB220" s="140">
        <f t="shared" ref="AB220:AH220" si="280">K220+R220</f>
        <v>44.72</v>
      </c>
      <c r="AC220" s="140">
        <f t="shared" si="280"/>
        <v>894.39</v>
      </c>
      <c r="AD220" s="140">
        <f t="shared" si="280"/>
        <v>601.46</v>
      </c>
      <c r="AE220" s="140">
        <f t="shared" si="280"/>
        <v>37.27</v>
      </c>
      <c r="AF220" s="140">
        <f t="shared" si="280"/>
        <v>220</v>
      </c>
      <c r="AG220" s="140">
        <f t="shared" si="280"/>
        <v>0</v>
      </c>
      <c r="AH220" s="140">
        <f t="shared" si="280"/>
        <v>1797.84</v>
      </c>
      <c r="AI220" s="139" t="s">
        <v>32</v>
      </c>
    </row>
    <row r="221" s="39" customFormat="1" ht="16" customHeight="1" spans="1:35">
      <c r="A221" s="129">
        <f t="shared" si="239"/>
        <v>218</v>
      </c>
      <c r="B221" s="49" t="s">
        <v>119</v>
      </c>
      <c r="C221" s="307" t="s">
        <v>587</v>
      </c>
      <c r="D221" s="49" t="s">
        <v>588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3180</v>
      </c>
      <c r="J221" s="130"/>
      <c r="K221" s="49">
        <f t="shared" si="240"/>
        <v>44.72</v>
      </c>
      <c r="L221" s="49">
        <f t="shared" si="241"/>
        <v>596.26</v>
      </c>
      <c r="M221" s="130">
        <f t="shared" si="242"/>
        <v>481.17</v>
      </c>
      <c r="N221" s="49">
        <f t="shared" si="243"/>
        <v>26.09</v>
      </c>
      <c r="O221" s="130">
        <f t="shared" si="244"/>
        <v>159</v>
      </c>
      <c r="P221" s="130">
        <f t="shared" si="245"/>
        <v>0</v>
      </c>
      <c r="Q221" s="130">
        <f t="shared" si="246"/>
        <v>1307.24</v>
      </c>
      <c r="R221" s="49">
        <f t="shared" si="247"/>
        <v>0</v>
      </c>
      <c r="S221" s="49">
        <f t="shared" si="248"/>
        <v>298.13</v>
      </c>
      <c r="T221" s="130">
        <f t="shared" si="249"/>
        <v>120.29</v>
      </c>
      <c r="U221" s="49">
        <f t="shared" si="250"/>
        <v>11.18</v>
      </c>
      <c r="V221" s="130">
        <f t="shared" si="251"/>
        <v>159</v>
      </c>
      <c r="W221" s="130">
        <f t="shared" si="252"/>
        <v>0</v>
      </c>
      <c r="X221" s="49">
        <f t="shared" si="253"/>
        <v>588.6</v>
      </c>
      <c r="Y221" s="49">
        <f t="shared" si="254"/>
        <v>1895.84</v>
      </c>
      <c r="Z221" s="49"/>
      <c r="AA221" s="139" t="s">
        <v>89</v>
      </c>
      <c r="AB221" s="140">
        <f t="shared" ref="AB221:AH221" si="281">K221+R221</f>
        <v>44.72</v>
      </c>
      <c r="AC221" s="140">
        <f t="shared" si="281"/>
        <v>894.39</v>
      </c>
      <c r="AD221" s="140">
        <f t="shared" si="281"/>
        <v>601.46</v>
      </c>
      <c r="AE221" s="140">
        <f t="shared" si="281"/>
        <v>37.27</v>
      </c>
      <c r="AF221" s="140">
        <f t="shared" si="281"/>
        <v>318</v>
      </c>
      <c r="AG221" s="140">
        <f t="shared" si="281"/>
        <v>0</v>
      </c>
      <c r="AH221" s="140">
        <f t="shared" si="281"/>
        <v>1895.84</v>
      </c>
      <c r="AI221" s="139" t="s">
        <v>32</v>
      </c>
    </row>
    <row r="222" s="39" customFormat="1" ht="16" customHeight="1" spans="1:35">
      <c r="A222" s="129">
        <f t="shared" si="239"/>
        <v>219</v>
      </c>
      <c r="B222" s="49" t="s">
        <v>568</v>
      </c>
      <c r="C222" s="307" t="s">
        <v>589</v>
      </c>
      <c r="D222" s="49" t="s">
        <v>590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2200</v>
      </c>
      <c r="J222" s="130"/>
      <c r="K222" s="49">
        <f t="shared" si="240"/>
        <v>44.72</v>
      </c>
      <c r="L222" s="49">
        <f t="shared" si="241"/>
        <v>596.26</v>
      </c>
      <c r="M222" s="130">
        <f t="shared" si="242"/>
        <v>481.17</v>
      </c>
      <c r="N222" s="49">
        <f t="shared" si="243"/>
        <v>26.09</v>
      </c>
      <c r="O222" s="130">
        <f t="shared" si="244"/>
        <v>110</v>
      </c>
      <c r="P222" s="130">
        <f t="shared" si="245"/>
        <v>0</v>
      </c>
      <c r="Q222" s="130">
        <f t="shared" si="246"/>
        <v>1258.24</v>
      </c>
      <c r="R222" s="49">
        <f t="shared" si="247"/>
        <v>0</v>
      </c>
      <c r="S222" s="49">
        <f t="shared" si="248"/>
        <v>298.13</v>
      </c>
      <c r="T222" s="130">
        <f t="shared" si="249"/>
        <v>120.29</v>
      </c>
      <c r="U222" s="49">
        <f t="shared" si="250"/>
        <v>11.18</v>
      </c>
      <c r="V222" s="130">
        <f t="shared" si="251"/>
        <v>110</v>
      </c>
      <c r="W222" s="130">
        <f t="shared" si="252"/>
        <v>0</v>
      </c>
      <c r="X222" s="49">
        <f t="shared" si="253"/>
        <v>539.6</v>
      </c>
      <c r="Y222" s="49">
        <f t="shared" si="254"/>
        <v>1797.84</v>
      </c>
      <c r="Z222" s="49"/>
      <c r="AA222" s="139" t="s">
        <v>52</v>
      </c>
      <c r="AB222" s="140">
        <f t="shared" ref="AB222:AH222" si="282">K222+R222</f>
        <v>44.72</v>
      </c>
      <c r="AC222" s="140">
        <f t="shared" si="282"/>
        <v>894.39</v>
      </c>
      <c r="AD222" s="140">
        <f t="shared" si="282"/>
        <v>601.46</v>
      </c>
      <c r="AE222" s="140">
        <f t="shared" si="282"/>
        <v>37.27</v>
      </c>
      <c r="AF222" s="140">
        <f t="shared" si="282"/>
        <v>220</v>
      </c>
      <c r="AG222" s="140">
        <f t="shared" si="282"/>
        <v>0</v>
      </c>
      <c r="AH222" s="140">
        <f t="shared" si="282"/>
        <v>1797.84</v>
      </c>
      <c r="AI222" s="139" t="s">
        <v>32</v>
      </c>
    </row>
    <row r="223" s="39" customFormat="1" ht="16" customHeight="1" spans="1:35">
      <c r="A223" s="129">
        <f t="shared" si="239"/>
        <v>220</v>
      </c>
      <c r="B223" s="49" t="s">
        <v>568</v>
      </c>
      <c r="C223" s="307" t="s">
        <v>591</v>
      </c>
      <c r="D223" s="49" t="s">
        <v>592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40"/>
        <v>44.72</v>
      </c>
      <c r="L223" s="49">
        <f t="shared" si="241"/>
        <v>596.26</v>
      </c>
      <c r="M223" s="130">
        <f t="shared" si="242"/>
        <v>481.17</v>
      </c>
      <c r="N223" s="49">
        <f t="shared" si="243"/>
        <v>26.09</v>
      </c>
      <c r="O223" s="130">
        <f t="shared" si="244"/>
        <v>110</v>
      </c>
      <c r="P223" s="130">
        <f t="shared" si="245"/>
        <v>0</v>
      </c>
      <c r="Q223" s="130">
        <f t="shared" si="246"/>
        <v>1258.24</v>
      </c>
      <c r="R223" s="49">
        <f t="shared" si="247"/>
        <v>0</v>
      </c>
      <c r="S223" s="49">
        <f t="shared" si="248"/>
        <v>298.13</v>
      </c>
      <c r="T223" s="130">
        <f t="shared" si="249"/>
        <v>120.29</v>
      </c>
      <c r="U223" s="49">
        <f t="shared" si="250"/>
        <v>11.18</v>
      </c>
      <c r="V223" s="130">
        <f t="shared" si="251"/>
        <v>110</v>
      </c>
      <c r="W223" s="130">
        <f t="shared" si="252"/>
        <v>0</v>
      </c>
      <c r="X223" s="49">
        <f t="shared" si="253"/>
        <v>539.6</v>
      </c>
      <c r="Y223" s="49">
        <f t="shared" si="254"/>
        <v>1797.84</v>
      </c>
      <c r="Z223" s="49"/>
      <c r="AA223" s="139" t="s">
        <v>52</v>
      </c>
      <c r="AB223" s="140">
        <f t="shared" ref="AB223:AH223" si="283">K223+R223</f>
        <v>44.72</v>
      </c>
      <c r="AC223" s="140">
        <f t="shared" si="283"/>
        <v>894.39</v>
      </c>
      <c r="AD223" s="140">
        <f t="shared" si="283"/>
        <v>601.46</v>
      </c>
      <c r="AE223" s="140">
        <f t="shared" si="283"/>
        <v>37.27</v>
      </c>
      <c r="AF223" s="140">
        <f t="shared" si="283"/>
        <v>220</v>
      </c>
      <c r="AG223" s="140">
        <f t="shared" si="283"/>
        <v>0</v>
      </c>
      <c r="AH223" s="140">
        <f t="shared" si="283"/>
        <v>1797.84</v>
      </c>
      <c r="AI223" s="139" t="s">
        <v>32</v>
      </c>
    </row>
    <row r="224" s="39" customFormat="1" ht="16" customHeight="1" spans="1:35">
      <c r="A224" s="129">
        <f t="shared" si="239"/>
        <v>221</v>
      </c>
      <c r="B224" s="49" t="s">
        <v>568</v>
      </c>
      <c r="C224" s="307" t="s">
        <v>593</v>
      </c>
      <c r="D224" s="49" t="s">
        <v>594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40"/>
        <v>44.72</v>
      </c>
      <c r="L224" s="49">
        <f t="shared" si="241"/>
        <v>596.26</v>
      </c>
      <c r="M224" s="130">
        <f t="shared" si="242"/>
        <v>481.17</v>
      </c>
      <c r="N224" s="49">
        <f t="shared" si="243"/>
        <v>26.09</v>
      </c>
      <c r="O224" s="130">
        <f t="shared" si="244"/>
        <v>110</v>
      </c>
      <c r="P224" s="130">
        <f t="shared" si="245"/>
        <v>0</v>
      </c>
      <c r="Q224" s="130">
        <f t="shared" si="246"/>
        <v>1258.24</v>
      </c>
      <c r="R224" s="49">
        <f t="shared" si="247"/>
        <v>0</v>
      </c>
      <c r="S224" s="49">
        <f t="shared" si="248"/>
        <v>298.13</v>
      </c>
      <c r="T224" s="130">
        <f t="shared" si="249"/>
        <v>120.29</v>
      </c>
      <c r="U224" s="49">
        <f t="shared" si="250"/>
        <v>11.18</v>
      </c>
      <c r="V224" s="130">
        <f t="shared" si="251"/>
        <v>110</v>
      </c>
      <c r="W224" s="130">
        <f t="shared" si="252"/>
        <v>0</v>
      </c>
      <c r="X224" s="49">
        <f t="shared" si="253"/>
        <v>539.6</v>
      </c>
      <c r="Y224" s="49">
        <f t="shared" si="254"/>
        <v>1797.84</v>
      </c>
      <c r="Z224" s="49"/>
      <c r="AA224" s="139" t="s">
        <v>54</v>
      </c>
      <c r="AB224" s="140">
        <f t="shared" ref="AB224:AH224" si="284">K224+R224</f>
        <v>44.72</v>
      </c>
      <c r="AC224" s="140">
        <f t="shared" si="284"/>
        <v>894.39</v>
      </c>
      <c r="AD224" s="140">
        <f t="shared" si="284"/>
        <v>601.46</v>
      </c>
      <c r="AE224" s="140">
        <f t="shared" si="284"/>
        <v>37.27</v>
      </c>
      <c r="AF224" s="140">
        <f t="shared" si="284"/>
        <v>220</v>
      </c>
      <c r="AG224" s="140">
        <f t="shared" si="284"/>
        <v>0</v>
      </c>
      <c r="AH224" s="140">
        <f t="shared" si="284"/>
        <v>1797.84</v>
      </c>
      <c r="AI224" s="139" t="s">
        <v>32</v>
      </c>
    </row>
    <row r="225" s="39" customFormat="1" ht="16" customHeight="1" spans="1:35">
      <c r="A225" s="129">
        <f t="shared" si="239"/>
        <v>222</v>
      </c>
      <c r="B225" s="49" t="s">
        <v>568</v>
      </c>
      <c r="C225" s="307" t="s">
        <v>595</v>
      </c>
      <c r="D225" s="49" t="s">
        <v>596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40"/>
        <v>44.72</v>
      </c>
      <c r="L225" s="49">
        <f t="shared" si="241"/>
        <v>596.26</v>
      </c>
      <c r="M225" s="130">
        <f t="shared" si="242"/>
        <v>481.17</v>
      </c>
      <c r="N225" s="49">
        <f t="shared" si="243"/>
        <v>26.09</v>
      </c>
      <c r="O225" s="130">
        <f t="shared" si="244"/>
        <v>110</v>
      </c>
      <c r="P225" s="130">
        <f t="shared" si="245"/>
        <v>0</v>
      </c>
      <c r="Q225" s="130">
        <f t="shared" si="246"/>
        <v>1258.24</v>
      </c>
      <c r="R225" s="49">
        <f t="shared" si="247"/>
        <v>0</v>
      </c>
      <c r="S225" s="49">
        <f t="shared" si="248"/>
        <v>298.13</v>
      </c>
      <c r="T225" s="130">
        <f t="shared" si="249"/>
        <v>120.29</v>
      </c>
      <c r="U225" s="49">
        <f t="shared" si="250"/>
        <v>11.18</v>
      </c>
      <c r="V225" s="130">
        <f t="shared" si="251"/>
        <v>110</v>
      </c>
      <c r="W225" s="130">
        <f t="shared" si="252"/>
        <v>0</v>
      </c>
      <c r="X225" s="49">
        <f t="shared" si="253"/>
        <v>539.6</v>
      </c>
      <c r="Y225" s="49">
        <f t="shared" si="254"/>
        <v>1797.84</v>
      </c>
      <c r="Z225" s="49"/>
      <c r="AA225" s="139" t="s">
        <v>52</v>
      </c>
      <c r="AB225" s="140">
        <f t="shared" ref="AB225:AH225" si="285">K225+R225</f>
        <v>44.72</v>
      </c>
      <c r="AC225" s="140">
        <f t="shared" si="285"/>
        <v>894.39</v>
      </c>
      <c r="AD225" s="140">
        <f t="shared" si="285"/>
        <v>601.46</v>
      </c>
      <c r="AE225" s="140">
        <f t="shared" si="285"/>
        <v>37.27</v>
      </c>
      <c r="AF225" s="140">
        <f t="shared" si="285"/>
        <v>220</v>
      </c>
      <c r="AG225" s="140">
        <f t="shared" si="285"/>
        <v>0</v>
      </c>
      <c r="AH225" s="140">
        <f t="shared" si="285"/>
        <v>1797.84</v>
      </c>
      <c r="AI225" s="139" t="s">
        <v>32</v>
      </c>
    </row>
    <row r="226" s="39" customFormat="1" ht="16" customHeight="1" spans="1:35">
      <c r="A226" s="129">
        <f t="shared" si="239"/>
        <v>223</v>
      </c>
      <c r="B226" s="49" t="s">
        <v>568</v>
      </c>
      <c r="C226" s="307" t="s">
        <v>597</v>
      </c>
      <c r="D226" s="49" t="s">
        <v>598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40"/>
        <v>44.72</v>
      </c>
      <c r="L226" s="49">
        <f t="shared" si="241"/>
        <v>596.26</v>
      </c>
      <c r="M226" s="130">
        <f t="shared" si="242"/>
        <v>481.17</v>
      </c>
      <c r="N226" s="49">
        <f t="shared" si="243"/>
        <v>26.09</v>
      </c>
      <c r="O226" s="130">
        <f t="shared" si="244"/>
        <v>110</v>
      </c>
      <c r="P226" s="130">
        <f t="shared" si="245"/>
        <v>0</v>
      </c>
      <c r="Q226" s="130">
        <f t="shared" si="246"/>
        <v>1258.24</v>
      </c>
      <c r="R226" s="49">
        <f t="shared" si="247"/>
        <v>0</v>
      </c>
      <c r="S226" s="49">
        <f t="shared" si="248"/>
        <v>298.13</v>
      </c>
      <c r="T226" s="130">
        <f t="shared" si="249"/>
        <v>120.29</v>
      </c>
      <c r="U226" s="49">
        <f t="shared" si="250"/>
        <v>11.18</v>
      </c>
      <c r="V226" s="130">
        <f t="shared" si="251"/>
        <v>110</v>
      </c>
      <c r="W226" s="130">
        <f t="shared" si="252"/>
        <v>0</v>
      </c>
      <c r="X226" s="49">
        <f t="shared" si="253"/>
        <v>539.6</v>
      </c>
      <c r="Y226" s="49">
        <f t="shared" si="254"/>
        <v>1797.84</v>
      </c>
      <c r="Z226" s="49"/>
      <c r="AA226" s="139" t="s">
        <v>52</v>
      </c>
      <c r="AB226" s="140">
        <f t="shared" ref="AB226:AH226" si="286">K226+R226</f>
        <v>44.72</v>
      </c>
      <c r="AC226" s="140">
        <f t="shared" si="286"/>
        <v>894.39</v>
      </c>
      <c r="AD226" s="140">
        <f t="shared" si="286"/>
        <v>601.46</v>
      </c>
      <c r="AE226" s="140">
        <f t="shared" si="286"/>
        <v>37.27</v>
      </c>
      <c r="AF226" s="140">
        <f t="shared" si="286"/>
        <v>220</v>
      </c>
      <c r="AG226" s="140">
        <f t="shared" si="286"/>
        <v>0</v>
      </c>
      <c r="AH226" s="140">
        <f t="shared" si="286"/>
        <v>1797.84</v>
      </c>
      <c r="AI226" s="139" t="s">
        <v>32</v>
      </c>
    </row>
    <row r="227" s="39" customFormat="1" ht="16" customHeight="1" spans="1:35">
      <c r="A227" s="129">
        <f t="shared" si="239"/>
        <v>224</v>
      </c>
      <c r="B227" s="49" t="s">
        <v>568</v>
      </c>
      <c r="C227" s="307" t="s">
        <v>599</v>
      </c>
      <c r="D227" s="49" t="s">
        <v>600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40"/>
        <v>44.72</v>
      </c>
      <c r="L227" s="49">
        <f t="shared" si="241"/>
        <v>596.26</v>
      </c>
      <c r="M227" s="130">
        <f t="shared" si="242"/>
        <v>481.17</v>
      </c>
      <c r="N227" s="49">
        <f t="shared" si="243"/>
        <v>26.09</v>
      </c>
      <c r="O227" s="130">
        <f t="shared" si="244"/>
        <v>110</v>
      </c>
      <c r="P227" s="130">
        <f t="shared" si="245"/>
        <v>0</v>
      </c>
      <c r="Q227" s="130">
        <f t="shared" si="246"/>
        <v>1258.24</v>
      </c>
      <c r="R227" s="49">
        <f t="shared" si="247"/>
        <v>0</v>
      </c>
      <c r="S227" s="49">
        <f t="shared" si="248"/>
        <v>298.13</v>
      </c>
      <c r="T227" s="130">
        <f t="shared" si="249"/>
        <v>120.29</v>
      </c>
      <c r="U227" s="49">
        <f t="shared" si="250"/>
        <v>11.18</v>
      </c>
      <c r="V227" s="130">
        <f t="shared" si="251"/>
        <v>110</v>
      </c>
      <c r="W227" s="130">
        <f t="shared" si="252"/>
        <v>0</v>
      </c>
      <c r="X227" s="49">
        <f t="shared" si="253"/>
        <v>539.6</v>
      </c>
      <c r="Y227" s="49">
        <f t="shared" si="254"/>
        <v>1797.84</v>
      </c>
      <c r="Z227" s="49"/>
      <c r="AA227" s="139" t="s">
        <v>52</v>
      </c>
      <c r="AB227" s="140">
        <f t="shared" ref="AB227:AH227" si="287">K227+R227</f>
        <v>44.72</v>
      </c>
      <c r="AC227" s="140">
        <f t="shared" si="287"/>
        <v>894.39</v>
      </c>
      <c r="AD227" s="140">
        <f t="shared" si="287"/>
        <v>601.46</v>
      </c>
      <c r="AE227" s="140">
        <f t="shared" si="287"/>
        <v>37.27</v>
      </c>
      <c r="AF227" s="140">
        <f t="shared" si="287"/>
        <v>220</v>
      </c>
      <c r="AG227" s="140">
        <f t="shared" si="287"/>
        <v>0</v>
      </c>
      <c r="AH227" s="140">
        <f t="shared" si="287"/>
        <v>1797.84</v>
      </c>
      <c r="AI227" s="139" t="s">
        <v>32</v>
      </c>
    </row>
    <row r="228" s="39" customFormat="1" ht="16" customHeight="1" spans="1:35">
      <c r="A228" s="129">
        <f t="shared" si="239"/>
        <v>225</v>
      </c>
      <c r="B228" s="49" t="s">
        <v>568</v>
      </c>
      <c r="C228" s="307" t="s">
        <v>601</v>
      </c>
      <c r="D228" s="49" t="s">
        <v>602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40"/>
        <v>44.72</v>
      </c>
      <c r="L228" s="49">
        <f t="shared" si="241"/>
        <v>596.26</v>
      </c>
      <c r="M228" s="130">
        <f t="shared" si="242"/>
        <v>481.17</v>
      </c>
      <c r="N228" s="49">
        <f t="shared" si="243"/>
        <v>26.09</v>
      </c>
      <c r="O228" s="130">
        <f t="shared" si="244"/>
        <v>110</v>
      </c>
      <c r="P228" s="130">
        <f t="shared" si="245"/>
        <v>0</v>
      </c>
      <c r="Q228" s="130">
        <f t="shared" si="246"/>
        <v>1258.24</v>
      </c>
      <c r="R228" s="49">
        <f t="shared" si="247"/>
        <v>0</v>
      </c>
      <c r="S228" s="49">
        <f t="shared" si="248"/>
        <v>298.13</v>
      </c>
      <c r="T228" s="130">
        <f t="shared" si="249"/>
        <v>120.29</v>
      </c>
      <c r="U228" s="49">
        <f t="shared" si="250"/>
        <v>11.18</v>
      </c>
      <c r="V228" s="130">
        <f t="shared" si="251"/>
        <v>110</v>
      </c>
      <c r="W228" s="130">
        <f t="shared" si="252"/>
        <v>0</v>
      </c>
      <c r="X228" s="49">
        <f t="shared" si="253"/>
        <v>539.6</v>
      </c>
      <c r="Y228" s="49">
        <f t="shared" si="254"/>
        <v>1797.84</v>
      </c>
      <c r="Z228" s="49"/>
      <c r="AA228" s="139" t="s">
        <v>54</v>
      </c>
      <c r="AB228" s="140">
        <f t="shared" ref="AB228:AH228" si="288">K228+R228</f>
        <v>44.72</v>
      </c>
      <c r="AC228" s="140">
        <f t="shared" si="288"/>
        <v>894.39</v>
      </c>
      <c r="AD228" s="140">
        <f t="shared" si="288"/>
        <v>601.46</v>
      </c>
      <c r="AE228" s="140">
        <f t="shared" si="288"/>
        <v>37.27</v>
      </c>
      <c r="AF228" s="140">
        <f t="shared" si="288"/>
        <v>220</v>
      </c>
      <c r="AG228" s="140">
        <f t="shared" si="288"/>
        <v>0</v>
      </c>
      <c r="AH228" s="140">
        <f t="shared" si="288"/>
        <v>1797.84</v>
      </c>
      <c r="AI228" s="139" t="s">
        <v>32</v>
      </c>
    </row>
    <row r="229" s="39" customFormat="1" ht="16" customHeight="1" spans="1:35">
      <c r="A229" s="129">
        <f t="shared" si="239"/>
        <v>226</v>
      </c>
      <c r="B229" s="49" t="s">
        <v>129</v>
      </c>
      <c r="C229" s="307" t="s">
        <v>603</v>
      </c>
      <c r="D229" s="49" t="s">
        <v>604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3180</v>
      </c>
      <c r="J229" s="130"/>
      <c r="K229" s="49">
        <f t="shared" si="240"/>
        <v>44.72</v>
      </c>
      <c r="L229" s="49">
        <f t="shared" si="241"/>
        <v>596.26</v>
      </c>
      <c r="M229" s="130">
        <f t="shared" si="242"/>
        <v>481.17</v>
      </c>
      <c r="N229" s="49">
        <f t="shared" si="243"/>
        <v>26.09</v>
      </c>
      <c r="O229" s="130">
        <f t="shared" si="244"/>
        <v>159</v>
      </c>
      <c r="P229" s="130">
        <f t="shared" si="245"/>
        <v>0</v>
      </c>
      <c r="Q229" s="130">
        <f t="shared" si="246"/>
        <v>1307.24</v>
      </c>
      <c r="R229" s="49">
        <f t="shared" si="247"/>
        <v>0</v>
      </c>
      <c r="S229" s="49">
        <f t="shared" si="248"/>
        <v>298.13</v>
      </c>
      <c r="T229" s="130">
        <f t="shared" si="249"/>
        <v>120.29</v>
      </c>
      <c r="U229" s="49">
        <f t="shared" si="250"/>
        <v>11.18</v>
      </c>
      <c r="V229" s="130">
        <f t="shared" si="251"/>
        <v>159</v>
      </c>
      <c r="W229" s="130">
        <f t="shared" si="252"/>
        <v>0</v>
      </c>
      <c r="X229" s="49">
        <f t="shared" si="253"/>
        <v>588.6</v>
      </c>
      <c r="Y229" s="49">
        <f t="shared" si="254"/>
        <v>1895.84</v>
      </c>
      <c r="Z229" s="49"/>
      <c r="AA229" s="139" t="s">
        <v>61</v>
      </c>
      <c r="AB229" s="140">
        <f t="shared" ref="AB229:AH229" si="289">K229+R229</f>
        <v>44.72</v>
      </c>
      <c r="AC229" s="140">
        <f t="shared" si="289"/>
        <v>894.39</v>
      </c>
      <c r="AD229" s="140">
        <f t="shared" si="289"/>
        <v>601.46</v>
      </c>
      <c r="AE229" s="140">
        <f t="shared" si="289"/>
        <v>37.27</v>
      </c>
      <c r="AF229" s="140">
        <f t="shared" si="289"/>
        <v>318</v>
      </c>
      <c r="AG229" s="140">
        <f t="shared" si="289"/>
        <v>0</v>
      </c>
      <c r="AH229" s="140">
        <f t="shared" si="289"/>
        <v>1895.84</v>
      </c>
      <c r="AI229" s="139" t="s">
        <v>35</v>
      </c>
    </row>
    <row r="230" s="39" customFormat="1" ht="16" customHeight="1" spans="1:35">
      <c r="A230" s="129">
        <f t="shared" si="239"/>
        <v>227</v>
      </c>
      <c r="B230" s="49" t="s">
        <v>169</v>
      </c>
      <c r="C230" s="307" t="s">
        <v>605</v>
      </c>
      <c r="D230" s="49" t="s">
        <v>606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40"/>
        <v>44.72</v>
      </c>
      <c r="L230" s="49">
        <f t="shared" si="241"/>
        <v>596.26</v>
      </c>
      <c r="M230" s="130">
        <f t="shared" si="242"/>
        <v>481.17</v>
      </c>
      <c r="N230" s="49">
        <f t="shared" si="243"/>
        <v>26.09</v>
      </c>
      <c r="O230" s="130">
        <f t="shared" si="244"/>
        <v>159</v>
      </c>
      <c r="P230" s="130">
        <f t="shared" si="245"/>
        <v>0</v>
      </c>
      <c r="Q230" s="130">
        <f t="shared" si="246"/>
        <v>1307.24</v>
      </c>
      <c r="R230" s="49">
        <f t="shared" si="247"/>
        <v>0</v>
      </c>
      <c r="S230" s="49">
        <f t="shared" si="248"/>
        <v>298.13</v>
      </c>
      <c r="T230" s="130">
        <f t="shared" si="249"/>
        <v>120.29</v>
      </c>
      <c r="U230" s="49">
        <f t="shared" si="250"/>
        <v>11.18</v>
      </c>
      <c r="V230" s="130">
        <f t="shared" si="251"/>
        <v>159</v>
      </c>
      <c r="W230" s="130">
        <f t="shared" si="252"/>
        <v>0</v>
      </c>
      <c r="X230" s="49">
        <f t="shared" si="253"/>
        <v>588.6</v>
      </c>
      <c r="Y230" s="49">
        <f t="shared" si="254"/>
        <v>1895.84</v>
      </c>
      <c r="Z230" s="49"/>
      <c r="AA230" s="139" t="s">
        <v>92</v>
      </c>
      <c r="AB230" s="140">
        <f t="shared" ref="AB230:AH230" si="290">K230+R230</f>
        <v>44.72</v>
      </c>
      <c r="AC230" s="140">
        <f t="shared" si="290"/>
        <v>894.39</v>
      </c>
      <c r="AD230" s="140">
        <f t="shared" si="290"/>
        <v>601.46</v>
      </c>
      <c r="AE230" s="140">
        <f t="shared" si="290"/>
        <v>37.27</v>
      </c>
      <c r="AF230" s="140">
        <f t="shared" si="290"/>
        <v>318</v>
      </c>
      <c r="AG230" s="140">
        <f t="shared" si="290"/>
        <v>0</v>
      </c>
      <c r="AH230" s="140">
        <f t="shared" si="290"/>
        <v>1895.84</v>
      </c>
      <c r="AI230" s="139" t="s">
        <v>31</v>
      </c>
    </row>
    <row r="231" s="39" customFormat="1" ht="16" customHeight="1" spans="1:35">
      <c r="A231" s="129">
        <f t="shared" si="239"/>
        <v>228</v>
      </c>
      <c r="B231" s="49" t="s">
        <v>217</v>
      </c>
      <c r="C231" s="307" t="s">
        <v>607</v>
      </c>
      <c r="D231" s="49" t="s">
        <v>608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/>
      <c r="K231" s="49">
        <f t="shared" si="240"/>
        <v>44.72</v>
      </c>
      <c r="L231" s="49">
        <f t="shared" si="241"/>
        <v>596.26</v>
      </c>
      <c r="M231" s="130">
        <f t="shared" si="242"/>
        <v>481.17</v>
      </c>
      <c r="N231" s="49">
        <f t="shared" si="243"/>
        <v>26.09</v>
      </c>
      <c r="O231" s="130">
        <f t="shared" si="244"/>
        <v>110</v>
      </c>
      <c r="P231" s="130">
        <f t="shared" si="245"/>
        <v>0</v>
      </c>
      <c r="Q231" s="130">
        <f t="shared" si="246"/>
        <v>1258.24</v>
      </c>
      <c r="R231" s="49">
        <f t="shared" si="247"/>
        <v>0</v>
      </c>
      <c r="S231" s="49">
        <f t="shared" si="248"/>
        <v>298.13</v>
      </c>
      <c r="T231" s="130">
        <f t="shared" si="249"/>
        <v>120.29</v>
      </c>
      <c r="U231" s="49">
        <f t="shared" si="250"/>
        <v>11.18</v>
      </c>
      <c r="V231" s="130">
        <f t="shared" si="251"/>
        <v>110</v>
      </c>
      <c r="W231" s="130">
        <f t="shared" si="252"/>
        <v>0</v>
      </c>
      <c r="X231" s="49">
        <f t="shared" si="253"/>
        <v>539.6</v>
      </c>
      <c r="Y231" s="49">
        <f t="shared" si="254"/>
        <v>1797.84</v>
      </c>
      <c r="Z231" s="49"/>
      <c r="AA231" s="139" t="s">
        <v>57</v>
      </c>
      <c r="AB231" s="140">
        <f t="shared" ref="AB231:AH231" si="291">K231+R231</f>
        <v>44.72</v>
      </c>
      <c r="AC231" s="140">
        <f t="shared" si="291"/>
        <v>894.39</v>
      </c>
      <c r="AD231" s="140">
        <f t="shared" si="291"/>
        <v>601.46</v>
      </c>
      <c r="AE231" s="140">
        <f t="shared" si="291"/>
        <v>37.27</v>
      </c>
      <c r="AF231" s="140">
        <f t="shared" si="291"/>
        <v>220</v>
      </c>
      <c r="AG231" s="140">
        <f t="shared" si="291"/>
        <v>0</v>
      </c>
      <c r="AH231" s="140">
        <f t="shared" si="291"/>
        <v>1797.84</v>
      </c>
      <c r="AI231" s="139" t="s">
        <v>32</v>
      </c>
    </row>
    <row r="232" s="39" customFormat="1" ht="16" customHeight="1" spans="1:35">
      <c r="A232" s="129">
        <f t="shared" si="239"/>
        <v>229</v>
      </c>
      <c r="B232" s="49" t="s">
        <v>568</v>
      </c>
      <c r="C232" s="307" t="s">
        <v>609</v>
      </c>
      <c r="D232" s="49" t="s">
        <v>610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40"/>
        <v>44.72</v>
      </c>
      <c r="L232" s="49">
        <f t="shared" si="241"/>
        <v>596.26</v>
      </c>
      <c r="M232" s="130">
        <f t="shared" si="242"/>
        <v>481.17</v>
      </c>
      <c r="N232" s="49">
        <f t="shared" si="243"/>
        <v>26.09</v>
      </c>
      <c r="O232" s="130">
        <f t="shared" si="244"/>
        <v>110</v>
      </c>
      <c r="P232" s="130">
        <f t="shared" si="245"/>
        <v>0</v>
      </c>
      <c r="Q232" s="130">
        <f t="shared" si="246"/>
        <v>1258.24</v>
      </c>
      <c r="R232" s="49">
        <f t="shared" si="247"/>
        <v>0</v>
      </c>
      <c r="S232" s="49">
        <f t="shared" si="248"/>
        <v>298.13</v>
      </c>
      <c r="T232" s="130">
        <f t="shared" si="249"/>
        <v>120.29</v>
      </c>
      <c r="U232" s="49">
        <f t="shared" si="250"/>
        <v>11.18</v>
      </c>
      <c r="V232" s="130">
        <f t="shared" si="251"/>
        <v>110</v>
      </c>
      <c r="W232" s="130">
        <f t="shared" si="252"/>
        <v>0</v>
      </c>
      <c r="X232" s="49">
        <f t="shared" si="253"/>
        <v>539.6</v>
      </c>
      <c r="Y232" s="49">
        <f t="shared" si="254"/>
        <v>1797.84</v>
      </c>
      <c r="Z232" s="49"/>
      <c r="AA232" s="139" t="s">
        <v>54</v>
      </c>
      <c r="AB232" s="140">
        <f t="shared" ref="AB232:AH232" si="292">K232+R232</f>
        <v>44.72</v>
      </c>
      <c r="AC232" s="140">
        <f t="shared" si="292"/>
        <v>894.39</v>
      </c>
      <c r="AD232" s="140">
        <f t="shared" si="292"/>
        <v>601.46</v>
      </c>
      <c r="AE232" s="140">
        <f t="shared" si="292"/>
        <v>37.27</v>
      </c>
      <c r="AF232" s="140">
        <f t="shared" si="292"/>
        <v>220</v>
      </c>
      <c r="AG232" s="140">
        <f t="shared" si="292"/>
        <v>0</v>
      </c>
      <c r="AH232" s="140">
        <f t="shared" si="292"/>
        <v>1797.84</v>
      </c>
      <c r="AI232" s="139" t="s">
        <v>32</v>
      </c>
    </row>
    <row r="233" s="39" customFormat="1" ht="16" customHeight="1" spans="1:35">
      <c r="A233" s="129">
        <f t="shared" si="239"/>
        <v>230</v>
      </c>
      <c r="B233" s="49" t="s">
        <v>568</v>
      </c>
      <c r="C233" s="307" t="s">
        <v>611</v>
      </c>
      <c r="D233" s="49" t="s">
        <v>612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2200</v>
      </c>
      <c r="J233" s="130"/>
      <c r="K233" s="49">
        <f t="shared" si="240"/>
        <v>44.72</v>
      </c>
      <c r="L233" s="49">
        <f t="shared" si="241"/>
        <v>596.26</v>
      </c>
      <c r="M233" s="130">
        <f t="shared" si="242"/>
        <v>481.17</v>
      </c>
      <c r="N233" s="49">
        <f t="shared" si="243"/>
        <v>26.09</v>
      </c>
      <c r="O233" s="130">
        <f t="shared" si="244"/>
        <v>110</v>
      </c>
      <c r="P233" s="130">
        <f t="shared" si="245"/>
        <v>0</v>
      </c>
      <c r="Q233" s="130">
        <f t="shared" si="246"/>
        <v>1258.24</v>
      </c>
      <c r="R233" s="49">
        <f t="shared" si="247"/>
        <v>0</v>
      </c>
      <c r="S233" s="49">
        <f t="shared" si="248"/>
        <v>298.13</v>
      </c>
      <c r="T233" s="130">
        <f t="shared" si="249"/>
        <v>120.29</v>
      </c>
      <c r="U233" s="49">
        <f t="shared" si="250"/>
        <v>11.18</v>
      </c>
      <c r="V233" s="130">
        <f t="shared" si="251"/>
        <v>110</v>
      </c>
      <c r="W233" s="130">
        <f t="shared" si="252"/>
        <v>0</v>
      </c>
      <c r="X233" s="49">
        <f t="shared" si="253"/>
        <v>539.6</v>
      </c>
      <c r="Y233" s="49">
        <f t="shared" si="254"/>
        <v>1797.84</v>
      </c>
      <c r="Z233" s="49"/>
      <c r="AA233" s="139" t="s">
        <v>54</v>
      </c>
      <c r="AB233" s="140">
        <f t="shared" ref="AB233:AH233" si="293">K233+R233</f>
        <v>44.72</v>
      </c>
      <c r="AC233" s="140">
        <f t="shared" si="293"/>
        <v>894.39</v>
      </c>
      <c r="AD233" s="140">
        <f t="shared" si="293"/>
        <v>601.46</v>
      </c>
      <c r="AE233" s="140">
        <f t="shared" si="293"/>
        <v>37.27</v>
      </c>
      <c r="AF233" s="140">
        <f t="shared" si="293"/>
        <v>220</v>
      </c>
      <c r="AG233" s="140">
        <f t="shared" si="293"/>
        <v>0</v>
      </c>
      <c r="AH233" s="140">
        <f t="shared" si="293"/>
        <v>1797.84</v>
      </c>
      <c r="AI233" s="139" t="s">
        <v>32</v>
      </c>
    </row>
    <row r="234" s="39" customFormat="1" ht="16" customHeight="1" spans="1:35">
      <c r="A234" s="129">
        <f t="shared" si="239"/>
        <v>231</v>
      </c>
      <c r="B234" s="49" t="s">
        <v>568</v>
      </c>
      <c r="C234" s="315" t="s">
        <v>613</v>
      </c>
      <c r="D234" s="49" t="s">
        <v>614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/>
      <c r="K234" s="49">
        <f t="shared" si="240"/>
        <v>44.72</v>
      </c>
      <c r="L234" s="49">
        <f t="shared" si="241"/>
        <v>596.26</v>
      </c>
      <c r="M234" s="130">
        <f t="shared" si="242"/>
        <v>481.17</v>
      </c>
      <c r="N234" s="49">
        <f t="shared" si="243"/>
        <v>26.09</v>
      </c>
      <c r="O234" s="130">
        <f t="shared" si="244"/>
        <v>110</v>
      </c>
      <c r="P234" s="130">
        <f t="shared" si="245"/>
        <v>0</v>
      </c>
      <c r="Q234" s="130">
        <f t="shared" si="246"/>
        <v>1258.24</v>
      </c>
      <c r="R234" s="49">
        <f t="shared" si="247"/>
        <v>0</v>
      </c>
      <c r="S234" s="49">
        <f t="shared" si="248"/>
        <v>298.13</v>
      </c>
      <c r="T234" s="130">
        <f t="shared" si="249"/>
        <v>120.29</v>
      </c>
      <c r="U234" s="49">
        <f t="shared" si="250"/>
        <v>11.18</v>
      </c>
      <c r="V234" s="130">
        <f t="shared" si="251"/>
        <v>110</v>
      </c>
      <c r="W234" s="130">
        <f t="shared" si="252"/>
        <v>0</v>
      </c>
      <c r="X234" s="49">
        <f t="shared" si="253"/>
        <v>539.6</v>
      </c>
      <c r="Y234" s="49">
        <f t="shared" si="254"/>
        <v>1797.84</v>
      </c>
      <c r="Z234" s="49"/>
      <c r="AA234" s="139" t="s">
        <v>54</v>
      </c>
      <c r="AB234" s="140">
        <f t="shared" ref="AB234:AH234" si="294">K234+R234</f>
        <v>44.72</v>
      </c>
      <c r="AC234" s="140">
        <f t="shared" si="294"/>
        <v>894.39</v>
      </c>
      <c r="AD234" s="140">
        <f t="shared" si="294"/>
        <v>601.46</v>
      </c>
      <c r="AE234" s="140">
        <f t="shared" si="294"/>
        <v>37.27</v>
      </c>
      <c r="AF234" s="140">
        <f t="shared" si="294"/>
        <v>220</v>
      </c>
      <c r="AG234" s="140">
        <f t="shared" si="294"/>
        <v>0</v>
      </c>
      <c r="AH234" s="140">
        <f t="shared" si="294"/>
        <v>1797.84</v>
      </c>
      <c r="AI234" s="139" t="s">
        <v>32</v>
      </c>
    </row>
    <row r="235" s="39" customFormat="1" ht="16" customHeight="1" spans="1:35">
      <c r="A235" s="129">
        <f t="shared" si="239"/>
        <v>232</v>
      </c>
      <c r="B235" s="49" t="s">
        <v>212</v>
      </c>
      <c r="C235" s="316" t="s">
        <v>615</v>
      </c>
      <c r="D235" s="230" t="s">
        <v>616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3180</v>
      </c>
      <c r="J235" s="130"/>
      <c r="K235" s="49">
        <f t="shared" si="240"/>
        <v>44.72</v>
      </c>
      <c r="L235" s="49">
        <f t="shared" si="241"/>
        <v>596.26</v>
      </c>
      <c r="M235" s="130">
        <f t="shared" si="242"/>
        <v>481.17</v>
      </c>
      <c r="N235" s="49">
        <f t="shared" si="243"/>
        <v>26.09</v>
      </c>
      <c r="O235" s="130">
        <f t="shared" si="244"/>
        <v>159</v>
      </c>
      <c r="P235" s="130">
        <f t="shared" si="245"/>
        <v>0</v>
      </c>
      <c r="Q235" s="130">
        <f t="shared" si="246"/>
        <v>1307.24</v>
      </c>
      <c r="R235" s="49">
        <f t="shared" si="247"/>
        <v>0</v>
      </c>
      <c r="S235" s="49">
        <f t="shared" si="248"/>
        <v>298.13</v>
      </c>
      <c r="T235" s="130">
        <f t="shared" si="249"/>
        <v>120.29</v>
      </c>
      <c r="U235" s="49">
        <f t="shared" si="250"/>
        <v>11.18</v>
      </c>
      <c r="V235" s="130">
        <f t="shared" si="251"/>
        <v>159</v>
      </c>
      <c r="W235" s="130">
        <f t="shared" si="252"/>
        <v>0</v>
      </c>
      <c r="X235" s="49">
        <f t="shared" si="253"/>
        <v>588.6</v>
      </c>
      <c r="Y235" s="49">
        <f t="shared" si="254"/>
        <v>1895.84</v>
      </c>
      <c r="Z235" s="49"/>
      <c r="AA235" s="139" t="s">
        <v>71</v>
      </c>
      <c r="AB235" s="140">
        <f t="shared" ref="AB235:AH235" si="295">K235+R235</f>
        <v>44.72</v>
      </c>
      <c r="AC235" s="140">
        <f t="shared" si="295"/>
        <v>894.39</v>
      </c>
      <c r="AD235" s="140">
        <f t="shared" si="295"/>
        <v>601.46</v>
      </c>
      <c r="AE235" s="140">
        <f t="shared" si="295"/>
        <v>37.27</v>
      </c>
      <c r="AF235" s="140">
        <f t="shared" si="295"/>
        <v>318</v>
      </c>
      <c r="AG235" s="140">
        <f t="shared" si="295"/>
        <v>0</v>
      </c>
      <c r="AH235" s="140">
        <f t="shared" si="295"/>
        <v>1895.84</v>
      </c>
      <c r="AI235" s="139" t="s">
        <v>35</v>
      </c>
    </row>
    <row r="236" s="39" customFormat="1" ht="16" customHeight="1" spans="1:35">
      <c r="A236" s="129">
        <f t="shared" si="239"/>
        <v>233</v>
      </c>
      <c r="B236" s="49" t="s">
        <v>119</v>
      </c>
      <c r="C236" s="310" t="s">
        <v>617</v>
      </c>
      <c r="D236" s="133" t="s">
        <v>618</v>
      </c>
      <c r="E236" s="349">
        <v>3726.65</v>
      </c>
      <c r="F236" s="49">
        <v>3726.65</v>
      </c>
      <c r="G236" s="350">
        <v>6014.67</v>
      </c>
      <c r="H236" s="349">
        <v>3726.65</v>
      </c>
      <c r="I236" s="350">
        <v>2200</v>
      </c>
      <c r="J236" s="130"/>
      <c r="K236" s="49">
        <f t="shared" si="240"/>
        <v>44.72</v>
      </c>
      <c r="L236" s="49">
        <f t="shared" si="241"/>
        <v>596.26</v>
      </c>
      <c r="M236" s="130">
        <f t="shared" si="242"/>
        <v>481.17</v>
      </c>
      <c r="N236" s="49">
        <f t="shared" si="243"/>
        <v>26.09</v>
      </c>
      <c r="O236" s="130">
        <f t="shared" si="244"/>
        <v>110</v>
      </c>
      <c r="P236" s="130">
        <f t="shared" si="245"/>
        <v>0</v>
      </c>
      <c r="Q236" s="130">
        <f t="shared" si="246"/>
        <v>1258.24</v>
      </c>
      <c r="R236" s="49">
        <f t="shared" si="247"/>
        <v>0</v>
      </c>
      <c r="S236" s="49">
        <f t="shared" si="248"/>
        <v>298.13</v>
      </c>
      <c r="T236" s="130">
        <f t="shared" si="249"/>
        <v>120.29</v>
      </c>
      <c r="U236" s="49">
        <f t="shared" si="250"/>
        <v>11.18</v>
      </c>
      <c r="V236" s="130">
        <f t="shared" si="251"/>
        <v>110</v>
      </c>
      <c r="W236" s="130">
        <f t="shared" si="252"/>
        <v>0</v>
      </c>
      <c r="X236" s="49">
        <f t="shared" si="253"/>
        <v>539.6</v>
      </c>
      <c r="Y236" s="49">
        <f t="shared" si="254"/>
        <v>1797.84</v>
      </c>
      <c r="Z236" s="49"/>
      <c r="AA236" s="139" t="s">
        <v>78</v>
      </c>
      <c r="AB236" s="140">
        <f t="shared" ref="AB236:AH236" si="296">K236+R236</f>
        <v>44.72</v>
      </c>
      <c r="AC236" s="140">
        <f t="shared" si="296"/>
        <v>894.39</v>
      </c>
      <c r="AD236" s="140">
        <f t="shared" si="296"/>
        <v>601.46</v>
      </c>
      <c r="AE236" s="140">
        <f t="shared" si="296"/>
        <v>37.27</v>
      </c>
      <c r="AF236" s="140">
        <f t="shared" si="296"/>
        <v>220</v>
      </c>
      <c r="AG236" s="140">
        <f t="shared" si="296"/>
        <v>0</v>
      </c>
      <c r="AH236" s="140">
        <f t="shared" si="296"/>
        <v>1797.84</v>
      </c>
      <c r="AI236" s="139" t="s">
        <v>32</v>
      </c>
    </row>
    <row r="237" s="39" customFormat="1" ht="16" customHeight="1" spans="1:35">
      <c r="A237" s="129">
        <f t="shared" si="239"/>
        <v>234</v>
      </c>
      <c r="B237" s="49" t="s">
        <v>129</v>
      </c>
      <c r="C237" s="312" t="s">
        <v>619</v>
      </c>
      <c r="D237" s="202" t="s">
        <v>620</v>
      </c>
      <c r="E237" s="349">
        <v>3726.65</v>
      </c>
      <c r="F237" s="49">
        <v>3726.65</v>
      </c>
      <c r="G237" s="350">
        <v>6014.67</v>
      </c>
      <c r="H237" s="349">
        <v>3726.65</v>
      </c>
      <c r="I237" s="130">
        <v>3180</v>
      </c>
      <c r="J237" s="130"/>
      <c r="K237" s="49">
        <f t="shared" si="240"/>
        <v>44.72</v>
      </c>
      <c r="L237" s="49">
        <f t="shared" si="241"/>
        <v>596.26</v>
      </c>
      <c r="M237" s="130">
        <f t="shared" si="242"/>
        <v>481.17</v>
      </c>
      <c r="N237" s="49">
        <f t="shared" si="243"/>
        <v>26.09</v>
      </c>
      <c r="O237" s="130">
        <f t="shared" si="244"/>
        <v>159</v>
      </c>
      <c r="P237" s="130">
        <f t="shared" si="245"/>
        <v>0</v>
      </c>
      <c r="Q237" s="130">
        <f t="shared" si="246"/>
        <v>1307.24</v>
      </c>
      <c r="R237" s="49">
        <f t="shared" si="247"/>
        <v>0</v>
      </c>
      <c r="S237" s="49">
        <f t="shared" si="248"/>
        <v>298.13</v>
      </c>
      <c r="T237" s="130">
        <f t="shared" si="249"/>
        <v>120.29</v>
      </c>
      <c r="U237" s="49">
        <f t="shared" si="250"/>
        <v>11.18</v>
      </c>
      <c r="V237" s="130">
        <f t="shared" si="251"/>
        <v>159</v>
      </c>
      <c r="W237" s="130">
        <f t="shared" si="252"/>
        <v>0</v>
      </c>
      <c r="X237" s="49">
        <f t="shared" si="253"/>
        <v>588.6</v>
      </c>
      <c r="Y237" s="49">
        <f t="shared" si="254"/>
        <v>1895.84</v>
      </c>
      <c r="Z237" s="49"/>
      <c r="AA237" s="139" t="s">
        <v>61</v>
      </c>
      <c r="AB237" s="140">
        <f t="shared" ref="AB237:AH237" si="297">K237+R237</f>
        <v>44.72</v>
      </c>
      <c r="AC237" s="140">
        <f t="shared" si="297"/>
        <v>894.39</v>
      </c>
      <c r="AD237" s="140">
        <f t="shared" si="297"/>
        <v>601.46</v>
      </c>
      <c r="AE237" s="140">
        <f t="shared" si="297"/>
        <v>37.27</v>
      </c>
      <c r="AF237" s="140">
        <f t="shared" si="297"/>
        <v>318</v>
      </c>
      <c r="AG237" s="140">
        <f t="shared" si="297"/>
        <v>0</v>
      </c>
      <c r="AH237" s="140">
        <f t="shared" si="297"/>
        <v>1895.84</v>
      </c>
      <c r="AI237" s="139" t="s">
        <v>35</v>
      </c>
    </row>
    <row r="238" s="39" customFormat="1" ht="16" customHeight="1" spans="1:35">
      <c r="A238" s="129">
        <f t="shared" si="239"/>
        <v>235</v>
      </c>
      <c r="B238" s="49" t="s">
        <v>129</v>
      </c>
      <c r="C238" s="312" t="s">
        <v>621</v>
      </c>
      <c r="D238" s="202" t="s">
        <v>622</v>
      </c>
      <c r="E238" s="349">
        <v>3726.65</v>
      </c>
      <c r="F238" s="49">
        <v>3726.65</v>
      </c>
      <c r="G238" s="350">
        <v>6014.67</v>
      </c>
      <c r="H238" s="349">
        <v>3726.65</v>
      </c>
      <c r="I238" s="130">
        <v>3180</v>
      </c>
      <c r="J238" s="130"/>
      <c r="K238" s="49">
        <f t="shared" si="240"/>
        <v>44.72</v>
      </c>
      <c r="L238" s="49">
        <f t="shared" si="241"/>
        <v>596.26</v>
      </c>
      <c r="M238" s="130">
        <f t="shared" si="242"/>
        <v>481.17</v>
      </c>
      <c r="N238" s="49">
        <f t="shared" si="243"/>
        <v>26.09</v>
      </c>
      <c r="O238" s="130">
        <f t="shared" si="244"/>
        <v>159</v>
      </c>
      <c r="P238" s="130">
        <f t="shared" si="245"/>
        <v>0</v>
      </c>
      <c r="Q238" s="130">
        <f t="shared" si="246"/>
        <v>1307.24</v>
      </c>
      <c r="R238" s="49">
        <f t="shared" si="247"/>
        <v>0</v>
      </c>
      <c r="S238" s="49">
        <f t="shared" si="248"/>
        <v>298.13</v>
      </c>
      <c r="T238" s="130">
        <f t="shared" si="249"/>
        <v>120.29</v>
      </c>
      <c r="U238" s="49">
        <f t="shared" si="250"/>
        <v>11.18</v>
      </c>
      <c r="V238" s="130">
        <f t="shared" si="251"/>
        <v>159</v>
      </c>
      <c r="W238" s="130">
        <f t="shared" si="252"/>
        <v>0</v>
      </c>
      <c r="X238" s="49">
        <f t="shared" si="253"/>
        <v>588.6</v>
      </c>
      <c r="Y238" s="49">
        <f t="shared" si="254"/>
        <v>1895.84</v>
      </c>
      <c r="Z238" s="49"/>
      <c r="AA238" s="139" t="s">
        <v>61</v>
      </c>
      <c r="AB238" s="140">
        <f t="shared" ref="AB238:AH238" si="298">K238+R238</f>
        <v>44.72</v>
      </c>
      <c r="AC238" s="140">
        <f t="shared" si="298"/>
        <v>894.39</v>
      </c>
      <c r="AD238" s="140">
        <f t="shared" si="298"/>
        <v>601.46</v>
      </c>
      <c r="AE238" s="140">
        <f t="shared" si="298"/>
        <v>37.27</v>
      </c>
      <c r="AF238" s="140">
        <f t="shared" si="298"/>
        <v>318</v>
      </c>
      <c r="AG238" s="140">
        <f t="shared" si="298"/>
        <v>0</v>
      </c>
      <c r="AH238" s="140">
        <f t="shared" si="298"/>
        <v>1895.84</v>
      </c>
      <c r="AI238" s="139" t="s">
        <v>35</v>
      </c>
    </row>
    <row r="239" s="39" customFormat="1" ht="16" customHeight="1" spans="1:35">
      <c r="A239" s="129">
        <f t="shared" si="239"/>
        <v>236</v>
      </c>
      <c r="B239" s="49" t="s">
        <v>139</v>
      </c>
      <c r="C239" s="310" t="s">
        <v>623</v>
      </c>
      <c r="D239" s="453" t="s">
        <v>624</v>
      </c>
      <c r="E239" s="349">
        <v>3726.65</v>
      </c>
      <c r="F239" s="49">
        <v>3726.65</v>
      </c>
      <c r="G239" s="350">
        <v>6014.67</v>
      </c>
      <c r="H239" s="349">
        <v>3726.65</v>
      </c>
      <c r="I239" s="130">
        <v>2200</v>
      </c>
      <c r="J239" s="130"/>
      <c r="K239" s="49">
        <f t="shared" si="240"/>
        <v>44.72</v>
      </c>
      <c r="L239" s="49">
        <f t="shared" si="241"/>
        <v>596.26</v>
      </c>
      <c r="M239" s="130">
        <f t="shared" si="242"/>
        <v>481.17</v>
      </c>
      <c r="N239" s="49">
        <f t="shared" si="243"/>
        <v>26.09</v>
      </c>
      <c r="O239" s="130">
        <f t="shared" si="244"/>
        <v>110</v>
      </c>
      <c r="P239" s="130">
        <f t="shared" si="245"/>
        <v>0</v>
      </c>
      <c r="Q239" s="130">
        <f t="shared" si="246"/>
        <v>1258.24</v>
      </c>
      <c r="R239" s="49">
        <f t="shared" si="247"/>
        <v>0</v>
      </c>
      <c r="S239" s="49">
        <f t="shared" si="248"/>
        <v>298.13</v>
      </c>
      <c r="T239" s="130">
        <f t="shared" si="249"/>
        <v>120.29</v>
      </c>
      <c r="U239" s="49">
        <f t="shared" si="250"/>
        <v>11.18</v>
      </c>
      <c r="V239" s="130">
        <f t="shared" si="251"/>
        <v>110</v>
      </c>
      <c r="W239" s="130">
        <f t="shared" si="252"/>
        <v>0</v>
      </c>
      <c r="X239" s="49">
        <f t="shared" si="253"/>
        <v>539.6</v>
      </c>
      <c r="Y239" s="49">
        <f t="shared" si="254"/>
        <v>1797.84</v>
      </c>
      <c r="Z239" s="49"/>
      <c r="AA239" s="139" t="s">
        <v>77</v>
      </c>
      <c r="AB239" s="140">
        <f t="shared" ref="AB239:AH239" si="299">K239+R239</f>
        <v>44.72</v>
      </c>
      <c r="AC239" s="140">
        <f t="shared" si="299"/>
        <v>894.39</v>
      </c>
      <c r="AD239" s="140">
        <f t="shared" si="299"/>
        <v>601.46</v>
      </c>
      <c r="AE239" s="140">
        <f t="shared" si="299"/>
        <v>37.27</v>
      </c>
      <c r="AF239" s="140">
        <f t="shared" si="299"/>
        <v>220</v>
      </c>
      <c r="AG239" s="140">
        <f t="shared" si="299"/>
        <v>0</v>
      </c>
      <c r="AH239" s="140">
        <f t="shared" si="299"/>
        <v>1797.84</v>
      </c>
      <c r="AI239" s="139" t="s">
        <v>32</v>
      </c>
    </row>
    <row r="240" s="39" customFormat="1" ht="16" customHeight="1" spans="1:35">
      <c r="A240" s="129">
        <f t="shared" si="239"/>
        <v>237</v>
      </c>
      <c r="B240" s="49" t="s">
        <v>201</v>
      </c>
      <c r="C240" s="351" t="s">
        <v>627</v>
      </c>
      <c r="D240" s="455" t="s">
        <v>628</v>
      </c>
      <c r="E240" s="349">
        <v>3726.65</v>
      </c>
      <c r="F240" s="49">
        <v>3726.65</v>
      </c>
      <c r="G240" s="350">
        <v>6014.67</v>
      </c>
      <c r="H240" s="349">
        <v>3726.65</v>
      </c>
      <c r="I240" s="130">
        <v>2200</v>
      </c>
      <c r="J240" s="130"/>
      <c r="K240" s="49">
        <f t="shared" si="240"/>
        <v>44.72</v>
      </c>
      <c r="L240" s="49">
        <f t="shared" si="241"/>
        <v>596.26</v>
      </c>
      <c r="M240" s="130">
        <f t="shared" si="242"/>
        <v>481.17</v>
      </c>
      <c r="N240" s="49">
        <f t="shared" si="243"/>
        <v>26.09</v>
      </c>
      <c r="O240" s="130">
        <f t="shared" si="244"/>
        <v>110</v>
      </c>
      <c r="P240" s="130">
        <f t="shared" si="245"/>
        <v>0</v>
      </c>
      <c r="Q240" s="130">
        <f t="shared" si="246"/>
        <v>1258.24</v>
      </c>
      <c r="R240" s="49">
        <f t="shared" si="247"/>
        <v>0</v>
      </c>
      <c r="S240" s="49">
        <f t="shared" si="248"/>
        <v>298.13</v>
      </c>
      <c r="T240" s="130">
        <f t="shared" si="249"/>
        <v>120.29</v>
      </c>
      <c r="U240" s="49">
        <f t="shared" si="250"/>
        <v>11.18</v>
      </c>
      <c r="V240" s="130">
        <f t="shared" si="251"/>
        <v>110</v>
      </c>
      <c r="W240" s="130">
        <f t="shared" si="252"/>
        <v>0</v>
      </c>
      <c r="X240" s="49">
        <f t="shared" si="253"/>
        <v>539.6</v>
      </c>
      <c r="Y240" s="49">
        <f t="shared" si="254"/>
        <v>1797.84</v>
      </c>
      <c r="Z240" s="49"/>
      <c r="AA240" s="139" t="s">
        <v>70</v>
      </c>
      <c r="AB240" s="140">
        <f t="shared" ref="AB240:AH240" si="300">K240+R240</f>
        <v>44.72</v>
      </c>
      <c r="AC240" s="140">
        <f t="shared" si="300"/>
        <v>894.39</v>
      </c>
      <c r="AD240" s="140">
        <f t="shared" si="300"/>
        <v>601.46</v>
      </c>
      <c r="AE240" s="140">
        <f t="shared" si="300"/>
        <v>37.27</v>
      </c>
      <c r="AF240" s="140">
        <f t="shared" si="300"/>
        <v>220</v>
      </c>
      <c r="AG240" s="140">
        <f t="shared" si="300"/>
        <v>0</v>
      </c>
      <c r="AH240" s="140">
        <f t="shared" si="300"/>
        <v>1797.84</v>
      </c>
      <c r="AI240" s="139" t="s">
        <v>32</v>
      </c>
    </row>
    <row r="241" s="39" customFormat="1" ht="16" customHeight="1" spans="1:35">
      <c r="A241" s="129">
        <f t="shared" si="239"/>
        <v>238</v>
      </c>
      <c r="B241" s="49" t="s">
        <v>223</v>
      </c>
      <c r="C241" s="52" t="s">
        <v>633</v>
      </c>
      <c r="D241" s="202" t="s">
        <v>634</v>
      </c>
      <c r="E241" s="349">
        <v>3726.65</v>
      </c>
      <c r="F241" s="49">
        <v>3726.65</v>
      </c>
      <c r="G241" s="350">
        <v>6014.67</v>
      </c>
      <c r="H241" s="349">
        <v>3726.65</v>
      </c>
      <c r="I241" s="130">
        <v>3180</v>
      </c>
      <c r="J241" s="130"/>
      <c r="K241" s="49">
        <f t="shared" si="240"/>
        <v>44.72</v>
      </c>
      <c r="L241" s="49">
        <f t="shared" si="241"/>
        <v>596.26</v>
      </c>
      <c r="M241" s="130">
        <f t="shared" si="242"/>
        <v>481.17</v>
      </c>
      <c r="N241" s="49">
        <f t="shared" si="243"/>
        <v>26.09</v>
      </c>
      <c r="O241" s="130">
        <f t="shared" si="244"/>
        <v>159</v>
      </c>
      <c r="P241" s="130">
        <f t="shared" si="245"/>
        <v>0</v>
      </c>
      <c r="Q241" s="130">
        <f t="shared" si="246"/>
        <v>1307.24</v>
      </c>
      <c r="R241" s="49">
        <f t="shared" si="247"/>
        <v>0</v>
      </c>
      <c r="S241" s="49">
        <f t="shared" si="248"/>
        <v>298.13</v>
      </c>
      <c r="T241" s="130">
        <f t="shared" si="249"/>
        <v>120.29</v>
      </c>
      <c r="U241" s="49">
        <f t="shared" si="250"/>
        <v>11.18</v>
      </c>
      <c r="V241" s="130">
        <f t="shared" si="251"/>
        <v>159</v>
      </c>
      <c r="W241" s="130">
        <f t="shared" si="252"/>
        <v>0</v>
      </c>
      <c r="X241" s="49">
        <f t="shared" si="253"/>
        <v>588.6</v>
      </c>
      <c r="Y241" s="49">
        <f t="shared" si="254"/>
        <v>1895.84</v>
      </c>
      <c r="Z241" s="49"/>
      <c r="AA241" s="139" t="s">
        <v>80</v>
      </c>
      <c r="AB241" s="140">
        <f t="shared" ref="AB241:AH241" si="301">K241+R241</f>
        <v>44.72</v>
      </c>
      <c r="AC241" s="140">
        <f t="shared" si="301"/>
        <v>894.39</v>
      </c>
      <c r="AD241" s="140">
        <f t="shared" si="301"/>
        <v>601.46</v>
      </c>
      <c r="AE241" s="140">
        <f t="shared" si="301"/>
        <v>37.27</v>
      </c>
      <c r="AF241" s="140">
        <f t="shared" si="301"/>
        <v>318</v>
      </c>
      <c r="AG241" s="140">
        <f t="shared" si="301"/>
        <v>0</v>
      </c>
      <c r="AH241" s="140">
        <f t="shared" si="301"/>
        <v>1895.84</v>
      </c>
      <c r="AI241" s="139" t="s">
        <v>33</v>
      </c>
    </row>
    <row r="242" s="39" customFormat="1" ht="16" customHeight="1" spans="1:35">
      <c r="A242" s="129">
        <f t="shared" si="239"/>
        <v>239</v>
      </c>
      <c r="B242" s="49" t="s">
        <v>196</v>
      </c>
      <c r="C242" s="151" t="s">
        <v>635</v>
      </c>
      <c r="D242" s="457" t="s">
        <v>636</v>
      </c>
      <c r="E242" s="349">
        <v>3726.65</v>
      </c>
      <c r="F242" s="49">
        <v>3726.65</v>
      </c>
      <c r="G242" s="350">
        <v>6014.67</v>
      </c>
      <c r="H242" s="349">
        <v>3726.65</v>
      </c>
      <c r="I242" s="130">
        <v>3180</v>
      </c>
      <c r="J242" s="130"/>
      <c r="K242" s="49">
        <f t="shared" si="240"/>
        <v>44.72</v>
      </c>
      <c r="L242" s="49">
        <f t="shared" si="241"/>
        <v>596.26</v>
      </c>
      <c r="M242" s="130">
        <f t="shared" si="242"/>
        <v>481.17</v>
      </c>
      <c r="N242" s="49">
        <f t="shared" si="243"/>
        <v>26.09</v>
      </c>
      <c r="O242" s="130">
        <f t="shared" si="244"/>
        <v>159</v>
      </c>
      <c r="P242" s="130">
        <f t="shared" si="245"/>
        <v>0</v>
      </c>
      <c r="Q242" s="130">
        <f t="shared" si="246"/>
        <v>1307.24</v>
      </c>
      <c r="R242" s="49">
        <f t="shared" si="247"/>
        <v>0</v>
      </c>
      <c r="S242" s="49">
        <f t="shared" si="248"/>
        <v>298.13</v>
      </c>
      <c r="T242" s="130">
        <f t="shared" si="249"/>
        <v>120.29</v>
      </c>
      <c r="U242" s="49">
        <f t="shared" si="250"/>
        <v>11.18</v>
      </c>
      <c r="V242" s="130">
        <f t="shared" si="251"/>
        <v>159</v>
      </c>
      <c r="W242" s="130">
        <f t="shared" si="252"/>
        <v>0</v>
      </c>
      <c r="X242" s="49">
        <f t="shared" si="253"/>
        <v>588.6</v>
      </c>
      <c r="Y242" s="49">
        <f t="shared" si="254"/>
        <v>1895.84</v>
      </c>
      <c r="Z242" s="49"/>
      <c r="AA242" s="139" t="s">
        <v>81</v>
      </c>
      <c r="AB242" s="140">
        <f t="shared" ref="AB242:AH242" si="302">K242+R242</f>
        <v>44.72</v>
      </c>
      <c r="AC242" s="140">
        <f t="shared" si="302"/>
        <v>894.39</v>
      </c>
      <c r="AD242" s="140">
        <f t="shared" si="302"/>
        <v>601.46</v>
      </c>
      <c r="AE242" s="140">
        <f t="shared" si="302"/>
        <v>37.27</v>
      </c>
      <c r="AF242" s="140">
        <f t="shared" si="302"/>
        <v>318</v>
      </c>
      <c r="AG242" s="140">
        <f t="shared" si="302"/>
        <v>0</v>
      </c>
      <c r="AH242" s="140">
        <f t="shared" si="302"/>
        <v>1895.84</v>
      </c>
      <c r="AI242" s="139" t="s">
        <v>34</v>
      </c>
    </row>
    <row r="243" s="39" customFormat="1" ht="16" customHeight="1" spans="1:35">
      <c r="A243" s="129">
        <f t="shared" si="239"/>
        <v>240</v>
      </c>
      <c r="B243" s="49" t="s">
        <v>139</v>
      </c>
      <c r="C243" s="52" t="s">
        <v>637</v>
      </c>
      <c r="D243" s="451" t="s">
        <v>638</v>
      </c>
      <c r="E243" s="349">
        <v>3726.65</v>
      </c>
      <c r="F243" s="49">
        <v>3726.65</v>
      </c>
      <c r="G243" s="350">
        <v>6014.67</v>
      </c>
      <c r="H243" s="349">
        <v>3726.65</v>
      </c>
      <c r="I243" s="130">
        <v>2200</v>
      </c>
      <c r="J243" s="130"/>
      <c r="K243" s="49">
        <f t="shared" si="240"/>
        <v>44.72</v>
      </c>
      <c r="L243" s="49">
        <f t="shared" si="241"/>
        <v>596.26</v>
      </c>
      <c r="M243" s="130">
        <f t="shared" si="242"/>
        <v>481.17</v>
      </c>
      <c r="N243" s="49">
        <f t="shared" si="243"/>
        <v>26.09</v>
      </c>
      <c r="O243" s="130">
        <f t="shared" si="244"/>
        <v>110</v>
      </c>
      <c r="P243" s="130">
        <f t="shared" si="245"/>
        <v>0</v>
      </c>
      <c r="Q243" s="130">
        <f t="shared" si="246"/>
        <v>1258.24</v>
      </c>
      <c r="R243" s="49">
        <f t="shared" si="247"/>
        <v>0</v>
      </c>
      <c r="S243" s="49">
        <f t="shared" si="248"/>
        <v>298.13</v>
      </c>
      <c r="T243" s="130">
        <f t="shared" si="249"/>
        <v>120.29</v>
      </c>
      <c r="U243" s="49">
        <f t="shared" si="250"/>
        <v>11.18</v>
      </c>
      <c r="V243" s="130">
        <f t="shared" si="251"/>
        <v>110</v>
      </c>
      <c r="W243" s="130">
        <f t="shared" si="252"/>
        <v>0</v>
      </c>
      <c r="X243" s="49">
        <f t="shared" si="253"/>
        <v>539.6</v>
      </c>
      <c r="Y243" s="49">
        <f t="shared" si="254"/>
        <v>1797.84</v>
      </c>
      <c r="Z243" s="49"/>
      <c r="AA243" s="139" t="s">
        <v>77</v>
      </c>
      <c r="AB243" s="140">
        <f t="shared" ref="AB243:AH243" si="303">K243+R243</f>
        <v>44.72</v>
      </c>
      <c r="AC243" s="140">
        <f t="shared" si="303"/>
        <v>894.39</v>
      </c>
      <c r="AD243" s="140">
        <f t="shared" si="303"/>
        <v>601.46</v>
      </c>
      <c r="AE243" s="140">
        <f t="shared" si="303"/>
        <v>37.27</v>
      </c>
      <c r="AF243" s="140">
        <f t="shared" si="303"/>
        <v>220</v>
      </c>
      <c r="AG243" s="140">
        <f t="shared" si="303"/>
        <v>0</v>
      </c>
      <c r="AH243" s="140">
        <f t="shared" si="303"/>
        <v>1797.84</v>
      </c>
      <c r="AI243" s="139" t="s">
        <v>32</v>
      </c>
    </row>
    <row r="244" s="39" customFormat="1" ht="16" customHeight="1" spans="1:35">
      <c r="A244" s="129">
        <f t="shared" si="239"/>
        <v>241</v>
      </c>
      <c r="B244" s="49" t="s">
        <v>119</v>
      </c>
      <c r="C244" s="52" t="s">
        <v>639</v>
      </c>
      <c r="D244" s="202" t="s">
        <v>640</v>
      </c>
      <c r="E244" s="349">
        <v>3726.65</v>
      </c>
      <c r="F244" s="49">
        <v>3726.65</v>
      </c>
      <c r="G244" s="350">
        <v>6014.67</v>
      </c>
      <c r="H244" s="349">
        <v>3726.65</v>
      </c>
      <c r="I244" s="130">
        <v>3180</v>
      </c>
      <c r="J244" s="130"/>
      <c r="K244" s="49">
        <f t="shared" si="240"/>
        <v>44.72</v>
      </c>
      <c r="L244" s="49">
        <f t="shared" si="241"/>
        <v>596.26</v>
      </c>
      <c r="M244" s="130">
        <f t="shared" si="242"/>
        <v>481.17</v>
      </c>
      <c r="N244" s="49">
        <f t="shared" si="243"/>
        <v>26.09</v>
      </c>
      <c r="O244" s="130">
        <f t="shared" si="244"/>
        <v>159</v>
      </c>
      <c r="P244" s="130">
        <f t="shared" si="245"/>
        <v>0</v>
      </c>
      <c r="Q244" s="130">
        <f t="shared" si="246"/>
        <v>1307.24</v>
      </c>
      <c r="R244" s="49">
        <f t="shared" si="247"/>
        <v>0</v>
      </c>
      <c r="S244" s="49">
        <f t="shared" si="248"/>
        <v>298.13</v>
      </c>
      <c r="T244" s="130">
        <f t="shared" si="249"/>
        <v>120.29</v>
      </c>
      <c r="U244" s="49">
        <f t="shared" si="250"/>
        <v>11.18</v>
      </c>
      <c r="V244" s="130">
        <f t="shared" si="251"/>
        <v>159</v>
      </c>
      <c r="W244" s="130">
        <f t="shared" si="252"/>
        <v>0</v>
      </c>
      <c r="X244" s="49">
        <f t="shared" si="253"/>
        <v>588.6</v>
      </c>
      <c r="Y244" s="49">
        <f t="shared" si="254"/>
        <v>1895.84</v>
      </c>
      <c r="Z244" s="49"/>
      <c r="AA244" s="139" t="s">
        <v>78</v>
      </c>
      <c r="AB244" s="140">
        <f t="shared" ref="AB244:AH244" si="304">K244+R244</f>
        <v>44.72</v>
      </c>
      <c r="AC244" s="140">
        <f t="shared" si="304"/>
        <v>894.39</v>
      </c>
      <c r="AD244" s="140">
        <f t="shared" si="304"/>
        <v>601.46</v>
      </c>
      <c r="AE244" s="140">
        <f t="shared" si="304"/>
        <v>37.27</v>
      </c>
      <c r="AF244" s="140">
        <f t="shared" si="304"/>
        <v>318</v>
      </c>
      <c r="AG244" s="140">
        <f t="shared" si="304"/>
        <v>0</v>
      </c>
      <c r="AH244" s="140">
        <f t="shared" si="304"/>
        <v>1895.84</v>
      </c>
      <c r="AI244" s="139" t="s">
        <v>35</v>
      </c>
    </row>
    <row r="245" s="39" customFormat="1" ht="16" customHeight="1" spans="1:35">
      <c r="A245" s="129">
        <f t="shared" si="239"/>
        <v>242</v>
      </c>
      <c r="B245" s="49" t="s">
        <v>201</v>
      </c>
      <c r="C245" s="46" t="s">
        <v>641</v>
      </c>
      <c r="D245" s="450" t="s">
        <v>642</v>
      </c>
      <c r="E245" s="349">
        <v>3726.65</v>
      </c>
      <c r="F245" s="49">
        <v>3726.65</v>
      </c>
      <c r="G245" s="350">
        <v>6014.67</v>
      </c>
      <c r="H245" s="349">
        <v>3726.65</v>
      </c>
      <c r="I245" s="130">
        <v>0</v>
      </c>
      <c r="J245" s="130"/>
      <c r="K245" s="49">
        <f t="shared" si="240"/>
        <v>44.72</v>
      </c>
      <c r="L245" s="49">
        <f t="shared" si="241"/>
        <v>596.26</v>
      </c>
      <c r="M245" s="130">
        <f t="shared" si="242"/>
        <v>481.17</v>
      </c>
      <c r="N245" s="49">
        <f t="shared" si="243"/>
        <v>26.09</v>
      </c>
      <c r="O245" s="130">
        <f t="shared" si="244"/>
        <v>0</v>
      </c>
      <c r="P245" s="130">
        <f t="shared" si="245"/>
        <v>0</v>
      </c>
      <c r="Q245" s="130">
        <f t="shared" si="246"/>
        <v>1148.24</v>
      </c>
      <c r="R245" s="49">
        <f t="shared" si="247"/>
        <v>0</v>
      </c>
      <c r="S245" s="49">
        <f t="shared" si="248"/>
        <v>298.13</v>
      </c>
      <c r="T245" s="130">
        <f t="shared" si="249"/>
        <v>120.29</v>
      </c>
      <c r="U245" s="49">
        <f t="shared" si="250"/>
        <v>11.18</v>
      </c>
      <c r="V245" s="130">
        <f t="shared" si="251"/>
        <v>0</v>
      </c>
      <c r="W245" s="130">
        <f t="shared" si="252"/>
        <v>0</v>
      </c>
      <c r="X245" s="49">
        <f t="shared" si="253"/>
        <v>429.6</v>
      </c>
      <c r="Y245" s="49">
        <f t="shared" si="254"/>
        <v>1577.84</v>
      </c>
      <c r="Z245" s="49"/>
      <c r="AA245" s="139" t="s">
        <v>66</v>
      </c>
      <c r="AB245" s="140">
        <f t="shared" ref="AB245:AH245" si="305">K245+R245</f>
        <v>44.72</v>
      </c>
      <c r="AC245" s="140">
        <f t="shared" si="305"/>
        <v>894.39</v>
      </c>
      <c r="AD245" s="140">
        <f t="shared" si="305"/>
        <v>601.46</v>
      </c>
      <c r="AE245" s="140">
        <f t="shared" si="305"/>
        <v>37.27</v>
      </c>
      <c r="AF245" s="140">
        <f t="shared" si="305"/>
        <v>0</v>
      </c>
      <c r="AG245" s="140">
        <f t="shared" si="305"/>
        <v>0</v>
      </c>
      <c r="AH245" s="140">
        <f t="shared" si="305"/>
        <v>1577.84</v>
      </c>
      <c r="AI245" s="139" t="s">
        <v>32</v>
      </c>
    </row>
    <row r="246" s="39" customFormat="1" ht="16" customHeight="1" spans="1:35">
      <c r="A246" s="129">
        <f t="shared" si="239"/>
        <v>243</v>
      </c>
      <c r="B246" s="49" t="s">
        <v>533</v>
      </c>
      <c r="C246" s="46" t="s">
        <v>643</v>
      </c>
      <c r="D246" s="202" t="s">
        <v>644</v>
      </c>
      <c r="E246" s="349">
        <v>3726.65</v>
      </c>
      <c r="F246" s="49">
        <v>3726.65</v>
      </c>
      <c r="G246" s="350">
        <v>6014.67</v>
      </c>
      <c r="H246" s="349">
        <v>3726.65</v>
      </c>
      <c r="I246" s="130">
        <v>2200</v>
      </c>
      <c r="J246" s="130"/>
      <c r="K246" s="49">
        <f t="shared" si="240"/>
        <v>44.72</v>
      </c>
      <c r="L246" s="49">
        <f t="shared" si="241"/>
        <v>596.26</v>
      </c>
      <c r="M246" s="130">
        <f t="shared" si="242"/>
        <v>481.17</v>
      </c>
      <c r="N246" s="49">
        <f t="shared" si="243"/>
        <v>26.09</v>
      </c>
      <c r="O246" s="130">
        <f t="shared" si="244"/>
        <v>110</v>
      </c>
      <c r="P246" s="130">
        <f t="shared" si="245"/>
        <v>0</v>
      </c>
      <c r="Q246" s="130">
        <f t="shared" si="246"/>
        <v>1258.24</v>
      </c>
      <c r="R246" s="49">
        <f t="shared" si="247"/>
        <v>0</v>
      </c>
      <c r="S246" s="49">
        <f t="shared" si="248"/>
        <v>298.13</v>
      </c>
      <c r="T246" s="130">
        <f t="shared" si="249"/>
        <v>120.29</v>
      </c>
      <c r="U246" s="49">
        <f t="shared" si="250"/>
        <v>11.18</v>
      </c>
      <c r="V246" s="130">
        <f t="shared" si="251"/>
        <v>110</v>
      </c>
      <c r="W246" s="130">
        <f t="shared" si="252"/>
        <v>0</v>
      </c>
      <c r="X246" s="49">
        <f t="shared" si="253"/>
        <v>539.6</v>
      </c>
      <c r="Y246" s="49">
        <f t="shared" si="254"/>
        <v>1797.84</v>
      </c>
      <c r="Z246" s="49"/>
      <c r="AA246" s="139" t="s">
        <v>55</v>
      </c>
      <c r="AB246" s="140">
        <f t="shared" ref="AB246:AH246" si="306">K246+R246</f>
        <v>44.72</v>
      </c>
      <c r="AC246" s="140">
        <f t="shared" si="306"/>
        <v>894.39</v>
      </c>
      <c r="AD246" s="140">
        <f t="shared" si="306"/>
        <v>601.46</v>
      </c>
      <c r="AE246" s="140">
        <f t="shared" si="306"/>
        <v>37.27</v>
      </c>
      <c r="AF246" s="140">
        <f t="shared" si="306"/>
        <v>220</v>
      </c>
      <c r="AG246" s="140">
        <f t="shared" si="306"/>
        <v>0</v>
      </c>
      <c r="AH246" s="140">
        <f t="shared" si="306"/>
        <v>1797.84</v>
      </c>
      <c r="AI246" s="139" t="s">
        <v>32</v>
      </c>
    </row>
    <row r="247" s="39" customFormat="1" ht="16" customHeight="1" spans="1:35">
      <c r="A247" s="129">
        <f t="shared" si="239"/>
        <v>244</v>
      </c>
      <c r="B247" s="49" t="s">
        <v>129</v>
      </c>
      <c r="C247" s="46" t="s">
        <v>645</v>
      </c>
      <c r="D247" s="202" t="s">
        <v>646</v>
      </c>
      <c r="E247" s="349">
        <v>3726.65</v>
      </c>
      <c r="F247" s="49">
        <v>3726.65</v>
      </c>
      <c r="G247" s="350">
        <v>6014.67</v>
      </c>
      <c r="H247" s="349">
        <v>3726.65</v>
      </c>
      <c r="I247" s="130">
        <v>3180</v>
      </c>
      <c r="J247" s="130"/>
      <c r="K247" s="49">
        <f t="shared" si="240"/>
        <v>44.72</v>
      </c>
      <c r="L247" s="49">
        <f t="shared" si="241"/>
        <v>596.26</v>
      </c>
      <c r="M247" s="130">
        <f t="shared" si="242"/>
        <v>481.17</v>
      </c>
      <c r="N247" s="49">
        <f t="shared" si="243"/>
        <v>26.09</v>
      </c>
      <c r="O247" s="130">
        <f t="shared" si="244"/>
        <v>159</v>
      </c>
      <c r="P247" s="130">
        <f t="shared" si="245"/>
        <v>0</v>
      </c>
      <c r="Q247" s="130">
        <f t="shared" si="246"/>
        <v>1307.24</v>
      </c>
      <c r="R247" s="49">
        <f t="shared" si="247"/>
        <v>0</v>
      </c>
      <c r="S247" s="49">
        <f t="shared" si="248"/>
        <v>298.13</v>
      </c>
      <c r="T247" s="130">
        <f t="shared" si="249"/>
        <v>120.29</v>
      </c>
      <c r="U247" s="49">
        <f t="shared" si="250"/>
        <v>11.18</v>
      </c>
      <c r="V247" s="130">
        <f t="shared" si="251"/>
        <v>159</v>
      </c>
      <c r="W247" s="130">
        <f t="shared" si="252"/>
        <v>0</v>
      </c>
      <c r="X247" s="49">
        <f t="shared" si="253"/>
        <v>588.6</v>
      </c>
      <c r="Y247" s="49">
        <f t="shared" si="254"/>
        <v>1895.84</v>
      </c>
      <c r="Z247" s="49"/>
      <c r="AA247" s="139" t="s">
        <v>82</v>
      </c>
      <c r="AB247" s="140">
        <f t="shared" ref="AB247:AH247" si="307">K247+R247</f>
        <v>44.72</v>
      </c>
      <c r="AC247" s="140">
        <f t="shared" si="307"/>
        <v>894.39</v>
      </c>
      <c r="AD247" s="140">
        <f t="shared" si="307"/>
        <v>601.46</v>
      </c>
      <c r="AE247" s="140">
        <f t="shared" si="307"/>
        <v>37.27</v>
      </c>
      <c r="AF247" s="140">
        <f t="shared" si="307"/>
        <v>318</v>
      </c>
      <c r="AG247" s="140">
        <f t="shared" si="307"/>
        <v>0</v>
      </c>
      <c r="AH247" s="140">
        <f t="shared" si="307"/>
        <v>1895.84</v>
      </c>
      <c r="AI247" s="139" t="s">
        <v>35</v>
      </c>
    </row>
    <row r="248" s="39" customFormat="1" ht="16" customHeight="1" spans="1:35">
      <c r="A248" s="129">
        <f t="shared" si="239"/>
        <v>245</v>
      </c>
      <c r="B248" s="49" t="s">
        <v>119</v>
      </c>
      <c r="C248" s="46" t="s">
        <v>647</v>
      </c>
      <c r="D248" s="202" t="s">
        <v>648</v>
      </c>
      <c r="E248" s="349">
        <v>3726.65</v>
      </c>
      <c r="F248" s="49">
        <v>3726.65</v>
      </c>
      <c r="G248" s="350">
        <v>6014.67</v>
      </c>
      <c r="H248" s="349">
        <v>3726.65</v>
      </c>
      <c r="I248" s="130">
        <v>2200</v>
      </c>
      <c r="J248" s="130"/>
      <c r="K248" s="49">
        <f t="shared" si="240"/>
        <v>44.72</v>
      </c>
      <c r="L248" s="49">
        <f t="shared" si="241"/>
        <v>596.26</v>
      </c>
      <c r="M248" s="130">
        <f t="shared" si="242"/>
        <v>481.17</v>
      </c>
      <c r="N248" s="49">
        <f t="shared" si="243"/>
        <v>26.09</v>
      </c>
      <c r="O248" s="130">
        <f t="shared" si="244"/>
        <v>110</v>
      </c>
      <c r="P248" s="130">
        <f t="shared" si="245"/>
        <v>0</v>
      </c>
      <c r="Q248" s="130">
        <f t="shared" si="246"/>
        <v>1258.24</v>
      </c>
      <c r="R248" s="49">
        <f t="shared" si="247"/>
        <v>0</v>
      </c>
      <c r="S248" s="49">
        <f t="shared" si="248"/>
        <v>298.13</v>
      </c>
      <c r="T248" s="130">
        <f t="shared" si="249"/>
        <v>120.29</v>
      </c>
      <c r="U248" s="49">
        <f t="shared" si="250"/>
        <v>11.18</v>
      </c>
      <c r="V248" s="130">
        <f t="shared" si="251"/>
        <v>110</v>
      </c>
      <c r="W248" s="130">
        <f t="shared" si="252"/>
        <v>0</v>
      </c>
      <c r="X248" s="49">
        <f t="shared" si="253"/>
        <v>539.6</v>
      </c>
      <c r="Y248" s="49">
        <f t="shared" si="254"/>
        <v>1797.84</v>
      </c>
      <c r="Z248" s="49"/>
      <c r="AA248" s="139" t="s">
        <v>49</v>
      </c>
      <c r="AB248" s="140">
        <f t="shared" ref="AB248:AH248" si="308">K248+R248</f>
        <v>44.72</v>
      </c>
      <c r="AC248" s="140">
        <f t="shared" si="308"/>
        <v>894.39</v>
      </c>
      <c r="AD248" s="140">
        <f t="shared" si="308"/>
        <v>601.46</v>
      </c>
      <c r="AE248" s="140">
        <f t="shared" si="308"/>
        <v>37.27</v>
      </c>
      <c r="AF248" s="140">
        <f t="shared" si="308"/>
        <v>220</v>
      </c>
      <c r="AG248" s="140">
        <f t="shared" si="308"/>
        <v>0</v>
      </c>
      <c r="AH248" s="140">
        <f t="shared" si="308"/>
        <v>1797.84</v>
      </c>
      <c r="AI248" s="139" t="s">
        <v>32</v>
      </c>
    </row>
    <row r="249" s="39" customFormat="1" ht="16" customHeight="1" spans="1:35">
      <c r="A249" s="129">
        <f t="shared" si="239"/>
        <v>246</v>
      </c>
      <c r="B249" s="49" t="s">
        <v>119</v>
      </c>
      <c r="C249" s="46" t="s">
        <v>649</v>
      </c>
      <c r="D249" s="202" t="s">
        <v>650</v>
      </c>
      <c r="E249" s="349">
        <v>3726.65</v>
      </c>
      <c r="F249" s="49">
        <v>3726.65</v>
      </c>
      <c r="G249" s="350">
        <v>6014.67</v>
      </c>
      <c r="H249" s="349">
        <v>3726.65</v>
      </c>
      <c r="I249" s="130">
        <v>2200</v>
      </c>
      <c r="J249" s="130"/>
      <c r="K249" s="49">
        <f t="shared" si="240"/>
        <v>44.72</v>
      </c>
      <c r="L249" s="49">
        <f t="shared" si="241"/>
        <v>596.26</v>
      </c>
      <c r="M249" s="130">
        <f t="shared" si="242"/>
        <v>481.17</v>
      </c>
      <c r="N249" s="49">
        <f t="shared" si="243"/>
        <v>26.09</v>
      </c>
      <c r="O249" s="130">
        <f t="shared" si="244"/>
        <v>110</v>
      </c>
      <c r="P249" s="130">
        <f t="shared" si="245"/>
        <v>0</v>
      </c>
      <c r="Q249" s="130">
        <f t="shared" si="246"/>
        <v>1258.24</v>
      </c>
      <c r="R249" s="49">
        <f t="shared" si="247"/>
        <v>0</v>
      </c>
      <c r="S249" s="49">
        <f t="shared" si="248"/>
        <v>298.13</v>
      </c>
      <c r="T249" s="130">
        <f t="shared" si="249"/>
        <v>120.29</v>
      </c>
      <c r="U249" s="49">
        <f t="shared" si="250"/>
        <v>11.18</v>
      </c>
      <c r="V249" s="130">
        <f t="shared" si="251"/>
        <v>110</v>
      </c>
      <c r="W249" s="130">
        <f t="shared" si="252"/>
        <v>0</v>
      </c>
      <c r="X249" s="49">
        <f t="shared" si="253"/>
        <v>539.6</v>
      </c>
      <c r="Y249" s="49">
        <f t="shared" si="254"/>
        <v>1797.84</v>
      </c>
      <c r="Z249" s="49"/>
      <c r="AA249" s="139" t="s">
        <v>51</v>
      </c>
      <c r="AB249" s="140">
        <f t="shared" ref="AB249:AH249" si="309">K249+R249</f>
        <v>44.72</v>
      </c>
      <c r="AC249" s="140">
        <f t="shared" si="309"/>
        <v>894.39</v>
      </c>
      <c r="AD249" s="140">
        <f t="shared" si="309"/>
        <v>601.46</v>
      </c>
      <c r="AE249" s="140">
        <f t="shared" si="309"/>
        <v>37.27</v>
      </c>
      <c r="AF249" s="140">
        <f t="shared" si="309"/>
        <v>220</v>
      </c>
      <c r="AG249" s="140">
        <f t="shared" si="309"/>
        <v>0</v>
      </c>
      <c r="AH249" s="140">
        <f t="shared" si="309"/>
        <v>1797.84</v>
      </c>
      <c r="AI249" s="139" t="s">
        <v>32</v>
      </c>
    </row>
    <row r="250" s="39" customFormat="1" ht="16" customHeight="1" spans="1:35">
      <c r="A250" s="129">
        <f t="shared" si="239"/>
        <v>247</v>
      </c>
      <c r="B250" s="49" t="s">
        <v>129</v>
      </c>
      <c r="C250" s="52" t="s">
        <v>651</v>
      </c>
      <c r="D250" s="202" t="s">
        <v>652</v>
      </c>
      <c r="E250" s="349">
        <v>3726.65</v>
      </c>
      <c r="F250" s="49">
        <v>3726.65</v>
      </c>
      <c r="G250" s="350">
        <v>6014.67</v>
      </c>
      <c r="H250" s="349">
        <v>3726.65</v>
      </c>
      <c r="I250" s="130">
        <v>3180</v>
      </c>
      <c r="J250" s="130"/>
      <c r="K250" s="49">
        <f t="shared" si="240"/>
        <v>44.72</v>
      </c>
      <c r="L250" s="49">
        <f t="shared" si="241"/>
        <v>596.26</v>
      </c>
      <c r="M250" s="130">
        <f t="shared" si="242"/>
        <v>481.17</v>
      </c>
      <c r="N250" s="49">
        <f t="shared" si="243"/>
        <v>26.09</v>
      </c>
      <c r="O250" s="130">
        <f t="shared" si="244"/>
        <v>159</v>
      </c>
      <c r="P250" s="130">
        <f t="shared" si="245"/>
        <v>0</v>
      </c>
      <c r="Q250" s="130">
        <f t="shared" si="246"/>
        <v>1307.24</v>
      </c>
      <c r="R250" s="49">
        <f t="shared" si="247"/>
        <v>0</v>
      </c>
      <c r="S250" s="49">
        <f t="shared" si="248"/>
        <v>298.13</v>
      </c>
      <c r="T250" s="130">
        <f t="shared" si="249"/>
        <v>120.29</v>
      </c>
      <c r="U250" s="49">
        <f t="shared" si="250"/>
        <v>11.18</v>
      </c>
      <c r="V250" s="130">
        <f t="shared" si="251"/>
        <v>159</v>
      </c>
      <c r="W250" s="130">
        <f t="shared" si="252"/>
        <v>0</v>
      </c>
      <c r="X250" s="49">
        <f t="shared" si="253"/>
        <v>588.6</v>
      </c>
      <c r="Y250" s="49">
        <f t="shared" si="254"/>
        <v>1895.84</v>
      </c>
      <c r="Z250" s="49"/>
      <c r="AA250" s="139" t="s">
        <v>61</v>
      </c>
      <c r="AB250" s="140">
        <f t="shared" ref="AB250:AH250" si="310">K250+R250</f>
        <v>44.72</v>
      </c>
      <c r="AC250" s="140">
        <f t="shared" si="310"/>
        <v>894.39</v>
      </c>
      <c r="AD250" s="140">
        <f t="shared" si="310"/>
        <v>601.46</v>
      </c>
      <c r="AE250" s="140">
        <f t="shared" si="310"/>
        <v>37.27</v>
      </c>
      <c r="AF250" s="140">
        <f t="shared" si="310"/>
        <v>318</v>
      </c>
      <c r="AG250" s="140">
        <f t="shared" si="310"/>
        <v>0</v>
      </c>
      <c r="AH250" s="140">
        <f t="shared" si="310"/>
        <v>1895.84</v>
      </c>
      <c r="AI250" s="139" t="s">
        <v>35</v>
      </c>
    </row>
    <row r="251" s="39" customFormat="1" ht="16" customHeight="1" spans="1:35">
      <c r="A251" s="129">
        <f t="shared" si="239"/>
        <v>248</v>
      </c>
      <c r="B251" s="49" t="s">
        <v>568</v>
      </c>
      <c r="C251" s="52" t="s">
        <v>653</v>
      </c>
      <c r="D251" s="202" t="s">
        <v>654</v>
      </c>
      <c r="E251" s="349">
        <v>3726.65</v>
      </c>
      <c r="F251" s="49">
        <v>3726.65</v>
      </c>
      <c r="G251" s="350">
        <v>6014.67</v>
      </c>
      <c r="H251" s="349">
        <v>3726.65</v>
      </c>
      <c r="I251" s="130">
        <v>2200</v>
      </c>
      <c r="J251" s="130"/>
      <c r="K251" s="49">
        <f t="shared" si="240"/>
        <v>44.72</v>
      </c>
      <c r="L251" s="49">
        <f t="shared" si="241"/>
        <v>596.26</v>
      </c>
      <c r="M251" s="130">
        <f t="shared" si="242"/>
        <v>481.17</v>
      </c>
      <c r="N251" s="49">
        <f t="shared" si="243"/>
        <v>26.09</v>
      </c>
      <c r="O251" s="130">
        <f t="shared" si="244"/>
        <v>110</v>
      </c>
      <c r="P251" s="130">
        <f t="shared" si="245"/>
        <v>0</v>
      </c>
      <c r="Q251" s="130">
        <f t="shared" si="246"/>
        <v>1258.24</v>
      </c>
      <c r="R251" s="49">
        <f t="shared" si="247"/>
        <v>0</v>
      </c>
      <c r="S251" s="49">
        <f t="shared" si="248"/>
        <v>298.13</v>
      </c>
      <c r="T251" s="130">
        <f t="shared" si="249"/>
        <v>120.29</v>
      </c>
      <c r="U251" s="49">
        <f t="shared" si="250"/>
        <v>11.18</v>
      </c>
      <c r="V251" s="130">
        <f t="shared" si="251"/>
        <v>110</v>
      </c>
      <c r="W251" s="130">
        <f t="shared" si="252"/>
        <v>0</v>
      </c>
      <c r="X251" s="49">
        <f t="shared" si="253"/>
        <v>539.6</v>
      </c>
      <c r="Y251" s="49">
        <f t="shared" si="254"/>
        <v>1797.84</v>
      </c>
      <c r="Z251" s="49"/>
      <c r="AA251" s="139" t="s">
        <v>52</v>
      </c>
      <c r="AB251" s="140">
        <f t="shared" ref="AB251:AH251" si="311">K251+R251</f>
        <v>44.72</v>
      </c>
      <c r="AC251" s="140">
        <f t="shared" si="311"/>
        <v>894.39</v>
      </c>
      <c r="AD251" s="140">
        <f t="shared" si="311"/>
        <v>601.46</v>
      </c>
      <c r="AE251" s="140">
        <f t="shared" si="311"/>
        <v>37.27</v>
      </c>
      <c r="AF251" s="140">
        <f t="shared" si="311"/>
        <v>220</v>
      </c>
      <c r="AG251" s="140">
        <f t="shared" si="311"/>
        <v>0</v>
      </c>
      <c r="AH251" s="140">
        <f t="shared" si="311"/>
        <v>1797.84</v>
      </c>
      <c r="AI251" s="139" t="s">
        <v>32</v>
      </c>
    </row>
    <row r="252" s="39" customFormat="1" ht="16" customHeight="1" spans="1:35">
      <c r="A252" s="129">
        <f t="shared" si="239"/>
        <v>249</v>
      </c>
      <c r="B252" s="49" t="s">
        <v>368</v>
      </c>
      <c r="C252" s="46" t="s">
        <v>657</v>
      </c>
      <c r="D252" s="133" t="s">
        <v>658</v>
      </c>
      <c r="E252" s="349">
        <v>3726.65</v>
      </c>
      <c r="F252" s="49">
        <v>3726.65</v>
      </c>
      <c r="G252" s="350">
        <v>6014.67</v>
      </c>
      <c r="H252" s="349">
        <v>3726.65</v>
      </c>
      <c r="I252" s="130">
        <v>3180</v>
      </c>
      <c r="J252" s="130"/>
      <c r="K252" s="49">
        <f t="shared" si="240"/>
        <v>44.72</v>
      </c>
      <c r="L252" s="49">
        <f t="shared" si="241"/>
        <v>596.26</v>
      </c>
      <c r="M252" s="130">
        <f t="shared" si="242"/>
        <v>481.17</v>
      </c>
      <c r="N252" s="49">
        <f t="shared" si="243"/>
        <v>26.09</v>
      </c>
      <c r="O252" s="130">
        <f t="shared" si="244"/>
        <v>159</v>
      </c>
      <c r="P252" s="130">
        <f t="shared" si="245"/>
        <v>0</v>
      </c>
      <c r="Q252" s="130">
        <f t="shared" si="246"/>
        <v>1307.24</v>
      </c>
      <c r="R252" s="49">
        <f t="shared" si="247"/>
        <v>0</v>
      </c>
      <c r="S252" s="49">
        <f t="shared" si="248"/>
        <v>298.13</v>
      </c>
      <c r="T252" s="130">
        <f t="shared" si="249"/>
        <v>120.29</v>
      </c>
      <c r="U252" s="49">
        <f t="shared" si="250"/>
        <v>11.18</v>
      </c>
      <c r="V252" s="130">
        <f t="shared" si="251"/>
        <v>159</v>
      </c>
      <c r="W252" s="130">
        <f t="shared" si="252"/>
        <v>0</v>
      </c>
      <c r="X252" s="49">
        <f t="shared" si="253"/>
        <v>588.6</v>
      </c>
      <c r="Y252" s="49">
        <f t="shared" si="254"/>
        <v>1895.84</v>
      </c>
      <c r="Z252" s="49"/>
      <c r="AA252" s="139" t="s">
        <v>88</v>
      </c>
      <c r="AB252" s="140">
        <f t="shared" ref="AB252:AH252" si="312">K252+R252</f>
        <v>44.72</v>
      </c>
      <c r="AC252" s="140">
        <f t="shared" si="312"/>
        <v>894.39</v>
      </c>
      <c r="AD252" s="140">
        <f t="shared" si="312"/>
        <v>601.46</v>
      </c>
      <c r="AE252" s="140">
        <f t="shared" si="312"/>
        <v>37.27</v>
      </c>
      <c r="AF252" s="140">
        <f t="shared" si="312"/>
        <v>318</v>
      </c>
      <c r="AG252" s="140">
        <f t="shared" si="312"/>
        <v>0</v>
      </c>
      <c r="AH252" s="140">
        <f t="shared" si="312"/>
        <v>1895.84</v>
      </c>
      <c r="AI252" s="139" t="s">
        <v>34</v>
      </c>
    </row>
    <row r="253" s="39" customFormat="1" ht="16" customHeight="1" spans="1:35">
      <c r="A253" s="129">
        <f t="shared" si="239"/>
        <v>250</v>
      </c>
      <c r="B253" s="49" t="s">
        <v>368</v>
      </c>
      <c r="C253" s="46" t="s">
        <v>659</v>
      </c>
      <c r="D253" s="453" t="s">
        <v>660</v>
      </c>
      <c r="E253" s="349">
        <v>3726.65</v>
      </c>
      <c r="F253" s="49">
        <v>3726.65</v>
      </c>
      <c r="G253" s="350">
        <v>6014.67</v>
      </c>
      <c r="H253" s="349">
        <v>3726.65</v>
      </c>
      <c r="I253" s="130">
        <v>3180</v>
      </c>
      <c r="J253" s="130"/>
      <c r="K253" s="49">
        <f t="shared" si="240"/>
        <v>44.72</v>
      </c>
      <c r="L253" s="49">
        <f t="shared" si="241"/>
        <v>596.26</v>
      </c>
      <c r="M253" s="130">
        <f t="shared" si="242"/>
        <v>481.17</v>
      </c>
      <c r="N253" s="49">
        <f t="shared" si="243"/>
        <v>26.09</v>
      </c>
      <c r="O253" s="130">
        <f t="shared" si="244"/>
        <v>159</v>
      </c>
      <c r="P253" s="130">
        <f t="shared" si="245"/>
        <v>0</v>
      </c>
      <c r="Q253" s="130">
        <f t="shared" si="246"/>
        <v>1307.24</v>
      </c>
      <c r="R253" s="49">
        <f t="shared" si="247"/>
        <v>0</v>
      </c>
      <c r="S253" s="49">
        <f t="shared" si="248"/>
        <v>298.13</v>
      </c>
      <c r="T253" s="130">
        <f t="shared" si="249"/>
        <v>120.29</v>
      </c>
      <c r="U253" s="49">
        <f t="shared" si="250"/>
        <v>11.18</v>
      </c>
      <c r="V253" s="130">
        <f t="shared" si="251"/>
        <v>159</v>
      </c>
      <c r="W253" s="130">
        <f t="shared" si="252"/>
        <v>0</v>
      </c>
      <c r="X253" s="49">
        <f t="shared" si="253"/>
        <v>588.6</v>
      </c>
      <c r="Y253" s="49">
        <f t="shared" si="254"/>
        <v>1895.84</v>
      </c>
      <c r="Z253" s="49"/>
      <c r="AA253" s="139" t="s">
        <v>88</v>
      </c>
      <c r="AB253" s="140">
        <f t="shared" ref="AB253:AH253" si="313">K253+R253</f>
        <v>44.72</v>
      </c>
      <c r="AC253" s="140">
        <f t="shared" si="313"/>
        <v>894.39</v>
      </c>
      <c r="AD253" s="140">
        <f t="shared" si="313"/>
        <v>601.46</v>
      </c>
      <c r="AE253" s="140">
        <f t="shared" si="313"/>
        <v>37.27</v>
      </c>
      <c r="AF253" s="140">
        <f t="shared" si="313"/>
        <v>318</v>
      </c>
      <c r="AG253" s="140">
        <f t="shared" si="313"/>
        <v>0</v>
      </c>
      <c r="AH253" s="140">
        <f t="shared" si="313"/>
        <v>1895.84</v>
      </c>
      <c r="AI253" s="139" t="s">
        <v>34</v>
      </c>
    </row>
    <row r="254" s="39" customFormat="1" ht="16" customHeight="1" spans="1:35">
      <c r="A254" s="129">
        <f t="shared" si="239"/>
        <v>251</v>
      </c>
      <c r="B254" s="49" t="s">
        <v>411</v>
      </c>
      <c r="C254" s="46" t="s">
        <v>661</v>
      </c>
      <c r="D254" s="133" t="s">
        <v>662</v>
      </c>
      <c r="E254" s="349">
        <v>3726.65</v>
      </c>
      <c r="F254" s="49">
        <v>3726.65</v>
      </c>
      <c r="G254" s="350">
        <v>6014.67</v>
      </c>
      <c r="H254" s="349">
        <v>3726.65</v>
      </c>
      <c r="I254" s="130">
        <v>2200</v>
      </c>
      <c r="J254" s="130"/>
      <c r="K254" s="49">
        <f t="shared" si="240"/>
        <v>44.72</v>
      </c>
      <c r="L254" s="49">
        <f t="shared" si="241"/>
        <v>596.26</v>
      </c>
      <c r="M254" s="130">
        <f t="shared" si="242"/>
        <v>481.17</v>
      </c>
      <c r="N254" s="49">
        <f t="shared" si="243"/>
        <v>26.09</v>
      </c>
      <c r="O254" s="130">
        <f t="shared" si="244"/>
        <v>110</v>
      </c>
      <c r="P254" s="130">
        <f t="shared" si="245"/>
        <v>0</v>
      </c>
      <c r="Q254" s="130">
        <f t="shared" si="246"/>
        <v>1258.24</v>
      </c>
      <c r="R254" s="49">
        <f t="shared" si="247"/>
        <v>0</v>
      </c>
      <c r="S254" s="49">
        <f t="shared" si="248"/>
        <v>298.13</v>
      </c>
      <c r="T254" s="130">
        <f t="shared" si="249"/>
        <v>120.29</v>
      </c>
      <c r="U254" s="49">
        <f t="shared" si="250"/>
        <v>11.18</v>
      </c>
      <c r="V254" s="130">
        <f t="shared" si="251"/>
        <v>110</v>
      </c>
      <c r="W254" s="130">
        <f t="shared" si="252"/>
        <v>0</v>
      </c>
      <c r="X254" s="49">
        <f t="shared" si="253"/>
        <v>539.6</v>
      </c>
      <c r="Y254" s="49">
        <f t="shared" si="254"/>
        <v>1797.84</v>
      </c>
      <c r="Z254" s="49"/>
      <c r="AA254" s="139" t="s">
        <v>76</v>
      </c>
      <c r="AB254" s="140">
        <f t="shared" ref="AB254:AH254" si="314">K254+R254</f>
        <v>44.72</v>
      </c>
      <c r="AC254" s="140">
        <f t="shared" si="314"/>
        <v>894.39</v>
      </c>
      <c r="AD254" s="140">
        <f t="shared" si="314"/>
        <v>601.46</v>
      </c>
      <c r="AE254" s="140">
        <f t="shared" si="314"/>
        <v>37.27</v>
      </c>
      <c r="AF254" s="140">
        <f t="shared" si="314"/>
        <v>220</v>
      </c>
      <c r="AG254" s="140">
        <f t="shared" si="314"/>
        <v>0</v>
      </c>
      <c r="AH254" s="140">
        <f t="shared" si="314"/>
        <v>1797.84</v>
      </c>
      <c r="AI254" s="139" t="s">
        <v>32</v>
      </c>
    </row>
    <row r="255" s="39" customFormat="1" ht="16" customHeight="1" spans="1:35">
      <c r="A255" s="129">
        <f t="shared" si="239"/>
        <v>252</v>
      </c>
      <c r="B255" s="49" t="s">
        <v>119</v>
      </c>
      <c r="C255" s="46" t="s">
        <v>663</v>
      </c>
      <c r="D255" s="453" t="s">
        <v>664</v>
      </c>
      <c r="E255" s="349">
        <v>3726.65</v>
      </c>
      <c r="F255" s="49">
        <v>3726.65</v>
      </c>
      <c r="G255" s="350">
        <v>6014.67</v>
      </c>
      <c r="H255" s="349">
        <v>3726.65</v>
      </c>
      <c r="I255" s="130">
        <v>2200</v>
      </c>
      <c r="J255" s="130"/>
      <c r="K255" s="49">
        <f t="shared" si="240"/>
        <v>44.72</v>
      </c>
      <c r="L255" s="49">
        <f t="shared" si="241"/>
        <v>596.26</v>
      </c>
      <c r="M255" s="130">
        <f t="shared" si="242"/>
        <v>481.17</v>
      </c>
      <c r="N255" s="49">
        <f t="shared" si="243"/>
        <v>26.09</v>
      </c>
      <c r="O255" s="130">
        <f t="shared" si="244"/>
        <v>110</v>
      </c>
      <c r="P255" s="130">
        <f t="shared" si="245"/>
        <v>0</v>
      </c>
      <c r="Q255" s="130">
        <f t="shared" si="246"/>
        <v>1258.24</v>
      </c>
      <c r="R255" s="49">
        <f t="shared" si="247"/>
        <v>0</v>
      </c>
      <c r="S255" s="49">
        <f t="shared" si="248"/>
        <v>298.13</v>
      </c>
      <c r="T255" s="130">
        <f t="shared" si="249"/>
        <v>120.29</v>
      </c>
      <c r="U255" s="49">
        <f t="shared" si="250"/>
        <v>11.18</v>
      </c>
      <c r="V255" s="130">
        <f t="shared" si="251"/>
        <v>110</v>
      </c>
      <c r="W255" s="130">
        <f t="shared" si="252"/>
        <v>0</v>
      </c>
      <c r="X255" s="49">
        <f t="shared" si="253"/>
        <v>539.6</v>
      </c>
      <c r="Y255" s="49">
        <f t="shared" si="254"/>
        <v>1797.84</v>
      </c>
      <c r="Z255" s="49"/>
      <c r="AA255" s="139" t="s">
        <v>49</v>
      </c>
      <c r="AB255" s="140">
        <f t="shared" ref="AB255:AH255" si="315">K255+R255</f>
        <v>44.72</v>
      </c>
      <c r="AC255" s="140">
        <f t="shared" si="315"/>
        <v>894.39</v>
      </c>
      <c r="AD255" s="140">
        <f t="shared" si="315"/>
        <v>601.46</v>
      </c>
      <c r="AE255" s="140">
        <f t="shared" si="315"/>
        <v>37.27</v>
      </c>
      <c r="AF255" s="140">
        <f t="shared" si="315"/>
        <v>220</v>
      </c>
      <c r="AG255" s="140">
        <f t="shared" si="315"/>
        <v>0</v>
      </c>
      <c r="AH255" s="140">
        <f t="shared" si="315"/>
        <v>1797.84</v>
      </c>
      <c r="AI255" s="139" t="s">
        <v>32</v>
      </c>
    </row>
    <row r="256" s="39" customFormat="1" ht="16" customHeight="1" spans="1:35">
      <c r="A256" s="129">
        <f t="shared" ref="A256:A319" si="316">ROW()-3</f>
        <v>253</v>
      </c>
      <c r="B256" s="49" t="s">
        <v>129</v>
      </c>
      <c r="C256" s="46" t="s">
        <v>665</v>
      </c>
      <c r="D256" s="453" t="s">
        <v>666</v>
      </c>
      <c r="E256" s="349">
        <v>3726.65</v>
      </c>
      <c r="F256" s="49">
        <v>3726.65</v>
      </c>
      <c r="G256" s="350">
        <v>6014.67</v>
      </c>
      <c r="H256" s="349">
        <v>3726.65</v>
      </c>
      <c r="I256" s="130">
        <v>3180</v>
      </c>
      <c r="J256" s="130"/>
      <c r="K256" s="49">
        <f t="shared" ref="K256:K319" si="317">ROUND(E256*0.012,2)</f>
        <v>44.72</v>
      </c>
      <c r="L256" s="49">
        <f t="shared" ref="L256:L319" si="318">ROUND(F256*0.16,2)</f>
        <v>596.26</v>
      </c>
      <c r="M256" s="130">
        <f t="shared" ref="M256:M319" si="319">ROUND(G256*0.08,2)</f>
        <v>481.17</v>
      </c>
      <c r="N256" s="49">
        <f t="shared" ref="N256:N319" si="320">ROUND(H256*0.007,2)</f>
        <v>26.09</v>
      </c>
      <c r="O256" s="130">
        <f t="shared" ref="O256:O319" si="321">I256*5%</f>
        <v>159</v>
      </c>
      <c r="P256" s="130">
        <f t="shared" ref="P256:P319" si="322">J256*50%</f>
        <v>0</v>
      </c>
      <c r="Q256" s="130">
        <f t="shared" ref="Q256:Q319" si="323">SUM(K256:P256)</f>
        <v>1307.24</v>
      </c>
      <c r="R256" s="49">
        <f t="shared" ref="R256:R319" si="324">E256*0</f>
        <v>0</v>
      </c>
      <c r="S256" s="49">
        <f t="shared" ref="S256:S319" si="325">ROUND(F256*0.08,2)</f>
        <v>298.13</v>
      </c>
      <c r="T256" s="130">
        <f t="shared" ref="T256:T319" si="326">ROUND(G256*0.02,2)</f>
        <v>120.29</v>
      </c>
      <c r="U256" s="49">
        <f t="shared" ref="U256:U319" si="327">ROUND(H256*0.003,2)</f>
        <v>11.18</v>
      </c>
      <c r="V256" s="130">
        <f t="shared" ref="V256:V319" si="328">I256*5%</f>
        <v>159</v>
      </c>
      <c r="W256" s="130">
        <f t="shared" ref="W256:W319" si="329">J256*50%</f>
        <v>0</v>
      </c>
      <c r="X256" s="49">
        <f t="shared" ref="X256:X319" si="330">SUM(R256:W256)</f>
        <v>588.6</v>
      </c>
      <c r="Y256" s="49">
        <f t="shared" ref="Y256:Y319" si="331">Q256+X256</f>
        <v>1895.84</v>
      </c>
      <c r="Z256" s="49"/>
      <c r="AA256" s="139" t="s">
        <v>61</v>
      </c>
      <c r="AB256" s="140">
        <f t="shared" ref="AB256:AH256" si="332">K256+R256</f>
        <v>44.72</v>
      </c>
      <c r="AC256" s="140">
        <f t="shared" si="332"/>
        <v>894.39</v>
      </c>
      <c r="AD256" s="140">
        <f t="shared" si="332"/>
        <v>601.46</v>
      </c>
      <c r="AE256" s="140">
        <f t="shared" si="332"/>
        <v>37.27</v>
      </c>
      <c r="AF256" s="140">
        <f t="shared" si="332"/>
        <v>318</v>
      </c>
      <c r="AG256" s="140">
        <f t="shared" si="332"/>
        <v>0</v>
      </c>
      <c r="AH256" s="140">
        <f t="shared" si="332"/>
        <v>1895.84</v>
      </c>
      <c r="AI256" s="139" t="s">
        <v>34</v>
      </c>
    </row>
    <row r="257" s="39" customFormat="1" ht="16" customHeight="1" spans="1:35">
      <c r="A257" s="129">
        <f t="shared" si="316"/>
        <v>254</v>
      </c>
      <c r="B257" s="49" t="s">
        <v>129</v>
      </c>
      <c r="C257" s="46" t="s">
        <v>669</v>
      </c>
      <c r="D257" s="453" t="s">
        <v>670</v>
      </c>
      <c r="E257" s="349">
        <v>3726.65</v>
      </c>
      <c r="F257" s="49">
        <v>3726.65</v>
      </c>
      <c r="G257" s="350">
        <v>6014.67</v>
      </c>
      <c r="H257" s="349">
        <v>3726.65</v>
      </c>
      <c r="I257" s="130">
        <v>3180</v>
      </c>
      <c r="J257" s="130"/>
      <c r="K257" s="49">
        <f t="shared" si="317"/>
        <v>44.72</v>
      </c>
      <c r="L257" s="49">
        <f t="shared" si="318"/>
        <v>596.26</v>
      </c>
      <c r="M257" s="130">
        <f t="shared" si="319"/>
        <v>481.17</v>
      </c>
      <c r="N257" s="49">
        <f t="shared" si="320"/>
        <v>26.09</v>
      </c>
      <c r="O257" s="130">
        <f t="shared" si="321"/>
        <v>159</v>
      </c>
      <c r="P257" s="130">
        <f t="shared" si="322"/>
        <v>0</v>
      </c>
      <c r="Q257" s="130">
        <f t="shared" si="323"/>
        <v>1307.24</v>
      </c>
      <c r="R257" s="49">
        <f t="shared" si="324"/>
        <v>0</v>
      </c>
      <c r="S257" s="49">
        <f t="shared" si="325"/>
        <v>298.13</v>
      </c>
      <c r="T257" s="130">
        <f t="shared" si="326"/>
        <v>120.29</v>
      </c>
      <c r="U257" s="49">
        <f t="shared" si="327"/>
        <v>11.18</v>
      </c>
      <c r="V257" s="130">
        <f t="shared" si="328"/>
        <v>159</v>
      </c>
      <c r="W257" s="130">
        <f t="shared" si="329"/>
        <v>0</v>
      </c>
      <c r="X257" s="49">
        <f t="shared" si="330"/>
        <v>588.6</v>
      </c>
      <c r="Y257" s="49">
        <f t="shared" si="331"/>
        <v>1895.84</v>
      </c>
      <c r="Z257" s="49"/>
      <c r="AA257" s="139" t="s">
        <v>82</v>
      </c>
      <c r="AB257" s="140">
        <f t="shared" ref="AB257:AH257" si="333">K257+R257</f>
        <v>44.72</v>
      </c>
      <c r="AC257" s="140">
        <f t="shared" si="333"/>
        <v>894.39</v>
      </c>
      <c r="AD257" s="140">
        <f t="shared" si="333"/>
        <v>601.46</v>
      </c>
      <c r="AE257" s="140">
        <f t="shared" si="333"/>
        <v>37.27</v>
      </c>
      <c r="AF257" s="140">
        <f t="shared" si="333"/>
        <v>318</v>
      </c>
      <c r="AG257" s="140">
        <f t="shared" si="333"/>
        <v>0</v>
      </c>
      <c r="AH257" s="140">
        <f t="shared" si="333"/>
        <v>1895.84</v>
      </c>
      <c r="AI257" s="139" t="s">
        <v>35</v>
      </c>
    </row>
    <row r="258" s="39" customFormat="1" ht="16" customHeight="1" spans="1:35">
      <c r="A258" s="129">
        <f t="shared" si="316"/>
        <v>255</v>
      </c>
      <c r="B258" s="49" t="s">
        <v>129</v>
      </c>
      <c r="C258" s="46" t="s">
        <v>671</v>
      </c>
      <c r="D258" s="453" t="s">
        <v>672</v>
      </c>
      <c r="E258" s="349">
        <v>3726.65</v>
      </c>
      <c r="F258" s="49">
        <v>3726.65</v>
      </c>
      <c r="G258" s="350">
        <v>6014.67</v>
      </c>
      <c r="H258" s="349">
        <v>3726.65</v>
      </c>
      <c r="I258" s="130">
        <v>3180</v>
      </c>
      <c r="J258" s="130"/>
      <c r="K258" s="49">
        <f t="shared" si="317"/>
        <v>44.72</v>
      </c>
      <c r="L258" s="49">
        <f t="shared" si="318"/>
        <v>596.26</v>
      </c>
      <c r="M258" s="130">
        <f t="shared" si="319"/>
        <v>481.17</v>
      </c>
      <c r="N258" s="49">
        <f t="shared" si="320"/>
        <v>26.09</v>
      </c>
      <c r="O258" s="130">
        <f t="shared" si="321"/>
        <v>159</v>
      </c>
      <c r="P258" s="130">
        <f t="shared" si="322"/>
        <v>0</v>
      </c>
      <c r="Q258" s="130">
        <f t="shared" si="323"/>
        <v>1307.24</v>
      </c>
      <c r="R258" s="49">
        <f t="shared" si="324"/>
        <v>0</v>
      </c>
      <c r="S258" s="49">
        <f t="shared" si="325"/>
        <v>298.13</v>
      </c>
      <c r="T258" s="130">
        <f t="shared" si="326"/>
        <v>120.29</v>
      </c>
      <c r="U258" s="49">
        <f t="shared" si="327"/>
        <v>11.18</v>
      </c>
      <c r="V258" s="130">
        <f t="shared" si="328"/>
        <v>159</v>
      </c>
      <c r="W258" s="130">
        <f t="shared" si="329"/>
        <v>0</v>
      </c>
      <c r="X258" s="49">
        <f t="shared" si="330"/>
        <v>588.6</v>
      </c>
      <c r="Y258" s="49">
        <f t="shared" si="331"/>
        <v>1895.84</v>
      </c>
      <c r="Z258" s="49"/>
      <c r="AA258" s="139" t="s">
        <v>82</v>
      </c>
      <c r="AB258" s="140">
        <f t="shared" ref="AB258:AH258" si="334">K258+R258</f>
        <v>44.72</v>
      </c>
      <c r="AC258" s="140">
        <f t="shared" si="334"/>
        <v>894.39</v>
      </c>
      <c r="AD258" s="140">
        <f t="shared" si="334"/>
        <v>601.46</v>
      </c>
      <c r="AE258" s="140">
        <f t="shared" si="334"/>
        <v>37.27</v>
      </c>
      <c r="AF258" s="140">
        <f t="shared" si="334"/>
        <v>318</v>
      </c>
      <c r="AG258" s="140">
        <f t="shared" si="334"/>
        <v>0</v>
      </c>
      <c r="AH258" s="140">
        <f t="shared" si="334"/>
        <v>1895.84</v>
      </c>
      <c r="AI258" s="139" t="s">
        <v>35</v>
      </c>
    </row>
    <row r="259" s="39" customFormat="1" ht="16" customHeight="1" spans="1:35">
      <c r="A259" s="129">
        <f t="shared" si="316"/>
        <v>256</v>
      </c>
      <c r="B259" s="49" t="s">
        <v>533</v>
      </c>
      <c r="C259" s="46" t="s">
        <v>673</v>
      </c>
      <c r="D259" s="133" t="s">
        <v>674</v>
      </c>
      <c r="E259" s="349">
        <v>3726.65</v>
      </c>
      <c r="F259" s="49">
        <v>3726.65</v>
      </c>
      <c r="G259" s="350">
        <v>6014.67</v>
      </c>
      <c r="H259" s="349">
        <v>3726.65</v>
      </c>
      <c r="I259" s="130">
        <v>2200</v>
      </c>
      <c r="J259" s="130"/>
      <c r="K259" s="49">
        <f t="shared" si="317"/>
        <v>44.72</v>
      </c>
      <c r="L259" s="49">
        <f t="shared" si="318"/>
        <v>596.26</v>
      </c>
      <c r="M259" s="130">
        <f t="shared" si="319"/>
        <v>481.17</v>
      </c>
      <c r="N259" s="49">
        <f t="shared" si="320"/>
        <v>26.09</v>
      </c>
      <c r="O259" s="130">
        <f t="shared" si="321"/>
        <v>110</v>
      </c>
      <c r="P259" s="130">
        <f t="shared" si="322"/>
        <v>0</v>
      </c>
      <c r="Q259" s="130">
        <f t="shared" si="323"/>
        <v>1258.24</v>
      </c>
      <c r="R259" s="49">
        <f t="shared" si="324"/>
        <v>0</v>
      </c>
      <c r="S259" s="49">
        <f t="shared" si="325"/>
        <v>298.13</v>
      </c>
      <c r="T259" s="130">
        <f t="shared" si="326"/>
        <v>120.29</v>
      </c>
      <c r="U259" s="49">
        <f t="shared" si="327"/>
        <v>11.18</v>
      </c>
      <c r="V259" s="130">
        <f t="shared" si="328"/>
        <v>110</v>
      </c>
      <c r="W259" s="130">
        <f t="shared" si="329"/>
        <v>0</v>
      </c>
      <c r="X259" s="49">
        <f t="shared" si="330"/>
        <v>539.6</v>
      </c>
      <c r="Y259" s="49">
        <f t="shared" si="331"/>
        <v>1797.84</v>
      </c>
      <c r="Z259" s="49"/>
      <c r="AA259" s="139" t="s">
        <v>55</v>
      </c>
      <c r="AB259" s="140">
        <f t="shared" ref="AB259:AH259" si="335">K259+R259</f>
        <v>44.72</v>
      </c>
      <c r="AC259" s="140">
        <f t="shared" si="335"/>
        <v>894.39</v>
      </c>
      <c r="AD259" s="140">
        <f t="shared" si="335"/>
        <v>601.46</v>
      </c>
      <c r="AE259" s="140">
        <f t="shared" si="335"/>
        <v>37.27</v>
      </c>
      <c r="AF259" s="140">
        <f t="shared" si="335"/>
        <v>220</v>
      </c>
      <c r="AG259" s="140">
        <f t="shared" si="335"/>
        <v>0</v>
      </c>
      <c r="AH259" s="140">
        <f t="shared" si="335"/>
        <v>1797.84</v>
      </c>
      <c r="AI259" s="139" t="s">
        <v>32</v>
      </c>
    </row>
    <row r="260" s="39" customFormat="1" ht="16" customHeight="1" spans="1:35">
      <c r="A260" s="129">
        <f t="shared" si="316"/>
        <v>257</v>
      </c>
      <c r="B260" s="49" t="s">
        <v>209</v>
      </c>
      <c r="C260" s="46" t="s">
        <v>675</v>
      </c>
      <c r="D260" s="133" t="s">
        <v>676</v>
      </c>
      <c r="E260" s="349">
        <v>3726.65</v>
      </c>
      <c r="F260" s="49">
        <v>3726.65</v>
      </c>
      <c r="G260" s="350">
        <v>6014.67</v>
      </c>
      <c r="H260" s="349">
        <v>3726.65</v>
      </c>
      <c r="I260" s="130">
        <v>2200</v>
      </c>
      <c r="J260" s="130"/>
      <c r="K260" s="49">
        <f t="shared" si="317"/>
        <v>44.72</v>
      </c>
      <c r="L260" s="49">
        <f t="shared" si="318"/>
        <v>596.26</v>
      </c>
      <c r="M260" s="130">
        <f t="shared" si="319"/>
        <v>481.17</v>
      </c>
      <c r="N260" s="49">
        <f t="shared" si="320"/>
        <v>26.09</v>
      </c>
      <c r="O260" s="130">
        <f t="shared" si="321"/>
        <v>110</v>
      </c>
      <c r="P260" s="130">
        <f t="shared" si="322"/>
        <v>0</v>
      </c>
      <c r="Q260" s="130">
        <f t="shared" si="323"/>
        <v>1258.24</v>
      </c>
      <c r="R260" s="49">
        <f t="shared" si="324"/>
        <v>0</v>
      </c>
      <c r="S260" s="49">
        <f t="shared" si="325"/>
        <v>298.13</v>
      </c>
      <c r="T260" s="130">
        <f t="shared" si="326"/>
        <v>120.29</v>
      </c>
      <c r="U260" s="49">
        <f t="shared" si="327"/>
        <v>11.18</v>
      </c>
      <c r="V260" s="130">
        <f t="shared" si="328"/>
        <v>110</v>
      </c>
      <c r="W260" s="130">
        <f t="shared" si="329"/>
        <v>0</v>
      </c>
      <c r="X260" s="49">
        <f t="shared" si="330"/>
        <v>539.6</v>
      </c>
      <c r="Y260" s="49">
        <f t="shared" si="331"/>
        <v>1797.84</v>
      </c>
      <c r="Z260" s="49"/>
      <c r="AA260" s="139" t="s">
        <v>69</v>
      </c>
      <c r="AB260" s="140">
        <f t="shared" ref="AB260:AH260" si="336">K260+R260</f>
        <v>44.72</v>
      </c>
      <c r="AC260" s="140">
        <f t="shared" si="336"/>
        <v>894.39</v>
      </c>
      <c r="AD260" s="140">
        <f t="shared" si="336"/>
        <v>601.46</v>
      </c>
      <c r="AE260" s="140">
        <f t="shared" si="336"/>
        <v>37.27</v>
      </c>
      <c r="AF260" s="140">
        <f t="shared" si="336"/>
        <v>220</v>
      </c>
      <c r="AG260" s="140">
        <f t="shared" si="336"/>
        <v>0</v>
      </c>
      <c r="AH260" s="140">
        <f t="shared" si="336"/>
        <v>1797.84</v>
      </c>
      <c r="AI260" s="139" t="s">
        <v>32</v>
      </c>
    </row>
    <row r="261" s="39" customFormat="1" ht="16" customHeight="1" spans="1:35">
      <c r="A261" s="129">
        <f t="shared" si="316"/>
        <v>258</v>
      </c>
      <c r="B261" s="49" t="s">
        <v>209</v>
      </c>
      <c r="C261" s="46" t="s">
        <v>677</v>
      </c>
      <c r="D261" s="133" t="s">
        <v>678</v>
      </c>
      <c r="E261" s="349">
        <v>3726.65</v>
      </c>
      <c r="F261" s="49">
        <v>3726.65</v>
      </c>
      <c r="G261" s="350">
        <v>6014.67</v>
      </c>
      <c r="H261" s="349">
        <v>3726.65</v>
      </c>
      <c r="I261" s="130">
        <v>2200</v>
      </c>
      <c r="J261" s="130"/>
      <c r="K261" s="49">
        <f t="shared" si="317"/>
        <v>44.72</v>
      </c>
      <c r="L261" s="49">
        <f t="shared" si="318"/>
        <v>596.26</v>
      </c>
      <c r="M261" s="130">
        <f t="shared" si="319"/>
        <v>481.17</v>
      </c>
      <c r="N261" s="49">
        <f t="shared" si="320"/>
        <v>26.09</v>
      </c>
      <c r="O261" s="130">
        <f t="shared" si="321"/>
        <v>110</v>
      </c>
      <c r="P261" s="130">
        <f t="shared" si="322"/>
        <v>0</v>
      </c>
      <c r="Q261" s="130">
        <f t="shared" si="323"/>
        <v>1258.24</v>
      </c>
      <c r="R261" s="49">
        <f t="shared" si="324"/>
        <v>0</v>
      </c>
      <c r="S261" s="49">
        <f t="shared" si="325"/>
        <v>298.13</v>
      </c>
      <c r="T261" s="130">
        <f t="shared" si="326"/>
        <v>120.29</v>
      </c>
      <c r="U261" s="49">
        <f t="shared" si="327"/>
        <v>11.18</v>
      </c>
      <c r="V261" s="130">
        <f t="shared" si="328"/>
        <v>110</v>
      </c>
      <c r="W261" s="130">
        <f t="shared" si="329"/>
        <v>0</v>
      </c>
      <c r="X261" s="49">
        <f t="shared" si="330"/>
        <v>539.6</v>
      </c>
      <c r="Y261" s="49">
        <f t="shared" si="331"/>
        <v>1797.84</v>
      </c>
      <c r="Z261" s="49"/>
      <c r="AA261" s="139" t="s">
        <v>69</v>
      </c>
      <c r="AB261" s="140">
        <f t="shared" ref="AB261:AH261" si="337">K261+R261</f>
        <v>44.72</v>
      </c>
      <c r="AC261" s="140">
        <f t="shared" si="337"/>
        <v>894.39</v>
      </c>
      <c r="AD261" s="140">
        <f t="shared" si="337"/>
        <v>601.46</v>
      </c>
      <c r="AE261" s="140">
        <f t="shared" si="337"/>
        <v>37.27</v>
      </c>
      <c r="AF261" s="140">
        <f t="shared" si="337"/>
        <v>220</v>
      </c>
      <c r="AG261" s="140">
        <f t="shared" si="337"/>
        <v>0</v>
      </c>
      <c r="AH261" s="140">
        <f t="shared" si="337"/>
        <v>1797.84</v>
      </c>
      <c r="AI261" s="139" t="s">
        <v>32</v>
      </c>
    </row>
    <row r="262" s="39" customFormat="1" ht="16" customHeight="1" spans="1:35">
      <c r="A262" s="129">
        <f t="shared" si="316"/>
        <v>259</v>
      </c>
      <c r="B262" s="49" t="s">
        <v>217</v>
      </c>
      <c r="C262" s="46" t="s">
        <v>679</v>
      </c>
      <c r="D262" s="453" t="s">
        <v>680</v>
      </c>
      <c r="E262" s="349">
        <v>3726.65</v>
      </c>
      <c r="F262" s="49">
        <v>3726.65</v>
      </c>
      <c r="G262" s="350">
        <v>6014.67</v>
      </c>
      <c r="H262" s="349">
        <v>3726.65</v>
      </c>
      <c r="I262" s="130">
        <v>3180</v>
      </c>
      <c r="J262" s="130"/>
      <c r="K262" s="49">
        <f t="shared" si="317"/>
        <v>44.72</v>
      </c>
      <c r="L262" s="49">
        <f t="shared" si="318"/>
        <v>596.26</v>
      </c>
      <c r="M262" s="130">
        <f t="shared" si="319"/>
        <v>481.17</v>
      </c>
      <c r="N262" s="49">
        <f t="shared" si="320"/>
        <v>26.09</v>
      </c>
      <c r="O262" s="130">
        <f t="shared" si="321"/>
        <v>159</v>
      </c>
      <c r="P262" s="130">
        <f t="shared" si="322"/>
        <v>0</v>
      </c>
      <c r="Q262" s="130">
        <f t="shared" si="323"/>
        <v>1307.24</v>
      </c>
      <c r="R262" s="49">
        <f t="shared" si="324"/>
        <v>0</v>
      </c>
      <c r="S262" s="49">
        <f t="shared" si="325"/>
        <v>298.13</v>
      </c>
      <c r="T262" s="130">
        <f t="shared" si="326"/>
        <v>120.29</v>
      </c>
      <c r="U262" s="49">
        <f t="shared" si="327"/>
        <v>11.18</v>
      </c>
      <c r="V262" s="130">
        <f t="shared" si="328"/>
        <v>159</v>
      </c>
      <c r="W262" s="130">
        <f t="shared" si="329"/>
        <v>0</v>
      </c>
      <c r="X262" s="49">
        <f t="shared" si="330"/>
        <v>588.6</v>
      </c>
      <c r="Y262" s="49">
        <f t="shared" si="331"/>
        <v>1895.84</v>
      </c>
      <c r="Z262" s="49"/>
      <c r="AA262" s="139" t="s">
        <v>57</v>
      </c>
      <c r="AB262" s="140">
        <f t="shared" ref="AB262:AH262" si="338">K262+R262</f>
        <v>44.72</v>
      </c>
      <c r="AC262" s="140">
        <f t="shared" si="338"/>
        <v>894.39</v>
      </c>
      <c r="AD262" s="140">
        <f t="shared" si="338"/>
        <v>601.46</v>
      </c>
      <c r="AE262" s="140">
        <f t="shared" si="338"/>
        <v>37.27</v>
      </c>
      <c r="AF262" s="140">
        <f t="shared" si="338"/>
        <v>318</v>
      </c>
      <c r="AG262" s="140">
        <f t="shared" si="338"/>
        <v>0</v>
      </c>
      <c r="AH262" s="140">
        <f t="shared" si="338"/>
        <v>1895.84</v>
      </c>
      <c r="AI262" s="139" t="s">
        <v>35</v>
      </c>
    </row>
    <row r="263" s="39" customFormat="1" ht="16" customHeight="1" spans="1:35">
      <c r="A263" s="129">
        <f t="shared" si="316"/>
        <v>260</v>
      </c>
      <c r="B263" s="49" t="s">
        <v>411</v>
      </c>
      <c r="C263" s="46" t="s">
        <v>681</v>
      </c>
      <c r="D263" s="133" t="s">
        <v>682</v>
      </c>
      <c r="E263" s="349">
        <v>3726.65</v>
      </c>
      <c r="F263" s="49">
        <v>3726.65</v>
      </c>
      <c r="G263" s="349">
        <v>6014.67</v>
      </c>
      <c r="H263" s="349">
        <v>3726.65</v>
      </c>
      <c r="I263" s="130">
        <v>2200</v>
      </c>
      <c r="J263" s="130"/>
      <c r="K263" s="49">
        <f t="shared" si="317"/>
        <v>44.72</v>
      </c>
      <c r="L263" s="49">
        <f t="shared" si="318"/>
        <v>596.26</v>
      </c>
      <c r="M263" s="130">
        <f t="shared" si="319"/>
        <v>481.17</v>
      </c>
      <c r="N263" s="49">
        <f t="shared" si="320"/>
        <v>26.09</v>
      </c>
      <c r="O263" s="130">
        <f t="shared" si="321"/>
        <v>110</v>
      </c>
      <c r="P263" s="130">
        <f t="shared" si="322"/>
        <v>0</v>
      </c>
      <c r="Q263" s="130">
        <f t="shared" si="323"/>
        <v>1258.24</v>
      </c>
      <c r="R263" s="49">
        <f t="shared" si="324"/>
        <v>0</v>
      </c>
      <c r="S263" s="49">
        <f t="shared" si="325"/>
        <v>298.13</v>
      </c>
      <c r="T263" s="130">
        <f t="shared" si="326"/>
        <v>120.29</v>
      </c>
      <c r="U263" s="49">
        <f t="shared" si="327"/>
        <v>11.18</v>
      </c>
      <c r="V263" s="130">
        <f t="shared" si="328"/>
        <v>110</v>
      </c>
      <c r="W263" s="130">
        <f t="shared" si="329"/>
        <v>0</v>
      </c>
      <c r="X263" s="49">
        <f t="shared" si="330"/>
        <v>539.6</v>
      </c>
      <c r="Y263" s="49">
        <f t="shared" si="331"/>
        <v>1797.84</v>
      </c>
      <c r="Z263" s="49"/>
      <c r="AA263" s="139" t="s">
        <v>76</v>
      </c>
      <c r="AB263" s="140">
        <f t="shared" ref="AB263:AH263" si="339">K263+R263</f>
        <v>44.72</v>
      </c>
      <c r="AC263" s="140">
        <f t="shared" si="339"/>
        <v>894.39</v>
      </c>
      <c r="AD263" s="140">
        <f t="shared" si="339"/>
        <v>601.46</v>
      </c>
      <c r="AE263" s="140">
        <f t="shared" si="339"/>
        <v>37.27</v>
      </c>
      <c r="AF263" s="140">
        <f t="shared" si="339"/>
        <v>220</v>
      </c>
      <c r="AG263" s="140">
        <f t="shared" si="339"/>
        <v>0</v>
      </c>
      <c r="AH263" s="140">
        <f t="shared" si="339"/>
        <v>1797.84</v>
      </c>
      <c r="AI263" s="139" t="s">
        <v>32</v>
      </c>
    </row>
    <row r="264" s="39" customFormat="1" ht="16" customHeight="1" spans="1:35">
      <c r="A264" s="129">
        <f t="shared" si="316"/>
        <v>261</v>
      </c>
      <c r="B264" s="49" t="s">
        <v>119</v>
      </c>
      <c r="C264" s="46" t="s">
        <v>683</v>
      </c>
      <c r="D264" s="451" t="s">
        <v>684</v>
      </c>
      <c r="E264" s="349">
        <v>3726.65</v>
      </c>
      <c r="F264" s="49">
        <v>3726.65</v>
      </c>
      <c r="G264" s="349">
        <v>6014.67</v>
      </c>
      <c r="H264" s="349">
        <v>3726.65</v>
      </c>
      <c r="I264" s="359">
        <v>2200</v>
      </c>
      <c r="J264" s="130"/>
      <c r="K264" s="49">
        <f t="shared" si="317"/>
        <v>44.72</v>
      </c>
      <c r="L264" s="49">
        <f t="shared" si="318"/>
        <v>596.26</v>
      </c>
      <c r="M264" s="130">
        <f t="shared" si="319"/>
        <v>481.17</v>
      </c>
      <c r="N264" s="49">
        <f t="shared" si="320"/>
        <v>26.09</v>
      </c>
      <c r="O264" s="130">
        <f t="shared" si="321"/>
        <v>110</v>
      </c>
      <c r="P264" s="130">
        <f t="shared" si="322"/>
        <v>0</v>
      </c>
      <c r="Q264" s="130">
        <f t="shared" si="323"/>
        <v>1258.24</v>
      </c>
      <c r="R264" s="49">
        <f t="shared" si="324"/>
        <v>0</v>
      </c>
      <c r="S264" s="49">
        <f t="shared" si="325"/>
        <v>298.13</v>
      </c>
      <c r="T264" s="130">
        <f t="shared" si="326"/>
        <v>120.29</v>
      </c>
      <c r="U264" s="49">
        <f t="shared" si="327"/>
        <v>11.18</v>
      </c>
      <c r="V264" s="130">
        <f t="shared" si="328"/>
        <v>110</v>
      </c>
      <c r="W264" s="130">
        <f t="shared" si="329"/>
        <v>0</v>
      </c>
      <c r="X264" s="49">
        <f t="shared" si="330"/>
        <v>539.6</v>
      </c>
      <c r="Y264" s="49">
        <f t="shared" si="331"/>
        <v>1797.84</v>
      </c>
      <c r="Z264" s="164"/>
      <c r="AA264" s="139" t="s">
        <v>78</v>
      </c>
      <c r="AB264" s="140">
        <f t="shared" ref="AB264:AH264" si="340">K264+R264</f>
        <v>44.72</v>
      </c>
      <c r="AC264" s="140">
        <f t="shared" si="340"/>
        <v>894.39</v>
      </c>
      <c r="AD264" s="140">
        <f t="shared" si="340"/>
        <v>601.46</v>
      </c>
      <c r="AE264" s="140">
        <f t="shared" si="340"/>
        <v>37.27</v>
      </c>
      <c r="AF264" s="140">
        <f t="shared" si="340"/>
        <v>220</v>
      </c>
      <c r="AG264" s="140">
        <f t="shared" si="340"/>
        <v>0</v>
      </c>
      <c r="AH264" s="140">
        <f t="shared" si="340"/>
        <v>1797.84</v>
      </c>
      <c r="AI264" s="139" t="s">
        <v>32</v>
      </c>
    </row>
    <row r="265" s="39" customFormat="1" ht="16" customHeight="1" spans="1:35">
      <c r="A265" s="129">
        <f t="shared" si="316"/>
        <v>262</v>
      </c>
      <c r="B265" s="49" t="s">
        <v>411</v>
      </c>
      <c r="C265" s="46" t="s">
        <v>685</v>
      </c>
      <c r="D265" s="451" t="s">
        <v>686</v>
      </c>
      <c r="E265" s="349">
        <v>3726.65</v>
      </c>
      <c r="F265" s="49">
        <v>3726.65</v>
      </c>
      <c r="G265" s="349">
        <v>6014.67</v>
      </c>
      <c r="H265" s="349">
        <v>3726.65</v>
      </c>
      <c r="I265" s="359">
        <v>2200</v>
      </c>
      <c r="J265" s="130"/>
      <c r="K265" s="49">
        <f t="shared" si="317"/>
        <v>44.72</v>
      </c>
      <c r="L265" s="49">
        <f t="shared" si="318"/>
        <v>596.26</v>
      </c>
      <c r="M265" s="130">
        <f t="shared" si="319"/>
        <v>481.17</v>
      </c>
      <c r="N265" s="49">
        <f t="shared" si="320"/>
        <v>26.09</v>
      </c>
      <c r="O265" s="130">
        <f t="shared" si="321"/>
        <v>110</v>
      </c>
      <c r="P265" s="130">
        <f t="shared" si="322"/>
        <v>0</v>
      </c>
      <c r="Q265" s="130">
        <f t="shared" si="323"/>
        <v>1258.24</v>
      </c>
      <c r="R265" s="49">
        <f t="shared" si="324"/>
        <v>0</v>
      </c>
      <c r="S265" s="49">
        <f t="shared" si="325"/>
        <v>298.13</v>
      </c>
      <c r="T265" s="130">
        <f t="shared" si="326"/>
        <v>120.29</v>
      </c>
      <c r="U265" s="49">
        <f t="shared" si="327"/>
        <v>11.18</v>
      </c>
      <c r="V265" s="130">
        <f t="shared" si="328"/>
        <v>110</v>
      </c>
      <c r="W265" s="130">
        <f t="shared" si="329"/>
        <v>0</v>
      </c>
      <c r="X265" s="49">
        <f t="shared" si="330"/>
        <v>539.6</v>
      </c>
      <c r="Y265" s="49">
        <f t="shared" si="331"/>
        <v>1797.84</v>
      </c>
      <c r="Z265" s="164"/>
      <c r="AA265" s="139" t="s">
        <v>76</v>
      </c>
      <c r="AB265" s="140">
        <f t="shared" ref="AB265:AH265" si="341">K265+R265</f>
        <v>44.72</v>
      </c>
      <c r="AC265" s="140">
        <f t="shared" si="341"/>
        <v>894.39</v>
      </c>
      <c r="AD265" s="140">
        <f t="shared" si="341"/>
        <v>601.46</v>
      </c>
      <c r="AE265" s="140">
        <f t="shared" si="341"/>
        <v>37.27</v>
      </c>
      <c r="AF265" s="140">
        <f t="shared" si="341"/>
        <v>220</v>
      </c>
      <c r="AG265" s="140">
        <f t="shared" si="341"/>
        <v>0</v>
      </c>
      <c r="AH265" s="140">
        <f t="shared" si="341"/>
        <v>1797.84</v>
      </c>
      <c r="AI265" s="139" t="s">
        <v>32</v>
      </c>
    </row>
    <row r="266" s="39" customFormat="1" ht="16" customHeight="1" spans="1:35">
      <c r="A266" s="129">
        <f t="shared" si="316"/>
        <v>263</v>
      </c>
      <c r="B266" s="49" t="s">
        <v>201</v>
      </c>
      <c r="C266" s="46" t="s">
        <v>687</v>
      </c>
      <c r="D266" s="451" t="s">
        <v>688</v>
      </c>
      <c r="E266" s="349">
        <v>3726.65</v>
      </c>
      <c r="F266" s="49">
        <v>3726.65</v>
      </c>
      <c r="G266" s="349">
        <v>6014.67</v>
      </c>
      <c r="H266" s="349">
        <v>3726.65</v>
      </c>
      <c r="I266" s="359">
        <v>3180</v>
      </c>
      <c r="J266" s="130"/>
      <c r="K266" s="49">
        <f t="shared" si="317"/>
        <v>44.72</v>
      </c>
      <c r="L266" s="49">
        <f t="shared" si="318"/>
        <v>596.26</v>
      </c>
      <c r="M266" s="130">
        <f t="shared" si="319"/>
        <v>481.17</v>
      </c>
      <c r="N266" s="49">
        <f t="shared" si="320"/>
        <v>26.09</v>
      </c>
      <c r="O266" s="130">
        <f t="shared" si="321"/>
        <v>159</v>
      </c>
      <c r="P266" s="130">
        <f t="shared" si="322"/>
        <v>0</v>
      </c>
      <c r="Q266" s="130">
        <f t="shared" si="323"/>
        <v>1307.24</v>
      </c>
      <c r="R266" s="49">
        <f t="shared" si="324"/>
        <v>0</v>
      </c>
      <c r="S266" s="49">
        <f t="shared" si="325"/>
        <v>298.13</v>
      </c>
      <c r="T266" s="130">
        <f t="shared" si="326"/>
        <v>120.29</v>
      </c>
      <c r="U266" s="49">
        <f t="shared" si="327"/>
        <v>11.18</v>
      </c>
      <c r="V266" s="130">
        <f t="shared" si="328"/>
        <v>159</v>
      </c>
      <c r="W266" s="130">
        <f t="shared" si="329"/>
        <v>0</v>
      </c>
      <c r="X266" s="49">
        <f t="shared" si="330"/>
        <v>588.6</v>
      </c>
      <c r="Y266" s="49">
        <f t="shared" si="331"/>
        <v>1895.84</v>
      </c>
      <c r="Z266" s="164"/>
      <c r="AA266" s="139" t="s">
        <v>66</v>
      </c>
      <c r="AB266" s="140">
        <f t="shared" ref="AB266:AH266" si="342">K266+R266</f>
        <v>44.72</v>
      </c>
      <c r="AC266" s="140">
        <f t="shared" si="342"/>
        <v>894.39</v>
      </c>
      <c r="AD266" s="140">
        <f t="shared" si="342"/>
        <v>601.46</v>
      </c>
      <c r="AE266" s="140">
        <f t="shared" si="342"/>
        <v>37.27</v>
      </c>
      <c r="AF266" s="140">
        <f t="shared" si="342"/>
        <v>318</v>
      </c>
      <c r="AG266" s="140">
        <f t="shared" si="342"/>
        <v>0</v>
      </c>
      <c r="AH266" s="140">
        <f t="shared" si="342"/>
        <v>1895.84</v>
      </c>
      <c r="AI266" s="139" t="s">
        <v>35</v>
      </c>
    </row>
    <row r="267" s="39" customFormat="1" ht="16" customHeight="1" spans="1:35">
      <c r="A267" s="129">
        <f t="shared" si="316"/>
        <v>264</v>
      </c>
      <c r="B267" s="49" t="s">
        <v>129</v>
      </c>
      <c r="C267" s="46" t="s">
        <v>689</v>
      </c>
      <c r="D267" s="451" t="s">
        <v>690</v>
      </c>
      <c r="E267" s="349">
        <v>3820</v>
      </c>
      <c r="F267" s="49">
        <v>3820</v>
      </c>
      <c r="G267" s="349">
        <v>6014.67</v>
      </c>
      <c r="H267" s="349">
        <v>3820</v>
      </c>
      <c r="I267" s="359">
        <v>4180</v>
      </c>
      <c r="J267" s="130"/>
      <c r="K267" s="49">
        <f t="shared" si="317"/>
        <v>45.84</v>
      </c>
      <c r="L267" s="49">
        <f t="shared" si="318"/>
        <v>611.2</v>
      </c>
      <c r="M267" s="130">
        <f t="shared" si="319"/>
        <v>481.17</v>
      </c>
      <c r="N267" s="49">
        <f t="shared" si="320"/>
        <v>26.74</v>
      </c>
      <c r="O267" s="130">
        <f t="shared" si="321"/>
        <v>209</v>
      </c>
      <c r="P267" s="130">
        <f t="shared" si="322"/>
        <v>0</v>
      </c>
      <c r="Q267" s="130">
        <f t="shared" si="323"/>
        <v>1373.95</v>
      </c>
      <c r="R267" s="49">
        <f t="shared" si="324"/>
        <v>0</v>
      </c>
      <c r="S267" s="49">
        <f t="shared" si="325"/>
        <v>305.6</v>
      </c>
      <c r="T267" s="130">
        <f t="shared" si="326"/>
        <v>120.29</v>
      </c>
      <c r="U267" s="49">
        <f t="shared" si="327"/>
        <v>11.46</v>
      </c>
      <c r="V267" s="130">
        <f t="shared" si="328"/>
        <v>209</v>
      </c>
      <c r="W267" s="130">
        <f t="shared" si="329"/>
        <v>0</v>
      </c>
      <c r="X267" s="49">
        <f t="shared" si="330"/>
        <v>646.35</v>
      </c>
      <c r="Y267" s="49">
        <f t="shared" si="331"/>
        <v>2020.3</v>
      </c>
      <c r="Z267" s="164"/>
      <c r="AA267" s="139" t="s">
        <v>61</v>
      </c>
      <c r="AB267" s="140">
        <f t="shared" ref="AB267:AH267" si="343">K267+R267</f>
        <v>45.84</v>
      </c>
      <c r="AC267" s="140">
        <f t="shared" si="343"/>
        <v>916.8</v>
      </c>
      <c r="AD267" s="140">
        <f t="shared" si="343"/>
        <v>601.46</v>
      </c>
      <c r="AE267" s="140">
        <f t="shared" si="343"/>
        <v>38.2</v>
      </c>
      <c r="AF267" s="140">
        <f t="shared" si="343"/>
        <v>418</v>
      </c>
      <c r="AG267" s="140">
        <f t="shared" si="343"/>
        <v>0</v>
      </c>
      <c r="AH267" s="140">
        <f t="shared" si="343"/>
        <v>2020.3</v>
      </c>
      <c r="AI267" s="139" t="s">
        <v>35</v>
      </c>
    </row>
    <row r="268" s="39" customFormat="1" ht="16" customHeight="1" spans="1:35">
      <c r="A268" s="129">
        <f t="shared" si="316"/>
        <v>265</v>
      </c>
      <c r="B268" s="49" t="s">
        <v>129</v>
      </c>
      <c r="C268" s="46" t="s">
        <v>691</v>
      </c>
      <c r="D268" s="458" t="s">
        <v>692</v>
      </c>
      <c r="E268" s="349">
        <v>3726.65</v>
      </c>
      <c r="F268" s="49">
        <v>3726.65</v>
      </c>
      <c r="G268" s="349">
        <v>6014.67</v>
      </c>
      <c r="H268" s="349">
        <v>3726.65</v>
      </c>
      <c r="I268" s="359">
        <v>3180</v>
      </c>
      <c r="J268" s="130"/>
      <c r="K268" s="49">
        <f t="shared" si="317"/>
        <v>44.72</v>
      </c>
      <c r="L268" s="49">
        <f t="shared" si="318"/>
        <v>596.26</v>
      </c>
      <c r="M268" s="130">
        <f t="shared" si="319"/>
        <v>481.17</v>
      </c>
      <c r="N268" s="49">
        <f t="shared" si="320"/>
        <v>26.09</v>
      </c>
      <c r="O268" s="130">
        <f t="shared" si="321"/>
        <v>159</v>
      </c>
      <c r="P268" s="130">
        <f t="shared" si="322"/>
        <v>0</v>
      </c>
      <c r="Q268" s="130">
        <f t="shared" si="323"/>
        <v>1307.24</v>
      </c>
      <c r="R268" s="49">
        <f t="shared" si="324"/>
        <v>0</v>
      </c>
      <c r="S268" s="49">
        <f t="shared" si="325"/>
        <v>298.13</v>
      </c>
      <c r="T268" s="130">
        <f t="shared" si="326"/>
        <v>120.29</v>
      </c>
      <c r="U268" s="49">
        <f t="shared" si="327"/>
        <v>11.18</v>
      </c>
      <c r="V268" s="130">
        <f t="shared" si="328"/>
        <v>159</v>
      </c>
      <c r="W268" s="130">
        <f t="shared" si="329"/>
        <v>0</v>
      </c>
      <c r="X268" s="49">
        <f t="shared" si="330"/>
        <v>588.6</v>
      </c>
      <c r="Y268" s="49">
        <f t="shared" si="331"/>
        <v>1895.84</v>
      </c>
      <c r="Z268" s="164"/>
      <c r="AA268" s="139" t="s">
        <v>82</v>
      </c>
      <c r="AB268" s="140">
        <f t="shared" ref="AB268:AH268" si="344">K268+R268</f>
        <v>44.72</v>
      </c>
      <c r="AC268" s="140">
        <f t="shared" si="344"/>
        <v>894.39</v>
      </c>
      <c r="AD268" s="140">
        <f t="shared" si="344"/>
        <v>601.46</v>
      </c>
      <c r="AE268" s="140">
        <f t="shared" si="344"/>
        <v>37.27</v>
      </c>
      <c r="AF268" s="140">
        <f t="shared" si="344"/>
        <v>318</v>
      </c>
      <c r="AG268" s="140">
        <f t="shared" si="344"/>
        <v>0</v>
      </c>
      <c r="AH268" s="140">
        <f t="shared" si="344"/>
        <v>1895.84</v>
      </c>
      <c r="AI268" s="139" t="s">
        <v>35</v>
      </c>
    </row>
    <row r="269" s="39" customFormat="1" ht="16" customHeight="1" spans="1:35">
      <c r="A269" s="129">
        <f t="shared" si="316"/>
        <v>266</v>
      </c>
      <c r="B269" s="49" t="s">
        <v>146</v>
      </c>
      <c r="C269" s="46" t="s">
        <v>693</v>
      </c>
      <c r="D269" s="458" t="s">
        <v>694</v>
      </c>
      <c r="E269" s="349">
        <v>3726.65</v>
      </c>
      <c r="F269" s="49">
        <v>3726.65</v>
      </c>
      <c r="G269" s="349">
        <v>6014.67</v>
      </c>
      <c r="H269" s="349">
        <v>3726.65</v>
      </c>
      <c r="I269" s="359">
        <v>3180</v>
      </c>
      <c r="J269" s="130"/>
      <c r="K269" s="49">
        <f t="shared" si="317"/>
        <v>44.72</v>
      </c>
      <c r="L269" s="49">
        <f t="shared" si="318"/>
        <v>596.26</v>
      </c>
      <c r="M269" s="130">
        <f t="shared" si="319"/>
        <v>481.17</v>
      </c>
      <c r="N269" s="49">
        <f t="shared" si="320"/>
        <v>26.09</v>
      </c>
      <c r="O269" s="130">
        <f t="shared" si="321"/>
        <v>159</v>
      </c>
      <c r="P269" s="130">
        <f t="shared" si="322"/>
        <v>0</v>
      </c>
      <c r="Q269" s="130">
        <f t="shared" si="323"/>
        <v>1307.24</v>
      </c>
      <c r="R269" s="49">
        <f t="shared" si="324"/>
        <v>0</v>
      </c>
      <c r="S269" s="49">
        <f t="shared" si="325"/>
        <v>298.13</v>
      </c>
      <c r="T269" s="130">
        <f t="shared" si="326"/>
        <v>120.29</v>
      </c>
      <c r="U269" s="49">
        <f t="shared" si="327"/>
        <v>11.18</v>
      </c>
      <c r="V269" s="130">
        <f t="shared" si="328"/>
        <v>159</v>
      </c>
      <c r="W269" s="130">
        <f t="shared" si="329"/>
        <v>0</v>
      </c>
      <c r="X269" s="49">
        <f t="shared" si="330"/>
        <v>588.6</v>
      </c>
      <c r="Y269" s="49">
        <f t="shared" si="331"/>
        <v>1895.84</v>
      </c>
      <c r="Z269" s="164"/>
      <c r="AA269" s="139" t="s">
        <v>88</v>
      </c>
      <c r="AB269" s="140">
        <f t="shared" ref="AB269:AH269" si="345">K269+R269</f>
        <v>44.72</v>
      </c>
      <c r="AC269" s="140">
        <f t="shared" si="345"/>
        <v>894.39</v>
      </c>
      <c r="AD269" s="140">
        <f t="shared" si="345"/>
        <v>601.46</v>
      </c>
      <c r="AE269" s="140">
        <f t="shared" si="345"/>
        <v>37.27</v>
      </c>
      <c r="AF269" s="140">
        <f t="shared" si="345"/>
        <v>318</v>
      </c>
      <c r="AG269" s="140">
        <f t="shared" si="345"/>
        <v>0</v>
      </c>
      <c r="AH269" s="140">
        <f t="shared" si="345"/>
        <v>1895.84</v>
      </c>
      <c r="AI269" s="139" t="s">
        <v>34</v>
      </c>
    </row>
    <row r="270" s="39" customFormat="1" ht="16" customHeight="1" spans="1:35">
      <c r="A270" s="129">
        <f t="shared" si="316"/>
        <v>267</v>
      </c>
      <c r="B270" s="49" t="s">
        <v>533</v>
      </c>
      <c r="C270" s="46" t="s">
        <v>695</v>
      </c>
      <c r="D270" s="451" t="s">
        <v>696</v>
      </c>
      <c r="E270" s="349">
        <v>3726.65</v>
      </c>
      <c r="F270" s="49">
        <v>3726.65</v>
      </c>
      <c r="G270" s="349">
        <v>6014.67</v>
      </c>
      <c r="H270" s="349">
        <v>3726.65</v>
      </c>
      <c r="I270" s="359">
        <v>2200</v>
      </c>
      <c r="J270" s="130"/>
      <c r="K270" s="49">
        <f t="shared" si="317"/>
        <v>44.72</v>
      </c>
      <c r="L270" s="49">
        <f t="shared" si="318"/>
        <v>596.26</v>
      </c>
      <c r="M270" s="130">
        <f t="shared" si="319"/>
        <v>481.17</v>
      </c>
      <c r="N270" s="49">
        <f t="shared" si="320"/>
        <v>26.09</v>
      </c>
      <c r="O270" s="130">
        <f t="shared" si="321"/>
        <v>110</v>
      </c>
      <c r="P270" s="130">
        <f t="shared" si="322"/>
        <v>0</v>
      </c>
      <c r="Q270" s="130">
        <f t="shared" si="323"/>
        <v>1258.24</v>
      </c>
      <c r="R270" s="49">
        <f t="shared" si="324"/>
        <v>0</v>
      </c>
      <c r="S270" s="49">
        <f t="shared" si="325"/>
        <v>298.13</v>
      </c>
      <c r="T270" s="130">
        <f t="shared" si="326"/>
        <v>120.29</v>
      </c>
      <c r="U270" s="49">
        <f t="shared" si="327"/>
        <v>11.18</v>
      </c>
      <c r="V270" s="130">
        <f t="shared" si="328"/>
        <v>110</v>
      </c>
      <c r="W270" s="130">
        <f t="shared" si="329"/>
        <v>0</v>
      </c>
      <c r="X270" s="49">
        <f t="shared" si="330"/>
        <v>539.6</v>
      </c>
      <c r="Y270" s="49">
        <f t="shared" si="331"/>
        <v>1797.84</v>
      </c>
      <c r="Z270" s="164"/>
      <c r="AA270" s="139" t="s">
        <v>55</v>
      </c>
      <c r="AB270" s="140">
        <f t="shared" ref="AB270:AH270" si="346">K270+R270</f>
        <v>44.72</v>
      </c>
      <c r="AC270" s="140">
        <f t="shared" si="346"/>
        <v>894.39</v>
      </c>
      <c r="AD270" s="140">
        <f t="shared" si="346"/>
        <v>601.46</v>
      </c>
      <c r="AE270" s="140">
        <f t="shared" si="346"/>
        <v>37.27</v>
      </c>
      <c r="AF270" s="140">
        <f t="shared" si="346"/>
        <v>220</v>
      </c>
      <c r="AG270" s="140">
        <f t="shared" si="346"/>
        <v>0</v>
      </c>
      <c r="AH270" s="140">
        <f t="shared" si="346"/>
        <v>1797.84</v>
      </c>
      <c r="AI270" s="139" t="s">
        <v>32</v>
      </c>
    </row>
    <row r="271" s="39" customFormat="1" ht="16" customHeight="1" spans="1:35">
      <c r="A271" s="129">
        <f t="shared" si="316"/>
        <v>268</v>
      </c>
      <c r="B271" s="49" t="s">
        <v>196</v>
      </c>
      <c r="C271" s="46" t="s">
        <v>697</v>
      </c>
      <c r="D271" s="451" t="s">
        <v>698</v>
      </c>
      <c r="E271" s="349">
        <v>3726.65</v>
      </c>
      <c r="F271" s="49">
        <v>3726.65</v>
      </c>
      <c r="G271" s="349">
        <v>6014.67</v>
      </c>
      <c r="H271" s="349">
        <v>3726.65</v>
      </c>
      <c r="I271" s="359">
        <v>3180</v>
      </c>
      <c r="J271" s="130"/>
      <c r="K271" s="49">
        <f t="shared" si="317"/>
        <v>44.72</v>
      </c>
      <c r="L271" s="49">
        <f t="shared" si="318"/>
        <v>596.26</v>
      </c>
      <c r="M271" s="130">
        <f t="shared" si="319"/>
        <v>481.17</v>
      </c>
      <c r="N271" s="49">
        <f t="shared" si="320"/>
        <v>26.09</v>
      </c>
      <c r="O271" s="130">
        <f t="shared" si="321"/>
        <v>159</v>
      </c>
      <c r="P271" s="130">
        <f t="shared" si="322"/>
        <v>0</v>
      </c>
      <c r="Q271" s="130">
        <f t="shared" si="323"/>
        <v>1307.24</v>
      </c>
      <c r="R271" s="49">
        <f t="shared" si="324"/>
        <v>0</v>
      </c>
      <c r="S271" s="49">
        <f t="shared" si="325"/>
        <v>298.13</v>
      </c>
      <c r="T271" s="130">
        <f t="shared" si="326"/>
        <v>120.29</v>
      </c>
      <c r="U271" s="49">
        <f t="shared" si="327"/>
        <v>11.18</v>
      </c>
      <c r="V271" s="130">
        <f t="shared" si="328"/>
        <v>159</v>
      </c>
      <c r="W271" s="130">
        <f t="shared" si="329"/>
        <v>0</v>
      </c>
      <c r="X271" s="49">
        <f t="shared" si="330"/>
        <v>588.6</v>
      </c>
      <c r="Y271" s="49">
        <f t="shared" si="331"/>
        <v>1895.84</v>
      </c>
      <c r="Z271" s="164"/>
      <c r="AA271" s="139" t="s">
        <v>64</v>
      </c>
      <c r="AB271" s="140">
        <f t="shared" ref="AB271:AH271" si="347">K271+R271</f>
        <v>44.72</v>
      </c>
      <c r="AC271" s="140">
        <f t="shared" si="347"/>
        <v>894.39</v>
      </c>
      <c r="AD271" s="140">
        <f t="shared" si="347"/>
        <v>601.46</v>
      </c>
      <c r="AE271" s="140">
        <f t="shared" si="347"/>
        <v>37.27</v>
      </c>
      <c r="AF271" s="140">
        <f t="shared" si="347"/>
        <v>318</v>
      </c>
      <c r="AG271" s="140">
        <f t="shared" si="347"/>
        <v>0</v>
      </c>
      <c r="AH271" s="140">
        <f t="shared" si="347"/>
        <v>1895.84</v>
      </c>
      <c r="AI271" s="139" t="s">
        <v>34</v>
      </c>
    </row>
    <row r="272" s="39" customFormat="1" ht="16" customHeight="1" spans="1:35">
      <c r="A272" s="129">
        <f t="shared" si="316"/>
        <v>269</v>
      </c>
      <c r="B272" s="49" t="s">
        <v>209</v>
      </c>
      <c r="C272" s="46" t="s">
        <v>699</v>
      </c>
      <c r="D272" s="451" t="s">
        <v>700</v>
      </c>
      <c r="E272" s="349">
        <v>3726.65</v>
      </c>
      <c r="F272" s="49">
        <v>3726.65</v>
      </c>
      <c r="G272" s="349">
        <v>6014.67</v>
      </c>
      <c r="H272" s="349">
        <v>3726.65</v>
      </c>
      <c r="I272" s="359">
        <v>3180</v>
      </c>
      <c r="J272" s="130"/>
      <c r="K272" s="49">
        <f t="shared" si="317"/>
        <v>44.72</v>
      </c>
      <c r="L272" s="49">
        <f t="shared" si="318"/>
        <v>596.26</v>
      </c>
      <c r="M272" s="130">
        <f t="shared" si="319"/>
        <v>481.17</v>
      </c>
      <c r="N272" s="49">
        <f t="shared" si="320"/>
        <v>26.09</v>
      </c>
      <c r="O272" s="130">
        <f t="shared" si="321"/>
        <v>159</v>
      </c>
      <c r="P272" s="130">
        <f t="shared" si="322"/>
        <v>0</v>
      </c>
      <c r="Q272" s="130">
        <f t="shared" si="323"/>
        <v>1307.24</v>
      </c>
      <c r="R272" s="49">
        <f t="shared" si="324"/>
        <v>0</v>
      </c>
      <c r="S272" s="49">
        <f t="shared" si="325"/>
        <v>298.13</v>
      </c>
      <c r="T272" s="130">
        <f t="shared" si="326"/>
        <v>120.29</v>
      </c>
      <c r="U272" s="49">
        <f t="shared" si="327"/>
        <v>11.18</v>
      </c>
      <c r="V272" s="130">
        <f t="shared" si="328"/>
        <v>159</v>
      </c>
      <c r="W272" s="130">
        <f t="shared" si="329"/>
        <v>0</v>
      </c>
      <c r="X272" s="49">
        <f t="shared" si="330"/>
        <v>588.6</v>
      </c>
      <c r="Y272" s="49">
        <f t="shared" si="331"/>
        <v>1895.84</v>
      </c>
      <c r="Z272" s="164"/>
      <c r="AA272" s="139" t="s">
        <v>69</v>
      </c>
      <c r="AB272" s="140">
        <f t="shared" ref="AB272:AH272" si="348">K272+R272</f>
        <v>44.72</v>
      </c>
      <c r="AC272" s="140">
        <f t="shared" si="348"/>
        <v>894.39</v>
      </c>
      <c r="AD272" s="140">
        <f t="shared" si="348"/>
        <v>601.46</v>
      </c>
      <c r="AE272" s="140">
        <f t="shared" si="348"/>
        <v>37.27</v>
      </c>
      <c r="AF272" s="140">
        <f t="shared" si="348"/>
        <v>318</v>
      </c>
      <c r="AG272" s="140">
        <f t="shared" si="348"/>
        <v>0</v>
      </c>
      <c r="AH272" s="140">
        <f t="shared" si="348"/>
        <v>1895.84</v>
      </c>
      <c r="AI272" s="139" t="s">
        <v>35</v>
      </c>
    </row>
    <row r="273" s="39" customFormat="1" ht="16" customHeight="1" spans="1:35">
      <c r="A273" s="129">
        <f t="shared" si="316"/>
        <v>270</v>
      </c>
      <c r="B273" s="49" t="s">
        <v>368</v>
      </c>
      <c r="C273" s="46" t="s">
        <v>703</v>
      </c>
      <c r="D273" s="451" t="s">
        <v>704</v>
      </c>
      <c r="E273" s="349">
        <v>3820</v>
      </c>
      <c r="F273" s="49">
        <v>3820</v>
      </c>
      <c r="G273" s="349">
        <v>6014.67</v>
      </c>
      <c r="H273" s="349">
        <v>3820</v>
      </c>
      <c r="I273" s="359">
        <v>4180</v>
      </c>
      <c r="J273" s="130"/>
      <c r="K273" s="49">
        <f t="shared" si="317"/>
        <v>45.84</v>
      </c>
      <c r="L273" s="49">
        <f t="shared" si="318"/>
        <v>611.2</v>
      </c>
      <c r="M273" s="130">
        <f t="shared" si="319"/>
        <v>481.17</v>
      </c>
      <c r="N273" s="49">
        <f t="shared" si="320"/>
        <v>26.74</v>
      </c>
      <c r="O273" s="130">
        <f t="shared" si="321"/>
        <v>209</v>
      </c>
      <c r="P273" s="130">
        <f t="shared" si="322"/>
        <v>0</v>
      </c>
      <c r="Q273" s="130">
        <f t="shared" si="323"/>
        <v>1373.95</v>
      </c>
      <c r="R273" s="49">
        <f t="shared" si="324"/>
        <v>0</v>
      </c>
      <c r="S273" s="49">
        <f t="shared" si="325"/>
        <v>305.6</v>
      </c>
      <c r="T273" s="130">
        <f t="shared" si="326"/>
        <v>120.29</v>
      </c>
      <c r="U273" s="49">
        <f t="shared" si="327"/>
        <v>11.46</v>
      </c>
      <c r="V273" s="130">
        <f t="shared" si="328"/>
        <v>209</v>
      </c>
      <c r="W273" s="130">
        <f t="shared" si="329"/>
        <v>0</v>
      </c>
      <c r="X273" s="49">
        <f t="shared" si="330"/>
        <v>646.35</v>
      </c>
      <c r="Y273" s="49">
        <f t="shared" si="331"/>
        <v>2020.3</v>
      </c>
      <c r="Z273" s="164"/>
      <c r="AA273" s="139" t="s">
        <v>88</v>
      </c>
      <c r="AB273" s="140">
        <f t="shared" ref="AB273:AH273" si="349">K273+R273</f>
        <v>45.84</v>
      </c>
      <c r="AC273" s="140">
        <f t="shared" si="349"/>
        <v>916.8</v>
      </c>
      <c r="AD273" s="140">
        <f t="shared" si="349"/>
        <v>601.46</v>
      </c>
      <c r="AE273" s="140">
        <f t="shared" si="349"/>
        <v>38.2</v>
      </c>
      <c r="AF273" s="140">
        <f t="shared" si="349"/>
        <v>418</v>
      </c>
      <c r="AG273" s="140">
        <f t="shared" si="349"/>
        <v>0</v>
      </c>
      <c r="AH273" s="140">
        <f t="shared" si="349"/>
        <v>2020.3</v>
      </c>
      <c r="AI273" s="139" t="s">
        <v>34</v>
      </c>
    </row>
    <row r="274" s="39" customFormat="1" ht="16" customHeight="1" spans="1:35">
      <c r="A274" s="129">
        <f t="shared" si="316"/>
        <v>271</v>
      </c>
      <c r="B274" s="49" t="s">
        <v>411</v>
      </c>
      <c r="C274" s="52" t="s">
        <v>705</v>
      </c>
      <c r="D274" s="459" t="s">
        <v>706</v>
      </c>
      <c r="E274" s="349">
        <v>3726.65</v>
      </c>
      <c r="F274" s="49">
        <v>3726.65</v>
      </c>
      <c r="G274" s="349">
        <v>6014.67</v>
      </c>
      <c r="H274" s="349">
        <v>3726.65</v>
      </c>
      <c r="I274" s="359">
        <v>2200</v>
      </c>
      <c r="J274" s="130"/>
      <c r="K274" s="49">
        <f t="shared" si="317"/>
        <v>44.72</v>
      </c>
      <c r="L274" s="49">
        <f t="shared" si="318"/>
        <v>596.26</v>
      </c>
      <c r="M274" s="130">
        <f t="shared" si="319"/>
        <v>481.17</v>
      </c>
      <c r="N274" s="49">
        <f t="shared" si="320"/>
        <v>26.09</v>
      </c>
      <c r="O274" s="130">
        <f t="shared" si="321"/>
        <v>110</v>
      </c>
      <c r="P274" s="130">
        <f t="shared" si="322"/>
        <v>0</v>
      </c>
      <c r="Q274" s="130">
        <f t="shared" si="323"/>
        <v>1258.24</v>
      </c>
      <c r="R274" s="49">
        <f t="shared" si="324"/>
        <v>0</v>
      </c>
      <c r="S274" s="49">
        <f t="shared" si="325"/>
        <v>298.13</v>
      </c>
      <c r="T274" s="130">
        <f t="shared" si="326"/>
        <v>120.29</v>
      </c>
      <c r="U274" s="49">
        <f t="shared" si="327"/>
        <v>11.18</v>
      </c>
      <c r="V274" s="130">
        <f t="shared" si="328"/>
        <v>110</v>
      </c>
      <c r="W274" s="130">
        <f t="shared" si="329"/>
        <v>0</v>
      </c>
      <c r="X274" s="49">
        <f t="shared" si="330"/>
        <v>539.6</v>
      </c>
      <c r="Y274" s="49">
        <f t="shared" si="331"/>
        <v>1797.84</v>
      </c>
      <c r="Z274" s="164"/>
      <c r="AA274" s="139" t="s">
        <v>76</v>
      </c>
      <c r="AB274" s="140">
        <f t="shared" ref="AB274:AH274" si="350">K274+R274</f>
        <v>44.72</v>
      </c>
      <c r="AC274" s="140">
        <f t="shared" si="350"/>
        <v>894.39</v>
      </c>
      <c r="AD274" s="140">
        <f t="shared" si="350"/>
        <v>601.46</v>
      </c>
      <c r="AE274" s="140">
        <f t="shared" si="350"/>
        <v>37.27</v>
      </c>
      <c r="AF274" s="140">
        <f t="shared" si="350"/>
        <v>220</v>
      </c>
      <c r="AG274" s="140">
        <f t="shared" si="350"/>
        <v>0</v>
      </c>
      <c r="AH274" s="140">
        <f t="shared" si="350"/>
        <v>1797.84</v>
      </c>
      <c r="AI274" s="139" t="s">
        <v>32</v>
      </c>
    </row>
    <row r="275" s="39" customFormat="1" ht="16" customHeight="1" spans="1:35">
      <c r="A275" s="129">
        <f t="shared" si="316"/>
        <v>272</v>
      </c>
      <c r="B275" s="49" t="s">
        <v>119</v>
      </c>
      <c r="C275" s="52" t="s">
        <v>707</v>
      </c>
      <c r="D275" s="459" t="s">
        <v>708</v>
      </c>
      <c r="E275" s="349">
        <v>3726.65</v>
      </c>
      <c r="F275" s="49">
        <v>3726.65</v>
      </c>
      <c r="G275" s="349">
        <v>6014.67</v>
      </c>
      <c r="H275" s="349">
        <v>3726.65</v>
      </c>
      <c r="I275" s="359">
        <v>2200</v>
      </c>
      <c r="J275" s="130"/>
      <c r="K275" s="49">
        <f t="shared" si="317"/>
        <v>44.72</v>
      </c>
      <c r="L275" s="49">
        <f t="shared" si="318"/>
        <v>596.26</v>
      </c>
      <c r="M275" s="130">
        <f t="shared" si="319"/>
        <v>481.17</v>
      </c>
      <c r="N275" s="49">
        <f t="shared" si="320"/>
        <v>26.09</v>
      </c>
      <c r="O275" s="130">
        <f t="shared" si="321"/>
        <v>110</v>
      </c>
      <c r="P275" s="130">
        <f t="shared" si="322"/>
        <v>0</v>
      </c>
      <c r="Q275" s="130">
        <f t="shared" si="323"/>
        <v>1258.24</v>
      </c>
      <c r="R275" s="49">
        <f t="shared" si="324"/>
        <v>0</v>
      </c>
      <c r="S275" s="49">
        <f t="shared" si="325"/>
        <v>298.13</v>
      </c>
      <c r="T275" s="130">
        <f t="shared" si="326"/>
        <v>120.29</v>
      </c>
      <c r="U275" s="49">
        <f t="shared" si="327"/>
        <v>11.18</v>
      </c>
      <c r="V275" s="130">
        <f t="shared" si="328"/>
        <v>110</v>
      </c>
      <c r="W275" s="130">
        <f t="shared" si="329"/>
        <v>0</v>
      </c>
      <c r="X275" s="49">
        <f t="shared" si="330"/>
        <v>539.6</v>
      </c>
      <c r="Y275" s="49">
        <f t="shared" si="331"/>
        <v>1797.84</v>
      </c>
      <c r="Z275" s="164"/>
      <c r="AA275" s="139" t="s">
        <v>54</v>
      </c>
      <c r="AB275" s="140">
        <f t="shared" ref="AB275:AH275" si="351">K275+R275</f>
        <v>44.72</v>
      </c>
      <c r="AC275" s="140">
        <f t="shared" si="351"/>
        <v>894.39</v>
      </c>
      <c r="AD275" s="140">
        <f t="shared" si="351"/>
        <v>601.46</v>
      </c>
      <c r="AE275" s="140">
        <f t="shared" si="351"/>
        <v>37.27</v>
      </c>
      <c r="AF275" s="140">
        <f t="shared" si="351"/>
        <v>220</v>
      </c>
      <c r="AG275" s="140">
        <f t="shared" si="351"/>
        <v>0</v>
      </c>
      <c r="AH275" s="140">
        <f t="shared" si="351"/>
        <v>1797.84</v>
      </c>
      <c r="AI275" s="139" t="s">
        <v>32</v>
      </c>
    </row>
    <row r="276" s="39" customFormat="1" ht="16" customHeight="1" spans="1:35">
      <c r="A276" s="129">
        <f t="shared" si="316"/>
        <v>273</v>
      </c>
      <c r="B276" s="49" t="s">
        <v>533</v>
      </c>
      <c r="C276" s="52" t="s">
        <v>709</v>
      </c>
      <c r="D276" s="44" t="s">
        <v>710</v>
      </c>
      <c r="E276" s="349">
        <v>3726.65</v>
      </c>
      <c r="F276" s="49">
        <v>3726.65</v>
      </c>
      <c r="G276" s="349">
        <v>6014.67</v>
      </c>
      <c r="H276" s="349">
        <v>3726.65</v>
      </c>
      <c r="I276" s="359">
        <v>2200</v>
      </c>
      <c r="J276" s="130"/>
      <c r="K276" s="49">
        <f t="shared" si="317"/>
        <v>44.72</v>
      </c>
      <c r="L276" s="49">
        <f t="shared" si="318"/>
        <v>596.26</v>
      </c>
      <c r="M276" s="130">
        <f t="shared" si="319"/>
        <v>481.17</v>
      </c>
      <c r="N276" s="49">
        <f t="shared" si="320"/>
        <v>26.09</v>
      </c>
      <c r="O276" s="130">
        <f t="shared" si="321"/>
        <v>110</v>
      </c>
      <c r="P276" s="130">
        <f t="shared" si="322"/>
        <v>0</v>
      </c>
      <c r="Q276" s="130">
        <f t="shared" si="323"/>
        <v>1258.24</v>
      </c>
      <c r="R276" s="49">
        <f t="shared" si="324"/>
        <v>0</v>
      </c>
      <c r="S276" s="49">
        <f t="shared" si="325"/>
        <v>298.13</v>
      </c>
      <c r="T276" s="130">
        <f t="shared" si="326"/>
        <v>120.29</v>
      </c>
      <c r="U276" s="49">
        <f t="shared" si="327"/>
        <v>11.18</v>
      </c>
      <c r="V276" s="130">
        <f t="shared" si="328"/>
        <v>110</v>
      </c>
      <c r="W276" s="130">
        <f t="shared" si="329"/>
        <v>0</v>
      </c>
      <c r="X276" s="49">
        <f t="shared" si="330"/>
        <v>539.6</v>
      </c>
      <c r="Y276" s="49">
        <f t="shared" si="331"/>
        <v>1797.84</v>
      </c>
      <c r="Z276" s="164"/>
      <c r="AA276" s="139" t="s">
        <v>55</v>
      </c>
      <c r="AB276" s="140">
        <f t="shared" ref="AB276:AH276" si="352">K276+R276</f>
        <v>44.72</v>
      </c>
      <c r="AC276" s="140">
        <f t="shared" si="352"/>
        <v>894.39</v>
      </c>
      <c r="AD276" s="140">
        <f t="shared" si="352"/>
        <v>601.46</v>
      </c>
      <c r="AE276" s="140">
        <f t="shared" si="352"/>
        <v>37.27</v>
      </c>
      <c r="AF276" s="140">
        <f t="shared" si="352"/>
        <v>220</v>
      </c>
      <c r="AG276" s="140">
        <f t="shared" si="352"/>
        <v>0</v>
      </c>
      <c r="AH276" s="140">
        <f t="shared" si="352"/>
        <v>1797.84</v>
      </c>
      <c r="AI276" s="139" t="s">
        <v>32</v>
      </c>
    </row>
    <row r="277" s="39" customFormat="1" ht="16" customHeight="1" spans="1:35">
      <c r="A277" s="129">
        <f t="shared" si="316"/>
        <v>274</v>
      </c>
      <c r="B277" s="49" t="s">
        <v>201</v>
      </c>
      <c r="C277" s="52" t="s">
        <v>711</v>
      </c>
      <c r="D277" s="459" t="s">
        <v>712</v>
      </c>
      <c r="E277" s="349">
        <v>3726.65</v>
      </c>
      <c r="F277" s="49">
        <v>3726.65</v>
      </c>
      <c r="G277" s="349">
        <v>6014.67</v>
      </c>
      <c r="H277" s="349">
        <v>3726.65</v>
      </c>
      <c r="I277" s="359">
        <v>3180</v>
      </c>
      <c r="J277" s="130"/>
      <c r="K277" s="49">
        <f t="shared" si="317"/>
        <v>44.72</v>
      </c>
      <c r="L277" s="49">
        <f t="shared" si="318"/>
        <v>596.26</v>
      </c>
      <c r="M277" s="130">
        <f t="shared" si="319"/>
        <v>481.17</v>
      </c>
      <c r="N277" s="49">
        <f t="shared" si="320"/>
        <v>26.09</v>
      </c>
      <c r="O277" s="130">
        <f t="shared" si="321"/>
        <v>159</v>
      </c>
      <c r="P277" s="130">
        <f t="shared" si="322"/>
        <v>0</v>
      </c>
      <c r="Q277" s="130">
        <f t="shared" si="323"/>
        <v>1307.24</v>
      </c>
      <c r="R277" s="49">
        <f t="shared" si="324"/>
        <v>0</v>
      </c>
      <c r="S277" s="49">
        <f t="shared" si="325"/>
        <v>298.13</v>
      </c>
      <c r="T277" s="130">
        <f t="shared" si="326"/>
        <v>120.29</v>
      </c>
      <c r="U277" s="49">
        <f t="shared" si="327"/>
        <v>11.18</v>
      </c>
      <c r="V277" s="130">
        <f t="shared" si="328"/>
        <v>159</v>
      </c>
      <c r="W277" s="130">
        <f t="shared" si="329"/>
        <v>0</v>
      </c>
      <c r="X277" s="49">
        <f t="shared" si="330"/>
        <v>588.6</v>
      </c>
      <c r="Y277" s="49">
        <f t="shared" si="331"/>
        <v>1895.84</v>
      </c>
      <c r="Z277" s="164"/>
      <c r="AA277" s="139" t="s">
        <v>70</v>
      </c>
      <c r="AB277" s="140">
        <f t="shared" ref="AB277:AH277" si="353">K277+R277</f>
        <v>44.72</v>
      </c>
      <c r="AC277" s="140">
        <f t="shared" si="353"/>
        <v>894.39</v>
      </c>
      <c r="AD277" s="140">
        <f t="shared" si="353"/>
        <v>601.46</v>
      </c>
      <c r="AE277" s="140">
        <f t="shared" si="353"/>
        <v>37.27</v>
      </c>
      <c r="AF277" s="140">
        <f t="shared" si="353"/>
        <v>318</v>
      </c>
      <c r="AG277" s="140">
        <f t="shared" si="353"/>
        <v>0</v>
      </c>
      <c r="AH277" s="140">
        <f t="shared" si="353"/>
        <v>1895.84</v>
      </c>
      <c r="AI277" s="139" t="s">
        <v>35</v>
      </c>
    </row>
    <row r="278" s="39" customFormat="1" ht="16" customHeight="1" spans="1:35">
      <c r="A278" s="129">
        <f t="shared" si="316"/>
        <v>275</v>
      </c>
      <c r="B278" s="49" t="s">
        <v>522</v>
      </c>
      <c r="C278" s="57" t="s">
        <v>713</v>
      </c>
      <c r="D278" s="459" t="s">
        <v>714</v>
      </c>
      <c r="E278" s="349">
        <v>3726.65</v>
      </c>
      <c r="F278" s="49">
        <v>3726.65</v>
      </c>
      <c r="G278" s="349">
        <v>6014.67</v>
      </c>
      <c r="H278" s="349">
        <v>3726.65</v>
      </c>
      <c r="I278" s="359">
        <v>3180</v>
      </c>
      <c r="J278" s="130"/>
      <c r="K278" s="49">
        <f t="shared" si="317"/>
        <v>44.72</v>
      </c>
      <c r="L278" s="49">
        <f t="shared" si="318"/>
        <v>596.26</v>
      </c>
      <c r="M278" s="130">
        <f t="shared" si="319"/>
        <v>481.17</v>
      </c>
      <c r="N278" s="49">
        <f t="shared" si="320"/>
        <v>26.09</v>
      </c>
      <c r="O278" s="130">
        <f t="shared" si="321"/>
        <v>159</v>
      </c>
      <c r="P278" s="130">
        <f t="shared" si="322"/>
        <v>0</v>
      </c>
      <c r="Q278" s="130">
        <f t="shared" si="323"/>
        <v>1307.24</v>
      </c>
      <c r="R278" s="49">
        <f t="shared" si="324"/>
        <v>0</v>
      </c>
      <c r="S278" s="49">
        <f t="shared" si="325"/>
        <v>298.13</v>
      </c>
      <c r="T278" s="130">
        <f t="shared" si="326"/>
        <v>120.29</v>
      </c>
      <c r="U278" s="49">
        <f t="shared" si="327"/>
        <v>11.18</v>
      </c>
      <c r="V278" s="130">
        <f t="shared" si="328"/>
        <v>159</v>
      </c>
      <c r="W278" s="130">
        <f t="shared" si="329"/>
        <v>0</v>
      </c>
      <c r="X278" s="49">
        <f t="shared" si="330"/>
        <v>588.6</v>
      </c>
      <c r="Y278" s="49">
        <f t="shared" si="331"/>
        <v>1895.84</v>
      </c>
      <c r="Z278" s="164"/>
      <c r="AA278" s="139" t="s">
        <v>50</v>
      </c>
      <c r="AB278" s="140">
        <f t="shared" ref="AB278:AH278" si="354">K278+R278</f>
        <v>44.72</v>
      </c>
      <c r="AC278" s="140">
        <f t="shared" si="354"/>
        <v>894.39</v>
      </c>
      <c r="AD278" s="140">
        <f t="shared" si="354"/>
        <v>601.46</v>
      </c>
      <c r="AE278" s="140">
        <f t="shared" si="354"/>
        <v>37.27</v>
      </c>
      <c r="AF278" s="140">
        <f t="shared" si="354"/>
        <v>318</v>
      </c>
      <c r="AG278" s="140">
        <f t="shared" si="354"/>
        <v>0</v>
      </c>
      <c r="AH278" s="140">
        <f t="shared" si="354"/>
        <v>1895.84</v>
      </c>
      <c r="AI278" s="139" t="s">
        <v>31</v>
      </c>
    </row>
    <row r="279" s="39" customFormat="1" ht="16" customHeight="1" spans="1:35">
      <c r="A279" s="129">
        <f t="shared" si="316"/>
        <v>276</v>
      </c>
      <c r="B279" s="49" t="s">
        <v>223</v>
      </c>
      <c r="C279" s="310" t="s">
        <v>715</v>
      </c>
      <c r="D279" s="46" t="s">
        <v>716</v>
      </c>
      <c r="E279" s="49">
        <v>3726.65</v>
      </c>
      <c r="F279" s="49">
        <v>3726.65</v>
      </c>
      <c r="G279" s="130">
        <v>6014.67</v>
      </c>
      <c r="H279" s="49">
        <v>3726.65</v>
      </c>
      <c r="I279" s="130">
        <v>2200</v>
      </c>
      <c r="J279" s="130"/>
      <c r="K279" s="49">
        <f t="shared" si="317"/>
        <v>44.72</v>
      </c>
      <c r="L279" s="49">
        <f t="shared" si="318"/>
        <v>596.26</v>
      </c>
      <c r="M279" s="130">
        <f t="shared" si="319"/>
        <v>481.17</v>
      </c>
      <c r="N279" s="49">
        <f t="shared" si="320"/>
        <v>26.09</v>
      </c>
      <c r="O279" s="130">
        <f t="shared" si="321"/>
        <v>110</v>
      </c>
      <c r="P279" s="130">
        <f t="shared" si="322"/>
        <v>0</v>
      </c>
      <c r="Q279" s="130">
        <f t="shared" si="323"/>
        <v>1258.24</v>
      </c>
      <c r="R279" s="49">
        <f t="shared" si="324"/>
        <v>0</v>
      </c>
      <c r="S279" s="49">
        <f t="shared" si="325"/>
        <v>298.13</v>
      </c>
      <c r="T279" s="130">
        <f t="shared" si="326"/>
        <v>120.29</v>
      </c>
      <c r="U279" s="49">
        <f t="shared" si="327"/>
        <v>11.18</v>
      </c>
      <c r="V279" s="130">
        <f t="shared" si="328"/>
        <v>110</v>
      </c>
      <c r="W279" s="130">
        <f t="shared" si="329"/>
        <v>0</v>
      </c>
      <c r="X279" s="49">
        <f t="shared" si="330"/>
        <v>539.6</v>
      </c>
      <c r="Y279" s="49">
        <f t="shared" si="331"/>
        <v>1797.84</v>
      </c>
      <c r="Z279" s="49"/>
      <c r="AA279" s="139" t="s">
        <v>80</v>
      </c>
      <c r="AB279" s="140">
        <f t="shared" ref="AB279:AH279" si="355">K279+R279</f>
        <v>44.72</v>
      </c>
      <c r="AC279" s="140">
        <f t="shared" si="355"/>
        <v>894.39</v>
      </c>
      <c r="AD279" s="140">
        <f t="shared" si="355"/>
        <v>601.46</v>
      </c>
      <c r="AE279" s="140">
        <f t="shared" si="355"/>
        <v>37.27</v>
      </c>
      <c r="AF279" s="140">
        <f t="shared" si="355"/>
        <v>220</v>
      </c>
      <c r="AG279" s="140">
        <f t="shared" si="355"/>
        <v>0</v>
      </c>
      <c r="AH279" s="140">
        <f t="shared" si="355"/>
        <v>1797.84</v>
      </c>
      <c r="AI279" s="139" t="s">
        <v>33</v>
      </c>
    </row>
    <row r="280" s="39" customFormat="1" ht="16" customHeight="1" spans="1:35">
      <c r="A280" s="129">
        <f t="shared" si="316"/>
        <v>277</v>
      </c>
      <c r="B280" s="49" t="s">
        <v>201</v>
      </c>
      <c r="C280" s="52" t="s">
        <v>717</v>
      </c>
      <c r="D280" s="459" t="s">
        <v>718</v>
      </c>
      <c r="E280" s="349">
        <v>3726.65</v>
      </c>
      <c r="F280" s="49">
        <v>3726.65</v>
      </c>
      <c r="G280" s="349">
        <v>6014.67</v>
      </c>
      <c r="H280" s="349">
        <v>3726.65</v>
      </c>
      <c r="I280" s="359">
        <v>2200</v>
      </c>
      <c r="J280" s="130"/>
      <c r="K280" s="49">
        <f t="shared" si="317"/>
        <v>44.72</v>
      </c>
      <c r="L280" s="49">
        <f t="shared" si="318"/>
        <v>596.26</v>
      </c>
      <c r="M280" s="130">
        <f t="shared" si="319"/>
        <v>481.17</v>
      </c>
      <c r="N280" s="49">
        <f t="shared" si="320"/>
        <v>26.09</v>
      </c>
      <c r="O280" s="130">
        <f t="shared" si="321"/>
        <v>110</v>
      </c>
      <c r="P280" s="130">
        <f t="shared" si="322"/>
        <v>0</v>
      </c>
      <c r="Q280" s="130">
        <f t="shared" si="323"/>
        <v>1258.24</v>
      </c>
      <c r="R280" s="49">
        <f t="shared" si="324"/>
        <v>0</v>
      </c>
      <c r="S280" s="49">
        <f t="shared" si="325"/>
        <v>298.13</v>
      </c>
      <c r="T280" s="130">
        <f t="shared" si="326"/>
        <v>120.29</v>
      </c>
      <c r="U280" s="49">
        <f t="shared" si="327"/>
        <v>11.18</v>
      </c>
      <c r="V280" s="130">
        <f t="shared" si="328"/>
        <v>110</v>
      </c>
      <c r="W280" s="130">
        <f t="shared" si="329"/>
        <v>0</v>
      </c>
      <c r="X280" s="49">
        <f t="shared" si="330"/>
        <v>539.6</v>
      </c>
      <c r="Y280" s="49">
        <f t="shared" si="331"/>
        <v>1797.84</v>
      </c>
      <c r="Z280" s="164"/>
      <c r="AA280" s="139" t="s">
        <v>66</v>
      </c>
      <c r="AB280" s="140">
        <f t="shared" ref="AB280:AH280" si="356">K280+R280</f>
        <v>44.72</v>
      </c>
      <c r="AC280" s="140">
        <f t="shared" si="356"/>
        <v>894.39</v>
      </c>
      <c r="AD280" s="140">
        <f t="shared" si="356"/>
        <v>601.46</v>
      </c>
      <c r="AE280" s="140">
        <f t="shared" si="356"/>
        <v>37.27</v>
      </c>
      <c r="AF280" s="140">
        <f t="shared" si="356"/>
        <v>220</v>
      </c>
      <c r="AG280" s="140">
        <f t="shared" si="356"/>
        <v>0</v>
      </c>
      <c r="AH280" s="140">
        <f t="shared" si="356"/>
        <v>1797.84</v>
      </c>
      <c r="AI280" s="139" t="s">
        <v>32</v>
      </c>
    </row>
    <row r="281" s="39" customFormat="1" ht="16" customHeight="1" spans="1:35">
      <c r="A281" s="129">
        <f t="shared" si="316"/>
        <v>278</v>
      </c>
      <c r="B281" s="49" t="s">
        <v>119</v>
      </c>
      <c r="C281" s="46" t="s">
        <v>719</v>
      </c>
      <c r="D281" s="450" t="s">
        <v>720</v>
      </c>
      <c r="E281" s="349">
        <v>3726.65</v>
      </c>
      <c r="F281" s="49">
        <v>3726.65</v>
      </c>
      <c r="G281" s="349">
        <v>6014.67</v>
      </c>
      <c r="H281" s="349">
        <v>3726.65</v>
      </c>
      <c r="I281" s="359">
        <v>2200</v>
      </c>
      <c r="J281" s="130"/>
      <c r="K281" s="49">
        <f t="shared" si="317"/>
        <v>44.72</v>
      </c>
      <c r="L281" s="49">
        <f t="shared" si="318"/>
        <v>596.26</v>
      </c>
      <c r="M281" s="130">
        <f t="shared" si="319"/>
        <v>481.17</v>
      </c>
      <c r="N281" s="49">
        <f t="shared" si="320"/>
        <v>26.09</v>
      </c>
      <c r="O281" s="130">
        <f t="shared" si="321"/>
        <v>110</v>
      </c>
      <c r="P281" s="130">
        <f t="shared" si="322"/>
        <v>0</v>
      </c>
      <c r="Q281" s="130">
        <f t="shared" si="323"/>
        <v>1258.24</v>
      </c>
      <c r="R281" s="49">
        <f t="shared" si="324"/>
        <v>0</v>
      </c>
      <c r="S281" s="49">
        <f t="shared" si="325"/>
        <v>298.13</v>
      </c>
      <c r="T281" s="130">
        <f t="shared" si="326"/>
        <v>120.29</v>
      </c>
      <c r="U281" s="49">
        <f t="shared" si="327"/>
        <v>11.18</v>
      </c>
      <c r="V281" s="130">
        <f t="shared" si="328"/>
        <v>110</v>
      </c>
      <c r="W281" s="130">
        <f t="shared" si="329"/>
        <v>0</v>
      </c>
      <c r="X281" s="49">
        <f t="shared" si="330"/>
        <v>539.6</v>
      </c>
      <c r="Y281" s="49">
        <f t="shared" si="331"/>
        <v>1797.84</v>
      </c>
      <c r="Z281" s="164"/>
      <c r="AA281" s="139" t="s">
        <v>75</v>
      </c>
      <c r="AB281" s="140">
        <f t="shared" ref="AB281:AH281" si="357">K281+R281</f>
        <v>44.72</v>
      </c>
      <c r="AC281" s="140">
        <f t="shared" si="357"/>
        <v>894.39</v>
      </c>
      <c r="AD281" s="140">
        <f t="shared" si="357"/>
        <v>601.46</v>
      </c>
      <c r="AE281" s="140">
        <f t="shared" si="357"/>
        <v>37.27</v>
      </c>
      <c r="AF281" s="140">
        <f t="shared" si="357"/>
        <v>220</v>
      </c>
      <c r="AG281" s="140">
        <f t="shared" si="357"/>
        <v>0</v>
      </c>
      <c r="AH281" s="140">
        <f t="shared" si="357"/>
        <v>1797.84</v>
      </c>
      <c r="AI281" s="139" t="s">
        <v>32</v>
      </c>
    </row>
    <row r="282" s="39" customFormat="1" ht="16" customHeight="1" spans="1:35">
      <c r="A282" s="129">
        <f t="shared" si="316"/>
        <v>279</v>
      </c>
      <c r="B282" s="49" t="s">
        <v>262</v>
      </c>
      <c r="C282" s="52" t="s">
        <v>721</v>
      </c>
      <c r="D282" s="451" t="s">
        <v>722</v>
      </c>
      <c r="E282" s="349">
        <v>3726.65</v>
      </c>
      <c r="F282" s="49">
        <v>3726.65</v>
      </c>
      <c r="G282" s="349">
        <v>6014.67</v>
      </c>
      <c r="H282" s="349">
        <v>3726.65</v>
      </c>
      <c r="I282" s="359">
        <v>2200</v>
      </c>
      <c r="J282" s="130"/>
      <c r="K282" s="49">
        <f t="shared" si="317"/>
        <v>44.72</v>
      </c>
      <c r="L282" s="49">
        <f t="shared" si="318"/>
        <v>596.26</v>
      </c>
      <c r="M282" s="130">
        <f t="shared" si="319"/>
        <v>481.17</v>
      </c>
      <c r="N282" s="49">
        <f t="shared" si="320"/>
        <v>26.09</v>
      </c>
      <c r="O282" s="130">
        <f t="shared" si="321"/>
        <v>110</v>
      </c>
      <c r="P282" s="130">
        <f t="shared" si="322"/>
        <v>0</v>
      </c>
      <c r="Q282" s="130">
        <f t="shared" si="323"/>
        <v>1258.24</v>
      </c>
      <c r="R282" s="49">
        <f t="shared" si="324"/>
        <v>0</v>
      </c>
      <c r="S282" s="49">
        <f t="shared" si="325"/>
        <v>298.13</v>
      </c>
      <c r="T282" s="130">
        <f t="shared" si="326"/>
        <v>120.29</v>
      </c>
      <c r="U282" s="49">
        <f t="shared" si="327"/>
        <v>11.18</v>
      </c>
      <c r="V282" s="130">
        <f t="shared" si="328"/>
        <v>110</v>
      </c>
      <c r="W282" s="130">
        <f t="shared" si="329"/>
        <v>0</v>
      </c>
      <c r="X282" s="49">
        <f t="shared" si="330"/>
        <v>539.6</v>
      </c>
      <c r="Y282" s="49">
        <f t="shared" si="331"/>
        <v>1797.84</v>
      </c>
      <c r="Z282" s="164"/>
      <c r="AA282" s="139" t="s">
        <v>65</v>
      </c>
      <c r="AB282" s="140">
        <f t="shared" ref="AB282:AH282" si="358">K282+R282</f>
        <v>44.72</v>
      </c>
      <c r="AC282" s="140">
        <f t="shared" si="358"/>
        <v>894.39</v>
      </c>
      <c r="AD282" s="140">
        <f t="shared" si="358"/>
        <v>601.46</v>
      </c>
      <c r="AE282" s="140">
        <f t="shared" si="358"/>
        <v>37.27</v>
      </c>
      <c r="AF282" s="140">
        <f t="shared" si="358"/>
        <v>220</v>
      </c>
      <c r="AG282" s="140">
        <f t="shared" si="358"/>
        <v>0</v>
      </c>
      <c r="AH282" s="140">
        <f t="shared" si="358"/>
        <v>1797.84</v>
      </c>
      <c r="AI282" s="139" t="s">
        <v>32</v>
      </c>
    </row>
    <row r="283" s="39" customFormat="1" ht="16" customHeight="1" spans="1:35">
      <c r="A283" s="129">
        <f t="shared" si="316"/>
        <v>280</v>
      </c>
      <c r="B283" s="49" t="s">
        <v>119</v>
      </c>
      <c r="C283" s="52" t="s">
        <v>723</v>
      </c>
      <c r="D283" s="202" t="s">
        <v>724</v>
      </c>
      <c r="E283" s="349">
        <v>3726.65</v>
      </c>
      <c r="F283" s="49">
        <v>3726.65</v>
      </c>
      <c r="G283" s="349">
        <v>6014.67</v>
      </c>
      <c r="H283" s="349">
        <v>3726.65</v>
      </c>
      <c r="I283" s="359">
        <v>2200</v>
      </c>
      <c r="J283" s="130"/>
      <c r="K283" s="49">
        <f t="shared" si="317"/>
        <v>44.72</v>
      </c>
      <c r="L283" s="49">
        <f t="shared" si="318"/>
        <v>596.26</v>
      </c>
      <c r="M283" s="130">
        <f t="shared" si="319"/>
        <v>481.17</v>
      </c>
      <c r="N283" s="49">
        <f t="shared" si="320"/>
        <v>26.09</v>
      </c>
      <c r="O283" s="130">
        <f t="shared" si="321"/>
        <v>110</v>
      </c>
      <c r="P283" s="130">
        <f t="shared" si="322"/>
        <v>0</v>
      </c>
      <c r="Q283" s="130">
        <f t="shared" si="323"/>
        <v>1258.24</v>
      </c>
      <c r="R283" s="49">
        <f t="shared" si="324"/>
        <v>0</v>
      </c>
      <c r="S283" s="49">
        <f t="shared" si="325"/>
        <v>298.13</v>
      </c>
      <c r="T283" s="130">
        <f t="shared" si="326"/>
        <v>120.29</v>
      </c>
      <c r="U283" s="49">
        <f t="shared" si="327"/>
        <v>11.18</v>
      </c>
      <c r="V283" s="130">
        <f t="shared" si="328"/>
        <v>110</v>
      </c>
      <c r="W283" s="130">
        <f t="shared" si="329"/>
        <v>0</v>
      </c>
      <c r="X283" s="49">
        <f t="shared" si="330"/>
        <v>539.6</v>
      </c>
      <c r="Y283" s="49">
        <f t="shared" si="331"/>
        <v>1797.84</v>
      </c>
      <c r="Z283" s="164"/>
      <c r="AA283" s="139" t="s">
        <v>89</v>
      </c>
      <c r="AB283" s="140">
        <f t="shared" ref="AB283:AH283" si="359">K283+R283</f>
        <v>44.72</v>
      </c>
      <c r="AC283" s="140">
        <f t="shared" si="359"/>
        <v>894.39</v>
      </c>
      <c r="AD283" s="140">
        <f t="shared" si="359"/>
        <v>601.46</v>
      </c>
      <c r="AE283" s="140">
        <f t="shared" si="359"/>
        <v>37.27</v>
      </c>
      <c r="AF283" s="140">
        <f t="shared" si="359"/>
        <v>220</v>
      </c>
      <c r="AG283" s="140">
        <f t="shared" si="359"/>
        <v>0</v>
      </c>
      <c r="AH283" s="140">
        <f t="shared" si="359"/>
        <v>1797.84</v>
      </c>
      <c r="AI283" s="139" t="s">
        <v>32</v>
      </c>
    </row>
    <row r="284" s="39" customFormat="1" ht="16" customHeight="1" spans="1:35">
      <c r="A284" s="129">
        <f t="shared" si="316"/>
        <v>281</v>
      </c>
      <c r="B284" s="49" t="s">
        <v>119</v>
      </c>
      <c r="C284" s="353" t="s">
        <v>725</v>
      </c>
      <c r="D284" s="354" t="s">
        <v>726</v>
      </c>
      <c r="E284" s="349">
        <v>3726.65</v>
      </c>
      <c r="F284" s="49">
        <v>3726.65</v>
      </c>
      <c r="G284" s="349">
        <v>6014.67</v>
      </c>
      <c r="H284" s="349">
        <v>3726.65</v>
      </c>
      <c r="I284" s="359">
        <v>2200</v>
      </c>
      <c r="J284" s="130"/>
      <c r="K284" s="49">
        <f t="shared" si="317"/>
        <v>44.72</v>
      </c>
      <c r="L284" s="49">
        <f t="shared" si="318"/>
        <v>596.26</v>
      </c>
      <c r="M284" s="130">
        <f t="shared" si="319"/>
        <v>481.17</v>
      </c>
      <c r="N284" s="49">
        <f t="shared" si="320"/>
        <v>26.09</v>
      </c>
      <c r="O284" s="130">
        <f t="shared" si="321"/>
        <v>110</v>
      </c>
      <c r="P284" s="130">
        <f t="shared" si="322"/>
        <v>0</v>
      </c>
      <c r="Q284" s="130">
        <f t="shared" si="323"/>
        <v>1258.24</v>
      </c>
      <c r="R284" s="49">
        <f t="shared" si="324"/>
        <v>0</v>
      </c>
      <c r="S284" s="49">
        <f t="shared" si="325"/>
        <v>298.13</v>
      </c>
      <c r="T284" s="130">
        <f t="shared" si="326"/>
        <v>120.29</v>
      </c>
      <c r="U284" s="49">
        <f t="shared" si="327"/>
        <v>11.18</v>
      </c>
      <c r="V284" s="130">
        <f t="shared" si="328"/>
        <v>110</v>
      </c>
      <c r="W284" s="130">
        <f t="shared" si="329"/>
        <v>0</v>
      </c>
      <c r="X284" s="49">
        <f t="shared" si="330"/>
        <v>539.6</v>
      </c>
      <c r="Y284" s="49">
        <f t="shared" si="331"/>
        <v>1797.84</v>
      </c>
      <c r="Z284" s="164"/>
      <c r="AA284" s="139" t="s">
        <v>78</v>
      </c>
      <c r="AB284" s="140">
        <f t="shared" ref="AB284:AH284" si="360">K284+R284</f>
        <v>44.72</v>
      </c>
      <c r="AC284" s="140">
        <f t="shared" si="360"/>
        <v>894.39</v>
      </c>
      <c r="AD284" s="140">
        <f t="shared" si="360"/>
        <v>601.46</v>
      </c>
      <c r="AE284" s="140">
        <f t="shared" si="360"/>
        <v>37.27</v>
      </c>
      <c r="AF284" s="140">
        <f t="shared" si="360"/>
        <v>220</v>
      </c>
      <c r="AG284" s="140">
        <f t="shared" si="360"/>
        <v>0</v>
      </c>
      <c r="AH284" s="140">
        <f t="shared" si="360"/>
        <v>1797.84</v>
      </c>
      <c r="AI284" s="139" t="s">
        <v>32</v>
      </c>
    </row>
    <row r="285" s="39" customFormat="1" ht="16" customHeight="1" spans="1:35">
      <c r="A285" s="129">
        <f t="shared" si="316"/>
        <v>282</v>
      </c>
      <c r="B285" s="49" t="s">
        <v>157</v>
      </c>
      <c r="C285" s="52" t="s">
        <v>727</v>
      </c>
      <c r="D285" s="451" t="s">
        <v>728</v>
      </c>
      <c r="E285" s="349">
        <v>3726.65</v>
      </c>
      <c r="F285" s="49">
        <v>3726.65</v>
      </c>
      <c r="G285" s="349">
        <v>6014.67</v>
      </c>
      <c r="H285" s="349">
        <v>3726.65</v>
      </c>
      <c r="I285" s="359">
        <v>2200</v>
      </c>
      <c r="J285" s="130"/>
      <c r="K285" s="49">
        <f t="shared" si="317"/>
        <v>44.72</v>
      </c>
      <c r="L285" s="49">
        <f t="shared" si="318"/>
        <v>596.26</v>
      </c>
      <c r="M285" s="130">
        <f t="shared" si="319"/>
        <v>481.17</v>
      </c>
      <c r="N285" s="49">
        <f t="shared" si="320"/>
        <v>26.09</v>
      </c>
      <c r="O285" s="130">
        <f t="shared" si="321"/>
        <v>110</v>
      </c>
      <c r="P285" s="130">
        <f t="shared" si="322"/>
        <v>0</v>
      </c>
      <c r="Q285" s="130">
        <f t="shared" si="323"/>
        <v>1258.24</v>
      </c>
      <c r="R285" s="49">
        <f t="shared" si="324"/>
        <v>0</v>
      </c>
      <c r="S285" s="49">
        <f t="shared" si="325"/>
        <v>298.13</v>
      </c>
      <c r="T285" s="130">
        <f t="shared" si="326"/>
        <v>120.29</v>
      </c>
      <c r="U285" s="49">
        <f t="shared" si="327"/>
        <v>11.18</v>
      </c>
      <c r="V285" s="130">
        <f t="shared" si="328"/>
        <v>110</v>
      </c>
      <c r="W285" s="130">
        <f t="shared" si="329"/>
        <v>0</v>
      </c>
      <c r="X285" s="49">
        <f t="shared" si="330"/>
        <v>539.6</v>
      </c>
      <c r="Y285" s="49">
        <f t="shared" si="331"/>
        <v>1797.84</v>
      </c>
      <c r="Z285" s="164"/>
      <c r="AA285" s="139" t="s">
        <v>88</v>
      </c>
      <c r="AB285" s="140">
        <f t="shared" ref="AB285:AH285" si="361">K285+R285</f>
        <v>44.72</v>
      </c>
      <c r="AC285" s="140">
        <f t="shared" si="361"/>
        <v>894.39</v>
      </c>
      <c r="AD285" s="140">
        <f t="shared" si="361"/>
        <v>601.46</v>
      </c>
      <c r="AE285" s="140">
        <f t="shared" si="361"/>
        <v>37.27</v>
      </c>
      <c r="AF285" s="140">
        <f t="shared" si="361"/>
        <v>220</v>
      </c>
      <c r="AG285" s="140">
        <f t="shared" si="361"/>
        <v>0</v>
      </c>
      <c r="AH285" s="140">
        <f t="shared" si="361"/>
        <v>1797.84</v>
      </c>
      <c r="AI285" s="139" t="s">
        <v>34</v>
      </c>
    </row>
    <row r="286" s="39" customFormat="1" ht="16" customHeight="1" spans="1:35">
      <c r="A286" s="129">
        <f t="shared" si="316"/>
        <v>283</v>
      </c>
      <c r="B286" s="49" t="s">
        <v>729</v>
      </c>
      <c r="C286" s="52" t="s">
        <v>730</v>
      </c>
      <c r="D286" s="202" t="s">
        <v>731</v>
      </c>
      <c r="E286" s="349">
        <v>3726.65</v>
      </c>
      <c r="F286" s="49">
        <v>3726.65</v>
      </c>
      <c r="G286" s="349">
        <v>6014.67</v>
      </c>
      <c r="H286" s="349">
        <v>3726.65</v>
      </c>
      <c r="I286" s="359">
        <v>3180</v>
      </c>
      <c r="J286" s="130"/>
      <c r="K286" s="49">
        <f t="shared" si="317"/>
        <v>44.72</v>
      </c>
      <c r="L286" s="49">
        <f t="shared" si="318"/>
        <v>596.26</v>
      </c>
      <c r="M286" s="130">
        <f t="shared" si="319"/>
        <v>481.17</v>
      </c>
      <c r="N286" s="49">
        <f t="shared" si="320"/>
        <v>26.09</v>
      </c>
      <c r="O286" s="130">
        <f t="shared" si="321"/>
        <v>159</v>
      </c>
      <c r="P286" s="130">
        <f t="shared" si="322"/>
        <v>0</v>
      </c>
      <c r="Q286" s="130">
        <f t="shared" si="323"/>
        <v>1307.24</v>
      </c>
      <c r="R286" s="49">
        <f t="shared" si="324"/>
        <v>0</v>
      </c>
      <c r="S286" s="49">
        <f t="shared" si="325"/>
        <v>298.13</v>
      </c>
      <c r="T286" s="130">
        <f t="shared" si="326"/>
        <v>120.29</v>
      </c>
      <c r="U286" s="49">
        <f t="shared" si="327"/>
        <v>11.18</v>
      </c>
      <c r="V286" s="130">
        <f t="shared" si="328"/>
        <v>159</v>
      </c>
      <c r="W286" s="130">
        <f t="shared" si="329"/>
        <v>0</v>
      </c>
      <c r="X286" s="49">
        <f t="shared" si="330"/>
        <v>588.6</v>
      </c>
      <c r="Y286" s="49">
        <f t="shared" si="331"/>
        <v>1895.84</v>
      </c>
      <c r="Z286" s="164"/>
      <c r="AA286" s="139" t="s">
        <v>85</v>
      </c>
      <c r="AB286" s="140">
        <f t="shared" ref="AB286:AH286" si="362">K286+R286</f>
        <v>44.72</v>
      </c>
      <c r="AC286" s="140">
        <f t="shared" si="362"/>
        <v>894.39</v>
      </c>
      <c r="AD286" s="140">
        <f t="shared" si="362"/>
        <v>601.46</v>
      </c>
      <c r="AE286" s="140">
        <f t="shared" si="362"/>
        <v>37.27</v>
      </c>
      <c r="AF286" s="140">
        <f t="shared" si="362"/>
        <v>318</v>
      </c>
      <c r="AG286" s="140">
        <f t="shared" si="362"/>
        <v>0</v>
      </c>
      <c r="AH286" s="140">
        <f t="shared" si="362"/>
        <v>1895.84</v>
      </c>
      <c r="AI286" s="139" t="s">
        <v>34</v>
      </c>
    </row>
    <row r="287" s="39" customFormat="1" ht="16" customHeight="1" spans="1:35">
      <c r="A287" s="129">
        <f t="shared" si="316"/>
        <v>284</v>
      </c>
      <c r="B287" s="49" t="s">
        <v>201</v>
      </c>
      <c r="C287" s="46" t="s">
        <v>732</v>
      </c>
      <c r="D287" s="202" t="s">
        <v>733</v>
      </c>
      <c r="E287" s="355">
        <v>3726.65</v>
      </c>
      <c r="F287" s="49">
        <v>3726.65</v>
      </c>
      <c r="G287" s="349">
        <v>6014.67</v>
      </c>
      <c r="H287" s="349">
        <v>3726.65</v>
      </c>
      <c r="I287" s="359">
        <v>2200</v>
      </c>
      <c r="J287" s="130"/>
      <c r="K287" s="49">
        <f t="shared" si="317"/>
        <v>44.72</v>
      </c>
      <c r="L287" s="49">
        <f t="shared" si="318"/>
        <v>596.26</v>
      </c>
      <c r="M287" s="130">
        <f t="shared" si="319"/>
        <v>481.17</v>
      </c>
      <c r="N287" s="49">
        <f t="shared" si="320"/>
        <v>26.09</v>
      </c>
      <c r="O287" s="130">
        <f t="shared" si="321"/>
        <v>110</v>
      </c>
      <c r="P287" s="130">
        <f t="shared" si="322"/>
        <v>0</v>
      </c>
      <c r="Q287" s="130">
        <f t="shared" si="323"/>
        <v>1258.24</v>
      </c>
      <c r="R287" s="49">
        <f t="shared" si="324"/>
        <v>0</v>
      </c>
      <c r="S287" s="49">
        <f t="shared" si="325"/>
        <v>298.13</v>
      </c>
      <c r="T287" s="130">
        <f t="shared" si="326"/>
        <v>120.29</v>
      </c>
      <c r="U287" s="49">
        <f t="shared" si="327"/>
        <v>11.18</v>
      </c>
      <c r="V287" s="130">
        <f t="shared" si="328"/>
        <v>110</v>
      </c>
      <c r="W287" s="130">
        <f t="shared" si="329"/>
        <v>0</v>
      </c>
      <c r="X287" s="49">
        <f t="shared" si="330"/>
        <v>539.6</v>
      </c>
      <c r="Y287" s="49">
        <f t="shared" si="331"/>
        <v>1797.84</v>
      </c>
      <c r="Z287" s="164"/>
      <c r="AA287" s="139" t="s">
        <v>66</v>
      </c>
      <c r="AB287" s="140">
        <f t="shared" ref="AB287:AH287" si="363">K287+R287</f>
        <v>44.72</v>
      </c>
      <c r="AC287" s="140">
        <f t="shared" si="363"/>
        <v>894.39</v>
      </c>
      <c r="AD287" s="140">
        <f t="shared" si="363"/>
        <v>601.46</v>
      </c>
      <c r="AE287" s="140">
        <f t="shared" si="363"/>
        <v>37.27</v>
      </c>
      <c r="AF287" s="140">
        <f t="shared" si="363"/>
        <v>220</v>
      </c>
      <c r="AG287" s="140">
        <f t="shared" si="363"/>
        <v>0</v>
      </c>
      <c r="AH287" s="140">
        <f t="shared" si="363"/>
        <v>1797.84</v>
      </c>
      <c r="AI287" s="139" t="s">
        <v>32</v>
      </c>
    </row>
    <row r="288" s="39" customFormat="1" ht="16" customHeight="1" spans="1:35">
      <c r="A288" s="129">
        <f t="shared" si="316"/>
        <v>285</v>
      </c>
      <c r="B288" s="49" t="s">
        <v>411</v>
      </c>
      <c r="C288" s="46" t="s">
        <v>734</v>
      </c>
      <c r="D288" s="202" t="s">
        <v>735</v>
      </c>
      <c r="E288" s="355">
        <v>3726.65</v>
      </c>
      <c r="F288" s="49">
        <v>3726.65</v>
      </c>
      <c r="G288" s="349">
        <v>6014.67</v>
      </c>
      <c r="H288" s="349">
        <v>3726.65</v>
      </c>
      <c r="I288" s="359">
        <v>2200</v>
      </c>
      <c r="J288" s="130"/>
      <c r="K288" s="49">
        <f t="shared" si="317"/>
        <v>44.72</v>
      </c>
      <c r="L288" s="49">
        <f t="shared" si="318"/>
        <v>596.26</v>
      </c>
      <c r="M288" s="130">
        <f t="shared" si="319"/>
        <v>481.17</v>
      </c>
      <c r="N288" s="49">
        <f t="shared" si="320"/>
        <v>26.09</v>
      </c>
      <c r="O288" s="130">
        <f t="shared" si="321"/>
        <v>110</v>
      </c>
      <c r="P288" s="130">
        <f t="shared" si="322"/>
        <v>0</v>
      </c>
      <c r="Q288" s="130">
        <f t="shared" si="323"/>
        <v>1258.24</v>
      </c>
      <c r="R288" s="49">
        <f t="shared" si="324"/>
        <v>0</v>
      </c>
      <c r="S288" s="49">
        <f t="shared" si="325"/>
        <v>298.13</v>
      </c>
      <c r="T288" s="130">
        <f t="shared" si="326"/>
        <v>120.29</v>
      </c>
      <c r="U288" s="49">
        <f t="shared" si="327"/>
        <v>11.18</v>
      </c>
      <c r="V288" s="130">
        <f t="shared" si="328"/>
        <v>110</v>
      </c>
      <c r="W288" s="130">
        <f t="shared" si="329"/>
        <v>0</v>
      </c>
      <c r="X288" s="49">
        <f t="shared" si="330"/>
        <v>539.6</v>
      </c>
      <c r="Y288" s="49">
        <f t="shared" si="331"/>
        <v>1797.84</v>
      </c>
      <c r="Z288" s="164"/>
      <c r="AA288" s="139" t="s">
        <v>76</v>
      </c>
      <c r="AB288" s="140">
        <f t="shared" ref="AB288:AH288" si="364">K288+R288</f>
        <v>44.72</v>
      </c>
      <c r="AC288" s="140">
        <f t="shared" si="364"/>
        <v>894.39</v>
      </c>
      <c r="AD288" s="140">
        <f t="shared" si="364"/>
        <v>601.46</v>
      </c>
      <c r="AE288" s="140">
        <f t="shared" si="364"/>
        <v>37.27</v>
      </c>
      <c r="AF288" s="140">
        <f t="shared" si="364"/>
        <v>220</v>
      </c>
      <c r="AG288" s="140">
        <f t="shared" si="364"/>
        <v>0</v>
      </c>
      <c r="AH288" s="140">
        <f t="shared" si="364"/>
        <v>1797.84</v>
      </c>
      <c r="AI288" s="139" t="s">
        <v>32</v>
      </c>
    </row>
    <row r="289" s="39" customFormat="1" ht="16" customHeight="1" spans="1:35">
      <c r="A289" s="129">
        <f t="shared" si="316"/>
        <v>286</v>
      </c>
      <c r="B289" s="49" t="s">
        <v>533</v>
      </c>
      <c r="C289" s="46" t="s">
        <v>736</v>
      </c>
      <c r="D289" s="202" t="s">
        <v>737</v>
      </c>
      <c r="E289" s="355">
        <v>3726.65</v>
      </c>
      <c r="F289" s="49">
        <v>3726.65</v>
      </c>
      <c r="G289" s="349">
        <v>6014.67</v>
      </c>
      <c r="H289" s="349">
        <v>3726.65</v>
      </c>
      <c r="I289" s="359">
        <v>2200</v>
      </c>
      <c r="J289" s="130"/>
      <c r="K289" s="49">
        <f t="shared" si="317"/>
        <v>44.72</v>
      </c>
      <c r="L289" s="49">
        <f t="shared" si="318"/>
        <v>596.26</v>
      </c>
      <c r="M289" s="130">
        <f t="shared" si="319"/>
        <v>481.17</v>
      </c>
      <c r="N289" s="49">
        <f t="shared" si="320"/>
        <v>26.09</v>
      </c>
      <c r="O289" s="130">
        <f t="shared" si="321"/>
        <v>110</v>
      </c>
      <c r="P289" s="130">
        <f t="shared" si="322"/>
        <v>0</v>
      </c>
      <c r="Q289" s="130">
        <f t="shared" si="323"/>
        <v>1258.24</v>
      </c>
      <c r="R289" s="49">
        <f t="shared" si="324"/>
        <v>0</v>
      </c>
      <c r="S289" s="49">
        <f t="shared" si="325"/>
        <v>298.13</v>
      </c>
      <c r="T289" s="130">
        <f t="shared" si="326"/>
        <v>120.29</v>
      </c>
      <c r="U289" s="49">
        <f t="shared" si="327"/>
        <v>11.18</v>
      </c>
      <c r="V289" s="130">
        <f t="shared" si="328"/>
        <v>110</v>
      </c>
      <c r="W289" s="130">
        <f t="shared" si="329"/>
        <v>0</v>
      </c>
      <c r="X289" s="49">
        <f t="shared" si="330"/>
        <v>539.6</v>
      </c>
      <c r="Y289" s="49">
        <f t="shared" si="331"/>
        <v>1797.84</v>
      </c>
      <c r="Z289" s="164"/>
      <c r="AA289" s="139" t="s">
        <v>55</v>
      </c>
      <c r="AB289" s="140">
        <f t="shared" ref="AB289:AH289" si="365">K289+R289</f>
        <v>44.72</v>
      </c>
      <c r="AC289" s="140">
        <f t="shared" si="365"/>
        <v>894.39</v>
      </c>
      <c r="AD289" s="140">
        <f t="shared" si="365"/>
        <v>601.46</v>
      </c>
      <c r="AE289" s="140">
        <f t="shared" si="365"/>
        <v>37.27</v>
      </c>
      <c r="AF289" s="140">
        <f t="shared" si="365"/>
        <v>220</v>
      </c>
      <c r="AG289" s="140">
        <f t="shared" si="365"/>
        <v>0</v>
      </c>
      <c r="AH289" s="140">
        <f t="shared" si="365"/>
        <v>1797.84</v>
      </c>
      <c r="AI289" s="139" t="s">
        <v>32</v>
      </c>
    </row>
    <row r="290" s="39" customFormat="1" ht="16" customHeight="1" spans="1:35">
      <c r="A290" s="129">
        <f t="shared" si="316"/>
        <v>287</v>
      </c>
      <c r="B290" s="49" t="s">
        <v>169</v>
      </c>
      <c r="C290" s="46" t="s">
        <v>738</v>
      </c>
      <c r="D290" s="202" t="s">
        <v>739</v>
      </c>
      <c r="E290" s="355">
        <v>3726.65</v>
      </c>
      <c r="F290" s="49">
        <v>3726.65</v>
      </c>
      <c r="G290" s="349">
        <v>6014.67</v>
      </c>
      <c r="H290" s="349">
        <v>3726.65</v>
      </c>
      <c r="I290" s="359">
        <v>3180</v>
      </c>
      <c r="J290" s="130"/>
      <c r="K290" s="49">
        <f t="shared" si="317"/>
        <v>44.72</v>
      </c>
      <c r="L290" s="49">
        <f t="shared" si="318"/>
        <v>596.26</v>
      </c>
      <c r="M290" s="130">
        <f t="shared" si="319"/>
        <v>481.17</v>
      </c>
      <c r="N290" s="49">
        <f t="shared" si="320"/>
        <v>26.09</v>
      </c>
      <c r="O290" s="130">
        <f t="shared" si="321"/>
        <v>159</v>
      </c>
      <c r="P290" s="130">
        <f t="shared" si="322"/>
        <v>0</v>
      </c>
      <c r="Q290" s="130">
        <f t="shared" si="323"/>
        <v>1307.24</v>
      </c>
      <c r="R290" s="49">
        <f t="shared" si="324"/>
        <v>0</v>
      </c>
      <c r="S290" s="49">
        <f t="shared" si="325"/>
        <v>298.13</v>
      </c>
      <c r="T290" s="130">
        <f t="shared" si="326"/>
        <v>120.29</v>
      </c>
      <c r="U290" s="49">
        <f t="shared" si="327"/>
        <v>11.18</v>
      </c>
      <c r="V290" s="130">
        <f t="shared" si="328"/>
        <v>159</v>
      </c>
      <c r="W290" s="130">
        <f t="shared" si="329"/>
        <v>0</v>
      </c>
      <c r="X290" s="49">
        <f t="shared" si="330"/>
        <v>588.6</v>
      </c>
      <c r="Y290" s="49">
        <f t="shared" si="331"/>
        <v>1895.84</v>
      </c>
      <c r="Z290" s="164"/>
      <c r="AA290" s="139" t="s">
        <v>92</v>
      </c>
      <c r="AB290" s="140">
        <f t="shared" ref="AB290:AH290" si="366">K290+R290</f>
        <v>44.72</v>
      </c>
      <c r="AC290" s="140">
        <f t="shared" si="366"/>
        <v>894.39</v>
      </c>
      <c r="AD290" s="140">
        <f t="shared" si="366"/>
        <v>601.46</v>
      </c>
      <c r="AE290" s="140">
        <f t="shared" si="366"/>
        <v>37.27</v>
      </c>
      <c r="AF290" s="140">
        <f t="shared" si="366"/>
        <v>318</v>
      </c>
      <c r="AG290" s="140">
        <f t="shared" si="366"/>
        <v>0</v>
      </c>
      <c r="AH290" s="140">
        <f t="shared" si="366"/>
        <v>1895.84</v>
      </c>
      <c r="AI290" s="139" t="s">
        <v>31</v>
      </c>
    </row>
    <row r="291" s="39" customFormat="1" ht="16" customHeight="1" spans="1:35">
      <c r="A291" s="129">
        <f t="shared" si="316"/>
        <v>288</v>
      </c>
      <c r="B291" s="49" t="s">
        <v>217</v>
      </c>
      <c r="C291" s="46" t="s">
        <v>740</v>
      </c>
      <c r="D291" s="202" t="s">
        <v>741</v>
      </c>
      <c r="E291" s="355">
        <v>3726.65</v>
      </c>
      <c r="F291" s="49">
        <v>3726.65</v>
      </c>
      <c r="G291" s="349">
        <v>6014.67</v>
      </c>
      <c r="H291" s="349">
        <v>3726.65</v>
      </c>
      <c r="I291" s="359">
        <v>2200</v>
      </c>
      <c r="J291" s="130"/>
      <c r="K291" s="49">
        <f t="shared" si="317"/>
        <v>44.72</v>
      </c>
      <c r="L291" s="49">
        <f t="shared" si="318"/>
        <v>596.26</v>
      </c>
      <c r="M291" s="130">
        <f t="shared" si="319"/>
        <v>481.17</v>
      </c>
      <c r="N291" s="49">
        <f t="shared" si="320"/>
        <v>26.09</v>
      </c>
      <c r="O291" s="130">
        <f t="shared" si="321"/>
        <v>110</v>
      </c>
      <c r="P291" s="130">
        <f t="shared" si="322"/>
        <v>0</v>
      </c>
      <c r="Q291" s="130">
        <f t="shared" si="323"/>
        <v>1258.24</v>
      </c>
      <c r="R291" s="49">
        <f t="shared" si="324"/>
        <v>0</v>
      </c>
      <c r="S291" s="49">
        <f t="shared" si="325"/>
        <v>298.13</v>
      </c>
      <c r="T291" s="130">
        <f t="shared" si="326"/>
        <v>120.29</v>
      </c>
      <c r="U291" s="49">
        <f t="shared" si="327"/>
        <v>11.18</v>
      </c>
      <c r="V291" s="130">
        <f t="shared" si="328"/>
        <v>110</v>
      </c>
      <c r="W291" s="130">
        <f t="shared" si="329"/>
        <v>0</v>
      </c>
      <c r="X291" s="49">
        <f t="shared" si="330"/>
        <v>539.6</v>
      </c>
      <c r="Y291" s="49">
        <f t="shared" si="331"/>
        <v>1797.84</v>
      </c>
      <c r="Z291" s="164"/>
      <c r="AA291" s="139" t="s">
        <v>57</v>
      </c>
      <c r="AB291" s="140">
        <f t="shared" ref="AB291:AH291" si="367">K291+R291</f>
        <v>44.72</v>
      </c>
      <c r="AC291" s="140">
        <f t="shared" si="367"/>
        <v>894.39</v>
      </c>
      <c r="AD291" s="140">
        <f t="shared" si="367"/>
        <v>601.46</v>
      </c>
      <c r="AE291" s="140">
        <f t="shared" si="367"/>
        <v>37.27</v>
      </c>
      <c r="AF291" s="140">
        <f t="shared" si="367"/>
        <v>220</v>
      </c>
      <c r="AG291" s="140">
        <f t="shared" si="367"/>
        <v>0</v>
      </c>
      <c r="AH291" s="140">
        <f t="shared" si="367"/>
        <v>1797.84</v>
      </c>
      <c r="AI291" s="139" t="s">
        <v>32</v>
      </c>
    </row>
    <row r="292" s="39" customFormat="1" ht="16" customHeight="1" spans="1:35">
      <c r="A292" s="129">
        <f t="shared" si="316"/>
        <v>289</v>
      </c>
      <c r="B292" s="49" t="s">
        <v>217</v>
      </c>
      <c r="C292" s="46" t="s">
        <v>742</v>
      </c>
      <c r="D292" s="202" t="s">
        <v>743</v>
      </c>
      <c r="E292" s="355">
        <v>3726.65</v>
      </c>
      <c r="F292" s="49">
        <v>3726.65</v>
      </c>
      <c r="G292" s="349">
        <v>6014.67</v>
      </c>
      <c r="H292" s="349">
        <v>3726.65</v>
      </c>
      <c r="I292" s="359">
        <v>3180</v>
      </c>
      <c r="J292" s="130"/>
      <c r="K292" s="49">
        <f t="shared" si="317"/>
        <v>44.72</v>
      </c>
      <c r="L292" s="49">
        <f t="shared" si="318"/>
        <v>596.26</v>
      </c>
      <c r="M292" s="130">
        <f t="shared" si="319"/>
        <v>481.17</v>
      </c>
      <c r="N292" s="49">
        <f t="shared" si="320"/>
        <v>26.09</v>
      </c>
      <c r="O292" s="130">
        <f t="shared" si="321"/>
        <v>159</v>
      </c>
      <c r="P292" s="130">
        <f t="shared" si="322"/>
        <v>0</v>
      </c>
      <c r="Q292" s="130">
        <f t="shared" si="323"/>
        <v>1307.24</v>
      </c>
      <c r="R292" s="49">
        <f t="shared" si="324"/>
        <v>0</v>
      </c>
      <c r="S292" s="49">
        <f t="shared" si="325"/>
        <v>298.13</v>
      </c>
      <c r="T292" s="130">
        <f t="shared" si="326"/>
        <v>120.29</v>
      </c>
      <c r="U292" s="49">
        <f t="shared" si="327"/>
        <v>11.18</v>
      </c>
      <c r="V292" s="130">
        <f t="shared" si="328"/>
        <v>159</v>
      </c>
      <c r="W292" s="130">
        <f t="shared" si="329"/>
        <v>0</v>
      </c>
      <c r="X292" s="49">
        <f t="shared" si="330"/>
        <v>588.6</v>
      </c>
      <c r="Y292" s="49">
        <f t="shared" si="331"/>
        <v>1895.84</v>
      </c>
      <c r="Z292" s="164"/>
      <c r="AA292" s="139" t="s">
        <v>57</v>
      </c>
      <c r="AB292" s="140">
        <f t="shared" ref="AB292:AH292" si="368">K292+R292</f>
        <v>44.72</v>
      </c>
      <c r="AC292" s="140">
        <f t="shared" si="368"/>
        <v>894.39</v>
      </c>
      <c r="AD292" s="140">
        <f t="shared" si="368"/>
        <v>601.46</v>
      </c>
      <c r="AE292" s="140">
        <f t="shared" si="368"/>
        <v>37.27</v>
      </c>
      <c r="AF292" s="140">
        <f t="shared" si="368"/>
        <v>318</v>
      </c>
      <c r="AG292" s="140">
        <f t="shared" si="368"/>
        <v>0</v>
      </c>
      <c r="AH292" s="140">
        <f t="shared" si="368"/>
        <v>1895.84</v>
      </c>
      <c r="AI292" s="139" t="s">
        <v>35</v>
      </c>
    </row>
    <row r="293" s="39" customFormat="1" ht="16" customHeight="1" spans="1:35">
      <c r="A293" s="129">
        <f t="shared" si="316"/>
        <v>290</v>
      </c>
      <c r="B293" s="49" t="s">
        <v>146</v>
      </c>
      <c r="C293" s="46" t="s">
        <v>744</v>
      </c>
      <c r="D293" s="202" t="s">
        <v>745</v>
      </c>
      <c r="E293" s="355">
        <v>3726.65</v>
      </c>
      <c r="F293" s="49">
        <v>3726.65</v>
      </c>
      <c r="G293" s="349">
        <v>6014.67</v>
      </c>
      <c r="H293" s="349">
        <v>3726.65</v>
      </c>
      <c r="I293" s="359">
        <v>3180</v>
      </c>
      <c r="J293" s="130"/>
      <c r="K293" s="49">
        <f t="shared" si="317"/>
        <v>44.72</v>
      </c>
      <c r="L293" s="49">
        <f t="shared" si="318"/>
        <v>596.26</v>
      </c>
      <c r="M293" s="130">
        <f t="shared" si="319"/>
        <v>481.17</v>
      </c>
      <c r="N293" s="49">
        <f t="shared" si="320"/>
        <v>26.09</v>
      </c>
      <c r="O293" s="130">
        <f t="shared" si="321"/>
        <v>159</v>
      </c>
      <c r="P293" s="130">
        <f t="shared" si="322"/>
        <v>0</v>
      </c>
      <c r="Q293" s="130">
        <f t="shared" si="323"/>
        <v>1307.24</v>
      </c>
      <c r="R293" s="49">
        <f t="shared" si="324"/>
        <v>0</v>
      </c>
      <c r="S293" s="49">
        <f t="shared" si="325"/>
        <v>298.13</v>
      </c>
      <c r="T293" s="130">
        <f t="shared" si="326"/>
        <v>120.29</v>
      </c>
      <c r="U293" s="49">
        <f t="shared" si="327"/>
        <v>11.18</v>
      </c>
      <c r="V293" s="130">
        <f t="shared" si="328"/>
        <v>159</v>
      </c>
      <c r="W293" s="130">
        <f t="shared" si="329"/>
        <v>0</v>
      </c>
      <c r="X293" s="49">
        <f t="shared" si="330"/>
        <v>588.6</v>
      </c>
      <c r="Y293" s="49">
        <f t="shared" si="331"/>
        <v>1895.84</v>
      </c>
      <c r="Z293" s="164"/>
      <c r="AA293" s="139" t="s">
        <v>87</v>
      </c>
      <c r="AB293" s="140">
        <f t="shared" ref="AB293:AH293" si="369">K293+R293</f>
        <v>44.72</v>
      </c>
      <c r="AC293" s="140">
        <f t="shared" si="369"/>
        <v>894.39</v>
      </c>
      <c r="AD293" s="140">
        <f t="shared" si="369"/>
        <v>601.46</v>
      </c>
      <c r="AE293" s="140">
        <f t="shared" si="369"/>
        <v>37.27</v>
      </c>
      <c r="AF293" s="140">
        <f t="shared" si="369"/>
        <v>318</v>
      </c>
      <c r="AG293" s="140">
        <f t="shared" si="369"/>
        <v>0</v>
      </c>
      <c r="AH293" s="140">
        <f t="shared" si="369"/>
        <v>1895.84</v>
      </c>
      <c r="AI293" s="139" t="s">
        <v>34</v>
      </c>
    </row>
    <row r="294" s="39" customFormat="1" ht="16" customHeight="1" spans="1:35">
      <c r="A294" s="129">
        <f t="shared" si="316"/>
        <v>291</v>
      </c>
      <c r="B294" s="49" t="s">
        <v>139</v>
      </c>
      <c r="C294" s="46" t="s">
        <v>748</v>
      </c>
      <c r="D294" s="202" t="s">
        <v>749</v>
      </c>
      <c r="E294" s="355">
        <v>3726.65</v>
      </c>
      <c r="F294" s="49">
        <v>3726.65</v>
      </c>
      <c r="G294" s="349">
        <v>6014.67</v>
      </c>
      <c r="H294" s="349">
        <v>3726.65</v>
      </c>
      <c r="I294" s="359">
        <v>2200</v>
      </c>
      <c r="J294" s="130"/>
      <c r="K294" s="49">
        <f t="shared" si="317"/>
        <v>44.72</v>
      </c>
      <c r="L294" s="49">
        <f t="shared" si="318"/>
        <v>596.26</v>
      </c>
      <c r="M294" s="130">
        <f t="shared" si="319"/>
        <v>481.17</v>
      </c>
      <c r="N294" s="49">
        <f t="shared" si="320"/>
        <v>26.09</v>
      </c>
      <c r="O294" s="130">
        <f t="shared" si="321"/>
        <v>110</v>
      </c>
      <c r="P294" s="130">
        <f t="shared" si="322"/>
        <v>0</v>
      </c>
      <c r="Q294" s="130">
        <f t="shared" si="323"/>
        <v>1258.24</v>
      </c>
      <c r="R294" s="49">
        <f t="shared" si="324"/>
        <v>0</v>
      </c>
      <c r="S294" s="49">
        <f t="shared" si="325"/>
        <v>298.13</v>
      </c>
      <c r="T294" s="130">
        <f t="shared" si="326"/>
        <v>120.29</v>
      </c>
      <c r="U294" s="49">
        <f t="shared" si="327"/>
        <v>11.18</v>
      </c>
      <c r="V294" s="130">
        <f t="shared" si="328"/>
        <v>110</v>
      </c>
      <c r="W294" s="130">
        <f t="shared" si="329"/>
        <v>0</v>
      </c>
      <c r="X294" s="49">
        <f t="shared" si="330"/>
        <v>539.6</v>
      </c>
      <c r="Y294" s="49">
        <f t="shared" si="331"/>
        <v>1797.84</v>
      </c>
      <c r="Z294" s="164"/>
      <c r="AA294" s="139" t="s">
        <v>77</v>
      </c>
      <c r="AB294" s="140">
        <f t="shared" ref="AB294:AH294" si="370">K294+R294</f>
        <v>44.72</v>
      </c>
      <c r="AC294" s="140">
        <f t="shared" si="370"/>
        <v>894.39</v>
      </c>
      <c r="AD294" s="140">
        <f t="shared" si="370"/>
        <v>601.46</v>
      </c>
      <c r="AE294" s="140">
        <f t="shared" si="370"/>
        <v>37.27</v>
      </c>
      <c r="AF294" s="140">
        <f t="shared" si="370"/>
        <v>220</v>
      </c>
      <c r="AG294" s="140">
        <f t="shared" si="370"/>
        <v>0</v>
      </c>
      <c r="AH294" s="140">
        <f t="shared" si="370"/>
        <v>1797.84</v>
      </c>
      <c r="AI294" s="139" t="s">
        <v>32</v>
      </c>
    </row>
    <row r="295" s="39" customFormat="1" ht="16" customHeight="1" spans="1:35">
      <c r="A295" s="129">
        <f t="shared" si="316"/>
        <v>292</v>
      </c>
      <c r="B295" s="49" t="s">
        <v>750</v>
      </c>
      <c r="C295" s="356" t="s">
        <v>751</v>
      </c>
      <c r="D295" s="202" t="s">
        <v>752</v>
      </c>
      <c r="E295" s="355">
        <v>3820</v>
      </c>
      <c r="F295" s="49">
        <v>0</v>
      </c>
      <c r="G295" s="349">
        <v>6014.67</v>
      </c>
      <c r="H295" s="349">
        <v>3820</v>
      </c>
      <c r="I295" s="359">
        <v>4180</v>
      </c>
      <c r="J295" s="130"/>
      <c r="K295" s="49">
        <f t="shared" si="317"/>
        <v>45.84</v>
      </c>
      <c r="L295" s="49">
        <f t="shared" si="318"/>
        <v>0</v>
      </c>
      <c r="M295" s="130">
        <f t="shared" si="319"/>
        <v>481.17</v>
      </c>
      <c r="N295" s="49">
        <f t="shared" si="320"/>
        <v>26.74</v>
      </c>
      <c r="O295" s="130">
        <f t="shared" si="321"/>
        <v>209</v>
      </c>
      <c r="P295" s="130">
        <f t="shared" si="322"/>
        <v>0</v>
      </c>
      <c r="Q295" s="130">
        <f t="shared" si="323"/>
        <v>762.75</v>
      </c>
      <c r="R295" s="49">
        <f t="shared" si="324"/>
        <v>0</v>
      </c>
      <c r="S295" s="49">
        <f t="shared" si="325"/>
        <v>0</v>
      </c>
      <c r="T295" s="130">
        <f t="shared" si="326"/>
        <v>120.29</v>
      </c>
      <c r="U295" s="49">
        <f t="shared" si="327"/>
        <v>11.46</v>
      </c>
      <c r="V295" s="130">
        <f t="shared" si="328"/>
        <v>209</v>
      </c>
      <c r="W295" s="130">
        <f t="shared" si="329"/>
        <v>0</v>
      </c>
      <c r="X295" s="49">
        <f t="shared" si="330"/>
        <v>340.75</v>
      </c>
      <c r="Y295" s="49">
        <f t="shared" si="331"/>
        <v>1103.5</v>
      </c>
      <c r="Z295" s="164"/>
      <c r="AA295" s="139" t="s">
        <v>64</v>
      </c>
      <c r="AB295" s="140">
        <f t="shared" ref="AB295:AH295" si="371">K295+R295</f>
        <v>45.84</v>
      </c>
      <c r="AC295" s="140">
        <f t="shared" si="371"/>
        <v>0</v>
      </c>
      <c r="AD295" s="140">
        <f t="shared" si="371"/>
        <v>601.46</v>
      </c>
      <c r="AE295" s="140">
        <f t="shared" si="371"/>
        <v>38.2</v>
      </c>
      <c r="AF295" s="140">
        <f t="shared" si="371"/>
        <v>418</v>
      </c>
      <c r="AG295" s="140">
        <f t="shared" si="371"/>
        <v>0</v>
      </c>
      <c r="AH295" s="140">
        <f t="shared" si="371"/>
        <v>1103.5</v>
      </c>
      <c r="AI295" s="139" t="s">
        <v>34</v>
      </c>
    </row>
    <row r="296" s="39" customFormat="1" ht="16" customHeight="1" spans="1:35">
      <c r="A296" s="129">
        <f t="shared" si="316"/>
        <v>293</v>
      </c>
      <c r="B296" s="49" t="s">
        <v>139</v>
      </c>
      <c r="C296" s="46" t="s">
        <v>753</v>
      </c>
      <c r="D296" s="450" t="s">
        <v>754</v>
      </c>
      <c r="E296" s="355">
        <v>3726.65</v>
      </c>
      <c r="F296" s="49">
        <v>3726.65</v>
      </c>
      <c r="G296" s="349">
        <v>6014.67</v>
      </c>
      <c r="H296" s="349">
        <v>3726.65</v>
      </c>
      <c r="I296" s="359">
        <v>2200</v>
      </c>
      <c r="J296" s="130"/>
      <c r="K296" s="49">
        <f t="shared" si="317"/>
        <v>44.72</v>
      </c>
      <c r="L296" s="49">
        <f t="shared" si="318"/>
        <v>596.26</v>
      </c>
      <c r="M296" s="130">
        <f t="shared" si="319"/>
        <v>481.17</v>
      </c>
      <c r="N296" s="49">
        <f t="shared" si="320"/>
        <v>26.09</v>
      </c>
      <c r="O296" s="130">
        <f t="shared" si="321"/>
        <v>110</v>
      </c>
      <c r="P296" s="130">
        <f t="shared" si="322"/>
        <v>0</v>
      </c>
      <c r="Q296" s="130">
        <f t="shared" si="323"/>
        <v>1258.24</v>
      </c>
      <c r="R296" s="49">
        <f t="shared" si="324"/>
        <v>0</v>
      </c>
      <c r="S296" s="49">
        <f t="shared" si="325"/>
        <v>298.13</v>
      </c>
      <c r="T296" s="130">
        <f t="shared" si="326"/>
        <v>120.29</v>
      </c>
      <c r="U296" s="49">
        <f t="shared" si="327"/>
        <v>11.18</v>
      </c>
      <c r="V296" s="130">
        <f t="shared" si="328"/>
        <v>110</v>
      </c>
      <c r="W296" s="130">
        <f t="shared" si="329"/>
        <v>0</v>
      </c>
      <c r="X296" s="49">
        <f t="shared" si="330"/>
        <v>539.6</v>
      </c>
      <c r="Y296" s="49">
        <f t="shared" si="331"/>
        <v>1797.84</v>
      </c>
      <c r="Z296" s="164"/>
      <c r="AA296" s="139" t="s">
        <v>77</v>
      </c>
      <c r="AB296" s="140">
        <f t="shared" ref="AB296:AH296" si="372">K296+R296</f>
        <v>44.72</v>
      </c>
      <c r="AC296" s="140">
        <f t="shared" si="372"/>
        <v>894.39</v>
      </c>
      <c r="AD296" s="140">
        <f t="shared" si="372"/>
        <v>601.46</v>
      </c>
      <c r="AE296" s="140">
        <f t="shared" si="372"/>
        <v>37.27</v>
      </c>
      <c r="AF296" s="140">
        <f t="shared" si="372"/>
        <v>220</v>
      </c>
      <c r="AG296" s="140">
        <f t="shared" si="372"/>
        <v>0</v>
      </c>
      <c r="AH296" s="140">
        <f t="shared" si="372"/>
        <v>1797.84</v>
      </c>
      <c r="AI296" s="139" t="s">
        <v>32</v>
      </c>
    </row>
    <row r="297" s="39" customFormat="1" ht="16" customHeight="1" spans="1:35">
      <c r="A297" s="129">
        <f t="shared" si="316"/>
        <v>294</v>
      </c>
      <c r="B297" s="49" t="s">
        <v>129</v>
      </c>
      <c r="C297" s="46" t="s">
        <v>755</v>
      </c>
      <c r="D297" s="450" t="s">
        <v>756</v>
      </c>
      <c r="E297" s="355">
        <v>3726.65</v>
      </c>
      <c r="F297" s="49">
        <v>3726.65</v>
      </c>
      <c r="G297" s="349">
        <v>6014.67</v>
      </c>
      <c r="H297" s="349">
        <v>3726.65</v>
      </c>
      <c r="I297" s="359">
        <v>3180</v>
      </c>
      <c r="J297" s="130"/>
      <c r="K297" s="49">
        <f t="shared" si="317"/>
        <v>44.72</v>
      </c>
      <c r="L297" s="49">
        <f t="shared" si="318"/>
        <v>596.26</v>
      </c>
      <c r="M297" s="130">
        <f t="shared" si="319"/>
        <v>481.17</v>
      </c>
      <c r="N297" s="49">
        <f t="shared" si="320"/>
        <v>26.09</v>
      </c>
      <c r="O297" s="130">
        <f t="shared" si="321"/>
        <v>159</v>
      </c>
      <c r="P297" s="130">
        <f t="shared" si="322"/>
        <v>0</v>
      </c>
      <c r="Q297" s="130">
        <f t="shared" si="323"/>
        <v>1307.24</v>
      </c>
      <c r="R297" s="49">
        <f t="shared" si="324"/>
        <v>0</v>
      </c>
      <c r="S297" s="49">
        <f t="shared" si="325"/>
        <v>298.13</v>
      </c>
      <c r="T297" s="130">
        <f t="shared" si="326"/>
        <v>120.29</v>
      </c>
      <c r="U297" s="49">
        <f t="shared" si="327"/>
        <v>11.18</v>
      </c>
      <c r="V297" s="130">
        <f t="shared" si="328"/>
        <v>159</v>
      </c>
      <c r="W297" s="130">
        <f t="shared" si="329"/>
        <v>0</v>
      </c>
      <c r="X297" s="49">
        <f t="shared" si="330"/>
        <v>588.6</v>
      </c>
      <c r="Y297" s="49">
        <f t="shared" si="331"/>
        <v>1895.84</v>
      </c>
      <c r="Z297" s="164"/>
      <c r="AA297" s="139" t="s">
        <v>61</v>
      </c>
      <c r="AB297" s="140">
        <f t="shared" ref="AB297:AH297" si="373">K297+R297</f>
        <v>44.72</v>
      </c>
      <c r="AC297" s="140">
        <f t="shared" si="373"/>
        <v>894.39</v>
      </c>
      <c r="AD297" s="140">
        <f t="shared" si="373"/>
        <v>601.46</v>
      </c>
      <c r="AE297" s="140">
        <f t="shared" si="373"/>
        <v>37.27</v>
      </c>
      <c r="AF297" s="140">
        <f t="shared" si="373"/>
        <v>318</v>
      </c>
      <c r="AG297" s="140">
        <f t="shared" si="373"/>
        <v>0</v>
      </c>
      <c r="AH297" s="140">
        <f t="shared" si="373"/>
        <v>1895.84</v>
      </c>
      <c r="AI297" s="139" t="s">
        <v>35</v>
      </c>
    </row>
    <row r="298" s="39" customFormat="1" ht="16" customHeight="1" spans="1:35">
      <c r="A298" s="129">
        <f t="shared" si="316"/>
        <v>295</v>
      </c>
      <c r="B298" s="49" t="s">
        <v>533</v>
      </c>
      <c r="C298" s="157" t="s">
        <v>757</v>
      </c>
      <c r="D298" s="202" t="s">
        <v>758</v>
      </c>
      <c r="E298" s="355">
        <v>3726.65</v>
      </c>
      <c r="F298" s="49">
        <v>3726.65</v>
      </c>
      <c r="G298" s="349">
        <v>6014.67</v>
      </c>
      <c r="H298" s="349">
        <v>3726.65</v>
      </c>
      <c r="I298" s="359">
        <v>2200</v>
      </c>
      <c r="J298" s="130"/>
      <c r="K298" s="49">
        <f t="shared" si="317"/>
        <v>44.72</v>
      </c>
      <c r="L298" s="49">
        <f t="shared" si="318"/>
        <v>596.26</v>
      </c>
      <c r="M298" s="130">
        <f t="shared" si="319"/>
        <v>481.17</v>
      </c>
      <c r="N298" s="49">
        <f t="shared" si="320"/>
        <v>26.09</v>
      </c>
      <c r="O298" s="130">
        <f t="shared" si="321"/>
        <v>110</v>
      </c>
      <c r="P298" s="130">
        <f t="shared" si="322"/>
        <v>0</v>
      </c>
      <c r="Q298" s="130">
        <f t="shared" si="323"/>
        <v>1258.24</v>
      </c>
      <c r="R298" s="49">
        <f t="shared" si="324"/>
        <v>0</v>
      </c>
      <c r="S298" s="49">
        <f t="shared" si="325"/>
        <v>298.13</v>
      </c>
      <c r="T298" s="130">
        <f t="shared" si="326"/>
        <v>120.29</v>
      </c>
      <c r="U298" s="49">
        <f t="shared" si="327"/>
        <v>11.18</v>
      </c>
      <c r="V298" s="130">
        <f t="shared" si="328"/>
        <v>110</v>
      </c>
      <c r="W298" s="130">
        <f t="shared" si="329"/>
        <v>0</v>
      </c>
      <c r="X298" s="49">
        <f t="shared" si="330"/>
        <v>539.6</v>
      </c>
      <c r="Y298" s="49">
        <f t="shared" si="331"/>
        <v>1797.84</v>
      </c>
      <c r="Z298" s="164"/>
      <c r="AA298" s="139" t="s">
        <v>55</v>
      </c>
      <c r="AB298" s="140">
        <f t="shared" ref="AB298:AH298" si="374">K298+R298</f>
        <v>44.72</v>
      </c>
      <c r="AC298" s="140">
        <f t="shared" si="374"/>
        <v>894.39</v>
      </c>
      <c r="AD298" s="140">
        <f t="shared" si="374"/>
        <v>601.46</v>
      </c>
      <c r="AE298" s="140">
        <f t="shared" si="374"/>
        <v>37.27</v>
      </c>
      <c r="AF298" s="140">
        <f t="shared" si="374"/>
        <v>220</v>
      </c>
      <c r="AG298" s="140">
        <f t="shared" si="374"/>
        <v>0</v>
      </c>
      <c r="AH298" s="140">
        <f t="shared" si="374"/>
        <v>1797.84</v>
      </c>
      <c r="AI298" s="139" t="s">
        <v>32</v>
      </c>
    </row>
    <row r="299" s="39" customFormat="1" ht="16" customHeight="1" spans="1:35">
      <c r="A299" s="129">
        <f t="shared" si="316"/>
        <v>296</v>
      </c>
      <c r="B299" s="49" t="s">
        <v>217</v>
      </c>
      <c r="C299" s="46" t="s">
        <v>759</v>
      </c>
      <c r="D299" s="450" t="s">
        <v>760</v>
      </c>
      <c r="E299" s="355">
        <v>3726.65</v>
      </c>
      <c r="F299" s="49">
        <v>3726.65</v>
      </c>
      <c r="G299" s="349">
        <v>6014.67</v>
      </c>
      <c r="H299" s="349">
        <v>3726.65</v>
      </c>
      <c r="I299" s="359">
        <v>2200</v>
      </c>
      <c r="J299" s="130"/>
      <c r="K299" s="49">
        <f t="shared" si="317"/>
        <v>44.72</v>
      </c>
      <c r="L299" s="49">
        <f t="shared" si="318"/>
        <v>596.26</v>
      </c>
      <c r="M299" s="130">
        <f t="shared" si="319"/>
        <v>481.17</v>
      </c>
      <c r="N299" s="49">
        <f t="shared" si="320"/>
        <v>26.09</v>
      </c>
      <c r="O299" s="130">
        <f t="shared" si="321"/>
        <v>110</v>
      </c>
      <c r="P299" s="130">
        <f t="shared" si="322"/>
        <v>0</v>
      </c>
      <c r="Q299" s="130">
        <f t="shared" si="323"/>
        <v>1258.24</v>
      </c>
      <c r="R299" s="49">
        <f t="shared" si="324"/>
        <v>0</v>
      </c>
      <c r="S299" s="49">
        <f t="shared" si="325"/>
        <v>298.13</v>
      </c>
      <c r="T299" s="130">
        <f t="shared" si="326"/>
        <v>120.29</v>
      </c>
      <c r="U299" s="49">
        <f t="shared" si="327"/>
        <v>11.18</v>
      </c>
      <c r="V299" s="130">
        <f t="shared" si="328"/>
        <v>110</v>
      </c>
      <c r="W299" s="130">
        <f t="shared" si="329"/>
        <v>0</v>
      </c>
      <c r="X299" s="49">
        <f t="shared" si="330"/>
        <v>539.6</v>
      </c>
      <c r="Y299" s="49">
        <f t="shared" si="331"/>
        <v>1797.84</v>
      </c>
      <c r="Z299" s="164"/>
      <c r="AA299" s="139" t="s">
        <v>57</v>
      </c>
      <c r="AB299" s="140">
        <f t="shared" ref="AB299:AH299" si="375">K299+R299</f>
        <v>44.72</v>
      </c>
      <c r="AC299" s="140">
        <f t="shared" si="375"/>
        <v>894.39</v>
      </c>
      <c r="AD299" s="140">
        <f t="shared" si="375"/>
        <v>601.46</v>
      </c>
      <c r="AE299" s="140">
        <f t="shared" si="375"/>
        <v>37.27</v>
      </c>
      <c r="AF299" s="140">
        <f t="shared" si="375"/>
        <v>220</v>
      </c>
      <c r="AG299" s="140">
        <f t="shared" si="375"/>
        <v>0</v>
      </c>
      <c r="AH299" s="140">
        <f t="shared" si="375"/>
        <v>1797.84</v>
      </c>
      <c r="AI299" s="139" t="s">
        <v>32</v>
      </c>
    </row>
    <row r="300" s="39" customFormat="1" ht="16" customHeight="1" spans="1:35">
      <c r="A300" s="129">
        <f t="shared" si="316"/>
        <v>297</v>
      </c>
      <c r="B300" s="49" t="s">
        <v>119</v>
      </c>
      <c r="C300" s="46" t="s">
        <v>761</v>
      </c>
      <c r="D300" s="450" t="s">
        <v>762</v>
      </c>
      <c r="E300" s="355">
        <v>3726.65</v>
      </c>
      <c r="F300" s="49">
        <v>3726.65</v>
      </c>
      <c r="G300" s="349">
        <v>6014.67</v>
      </c>
      <c r="H300" s="349">
        <v>3726.65</v>
      </c>
      <c r="I300" s="359">
        <v>2200</v>
      </c>
      <c r="J300" s="130"/>
      <c r="K300" s="49">
        <f t="shared" si="317"/>
        <v>44.72</v>
      </c>
      <c r="L300" s="49">
        <f t="shared" si="318"/>
        <v>596.26</v>
      </c>
      <c r="M300" s="130">
        <f t="shared" si="319"/>
        <v>481.17</v>
      </c>
      <c r="N300" s="49">
        <f t="shared" si="320"/>
        <v>26.09</v>
      </c>
      <c r="O300" s="130">
        <f t="shared" si="321"/>
        <v>110</v>
      </c>
      <c r="P300" s="130">
        <f t="shared" si="322"/>
        <v>0</v>
      </c>
      <c r="Q300" s="130">
        <f t="shared" si="323"/>
        <v>1258.24</v>
      </c>
      <c r="R300" s="49">
        <f t="shared" si="324"/>
        <v>0</v>
      </c>
      <c r="S300" s="49">
        <f t="shared" si="325"/>
        <v>298.13</v>
      </c>
      <c r="T300" s="130">
        <f t="shared" si="326"/>
        <v>120.29</v>
      </c>
      <c r="U300" s="49">
        <f t="shared" si="327"/>
        <v>11.18</v>
      </c>
      <c r="V300" s="130">
        <f t="shared" si="328"/>
        <v>110</v>
      </c>
      <c r="W300" s="130">
        <f t="shared" si="329"/>
        <v>0</v>
      </c>
      <c r="X300" s="49">
        <f t="shared" si="330"/>
        <v>539.6</v>
      </c>
      <c r="Y300" s="49">
        <f t="shared" si="331"/>
        <v>1797.84</v>
      </c>
      <c r="Z300" s="164"/>
      <c r="AA300" s="139" t="s">
        <v>75</v>
      </c>
      <c r="AB300" s="140">
        <f t="shared" ref="AB300:AH300" si="376">K300+R300</f>
        <v>44.72</v>
      </c>
      <c r="AC300" s="140">
        <f t="shared" si="376"/>
        <v>894.39</v>
      </c>
      <c r="AD300" s="140">
        <f t="shared" si="376"/>
        <v>601.46</v>
      </c>
      <c r="AE300" s="140">
        <f t="shared" si="376"/>
        <v>37.27</v>
      </c>
      <c r="AF300" s="140">
        <f t="shared" si="376"/>
        <v>220</v>
      </c>
      <c r="AG300" s="140">
        <f t="shared" si="376"/>
        <v>0</v>
      </c>
      <c r="AH300" s="140">
        <f t="shared" si="376"/>
        <v>1797.84</v>
      </c>
      <c r="AI300" s="139" t="s">
        <v>32</v>
      </c>
    </row>
    <row r="301" s="39" customFormat="1" ht="16" customHeight="1" spans="1:35">
      <c r="A301" s="129">
        <f t="shared" si="316"/>
        <v>298</v>
      </c>
      <c r="B301" s="49" t="s">
        <v>763</v>
      </c>
      <c r="C301" s="155" t="s">
        <v>764</v>
      </c>
      <c r="D301" s="460" t="s">
        <v>765</v>
      </c>
      <c r="E301" s="355">
        <v>3726.65</v>
      </c>
      <c r="F301" s="49">
        <v>3726.65</v>
      </c>
      <c r="G301" s="350">
        <v>6014.67</v>
      </c>
      <c r="H301" s="349">
        <v>3726.65</v>
      </c>
      <c r="I301" s="359">
        <v>0</v>
      </c>
      <c r="J301" s="130"/>
      <c r="K301" s="49">
        <f t="shared" si="317"/>
        <v>44.72</v>
      </c>
      <c r="L301" s="49">
        <f t="shared" si="318"/>
        <v>596.26</v>
      </c>
      <c r="M301" s="130">
        <f t="shared" si="319"/>
        <v>481.17</v>
      </c>
      <c r="N301" s="49">
        <f t="shared" si="320"/>
        <v>26.09</v>
      </c>
      <c r="O301" s="130">
        <f t="shared" si="321"/>
        <v>0</v>
      </c>
      <c r="P301" s="130">
        <f t="shared" si="322"/>
        <v>0</v>
      </c>
      <c r="Q301" s="130">
        <f t="shared" si="323"/>
        <v>1148.24</v>
      </c>
      <c r="R301" s="49">
        <f t="shared" si="324"/>
        <v>0</v>
      </c>
      <c r="S301" s="49">
        <f t="shared" si="325"/>
        <v>298.13</v>
      </c>
      <c r="T301" s="130">
        <f t="shared" si="326"/>
        <v>120.29</v>
      </c>
      <c r="U301" s="49">
        <f t="shared" si="327"/>
        <v>11.18</v>
      </c>
      <c r="V301" s="130">
        <f t="shared" si="328"/>
        <v>0</v>
      </c>
      <c r="W301" s="130">
        <f t="shared" si="329"/>
        <v>0</v>
      </c>
      <c r="X301" s="49">
        <f t="shared" si="330"/>
        <v>429.6</v>
      </c>
      <c r="Y301" s="49">
        <f t="shared" si="331"/>
        <v>1577.84</v>
      </c>
      <c r="Z301" s="164"/>
      <c r="AA301" s="139" t="s">
        <v>91</v>
      </c>
      <c r="AB301" s="140">
        <f t="shared" ref="AB301:AH301" si="377">K301+R301</f>
        <v>44.72</v>
      </c>
      <c r="AC301" s="140">
        <f t="shared" si="377"/>
        <v>894.39</v>
      </c>
      <c r="AD301" s="140">
        <f t="shared" si="377"/>
        <v>601.46</v>
      </c>
      <c r="AE301" s="140">
        <f t="shared" si="377"/>
        <v>37.27</v>
      </c>
      <c r="AF301" s="140">
        <f t="shared" si="377"/>
        <v>0</v>
      </c>
      <c r="AG301" s="140">
        <f t="shared" si="377"/>
        <v>0</v>
      </c>
      <c r="AH301" s="140">
        <f t="shared" si="377"/>
        <v>1577.84</v>
      </c>
      <c r="AI301" s="139" t="s">
        <v>31</v>
      </c>
    </row>
    <row r="302" s="39" customFormat="1" ht="16" customHeight="1" spans="1:35">
      <c r="A302" s="129">
        <f t="shared" si="316"/>
        <v>299</v>
      </c>
      <c r="B302" s="49" t="s">
        <v>763</v>
      </c>
      <c r="C302" s="155" t="s">
        <v>766</v>
      </c>
      <c r="D302" s="460" t="s">
        <v>767</v>
      </c>
      <c r="E302" s="355">
        <v>3726.65</v>
      </c>
      <c r="F302" s="49">
        <v>3726.65</v>
      </c>
      <c r="G302" s="349">
        <v>6014.67</v>
      </c>
      <c r="H302" s="349">
        <v>3726.65</v>
      </c>
      <c r="I302" s="359">
        <v>0</v>
      </c>
      <c r="J302" s="130"/>
      <c r="K302" s="49">
        <f t="shared" si="317"/>
        <v>44.72</v>
      </c>
      <c r="L302" s="49">
        <f t="shared" si="318"/>
        <v>596.26</v>
      </c>
      <c r="M302" s="130">
        <f t="shared" si="319"/>
        <v>481.17</v>
      </c>
      <c r="N302" s="49">
        <f t="shared" si="320"/>
        <v>26.09</v>
      </c>
      <c r="O302" s="130">
        <f t="shared" si="321"/>
        <v>0</v>
      </c>
      <c r="P302" s="130">
        <f t="shared" si="322"/>
        <v>0</v>
      </c>
      <c r="Q302" s="130">
        <f t="shared" si="323"/>
        <v>1148.24</v>
      </c>
      <c r="R302" s="49">
        <f t="shared" si="324"/>
        <v>0</v>
      </c>
      <c r="S302" s="49">
        <f t="shared" si="325"/>
        <v>298.13</v>
      </c>
      <c r="T302" s="130">
        <f t="shared" si="326"/>
        <v>120.29</v>
      </c>
      <c r="U302" s="49">
        <f t="shared" si="327"/>
        <v>11.18</v>
      </c>
      <c r="V302" s="130">
        <f t="shared" si="328"/>
        <v>0</v>
      </c>
      <c r="W302" s="130">
        <f t="shared" si="329"/>
        <v>0</v>
      </c>
      <c r="X302" s="49">
        <f t="shared" si="330"/>
        <v>429.6</v>
      </c>
      <c r="Y302" s="49">
        <f t="shared" si="331"/>
        <v>1577.84</v>
      </c>
      <c r="Z302" s="164"/>
      <c r="AA302" s="139" t="s">
        <v>91</v>
      </c>
      <c r="AB302" s="140">
        <f t="shared" ref="AB302:AH302" si="378">K302+R302</f>
        <v>44.72</v>
      </c>
      <c r="AC302" s="140">
        <f t="shared" si="378"/>
        <v>894.39</v>
      </c>
      <c r="AD302" s="140">
        <f t="shared" si="378"/>
        <v>601.46</v>
      </c>
      <c r="AE302" s="140">
        <f t="shared" si="378"/>
        <v>37.27</v>
      </c>
      <c r="AF302" s="140">
        <f t="shared" si="378"/>
        <v>0</v>
      </c>
      <c r="AG302" s="140">
        <f t="shared" si="378"/>
        <v>0</v>
      </c>
      <c r="AH302" s="140">
        <f t="shared" si="378"/>
        <v>1577.84</v>
      </c>
      <c r="AI302" s="139" t="s">
        <v>31</v>
      </c>
    </row>
    <row r="303" s="39" customFormat="1" ht="16" customHeight="1" spans="1:35">
      <c r="A303" s="129">
        <f t="shared" si="316"/>
        <v>300</v>
      </c>
      <c r="B303" s="49" t="s">
        <v>146</v>
      </c>
      <c r="C303" s="157" t="s">
        <v>768</v>
      </c>
      <c r="D303" s="202" t="s">
        <v>769</v>
      </c>
      <c r="E303" s="355">
        <v>3726.65</v>
      </c>
      <c r="F303" s="49">
        <v>3726.65</v>
      </c>
      <c r="G303" s="349">
        <v>6014.67</v>
      </c>
      <c r="H303" s="349">
        <v>3726.65</v>
      </c>
      <c r="I303" s="359">
        <v>3180</v>
      </c>
      <c r="J303" s="130"/>
      <c r="K303" s="49">
        <f t="shared" si="317"/>
        <v>44.72</v>
      </c>
      <c r="L303" s="49">
        <f t="shared" si="318"/>
        <v>596.26</v>
      </c>
      <c r="M303" s="130">
        <f t="shared" si="319"/>
        <v>481.17</v>
      </c>
      <c r="N303" s="49">
        <f t="shared" si="320"/>
        <v>26.09</v>
      </c>
      <c r="O303" s="130">
        <f t="shared" si="321"/>
        <v>159</v>
      </c>
      <c r="P303" s="130">
        <f t="shared" si="322"/>
        <v>0</v>
      </c>
      <c r="Q303" s="130">
        <f t="shared" si="323"/>
        <v>1307.24</v>
      </c>
      <c r="R303" s="49">
        <f t="shared" si="324"/>
        <v>0</v>
      </c>
      <c r="S303" s="49">
        <f t="shared" si="325"/>
        <v>298.13</v>
      </c>
      <c r="T303" s="130">
        <f t="shared" si="326"/>
        <v>120.29</v>
      </c>
      <c r="U303" s="49">
        <f t="shared" si="327"/>
        <v>11.18</v>
      </c>
      <c r="V303" s="130">
        <f t="shared" si="328"/>
        <v>159</v>
      </c>
      <c r="W303" s="130">
        <f t="shared" si="329"/>
        <v>0</v>
      </c>
      <c r="X303" s="49">
        <f t="shared" si="330"/>
        <v>588.6</v>
      </c>
      <c r="Y303" s="49">
        <f t="shared" si="331"/>
        <v>1895.84</v>
      </c>
      <c r="Z303" s="164"/>
      <c r="AA303" s="139" t="s">
        <v>87</v>
      </c>
      <c r="AB303" s="140">
        <f t="shared" ref="AB303:AH303" si="379">K303+R303</f>
        <v>44.72</v>
      </c>
      <c r="AC303" s="140">
        <f t="shared" si="379"/>
        <v>894.39</v>
      </c>
      <c r="AD303" s="140">
        <f t="shared" si="379"/>
        <v>601.46</v>
      </c>
      <c r="AE303" s="140">
        <f t="shared" si="379"/>
        <v>37.27</v>
      </c>
      <c r="AF303" s="140">
        <f t="shared" si="379"/>
        <v>318</v>
      </c>
      <c r="AG303" s="140">
        <f t="shared" si="379"/>
        <v>0</v>
      </c>
      <c r="AH303" s="140">
        <f t="shared" si="379"/>
        <v>1895.84</v>
      </c>
      <c r="AI303" s="139" t="s">
        <v>34</v>
      </c>
    </row>
    <row r="304" s="39" customFormat="1" ht="16" customHeight="1" spans="1:35">
      <c r="A304" s="129">
        <f t="shared" si="316"/>
        <v>301</v>
      </c>
      <c r="B304" s="49" t="s">
        <v>201</v>
      </c>
      <c r="C304" s="157" t="s">
        <v>772</v>
      </c>
      <c r="D304" s="202" t="s">
        <v>773</v>
      </c>
      <c r="E304" s="355">
        <v>3726.65</v>
      </c>
      <c r="F304" s="49">
        <v>3726.65</v>
      </c>
      <c r="G304" s="349">
        <v>6014.67</v>
      </c>
      <c r="H304" s="349">
        <v>3726.65</v>
      </c>
      <c r="I304" s="359">
        <v>2200</v>
      </c>
      <c r="J304" s="130"/>
      <c r="K304" s="49">
        <f t="shared" si="317"/>
        <v>44.72</v>
      </c>
      <c r="L304" s="49">
        <f t="shared" si="318"/>
        <v>596.26</v>
      </c>
      <c r="M304" s="130">
        <f t="shared" si="319"/>
        <v>481.17</v>
      </c>
      <c r="N304" s="49">
        <f t="shared" si="320"/>
        <v>26.09</v>
      </c>
      <c r="O304" s="130">
        <f t="shared" si="321"/>
        <v>110</v>
      </c>
      <c r="P304" s="130">
        <f t="shared" si="322"/>
        <v>0</v>
      </c>
      <c r="Q304" s="130">
        <f t="shared" si="323"/>
        <v>1258.24</v>
      </c>
      <c r="R304" s="49">
        <f t="shared" si="324"/>
        <v>0</v>
      </c>
      <c r="S304" s="49">
        <f t="shared" si="325"/>
        <v>298.13</v>
      </c>
      <c r="T304" s="130">
        <f t="shared" si="326"/>
        <v>120.29</v>
      </c>
      <c r="U304" s="49">
        <f t="shared" si="327"/>
        <v>11.18</v>
      </c>
      <c r="V304" s="130">
        <f t="shared" si="328"/>
        <v>110</v>
      </c>
      <c r="W304" s="130">
        <f t="shared" si="329"/>
        <v>0</v>
      </c>
      <c r="X304" s="49">
        <f t="shared" si="330"/>
        <v>539.6</v>
      </c>
      <c r="Y304" s="49">
        <f t="shared" si="331"/>
        <v>1797.84</v>
      </c>
      <c r="Z304" s="164"/>
      <c r="AA304" s="139" t="s">
        <v>70</v>
      </c>
      <c r="AB304" s="140">
        <f t="shared" ref="AB304:AH304" si="380">K304+R304</f>
        <v>44.72</v>
      </c>
      <c r="AC304" s="140">
        <f t="shared" si="380"/>
        <v>894.39</v>
      </c>
      <c r="AD304" s="140">
        <f t="shared" si="380"/>
        <v>601.46</v>
      </c>
      <c r="AE304" s="140">
        <f t="shared" si="380"/>
        <v>37.27</v>
      </c>
      <c r="AF304" s="140">
        <f t="shared" si="380"/>
        <v>220</v>
      </c>
      <c r="AG304" s="140">
        <f t="shared" si="380"/>
        <v>0</v>
      </c>
      <c r="AH304" s="140">
        <f t="shared" si="380"/>
        <v>1797.84</v>
      </c>
      <c r="AI304" s="139" t="s">
        <v>32</v>
      </c>
    </row>
    <row r="305" s="39" customFormat="1" ht="16" customHeight="1" spans="1:35">
      <c r="A305" s="129">
        <f t="shared" si="316"/>
        <v>302</v>
      </c>
      <c r="B305" s="49" t="s">
        <v>201</v>
      </c>
      <c r="C305" s="157" t="s">
        <v>774</v>
      </c>
      <c r="D305" s="202" t="s">
        <v>775</v>
      </c>
      <c r="E305" s="355">
        <v>3726.65</v>
      </c>
      <c r="F305" s="49">
        <v>3726.65</v>
      </c>
      <c r="G305" s="349">
        <v>6014.67</v>
      </c>
      <c r="H305" s="349">
        <v>3726.65</v>
      </c>
      <c r="I305" s="359">
        <v>0</v>
      </c>
      <c r="J305" s="130"/>
      <c r="K305" s="49">
        <f t="shared" si="317"/>
        <v>44.72</v>
      </c>
      <c r="L305" s="49">
        <f t="shared" si="318"/>
        <v>596.26</v>
      </c>
      <c r="M305" s="130">
        <f t="shared" si="319"/>
        <v>481.17</v>
      </c>
      <c r="N305" s="49">
        <f t="shared" si="320"/>
        <v>26.09</v>
      </c>
      <c r="O305" s="130">
        <f t="shared" si="321"/>
        <v>0</v>
      </c>
      <c r="P305" s="130">
        <f t="shared" si="322"/>
        <v>0</v>
      </c>
      <c r="Q305" s="130">
        <f t="shared" si="323"/>
        <v>1148.24</v>
      </c>
      <c r="R305" s="49">
        <f t="shared" si="324"/>
        <v>0</v>
      </c>
      <c r="S305" s="49">
        <f t="shared" si="325"/>
        <v>298.13</v>
      </c>
      <c r="T305" s="130">
        <f t="shared" si="326"/>
        <v>120.29</v>
      </c>
      <c r="U305" s="49">
        <f t="shared" si="327"/>
        <v>11.18</v>
      </c>
      <c r="V305" s="130">
        <f t="shared" si="328"/>
        <v>0</v>
      </c>
      <c r="W305" s="130">
        <f t="shared" si="329"/>
        <v>0</v>
      </c>
      <c r="X305" s="49">
        <f t="shared" si="330"/>
        <v>429.6</v>
      </c>
      <c r="Y305" s="49">
        <f t="shared" si="331"/>
        <v>1577.84</v>
      </c>
      <c r="Z305" s="164"/>
      <c r="AA305" s="139" t="s">
        <v>66</v>
      </c>
      <c r="AB305" s="140">
        <f t="shared" ref="AB305:AH305" si="381">K305+R305</f>
        <v>44.72</v>
      </c>
      <c r="AC305" s="140">
        <f t="shared" si="381"/>
        <v>894.39</v>
      </c>
      <c r="AD305" s="140">
        <f t="shared" si="381"/>
        <v>601.46</v>
      </c>
      <c r="AE305" s="140">
        <f t="shared" si="381"/>
        <v>37.27</v>
      </c>
      <c r="AF305" s="140">
        <f t="shared" si="381"/>
        <v>0</v>
      </c>
      <c r="AG305" s="140">
        <f t="shared" si="381"/>
        <v>0</v>
      </c>
      <c r="AH305" s="140">
        <f t="shared" si="381"/>
        <v>1577.84</v>
      </c>
      <c r="AI305" s="139" t="s">
        <v>32</v>
      </c>
    </row>
    <row r="306" s="39" customFormat="1" ht="16" customHeight="1" spans="1:35">
      <c r="A306" s="129">
        <f t="shared" si="316"/>
        <v>303</v>
      </c>
      <c r="B306" s="49" t="s">
        <v>209</v>
      </c>
      <c r="C306" s="157" t="s">
        <v>776</v>
      </c>
      <c r="D306" s="202" t="s">
        <v>777</v>
      </c>
      <c r="E306" s="355">
        <v>3726.65</v>
      </c>
      <c r="F306" s="49">
        <v>3726.65</v>
      </c>
      <c r="G306" s="349">
        <v>6014.67</v>
      </c>
      <c r="H306" s="349">
        <v>3726.65</v>
      </c>
      <c r="I306" s="359">
        <v>2200</v>
      </c>
      <c r="J306" s="130"/>
      <c r="K306" s="49">
        <f t="shared" si="317"/>
        <v>44.72</v>
      </c>
      <c r="L306" s="49">
        <f t="shared" si="318"/>
        <v>596.26</v>
      </c>
      <c r="M306" s="130">
        <f t="shared" si="319"/>
        <v>481.17</v>
      </c>
      <c r="N306" s="49">
        <f t="shared" si="320"/>
        <v>26.09</v>
      </c>
      <c r="O306" s="130">
        <f t="shared" si="321"/>
        <v>110</v>
      </c>
      <c r="P306" s="130">
        <f t="shared" si="322"/>
        <v>0</v>
      </c>
      <c r="Q306" s="130">
        <f t="shared" si="323"/>
        <v>1258.24</v>
      </c>
      <c r="R306" s="49">
        <f t="shared" si="324"/>
        <v>0</v>
      </c>
      <c r="S306" s="49">
        <f t="shared" si="325"/>
        <v>298.13</v>
      </c>
      <c r="T306" s="130">
        <f t="shared" si="326"/>
        <v>120.29</v>
      </c>
      <c r="U306" s="49">
        <f t="shared" si="327"/>
        <v>11.18</v>
      </c>
      <c r="V306" s="130">
        <f t="shared" si="328"/>
        <v>110</v>
      </c>
      <c r="W306" s="130">
        <f t="shared" si="329"/>
        <v>0</v>
      </c>
      <c r="X306" s="49">
        <f t="shared" si="330"/>
        <v>539.6</v>
      </c>
      <c r="Y306" s="49">
        <f t="shared" si="331"/>
        <v>1797.84</v>
      </c>
      <c r="Z306" s="164"/>
      <c r="AA306" s="139" t="s">
        <v>69</v>
      </c>
      <c r="AB306" s="140">
        <f t="shared" ref="AB306:AH306" si="382">K306+R306</f>
        <v>44.72</v>
      </c>
      <c r="AC306" s="140">
        <f t="shared" si="382"/>
        <v>894.39</v>
      </c>
      <c r="AD306" s="140">
        <f t="shared" si="382"/>
        <v>601.46</v>
      </c>
      <c r="AE306" s="140">
        <f t="shared" si="382"/>
        <v>37.27</v>
      </c>
      <c r="AF306" s="140">
        <f t="shared" si="382"/>
        <v>220</v>
      </c>
      <c r="AG306" s="140">
        <f t="shared" si="382"/>
        <v>0</v>
      </c>
      <c r="AH306" s="140">
        <f t="shared" si="382"/>
        <v>1797.84</v>
      </c>
      <c r="AI306" s="139" t="s">
        <v>32</v>
      </c>
    </row>
    <row r="307" s="39" customFormat="1" ht="16" customHeight="1" spans="1:35">
      <c r="A307" s="129">
        <f t="shared" si="316"/>
        <v>304</v>
      </c>
      <c r="B307" s="49" t="s">
        <v>209</v>
      </c>
      <c r="C307" s="157" t="s">
        <v>778</v>
      </c>
      <c r="D307" s="202" t="s">
        <v>779</v>
      </c>
      <c r="E307" s="357">
        <v>3726.65</v>
      </c>
      <c r="F307" s="130">
        <v>3726.65</v>
      </c>
      <c r="G307" s="350">
        <v>6014.67</v>
      </c>
      <c r="H307" s="350">
        <v>3726.65</v>
      </c>
      <c r="I307" s="359">
        <v>2200</v>
      </c>
      <c r="J307" s="130"/>
      <c r="K307" s="49">
        <f t="shared" si="317"/>
        <v>44.72</v>
      </c>
      <c r="L307" s="49">
        <f t="shared" si="318"/>
        <v>596.26</v>
      </c>
      <c r="M307" s="130">
        <f t="shared" si="319"/>
        <v>481.17</v>
      </c>
      <c r="N307" s="49">
        <f t="shared" si="320"/>
        <v>26.09</v>
      </c>
      <c r="O307" s="130">
        <f t="shared" si="321"/>
        <v>110</v>
      </c>
      <c r="P307" s="130">
        <f t="shared" si="322"/>
        <v>0</v>
      </c>
      <c r="Q307" s="130">
        <f t="shared" si="323"/>
        <v>1258.24</v>
      </c>
      <c r="R307" s="49">
        <f t="shared" si="324"/>
        <v>0</v>
      </c>
      <c r="S307" s="49">
        <f t="shared" si="325"/>
        <v>298.13</v>
      </c>
      <c r="T307" s="130">
        <f t="shared" si="326"/>
        <v>120.29</v>
      </c>
      <c r="U307" s="49">
        <f t="shared" si="327"/>
        <v>11.18</v>
      </c>
      <c r="V307" s="130">
        <f t="shared" si="328"/>
        <v>110</v>
      </c>
      <c r="W307" s="130">
        <f t="shared" si="329"/>
        <v>0</v>
      </c>
      <c r="X307" s="49">
        <f t="shared" si="330"/>
        <v>539.6</v>
      </c>
      <c r="Y307" s="49">
        <f t="shared" si="331"/>
        <v>1797.84</v>
      </c>
      <c r="Z307" s="164"/>
      <c r="AA307" s="139" t="s">
        <v>69</v>
      </c>
      <c r="AB307" s="140">
        <f t="shared" ref="AB307:AH307" si="383">K307+R307</f>
        <v>44.72</v>
      </c>
      <c r="AC307" s="140">
        <f t="shared" si="383"/>
        <v>894.39</v>
      </c>
      <c r="AD307" s="140">
        <f t="shared" si="383"/>
        <v>601.46</v>
      </c>
      <c r="AE307" s="140">
        <f t="shared" si="383"/>
        <v>37.27</v>
      </c>
      <c r="AF307" s="140">
        <f t="shared" si="383"/>
        <v>220</v>
      </c>
      <c r="AG307" s="140">
        <f t="shared" si="383"/>
        <v>0</v>
      </c>
      <c r="AH307" s="140">
        <f t="shared" si="383"/>
        <v>1797.84</v>
      </c>
      <c r="AI307" s="139" t="s">
        <v>32</v>
      </c>
    </row>
    <row r="308" s="39" customFormat="1" ht="16" customHeight="1" spans="1:35">
      <c r="A308" s="129">
        <f t="shared" si="316"/>
        <v>305</v>
      </c>
      <c r="B308" s="49" t="s">
        <v>209</v>
      </c>
      <c r="C308" s="157" t="s">
        <v>780</v>
      </c>
      <c r="D308" s="202" t="s">
        <v>781</v>
      </c>
      <c r="E308" s="357">
        <v>3726.65</v>
      </c>
      <c r="F308" s="130">
        <v>3726.65</v>
      </c>
      <c r="G308" s="350">
        <v>6014.67</v>
      </c>
      <c r="H308" s="350">
        <v>3726.65</v>
      </c>
      <c r="I308" s="359">
        <v>2200</v>
      </c>
      <c r="J308" s="130"/>
      <c r="K308" s="49">
        <f t="shared" si="317"/>
        <v>44.72</v>
      </c>
      <c r="L308" s="49">
        <f t="shared" si="318"/>
        <v>596.26</v>
      </c>
      <c r="M308" s="130">
        <f t="shared" si="319"/>
        <v>481.17</v>
      </c>
      <c r="N308" s="49">
        <f t="shared" si="320"/>
        <v>26.09</v>
      </c>
      <c r="O308" s="130">
        <f t="shared" si="321"/>
        <v>110</v>
      </c>
      <c r="P308" s="130">
        <f t="shared" si="322"/>
        <v>0</v>
      </c>
      <c r="Q308" s="130">
        <f t="shared" si="323"/>
        <v>1258.24</v>
      </c>
      <c r="R308" s="49">
        <f t="shared" si="324"/>
        <v>0</v>
      </c>
      <c r="S308" s="49">
        <f t="shared" si="325"/>
        <v>298.13</v>
      </c>
      <c r="T308" s="130">
        <f t="shared" si="326"/>
        <v>120.29</v>
      </c>
      <c r="U308" s="49">
        <f t="shared" si="327"/>
        <v>11.18</v>
      </c>
      <c r="V308" s="130">
        <f t="shared" si="328"/>
        <v>110</v>
      </c>
      <c r="W308" s="130">
        <f t="shared" si="329"/>
        <v>0</v>
      </c>
      <c r="X308" s="49">
        <f t="shared" si="330"/>
        <v>539.6</v>
      </c>
      <c r="Y308" s="49">
        <f t="shared" si="331"/>
        <v>1797.84</v>
      </c>
      <c r="Z308" s="164"/>
      <c r="AA308" s="139" t="s">
        <v>69</v>
      </c>
      <c r="AB308" s="140">
        <f t="shared" ref="AB308:AH308" si="384">K308+R308</f>
        <v>44.72</v>
      </c>
      <c r="AC308" s="140">
        <f t="shared" si="384"/>
        <v>894.39</v>
      </c>
      <c r="AD308" s="140">
        <f t="shared" si="384"/>
        <v>601.46</v>
      </c>
      <c r="AE308" s="140">
        <f t="shared" si="384"/>
        <v>37.27</v>
      </c>
      <c r="AF308" s="140">
        <f t="shared" si="384"/>
        <v>220</v>
      </c>
      <c r="AG308" s="140">
        <f t="shared" si="384"/>
        <v>0</v>
      </c>
      <c r="AH308" s="140">
        <f t="shared" si="384"/>
        <v>1797.84</v>
      </c>
      <c r="AI308" s="139" t="s">
        <v>32</v>
      </c>
    </row>
    <row r="309" s="225" customFormat="1" ht="16" customHeight="1" spans="1:35">
      <c r="A309" s="239">
        <f t="shared" si="316"/>
        <v>306</v>
      </c>
      <c r="B309" s="240" t="s">
        <v>209</v>
      </c>
      <c r="C309" s="243" t="s">
        <v>782</v>
      </c>
      <c r="D309" s="244" t="s">
        <v>783</v>
      </c>
      <c r="E309" s="358">
        <v>3726.65</v>
      </c>
      <c r="F309" s="242">
        <v>0</v>
      </c>
      <c r="G309" s="328">
        <v>0</v>
      </c>
      <c r="H309" s="328">
        <v>0</v>
      </c>
      <c r="I309" s="339">
        <v>0</v>
      </c>
      <c r="J309" s="242"/>
      <c r="K309" s="240">
        <f t="shared" si="317"/>
        <v>44.72</v>
      </c>
      <c r="L309" s="240">
        <f t="shared" si="318"/>
        <v>0</v>
      </c>
      <c r="M309" s="242">
        <f t="shared" si="319"/>
        <v>0</v>
      </c>
      <c r="N309" s="240">
        <f t="shared" si="320"/>
        <v>0</v>
      </c>
      <c r="O309" s="242">
        <f t="shared" si="321"/>
        <v>0</v>
      </c>
      <c r="P309" s="242">
        <f t="shared" si="322"/>
        <v>0</v>
      </c>
      <c r="Q309" s="242">
        <f t="shared" si="323"/>
        <v>44.72</v>
      </c>
      <c r="R309" s="240">
        <f t="shared" si="324"/>
        <v>0</v>
      </c>
      <c r="S309" s="240">
        <f t="shared" si="325"/>
        <v>0</v>
      </c>
      <c r="T309" s="242">
        <f t="shared" si="326"/>
        <v>0</v>
      </c>
      <c r="U309" s="240">
        <f t="shared" si="327"/>
        <v>0</v>
      </c>
      <c r="V309" s="242">
        <f t="shared" si="328"/>
        <v>0</v>
      </c>
      <c r="W309" s="242">
        <f t="shared" si="329"/>
        <v>0</v>
      </c>
      <c r="X309" s="240">
        <f t="shared" si="330"/>
        <v>0</v>
      </c>
      <c r="Y309" s="240">
        <f t="shared" si="331"/>
        <v>44.72</v>
      </c>
      <c r="Z309" s="254"/>
      <c r="AA309" s="257" t="s">
        <v>69</v>
      </c>
      <c r="AB309" s="258">
        <f t="shared" ref="AB309:AH309" si="385">K309+R309</f>
        <v>44.72</v>
      </c>
      <c r="AC309" s="258">
        <f t="shared" si="385"/>
        <v>0</v>
      </c>
      <c r="AD309" s="258">
        <f t="shared" si="385"/>
        <v>0</v>
      </c>
      <c r="AE309" s="258">
        <f t="shared" si="385"/>
        <v>0</v>
      </c>
      <c r="AF309" s="258">
        <f t="shared" si="385"/>
        <v>0</v>
      </c>
      <c r="AG309" s="258">
        <f t="shared" si="385"/>
        <v>0</v>
      </c>
      <c r="AH309" s="258">
        <f t="shared" si="385"/>
        <v>44.72</v>
      </c>
      <c r="AI309" s="257" t="s">
        <v>32</v>
      </c>
    </row>
    <row r="310" s="39" customFormat="1" ht="16" customHeight="1" spans="1:35">
      <c r="A310" s="129">
        <f t="shared" si="316"/>
        <v>307</v>
      </c>
      <c r="B310" s="49" t="s">
        <v>209</v>
      </c>
      <c r="C310" s="157" t="s">
        <v>784</v>
      </c>
      <c r="D310" s="202" t="s">
        <v>785</v>
      </c>
      <c r="E310" s="357">
        <v>3726.65</v>
      </c>
      <c r="F310" s="130">
        <v>3726.65</v>
      </c>
      <c r="G310" s="350">
        <v>6014.67</v>
      </c>
      <c r="H310" s="350">
        <v>3726.65</v>
      </c>
      <c r="I310" s="359">
        <v>2200</v>
      </c>
      <c r="J310" s="130"/>
      <c r="K310" s="49">
        <f t="shared" si="317"/>
        <v>44.72</v>
      </c>
      <c r="L310" s="49">
        <f t="shared" si="318"/>
        <v>596.26</v>
      </c>
      <c r="M310" s="130">
        <f t="shared" si="319"/>
        <v>481.17</v>
      </c>
      <c r="N310" s="49">
        <f t="shared" si="320"/>
        <v>26.09</v>
      </c>
      <c r="O310" s="130">
        <f t="shared" si="321"/>
        <v>110</v>
      </c>
      <c r="P310" s="130">
        <f t="shared" si="322"/>
        <v>0</v>
      </c>
      <c r="Q310" s="130">
        <f t="shared" si="323"/>
        <v>1258.24</v>
      </c>
      <c r="R310" s="49">
        <f t="shared" si="324"/>
        <v>0</v>
      </c>
      <c r="S310" s="49">
        <f t="shared" si="325"/>
        <v>298.13</v>
      </c>
      <c r="T310" s="130">
        <f t="shared" si="326"/>
        <v>120.29</v>
      </c>
      <c r="U310" s="49">
        <f t="shared" si="327"/>
        <v>11.18</v>
      </c>
      <c r="V310" s="130">
        <f t="shared" si="328"/>
        <v>110</v>
      </c>
      <c r="W310" s="130">
        <f t="shared" si="329"/>
        <v>0</v>
      </c>
      <c r="X310" s="49">
        <f t="shared" si="330"/>
        <v>539.6</v>
      </c>
      <c r="Y310" s="49">
        <f t="shared" si="331"/>
        <v>1797.84</v>
      </c>
      <c r="Z310" s="164"/>
      <c r="AA310" s="139" t="s">
        <v>69</v>
      </c>
      <c r="AB310" s="140">
        <f t="shared" ref="AB310:AH310" si="386">K310+R310</f>
        <v>44.72</v>
      </c>
      <c r="AC310" s="140">
        <f t="shared" si="386"/>
        <v>894.39</v>
      </c>
      <c r="AD310" s="140">
        <f t="shared" si="386"/>
        <v>601.46</v>
      </c>
      <c r="AE310" s="140">
        <f t="shared" si="386"/>
        <v>37.27</v>
      </c>
      <c r="AF310" s="140">
        <f t="shared" si="386"/>
        <v>220</v>
      </c>
      <c r="AG310" s="140">
        <f t="shared" si="386"/>
        <v>0</v>
      </c>
      <c r="AH310" s="140">
        <f t="shared" si="386"/>
        <v>1797.84</v>
      </c>
      <c r="AI310" s="139" t="s">
        <v>32</v>
      </c>
    </row>
    <row r="311" s="39" customFormat="1" ht="16" customHeight="1" spans="1:35">
      <c r="A311" s="129">
        <f t="shared" si="316"/>
        <v>308</v>
      </c>
      <c r="B311" s="49" t="s">
        <v>209</v>
      </c>
      <c r="C311" s="157" t="s">
        <v>786</v>
      </c>
      <c r="D311" s="202" t="s">
        <v>787</v>
      </c>
      <c r="E311" s="357">
        <v>3726.65</v>
      </c>
      <c r="F311" s="130">
        <v>3726.65</v>
      </c>
      <c r="G311" s="350">
        <v>6014.67</v>
      </c>
      <c r="H311" s="350">
        <v>3726.65</v>
      </c>
      <c r="I311" s="359">
        <v>2200</v>
      </c>
      <c r="J311" s="130"/>
      <c r="K311" s="49">
        <f t="shared" si="317"/>
        <v>44.72</v>
      </c>
      <c r="L311" s="49">
        <f t="shared" si="318"/>
        <v>596.26</v>
      </c>
      <c r="M311" s="130">
        <f t="shared" si="319"/>
        <v>481.17</v>
      </c>
      <c r="N311" s="49">
        <f t="shared" si="320"/>
        <v>26.09</v>
      </c>
      <c r="O311" s="130">
        <f t="shared" si="321"/>
        <v>110</v>
      </c>
      <c r="P311" s="130">
        <f t="shared" si="322"/>
        <v>0</v>
      </c>
      <c r="Q311" s="130">
        <f t="shared" si="323"/>
        <v>1258.24</v>
      </c>
      <c r="R311" s="49">
        <f t="shared" si="324"/>
        <v>0</v>
      </c>
      <c r="S311" s="49">
        <f t="shared" si="325"/>
        <v>298.13</v>
      </c>
      <c r="T311" s="130">
        <f t="shared" si="326"/>
        <v>120.29</v>
      </c>
      <c r="U311" s="49">
        <f t="shared" si="327"/>
        <v>11.18</v>
      </c>
      <c r="V311" s="130">
        <f t="shared" si="328"/>
        <v>110</v>
      </c>
      <c r="W311" s="130">
        <f t="shared" si="329"/>
        <v>0</v>
      </c>
      <c r="X311" s="49">
        <f t="shared" si="330"/>
        <v>539.6</v>
      </c>
      <c r="Y311" s="49">
        <f t="shared" si="331"/>
        <v>1797.84</v>
      </c>
      <c r="Z311" s="164"/>
      <c r="AA311" s="139" t="s">
        <v>69</v>
      </c>
      <c r="AB311" s="140">
        <f t="shared" ref="AB311:AH311" si="387">K311+R311</f>
        <v>44.72</v>
      </c>
      <c r="AC311" s="140">
        <f t="shared" si="387"/>
        <v>894.39</v>
      </c>
      <c r="AD311" s="140">
        <f t="shared" si="387"/>
        <v>601.46</v>
      </c>
      <c r="AE311" s="140">
        <f t="shared" si="387"/>
        <v>37.27</v>
      </c>
      <c r="AF311" s="140">
        <f t="shared" si="387"/>
        <v>220</v>
      </c>
      <c r="AG311" s="140">
        <f t="shared" si="387"/>
        <v>0</v>
      </c>
      <c r="AH311" s="140">
        <f t="shared" si="387"/>
        <v>1797.84</v>
      </c>
      <c r="AI311" s="139" t="s">
        <v>32</v>
      </c>
    </row>
    <row r="312" s="39" customFormat="1" ht="16" customHeight="1" spans="1:35">
      <c r="A312" s="129">
        <f t="shared" si="316"/>
        <v>309</v>
      </c>
      <c r="B312" s="49" t="s">
        <v>209</v>
      </c>
      <c r="C312" s="51" t="s">
        <v>788</v>
      </c>
      <c r="D312" s="229" t="s">
        <v>789</v>
      </c>
      <c r="E312" s="357">
        <v>3726.65</v>
      </c>
      <c r="F312" s="130">
        <v>3726.65</v>
      </c>
      <c r="G312" s="350">
        <v>6014.67</v>
      </c>
      <c r="H312" s="350">
        <v>3726.65</v>
      </c>
      <c r="I312" s="359">
        <v>2200</v>
      </c>
      <c r="J312" s="130"/>
      <c r="K312" s="49">
        <f t="shared" si="317"/>
        <v>44.72</v>
      </c>
      <c r="L312" s="49">
        <f t="shared" si="318"/>
        <v>596.26</v>
      </c>
      <c r="M312" s="130">
        <f t="shared" si="319"/>
        <v>481.17</v>
      </c>
      <c r="N312" s="49">
        <f t="shared" si="320"/>
        <v>26.09</v>
      </c>
      <c r="O312" s="130">
        <f t="shared" si="321"/>
        <v>110</v>
      </c>
      <c r="P312" s="130">
        <f t="shared" si="322"/>
        <v>0</v>
      </c>
      <c r="Q312" s="130">
        <f t="shared" si="323"/>
        <v>1258.24</v>
      </c>
      <c r="R312" s="49">
        <f t="shared" si="324"/>
        <v>0</v>
      </c>
      <c r="S312" s="49">
        <f t="shared" si="325"/>
        <v>298.13</v>
      </c>
      <c r="T312" s="130">
        <f t="shared" si="326"/>
        <v>120.29</v>
      </c>
      <c r="U312" s="49">
        <f t="shared" si="327"/>
        <v>11.18</v>
      </c>
      <c r="V312" s="130">
        <f t="shared" si="328"/>
        <v>110</v>
      </c>
      <c r="W312" s="130">
        <f t="shared" si="329"/>
        <v>0</v>
      </c>
      <c r="X312" s="49">
        <f t="shared" si="330"/>
        <v>539.6</v>
      </c>
      <c r="Y312" s="49">
        <f t="shared" si="331"/>
        <v>1797.84</v>
      </c>
      <c r="Z312" s="164"/>
      <c r="AA312" s="139" t="s">
        <v>69</v>
      </c>
      <c r="AB312" s="140">
        <f t="shared" ref="AB312:AH312" si="388">K312+R312</f>
        <v>44.72</v>
      </c>
      <c r="AC312" s="140">
        <f t="shared" si="388"/>
        <v>894.39</v>
      </c>
      <c r="AD312" s="140">
        <f t="shared" si="388"/>
        <v>601.46</v>
      </c>
      <c r="AE312" s="140">
        <f t="shared" si="388"/>
        <v>37.27</v>
      </c>
      <c r="AF312" s="140">
        <f t="shared" si="388"/>
        <v>220</v>
      </c>
      <c r="AG312" s="140">
        <f t="shared" si="388"/>
        <v>0</v>
      </c>
      <c r="AH312" s="140">
        <f t="shared" si="388"/>
        <v>1797.84</v>
      </c>
      <c r="AI312" s="139" t="s">
        <v>32</v>
      </c>
    </row>
    <row r="313" s="39" customFormat="1" ht="16" customHeight="1" spans="1:35">
      <c r="A313" s="129">
        <f t="shared" si="316"/>
        <v>310</v>
      </c>
      <c r="B313" s="49" t="s">
        <v>119</v>
      </c>
      <c r="C313" s="51" t="s">
        <v>790</v>
      </c>
      <c r="D313" s="229" t="s">
        <v>791</v>
      </c>
      <c r="E313" s="357">
        <v>3726.65</v>
      </c>
      <c r="F313" s="130">
        <v>3726.65</v>
      </c>
      <c r="G313" s="350">
        <v>6014.67</v>
      </c>
      <c r="H313" s="350">
        <v>3726.65</v>
      </c>
      <c r="I313" s="359">
        <v>2200</v>
      </c>
      <c r="J313" s="130"/>
      <c r="K313" s="49">
        <f t="shared" si="317"/>
        <v>44.72</v>
      </c>
      <c r="L313" s="49">
        <f t="shared" si="318"/>
        <v>596.26</v>
      </c>
      <c r="M313" s="130">
        <f t="shared" si="319"/>
        <v>481.17</v>
      </c>
      <c r="N313" s="49">
        <f t="shared" si="320"/>
        <v>26.09</v>
      </c>
      <c r="O313" s="130">
        <f t="shared" si="321"/>
        <v>110</v>
      </c>
      <c r="P313" s="130">
        <f t="shared" si="322"/>
        <v>0</v>
      </c>
      <c r="Q313" s="130">
        <f t="shared" si="323"/>
        <v>1258.24</v>
      </c>
      <c r="R313" s="49">
        <f t="shared" si="324"/>
        <v>0</v>
      </c>
      <c r="S313" s="49">
        <f t="shared" si="325"/>
        <v>298.13</v>
      </c>
      <c r="T313" s="130">
        <f t="shared" si="326"/>
        <v>120.29</v>
      </c>
      <c r="U313" s="49">
        <f t="shared" si="327"/>
        <v>11.18</v>
      </c>
      <c r="V313" s="130">
        <f t="shared" si="328"/>
        <v>110</v>
      </c>
      <c r="W313" s="130">
        <f t="shared" si="329"/>
        <v>0</v>
      </c>
      <c r="X313" s="49">
        <f t="shared" si="330"/>
        <v>539.6</v>
      </c>
      <c r="Y313" s="49">
        <f t="shared" si="331"/>
        <v>1797.84</v>
      </c>
      <c r="Z313" s="164"/>
      <c r="AA313" s="139" t="s">
        <v>51</v>
      </c>
      <c r="AB313" s="140">
        <f t="shared" ref="AB313:AH313" si="389">K313+R313</f>
        <v>44.72</v>
      </c>
      <c r="AC313" s="140">
        <f t="shared" si="389"/>
        <v>894.39</v>
      </c>
      <c r="AD313" s="140">
        <f t="shared" si="389"/>
        <v>601.46</v>
      </c>
      <c r="AE313" s="140">
        <f t="shared" si="389"/>
        <v>37.27</v>
      </c>
      <c r="AF313" s="140">
        <f t="shared" si="389"/>
        <v>220</v>
      </c>
      <c r="AG313" s="140">
        <f t="shared" si="389"/>
        <v>0</v>
      </c>
      <c r="AH313" s="140">
        <f t="shared" si="389"/>
        <v>1797.84</v>
      </c>
      <c r="AI313" s="139" t="s">
        <v>32</v>
      </c>
    </row>
    <row r="314" s="39" customFormat="1" ht="16" customHeight="1" spans="1:35">
      <c r="A314" s="129">
        <f t="shared" si="316"/>
        <v>311</v>
      </c>
      <c r="B314" s="49" t="s">
        <v>119</v>
      </c>
      <c r="C314" s="51" t="s">
        <v>792</v>
      </c>
      <c r="D314" s="229" t="s">
        <v>793</v>
      </c>
      <c r="E314" s="357">
        <v>3726.65</v>
      </c>
      <c r="F314" s="130">
        <v>3726.65</v>
      </c>
      <c r="G314" s="350">
        <v>6014.67</v>
      </c>
      <c r="H314" s="350">
        <v>3726.65</v>
      </c>
      <c r="I314" s="359">
        <v>2200</v>
      </c>
      <c r="J314" s="130"/>
      <c r="K314" s="49">
        <f t="shared" si="317"/>
        <v>44.72</v>
      </c>
      <c r="L314" s="49">
        <f t="shared" si="318"/>
        <v>596.26</v>
      </c>
      <c r="M314" s="130">
        <f t="shared" si="319"/>
        <v>481.17</v>
      </c>
      <c r="N314" s="49">
        <f t="shared" si="320"/>
        <v>26.09</v>
      </c>
      <c r="O314" s="130">
        <f t="shared" si="321"/>
        <v>110</v>
      </c>
      <c r="P314" s="130">
        <f t="shared" si="322"/>
        <v>0</v>
      </c>
      <c r="Q314" s="130">
        <f t="shared" si="323"/>
        <v>1258.24</v>
      </c>
      <c r="R314" s="49">
        <f t="shared" si="324"/>
        <v>0</v>
      </c>
      <c r="S314" s="49">
        <f t="shared" si="325"/>
        <v>298.13</v>
      </c>
      <c r="T314" s="130">
        <f t="shared" si="326"/>
        <v>120.29</v>
      </c>
      <c r="U314" s="49">
        <f t="shared" si="327"/>
        <v>11.18</v>
      </c>
      <c r="V314" s="130">
        <f t="shared" si="328"/>
        <v>110</v>
      </c>
      <c r="W314" s="130">
        <f t="shared" si="329"/>
        <v>0</v>
      </c>
      <c r="X314" s="49">
        <f t="shared" si="330"/>
        <v>539.6</v>
      </c>
      <c r="Y314" s="49">
        <f t="shared" si="331"/>
        <v>1797.84</v>
      </c>
      <c r="Z314" s="164"/>
      <c r="AA314" s="139" t="s">
        <v>51</v>
      </c>
      <c r="AB314" s="140">
        <f t="shared" ref="AB314:AH314" si="390">K314+R314</f>
        <v>44.72</v>
      </c>
      <c r="AC314" s="140">
        <f t="shared" si="390"/>
        <v>894.39</v>
      </c>
      <c r="AD314" s="140">
        <f t="shared" si="390"/>
        <v>601.46</v>
      </c>
      <c r="AE314" s="140">
        <f t="shared" si="390"/>
        <v>37.27</v>
      </c>
      <c r="AF314" s="140">
        <f t="shared" si="390"/>
        <v>220</v>
      </c>
      <c r="AG314" s="140">
        <f t="shared" si="390"/>
        <v>0</v>
      </c>
      <c r="AH314" s="140">
        <f t="shared" si="390"/>
        <v>1797.84</v>
      </c>
      <c r="AI314" s="139" t="s">
        <v>32</v>
      </c>
    </row>
    <row r="315" s="39" customFormat="1" ht="16" customHeight="1" spans="1:35">
      <c r="A315" s="129">
        <f t="shared" si="316"/>
        <v>312</v>
      </c>
      <c r="B315" s="49" t="s">
        <v>139</v>
      </c>
      <c r="C315" s="51" t="s">
        <v>794</v>
      </c>
      <c r="D315" s="229" t="s">
        <v>795</v>
      </c>
      <c r="E315" s="357">
        <v>3726.65</v>
      </c>
      <c r="F315" s="130">
        <v>3726.65</v>
      </c>
      <c r="G315" s="350">
        <v>6014.67</v>
      </c>
      <c r="H315" s="350">
        <v>3726.65</v>
      </c>
      <c r="I315" s="359">
        <v>2200</v>
      </c>
      <c r="J315" s="130"/>
      <c r="K315" s="49">
        <f t="shared" si="317"/>
        <v>44.72</v>
      </c>
      <c r="L315" s="49">
        <f t="shared" si="318"/>
        <v>596.26</v>
      </c>
      <c r="M315" s="130">
        <f t="shared" si="319"/>
        <v>481.17</v>
      </c>
      <c r="N315" s="49">
        <f t="shared" si="320"/>
        <v>26.09</v>
      </c>
      <c r="O315" s="130">
        <f t="shared" si="321"/>
        <v>110</v>
      </c>
      <c r="P315" s="130">
        <f t="shared" si="322"/>
        <v>0</v>
      </c>
      <c r="Q315" s="130">
        <f t="shared" si="323"/>
        <v>1258.24</v>
      </c>
      <c r="R315" s="49">
        <f t="shared" si="324"/>
        <v>0</v>
      </c>
      <c r="S315" s="49">
        <f t="shared" si="325"/>
        <v>298.13</v>
      </c>
      <c r="T315" s="130">
        <f t="shared" si="326"/>
        <v>120.29</v>
      </c>
      <c r="U315" s="49">
        <f t="shared" si="327"/>
        <v>11.18</v>
      </c>
      <c r="V315" s="130">
        <f t="shared" si="328"/>
        <v>110</v>
      </c>
      <c r="W315" s="130">
        <f t="shared" si="329"/>
        <v>0</v>
      </c>
      <c r="X315" s="49">
        <f t="shared" si="330"/>
        <v>539.6</v>
      </c>
      <c r="Y315" s="49">
        <f t="shared" si="331"/>
        <v>1797.84</v>
      </c>
      <c r="Z315" s="164"/>
      <c r="AA315" s="139" t="s">
        <v>77</v>
      </c>
      <c r="AB315" s="140">
        <f t="shared" ref="AB315:AH315" si="391">K315+R315</f>
        <v>44.72</v>
      </c>
      <c r="AC315" s="140">
        <f t="shared" si="391"/>
        <v>894.39</v>
      </c>
      <c r="AD315" s="140">
        <f t="shared" si="391"/>
        <v>601.46</v>
      </c>
      <c r="AE315" s="140">
        <f t="shared" si="391"/>
        <v>37.27</v>
      </c>
      <c r="AF315" s="140">
        <f t="shared" si="391"/>
        <v>220</v>
      </c>
      <c r="AG315" s="140">
        <f t="shared" si="391"/>
        <v>0</v>
      </c>
      <c r="AH315" s="140">
        <f t="shared" si="391"/>
        <v>1797.84</v>
      </c>
      <c r="AI315" s="139" t="s">
        <v>32</v>
      </c>
    </row>
    <row r="316" s="39" customFormat="1" ht="16" customHeight="1" spans="1:35">
      <c r="A316" s="129">
        <f t="shared" si="316"/>
        <v>313</v>
      </c>
      <c r="B316" s="49" t="s">
        <v>217</v>
      </c>
      <c r="C316" s="51" t="s">
        <v>798</v>
      </c>
      <c r="D316" s="229" t="s">
        <v>799</v>
      </c>
      <c r="E316" s="357">
        <v>3726.65</v>
      </c>
      <c r="F316" s="130">
        <v>3726.65</v>
      </c>
      <c r="G316" s="350">
        <v>6014.67</v>
      </c>
      <c r="H316" s="350">
        <v>3726.65</v>
      </c>
      <c r="I316" s="359">
        <v>2200</v>
      </c>
      <c r="J316" s="130"/>
      <c r="K316" s="49">
        <f t="shared" si="317"/>
        <v>44.72</v>
      </c>
      <c r="L316" s="49">
        <f t="shared" si="318"/>
        <v>596.26</v>
      </c>
      <c r="M316" s="130">
        <f t="shared" si="319"/>
        <v>481.17</v>
      </c>
      <c r="N316" s="49">
        <f t="shared" si="320"/>
        <v>26.09</v>
      </c>
      <c r="O316" s="130">
        <f t="shared" si="321"/>
        <v>110</v>
      </c>
      <c r="P316" s="130">
        <f t="shared" si="322"/>
        <v>0</v>
      </c>
      <c r="Q316" s="130">
        <f t="shared" si="323"/>
        <v>1258.24</v>
      </c>
      <c r="R316" s="49">
        <f t="shared" si="324"/>
        <v>0</v>
      </c>
      <c r="S316" s="49">
        <f t="shared" si="325"/>
        <v>298.13</v>
      </c>
      <c r="T316" s="130">
        <f t="shared" si="326"/>
        <v>120.29</v>
      </c>
      <c r="U316" s="49">
        <f t="shared" si="327"/>
        <v>11.18</v>
      </c>
      <c r="V316" s="130">
        <f t="shared" si="328"/>
        <v>110</v>
      </c>
      <c r="W316" s="130">
        <f t="shared" si="329"/>
        <v>0</v>
      </c>
      <c r="X316" s="49">
        <f t="shared" si="330"/>
        <v>539.6</v>
      </c>
      <c r="Y316" s="49">
        <f t="shared" si="331"/>
        <v>1797.84</v>
      </c>
      <c r="Z316" s="164"/>
      <c r="AA316" s="139" t="s">
        <v>57</v>
      </c>
      <c r="AB316" s="140">
        <f t="shared" ref="AB316:AH316" si="392">K316+R316</f>
        <v>44.72</v>
      </c>
      <c r="AC316" s="140">
        <f t="shared" si="392"/>
        <v>894.39</v>
      </c>
      <c r="AD316" s="140">
        <f t="shared" si="392"/>
        <v>601.46</v>
      </c>
      <c r="AE316" s="140">
        <f t="shared" si="392"/>
        <v>37.27</v>
      </c>
      <c r="AF316" s="140">
        <f t="shared" si="392"/>
        <v>220</v>
      </c>
      <c r="AG316" s="140">
        <f t="shared" si="392"/>
        <v>0</v>
      </c>
      <c r="AH316" s="140">
        <f t="shared" si="392"/>
        <v>1797.84</v>
      </c>
      <c r="AI316" s="139" t="s">
        <v>32</v>
      </c>
    </row>
    <row r="317" s="39" customFormat="1" ht="16" customHeight="1" spans="1:35">
      <c r="A317" s="129">
        <f t="shared" si="316"/>
        <v>314</v>
      </c>
      <c r="B317" s="49" t="s">
        <v>129</v>
      </c>
      <c r="C317" s="52" t="s">
        <v>800</v>
      </c>
      <c r="D317" s="229" t="s">
        <v>801</v>
      </c>
      <c r="E317" s="357">
        <v>3726.65</v>
      </c>
      <c r="F317" s="130">
        <v>3726.65</v>
      </c>
      <c r="G317" s="350">
        <v>6014.67</v>
      </c>
      <c r="H317" s="350">
        <v>3726.65</v>
      </c>
      <c r="I317" s="359">
        <v>3180</v>
      </c>
      <c r="J317" s="130"/>
      <c r="K317" s="49">
        <f t="shared" si="317"/>
        <v>44.72</v>
      </c>
      <c r="L317" s="49">
        <f t="shared" si="318"/>
        <v>596.26</v>
      </c>
      <c r="M317" s="130">
        <f t="shared" si="319"/>
        <v>481.17</v>
      </c>
      <c r="N317" s="49">
        <f t="shared" si="320"/>
        <v>26.09</v>
      </c>
      <c r="O317" s="130">
        <f t="shared" si="321"/>
        <v>159</v>
      </c>
      <c r="P317" s="130">
        <f t="shared" si="322"/>
        <v>0</v>
      </c>
      <c r="Q317" s="130">
        <f t="shared" si="323"/>
        <v>1307.24</v>
      </c>
      <c r="R317" s="49">
        <f t="shared" si="324"/>
        <v>0</v>
      </c>
      <c r="S317" s="49">
        <f t="shared" si="325"/>
        <v>298.13</v>
      </c>
      <c r="T317" s="130">
        <f t="shared" si="326"/>
        <v>120.29</v>
      </c>
      <c r="U317" s="49">
        <f t="shared" si="327"/>
        <v>11.18</v>
      </c>
      <c r="V317" s="130">
        <f t="shared" si="328"/>
        <v>159</v>
      </c>
      <c r="W317" s="130">
        <f t="shared" si="329"/>
        <v>0</v>
      </c>
      <c r="X317" s="49">
        <f t="shared" si="330"/>
        <v>588.6</v>
      </c>
      <c r="Y317" s="49">
        <f t="shared" si="331"/>
        <v>1895.84</v>
      </c>
      <c r="Z317" s="164"/>
      <c r="AA317" s="139" t="s">
        <v>82</v>
      </c>
      <c r="AB317" s="140">
        <f t="shared" ref="AB317:AH317" si="393">K317+R317</f>
        <v>44.72</v>
      </c>
      <c r="AC317" s="140">
        <f t="shared" si="393"/>
        <v>894.39</v>
      </c>
      <c r="AD317" s="140">
        <f t="shared" si="393"/>
        <v>601.46</v>
      </c>
      <c r="AE317" s="140">
        <f t="shared" si="393"/>
        <v>37.27</v>
      </c>
      <c r="AF317" s="140">
        <f t="shared" si="393"/>
        <v>318</v>
      </c>
      <c r="AG317" s="140">
        <f t="shared" si="393"/>
        <v>0</v>
      </c>
      <c r="AH317" s="140">
        <f t="shared" si="393"/>
        <v>1895.84</v>
      </c>
      <c r="AI317" s="139" t="s">
        <v>35</v>
      </c>
    </row>
    <row r="318" s="115" customFormat="1" ht="19" customHeight="1" spans="1:35">
      <c r="A318" s="129">
        <f t="shared" ref="A318:A325" si="394">ROW()-3</f>
        <v>315</v>
      </c>
      <c r="B318" s="49" t="s">
        <v>223</v>
      </c>
      <c r="C318" s="44" t="s">
        <v>802</v>
      </c>
      <c r="D318" s="230" t="s">
        <v>803</v>
      </c>
      <c r="E318" s="357">
        <v>3726.65</v>
      </c>
      <c r="F318" s="130">
        <v>3726.65</v>
      </c>
      <c r="G318" s="350">
        <v>6014.67</v>
      </c>
      <c r="H318" s="350">
        <v>3726.65</v>
      </c>
      <c r="I318" s="359">
        <v>3180</v>
      </c>
      <c r="J318" s="130"/>
      <c r="K318" s="49">
        <f t="shared" ref="K318:K325" si="395">ROUND(E318*0.012,2)</f>
        <v>44.72</v>
      </c>
      <c r="L318" s="49">
        <f t="shared" ref="L318:L325" si="396">ROUND(F318*0.16,2)</f>
        <v>596.26</v>
      </c>
      <c r="M318" s="130">
        <f t="shared" ref="M318:M325" si="397">ROUND(G318*0.08,2)</f>
        <v>481.17</v>
      </c>
      <c r="N318" s="49">
        <f t="shared" ref="N318:N325" si="398">ROUND(H318*0.007,2)</f>
        <v>26.09</v>
      </c>
      <c r="O318" s="130">
        <f t="shared" ref="O318:O325" si="399">I318*5%</f>
        <v>159</v>
      </c>
      <c r="P318" s="130">
        <f t="shared" ref="P318:P325" si="400">J318*50%</f>
        <v>0</v>
      </c>
      <c r="Q318" s="130">
        <f t="shared" ref="Q318:Q325" si="401">SUM(K318:P318)</f>
        <v>1307.24</v>
      </c>
      <c r="R318" s="49">
        <f t="shared" ref="R318:R325" si="402">E318*0</f>
        <v>0</v>
      </c>
      <c r="S318" s="49">
        <f t="shared" ref="S318:S325" si="403">ROUND(F318*0.08,2)</f>
        <v>298.13</v>
      </c>
      <c r="T318" s="130">
        <f t="shared" ref="T318:T325" si="404">ROUND(G318*0.02,2)</f>
        <v>120.29</v>
      </c>
      <c r="U318" s="49">
        <f t="shared" ref="U318:U325" si="405">ROUND(H318*0.003,2)</f>
        <v>11.18</v>
      </c>
      <c r="V318" s="130">
        <f t="shared" ref="V318:V325" si="406">I318*5%</f>
        <v>159</v>
      </c>
      <c r="W318" s="130">
        <f t="shared" ref="W318:W325" si="407">J318*50%</f>
        <v>0</v>
      </c>
      <c r="X318" s="49">
        <f t="shared" ref="X318:X325" si="408">SUM(R318:W318)</f>
        <v>588.6</v>
      </c>
      <c r="Y318" s="49">
        <f t="shared" ref="Y318:Y325" si="409">Q318+X318</f>
        <v>1895.84</v>
      </c>
      <c r="Z318" s="360"/>
      <c r="AA318" s="139" t="s">
        <v>79</v>
      </c>
      <c r="AB318" s="140">
        <f t="shared" ref="AB318:AH318" si="410">K318+R318</f>
        <v>44.72</v>
      </c>
      <c r="AC318" s="140">
        <f t="shared" si="410"/>
        <v>894.39</v>
      </c>
      <c r="AD318" s="140">
        <f t="shared" si="410"/>
        <v>601.46</v>
      </c>
      <c r="AE318" s="140">
        <f t="shared" si="410"/>
        <v>37.27</v>
      </c>
      <c r="AF318" s="140">
        <f t="shared" si="410"/>
        <v>318</v>
      </c>
      <c r="AG318" s="140">
        <f t="shared" si="410"/>
        <v>0</v>
      </c>
      <c r="AH318" s="140">
        <f t="shared" si="410"/>
        <v>1895.84</v>
      </c>
      <c r="AI318" s="139" t="s">
        <v>33</v>
      </c>
    </row>
    <row r="319" s="115" customFormat="1" ht="19" customHeight="1" spans="1:35">
      <c r="A319" s="129">
        <f t="shared" si="394"/>
        <v>316</v>
      </c>
      <c r="B319" s="49" t="s">
        <v>262</v>
      </c>
      <c r="C319" s="44" t="s">
        <v>804</v>
      </c>
      <c r="D319" s="230" t="s">
        <v>805</v>
      </c>
      <c r="E319" s="357">
        <v>3726.65</v>
      </c>
      <c r="F319" s="130">
        <v>3726.65</v>
      </c>
      <c r="G319" s="350">
        <v>6014.67</v>
      </c>
      <c r="H319" s="350">
        <v>3726.65</v>
      </c>
      <c r="I319" s="359">
        <v>2200</v>
      </c>
      <c r="J319" s="130"/>
      <c r="K319" s="49">
        <f t="shared" si="395"/>
        <v>44.72</v>
      </c>
      <c r="L319" s="49">
        <f t="shared" si="396"/>
        <v>596.26</v>
      </c>
      <c r="M319" s="130">
        <f t="shared" si="397"/>
        <v>481.17</v>
      </c>
      <c r="N319" s="49">
        <f t="shared" si="398"/>
        <v>26.09</v>
      </c>
      <c r="O319" s="130">
        <f t="shared" si="399"/>
        <v>110</v>
      </c>
      <c r="P319" s="130">
        <f t="shared" si="400"/>
        <v>0</v>
      </c>
      <c r="Q319" s="130">
        <f t="shared" si="401"/>
        <v>1258.24</v>
      </c>
      <c r="R319" s="49">
        <f t="shared" si="402"/>
        <v>0</v>
      </c>
      <c r="S319" s="49">
        <f t="shared" si="403"/>
        <v>298.13</v>
      </c>
      <c r="T319" s="130">
        <f t="shared" si="404"/>
        <v>120.29</v>
      </c>
      <c r="U319" s="49">
        <f t="shared" si="405"/>
        <v>11.18</v>
      </c>
      <c r="V319" s="130">
        <f t="shared" si="406"/>
        <v>110</v>
      </c>
      <c r="W319" s="130">
        <f t="shared" si="407"/>
        <v>0</v>
      </c>
      <c r="X319" s="49">
        <f t="shared" si="408"/>
        <v>539.6</v>
      </c>
      <c r="Y319" s="49">
        <f t="shared" si="409"/>
        <v>1797.84</v>
      </c>
      <c r="Z319" s="360"/>
      <c r="AA319" s="139" t="s">
        <v>68</v>
      </c>
      <c r="AB319" s="140">
        <f t="shared" ref="AB319:AH319" si="411">K319+R319</f>
        <v>44.72</v>
      </c>
      <c r="AC319" s="140">
        <f t="shared" si="411"/>
        <v>894.39</v>
      </c>
      <c r="AD319" s="140">
        <f t="shared" si="411"/>
        <v>601.46</v>
      </c>
      <c r="AE319" s="140">
        <f t="shared" si="411"/>
        <v>37.27</v>
      </c>
      <c r="AF319" s="140">
        <f t="shared" si="411"/>
        <v>220</v>
      </c>
      <c r="AG319" s="140">
        <f t="shared" si="411"/>
        <v>0</v>
      </c>
      <c r="AH319" s="140">
        <f t="shared" si="411"/>
        <v>1797.84</v>
      </c>
      <c r="AI319" s="139" t="s">
        <v>32</v>
      </c>
    </row>
    <row r="320" s="115" customFormat="1" ht="19" customHeight="1" spans="1:35">
      <c r="A320" s="129">
        <f t="shared" si="394"/>
        <v>317</v>
      </c>
      <c r="B320" s="49" t="s">
        <v>262</v>
      </c>
      <c r="C320" s="44" t="s">
        <v>806</v>
      </c>
      <c r="D320" s="230" t="s">
        <v>807</v>
      </c>
      <c r="E320" s="357">
        <v>3726.65</v>
      </c>
      <c r="F320" s="130">
        <v>3726.65</v>
      </c>
      <c r="G320" s="350">
        <v>6014.67</v>
      </c>
      <c r="H320" s="350">
        <v>3726.65</v>
      </c>
      <c r="I320" s="359">
        <v>2200</v>
      </c>
      <c r="J320" s="130"/>
      <c r="K320" s="49">
        <f t="shared" si="395"/>
        <v>44.72</v>
      </c>
      <c r="L320" s="49">
        <f t="shared" si="396"/>
        <v>596.26</v>
      </c>
      <c r="M320" s="130">
        <f t="shared" si="397"/>
        <v>481.17</v>
      </c>
      <c r="N320" s="49">
        <f t="shared" si="398"/>
        <v>26.09</v>
      </c>
      <c r="O320" s="130">
        <f t="shared" si="399"/>
        <v>110</v>
      </c>
      <c r="P320" s="130">
        <f t="shared" si="400"/>
        <v>0</v>
      </c>
      <c r="Q320" s="130">
        <f t="shared" si="401"/>
        <v>1258.24</v>
      </c>
      <c r="R320" s="49">
        <f t="shared" si="402"/>
        <v>0</v>
      </c>
      <c r="S320" s="49">
        <f t="shared" si="403"/>
        <v>298.13</v>
      </c>
      <c r="T320" s="130">
        <f t="shared" si="404"/>
        <v>120.29</v>
      </c>
      <c r="U320" s="49">
        <f t="shared" si="405"/>
        <v>11.18</v>
      </c>
      <c r="V320" s="130">
        <f t="shared" si="406"/>
        <v>110</v>
      </c>
      <c r="W320" s="130">
        <f t="shared" si="407"/>
        <v>0</v>
      </c>
      <c r="X320" s="49">
        <f t="shared" si="408"/>
        <v>539.6</v>
      </c>
      <c r="Y320" s="49">
        <f t="shared" si="409"/>
        <v>1797.84</v>
      </c>
      <c r="Z320" s="360"/>
      <c r="AA320" s="139" t="s">
        <v>68</v>
      </c>
      <c r="AB320" s="140">
        <f t="shared" ref="AB320:AH320" si="412">K320+R320</f>
        <v>44.72</v>
      </c>
      <c r="AC320" s="140">
        <f t="shared" si="412"/>
        <v>894.39</v>
      </c>
      <c r="AD320" s="140">
        <f t="shared" si="412"/>
        <v>601.46</v>
      </c>
      <c r="AE320" s="140">
        <f t="shared" si="412"/>
        <v>37.27</v>
      </c>
      <c r="AF320" s="140">
        <f t="shared" si="412"/>
        <v>220</v>
      </c>
      <c r="AG320" s="140">
        <f t="shared" si="412"/>
        <v>0</v>
      </c>
      <c r="AH320" s="140">
        <f t="shared" si="412"/>
        <v>1797.84</v>
      </c>
      <c r="AI320" s="139" t="s">
        <v>32</v>
      </c>
    </row>
    <row r="321" s="115" customFormat="1" ht="19" customHeight="1" spans="1:35">
      <c r="A321" s="129">
        <f t="shared" si="394"/>
        <v>318</v>
      </c>
      <c r="B321" s="49" t="s">
        <v>139</v>
      </c>
      <c r="C321" s="44" t="s">
        <v>808</v>
      </c>
      <c r="D321" s="230" t="s">
        <v>809</v>
      </c>
      <c r="E321" s="357">
        <v>3726.65</v>
      </c>
      <c r="F321" s="130">
        <v>3726.65</v>
      </c>
      <c r="G321" s="350">
        <v>6014.67</v>
      </c>
      <c r="H321" s="350">
        <v>3726.65</v>
      </c>
      <c r="I321" s="359">
        <v>2200</v>
      </c>
      <c r="J321" s="130"/>
      <c r="K321" s="49">
        <f t="shared" si="395"/>
        <v>44.72</v>
      </c>
      <c r="L321" s="49">
        <f t="shared" si="396"/>
        <v>596.26</v>
      </c>
      <c r="M321" s="130">
        <f t="shared" si="397"/>
        <v>481.17</v>
      </c>
      <c r="N321" s="49">
        <f t="shared" si="398"/>
        <v>26.09</v>
      </c>
      <c r="O321" s="130">
        <f t="shared" si="399"/>
        <v>110</v>
      </c>
      <c r="P321" s="130">
        <f t="shared" si="400"/>
        <v>0</v>
      </c>
      <c r="Q321" s="130">
        <f t="shared" si="401"/>
        <v>1258.24</v>
      </c>
      <c r="R321" s="49">
        <f t="shared" si="402"/>
        <v>0</v>
      </c>
      <c r="S321" s="49">
        <f t="shared" si="403"/>
        <v>298.13</v>
      </c>
      <c r="T321" s="130">
        <f t="shared" si="404"/>
        <v>120.29</v>
      </c>
      <c r="U321" s="49">
        <f t="shared" si="405"/>
        <v>11.18</v>
      </c>
      <c r="V321" s="130">
        <f t="shared" si="406"/>
        <v>110</v>
      </c>
      <c r="W321" s="130">
        <f t="shared" si="407"/>
        <v>0</v>
      </c>
      <c r="X321" s="49">
        <f t="shared" si="408"/>
        <v>539.6</v>
      </c>
      <c r="Y321" s="49">
        <f t="shared" si="409"/>
        <v>1797.84</v>
      </c>
      <c r="Z321" s="360"/>
      <c r="AA321" s="139" t="s">
        <v>77</v>
      </c>
      <c r="AB321" s="140">
        <f t="shared" ref="AB321:AH321" si="413">K321+R321</f>
        <v>44.72</v>
      </c>
      <c r="AC321" s="140">
        <f t="shared" si="413"/>
        <v>894.39</v>
      </c>
      <c r="AD321" s="140">
        <f t="shared" si="413"/>
        <v>601.46</v>
      </c>
      <c r="AE321" s="140">
        <f t="shared" si="413"/>
        <v>37.27</v>
      </c>
      <c r="AF321" s="140">
        <f t="shared" si="413"/>
        <v>220</v>
      </c>
      <c r="AG321" s="140">
        <f t="shared" si="413"/>
        <v>0</v>
      </c>
      <c r="AH321" s="140">
        <f t="shared" si="413"/>
        <v>1797.84</v>
      </c>
      <c r="AI321" s="139" t="s">
        <v>32</v>
      </c>
    </row>
    <row r="322" s="115" customFormat="1" ht="19" customHeight="1" spans="1:35">
      <c r="A322" s="129">
        <f t="shared" si="394"/>
        <v>319</v>
      </c>
      <c r="B322" s="49" t="s">
        <v>209</v>
      </c>
      <c r="C322" s="44" t="s">
        <v>810</v>
      </c>
      <c r="D322" s="230" t="s">
        <v>811</v>
      </c>
      <c r="E322" s="357">
        <v>3726.65</v>
      </c>
      <c r="F322" s="130">
        <v>3726.65</v>
      </c>
      <c r="G322" s="350">
        <v>6014.67</v>
      </c>
      <c r="H322" s="350">
        <v>3726.65</v>
      </c>
      <c r="I322" s="359">
        <v>2200</v>
      </c>
      <c r="J322" s="130"/>
      <c r="K322" s="49">
        <f t="shared" si="395"/>
        <v>44.72</v>
      </c>
      <c r="L322" s="49">
        <f t="shared" si="396"/>
        <v>596.26</v>
      </c>
      <c r="M322" s="130">
        <f t="shared" si="397"/>
        <v>481.17</v>
      </c>
      <c r="N322" s="49">
        <f t="shared" si="398"/>
        <v>26.09</v>
      </c>
      <c r="O322" s="130">
        <f t="shared" si="399"/>
        <v>110</v>
      </c>
      <c r="P322" s="130">
        <f t="shared" si="400"/>
        <v>0</v>
      </c>
      <c r="Q322" s="130">
        <f t="shared" si="401"/>
        <v>1258.24</v>
      </c>
      <c r="R322" s="49">
        <f t="shared" si="402"/>
        <v>0</v>
      </c>
      <c r="S322" s="49">
        <f t="shared" si="403"/>
        <v>298.13</v>
      </c>
      <c r="T322" s="130">
        <f t="shared" si="404"/>
        <v>120.29</v>
      </c>
      <c r="U322" s="49">
        <f t="shared" si="405"/>
        <v>11.18</v>
      </c>
      <c r="V322" s="130">
        <f t="shared" si="406"/>
        <v>110</v>
      </c>
      <c r="W322" s="130">
        <f t="shared" si="407"/>
        <v>0</v>
      </c>
      <c r="X322" s="49">
        <f t="shared" si="408"/>
        <v>539.6</v>
      </c>
      <c r="Y322" s="49">
        <f t="shared" si="409"/>
        <v>1797.84</v>
      </c>
      <c r="Z322" s="360"/>
      <c r="AA322" s="139" t="s">
        <v>69</v>
      </c>
      <c r="AB322" s="140">
        <f t="shared" ref="AB322:AH322" si="414">K322+R322</f>
        <v>44.72</v>
      </c>
      <c r="AC322" s="140">
        <f t="shared" si="414"/>
        <v>894.39</v>
      </c>
      <c r="AD322" s="140">
        <f t="shared" si="414"/>
        <v>601.46</v>
      </c>
      <c r="AE322" s="140">
        <f t="shared" si="414"/>
        <v>37.27</v>
      </c>
      <c r="AF322" s="140">
        <f t="shared" si="414"/>
        <v>220</v>
      </c>
      <c r="AG322" s="140">
        <f t="shared" si="414"/>
        <v>0</v>
      </c>
      <c r="AH322" s="140">
        <f t="shared" si="414"/>
        <v>1797.84</v>
      </c>
      <c r="AI322" s="139" t="s">
        <v>32</v>
      </c>
    </row>
    <row r="323" s="115" customFormat="1" ht="19" customHeight="1" spans="1:35">
      <c r="A323" s="129">
        <f t="shared" si="394"/>
        <v>320</v>
      </c>
      <c r="B323" s="49" t="s">
        <v>209</v>
      </c>
      <c r="C323" s="52" t="s">
        <v>814</v>
      </c>
      <c r="D323" s="230" t="s">
        <v>815</v>
      </c>
      <c r="E323" s="357">
        <v>3726.65</v>
      </c>
      <c r="F323" s="130">
        <v>3726.65</v>
      </c>
      <c r="G323" s="350">
        <v>6014.67</v>
      </c>
      <c r="H323" s="350">
        <v>3726.65</v>
      </c>
      <c r="I323" s="359">
        <v>2200</v>
      </c>
      <c r="J323" s="130"/>
      <c r="K323" s="49">
        <f t="shared" si="395"/>
        <v>44.72</v>
      </c>
      <c r="L323" s="49">
        <f t="shared" si="396"/>
        <v>596.26</v>
      </c>
      <c r="M323" s="130">
        <f t="shared" si="397"/>
        <v>481.17</v>
      </c>
      <c r="N323" s="49">
        <f t="shared" si="398"/>
        <v>26.09</v>
      </c>
      <c r="O323" s="130">
        <f t="shared" si="399"/>
        <v>110</v>
      </c>
      <c r="P323" s="130">
        <f t="shared" si="400"/>
        <v>0</v>
      </c>
      <c r="Q323" s="130">
        <f t="shared" si="401"/>
        <v>1258.24</v>
      </c>
      <c r="R323" s="49">
        <f t="shared" si="402"/>
        <v>0</v>
      </c>
      <c r="S323" s="49">
        <f t="shared" si="403"/>
        <v>298.13</v>
      </c>
      <c r="T323" s="130">
        <f t="shared" si="404"/>
        <v>120.29</v>
      </c>
      <c r="U323" s="49">
        <f t="shared" si="405"/>
        <v>11.18</v>
      </c>
      <c r="V323" s="130">
        <f t="shared" si="406"/>
        <v>110</v>
      </c>
      <c r="W323" s="130">
        <f t="shared" si="407"/>
        <v>0</v>
      </c>
      <c r="X323" s="49">
        <f t="shared" si="408"/>
        <v>539.6</v>
      </c>
      <c r="Y323" s="49">
        <f t="shared" si="409"/>
        <v>1797.84</v>
      </c>
      <c r="Z323" s="360"/>
      <c r="AA323" s="139" t="s">
        <v>69</v>
      </c>
      <c r="AB323" s="140">
        <f t="shared" ref="AB323:AH323" si="415">K323+R323</f>
        <v>44.72</v>
      </c>
      <c r="AC323" s="140">
        <f t="shared" si="415"/>
        <v>894.39</v>
      </c>
      <c r="AD323" s="140">
        <f t="shared" si="415"/>
        <v>601.46</v>
      </c>
      <c r="AE323" s="140">
        <f t="shared" si="415"/>
        <v>37.27</v>
      </c>
      <c r="AF323" s="140">
        <f t="shared" si="415"/>
        <v>220</v>
      </c>
      <c r="AG323" s="140">
        <f t="shared" si="415"/>
        <v>0</v>
      </c>
      <c r="AH323" s="140">
        <f t="shared" si="415"/>
        <v>1797.84</v>
      </c>
      <c r="AI323" s="139" t="s">
        <v>32</v>
      </c>
    </row>
    <row r="324" s="115" customFormat="1" ht="19" customHeight="1" spans="1:35">
      <c r="A324" s="129">
        <f t="shared" si="394"/>
        <v>321</v>
      </c>
      <c r="B324" s="49" t="s">
        <v>169</v>
      </c>
      <c r="C324" s="44" t="s">
        <v>816</v>
      </c>
      <c r="D324" s="230" t="s">
        <v>817</v>
      </c>
      <c r="E324" s="357">
        <v>3726.65</v>
      </c>
      <c r="F324" s="130">
        <v>3726.65</v>
      </c>
      <c r="G324" s="350">
        <v>6014.67</v>
      </c>
      <c r="H324" s="350">
        <v>3726.65</v>
      </c>
      <c r="I324" s="359">
        <v>3180</v>
      </c>
      <c r="J324" s="130"/>
      <c r="K324" s="49">
        <f t="shared" si="395"/>
        <v>44.72</v>
      </c>
      <c r="L324" s="49">
        <f t="shared" si="396"/>
        <v>596.26</v>
      </c>
      <c r="M324" s="130">
        <f t="shared" si="397"/>
        <v>481.17</v>
      </c>
      <c r="N324" s="49">
        <f t="shared" si="398"/>
        <v>26.09</v>
      </c>
      <c r="O324" s="130">
        <f t="shared" si="399"/>
        <v>159</v>
      </c>
      <c r="P324" s="130">
        <f t="shared" si="400"/>
        <v>0</v>
      </c>
      <c r="Q324" s="130">
        <f t="shared" si="401"/>
        <v>1307.24</v>
      </c>
      <c r="R324" s="49">
        <f t="shared" si="402"/>
        <v>0</v>
      </c>
      <c r="S324" s="49">
        <f t="shared" si="403"/>
        <v>298.13</v>
      </c>
      <c r="T324" s="130">
        <f t="shared" si="404"/>
        <v>120.29</v>
      </c>
      <c r="U324" s="49">
        <f t="shared" si="405"/>
        <v>11.18</v>
      </c>
      <c r="V324" s="130">
        <f t="shared" si="406"/>
        <v>159</v>
      </c>
      <c r="W324" s="130">
        <f t="shared" si="407"/>
        <v>0</v>
      </c>
      <c r="X324" s="49">
        <f t="shared" si="408"/>
        <v>588.6</v>
      </c>
      <c r="Y324" s="49">
        <f t="shared" si="409"/>
        <v>1895.84</v>
      </c>
      <c r="Z324" s="360"/>
      <c r="AA324" s="139" t="s">
        <v>92</v>
      </c>
      <c r="AB324" s="140">
        <f t="shared" ref="AB324:AH324" si="416">K324+R324</f>
        <v>44.72</v>
      </c>
      <c r="AC324" s="140">
        <f t="shared" si="416"/>
        <v>894.39</v>
      </c>
      <c r="AD324" s="140">
        <f t="shared" si="416"/>
        <v>601.46</v>
      </c>
      <c r="AE324" s="140">
        <f t="shared" si="416"/>
        <v>37.27</v>
      </c>
      <c r="AF324" s="140">
        <f t="shared" si="416"/>
        <v>318</v>
      </c>
      <c r="AG324" s="140">
        <f t="shared" si="416"/>
        <v>0</v>
      </c>
      <c r="AH324" s="140">
        <f t="shared" si="416"/>
        <v>1895.84</v>
      </c>
      <c r="AI324" s="139" t="s">
        <v>31</v>
      </c>
    </row>
    <row r="325" s="115" customFormat="1" ht="19" customHeight="1" spans="1:35">
      <c r="A325" s="129">
        <f t="shared" si="394"/>
        <v>322</v>
      </c>
      <c r="B325" s="49" t="s">
        <v>223</v>
      </c>
      <c r="C325" s="44" t="s">
        <v>818</v>
      </c>
      <c r="D325" s="230" t="s">
        <v>819</v>
      </c>
      <c r="E325" s="357">
        <v>3726.65</v>
      </c>
      <c r="F325" s="130">
        <v>3726.65</v>
      </c>
      <c r="G325" s="350">
        <v>6014.67</v>
      </c>
      <c r="H325" s="350">
        <v>3726.65</v>
      </c>
      <c r="I325" s="359">
        <v>3180</v>
      </c>
      <c r="J325" s="130"/>
      <c r="K325" s="49">
        <f t="shared" si="395"/>
        <v>44.72</v>
      </c>
      <c r="L325" s="49">
        <f t="shared" si="396"/>
        <v>596.26</v>
      </c>
      <c r="M325" s="130">
        <f t="shared" si="397"/>
        <v>481.17</v>
      </c>
      <c r="N325" s="49">
        <f t="shared" si="398"/>
        <v>26.09</v>
      </c>
      <c r="O325" s="130">
        <f t="shared" si="399"/>
        <v>159</v>
      </c>
      <c r="P325" s="130">
        <f t="shared" si="400"/>
        <v>0</v>
      </c>
      <c r="Q325" s="130">
        <f t="shared" si="401"/>
        <v>1307.24</v>
      </c>
      <c r="R325" s="49">
        <f t="shared" si="402"/>
        <v>0</v>
      </c>
      <c r="S325" s="49">
        <f t="shared" si="403"/>
        <v>298.13</v>
      </c>
      <c r="T325" s="130">
        <f t="shared" si="404"/>
        <v>120.29</v>
      </c>
      <c r="U325" s="49">
        <f t="shared" si="405"/>
        <v>11.18</v>
      </c>
      <c r="V325" s="130">
        <f t="shared" si="406"/>
        <v>159</v>
      </c>
      <c r="W325" s="130">
        <f t="shared" si="407"/>
        <v>0</v>
      </c>
      <c r="X325" s="49">
        <f t="shared" si="408"/>
        <v>588.6</v>
      </c>
      <c r="Y325" s="49">
        <f t="shared" si="409"/>
        <v>1895.84</v>
      </c>
      <c r="Z325" s="360"/>
      <c r="AA325" s="139" t="s">
        <v>64</v>
      </c>
      <c r="AB325" s="140">
        <f t="shared" ref="AB325:AH325" si="417">K325+R325</f>
        <v>44.72</v>
      </c>
      <c r="AC325" s="140">
        <f t="shared" si="417"/>
        <v>894.39</v>
      </c>
      <c r="AD325" s="140">
        <f t="shared" si="417"/>
        <v>601.46</v>
      </c>
      <c r="AE325" s="140">
        <f t="shared" si="417"/>
        <v>37.27</v>
      </c>
      <c r="AF325" s="140">
        <f t="shared" si="417"/>
        <v>318</v>
      </c>
      <c r="AG325" s="140">
        <f t="shared" si="417"/>
        <v>0</v>
      </c>
      <c r="AH325" s="140">
        <f t="shared" si="417"/>
        <v>1895.84</v>
      </c>
      <c r="AI325" s="139" t="s">
        <v>34</v>
      </c>
    </row>
    <row r="326" s="115" customFormat="1" ht="19" customHeight="1" spans="1:35">
      <c r="A326" s="129">
        <f t="shared" ref="A326:A389" si="418">ROW()-3</f>
        <v>323</v>
      </c>
      <c r="B326" s="49" t="s">
        <v>119</v>
      </c>
      <c r="C326" s="44" t="s">
        <v>822</v>
      </c>
      <c r="D326" s="131" t="s">
        <v>823</v>
      </c>
      <c r="E326" s="357">
        <v>3726.65</v>
      </c>
      <c r="F326" s="130">
        <v>3726.65</v>
      </c>
      <c r="G326" s="350">
        <v>6014.67</v>
      </c>
      <c r="H326" s="350">
        <v>3726.65</v>
      </c>
      <c r="I326" s="359">
        <v>2200</v>
      </c>
      <c r="J326" s="130"/>
      <c r="K326" s="49">
        <f t="shared" ref="K326:K389" si="419">ROUND(E326*0.012,2)</f>
        <v>44.72</v>
      </c>
      <c r="L326" s="49">
        <f t="shared" ref="L326:L389" si="420">ROUND(F326*0.16,2)</f>
        <v>596.26</v>
      </c>
      <c r="M326" s="130">
        <f t="shared" ref="M326:M389" si="421">ROUND(G326*0.08,2)</f>
        <v>481.17</v>
      </c>
      <c r="N326" s="49">
        <f t="shared" ref="N326:N389" si="422">ROUND(H326*0.007,2)</f>
        <v>26.09</v>
      </c>
      <c r="O326" s="130">
        <f t="shared" ref="O326:O389" si="423">I326*5%</f>
        <v>110</v>
      </c>
      <c r="P326" s="130">
        <f t="shared" ref="P326:P389" si="424">J326*50%</f>
        <v>0</v>
      </c>
      <c r="Q326" s="130">
        <f t="shared" ref="Q326:Q389" si="425">SUM(K326:P326)</f>
        <v>1258.24</v>
      </c>
      <c r="R326" s="49">
        <f t="shared" ref="R326:R389" si="426">E326*0</f>
        <v>0</v>
      </c>
      <c r="S326" s="49">
        <f t="shared" ref="S326:S389" si="427">ROUND(F326*0.08,2)</f>
        <v>298.13</v>
      </c>
      <c r="T326" s="130">
        <f t="shared" ref="T326:T389" si="428">ROUND(G326*0.02,2)</f>
        <v>120.29</v>
      </c>
      <c r="U326" s="49">
        <f t="shared" ref="U326:U389" si="429">ROUND(H326*0.003,2)</f>
        <v>11.18</v>
      </c>
      <c r="V326" s="130">
        <f t="shared" ref="V326:V389" si="430">I326*5%</f>
        <v>110</v>
      </c>
      <c r="W326" s="130">
        <f t="shared" ref="W326:W389" si="431">J326*50%</f>
        <v>0</v>
      </c>
      <c r="X326" s="49">
        <f t="shared" ref="X326:X389" si="432">SUM(R326:W326)</f>
        <v>539.6</v>
      </c>
      <c r="Y326" s="49">
        <f t="shared" ref="Y326:Y389" si="433">Q326+X326</f>
        <v>1797.84</v>
      </c>
      <c r="Z326" s="360"/>
      <c r="AA326" s="139" t="s">
        <v>78</v>
      </c>
      <c r="AB326" s="140">
        <f t="shared" ref="AB326:AH326" si="434">K326+R326</f>
        <v>44.72</v>
      </c>
      <c r="AC326" s="140">
        <f t="shared" si="434"/>
        <v>894.39</v>
      </c>
      <c r="AD326" s="140">
        <f t="shared" si="434"/>
        <v>601.46</v>
      </c>
      <c r="AE326" s="140">
        <f t="shared" si="434"/>
        <v>37.27</v>
      </c>
      <c r="AF326" s="140">
        <f t="shared" si="434"/>
        <v>220</v>
      </c>
      <c r="AG326" s="140">
        <f t="shared" si="434"/>
        <v>0</v>
      </c>
      <c r="AH326" s="140">
        <f t="shared" si="434"/>
        <v>1797.84</v>
      </c>
      <c r="AI326" s="139" t="s">
        <v>32</v>
      </c>
    </row>
    <row r="327" s="115" customFormat="1" ht="19" customHeight="1" spans="1:35">
      <c r="A327" s="129">
        <f t="shared" si="418"/>
        <v>324</v>
      </c>
      <c r="B327" s="49" t="s">
        <v>533</v>
      </c>
      <c r="C327" s="44" t="s">
        <v>824</v>
      </c>
      <c r="D327" s="131" t="s">
        <v>825</v>
      </c>
      <c r="E327" s="357">
        <v>3726.65</v>
      </c>
      <c r="F327" s="130">
        <v>3726.65</v>
      </c>
      <c r="G327" s="350">
        <v>6014.67</v>
      </c>
      <c r="H327" s="350">
        <v>3726.65</v>
      </c>
      <c r="I327" s="359">
        <v>0</v>
      </c>
      <c r="J327" s="130"/>
      <c r="K327" s="49">
        <f t="shared" si="419"/>
        <v>44.72</v>
      </c>
      <c r="L327" s="49">
        <f t="shared" si="420"/>
        <v>596.26</v>
      </c>
      <c r="M327" s="130">
        <f t="shared" si="421"/>
        <v>481.17</v>
      </c>
      <c r="N327" s="49">
        <f t="shared" si="422"/>
        <v>26.09</v>
      </c>
      <c r="O327" s="130">
        <f t="shared" si="423"/>
        <v>0</v>
      </c>
      <c r="P327" s="130">
        <f t="shared" si="424"/>
        <v>0</v>
      </c>
      <c r="Q327" s="130">
        <f t="shared" si="425"/>
        <v>1148.24</v>
      </c>
      <c r="R327" s="49">
        <f t="shared" si="426"/>
        <v>0</v>
      </c>
      <c r="S327" s="49">
        <f t="shared" si="427"/>
        <v>298.13</v>
      </c>
      <c r="T327" s="130">
        <f t="shared" si="428"/>
        <v>120.29</v>
      </c>
      <c r="U327" s="49">
        <f t="shared" si="429"/>
        <v>11.18</v>
      </c>
      <c r="V327" s="130">
        <f t="shared" si="430"/>
        <v>0</v>
      </c>
      <c r="W327" s="130">
        <f t="shared" si="431"/>
        <v>0</v>
      </c>
      <c r="X327" s="49">
        <f t="shared" si="432"/>
        <v>429.6</v>
      </c>
      <c r="Y327" s="49">
        <f t="shared" si="433"/>
        <v>1577.84</v>
      </c>
      <c r="Z327" s="360"/>
      <c r="AA327" s="139" t="s">
        <v>54</v>
      </c>
      <c r="AB327" s="140">
        <f t="shared" ref="AB327:AH327" si="435">K327+R327</f>
        <v>44.72</v>
      </c>
      <c r="AC327" s="140">
        <f t="shared" si="435"/>
        <v>894.39</v>
      </c>
      <c r="AD327" s="140">
        <f t="shared" si="435"/>
        <v>601.46</v>
      </c>
      <c r="AE327" s="140">
        <f t="shared" si="435"/>
        <v>37.27</v>
      </c>
      <c r="AF327" s="140">
        <f t="shared" si="435"/>
        <v>0</v>
      </c>
      <c r="AG327" s="140">
        <f t="shared" si="435"/>
        <v>0</v>
      </c>
      <c r="AH327" s="140">
        <f t="shared" si="435"/>
        <v>1577.84</v>
      </c>
      <c r="AI327" s="139" t="s">
        <v>32</v>
      </c>
    </row>
    <row r="328" s="115" customFormat="1" ht="19" customHeight="1" spans="1:35">
      <c r="A328" s="129">
        <f t="shared" si="418"/>
        <v>325</v>
      </c>
      <c r="B328" s="49" t="s">
        <v>411</v>
      </c>
      <c r="C328" s="44" t="s">
        <v>826</v>
      </c>
      <c r="D328" s="131" t="s">
        <v>827</v>
      </c>
      <c r="E328" s="357">
        <v>3726.65</v>
      </c>
      <c r="F328" s="130">
        <v>3726.65</v>
      </c>
      <c r="G328" s="350">
        <v>6014.67</v>
      </c>
      <c r="H328" s="350">
        <v>3726.65</v>
      </c>
      <c r="I328" s="359">
        <v>2200</v>
      </c>
      <c r="J328" s="130"/>
      <c r="K328" s="49">
        <f t="shared" si="419"/>
        <v>44.72</v>
      </c>
      <c r="L328" s="49">
        <f t="shared" si="420"/>
        <v>596.26</v>
      </c>
      <c r="M328" s="130">
        <f t="shared" si="421"/>
        <v>481.17</v>
      </c>
      <c r="N328" s="49">
        <f t="shared" si="422"/>
        <v>26.09</v>
      </c>
      <c r="O328" s="130">
        <f t="shared" si="423"/>
        <v>110</v>
      </c>
      <c r="P328" s="130">
        <f t="shared" si="424"/>
        <v>0</v>
      </c>
      <c r="Q328" s="130">
        <f t="shared" si="425"/>
        <v>1258.24</v>
      </c>
      <c r="R328" s="49">
        <f t="shared" si="426"/>
        <v>0</v>
      </c>
      <c r="S328" s="49">
        <f t="shared" si="427"/>
        <v>298.13</v>
      </c>
      <c r="T328" s="130">
        <f t="shared" si="428"/>
        <v>120.29</v>
      </c>
      <c r="U328" s="49">
        <f t="shared" si="429"/>
        <v>11.18</v>
      </c>
      <c r="V328" s="130">
        <f t="shared" si="430"/>
        <v>110</v>
      </c>
      <c r="W328" s="130">
        <f t="shared" si="431"/>
        <v>0</v>
      </c>
      <c r="X328" s="49">
        <f t="shared" si="432"/>
        <v>539.6</v>
      </c>
      <c r="Y328" s="49">
        <f t="shared" si="433"/>
        <v>1797.84</v>
      </c>
      <c r="Z328" s="360"/>
      <c r="AA328" s="139" t="s">
        <v>76</v>
      </c>
      <c r="AB328" s="140">
        <f t="shared" ref="AB328:AH328" si="436">K328+R328</f>
        <v>44.72</v>
      </c>
      <c r="AC328" s="140">
        <f t="shared" si="436"/>
        <v>894.39</v>
      </c>
      <c r="AD328" s="140">
        <f t="shared" si="436"/>
        <v>601.46</v>
      </c>
      <c r="AE328" s="140">
        <f t="shared" si="436"/>
        <v>37.27</v>
      </c>
      <c r="AF328" s="140">
        <f t="shared" si="436"/>
        <v>220</v>
      </c>
      <c r="AG328" s="140">
        <f t="shared" si="436"/>
        <v>0</v>
      </c>
      <c r="AH328" s="140">
        <f t="shared" si="436"/>
        <v>1797.84</v>
      </c>
      <c r="AI328" s="139" t="s">
        <v>32</v>
      </c>
    </row>
    <row r="329" s="115" customFormat="1" ht="19" customHeight="1" spans="1:35">
      <c r="A329" s="129">
        <f t="shared" si="418"/>
        <v>326</v>
      </c>
      <c r="B329" s="49" t="s">
        <v>220</v>
      </c>
      <c r="C329" s="44" t="s">
        <v>828</v>
      </c>
      <c r="D329" s="131" t="s">
        <v>829</v>
      </c>
      <c r="E329" s="357">
        <v>3726.65</v>
      </c>
      <c r="F329" s="130">
        <v>3726.65</v>
      </c>
      <c r="G329" s="350">
        <v>6014.67</v>
      </c>
      <c r="H329" s="350">
        <v>3726.65</v>
      </c>
      <c r="I329" s="359">
        <v>0</v>
      </c>
      <c r="J329" s="130"/>
      <c r="K329" s="49">
        <f t="shared" si="419"/>
        <v>44.72</v>
      </c>
      <c r="L329" s="49">
        <f t="shared" si="420"/>
        <v>596.26</v>
      </c>
      <c r="M329" s="130">
        <f t="shared" si="421"/>
        <v>481.17</v>
      </c>
      <c r="N329" s="49">
        <f t="shared" si="422"/>
        <v>26.09</v>
      </c>
      <c r="O329" s="130">
        <f t="shared" si="423"/>
        <v>0</v>
      </c>
      <c r="P329" s="130">
        <f t="shared" si="424"/>
        <v>0</v>
      </c>
      <c r="Q329" s="130">
        <f t="shared" si="425"/>
        <v>1148.24</v>
      </c>
      <c r="R329" s="49">
        <f t="shared" si="426"/>
        <v>0</v>
      </c>
      <c r="S329" s="49">
        <f t="shared" si="427"/>
        <v>298.13</v>
      </c>
      <c r="T329" s="130">
        <f t="shared" si="428"/>
        <v>120.29</v>
      </c>
      <c r="U329" s="49">
        <f t="shared" si="429"/>
        <v>11.18</v>
      </c>
      <c r="V329" s="130">
        <f t="shared" si="430"/>
        <v>0</v>
      </c>
      <c r="W329" s="130">
        <f t="shared" si="431"/>
        <v>0</v>
      </c>
      <c r="X329" s="49">
        <f t="shared" si="432"/>
        <v>429.6</v>
      </c>
      <c r="Y329" s="49">
        <f t="shared" si="433"/>
        <v>1577.84</v>
      </c>
      <c r="Z329" s="360"/>
      <c r="AA329" s="139" t="s">
        <v>90</v>
      </c>
      <c r="AB329" s="140">
        <f t="shared" ref="AB329:AH329" si="437">K329+R329</f>
        <v>44.72</v>
      </c>
      <c r="AC329" s="140">
        <f t="shared" si="437"/>
        <v>894.39</v>
      </c>
      <c r="AD329" s="140">
        <f t="shared" si="437"/>
        <v>601.46</v>
      </c>
      <c r="AE329" s="140">
        <f t="shared" si="437"/>
        <v>37.27</v>
      </c>
      <c r="AF329" s="140">
        <f t="shared" si="437"/>
        <v>0</v>
      </c>
      <c r="AG329" s="140">
        <f t="shared" si="437"/>
        <v>0</v>
      </c>
      <c r="AH329" s="140">
        <f t="shared" si="437"/>
        <v>1577.84</v>
      </c>
      <c r="AI329" s="139" t="s">
        <v>31</v>
      </c>
    </row>
    <row r="330" s="115" customFormat="1" ht="19" customHeight="1" spans="1:35">
      <c r="A330" s="129">
        <f t="shared" si="418"/>
        <v>327</v>
      </c>
      <c r="B330" s="49" t="s">
        <v>209</v>
      </c>
      <c r="C330" s="44" t="s">
        <v>830</v>
      </c>
      <c r="D330" s="131" t="s">
        <v>831</v>
      </c>
      <c r="E330" s="357">
        <v>3726.65</v>
      </c>
      <c r="F330" s="130">
        <v>3726.65</v>
      </c>
      <c r="G330" s="350">
        <v>6014.67</v>
      </c>
      <c r="H330" s="350">
        <v>3726.65</v>
      </c>
      <c r="I330" s="359">
        <v>2200</v>
      </c>
      <c r="J330" s="130"/>
      <c r="K330" s="49">
        <f t="shared" si="419"/>
        <v>44.72</v>
      </c>
      <c r="L330" s="49">
        <f t="shared" si="420"/>
        <v>596.26</v>
      </c>
      <c r="M330" s="130">
        <f t="shared" si="421"/>
        <v>481.17</v>
      </c>
      <c r="N330" s="49">
        <f t="shared" si="422"/>
        <v>26.09</v>
      </c>
      <c r="O330" s="130">
        <f t="shared" si="423"/>
        <v>110</v>
      </c>
      <c r="P330" s="130">
        <f t="shared" si="424"/>
        <v>0</v>
      </c>
      <c r="Q330" s="130">
        <f t="shared" si="425"/>
        <v>1258.24</v>
      </c>
      <c r="R330" s="49">
        <f t="shared" si="426"/>
        <v>0</v>
      </c>
      <c r="S330" s="49">
        <f t="shared" si="427"/>
        <v>298.13</v>
      </c>
      <c r="T330" s="130">
        <f t="shared" si="428"/>
        <v>120.29</v>
      </c>
      <c r="U330" s="49">
        <f t="shared" si="429"/>
        <v>11.18</v>
      </c>
      <c r="V330" s="130">
        <f t="shared" si="430"/>
        <v>110</v>
      </c>
      <c r="W330" s="130">
        <f t="shared" si="431"/>
        <v>0</v>
      </c>
      <c r="X330" s="49">
        <f t="shared" si="432"/>
        <v>539.6</v>
      </c>
      <c r="Y330" s="49">
        <f t="shared" si="433"/>
        <v>1797.84</v>
      </c>
      <c r="Z330" s="360"/>
      <c r="AA330" s="139" t="s">
        <v>69</v>
      </c>
      <c r="AB330" s="140">
        <f t="shared" ref="AB330:AH330" si="438">K330+R330</f>
        <v>44.72</v>
      </c>
      <c r="AC330" s="140">
        <f t="shared" si="438"/>
        <v>894.39</v>
      </c>
      <c r="AD330" s="140">
        <f t="shared" si="438"/>
        <v>601.46</v>
      </c>
      <c r="AE330" s="140">
        <f t="shared" si="438"/>
        <v>37.27</v>
      </c>
      <c r="AF330" s="140">
        <f t="shared" si="438"/>
        <v>220</v>
      </c>
      <c r="AG330" s="140">
        <f t="shared" si="438"/>
        <v>0</v>
      </c>
      <c r="AH330" s="140">
        <f t="shared" si="438"/>
        <v>1797.84</v>
      </c>
      <c r="AI330" s="139" t="s">
        <v>32</v>
      </c>
    </row>
    <row r="331" s="115" customFormat="1" ht="19" customHeight="1" spans="1:35">
      <c r="A331" s="129">
        <f t="shared" si="418"/>
        <v>328</v>
      </c>
      <c r="B331" s="49" t="s">
        <v>201</v>
      </c>
      <c r="C331" s="44" t="s">
        <v>832</v>
      </c>
      <c r="D331" s="449" t="s">
        <v>833</v>
      </c>
      <c r="E331" s="357">
        <v>3726.65</v>
      </c>
      <c r="F331" s="130">
        <v>3726.65</v>
      </c>
      <c r="G331" s="350">
        <v>6014.67</v>
      </c>
      <c r="H331" s="350">
        <v>3726.65</v>
      </c>
      <c r="I331" s="359">
        <v>2200</v>
      </c>
      <c r="J331" s="130"/>
      <c r="K331" s="49">
        <f t="shared" si="419"/>
        <v>44.72</v>
      </c>
      <c r="L331" s="49">
        <f t="shared" si="420"/>
        <v>596.26</v>
      </c>
      <c r="M331" s="130">
        <f t="shared" si="421"/>
        <v>481.17</v>
      </c>
      <c r="N331" s="49">
        <f t="shared" si="422"/>
        <v>26.09</v>
      </c>
      <c r="O331" s="130">
        <f t="shared" si="423"/>
        <v>110</v>
      </c>
      <c r="P331" s="130">
        <f t="shared" si="424"/>
        <v>0</v>
      </c>
      <c r="Q331" s="130">
        <f t="shared" si="425"/>
        <v>1258.24</v>
      </c>
      <c r="R331" s="49">
        <f t="shared" si="426"/>
        <v>0</v>
      </c>
      <c r="S331" s="49">
        <f t="shared" si="427"/>
        <v>298.13</v>
      </c>
      <c r="T331" s="130">
        <f t="shared" si="428"/>
        <v>120.29</v>
      </c>
      <c r="U331" s="49">
        <f t="shared" si="429"/>
        <v>11.18</v>
      </c>
      <c r="V331" s="130">
        <f t="shared" si="430"/>
        <v>110</v>
      </c>
      <c r="W331" s="130">
        <f t="shared" si="431"/>
        <v>0</v>
      </c>
      <c r="X331" s="49">
        <f t="shared" si="432"/>
        <v>539.6</v>
      </c>
      <c r="Y331" s="49">
        <f t="shared" si="433"/>
        <v>1797.84</v>
      </c>
      <c r="Z331" s="360"/>
      <c r="AA331" s="139" t="s">
        <v>66</v>
      </c>
      <c r="AB331" s="140">
        <f t="shared" ref="AB331:AH331" si="439">K331+R331</f>
        <v>44.72</v>
      </c>
      <c r="AC331" s="140">
        <f t="shared" si="439"/>
        <v>894.39</v>
      </c>
      <c r="AD331" s="140">
        <f t="shared" si="439"/>
        <v>601.46</v>
      </c>
      <c r="AE331" s="140">
        <f t="shared" si="439"/>
        <v>37.27</v>
      </c>
      <c r="AF331" s="140">
        <f t="shared" si="439"/>
        <v>220</v>
      </c>
      <c r="AG331" s="140">
        <f t="shared" si="439"/>
        <v>0</v>
      </c>
      <c r="AH331" s="140">
        <f t="shared" si="439"/>
        <v>1797.84</v>
      </c>
      <c r="AI331" s="139" t="s">
        <v>32</v>
      </c>
    </row>
    <row r="332" s="115" customFormat="1" ht="19" customHeight="1" spans="1:35">
      <c r="A332" s="129">
        <f t="shared" si="418"/>
        <v>329</v>
      </c>
      <c r="B332" s="49" t="s">
        <v>119</v>
      </c>
      <c r="C332" s="44" t="s">
        <v>834</v>
      </c>
      <c r="D332" s="449" t="s">
        <v>835</v>
      </c>
      <c r="E332" s="357">
        <v>3726.65</v>
      </c>
      <c r="F332" s="130">
        <v>3726.65</v>
      </c>
      <c r="G332" s="350">
        <v>6014.67</v>
      </c>
      <c r="H332" s="350">
        <v>3726.65</v>
      </c>
      <c r="I332" s="359">
        <v>2200</v>
      </c>
      <c r="J332" s="130"/>
      <c r="K332" s="49">
        <f t="shared" si="419"/>
        <v>44.72</v>
      </c>
      <c r="L332" s="49">
        <f t="shared" si="420"/>
        <v>596.26</v>
      </c>
      <c r="M332" s="130">
        <f t="shared" si="421"/>
        <v>481.17</v>
      </c>
      <c r="N332" s="49">
        <f t="shared" si="422"/>
        <v>26.09</v>
      </c>
      <c r="O332" s="130">
        <f t="shared" si="423"/>
        <v>110</v>
      </c>
      <c r="P332" s="130">
        <f t="shared" si="424"/>
        <v>0</v>
      </c>
      <c r="Q332" s="130">
        <f t="shared" si="425"/>
        <v>1258.24</v>
      </c>
      <c r="R332" s="49">
        <f t="shared" si="426"/>
        <v>0</v>
      </c>
      <c r="S332" s="49">
        <f t="shared" si="427"/>
        <v>298.13</v>
      </c>
      <c r="T332" s="130">
        <f t="shared" si="428"/>
        <v>120.29</v>
      </c>
      <c r="U332" s="49">
        <f t="shared" si="429"/>
        <v>11.18</v>
      </c>
      <c r="V332" s="130">
        <f t="shared" si="430"/>
        <v>110</v>
      </c>
      <c r="W332" s="130">
        <f t="shared" si="431"/>
        <v>0</v>
      </c>
      <c r="X332" s="49">
        <f t="shared" si="432"/>
        <v>539.6</v>
      </c>
      <c r="Y332" s="49">
        <f t="shared" si="433"/>
        <v>1797.84</v>
      </c>
      <c r="Z332" s="360"/>
      <c r="AA332" s="139" t="s">
        <v>78</v>
      </c>
      <c r="AB332" s="140">
        <f t="shared" ref="AB332:AH332" si="440">K332+R332</f>
        <v>44.72</v>
      </c>
      <c r="AC332" s="140">
        <f t="shared" si="440"/>
        <v>894.39</v>
      </c>
      <c r="AD332" s="140">
        <f t="shared" si="440"/>
        <v>601.46</v>
      </c>
      <c r="AE332" s="140">
        <f t="shared" si="440"/>
        <v>37.27</v>
      </c>
      <c r="AF332" s="140">
        <f t="shared" si="440"/>
        <v>220</v>
      </c>
      <c r="AG332" s="140">
        <f t="shared" si="440"/>
        <v>0</v>
      </c>
      <c r="AH332" s="140">
        <f t="shared" si="440"/>
        <v>1797.84</v>
      </c>
      <c r="AI332" s="139" t="s">
        <v>32</v>
      </c>
    </row>
    <row r="333" s="115" customFormat="1" ht="19" customHeight="1" spans="1:35">
      <c r="A333" s="129">
        <f t="shared" si="418"/>
        <v>330</v>
      </c>
      <c r="B333" s="49" t="s">
        <v>119</v>
      </c>
      <c r="C333" s="44" t="s">
        <v>836</v>
      </c>
      <c r="D333" s="131" t="s">
        <v>837</v>
      </c>
      <c r="E333" s="357">
        <v>3726.65</v>
      </c>
      <c r="F333" s="130">
        <v>3726.65</v>
      </c>
      <c r="G333" s="350">
        <v>6014.67</v>
      </c>
      <c r="H333" s="350">
        <v>3726.65</v>
      </c>
      <c r="I333" s="359">
        <v>2200</v>
      </c>
      <c r="J333" s="130"/>
      <c r="K333" s="49">
        <f t="shared" si="419"/>
        <v>44.72</v>
      </c>
      <c r="L333" s="49">
        <f t="shared" si="420"/>
        <v>596.26</v>
      </c>
      <c r="M333" s="130">
        <f t="shared" si="421"/>
        <v>481.17</v>
      </c>
      <c r="N333" s="49">
        <f t="shared" si="422"/>
        <v>26.09</v>
      </c>
      <c r="O333" s="130">
        <f t="shared" si="423"/>
        <v>110</v>
      </c>
      <c r="P333" s="130">
        <f t="shared" si="424"/>
        <v>0</v>
      </c>
      <c r="Q333" s="130">
        <f t="shared" si="425"/>
        <v>1258.24</v>
      </c>
      <c r="R333" s="49">
        <f t="shared" si="426"/>
        <v>0</v>
      </c>
      <c r="S333" s="49">
        <f t="shared" si="427"/>
        <v>298.13</v>
      </c>
      <c r="T333" s="130">
        <f t="shared" si="428"/>
        <v>120.29</v>
      </c>
      <c r="U333" s="49">
        <f t="shared" si="429"/>
        <v>11.18</v>
      </c>
      <c r="V333" s="130">
        <f t="shared" si="430"/>
        <v>110</v>
      </c>
      <c r="W333" s="130">
        <f t="shared" si="431"/>
        <v>0</v>
      </c>
      <c r="X333" s="49">
        <f t="shared" si="432"/>
        <v>539.6</v>
      </c>
      <c r="Y333" s="49">
        <f t="shared" si="433"/>
        <v>1797.84</v>
      </c>
      <c r="Z333" s="360"/>
      <c r="AA333" s="139" t="s">
        <v>78</v>
      </c>
      <c r="AB333" s="140">
        <f t="shared" ref="AB333:AH333" si="441">K333+R333</f>
        <v>44.72</v>
      </c>
      <c r="AC333" s="140">
        <f t="shared" si="441"/>
        <v>894.39</v>
      </c>
      <c r="AD333" s="140">
        <f t="shared" si="441"/>
        <v>601.46</v>
      </c>
      <c r="AE333" s="140">
        <f t="shared" si="441"/>
        <v>37.27</v>
      </c>
      <c r="AF333" s="140">
        <f t="shared" si="441"/>
        <v>220</v>
      </c>
      <c r="AG333" s="140">
        <f t="shared" si="441"/>
        <v>0</v>
      </c>
      <c r="AH333" s="140">
        <f t="shared" si="441"/>
        <v>1797.84</v>
      </c>
      <c r="AI333" s="139" t="s">
        <v>32</v>
      </c>
    </row>
    <row r="334" s="115" customFormat="1" ht="19" customHeight="1" spans="1:35">
      <c r="A334" s="129">
        <f t="shared" si="418"/>
        <v>331</v>
      </c>
      <c r="B334" s="49" t="s">
        <v>411</v>
      </c>
      <c r="C334" s="44" t="s">
        <v>838</v>
      </c>
      <c r="D334" s="449" t="s">
        <v>839</v>
      </c>
      <c r="E334" s="361">
        <v>3726.65</v>
      </c>
      <c r="F334" s="357">
        <v>3820</v>
      </c>
      <c r="G334" s="350">
        <v>6014.67</v>
      </c>
      <c r="H334" s="357">
        <v>3820</v>
      </c>
      <c r="I334" s="359">
        <v>4180</v>
      </c>
      <c r="J334" s="130"/>
      <c r="K334" s="49">
        <f t="shared" si="419"/>
        <v>44.72</v>
      </c>
      <c r="L334" s="49">
        <f t="shared" si="420"/>
        <v>611.2</v>
      </c>
      <c r="M334" s="130">
        <f t="shared" si="421"/>
        <v>481.17</v>
      </c>
      <c r="N334" s="49">
        <f t="shared" si="422"/>
        <v>26.74</v>
      </c>
      <c r="O334" s="130">
        <f t="shared" si="423"/>
        <v>209</v>
      </c>
      <c r="P334" s="130">
        <f t="shared" si="424"/>
        <v>0</v>
      </c>
      <c r="Q334" s="130">
        <f t="shared" si="425"/>
        <v>1372.83</v>
      </c>
      <c r="R334" s="49">
        <f t="shared" si="426"/>
        <v>0</v>
      </c>
      <c r="S334" s="49">
        <f t="shared" si="427"/>
        <v>305.6</v>
      </c>
      <c r="T334" s="130">
        <f t="shared" si="428"/>
        <v>120.29</v>
      </c>
      <c r="U334" s="49">
        <f t="shared" si="429"/>
        <v>11.46</v>
      </c>
      <c r="V334" s="130">
        <f t="shared" si="430"/>
        <v>209</v>
      </c>
      <c r="W334" s="130">
        <f t="shared" si="431"/>
        <v>0</v>
      </c>
      <c r="X334" s="49">
        <f t="shared" si="432"/>
        <v>646.35</v>
      </c>
      <c r="Y334" s="49">
        <f t="shared" si="433"/>
        <v>2019.18</v>
      </c>
      <c r="Z334" s="360"/>
      <c r="AA334" s="139" t="s">
        <v>76</v>
      </c>
      <c r="AB334" s="140">
        <f t="shared" ref="AB334:AH334" si="442">K334+R334</f>
        <v>44.72</v>
      </c>
      <c r="AC334" s="140">
        <f t="shared" si="442"/>
        <v>916.8</v>
      </c>
      <c r="AD334" s="140">
        <f t="shared" si="442"/>
        <v>601.46</v>
      </c>
      <c r="AE334" s="140">
        <f t="shared" si="442"/>
        <v>38.2</v>
      </c>
      <c r="AF334" s="140">
        <f t="shared" si="442"/>
        <v>418</v>
      </c>
      <c r="AG334" s="140">
        <f t="shared" si="442"/>
        <v>0</v>
      </c>
      <c r="AH334" s="140">
        <f t="shared" si="442"/>
        <v>2019.18</v>
      </c>
      <c r="AI334" s="139" t="s">
        <v>32</v>
      </c>
    </row>
    <row r="335" s="115" customFormat="1" ht="19" customHeight="1" spans="1:35">
      <c r="A335" s="129">
        <f t="shared" si="418"/>
        <v>332</v>
      </c>
      <c r="B335" s="49" t="s">
        <v>119</v>
      </c>
      <c r="C335" s="44" t="s">
        <v>840</v>
      </c>
      <c r="D335" s="131" t="s">
        <v>841</v>
      </c>
      <c r="E335" s="357">
        <v>3726.65</v>
      </c>
      <c r="F335" s="130">
        <v>3726.65</v>
      </c>
      <c r="G335" s="350">
        <v>6014.67</v>
      </c>
      <c r="H335" s="350">
        <v>3726.65</v>
      </c>
      <c r="I335" s="359">
        <v>2200</v>
      </c>
      <c r="J335" s="130"/>
      <c r="K335" s="49">
        <f t="shared" si="419"/>
        <v>44.72</v>
      </c>
      <c r="L335" s="49">
        <f t="shared" si="420"/>
        <v>596.26</v>
      </c>
      <c r="M335" s="130">
        <f t="shared" si="421"/>
        <v>481.17</v>
      </c>
      <c r="N335" s="49">
        <f t="shared" si="422"/>
        <v>26.09</v>
      </c>
      <c r="O335" s="130">
        <f t="shared" si="423"/>
        <v>110</v>
      </c>
      <c r="P335" s="130">
        <f t="shared" si="424"/>
        <v>0</v>
      </c>
      <c r="Q335" s="130">
        <f t="shared" si="425"/>
        <v>1258.24</v>
      </c>
      <c r="R335" s="49">
        <f t="shared" si="426"/>
        <v>0</v>
      </c>
      <c r="S335" s="49">
        <f t="shared" si="427"/>
        <v>298.13</v>
      </c>
      <c r="T335" s="130">
        <f t="shared" si="428"/>
        <v>120.29</v>
      </c>
      <c r="U335" s="49">
        <f t="shared" si="429"/>
        <v>11.18</v>
      </c>
      <c r="V335" s="130">
        <f t="shared" si="430"/>
        <v>110</v>
      </c>
      <c r="W335" s="130">
        <f t="shared" si="431"/>
        <v>0</v>
      </c>
      <c r="X335" s="49">
        <f t="shared" si="432"/>
        <v>539.6</v>
      </c>
      <c r="Y335" s="49">
        <f t="shared" si="433"/>
        <v>1797.84</v>
      </c>
      <c r="Z335" s="360"/>
      <c r="AA335" s="139" t="s">
        <v>78</v>
      </c>
      <c r="AB335" s="140">
        <f t="shared" ref="AB335:AH335" si="443">K335+R335</f>
        <v>44.72</v>
      </c>
      <c r="AC335" s="140">
        <f t="shared" si="443"/>
        <v>894.39</v>
      </c>
      <c r="AD335" s="140">
        <f t="shared" si="443"/>
        <v>601.46</v>
      </c>
      <c r="AE335" s="140">
        <f t="shared" si="443"/>
        <v>37.27</v>
      </c>
      <c r="AF335" s="140">
        <f t="shared" si="443"/>
        <v>220</v>
      </c>
      <c r="AG335" s="140">
        <f t="shared" si="443"/>
        <v>0</v>
      </c>
      <c r="AH335" s="140">
        <f t="shared" si="443"/>
        <v>1797.84</v>
      </c>
      <c r="AI335" s="139" t="s">
        <v>32</v>
      </c>
    </row>
    <row r="336" s="115" customFormat="1" ht="19" customHeight="1" spans="1:35">
      <c r="A336" s="129">
        <f t="shared" si="418"/>
        <v>333</v>
      </c>
      <c r="B336" s="49" t="s">
        <v>411</v>
      </c>
      <c r="C336" s="44" t="s">
        <v>844</v>
      </c>
      <c r="D336" s="131" t="s">
        <v>845</v>
      </c>
      <c r="E336" s="357">
        <v>3726.65</v>
      </c>
      <c r="F336" s="130">
        <v>3726.65</v>
      </c>
      <c r="G336" s="350">
        <v>6014.67</v>
      </c>
      <c r="H336" s="350">
        <v>3726.65</v>
      </c>
      <c r="I336" s="359">
        <v>2200</v>
      </c>
      <c r="J336" s="130"/>
      <c r="K336" s="49">
        <f t="shared" si="419"/>
        <v>44.72</v>
      </c>
      <c r="L336" s="49">
        <f t="shared" si="420"/>
        <v>596.26</v>
      </c>
      <c r="M336" s="130">
        <f t="shared" si="421"/>
        <v>481.17</v>
      </c>
      <c r="N336" s="49">
        <f t="shared" si="422"/>
        <v>26.09</v>
      </c>
      <c r="O336" s="130">
        <f t="shared" si="423"/>
        <v>110</v>
      </c>
      <c r="P336" s="130">
        <f t="shared" si="424"/>
        <v>0</v>
      </c>
      <c r="Q336" s="130">
        <f t="shared" si="425"/>
        <v>1258.24</v>
      </c>
      <c r="R336" s="49">
        <f t="shared" si="426"/>
        <v>0</v>
      </c>
      <c r="S336" s="49">
        <f t="shared" si="427"/>
        <v>298.13</v>
      </c>
      <c r="T336" s="130">
        <f t="shared" si="428"/>
        <v>120.29</v>
      </c>
      <c r="U336" s="49">
        <f t="shared" si="429"/>
        <v>11.18</v>
      </c>
      <c r="V336" s="130">
        <f t="shared" si="430"/>
        <v>110</v>
      </c>
      <c r="W336" s="130">
        <f t="shared" si="431"/>
        <v>0</v>
      </c>
      <c r="X336" s="49">
        <f t="shared" si="432"/>
        <v>539.6</v>
      </c>
      <c r="Y336" s="49">
        <f t="shared" si="433"/>
        <v>1797.84</v>
      </c>
      <c r="Z336" s="360"/>
      <c r="AA336" s="139" t="s">
        <v>76</v>
      </c>
      <c r="AB336" s="140">
        <f t="shared" ref="AB336:AH336" si="444">K336+R336</f>
        <v>44.72</v>
      </c>
      <c r="AC336" s="140">
        <f t="shared" si="444"/>
        <v>894.39</v>
      </c>
      <c r="AD336" s="140">
        <f t="shared" si="444"/>
        <v>601.46</v>
      </c>
      <c r="AE336" s="140">
        <f t="shared" si="444"/>
        <v>37.27</v>
      </c>
      <c r="AF336" s="140">
        <f t="shared" si="444"/>
        <v>220</v>
      </c>
      <c r="AG336" s="140">
        <f t="shared" si="444"/>
        <v>0</v>
      </c>
      <c r="AH336" s="140">
        <f t="shared" si="444"/>
        <v>1797.84</v>
      </c>
      <c r="AI336" s="139" t="s">
        <v>32</v>
      </c>
    </row>
    <row r="337" s="115" customFormat="1" ht="19" customHeight="1" spans="1:35">
      <c r="A337" s="129">
        <f t="shared" si="418"/>
        <v>334</v>
      </c>
      <c r="B337" s="49" t="s">
        <v>206</v>
      </c>
      <c r="C337" s="44" t="s">
        <v>846</v>
      </c>
      <c r="D337" s="131" t="s">
        <v>847</v>
      </c>
      <c r="E337" s="357">
        <v>3726.65</v>
      </c>
      <c r="F337" s="130">
        <v>3726.65</v>
      </c>
      <c r="G337" s="350">
        <v>6014.67</v>
      </c>
      <c r="H337" s="350">
        <v>3726.65</v>
      </c>
      <c r="I337" s="359">
        <v>3180</v>
      </c>
      <c r="J337" s="130"/>
      <c r="K337" s="49">
        <f t="shared" si="419"/>
        <v>44.72</v>
      </c>
      <c r="L337" s="49">
        <f t="shared" si="420"/>
        <v>596.26</v>
      </c>
      <c r="M337" s="130">
        <f t="shared" si="421"/>
        <v>481.17</v>
      </c>
      <c r="N337" s="49">
        <f t="shared" si="422"/>
        <v>26.09</v>
      </c>
      <c r="O337" s="130">
        <f t="shared" si="423"/>
        <v>159</v>
      </c>
      <c r="P337" s="130">
        <f t="shared" si="424"/>
        <v>0</v>
      </c>
      <c r="Q337" s="130">
        <f t="shared" si="425"/>
        <v>1307.24</v>
      </c>
      <c r="R337" s="49">
        <f t="shared" si="426"/>
        <v>0</v>
      </c>
      <c r="S337" s="49">
        <f t="shared" si="427"/>
        <v>298.13</v>
      </c>
      <c r="T337" s="130">
        <f t="shared" si="428"/>
        <v>120.29</v>
      </c>
      <c r="U337" s="49">
        <f t="shared" si="429"/>
        <v>11.18</v>
      </c>
      <c r="V337" s="130">
        <f t="shared" si="430"/>
        <v>159</v>
      </c>
      <c r="W337" s="130">
        <f t="shared" si="431"/>
        <v>0</v>
      </c>
      <c r="X337" s="49">
        <f t="shared" si="432"/>
        <v>588.6</v>
      </c>
      <c r="Y337" s="49">
        <f t="shared" si="433"/>
        <v>1895.84</v>
      </c>
      <c r="Z337" s="360"/>
      <c r="AA337" s="139" t="s">
        <v>63</v>
      </c>
      <c r="AB337" s="140">
        <f t="shared" ref="AB337:AH337" si="445">K337+R337</f>
        <v>44.72</v>
      </c>
      <c r="AC337" s="140">
        <f t="shared" si="445"/>
        <v>894.39</v>
      </c>
      <c r="AD337" s="140">
        <f t="shared" si="445"/>
        <v>601.46</v>
      </c>
      <c r="AE337" s="140">
        <f t="shared" si="445"/>
        <v>37.27</v>
      </c>
      <c r="AF337" s="140">
        <f t="shared" si="445"/>
        <v>318</v>
      </c>
      <c r="AG337" s="140">
        <f t="shared" si="445"/>
        <v>0</v>
      </c>
      <c r="AH337" s="140">
        <f t="shared" si="445"/>
        <v>1895.84</v>
      </c>
      <c r="AI337" s="139" t="s">
        <v>31</v>
      </c>
    </row>
    <row r="338" s="115" customFormat="1" ht="19" customHeight="1" spans="1:35">
      <c r="A338" s="129">
        <f t="shared" si="418"/>
        <v>335</v>
      </c>
      <c r="B338" s="49" t="s">
        <v>209</v>
      </c>
      <c r="C338" s="44" t="s">
        <v>848</v>
      </c>
      <c r="D338" s="131" t="s">
        <v>849</v>
      </c>
      <c r="E338" s="357">
        <v>3726.65</v>
      </c>
      <c r="F338" s="130">
        <v>3726.65</v>
      </c>
      <c r="G338" s="350">
        <v>6014.67</v>
      </c>
      <c r="H338" s="350">
        <v>3726.65</v>
      </c>
      <c r="I338" s="359">
        <v>0</v>
      </c>
      <c r="J338" s="130"/>
      <c r="K338" s="49">
        <f t="shared" si="419"/>
        <v>44.72</v>
      </c>
      <c r="L338" s="49">
        <f t="shared" si="420"/>
        <v>596.26</v>
      </c>
      <c r="M338" s="130">
        <f t="shared" si="421"/>
        <v>481.17</v>
      </c>
      <c r="N338" s="49">
        <f t="shared" si="422"/>
        <v>26.09</v>
      </c>
      <c r="O338" s="130">
        <f t="shared" si="423"/>
        <v>0</v>
      </c>
      <c r="P338" s="130">
        <f t="shared" si="424"/>
        <v>0</v>
      </c>
      <c r="Q338" s="130">
        <f t="shared" si="425"/>
        <v>1148.24</v>
      </c>
      <c r="R338" s="49">
        <f t="shared" si="426"/>
        <v>0</v>
      </c>
      <c r="S338" s="49">
        <f t="shared" si="427"/>
        <v>298.13</v>
      </c>
      <c r="T338" s="130">
        <f t="shared" si="428"/>
        <v>120.29</v>
      </c>
      <c r="U338" s="49">
        <f t="shared" si="429"/>
        <v>11.18</v>
      </c>
      <c r="V338" s="130">
        <f t="shared" si="430"/>
        <v>0</v>
      </c>
      <c r="W338" s="130">
        <f t="shared" si="431"/>
        <v>0</v>
      </c>
      <c r="X338" s="49">
        <f t="shared" si="432"/>
        <v>429.6</v>
      </c>
      <c r="Y338" s="49">
        <f t="shared" si="433"/>
        <v>1577.84</v>
      </c>
      <c r="Z338" s="360"/>
      <c r="AA338" s="139" t="s">
        <v>69</v>
      </c>
      <c r="AB338" s="140">
        <f t="shared" ref="AB338:AH338" si="446">K338+R338</f>
        <v>44.72</v>
      </c>
      <c r="AC338" s="140">
        <f t="shared" si="446"/>
        <v>894.39</v>
      </c>
      <c r="AD338" s="140">
        <f t="shared" si="446"/>
        <v>601.46</v>
      </c>
      <c r="AE338" s="140">
        <f t="shared" si="446"/>
        <v>37.27</v>
      </c>
      <c r="AF338" s="140">
        <f t="shared" si="446"/>
        <v>0</v>
      </c>
      <c r="AG338" s="140">
        <f t="shared" si="446"/>
        <v>0</v>
      </c>
      <c r="AH338" s="140">
        <f t="shared" si="446"/>
        <v>1577.84</v>
      </c>
      <c r="AI338" s="139" t="s">
        <v>32</v>
      </c>
    </row>
    <row r="339" s="115" customFormat="1" ht="19" customHeight="1" spans="1:35">
      <c r="A339" s="129">
        <f t="shared" si="418"/>
        <v>336</v>
      </c>
      <c r="B339" s="49" t="s">
        <v>119</v>
      </c>
      <c r="C339" s="44" t="s">
        <v>850</v>
      </c>
      <c r="D339" s="131" t="s">
        <v>851</v>
      </c>
      <c r="E339" s="357">
        <v>3726.65</v>
      </c>
      <c r="F339" s="130">
        <v>3726.65</v>
      </c>
      <c r="G339" s="350">
        <v>6014.67</v>
      </c>
      <c r="H339" s="350">
        <v>3726.65</v>
      </c>
      <c r="I339" s="359">
        <v>2200</v>
      </c>
      <c r="J339" s="130"/>
      <c r="K339" s="49">
        <f t="shared" si="419"/>
        <v>44.72</v>
      </c>
      <c r="L339" s="49">
        <f t="shared" si="420"/>
        <v>596.26</v>
      </c>
      <c r="M339" s="130">
        <f t="shared" si="421"/>
        <v>481.17</v>
      </c>
      <c r="N339" s="49">
        <f t="shared" si="422"/>
        <v>26.09</v>
      </c>
      <c r="O339" s="130">
        <f t="shared" si="423"/>
        <v>110</v>
      </c>
      <c r="P339" s="130">
        <f t="shared" si="424"/>
        <v>0</v>
      </c>
      <c r="Q339" s="130">
        <f t="shared" si="425"/>
        <v>1258.24</v>
      </c>
      <c r="R339" s="49">
        <f t="shared" si="426"/>
        <v>0</v>
      </c>
      <c r="S339" s="49">
        <f t="shared" si="427"/>
        <v>298.13</v>
      </c>
      <c r="T339" s="130">
        <f t="shared" si="428"/>
        <v>120.29</v>
      </c>
      <c r="U339" s="49">
        <f t="shared" si="429"/>
        <v>11.18</v>
      </c>
      <c r="V339" s="130">
        <f t="shared" si="430"/>
        <v>110</v>
      </c>
      <c r="W339" s="130">
        <f t="shared" si="431"/>
        <v>0</v>
      </c>
      <c r="X339" s="49">
        <f t="shared" si="432"/>
        <v>539.6</v>
      </c>
      <c r="Y339" s="49">
        <f t="shared" si="433"/>
        <v>1797.84</v>
      </c>
      <c r="Z339" s="360"/>
      <c r="AA339" s="139" t="s">
        <v>51</v>
      </c>
      <c r="AB339" s="140">
        <f t="shared" ref="AB339:AH339" si="447">K339+R339</f>
        <v>44.72</v>
      </c>
      <c r="AC339" s="140">
        <f t="shared" si="447"/>
        <v>894.39</v>
      </c>
      <c r="AD339" s="140">
        <f t="shared" si="447"/>
        <v>601.46</v>
      </c>
      <c r="AE339" s="140">
        <f t="shared" si="447"/>
        <v>37.27</v>
      </c>
      <c r="AF339" s="140">
        <f t="shared" si="447"/>
        <v>220</v>
      </c>
      <c r="AG339" s="140">
        <f t="shared" si="447"/>
        <v>0</v>
      </c>
      <c r="AH339" s="140">
        <f t="shared" si="447"/>
        <v>1797.84</v>
      </c>
      <c r="AI339" s="139" t="s">
        <v>32</v>
      </c>
    </row>
    <row r="340" s="115" customFormat="1" ht="19" customHeight="1" spans="1:35">
      <c r="A340" s="129">
        <f t="shared" si="418"/>
        <v>337</v>
      </c>
      <c r="B340" s="49" t="s">
        <v>411</v>
      </c>
      <c r="C340" s="44" t="s">
        <v>852</v>
      </c>
      <c r="D340" s="449" t="s">
        <v>853</v>
      </c>
      <c r="E340" s="357">
        <v>3726.65</v>
      </c>
      <c r="F340" s="130">
        <v>3726.65</v>
      </c>
      <c r="G340" s="350">
        <v>6014.67</v>
      </c>
      <c r="H340" s="350">
        <v>3726.65</v>
      </c>
      <c r="I340" s="359">
        <v>2200</v>
      </c>
      <c r="J340" s="130"/>
      <c r="K340" s="49">
        <f t="shared" si="419"/>
        <v>44.72</v>
      </c>
      <c r="L340" s="49">
        <f t="shared" si="420"/>
        <v>596.26</v>
      </c>
      <c r="M340" s="130">
        <f t="shared" si="421"/>
        <v>481.17</v>
      </c>
      <c r="N340" s="49">
        <f t="shared" si="422"/>
        <v>26.09</v>
      </c>
      <c r="O340" s="130">
        <f t="shared" si="423"/>
        <v>110</v>
      </c>
      <c r="P340" s="130">
        <f t="shared" si="424"/>
        <v>0</v>
      </c>
      <c r="Q340" s="130">
        <f t="shared" si="425"/>
        <v>1258.24</v>
      </c>
      <c r="R340" s="49">
        <f t="shared" si="426"/>
        <v>0</v>
      </c>
      <c r="S340" s="49">
        <f t="shared" si="427"/>
        <v>298.13</v>
      </c>
      <c r="T340" s="130">
        <f t="shared" si="428"/>
        <v>120.29</v>
      </c>
      <c r="U340" s="49">
        <f t="shared" si="429"/>
        <v>11.18</v>
      </c>
      <c r="V340" s="130">
        <f t="shared" si="430"/>
        <v>110</v>
      </c>
      <c r="W340" s="130">
        <f t="shared" si="431"/>
        <v>0</v>
      </c>
      <c r="X340" s="49">
        <f t="shared" si="432"/>
        <v>539.6</v>
      </c>
      <c r="Y340" s="49">
        <f t="shared" si="433"/>
        <v>1797.84</v>
      </c>
      <c r="Z340" s="360"/>
      <c r="AA340" s="139" t="s">
        <v>76</v>
      </c>
      <c r="AB340" s="140">
        <f t="shared" ref="AB340:AH340" si="448">K340+R340</f>
        <v>44.72</v>
      </c>
      <c r="AC340" s="140">
        <f t="shared" si="448"/>
        <v>894.39</v>
      </c>
      <c r="AD340" s="140">
        <f t="shared" si="448"/>
        <v>601.46</v>
      </c>
      <c r="AE340" s="140">
        <f t="shared" si="448"/>
        <v>37.27</v>
      </c>
      <c r="AF340" s="140">
        <f t="shared" si="448"/>
        <v>220</v>
      </c>
      <c r="AG340" s="140">
        <f t="shared" si="448"/>
        <v>0</v>
      </c>
      <c r="AH340" s="140">
        <f t="shared" si="448"/>
        <v>1797.84</v>
      </c>
      <c r="AI340" s="139" t="s">
        <v>32</v>
      </c>
    </row>
    <row r="341" s="115" customFormat="1" ht="19" customHeight="1" spans="1:35">
      <c r="A341" s="129">
        <f t="shared" si="418"/>
        <v>338</v>
      </c>
      <c r="B341" s="49" t="s">
        <v>411</v>
      </c>
      <c r="C341" s="44" t="s">
        <v>854</v>
      </c>
      <c r="D341" s="131" t="s">
        <v>855</v>
      </c>
      <c r="E341" s="357">
        <v>3726.65</v>
      </c>
      <c r="F341" s="130">
        <v>3726.65</v>
      </c>
      <c r="G341" s="350">
        <v>6014.67</v>
      </c>
      <c r="H341" s="350">
        <v>3726.65</v>
      </c>
      <c r="I341" s="359">
        <v>2200</v>
      </c>
      <c r="J341" s="130"/>
      <c r="K341" s="49">
        <f t="shared" si="419"/>
        <v>44.72</v>
      </c>
      <c r="L341" s="49">
        <f t="shared" si="420"/>
        <v>596.26</v>
      </c>
      <c r="M341" s="130">
        <f t="shared" si="421"/>
        <v>481.17</v>
      </c>
      <c r="N341" s="49">
        <f t="shared" si="422"/>
        <v>26.09</v>
      </c>
      <c r="O341" s="130">
        <f t="shared" si="423"/>
        <v>110</v>
      </c>
      <c r="P341" s="130">
        <f t="shared" si="424"/>
        <v>0</v>
      </c>
      <c r="Q341" s="130">
        <f t="shared" si="425"/>
        <v>1258.24</v>
      </c>
      <c r="R341" s="49">
        <f t="shared" si="426"/>
        <v>0</v>
      </c>
      <c r="S341" s="49">
        <f t="shared" si="427"/>
        <v>298.13</v>
      </c>
      <c r="T341" s="130">
        <f t="shared" si="428"/>
        <v>120.29</v>
      </c>
      <c r="U341" s="49">
        <f t="shared" si="429"/>
        <v>11.18</v>
      </c>
      <c r="V341" s="130">
        <f t="shared" si="430"/>
        <v>110</v>
      </c>
      <c r="W341" s="130">
        <f t="shared" si="431"/>
        <v>0</v>
      </c>
      <c r="X341" s="49">
        <f t="shared" si="432"/>
        <v>539.6</v>
      </c>
      <c r="Y341" s="49">
        <f t="shared" si="433"/>
        <v>1797.84</v>
      </c>
      <c r="Z341" s="360"/>
      <c r="AA341" s="139" t="s">
        <v>76</v>
      </c>
      <c r="AB341" s="140">
        <f t="shared" ref="AB341:AH341" si="449">K341+R341</f>
        <v>44.72</v>
      </c>
      <c r="AC341" s="140">
        <f t="shared" si="449"/>
        <v>894.39</v>
      </c>
      <c r="AD341" s="140">
        <f t="shared" si="449"/>
        <v>601.46</v>
      </c>
      <c r="AE341" s="140">
        <f t="shared" si="449"/>
        <v>37.27</v>
      </c>
      <c r="AF341" s="140">
        <f t="shared" si="449"/>
        <v>220</v>
      </c>
      <c r="AG341" s="140">
        <f t="shared" si="449"/>
        <v>0</v>
      </c>
      <c r="AH341" s="140">
        <f t="shared" si="449"/>
        <v>1797.84</v>
      </c>
      <c r="AI341" s="139" t="s">
        <v>32</v>
      </c>
    </row>
    <row r="342" s="115" customFormat="1" ht="19" customHeight="1" spans="1:35">
      <c r="A342" s="129">
        <f t="shared" si="418"/>
        <v>339</v>
      </c>
      <c r="B342" s="49" t="s">
        <v>411</v>
      </c>
      <c r="C342" s="44" t="s">
        <v>856</v>
      </c>
      <c r="D342" s="148" t="s">
        <v>857</v>
      </c>
      <c r="E342" s="357">
        <v>3726.65</v>
      </c>
      <c r="F342" s="130">
        <v>3726.65</v>
      </c>
      <c r="G342" s="350">
        <v>6014.67</v>
      </c>
      <c r="H342" s="350">
        <v>3726.65</v>
      </c>
      <c r="I342" s="359">
        <v>2200</v>
      </c>
      <c r="J342" s="130"/>
      <c r="K342" s="49">
        <f t="shared" si="419"/>
        <v>44.72</v>
      </c>
      <c r="L342" s="49">
        <f t="shared" si="420"/>
        <v>596.26</v>
      </c>
      <c r="M342" s="130">
        <f t="shared" si="421"/>
        <v>481.17</v>
      </c>
      <c r="N342" s="49">
        <f t="shared" si="422"/>
        <v>26.09</v>
      </c>
      <c r="O342" s="130">
        <f t="shared" si="423"/>
        <v>110</v>
      </c>
      <c r="P342" s="130">
        <f t="shared" si="424"/>
        <v>0</v>
      </c>
      <c r="Q342" s="130">
        <f t="shared" si="425"/>
        <v>1258.24</v>
      </c>
      <c r="R342" s="49">
        <f t="shared" si="426"/>
        <v>0</v>
      </c>
      <c r="S342" s="49">
        <f t="shared" si="427"/>
        <v>298.13</v>
      </c>
      <c r="T342" s="130">
        <f t="shared" si="428"/>
        <v>120.29</v>
      </c>
      <c r="U342" s="49">
        <f t="shared" si="429"/>
        <v>11.18</v>
      </c>
      <c r="V342" s="130">
        <f t="shared" si="430"/>
        <v>110</v>
      </c>
      <c r="W342" s="130">
        <f t="shared" si="431"/>
        <v>0</v>
      </c>
      <c r="X342" s="49">
        <f t="shared" si="432"/>
        <v>539.6</v>
      </c>
      <c r="Y342" s="49">
        <f t="shared" si="433"/>
        <v>1797.84</v>
      </c>
      <c r="Z342" s="360"/>
      <c r="AA342" s="139" t="s">
        <v>76</v>
      </c>
      <c r="AB342" s="140">
        <f t="shared" ref="AB342:AH342" si="450">K342+R342</f>
        <v>44.72</v>
      </c>
      <c r="AC342" s="140">
        <f t="shared" si="450"/>
        <v>894.39</v>
      </c>
      <c r="AD342" s="140">
        <f t="shared" si="450"/>
        <v>601.46</v>
      </c>
      <c r="AE342" s="140">
        <f t="shared" si="450"/>
        <v>37.27</v>
      </c>
      <c r="AF342" s="140">
        <f t="shared" si="450"/>
        <v>220</v>
      </c>
      <c r="AG342" s="140">
        <f t="shared" si="450"/>
        <v>0</v>
      </c>
      <c r="AH342" s="140">
        <f t="shared" si="450"/>
        <v>1797.84</v>
      </c>
      <c r="AI342" s="139" t="s">
        <v>32</v>
      </c>
    </row>
    <row r="343" s="115" customFormat="1" ht="19" customHeight="1" spans="1:35">
      <c r="A343" s="129">
        <f t="shared" si="418"/>
        <v>340</v>
      </c>
      <c r="B343" s="49" t="s">
        <v>411</v>
      </c>
      <c r="C343" s="44" t="s">
        <v>858</v>
      </c>
      <c r="D343" s="131" t="s">
        <v>859</v>
      </c>
      <c r="E343" s="357">
        <v>3726.65</v>
      </c>
      <c r="F343" s="130">
        <v>3726.65</v>
      </c>
      <c r="G343" s="350">
        <v>6014.67</v>
      </c>
      <c r="H343" s="350">
        <v>3726.65</v>
      </c>
      <c r="I343" s="359">
        <v>2200</v>
      </c>
      <c r="J343" s="130"/>
      <c r="K343" s="49">
        <f t="shared" si="419"/>
        <v>44.72</v>
      </c>
      <c r="L343" s="49">
        <f t="shared" si="420"/>
        <v>596.26</v>
      </c>
      <c r="M343" s="130">
        <f t="shared" si="421"/>
        <v>481.17</v>
      </c>
      <c r="N343" s="49">
        <f t="shared" si="422"/>
        <v>26.09</v>
      </c>
      <c r="O343" s="130">
        <f t="shared" si="423"/>
        <v>110</v>
      </c>
      <c r="P343" s="130">
        <f t="shared" si="424"/>
        <v>0</v>
      </c>
      <c r="Q343" s="130">
        <f t="shared" si="425"/>
        <v>1258.24</v>
      </c>
      <c r="R343" s="49">
        <f t="shared" si="426"/>
        <v>0</v>
      </c>
      <c r="S343" s="49">
        <f t="shared" si="427"/>
        <v>298.13</v>
      </c>
      <c r="T343" s="130">
        <f t="shared" si="428"/>
        <v>120.29</v>
      </c>
      <c r="U343" s="49">
        <f t="shared" si="429"/>
        <v>11.18</v>
      </c>
      <c r="V343" s="130">
        <f t="shared" si="430"/>
        <v>110</v>
      </c>
      <c r="W343" s="130">
        <f t="shared" si="431"/>
        <v>0</v>
      </c>
      <c r="X343" s="49">
        <f t="shared" si="432"/>
        <v>539.6</v>
      </c>
      <c r="Y343" s="49">
        <f t="shared" si="433"/>
        <v>1797.84</v>
      </c>
      <c r="Z343" s="360"/>
      <c r="AA343" s="139" t="s">
        <v>76</v>
      </c>
      <c r="AB343" s="140">
        <f t="shared" ref="AB343:AH343" si="451">K343+R343</f>
        <v>44.72</v>
      </c>
      <c r="AC343" s="140">
        <f t="shared" si="451"/>
        <v>894.39</v>
      </c>
      <c r="AD343" s="140">
        <f t="shared" si="451"/>
        <v>601.46</v>
      </c>
      <c r="AE343" s="140">
        <f t="shared" si="451"/>
        <v>37.27</v>
      </c>
      <c r="AF343" s="140">
        <f t="shared" si="451"/>
        <v>220</v>
      </c>
      <c r="AG343" s="140">
        <f t="shared" si="451"/>
        <v>0</v>
      </c>
      <c r="AH343" s="140">
        <f t="shared" si="451"/>
        <v>1797.84</v>
      </c>
      <c r="AI343" s="139" t="s">
        <v>32</v>
      </c>
    </row>
    <row r="344" s="115" customFormat="1" ht="19" customHeight="1" spans="1:35">
      <c r="A344" s="129">
        <f t="shared" si="418"/>
        <v>341</v>
      </c>
      <c r="B344" s="49" t="s">
        <v>119</v>
      </c>
      <c r="C344" s="44" t="s">
        <v>862</v>
      </c>
      <c r="D344" s="131" t="s">
        <v>863</v>
      </c>
      <c r="E344" s="357">
        <v>3726.65</v>
      </c>
      <c r="F344" s="130">
        <v>3726.65</v>
      </c>
      <c r="G344" s="350">
        <v>6014.67</v>
      </c>
      <c r="H344" s="350">
        <v>3726.65</v>
      </c>
      <c r="I344" s="359">
        <v>2200</v>
      </c>
      <c r="J344" s="130"/>
      <c r="K344" s="49">
        <f t="shared" si="419"/>
        <v>44.72</v>
      </c>
      <c r="L344" s="49">
        <f t="shared" si="420"/>
        <v>596.26</v>
      </c>
      <c r="M344" s="130">
        <f t="shared" si="421"/>
        <v>481.17</v>
      </c>
      <c r="N344" s="49">
        <f t="shared" si="422"/>
        <v>26.09</v>
      </c>
      <c r="O344" s="130">
        <f t="shared" si="423"/>
        <v>110</v>
      </c>
      <c r="P344" s="130">
        <f t="shared" si="424"/>
        <v>0</v>
      </c>
      <c r="Q344" s="130">
        <f t="shared" si="425"/>
        <v>1258.24</v>
      </c>
      <c r="R344" s="49">
        <f t="shared" si="426"/>
        <v>0</v>
      </c>
      <c r="S344" s="49">
        <f t="shared" si="427"/>
        <v>298.13</v>
      </c>
      <c r="T344" s="130">
        <f t="shared" si="428"/>
        <v>120.29</v>
      </c>
      <c r="U344" s="49">
        <f t="shared" si="429"/>
        <v>11.18</v>
      </c>
      <c r="V344" s="130">
        <f t="shared" si="430"/>
        <v>110</v>
      </c>
      <c r="W344" s="130">
        <f t="shared" si="431"/>
        <v>0</v>
      </c>
      <c r="X344" s="49">
        <f t="shared" si="432"/>
        <v>539.6</v>
      </c>
      <c r="Y344" s="49">
        <f t="shared" si="433"/>
        <v>1797.84</v>
      </c>
      <c r="Z344" s="360"/>
      <c r="AA344" s="139" t="s">
        <v>75</v>
      </c>
      <c r="AB344" s="140">
        <f t="shared" ref="AB344:AH344" si="452">K344+R344</f>
        <v>44.72</v>
      </c>
      <c r="AC344" s="140">
        <f t="shared" si="452"/>
        <v>894.39</v>
      </c>
      <c r="AD344" s="140">
        <f t="shared" si="452"/>
        <v>601.46</v>
      </c>
      <c r="AE344" s="140">
        <f t="shared" si="452"/>
        <v>37.27</v>
      </c>
      <c r="AF344" s="140">
        <f t="shared" si="452"/>
        <v>220</v>
      </c>
      <c r="AG344" s="140">
        <f t="shared" si="452"/>
        <v>0</v>
      </c>
      <c r="AH344" s="140">
        <f t="shared" si="452"/>
        <v>1797.84</v>
      </c>
      <c r="AI344" s="139" t="s">
        <v>32</v>
      </c>
    </row>
    <row r="345" s="115" customFormat="1" ht="19" customHeight="1" spans="1:35">
      <c r="A345" s="129">
        <f t="shared" si="418"/>
        <v>342</v>
      </c>
      <c r="B345" s="49" t="s">
        <v>201</v>
      </c>
      <c r="C345" s="44" t="s">
        <v>864</v>
      </c>
      <c r="D345" s="131" t="s">
        <v>865</v>
      </c>
      <c r="E345" s="357">
        <v>3726.65</v>
      </c>
      <c r="F345" s="130">
        <v>3726.65</v>
      </c>
      <c r="G345" s="350">
        <v>6014.67</v>
      </c>
      <c r="H345" s="350">
        <v>3726.65</v>
      </c>
      <c r="I345" s="359">
        <v>2200</v>
      </c>
      <c r="J345" s="130"/>
      <c r="K345" s="49">
        <f t="shared" si="419"/>
        <v>44.72</v>
      </c>
      <c r="L345" s="49">
        <f t="shared" si="420"/>
        <v>596.26</v>
      </c>
      <c r="M345" s="130">
        <f t="shared" si="421"/>
        <v>481.17</v>
      </c>
      <c r="N345" s="49">
        <f t="shared" si="422"/>
        <v>26.09</v>
      </c>
      <c r="O345" s="130">
        <f t="shared" si="423"/>
        <v>110</v>
      </c>
      <c r="P345" s="130">
        <f t="shared" si="424"/>
        <v>0</v>
      </c>
      <c r="Q345" s="130">
        <f t="shared" si="425"/>
        <v>1258.24</v>
      </c>
      <c r="R345" s="49">
        <f t="shared" si="426"/>
        <v>0</v>
      </c>
      <c r="S345" s="49">
        <f t="shared" si="427"/>
        <v>298.13</v>
      </c>
      <c r="T345" s="130">
        <f t="shared" si="428"/>
        <v>120.29</v>
      </c>
      <c r="U345" s="49">
        <f t="shared" si="429"/>
        <v>11.18</v>
      </c>
      <c r="V345" s="130">
        <f t="shared" si="430"/>
        <v>110</v>
      </c>
      <c r="W345" s="130">
        <f t="shared" si="431"/>
        <v>0</v>
      </c>
      <c r="X345" s="49">
        <f t="shared" si="432"/>
        <v>539.6</v>
      </c>
      <c r="Y345" s="49">
        <f t="shared" si="433"/>
        <v>1797.84</v>
      </c>
      <c r="Z345" s="360"/>
      <c r="AA345" s="139" t="s">
        <v>66</v>
      </c>
      <c r="AB345" s="140">
        <f t="shared" ref="AB345:AH345" si="453">K345+R345</f>
        <v>44.72</v>
      </c>
      <c r="AC345" s="140">
        <f t="shared" si="453"/>
        <v>894.39</v>
      </c>
      <c r="AD345" s="140">
        <f t="shared" si="453"/>
        <v>601.46</v>
      </c>
      <c r="AE345" s="140">
        <f t="shared" si="453"/>
        <v>37.27</v>
      </c>
      <c r="AF345" s="140">
        <f t="shared" si="453"/>
        <v>220</v>
      </c>
      <c r="AG345" s="140">
        <f t="shared" si="453"/>
        <v>0</v>
      </c>
      <c r="AH345" s="140">
        <f t="shared" si="453"/>
        <v>1797.84</v>
      </c>
      <c r="AI345" s="139" t="s">
        <v>32</v>
      </c>
    </row>
    <row r="346" s="115" customFormat="1" ht="19" customHeight="1" spans="1:35">
      <c r="A346" s="129">
        <f t="shared" si="418"/>
        <v>343</v>
      </c>
      <c r="B346" s="49" t="s">
        <v>411</v>
      </c>
      <c r="C346" s="44" t="s">
        <v>866</v>
      </c>
      <c r="D346" s="232" t="s">
        <v>867</v>
      </c>
      <c r="E346" s="357">
        <v>3726.65</v>
      </c>
      <c r="F346" s="130">
        <v>3726.65</v>
      </c>
      <c r="G346" s="350">
        <v>6014.67</v>
      </c>
      <c r="H346" s="350">
        <v>3726.65</v>
      </c>
      <c r="I346" s="359">
        <v>2200</v>
      </c>
      <c r="J346" s="130"/>
      <c r="K346" s="49">
        <f t="shared" si="419"/>
        <v>44.72</v>
      </c>
      <c r="L346" s="49">
        <f t="shared" si="420"/>
        <v>596.26</v>
      </c>
      <c r="M346" s="130">
        <f t="shared" si="421"/>
        <v>481.17</v>
      </c>
      <c r="N346" s="49">
        <f t="shared" si="422"/>
        <v>26.09</v>
      </c>
      <c r="O346" s="130">
        <f t="shared" si="423"/>
        <v>110</v>
      </c>
      <c r="P346" s="130">
        <f t="shared" si="424"/>
        <v>0</v>
      </c>
      <c r="Q346" s="130">
        <f t="shared" si="425"/>
        <v>1258.24</v>
      </c>
      <c r="R346" s="49">
        <f t="shared" si="426"/>
        <v>0</v>
      </c>
      <c r="S346" s="49">
        <f t="shared" si="427"/>
        <v>298.13</v>
      </c>
      <c r="T346" s="130">
        <f t="shared" si="428"/>
        <v>120.29</v>
      </c>
      <c r="U346" s="49">
        <f t="shared" si="429"/>
        <v>11.18</v>
      </c>
      <c r="V346" s="130">
        <f t="shared" si="430"/>
        <v>110</v>
      </c>
      <c r="W346" s="130">
        <f t="shared" si="431"/>
        <v>0</v>
      </c>
      <c r="X346" s="49">
        <f t="shared" si="432"/>
        <v>539.6</v>
      </c>
      <c r="Y346" s="49">
        <f t="shared" si="433"/>
        <v>1797.84</v>
      </c>
      <c r="Z346" s="360"/>
      <c r="AA346" s="139" t="s">
        <v>76</v>
      </c>
      <c r="AB346" s="140">
        <f t="shared" ref="AB346:AH346" si="454">K346+R346</f>
        <v>44.72</v>
      </c>
      <c r="AC346" s="140">
        <f t="shared" si="454"/>
        <v>894.39</v>
      </c>
      <c r="AD346" s="140">
        <f t="shared" si="454"/>
        <v>601.46</v>
      </c>
      <c r="AE346" s="140">
        <f t="shared" si="454"/>
        <v>37.27</v>
      </c>
      <c r="AF346" s="140">
        <f t="shared" si="454"/>
        <v>220</v>
      </c>
      <c r="AG346" s="140">
        <f t="shared" si="454"/>
        <v>0</v>
      </c>
      <c r="AH346" s="140">
        <f t="shared" si="454"/>
        <v>1797.84</v>
      </c>
      <c r="AI346" s="139" t="s">
        <v>32</v>
      </c>
    </row>
    <row r="347" s="115" customFormat="1" ht="19" customHeight="1" spans="1:35">
      <c r="A347" s="129">
        <f t="shared" si="418"/>
        <v>344</v>
      </c>
      <c r="B347" s="49" t="s">
        <v>411</v>
      </c>
      <c r="C347" s="44" t="s">
        <v>868</v>
      </c>
      <c r="D347" s="232" t="s">
        <v>869</v>
      </c>
      <c r="E347" s="357">
        <v>3726.65</v>
      </c>
      <c r="F347" s="130">
        <v>3726.65</v>
      </c>
      <c r="G347" s="350">
        <v>6014.67</v>
      </c>
      <c r="H347" s="350">
        <v>3726.65</v>
      </c>
      <c r="I347" s="359">
        <v>2200</v>
      </c>
      <c r="J347" s="130"/>
      <c r="K347" s="49">
        <f t="shared" si="419"/>
        <v>44.72</v>
      </c>
      <c r="L347" s="49">
        <f t="shared" si="420"/>
        <v>596.26</v>
      </c>
      <c r="M347" s="130">
        <f t="shared" si="421"/>
        <v>481.17</v>
      </c>
      <c r="N347" s="49">
        <f t="shared" si="422"/>
        <v>26.09</v>
      </c>
      <c r="O347" s="130">
        <f t="shared" si="423"/>
        <v>110</v>
      </c>
      <c r="P347" s="130">
        <f t="shared" si="424"/>
        <v>0</v>
      </c>
      <c r="Q347" s="130">
        <f t="shared" si="425"/>
        <v>1258.24</v>
      </c>
      <c r="R347" s="49">
        <f t="shared" si="426"/>
        <v>0</v>
      </c>
      <c r="S347" s="49">
        <f t="shared" si="427"/>
        <v>298.13</v>
      </c>
      <c r="T347" s="130">
        <f t="shared" si="428"/>
        <v>120.29</v>
      </c>
      <c r="U347" s="49">
        <f t="shared" si="429"/>
        <v>11.18</v>
      </c>
      <c r="V347" s="130">
        <f t="shared" si="430"/>
        <v>110</v>
      </c>
      <c r="W347" s="130">
        <f t="shared" si="431"/>
        <v>0</v>
      </c>
      <c r="X347" s="49">
        <f t="shared" si="432"/>
        <v>539.6</v>
      </c>
      <c r="Y347" s="49">
        <f t="shared" si="433"/>
        <v>1797.84</v>
      </c>
      <c r="Z347" s="360"/>
      <c r="AA347" s="139" t="s">
        <v>76</v>
      </c>
      <c r="AB347" s="140">
        <f t="shared" ref="AB347:AH347" si="455">K347+R347</f>
        <v>44.72</v>
      </c>
      <c r="AC347" s="140">
        <f t="shared" si="455"/>
        <v>894.39</v>
      </c>
      <c r="AD347" s="140">
        <f t="shared" si="455"/>
        <v>601.46</v>
      </c>
      <c r="AE347" s="140">
        <f t="shared" si="455"/>
        <v>37.27</v>
      </c>
      <c r="AF347" s="140">
        <f t="shared" si="455"/>
        <v>220</v>
      </c>
      <c r="AG347" s="140">
        <f t="shared" si="455"/>
        <v>0</v>
      </c>
      <c r="AH347" s="140">
        <f t="shared" si="455"/>
        <v>1797.84</v>
      </c>
      <c r="AI347" s="139" t="s">
        <v>32</v>
      </c>
    </row>
    <row r="348" s="115" customFormat="1" ht="19" customHeight="1" spans="1:35">
      <c r="A348" s="129">
        <f t="shared" si="418"/>
        <v>345</v>
      </c>
      <c r="B348" s="49" t="s">
        <v>411</v>
      </c>
      <c r="C348" s="44" t="s">
        <v>870</v>
      </c>
      <c r="D348" s="232" t="s">
        <v>871</v>
      </c>
      <c r="E348" s="357">
        <v>3726.65</v>
      </c>
      <c r="F348" s="130">
        <v>3726.65</v>
      </c>
      <c r="G348" s="350">
        <v>6014.67</v>
      </c>
      <c r="H348" s="350">
        <v>3726.65</v>
      </c>
      <c r="I348" s="359">
        <v>2200</v>
      </c>
      <c r="J348" s="130"/>
      <c r="K348" s="49">
        <f t="shared" si="419"/>
        <v>44.72</v>
      </c>
      <c r="L348" s="49">
        <f t="shared" si="420"/>
        <v>596.26</v>
      </c>
      <c r="M348" s="130">
        <f t="shared" si="421"/>
        <v>481.17</v>
      </c>
      <c r="N348" s="49">
        <f t="shared" si="422"/>
        <v>26.09</v>
      </c>
      <c r="O348" s="130">
        <f t="shared" si="423"/>
        <v>110</v>
      </c>
      <c r="P348" s="130">
        <f t="shared" si="424"/>
        <v>0</v>
      </c>
      <c r="Q348" s="130">
        <f t="shared" si="425"/>
        <v>1258.24</v>
      </c>
      <c r="R348" s="49">
        <f t="shared" si="426"/>
        <v>0</v>
      </c>
      <c r="S348" s="49">
        <f t="shared" si="427"/>
        <v>298.13</v>
      </c>
      <c r="T348" s="130">
        <f t="shared" si="428"/>
        <v>120.29</v>
      </c>
      <c r="U348" s="49">
        <f t="shared" si="429"/>
        <v>11.18</v>
      </c>
      <c r="V348" s="130">
        <f t="shared" si="430"/>
        <v>110</v>
      </c>
      <c r="W348" s="130">
        <f t="shared" si="431"/>
        <v>0</v>
      </c>
      <c r="X348" s="49">
        <f t="shared" si="432"/>
        <v>539.6</v>
      </c>
      <c r="Y348" s="49">
        <f t="shared" si="433"/>
        <v>1797.84</v>
      </c>
      <c r="Z348" s="360"/>
      <c r="AA348" s="139" t="s">
        <v>76</v>
      </c>
      <c r="AB348" s="140">
        <f t="shared" ref="AB348:AH348" si="456">K348+R348</f>
        <v>44.72</v>
      </c>
      <c r="AC348" s="140">
        <f t="shared" si="456"/>
        <v>894.39</v>
      </c>
      <c r="AD348" s="140">
        <f t="shared" si="456"/>
        <v>601.46</v>
      </c>
      <c r="AE348" s="140">
        <f t="shared" si="456"/>
        <v>37.27</v>
      </c>
      <c r="AF348" s="140">
        <f t="shared" si="456"/>
        <v>220</v>
      </c>
      <c r="AG348" s="140">
        <f t="shared" si="456"/>
        <v>0</v>
      </c>
      <c r="AH348" s="140">
        <f t="shared" si="456"/>
        <v>1797.84</v>
      </c>
      <c r="AI348" s="139" t="s">
        <v>32</v>
      </c>
    </row>
    <row r="349" s="115" customFormat="1" ht="19" customHeight="1" spans="1:35">
      <c r="A349" s="129">
        <f t="shared" si="418"/>
        <v>346</v>
      </c>
      <c r="B349" s="49" t="s">
        <v>411</v>
      </c>
      <c r="C349" s="44" t="s">
        <v>872</v>
      </c>
      <c r="D349" s="362" t="s">
        <v>873</v>
      </c>
      <c r="E349" s="357">
        <v>3726.65</v>
      </c>
      <c r="F349" s="130">
        <v>3726.65</v>
      </c>
      <c r="G349" s="350">
        <v>6014.67</v>
      </c>
      <c r="H349" s="350">
        <v>3726.65</v>
      </c>
      <c r="I349" s="359">
        <v>2200</v>
      </c>
      <c r="J349" s="130"/>
      <c r="K349" s="49">
        <f t="shared" si="419"/>
        <v>44.72</v>
      </c>
      <c r="L349" s="49">
        <f t="shared" si="420"/>
        <v>596.26</v>
      </c>
      <c r="M349" s="130">
        <f t="shared" si="421"/>
        <v>481.17</v>
      </c>
      <c r="N349" s="49">
        <f t="shared" si="422"/>
        <v>26.09</v>
      </c>
      <c r="O349" s="130">
        <f t="shared" si="423"/>
        <v>110</v>
      </c>
      <c r="P349" s="130">
        <f t="shared" si="424"/>
        <v>0</v>
      </c>
      <c r="Q349" s="130">
        <f t="shared" si="425"/>
        <v>1258.24</v>
      </c>
      <c r="R349" s="49">
        <f t="shared" si="426"/>
        <v>0</v>
      </c>
      <c r="S349" s="49">
        <f t="shared" si="427"/>
        <v>298.13</v>
      </c>
      <c r="T349" s="130">
        <f t="shared" si="428"/>
        <v>120.29</v>
      </c>
      <c r="U349" s="49">
        <f t="shared" si="429"/>
        <v>11.18</v>
      </c>
      <c r="V349" s="130">
        <f t="shared" si="430"/>
        <v>110</v>
      </c>
      <c r="W349" s="130">
        <f t="shared" si="431"/>
        <v>0</v>
      </c>
      <c r="X349" s="49">
        <f t="shared" si="432"/>
        <v>539.6</v>
      </c>
      <c r="Y349" s="49">
        <f t="shared" si="433"/>
        <v>1797.84</v>
      </c>
      <c r="Z349" s="360"/>
      <c r="AA349" s="139" t="s">
        <v>76</v>
      </c>
      <c r="AB349" s="140">
        <f t="shared" ref="AB349:AH349" si="457">K349+R349</f>
        <v>44.72</v>
      </c>
      <c r="AC349" s="140">
        <f t="shared" si="457"/>
        <v>894.39</v>
      </c>
      <c r="AD349" s="140">
        <f t="shared" si="457"/>
        <v>601.46</v>
      </c>
      <c r="AE349" s="140">
        <f t="shared" si="457"/>
        <v>37.27</v>
      </c>
      <c r="AF349" s="140">
        <f t="shared" si="457"/>
        <v>220</v>
      </c>
      <c r="AG349" s="140">
        <f t="shared" si="457"/>
        <v>0</v>
      </c>
      <c r="AH349" s="140">
        <f t="shared" si="457"/>
        <v>1797.84</v>
      </c>
      <c r="AI349" s="139" t="s">
        <v>32</v>
      </c>
    </row>
    <row r="350" s="115" customFormat="1" ht="19" customHeight="1" spans="1:35">
      <c r="A350" s="129">
        <f t="shared" si="418"/>
        <v>347</v>
      </c>
      <c r="B350" s="49" t="s">
        <v>209</v>
      </c>
      <c r="C350" s="44" t="s">
        <v>874</v>
      </c>
      <c r="D350" s="362" t="s">
        <v>875</v>
      </c>
      <c r="E350" s="357">
        <v>3726.65</v>
      </c>
      <c r="F350" s="130">
        <v>3726.65</v>
      </c>
      <c r="G350" s="350">
        <v>6014.67</v>
      </c>
      <c r="H350" s="350">
        <v>3726.65</v>
      </c>
      <c r="I350" s="359">
        <v>2200</v>
      </c>
      <c r="J350" s="130"/>
      <c r="K350" s="49">
        <f t="shared" si="419"/>
        <v>44.72</v>
      </c>
      <c r="L350" s="49">
        <f t="shared" si="420"/>
        <v>596.26</v>
      </c>
      <c r="M350" s="130">
        <f t="shared" si="421"/>
        <v>481.17</v>
      </c>
      <c r="N350" s="49">
        <f t="shared" si="422"/>
        <v>26.09</v>
      </c>
      <c r="O350" s="130">
        <f t="shared" si="423"/>
        <v>110</v>
      </c>
      <c r="P350" s="130">
        <f t="shared" si="424"/>
        <v>0</v>
      </c>
      <c r="Q350" s="130">
        <f t="shared" si="425"/>
        <v>1258.24</v>
      </c>
      <c r="R350" s="49">
        <f t="shared" si="426"/>
        <v>0</v>
      </c>
      <c r="S350" s="49">
        <f t="shared" si="427"/>
        <v>298.13</v>
      </c>
      <c r="T350" s="130">
        <f t="shared" si="428"/>
        <v>120.29</v>
      </c>
      <c r="U350" s="49">
        <f t="shared" si="429"/>
        <v>11.18</v>
      </c>
      <c r="V350" s="130">
        <f t="shared" si="430"/>
        <v>110</v>
      </c>
      <c r="W350" s="130">
        <f t="shared" si="431"/>
        <v>0</v>
      </c>
      <c r="X350" s="49">
        <f t="shared" si="432"/>
        <v>539.6</v>
      </c>
      <c r="Y350" s="49">
        <f t="shared" si="433"/>
        <v>1797.84</v>
      </c>
      <c r="Z350" s="360"/>
      <c r="AA350" s="139" t="s">
        <v>69</v>
      </c>
      <c r="AB350" s="140">
        <f t="shared" ref="AB350:AH350" si="458">K350+R350</f>
        <v>44.72</v>
      </c>
      <c r="AC350" s="140">
        <f t="shared" si="458"/>
        <v>894.39</v>
      </c>
      <c r="AD350" s="140">
        <f t="shared" si="458"/>
        <v>601.46</v>
      </c>
      <c r="AE350" s="140">
        <f t="shared" si="458"/>
        <v>37.27</v>
      </c>
      <c r="AF350" s="140">
        <f t="shared" si="458"/>
        <v>220</v>
      </c>
      <c r="AG350" s="140">
        <f t="shared" si="458"/>
        <v>0</v>
      </c>
      <c r="AH350" s="140">
        <f t="shared" si="458"/>
        <v>1797.84</v>
      </c>
      <c r="AI350" s="139" t="s">
        <v>32</v>
      </c>
    </row>
    <row r="351" s="115" customFormat="1" ht="19" customHeight="1" spans="1:35">
      <c r="A351" s="129">
        <f t="shared" si="418"/>
        <v>348</v>
      </c>
      <c r="B351" s="49" t="s">
        <v>411</v>
      </c>
      <c r="C351" s="44" t="s">
        <v>876</v>
      </c>
      <c r="D351" s="233" t="s">
        <v>877</v>
      </c>
      <c r="E351" s="357">
        <v>3726.65</v>
      </c>
      <c r="F351" s="130">
        <v>3726.65</v>
      </c>
      <c r="G351" s="350">
        <v>6014.67</v>
      </c>
      <c r="H351" s="350">
        <v>3726.65</v>
      </c>
      <c r="I351" s="359">
        <v>2200</v>
      </c>
      <c r="J351" s="130"/>
      <c r="K351" s="49">
        <f t="shared" si="419"/>
        <v>44.72</v>
      </c>
      <c r="L351" s="49">
        <f t="shared" si="420"/>
        <v>596.26</v>
      </c>
      <c r="M351" s="130">
        <f t="shared" si="421"/>
        <v>481.17</v>
      </c>
      <c r="N351" s="49">
        <f t="shared" si="422"/>
        <v>26.09</v>
      </c>
      <c r="O351" s="130">
        <f t="shared" si="423"/>
        <v>110</v>
      </c>
      <c r="P351" s="130">
        <f t="shared" si="424"/>
        <v>0</v>
      </c>
      <c r="Q351" s="130">
        <f t="shared" si="425"/>
        <v>1258.24</v>
      </c>
      <c r="R351" s="49">
        <f t="shared" si="426"/>
        <v>0</v>
      </c>
      <c r="S351" s="49">
        <f t="shared" si="427"/>
        <v>298.13</v>
      </c>
      <c r="T351" s="130">
        <f t="shared" si="428"/>
        <v>120.29</v>
      </c>
      <c r="U351" s="49">
        <f t="shared" si="429"/>
        <v>11.18</v>
      </c>
      <c r="V351" s="130">
        <f t="shared" si="430"/>
        <v>110</v>
      </c>
      <c r="W351" s="130">
        <f t="shared" si="431"/>
        <v>0</v>
      </c>
      <c r="X351" s="49">
        <f t="shared" si="432"/>
        <v>539.6</v>
      </c>
      <c r="Y351" s="49">
        <f t="shared" si="433"/>
        <v>1797.84</v>
      </c>
      <c r="Z351" s="360"/>
      <c r="AA351" s="139" t="s">
        <v>76</v>
      </c>
      <c r="AB351" s="140">
        <f t="shared" ref="AB351:AH351" si="459">K351+R351</f>
        <v>44.72</v>
      </c>
      <c r="AC351" s="140">
        <f t="shared" si="459"/>
        <v>894.39</v>
      </c>
      <c r="AD351" s="140">
        <f t="shared" si="459"/>
        <v>601.46</v>
      </c>
      <c r="AE351" s="140">
        <f t="shared" si="459"/>
        <v>37.27</v>
      </c>
      <c r="AF351" s="140">
        <f t="shared" si="459"/>
        <v>220</v>
      </c>
      <c r="AG351" s="140">
        <f t="shared" si="459"/>
        <v>0</v>
      </c>
      <c r="AH351" s="140">
        <f t="shared" si="459"/>
        <v>1797.84</v>
      </c>
      <c r="AI351" s="139" t="s">
        <v>32</v>
      </c>
    </row>
    <row r="352" s="115" customFormat="1" ht="19" customHeight="1" spans="1:35">
      <c r="A352" s="129">
        <f t="shared" si="418"/>
        <v>349</v>
      </c>
      <c r="B352" s="49" t="s">
        <v>411</v>
      </c>
      <c r="C352" s="44" t="s">
        <v>878</v>
      </c>
      <c r="D352" s="233" t="s">
        <v>879</v>
      </c>
      <c r="E352" s="357">
        <v>3726.65</v>
      </c>
      <c r="F352" s="130">
        <v>3726.65</v>
      </c>
      <c r="G352" s="350">
        <v>6014.67</v>
      </c>
      <c r="H352" s="350">
        <v>3726.65</v>
      </c>
      <c r="I352" s="359">
        <v>2200</v>
      </c>
      <c r="J352" s="130"/>
      <c r="K352" s="49">
        <f t="shared" si="419"/>
        <v>44.72</v>
      </c>
      <c r="L352" s="49">
        <f t="shared" si="420"/>
        <v>596.26</v>
      </c>
      <c r="M352" s="130">
        <f t="shared" si="421"/>
        <v>481.17</v>
      </c>
      <c r="N352" s="49">
        <f t="shared" si="422"/>
        <v>26.09</v>
      </c>
      <c r="O352" s="130">
        <f t="shared" si="423"/>
        <v>110</v>
      </c>
      <c r="P352" s="130">
        <f t="shared" si="424"/>
        <v>0</v>
      </c>
      <c r="Q352" s="130">
        <f t="shared" si="425"/>
        <v>1258.24</v>
      </c>
      <c r="R352" s="49">
        <f t="shared" si="426"/>
        <v>0</v>
      </c>
      <c r="S352" s="49">
        <f t="shared" si="427"/>
        <v>298.13</v>
      </c>
      <c r="T352" s="130">
        <f t="shared" si="428"/>
        <v>120.29</v>
      </c>
      <c r="U352" s="49">
        <f t="shared" si="429"/>
        <v>11.18</v>
      </c>
      <c r="V352" s="130">
        <f t="shared" si="430"/>
        <v>110</v>
      </c>
      <c r="W352" s="130">
        <f t="shared" si="431"/>
        <v>0</v>
      </c>
      <c r="X352" s="49">
        <f t="shared" si="432"/>
        <v>539.6</v>
      </c>
      <c r="Y352" s="49">
        <f t="shared" si="433"/>
        <v>1797.84</v>
      </c>
      <c r="Z352" s="360"/>
      <c r="AA352" s="139" t="s">
        <v>76</v>
      </c>
      <c r="AB352" s="140">
        <f t="shared" ref="AB352:AH352" si="460">K352+R352</f>
        <v>44.72</v>
      </c>
      <c r="AC352" s="140">
        <f t="shared" si="460"/>
        <v>894.39</v>
      </c>
      <c r="AD352" s="140">
        <f t="shared" si="460"/>
        <v>601.46</v>
      </c>
      <c r="AE352" s="140">
        <f t="shared" si="460"/>
        <v>37.27</v>
      </c>
      <c r="AF352" s="140">
        <f t="shared" si="460"/>
        <v>220</v>
      </c>
      <c r="AG352" s="140">
        <f t="shared" si="460"/>
        <v>0</v>
      </c>
      <c r="AH352" s="140">
        <f t="shared" si="460"/>
        <v>1797.84</v>
      </c>
      <c r="AI352" s="139" t="s">
        <v>32</v>
      </c>
    </row>
    <row r="353" s="115" customFormat="1" ht="19" customHeight="1" spans="1:35">
      <c r="A353" s="129">
        <f t="shared" si="418"/>
        <v>350</v>
      </c>
      <c r="B353" s="49" t="s">
        <v>411</v>
      </c>
      <c r="C353" s="44" t="s">
        <v>880</v>
      </c>
      <c r="D353" s="233" t="s">
        <v>881</v>
      </c>
      <c r="E353" s="357">
        <v>3726.65</v>
      </c>
      <c r="F353" s="130">
        <v>3726.65</v>
      </c>
      <c r="G353" s="350">
        <v>6014.67</v>
      </c>
      <c r="H353" s="350">
        <v>3726.65</v>
      </c>
      <c r="I353" s="359">
        <v>0</v>
      </c>
      <c r="J353" s="130"/>
      <c r="K353" s="49">
        <f t="shared" si="419"/>
        <v>44.72</v>
      </c>
      <c r="L353" s="49">
        <f t="shared" si="420"/>
        <v>596.26</v>
      </c>
      <c r="M353" s="130">
        <f t="shared" si="421"/>
        <v>481.17</v>
      </c>
      <c r="N353" s="49">
        <f t="shared" si="422"/>
        <v>26.09</v>
      </c>
      <c r="O353" s="130">
        <f t="shared" si="423"/>
        <v>0</v>
      </c>
      <c r="P353" s="130">
        <f t="shared" si="424"/>
        <v>0</v>
      </c>
      <c r="Q353" s="130">
        <f t="shared" si="425"/>
        <v>1148.24</v>
      </c>
      <c r="R353" s="49">
        <f t="shared" si="426"/>
        <v>0</v>
      </c>
      <c r="S353" s="49">
        <f t="shared" si="427"/>
        <v>298.13</v>
      </c>
      <c r="T353" s="130">
        <f t="shared" si="428"/>
        <v>120.29</v>
      </c>
      <c r="U353" s="49">
        <f t="shared" si="429"/>
        <v>11.18</v>
      </c>
      <c r="V353" s="130">
        <f t="shared" si="430"/>
        <v>0</v>
      </c>
      <c r="W353" s="130">
        <f t="shared" si="431"/>
        <v>0</v>
      </c>
      <c r="X353" s="49">
        <f t="shared" si="432"/>
        <v>429.6</v>
      </c>
      <c r="Y353" s="49">
        <f t="shared" si="433"/>
        <v>1577.84</v>
      </c>
      <c r="Z353" s="360"/>
      <c r="AA353" s="139" t="s">
        <v>76</v>
      </c>
      <c r="AB353" s="140">
        <f t="shared" ref="AB353:AH353" si="461">K353+R353</f>
        <v>44.72</v>
      </c>
      <c r="AC353" s="140">
        <f t="shared" si="461"/>
        <v>894.39</v>
      </c>
      <c r="AD353" s="140">
        <f t="shared" si="461"/>
        <v>601.46</v>
      </c>
      <c r="AE353" s="140">
        <f t="shared" si="461"/>
        <v>37.27</v>
      </c>
      <c r="AF353" s="140">
        <f t="shared" si="461"/>
        <v>0</v>
      </c>
      <c r="AG353" s="140">
        <f t="shared" si="461"/>
        <v>0</v>
      </c>
      <c r="AH353" s="140">
        <f t="shared" si="461"/>
        <v>1577.84</v>
      </c>
      <c r="AI353" s="139" t="s">
        <v>32</v>
      </c>
    </row>
    <row r="354" s="115" customFormat="1" ht="19" customHeight="1" spans="1:35">
      <c r="A354" s="129">
        <f t="shared" si="418"/>
        <v>351</v>
      </c>
      <c r="B354" s="49" t="s">
        <v>411</v>
      </c>
      <c r="C354" s="44" t="s">
        <v>882</v>
      </c>
      <c r="D354" s="362" t="s">
        <v>883</v>
      </c>
      <c r="E354" s="357">
        <v>3726.65</v>
      </c>
      <c r="F354" s="130">
        <v>3726.65</v>
      </c>
      <c r="G354" s="350">
        <v>6014.67</v>
      </c>
      <c r="H354" s="350">
        <v>3726.65</v>
      </c>
      <c r="I354" s="359">
        <v>2200</v>
      </c>
      <c r="J354" s="130"/>
      <c r="K354" s="49">
        <f t="shared" si="419"/>
        <v>44.72</v>
      </c>
      <c r="L354" s="49">
        <f t="shared" si="420"/>
        <v>596.26</v>
      </c>
      <c r="M354" s="130">
        <f t="shared" si="421"/>
        <v>481.17</v>
      </c>
      <c r="N354" s="49">
        <f t="shared" si="422"/>
        <v>26.09</v>
      </c>
      <c r="O354" s="130">
        <f t="shared" si="423"/>
        <v>110</v>
      </c>
      <c r="P354" s="130">
        <f t="shared" si="424"/>
        <v>0</v>
      </c>
      <c r="Q354" s="130">
        <f t="shared" si="425"/>
        <v>1258.24</v>
      </c>
      <c r="R354" s="49">
        <f t="shared" si="426"/>
        <v>0</v>
      </c>
      <c r="S354" s="49">
        <f t="shared" si="427"/>
        <v>298.13</v>
      </c>
      <c r="T354" s="130">
        <f t="shared" si="428"/>
        <v>120.29</v>
      </c>
      <c r="U354" s="49">
        <f t="shared" si="429"/>
        <v>11.18</v>
      </c>
      <c r="V354" s="130">
        <f t="shared" si="430"/>
        <v>110</v>
      </c>
      <c r="W354" s="130">
        <f t="shared" si="431"/>
        <v>0</v>
      </c>
      <c r="X354" s="49">
        <f t="shared" si="432"/>
        <v>539.6</v>
      </c>
      <c r="Y354" s="49">
        <f t="shared" si="433"/>
        <v>1797.84</v>
      </c>
      <c r="Z354" s="360"/>
      <c r="AA354" s="139" t="s">
        <v>76</v>
      </c>
      <c r="AB354" s="140">
        <f t="shared" ref="AB354:AH354" si="462">K354+R354</f>
        <v>44.72</v>
      </c>
      <c r="AC354" s="140">
        <f t="shared" si="462"/>
        <v>894.39</v>
      </c>
      <c r="AD354" s="140">
        <f t="shared" si="462"/>
        <v>601.46</v>
      </c>
      <c r="AE354" s="140">
        <f t="shared" si="462"/>
        <v>37.27</v>
      </c>
      <c r="AF354" s="140">
        <f t="shared" si="462"/>
        <v>220</v>
      </c>
      <c r="AG354" s="140">
        <f t="shared" si="462"/>
        <v>0</v>
      </c>
      <c r="AH354" s="140">
        <f t="shared" si="462"/>
        <v>1797.84</v>
      </c>
      <c r="AI354" s="139" t="s">
        <v>32</v>
      </c>
    </row>
    <row r="355" s="115" customFormat="1" ht="19" customHeight="1" spans="1:35">
      <c r="A355" s="129">
        <f t="shared" si="418"/>
        <v>352</v>
      </c>
      <c r="B355" s="49" t="s">
        <v>209</v>
      </c>
      <c r="C355" s="44" t="s">
        <v>884</v>
      </c>
      <c r="D355" s="362" t="s">
        <v>885</v>
      </c>
      <c r="E355" s="357">
        <v>3726.65</v>
      </c>
      <c r="F355" s="130">
        <v>3726.65</v>
      </c>
      <c r="G355" s="350">
        <v>6014.67</v>
      </c>
      <c r="H355" s="350">
        <v>3726.65</v>
      </c>
      <c r="I355" s="359">
        <v>2200</v>
      </c>
      <c r="J355" s="130"/>
      <c r="K355" s="49">
        <f t="shared" si="419"/>
        <v>44.72</v>
      </c>
      <c r="L355" s="49">
        <f t="shared" si="420"/>
        <v>596.26</v>
      </c>
      <c r="M355" s="130">
        <f t="shared" si="421"/>
        <v>481.17</v>
      </c>
      <c r="N355" s="49">
        <f t="shared" si="422"/>
        <v>26.09</v>
      </c>
      <c r="O355" s="130">
        <f t="shared" si="423"/>
        <v>110</v>
      </c>
      <c r="P355" s="130">
        <f t="shared" si="424"/>
        <v>0</v>
      </c>
      <c r="Q355" s="130">
        <f t="shared" si="425"/>
        <v>1258.24</v>
      </c>
      <c r="R355" s="49">
        <f t="shared" si="426"/>
        <v>0</v>
      </c>
      <c r="S355" s="49">
        <f t="shared" si="427"/>
        <v>298.13</v>
      </c>
      <c r="T355" s="130">
        <f t="shared" si="428"/>
        <v>120.29</v>
      </c>
      <c r="U355" s="49">
        <f t="shared" si="429"/>
        <v>11.18</v>
      </c>
      <c r="V355" s="130">
        <f t="shared" si="430"/>
        <v>110</v>
      </c>
      <c r="W355" s="130">
        <f t="shared" si="431"/>
        <v>0</v>
      </c>
      <c r="X355" s="49">
        <f t="shared" si="432"/>
        <v>539.6</v>
      </c>
      <c r="Y355" s="49">
        <f t="shared" si="433"/>
        <v>1797.84</v>
      </c>
      <c r="Z355" s="360"/>
      <c r="AA355" s="139" t="s">
        <v>66</v>
      </c>
      <c r="AB355" s="140">
        <f t="shared" ref="AB355:AH355" si="463">K355+R355</f>
        <v>44.72</v>
      </c>
      <c r="AC355" s="140">
        <f t="shared" si="463"/>
        <v>894.39</v>
      </c>
      <c r="AD355" s="140">
        <f t="shared" si="463"/>
        <v>601.46</v>
      </c>
      <c r="AE355" s="140">
        <f t="shared" si="463"/>
        <v>37.27</v>
      </c>
      <c r="AF355" s="140">
        <f t="shared" si="463"/>
        <v>220</v>
      </c>
      <c r="AG355" s="140">
        <f t="shared" si="463"/>
        <v>0</v>
      </c>
      <c r="AH355" s="140">
        <f t="shared" si="463"/>
        <v>1797.84</v>
      </c>
      <c r="AI355" s="139" t="s">
        <v>32</v>
      </c>
    </row>
    <row r="356" s="225" customFormat="1" ht="16" customHeight="1" spans="1:35">
      <c r="A356" s="239">
        <f t="shared" si="418"/>
        <v>353</v>
      </c>
      <c r="B356" s="240" t="s">
        <v>201</v>
      </c>
      <c r="C356" s="252" t="s">
        <v>886</v>
      </c>
      <c r="D356" s="467" t="s">
        <v>887</v>
      </c>
      <c r="E356" s="328">
        <v>3726.65</v>
      </c>
      <c r="F356" s="242">
        <v>0</v>
      </c>
      <c r="G356" s="328">
        <v>0</v>
      </c>
      <c r="H356" s="328">
        <v>0</v>
      </c>
      <c r="I356" s="340">
        <v>0</v>
      </c>
      <c r="J356" s="242"/>
      <c r="K356" s="240">
        <f t="shared" si="419"/>
        <v>44.72</v>
      </c>
      <c r="L356" s="240">
        <f t="shared" si="420"/>
        <v>0</v>
      </c>
      <c r="M356" s="242">
        <f t="shared" si="421"/>
        <v>0</v>
      </c>
      <c r="N356" s="240">
        <f t="shared" si="422"/>
        <v>0</v>
      </c>
      <c r="O356" s="242">
        <f t="shared" si="423"/>
        <v>0</v>
      </c>
      <c r="P356" s="242">
        <f t="shared" si="424"/>
        <v>0</v>
      </c>
      <c r="Q356" s="242">
        <f t="shared" si="425"/>
        <v>44.72</v>
      </c>
      <c r="R356" s="240">
        <f t="shared" si="426"/>
        <v>0</v>
      </c>
      <c r="S356" s="240">
        <f t="shared" si="427"/>
        <v>0</v>
      </c>
      <c r="T356" s="242">
        <f t="shared" si="428"/>
        <v>0</v>
      </c>
      <c r="U356" s="240">
        <f t="shared" si="429"/>
        <v>0</v>
      </c>
      <c r="V356" s="242">
        <f t="shared" si="430"/>
        <v>0</v>
      </c>
      <c r="W356" s="242">
        <f t="shared" si="431"/>
        <v>0</v>
      </c>
      <c r="X356" s="240">
        <f t="shared" si="432"/>
        <v>0</v>
      </c>
      <c r="Y356" s="240">
        <f t="shared" si="433"/>
        <v>44.72</v>
      </c>
      <c r="Z356" s="254"/>
      <c r="AA356" s="257" t="s">
        <v>66</v>
      </c>
      <c r="AB356" s="258">
        <f t="shared" ref="AB356:AH356" si="464">K356+R356</f>
        <v>44.72</v>
      </c>
      <c r="AC356" s="258">
        <f t="shared" si="464"/>
        <v>0</v>
      </c>
      <c r="AD356" s="258">
        <f t="shared" si="464"/>
        <v>0</v>
      </c>
      <c r="AE356" s="258">
        <f t="shared" si="464"/>
        <v>0</v>
      </c>
      <c r="AF356" s="258">
        <f t="shared" si="464"/>
        <v>0</v>
      </c>
      <c r="AG356" s="258">
        <f t="shared" si="464"/>
        <v>0</v>
      </c>
      <c r="AH356" s="258">
        <f t="shared" si="464"/>
        <v>44.72</v>
      </c>
      <c r="AI356" s="257" t="s">
        <v>32</v>
      </c>
    </row>
    <row r="357" s="39" customFormat="1" ht="16" customHeight="1" spans="1:35">
      <c r="A357" s="129">
        <f t="shared" si="418"/>
        <v>354</v>
      </c>
      <c r="B357" s="49" t="s">
        <v>411</v>
      </c>
      <c r="C357" s="363" t="s">
        <v>888</v>
      </c>
      <c r="D357" s="234" t="s">
        <v>889</v>
      </c>
      <c r="E357" s="350">
        <v>3726.65</v>
      </c>
      <c r="F357" s="130">
        <v>3726.65</v>
      </c>
      <c r="G357" s="350">
        <v>6014.67</v>
      </c>
      <c r="H357" s="350">
        <v>3726.65</v>
      </c>
      <c r="I357" s="366">
        <v>2200</v>
      </c>
      <c r="J357" s="130"/>
      <c r="K357" s="49">
        <f t="shared" si="419"/>
        <v>44.72</v>
      </c>
      <c r="L357" s="49">
        <f t="shared" si="420"/>
        <v>596.26</v>
      </c>
      <c r="M357" s="130">
        <f t="shared" si="421"/>
        <v>481.17</v>
      </c>
      <c r="N357" s="49">
        <f t="shared" si="422"/>
        <v>26.09</v>
      </c>
      <c r="O357" s="130">
        <f t="shared" si="423"/>
        <v>110</v>
      </c>
      <c r="P357" s="130">
        <f t="shared" si="424"/>
        <v>0</v>
      </c>
      <c r="Q357" s="130">
        <f t="shared" si="425"/>
        <v>1258.24</v>
      </c>
      <c r="R357" s="49">
        <f t="shared" si="426"/>
        <v>0</v>
      </c>
      <c r="S357" s="49">
        <f t="shared" si="427"/>
        <v>298.13</v>
      </c>
      <c r="T357" s="130">
        <f t="shared" si="428"/>
        <v>120.29</v>
      </c>
      <c r="U357" s="49">
        <f t="shared" si="429"/>
        <v>11.18</v>
      </c>
      <c r="V357" s="130">
        <f t="shared" si="430"/>
        <v>110</v>
      </c>
      <c r="W357" s="130">
        <f t="shared" si="431"/>
        <v>0</v>
      </c>
      <c r="X357" s="49">
        <f t="shared" si="432"/>
        <v>539.6</v>
      </c>
      <c r="Y357" s="49">
        <f t="shared" si="433"/>
        <v>1797.84</v>
      </c>
      <c r="Z357" s="359"/>
      <c r="AA357" s="139" t="s">
        <v>76</v>
      </c>
      <c r="AB357" s="140">
        <f t="shared" ref="AB357:AH357" si="465">K357+R357</f>
        <v>44.72</v>
      </c>
      <c r="AC357" s="140">
        <f t="shared" si="465"/>
        <v>894.39</v>
      </c>
      <c r="AD357" s="140">
        <f t="shared" si="465"/>
        <v>601.46</v>
      </c>
      <c r="AE357" s="140">
        <f t="shared" si="465"/>
        <v>37.27</v>
      </c>
      <c r="AF357" s="140">
        <f t="shared" si="465"/>
        <v>220</v>
      </c>
      <c r="AG357" s="140">
        <f t="shared" si="465"/>
        <v>0</v>
      </c>
      <c r="AH357" s="140">
        <f t="shared" si="465"/>
        <v>1797.84</v>
      </c>
      <c r="AI357" s="139" t="s">
        <v>32</v>
      </c>
    </row>
    <row r="358" s="39" customFormat="1" ht="16" customHeight="1" spans="1:35">
      <c r="A358" s="129">
        <f t="shared" si="418"/>
        <v>355</v>
      </c>
      <c r="B358" s="49" t="s">
        <v>209</v>
      </c>
      <c r="C358" s="99" t="s">
        <v>892</v>
      </c>
      <c r="D358" s="234" t="s">
        <v>893</v>
      </c>
      <c r="E358" s="350">
        <v>3726.65</v>
      </c>
      <c r="F358" s="130">
        <v>3726.65</v>
      </c>
      <c r="G358" s="350">
        <v>6014.67</v>
      </c>
      <c r="H358" s="350">
        <v>3726.65</v>
      </c>
      <c r="I358" s="366">
        <v>2200</v>
      </c>
      <c r="J358" s="130"/>
      <c r="K358" s="49">
        <f t="shared" si="419"/>
        <v>44.72</v>
      </c>
      <c r="L358" s="49">
        <f t="shared" si="420"/>
        <v>596.26</v>
      </c>
      <c r="M358" s="130">
        <f t="shared" si="421"/>
        <v>481.17</v>
      </c>
      <c r="N358" s="49">
        <f t="shared" si="422"/>
        <v>26.09</v>
      </c>
      <c r="O358" s="130">
        <f t="shared" si="423"/>
        <v>110</v>
      </c>
      <c r="P358" s="130">
        <f t="shared" si="424"/>
        <v>0</v>
      </c>
      <c r="Q358" s="130">
        <f t="shared" si="425"/>
        <v>1258.24</v>
      </c>
      <c r="R358" s="49">
        <f t="shared" si="426"/>
        <v>0</v>
      </c>
      <c r="S358" s="49">
        <f t="shared" si="427"/>
        <v>298.13</v>
      </c>
      <c r="T358" s="130">
        <f t="shared" si="428"/>
        <v>120.29</v>
      </c>
      <c r="U358" s="49">
        <f t="shared" si="429"/>
        <v>11.18</v>
      </c>
      <c r="V358" s="130">
        <f t="shared" si="430"/>
        <v>110</v>
      </c>
      <c r="W358" s="130">
        <f t="shared" si="431"/>
        <v>0</v>
      </c>
      <c r="X358" s="49">
        <f t="shared" si="432"/>
        <v>539.6</v>
      </c>
      <c r="Y358" s="49">
        <f t="shared" si="433"/>
        <v>1797.84</v>
      </c>
      <c r="Z358" s="359"/>
      <c r="AA358" s="139" t="s">
        <v>69</v>
      </c>
      <c r="AB358" s="140">
        <f t="shared" ref="AB358:AH358" si="466">K358+R358</f>
        <v>44.72</v>
      </c>
      <c r="AC358" s="140">
        <f t="shared" si="466"/>
        <v>894.39</v>
      </c>
      <c r="AD358" s="140">
        <f t="shared" si="466"/>
        <v>601.46</v>
      </c>
      <c r="AE358" s="140">
        <f t="shared" si="466"/>
        <v>37.27</v>
      </c>
      <c r="AF358" s="140">
        <f t="shared" si="466"/>
        <v>220</v>
      </c>
      <c r="AG358" s="140">
        <f t="shared" si="466"/>
        <v>0</v>
      </c>
      <c r="AH358" s="140">
        <f t="shared" si="466"/>
        <v>1797.84</v>
      </c>
      <c r="AI358" s="139" t="s">
        <v>32</v>
      </c>
    </row>
    <row r="359" s="115" customFormat="1" ht="19" customHeight="1" spans="1:35">
      <c r="A359" s="129">
        <f t="shared" si="418"/>
        <v>356</v>
      </c>
      <c r="B359" s="49" t="s">
        <v>411</v>
      </c>
      <c r="C359" s="99" t="s">
        <v>894</v>
      </c>
      <c r="D359" s="234" t="s">
        <v>895</v>
      </c>
      <c r="E359" s="350">
        <v>3726.65</v>
      </c>
      <c r="F359" s="130">
        <v>3726.65</v>
      </c>
      <c r="G359" s="350">
        <v>6014.67</v>
      </c>
      <c r="H359" s="350">
        <v>3726.65</v>
      </c>
      <c r="I359" s="366">
        <v>2200</v>
      </c>
      <c r="J359" s="130"/>
      <c r="K359" s="49">
        <f t="shared" si="419"/>
        <v>44.72</v>
      </c>
      <c r="L359" s="49">
        <f t="shared" si="420"/>
        <v>596.26</v>
      </c>
      <c r="M359" s="130">
        <f t="shared" si="421"/>
        <v>481.17</v>
      </c>
      <c r="N359" s="49">
        <f t="shared" si="422"/>
        <v>26.09</v>
      </c>
      <c r="O359" s="130">
        <f t="shared" si="423"/>
        <v>110</v>
      </c>
      <c r="P359" s="130">
        <f t="shared" si="424"/>
        <v>0</v>
      </c>
      <c r="Q359" s="130">
        <f t="shared" si="425"/>
        <v>1258.24</v>
      </c>
      <c r="R359" s="49">
        <f t="shared" si="426"/>
        <v>0</v>
      </c>
      <c r="S359" s="49">
        <f t="shared" si="427"/>
        <v>298.13</v>
      </c>
      <c r="T359" s="130">
        <f t="shared" si="428"/>
        <v>120.29</v>
      </c>
      <c r="U359" s="49">
        <f t="shared" si="429"/>
        <v>11.18</v>
      </c>
      <c r="V359" s="130">
        <f t="shared" si="430"/>
        <v>110</v>
      </c>
      <c r="W359" s="130">
        <f t="shared" si="431"/>
        <v>0</v>
      </c>
      <c r="X359" s="49">
        <f t="shared" si="432"/>
        <v>539.6</v>
      </c>
      <c r="Y359" s="49">
        <f t="shared" si="433"/>
        <v>1797.84</v>
      </c>
      <c r="Z359" s="360"/>
      <c r="AA359" s="139" t="s">
        <v>76</v>
      </c>
      <c r="AB359" s="140">
        <f t="shared" ref="AB359:AH359" si="467">K359+R359</f>
        <v>44.72</v>
      </c>
      <c r="AC359" s="140">
        <f t="shared" si="467"/>
        <v>894.39</v>
      </c>
      <c r="AD359" s="140">
        <f t="shared" si="467"/>
        <v>601.46</v>
      </c>
      <c r="AE359" s="140">
        <f t="shared" si="467"/>
        <v>37.27</v>
      </c>
      <c r="AF359" s="140">
        <f t="shared" si="467"/>
        <v>220</v>
      </c>
      <c r="AG359" s="140">
        <f t="shared" si="467"/>
        <v>0</v>
      </c>
      <c r="AH359" s="140">
        <f t="shared" si="467"/>
        <v>1797.84</v>
      </c>
      <c r="AI359" s="139" t="s">
        <v>32</v>
      </c>
    </row>
    <row r="360" s="115" customFormat="1" ht="19" customHeight="1" spans="1:35">
      <c r="A360" s="129">
        <f t="shared" si="418"/>
        <v>357</v>
      </c>
      <c r="B360" s="49" t="s">
        <v>119</v>
      </c>
      <c r="C360" s="99" t="s">
        <v>898</v>
      </c>
      <c r="D360" s="234" t="s">
        <v>899</v>
      </c>
      <c r="E360" s="350">
        <v>3726.65</v>
      </c>
      <c r="F360" s="130">
        <v>3726.65</v>
      </c>
      <c r="G360" s="350">
        <v>6014.67</v>
      </c>
      <c r="H360" s="350">
        <v>3726.65</v>
      </c>
      <c r="I360" s="366">
        <v>2200</v>
      </c>
      <c r="J360" s="130"/>
      <c r="K360" s="49">
        <f t="shared" si="419"/>
        <v>44.72</v>
      </c>
      <c r="L360" s="49">
        <f t="shared" si="420"/>
        <v>596.26</v>
      </c>
      <c r="M360" s="130">
        <f t="shared" si="421"/>
        <v>481.17</v>
      </c>
      <c r="N360" s="49">
        <f t="shared" si="422"/>
        <v>26.09</v>
      </c>
      <c r="O360" s="130">
        <f t="shared" si="423"/>
        <v>110</v>
      </c>
      <c r="P360" s="130">
        <f t="shared" si="424"/>
        <v>0</v>
      </c>
      <c r="Q360" s="130">
        <f t="shared" si="425"/>
        <v>1258.24</v>
      </c>
      <c r="R360" s="49">
        <f t="shared" si="426"/>
        <v>0</v>
      </c>
      <c r="S360" s="49">
        <f t="shared" si="427"/>
        <v>298.13</v>
      </c>
      <c r="T360" s="130">
        <f t="shared" si="428"/>
        <v>120.29</v>
      </c>
      <c r="U360" s="49">
        <f t="shared" si="429"/>
        <v>11.18</v>
      </c>
      <c r="V360" s="130">
        <f t="shared" si="430"/>
        <v>110</v>
      </c>
      <c r="W360" s="130">
        <f t="shared" si="431"/>
        <v>0</v>
      </c>
      <c r="X360" s="49">
        <f t="shared" si="432"/>
        <v>539.6</v>
      </c>
      <c r="Y360" s="49">
        <f t="shared" si="433"/>
        <v>1797.84</v>
      </c>
      <c r="Z360" s="360"/>
      <c r="AA360" s="139" t="s">
        <v>89</v>
      </c>
      <c r="AB360" s="140">
        <f t="shared" ref="AB360:AH360" si="468">K360+R360</f>
        <v>44.72</v>
      </c>
      <c r="AC360" s="140">
        <f t="shared" si="468"/>
        <v>894.39</v>
      </c>
      <c r="AD360" s="140">
        <f t="shared" si="468"/>
        <v>601.46</v>
      </c>
      <c r="AE360" s="140">
        <f t="shared" si="468"/>
        <v>37.27</v>
      </c>
      <c r="AF360" s="140">
        <f t="shared" si="468"/>
        <v>220</v>
      </c>
      <c r="AG360" s="140">
        <f t="shared" si="468"/>
        <v>0</v>
      </c>
      <c r="AH360" s="140">
        <f t="shared" si="468"/>
        <v>1797.84</v>
      </c>
      <c r="AI360" s="139" t="s">
        <v>32</v>
      </c>
    </row>
    <row r="361" s="115" customFormat="1" ht="19" customHeight="1" spans="1:35">
      <c r="A361" s="129">
        <f t="shared" si="418"/>
        <v>358</v>
      </c>
      <c r="B361" s="49" t="s">
        <v>262</v>
      </c>
      <c r="C361" s="99" t="s">
        <v>900</v>
      </c>
      <c r="D361" s="234" t="s">
        <v>901</v>
      </c>
      <c r="E361" s="350">
        <v>3726.65</v>
      </c>
      <c r="F361" s="130">
        <v>3726.65</v>
      </c>
      <c r="G361" s="350">
        <v>6014.67</v>
      </c>
      <c r="H361" s="350">
        <v>3726.65</v>
      </c>
      <c r="I361" s="366">
        <v>2200</v>
      </c>
      <c r="J361" s="130"/>
      <c r="K361" s="49">
        <f t="shared" si="419"/>
        <v>44.72</v>
      </c>
      <c r="L361" s="49">
        <f t="shared" si="420"/>
        <v>596.26</v>
      </c>
      <c r="M361" s="130">
        <f t="shared" si="421"/>
        <v>481.17</v>
      </c>
      <c r="N361" s="49">
        <f t="shared" si="422"/>
        <v>26.09</v>
      </c>
      <c r="O361" s="130">
        <f t="shared" si="423"/>
        <v>110</v>
      </c>
      <c r="P361" s="130">
        <f t="shared" si="424"/>
        <v>0</v>
      </c>
      <c r="Q361" s="130">
        <f t="shared" si="425"/>
        <v>1258.24</v>
      </c>
      <c r="R361" s="49">
        <f t="shared" si="426"/>
        <v>0</v>
      </c>
      <c r="S361" s="49">
        <f t="shared" si="427"/>
        <v>298.13</v>
      </c>
      <c r="T361" s="130">
        <f t="shared" si="428"/>
        <v>120.29</v>
      </c>
      <c r="U361" s="49">
        <f t="shared" si="429"/>
        <v>11.18</v>
      </c>
      <c r="V361" s="130">
        <f t="shared" si="430"/>
        <v>110</v>
      </c>
      <c r="W361" s="130">
        <f t="shared" si="431"/>
        <v>0</v>
      </c>
      <c r="X361" s="49">
        <f t="shared" si="432"/>
        <v>539.6</v>
      </c>
      <c r="Y361" s="49">
        <f t="shared" si="433"/>
        <v>1797.84</v>
      </c>
      <c r="Z361" s="360"/>
      <c r="AA361" s="139" t="s">
        <v>68</v>
      </c>
      <c r="AB361" s="140">
        <f t="shared" ref="AB361:AH361" si="469">K361+R361</f>
        <v>44.72</v>
      </c>
      <c r="AC361" s="140">
        <f t="shared" si="469"/>
        <v>894.39</v>
      </c>
      <c r="AD361" s="140">
        <f t="shared" si="469"/>
        <v>601.46</v>
      </c>
      <c r="AE361" s="140">
        <f t="shared" si="469"/>
        <v>37.27</v>
      </c>
      <c r="AF361" s="140">
        <f t="shared" si="469"/>
        <v>220</v>
      </c>
      <c r="AG361" s="140">
        <f t="shared" si="469"/>
        <v>0</v>
      </c>
      <c r="AH361" s="140">
        <f t="shared" si="469"/>
        <v>1797.84</v>
      </c>
      <c r="AI361" s="139" t="s">
        <v>32</v>
      </c>
    </row>
    <row r="362" s="115" customFormat="1" ht="19" customHeight="1" spans="1:35">
      <c r="A362" s="129">
        <f t="shared" si="418"/>
        <v>359</v>
      </c>
      <c r="B362" s="49" t="s">
        <v>201</v>
      </c>
      <c r="C362" s="99" t="s">
        <v>902</v>
      </c>
      <c r="D362" s="234" t="s">
        <v>903</v>
      </c>
      <c r="E362" s="350">
        <v>3726.65</v>
      </c>
      <c r="F362" s="130">
        <v>3726.65</v>
      </c>
      <c r="G362" s="350">
        <v>6014.67</v>
      </c>
      <c r="H362" s="350">
        <v>3726.65</v>
      </c>
      <c r="I362" s="366">
        <v>2200</v>
      </c>
      <c r="J362" s="130"/>
      <c r="K362" s="49">
        <f t="shared" si="419"/>
        <v>44.72</v>
      </c>
      <c r="L362" s="49">
        <f t="shared" si="420"/>
        <v>596.26</v>
      </c>
      <c r="M362" s="130">
        <f t="shared" si="421"/>
        <v>481.17</v>
      </c>
      <c r="N362" s="49">
        <f t="shared" si="422"/>
        <v>26.09</v>
      </c>
      <c r="O362" s="130">
        <f t="shared" si="423"/>
        <v>110</v>
      </c>
      <c r="P362" s="130">
        <f t="shared" si="424"/>
        <v>0</v>
      </c>
      <c r="Q362" s="130">
        <f t="shared" si="425"/>
        <v>1258.24</v>
      </c>
      <c r="R362" s="49">
        <f t="shared" si="426"/>
        <v>0</v>
      </c>
      <c r="S362" s="49">
        <f t="shared" si="427"/>
        <v>298.13</v>
      </c>
      <c r="T362" s="130">
        <f t="shared" si="428"/>
        <v>120.29</v>
      </c>
      <c r="U362" s="49">
        <f t="shared" si="429"/>
        <v>11.18</v>
      </c>
      <c r="V362" s="130">
        <f t="shared" si="430"/>
        <v>110</v>
      </c>
      <c r="W362" s="130">
        <f t="shared" si="431"/>
        <v>0</v>
      </c>
      <c r="X362" s="49">
        <f t="shared" si="432"/>
        <v>539.6</v>
      </c>
      <c r="Y362" s="49">
        <f t="shared" si="433"/>
        <v>1797.84</v>
      </c>
      <c r="Z362" s="360"/>
      <c r="AA362" s="139" t="s">
        <v>66</v>
      </c>
      <c r="AB362" s="140">
        <f t="shared" ref="AB362:AH362" si="470">K362+R362</f>
        <v>44.72</v>
      </c>
      <c r="AC362" s="140">
        <f t="shared" si="470"/>
        <v>894.39</v>
      </c>
      <c r="AD362" s="140">
        <f t="shared" si="470"/>
        <v>601.46</v>
      </c>
      <c r="AE362" s="140">
        <f t="shared" si="470"/>
        <v>37.27</v>
      </c>
      <c r="AF362" s="140">
        <f t="shared" si="470"/>
        <v>220</v>
      </c>
      <c r="AG362" s="140">
        <f t="shared" si="470"/>
        <v>0</v>
      </c>
      <c r="AH362" s="140">
        <f t="shared" si="470"/>
        <v>1797.84</v>
      </c>
      <c r="AI362" s="139" t="s">
        <v>32</v>
      </c>
    </row>
    <row r="363" s="115" customFormat="1" ht="19" customHeight="1" spans="1:35">
      <c r="A363" s="129">
        <f t="shared" si="418"/>
        <v>360</v>
      </c>
      <c r="B363" s="49" t="s">
        <v>209</v>
      </c>
      <c r="C363" s="99" t="s">
        <v>904</v>
      </c>
      <c r="D363" s="234" t="s">
        <v>905</v>
      </c>
      <c r="E363" s="350">
        <v>3726.65</v>
      </c>
      <c r="F363" s="130">
        <v>3726.65</v>
      </c>
      <c r="G363" s="350">
        <v>6014.67</v>
      </c>
      <c r="H363" s="350">
        <v>3726.65</v>
      </c>
      <c r="I363" s="366">
        <v>2200</v>
      </c>
      <c r="J363" s="130"/>
      <c r="K363" s="49">
        <f t="shared" si="419"/>
        <v>44.72</v>
      </c>
      <c r="L363" s="49">
        <f t="shared" si="420"/>
        <v>596.26</v>
      </c>
      <c r="M363" s="130">
        <f t="shared" si="421"/>
        <v>481.17</v>
      </c>
      <c r="N363" s="49">
        <f t="shared" si="422"/>
        <v>26.09</v>
      </c>
      <c r="O363" s="130">
        <f t="shared" si="423"/>
        <v>110</v>
      </c>
      <c r="P363" s="130">
        <f t="shared" si="424"/>
        <v>0</v>
      </c>
      <c r="Q363" s="130">
        <f t="shared" si="425"/>
        <v>1258.24</v>
      </c>
      <c r="R363" s="49">
        <f t="shared" si="426"/>
        <v>0</v>
      </c>
      <c r="S363" s="49">
        <f t="shared" si="427"/>
        <v>298.13</v>
      </c>
      <c r="T363" s="130">
        <f t="shared" si="428"/>
        <v>120.29</v>
      </c>
      <c r="U363" s="49">
        <f t="shared" si="429"/>
        <v>11.18</v>
      </c>
      <c r="V363" s="130">
        <f t="shared" si="430"/>
        <v>110</v>
      </c>
      <c r="W363" s="130">
        <f t="shared" si="431"/>
        <v>0</v>
      </c>
      <c r="X363" s="49">
        <f t="shared" si="432"/>
        <v>539.6</v>
      </c>
      <c r="Y363" s="49">
        <f t="shared" si="433"/>
        <v>1797.84</v>
      </c>
      <c r="Z363" s="360"/>
      <c r="AA363" s="139" t="s">
        <v>69</v>
      </c>
      <c r="AB363" s="140">
        <f t="shared" ref="AB363:AH363" si="471">K363+R363</f>
        <v>44.72</v>
      </c>
      <c r="AC363" s="140">
        <f t="shared" si="471"/>
        <v>894.39</v>
      </c>
      <c r="AD363" s="140">
        <f t="shared" si="471"/>
        <v>601.46</v>
      </c>
      <c r="AE363" s="140">
        <f t="shared" si="471"/>
        <v>37.27</v>
      </c>
      <c r="AF363" s="140">
        <f t="shared" si="471"/>
        <v>220</v>
      </c>
      <c r="AG363" s="140">
        <f t="shared" si="471"/>
        <v>0</v>
      </c>
      <c r="AH363" s="140">
        <f t="shared" si="471"/>
        <v>1797.84</v>
      </c>
      <c r="AI363" s="139" t="s">
        <v>32</v>
      </c>
    </row>
    <row r="364" s="115" customFormat="1" ht="19" customHeight="1" spans="1:35">
      <c r="A364" s="129">
        <f t="shared" si="418"/>
        <v>361</v>
      </c>
      <c r="B364" s="49" t="s">
        <v>223</v>
      </c>
      <c r="C364" s="363" t="s">
        <v>906</v>
      </c>
      <c r="D364" s="234" t="s">
        <v>907</v>
      </c>
      <c r="E364" s="350">
        <v>3726.65</v>
      </c>
      <c r="F364" s="130">
        <v>3726.65</v>
      </c>
      <c r="G364" s="350">
        <v>6014.67</v>
      </c>
      <c r="H364" s="350">
        <v>3726.65</v>
      </c>
      <c r="I364" s="366">
        <v>3180</v>
      </c>
      <c r="J364" s="130"/>
      <c r="K364" s="49">
        <f t="shared" si="419"/>
        <v>44.72</v>
      </c>
      <c r="L364" s="49">
        <f t="shared" si="420"/>
        <v>596.26</v>
      </c>
      <c r="M364" s="130">
        <f t="shared" si="421"/>
        <v>481.17</v>
      </c>
      <c r="N364" s="49">
        <f t="shared" si="422"/>
        <v>26.09</v>
      </c>
      <c r="O364" s="130">
        <f t="shared" si="423"/>
        <v>159</v>
      </c>
      <c r="P364" s="130">
        <f t="shared" si="424"/>
        <v>0</v>
      </c>
      <c r="Q364" s="130">
        <f t="shared" si="425"/>
        <v>1307.24</v>
      </c>
      <c r="R364" s="49">
        <f t="shared" si="426"/>
        <v>0</v>
      </c>
      <c r="S364" s="49">
        <f t="shared" si="427"/>
        <v>298.13</v>
      </c>
      <c r="T364" s="130">
        <f t="shared" si="428"/>
        <v>120.29</v>
      </c>
      <c r="U364" s="49">
        <f t="shared" si="429"/>
        <v>11.18</v>
      </c>
      <c r="V364" s="130">
        <f t="shared" si="430"/>
        <v>159</v>
      </c>
      <c r="W364" s="130">
        <f t="shared" si="431"/>
        <v>0</v>
      </c>
      <c r="X364" s="49">
        <f t="shared" si="432"/>
        <v>588.6</v>
      </c>
      <c r="Y364" s="49">
        <f t="shared" si="433"/>
        <v>1895.84</v>
      </c>
      <c r="Z364" s="360"/>
      <c r="AA364" s="139" t="s">
        <v>80</v>
      </c>
      <c r="AB364" s="140">
        <f t="shared" ref="AB364:AH364" si="472">K364+R364</f>
        <v>44.72</v>
      </c>
      <c r="AC364" s="140">
        <f t="shared" si="472"/>
        <v>894.39</v>
      </c>
      <c r="AD364" s="140">
        <f t="shared" si="472"/>
        <v>601.46</v>
      </c>
      <c r="AE364" s="140">
        <f t="shared" si="472"/>
        <v>37.27</v>
      </c>
      <c r="AF364" s="140">
        <f t="shared" si="472"/>
        <v>318</v>
      </c>
      <c r="AG364" s="140">
        <f t="shared" si="472"/>
        <v>0</v>
      </c>
      <c r="AH364" s="140">
        <f t="shared" si="472"/>
        <v>1895.84</v>
      </c>
      <c r="AI364" s="139" t="s">
        <v>33</v>
      </c>
    </row>
    <row r="365" s="115" customFormat="1" ht="19" customHeight="1" spans="1:35">
      <c r="A365" s="129">
        <f t="shared" si="418"/>
        <v>362</v>
      </c>
      <c r="B365" s="49" t="s">
        <v>201</v>
      </c>
      <c r="C365" s="364" t="s">
        <v>908</v>
      </c>
      <c r="D365" s="234" t="s">
        <v>909</v>
      </c>
      <c r="E365" s="350">
        <v>3726.65</v>
      </c>
      <c r="F365" s="130">
        <v>3726.65</v>
      </c>
      <c r="G365" s="350">
        <v>6014.67</v>
      </c>
      <c r="H365" s="350">
        <v>3726.65</v>
      </c>
      <c r="I365" s="366">
        <v>2200</v>
      </c>
      <c r="J365" s="130"/>
      <c r="K365" s="49">
        <f t="shared" si="419"/>
        <v>44.72</v>
      </c>
      <c r="L365" s="49">
        <f t="shared" si="420"/>
        <v>596.26</v>
      </c>
      <c r="M365" s="130">
        <f t="shared" si="421"/>
        <v>481.17</v>
      </c>
      <c r="N365" s="49">
        <f t="shared" si="422"/>
        <v>26.09</v>
      </c>
      <c r="O365" s="130">
        <f t="shared" si="423"/>
        <v>110</v>
      </c>
      <c r="P365" s="130">
        <f t="shared" si="424"/>
        <v>0</v>
      </c>
      <c r="Q365" s="130">
        <f t="shared" si="425"/>
        <v>1258.24</v>
      </c>
      <c r="R365" s="49">
        <f t="shared" si="426"/>
        <v>0</v>
      </c>
      <c r="S365" s="49">
        <f t="shared" si="427"/>
        <v>298.13</v>
      </c>
      <c r="T365" s="130">
        <f t="shared" si="428"/>
        <v>120.29</v>
      </c>
      <c r="U365" s="49">
        <f t="shared" si="429"/>
        <v>11.18</v>
      </c>
      <c r="V365" s="130">
        <f t="shared" si="430"/>
        <v>110</v>
      </c>
      <c r="W365" s="130">
        <f t="shared" si="431"/>
        <v>0</v>
      </c>
      <c r="X365" s="49">
        <f t="shared" si="432"/>
        <v>539.6</v>
      </c>
      <c r="Y365" s="49">
        <f t="shared" si="433"/>
        <v>1797.84</v>
      </c>
      <c r="Z365" s="360"/>
      <c r="AA365" s="139" t="s">
        <v>66</v>
      </c>
      <c r="AB365" s="140">
        <f t="shared" ref="AB365:AH365" si="473">K365+R365</f>
        <v>44.72</v>
      </c>
      <c r="AC365" s="140">
        <f t="shared" si="473"/>
        <v>894.39</v>
      </c>
      <c r="AD365" s="140">
        <f t="shared" si="473"/>
        <v>601.46</v>
      </c>
      <c r="AE365" s="140">
        <f t="shared" si="473"/>
        <v>37.27</v>
      </c>
      <c r="AF365" s="140">
        <f t="shared" si="473"/>
        <v>220</v>
      </c>
      <c r="AG365" s="140">
        <f t="shared" si="473"/>
        <v>0</v>
      </c>
      <c r="AH365" s="140">
        <f t="shared" si="473"/>
        <v>1797.84</v>
      </c>
      <c r="AI365" s="139" t="s">
        <v>32</v>
      </c>
    </row>
    <row r="366" s="115" customFormat="1" ht="19" customHeight="1" spans="1:35">
      <c r="A366" s="129">
        <f t="shared" si="418"/>
        <v>363</v>
      </c>
      <c r="B366" s="49" t="s">
        <v>119</v>
      </c>
      <c r="C366" s="364" t="s">
        <v>910</v>
      </c>
      <c r="D366" s="234" t="s">
        <v>911</v>
      </c>
      <c r="E366" s="350">
        <v>3726.65</v>
      </c>
      <c r="F366" s="130">
        <v>3726.65</v>
      </c>
      <c r="G366" s="350">
        <v>6014.67</v>
      </c>
      <c r="H366" s="350">
        <v>3726.65</v>
      </c>
      <c r="I366" s="366">
        <v>2200</v>
      </c>
      <c r="J366" s="130"/>
      <c r="K366" s="49">
        <f t="shared" si="419"/>
        <v>44.72</v>
      </c>
      <c r="L366" s="49">
        <f t="shared" si="420"/>
        <v>596.26</v>
      </c>
      <c r="M366" s="130">
        <f t="shared" si="421"/>
        <v>481.17</v>
      </c>
      <c r="N366" s="49">
        <f t="shared" si="422"/>
        <v>26.09</v>
      </c>
      <c r="O366" s="130">
        <f t="shared" si="423"/>
        <v>110</v>
      </c>
      <c r="P366" s="130">
        <f t="shared" si="424"/>
        <v>0</v>
      </c>
      <c r="Q366" s="130">
        <f t="shared" si="425"/>
        <v>1258.24</v>
      </c>
      <c r="R366" s="49">
        <f t="shared" si="426"/>
        <v>0</v>
      </c>
      <c r="S366" s="49">
        <f t="shared" si="427"/>
        <v>298.13</v>
      </c>
      <c r="T366" s="130">
        <f t="shared" si="428"/>
        <v>120.29</v>
      </c>
      <c r="U366" s="49">
        <f t="shared" si="429"/>
        <v>11.18</v>
      </c>
      <c r="V366" s="130">
        <f t="shared" si="430"/>
        <v>110</v>
      </c>
      <c r="W366" s="130">
        <f t="shared" si="431"/>
        <v>0</v>
      </c>
      <c r="X366" s="49">
        <f t="shared" si="432"/>
        <v>539.6</v>
      </c>
      <c r="Y366" s="49">
        <f t="shared" si="433"/>
        <v>1797.84</v>
      </c>
      <c r="Z366" s="360"/>
      <c r="AA366" s="139" t="s">
        <v>51</v>
      </c>
      <c r="AB366" s="140">
        <f t="shared" ref="AB366:AH366" si="474">K366+R366</f>
        <v>44.72</v>
      </c>
      <c r="AC366" s="140">
        <f t="shared" si="474"/>
        <v>894.39</v>
      </c>
      <c r="AD366" s="140">
        <f t="shared" si="474"/>
        <v>601.46</v>
      </c>
      <c r="AE366" s="140">
        <f t="shared" si="474"/>
        <v>37.27</v>
      </c>
      <c r="AF366" s="140">
        <f t="shared" si="474"/>
        <v>220</v>
      </c>
      <c r="AG366" s="140">
        <f t="shared" si="474"/>
        <v>0</v>
      </c>
      <c r="AH366" s="140">
        <f t="shared" si="474"/>
        <v>1797.84</v>
      </c>
      <c r="AI366" s="139" t="s">
        <v>32</v>
      </c>
    </row>
    <row r="367" s="115" customFormat="1" ht="19" customHeight="1" spans="1:35">
      <c r="A367" s="129">
        <f t="shared" si="418"/>
        <v>364</v>
      </c>
      <c r="B367" s="49" t="s">
        <v>411</v>
      </c>
      <c r="C367" s="59" t="s">
        <v>912</v>
      </c>
      <c r="D367" s="59" t="s">
        <v>913</v>
      </c>
      <c r="E367" s="350">
        <v>3726.65</v>
      </c>
      <c r="F367" s="130">
        <v>3726.65</v>
      </c>
      <c r="G367" s="350">
        <v>6014.67</v>
      </c>
      <c r="H367" s="350">
        <v>3726.65</v>
      </c>
      <c r="I367" s="366">
        <v>2200</v>
      </c>
      <c r="J367" s="130"/>
      <c r="K367" s="49">
        <f t="shared" si="419"/>
        <v>44.72</v>
      </c>
      <c r="L367" s="49">
        <f t="shared" si="420"/>
        <v>596.26</v>
      </c>
      <c r="M367" s="130">
        <f t="shared" si="421"/>
        <v>481.17</v>
      </c>
      <c r="N367" s="49">
        <f t="shared" si="422"/>
        <v>26.09</v>
      </c>
      <c r="O367" s="130">
        <f t="shared" si="423"/>
        <v>110</v>
      </c>
      <c r="P367" s="130">
        <f t="shared" si="424"/>
        <v>0</v>
      </c>
      <c r="Q367" s="130">
        <f t="shared" si="425"/>
        <v>1258.24</v>
      </c>
      <c r="R367" s="49">
        <f t="shared" si="426"/>
        <v>0</v>
      </c>
      <c r="S367" s="49">
        <f t="shared" si="427"/>
        <v>298.13</v>
      </c>
      <c r="T367" s="130">
        <f t="shared" si="428"/>
        <v>120.29</v>
      </c>
      <c r="U367" s="49">
        <f t="shared" si="429"/>
        <v>11.18</v>
      </c>
      <c r="V367" s="130">
        <f t="shared" si="430"/>
        <v>110</v>
      </c>
      <c r="W367" s="130">
        <f t="shared" si="431"/>
        <v>0</v>
      </c>
      <c r="X367" s="49">
        <f t="shared" si="432"/>
        <v>539.6</v>
      </c>
      <c r="Y367" s="49">
        <f t="shared" si="433"/>
        <v>1797.84</v>
      </c>
      <c r="Z367" s="360"/>
      <c r="AA367" s="139" t="s">
        <v>76</v>
      </c>
      <c r="AB367" s="140">
        <f t="shared" ref="AB367:AH367" si="475">K367+R367</f>
        <v>44.72</v>
      </c>
      <c r="AC367" s="140">
        <f t="shared" si="475"/>
        <v>894.39</v>
      </c>
      <c r="AD367" s="140">
        <f t="shared" si="475"/>
        <v>601.46</v>
      </c>
      <c r="AE367" s="140">
        <f t="shared" si="475"/>
        <v>37.27</v>
      </c>
      <c r="AF367" s="140">
        <f t="shared" si="475"/>
        <v>220</v>
      </c>
      <c r="AG367" s="140">
        <f t="shared" si="475"/>
        <v>0</v>
      </c>
      <c r="AH367" s="140">
        <f t="shared" si="475"/>
        <v>1797.84</v>
      </c>
      <c r="AI367" s="139" t="s">
        <v>32</v>
      </c>
    </row>
    <row r="368" s="115" customFormat="1" ht="19" customHeight="1" spans="1:35">
      <c r="A368" s="129">
        <f t="shared" si="418"/>
        <v>365</v>
      </c>
      <c r="B368" s="157" t="s">
        <v>368</v>
      </c>
      <c r="C368" s="58" t="s">
        <v>914</v>
      </c>
      <c r="D368" s="365" t="s">
        <v>915</v>
      </c>
      <c r="E368" s="350">
        <v>3726.65</v>
      </c>
      <c r="F368" s="130">
        <v>3726.65</v>
      </c>
      <c r="G368" s="350">
        <v>6014.67</v>
      </c>
      <c r="H368" s="350">
        <v>3726.65</v>
      </c>
      <c r="I368" s="366">
        <v>3180</v>
      </c>
      <c r="J368" s="130"/>
      <c r="K368" s="49">
        <f t="shared" si="419"/>
        <v>44.72</v>
      </c>
      <c r="L368" s="49">
        <f t="shared" si="420"/>
        <v>596.26</v>
      </c>
      <c r="M368" s="130">
        <f t="shared" si="421"/>
        <v>481.17</v>
      </c>
      <c r="N368" s="49">
        <f t="shared" si="422"/>
        <v>26.09</v>
      </c>
      <c r="O368" s="130">
        <f t="shared" si="423"/>
        <v>159</v>
      </c>
      <c r="P368" s="130">
        <f t="shared" si="424"/>
        <v>0</v>
      </c>
      <c r="Q368" s="130">
        <f t="shared" si="425"/>
        <v>1307.24</v>
      </c>
      <c r="R368" s="49">
        <f t="shared" si="426"/>
        <v>0</v>
      </c>
      <c r="S368" s="49">
        <f t="shared" si="427"/>
        <v>298.13</v>
      </c>
      <c r="T368" s="130">
        <f t="shared" si="428"/>
        <v>120.29</v>
      </c>
      <c r="U368" s="49">
        <f t="shared" si="429"/>
        <v>11.18</v>
      </c>
      <c r="V368" s="130">
        <f t="shared" si="430"/>
        <v>159</v>
      </c>
      <c r="W368" s="130">
        <f t="shared" si="431"/>
        <v>0</v>
      </c>
      <c r="X368" s="49">
        <f t="shared" si="432"/>
        <v>588.6</v>
      </c>
      <c r="Y368" s="49">
        <f t="shared" si="433"/>
        <v>1895.84</v>
      </c>
      <c r="Z368" s="360"/>
      <c r="AA368" s="139" t="s">
        <v>88</v>
      </c>
      <c r="AB368" s="140">
        <f t="shared" ref="AB368:AH368" si="476">K368+R368</f>
        <v>44.72</v>
      </c>
      <c r="AC368" s="140">
        <f t="shared" si="476"/>
        <v>894.39</v>
      </c>
      <c r="AD368" s="140">
        <f t="shared" si="476"/>
        <v>601.46</v>
      </c>
      <c r="AE368" s="140">
        <f t="shared" si="476"/>
        <v>37.27</v>
      </c>
      <c r="AF368" s="140">
        <f t="shared" si="476"/>
        <v>318</v>
      </c>
      <c r="AG368" s="140">
        <f t="shared" si="476"/>
        <v>0</v>
      </c>
      <c r="AH368" s="140">
        <f t="shared" si="476"/>
        <v>1895.84</v>
      </c>
      <c r="AI368" s="139" t="s">
        <v>34</v>
      </c>
    </row>
    <row r="369" s="115" customFormat="1" ht="19" customHeight="1" spans="1:35">
      <c r="A369" s="129">
        <f t="shared" si="418"/>
        <v>366</v>
      </c>
      <c r="B369" s="157" t="s">
        <v>201</v>
      </c>
      <c r="C369" s="58" t="s">
        <v>916</v>
      </c>
      <c r="D369" s="365" t="s">
        <v>917</v>
      </c>
      <c r="E369" s="350">
        <v>3726.65</v>
      </c>
      <c r="F369" s="130">
        <v>3726.65</v>
      </c>
      <c r="G369" s="350">
        <v>6014.67</v>
      </c>
      <c r="H369" s="350">
        <v>3726.65</v>
      </c>
      <c r="I369" s="366">
        <v>2200</v>
      </c>
      <c r="J369" s="130"/>
      <c r="K369" s="49">
        <f t="shared" si="419"/>
        <v>44.72</v>
      </c>
      <c r="L369" s="49">
        <f t="shared" si="420"/>
        <v>596.26</v>
      </c>
      <c r="M369" s="130">
        <f t="shared" si="421"/>
        <v>481.17</v>
      </c>
      <c r="N369" s="49">
        <f t="shared" si="422"/>
        <v>26.09</v>
      </c>
      <c r="O369" s="130">
        <f t="shared" si="423"/>
        <v>110</v>
      </c>
      <c r="P369" s="130">
        <f t="shared" si="424"/>
        <v>0</v>
      </c>
      <c r="Q369" s="130">
        <f t="shared" si="425"/>
        <v>1258.24</v>
      </c>
      <c r="R369" s="49">
        <f t="shared" si="426"/>
        <v>0</v>
      </c>
      <c r="S369" s="49">
        <f t="shared" si="427"/>
        <v>298.13</v>
      </c>
      <c r="T369" s="130">
        <f t="shared" si="428"/>
        <v>120.29</v>
      </c>
      <c r="U369" s="49">
        <f t="shared" si="429"/>
        <v>11.18</v>
      </c>
      <c r="V369" s="130">
        <f t="shared" si="430"/>
        <v>110</v>
      </c>
      <c r="W369" s="130">
        <f t="shared" si="431"/>
        <v>0</v>
      </c>
      <c r="X369" s="49">
        <f t="shared" si="432"/>
        <v>539.6</v>
      </c>
      <c r="Y369" s="49">
        <f t="shared" si="433"/>
        <v>1797.84</v>
      </c>
      <c r="Z369" s="360"/>
      <c r="AA369" s="139" t="s">
        <v>66</v>
      </c>
      <c r="AB369" s="140">
        <f t="shared" ref="AB369:AH369" si="477">K369+R369</f>
        <v>44.72</v>
      </c>
      <c r="AC369" s="140">
        <f t="shared" si="477"/>
        <v>894.39</v>
      </c>
      <c r="AD369" s="140">
        <f t="shared" si="477"/>
        <v>601.46</v>
      </c>
      <c r="AE369" s="140">
        <f t="shared" si="477"/>
        <v>37.27</v>
      </c>
      <c r="AF369" s="140">
        <f t="shared" si="477"/>
        <v>220</v>
      </c>
      <c r="AG369" s="140">
        <f t="shared" si="477"/>
        <v>0</v>
      </c>
      <c r="AH369" s="140">
        <f t="shared" si="477"/>
        <v>1797.84</v>
      </c>
      <c r="AI369" s="139" t="s">
        <v>32</v>
      </c>
    </row>
    <row r="370" s="115" customFormat="1" ht="19" customHeight="1" spans="1:35">
      <c r="A370" s="129">
        <f t="shared" si="418"/>
        <v>367</v>
      </c>
      <c r="B370" s="157" t="s">
        <v>262</v>
      </c>
      <c r="C370" s="58" t="s">
        <v>918</v>
      </c>
      <c r="D370" s="365" t="s">
        <v>919</v>
      </c>
      <c r="E370" s="350">
        <v>3726.65</v>
      </c>
      <c r="F370" s="130">
        <v>3726.65</v>
      </c>
      <c r="G370" s="350">
        <v>6014.67</v>
      </c>
      <c r="H370" s="350">
        <v>3726.65</v>
      </c>
      <c r="I370" s="366">
        <v>2200</v>
      </c>
      <c r="J370" s="130"/>
      <c r="K370" s="49">
        <f t="shared" si="419"/>
        <v>44.72</v>
      </c>
      <c r="L370" s="49">
        <f t="shared" si="420"/>
        <v>596.26</v>
      </c>
      <c r="M370" s="130">
        <f t="shared" si="421"/>
        <v>481.17</v>
      </c>
      <c r="N370" s="49">
        <f t="shared" si="422"/>
        <v>26.09</v>
      </c>
      <c r="O370" s="130">
        <f t="shared" si="423"/>
        <v>110</v>
      </c>
      <c r="P370" s="130">
        <f t="shared" si="424"/>
        <v>0</v>
      </c>
      <c r="Q370" s="130">
        <f t="shared" si="425"/>
        <v>1258.24</v>
      </c>
      <c r="R370" s="49">
        <f t="shared" si="426"/>
        <v>0</v>
      </c>
      <c r="S370" s="49">
        <f t="shared" si="427"/>
        <v>298.13</v>
      </c>
      <c r="T370" s="130">
        <f t="shared" si="428"/>
        <v>120.29</v>
      </c>
      <c r="U370" s="49">
        <f t="shared" si="429"/>
        <v>11.18</v>
      </c>
      <c r="V370" s="130">
        <f t="shared" si="430"/>
        <v>110</v>
      </c>
      <c r="W370" s="130">
        <f t="shared" si="431"/>
        <v>0</v>
      </c>
      <c r="X370" s="49">
        <f t="shared" si="432"/>
        <v>539.6</v>
      </c>
      <c r="Y370" s="49">
        <f t="shared" si="433"/>
        <v>1797.84</v>
      </c>
      <c r="Z370" s="360"/>
      <c r="AA370" s="139" t="s">
        <v>68</v>
      </c>
      <c r="AB370" s="140">
        <f t="shared" ref="AB370:AH370" si="478">K370+R370</f>
        <v>44.72</v>
      </c>
      <c r="AC370" s="140">
        <f t="shared" si="478"/>
        <v>894.39</v>
      </c>
      <c r="AD370" s="140">
        <f t="shared" si="478"/>
        <v>601.46</v>
      </c>
      <c r="AE370" s="140">
        <f t="shared" si="478"/>
        <v>37.27</v>
      </c>
      <c r="AF370" s="140">
        <f t="shared" si="478"/>
        <v>220</v>
      </c>
      <c r="AG370" s="140">
        <f t="shared" si="478"/>
        <v>0</v>
      </c>
      <c r="AH370" s="140">
        <f t="shared" si="478"/>
        <v>1797.84</v>
      </c>
      <c r="AI370" s="139" t="s">
        <v>32</v>
      </c>
    </row>
    <row r="371" s="115" customFormat="1" ht="19" customHeight="1" spans="1:35">
      <c r="A371" s="129">
        <f t="shared" si="418"/>
        <v>368</v>
      </c>
      <c r="B371" s="157" t="s">
        <v>209</v>
      </c>
      <c r="C371" s="58" t="s">
        <v>922</v>
      </c>
      <c r="D371" s="365" t="s">
        <v>923</v>
      </c>
      <c r="E371" s="350">
        <v>3726.65</v>
      </c>
      <c r="F371" s="130">
        <v>3726.65</v>
      </c>
      <c r="G371" s="350">
        <v>6014.67</v>
      </c>
      <c r="H371" s="350">
        <v>3726.65</v>
      </c>
      <c r="I371" s="366">
        <v>2200</v>
      </c>
      <c r="J371" s="130"/>
      <c r="K371" s="49">
        <f t="shared" si="419"/>
        <v>44.72</v>
      </c>
      <c r="L371" s="49">
        <f t="shared" si="420"/>
        <v>596.26</v>
      </c>
      <c r="M371" s="130">
        <f t="shared" si="421"/>
        <v>481.17</v>
      </c>
      <c r="N371" s="49">
        <f t="shared" si="422"/>
        <v>26.09</v>
      </c>
      <c r="O371" s="130">
        <f t="shared" si="423"/>
        <v>110</v>
      </c>
      <c r="P371" s="130">
        <f t="shared" si="424"/>
        <v>0</v>
      </c>
      <c r="Q371" s="130">
        <f t="shared" si="425"/>
        <v>1258.24</v>
      </c>
      <c r="R371" s="49">
        <f t="shared" si="426"/>
        <v>0</v>
      </c>
      <c r="S371" s="49">
        <f t="shared" si="427"/>
        <v>298.13</v>
      </c>
      <c r="T371" s="130">
        <f t="shared" si="428"/>
        <v>120.29</v>
      </c>
      <c r="U371" s="49">
        <f t="shared" si="429"/>
        <v>11.18</v>
      </c>
      <c r="V371" s="130">
        <f t="shared" si="430"/>
        <v>110</v>
      </c>
      <c r="W371" s="130">
        <f t="shared" si="431"/>
        <v>0</v>
      </c>
      <c r="X371" s="49">
        <f t="shared" si="432"/>
        <v>539.6</v>
      </c>
      <c r="Y371" s="49">
        <f t="shared" si="433"/>
        <v>1797.84</v>
      </c>
      <c r="Z371" s="360"/>
      <c r="AA371" s="139" t="s">
        <v>69</v>
      </c>
      <c r="AB371" s="140">
        <f t="shared" ref="AB371:AH371" si="479">K371+R371</f>
        <v>44.72</v>
      </c>
      <c r="AC371" s="140">
        <f t="shared" si="479"/>
        <v>894.39</v>
      </c>
      <c r="AD371" s="140">
        <f t="shared" si="479"/>
        <v>601.46</v>
      </c>
      <c r="AE371" s="140">
        <f t="shared" si="479"/>
        <v>37.27</v>
      </c>
      <c r="AF371" s="140">
        <f t="shared" si="479"/>
        <v>220</v>
      </c>
      <c r="AG371" s="140">
        <f t="shared" si="479"/>
        <v>0</v>
      </c>
      <c r="AH371" s="140">
        <f t="shared" si="479"/>
        <v>1797.84</v>
      </c>
      <c r="AI371" s="139" t="s">
        <v>32</v>
      </c>
    </row>
    <row r="372" s="115" customFormat="1" ht="19" customHeight="1" spans="1:35">
      <c r="A372" s="129">
        <f t="shared" si="418"/>
        <v>369</v>
      </c>
      <c r="B372" s="162" t="s">
        <v>411</v>
      </c>
      <c r="C372" s="68" t="s">
        <v>926</v>
      </c>
      <c r="D372" s="365" t="s">
        <v>927</v>
      </c>
      <c r="E372" s="350">
        <v>3726.65</v>
      </c>
      <c r="F372" s="130">
        <v>3726.65</v>
      </c>
      <c r="G372" s="350">
        <v>6014.67</v>
      </c>
      <c r="H372" s="350">
        <v>3726.65</v>
      </c>
      <c r="I372" s="366">
        <v>2200</v>
      </c>
      <c r="J372" s="130"/>
      <c r="K372" s="49">
        <f t="shared" si="419"/>
        <v>44.72</v>
      </c>
      <c r="L372" s="49">
        <f t="shared" si="420"/>
        <v>596.26</v>
      </c>
      <c r="M372" s="130">
        <f t="shared" si="421"/>
        <v>481.17</v>
      </c>
      <c r="N372" s="49">
        <f t="shared" si="422"/>
        <v>26.09</v>
      </c>
      <c r="O372" s="130">
        <f t="shared" si="423"/>
        <v>110</v>
      </c>
      <c r="P372" s="130">
        <f t="shared" si="424"/>
        <v>0</v>
      </c>
      <c r="Q372" s="130">
        <f t="shared" si="425"/>
        <v>1258.24</v>
      </c>
      <c r="R372" s="49">
        <f t="shared" si="426"/>
        <v>0</v>
      </c>
      <c r="S372" s="49">
        <f t="shared" si="427"/>
        <v>298.13</v>
      </c>
      <c r="T372" s="130">
        <f t="shared" si="428"/>
        <v>120.29</v>
      </c>
      <c r="U372" s="49">
        <f t="shared" si="429"/>
        <v>11.18</v>
      </c>
      <c r="V372" s="130">
        <f t="shared" si="430"/>
        <v>110</v>
      </c>
      <c r="W372" s="130">
        <f t="shared" si="431"/>
        <v>0</v>
      </c>
      <c r="X372" s="49">
        <f t="shared" si="432"/>
        <v>539.6</v>
      </c>
      <c r="Y372" s="49">
        <f t="shared" si="433"/>
        <v>1797.84</v>
      </c>
      <c r="Z372" s="360"/>
      <c r="AA372" s="139" t="s">
        <v>76</v>
      </c>
      <c r="AB372" s="140">
        <f t="shared" ref="AB372:AH372" si="480">K372+R372</f>
        <v>44.72</v>
      </c>
      <c r="AC372" s="140">
        <f t="shared" si="480"/>
        <v>894.39</v>
      </c>
      <c r="AD372" s="140">
        <f t="shared" si="480"/>
        <v>601.46</v>
      </c>
      <c r="AE372" s="140">
        <f t="shared" si="480"/>
        <v>37.27</v>
      </c>
      <c r="AF372" s="140">
        <f t="shared" si="480"/>
        <v>220</v>
      </c>
      <c r="AG372" s="140">
        <f t="shared" si="480"/>
        <v>0</v>
      </c>
      <c r="AH372" s="140">
        <f t="shared" si="480"/>
        <v>1797.84</v>
      </c>
      <c r="AI372" s="139" t="s">
        <v>32</v>
      </c>
    </row>
    <row r="373" s="115" customFormat="1" ht="19" customHeight="1" spans="1:35">
      <c r="A373" s="129">
        <f t="shared" si="418"/>
        <v>370</v>
      </c>
      <c r="B373" s="157" t="s">
        <v>262</v>
      </c>
      <c r="C373" s="58" t="s">
        <v>928</v>
      </c>
      <c r="D373" s="365" t="s">
        <v>929</v>
      </c>
      <c r="E373" s="350">
        <v>3726.65</v>
      </c>
      <c r="F373" s="130">
        <v>3726.65</v>
      </c>
      <c r="G373" s="350">
        <v>6014.67</v>
      </c>
      <c r="H373" s="350">
        <v>3726.65</v>
      </c>
      <c r="I373" s="366">
        <v>0</v>
      </c>
      <c r="J373" s="130"/>
      <c r="K373" s="49">
        <f t="shared" si="419"/>
        <v>44.72</v>
      </c>
      <c r="L373" s="49">
        <f t="shared" si="420"/>
        <v>596.26</v>
      </c>
      <c r="M373" s="130">
        <f t="shared" si="421"/>
        <v>481.17</v>
      </c>
      <c r="N373" s="49">
        <f t="shared" si="422"/>
        <v>26.09</v>
      </c>
      <c r="O373" s="130">
        <f t="shared" si="423"/>
        <v>0</v>
      </c>
      <c r="P373" s="130">
        <f t="shared" si="424"/>
        <v>0</v>
      </c>
      <c r="Q373" s="130">
        <f t="shared" si="425"/>
        <v>1148.24</v>
      </c>
      <c r="R373" s="49">
        <f t="shared" si="426"/>
        <v>0</v>
      </c>
      <c r="S373" s="49">
        <f t="shared" si="427"/>
        <v>298.13</v>
      </c>
      <c r="T373" s="130">
        <f t="shared" si="428"/>
        <v>120.29</v>
      </c>
      <c r="U373" s="49">
        <f t="shared" si="429"/>
        <v>11.18</v>
      </c>
      <c r="V373" s="130">
        <f t="shared" si="430"/>
        <v>0</v>
      </c>
      <c r="W373" s="130">
        <f t="shared" si="431"/>
        <v>0</v>
      </c>
      <c r="X373" s="49">
        <f t="shared" si="432"/>
        <v>429.6</v>
      </c>
      <c r="Y373" s="49">
        <f t="shared" si="433"/>
        <v>1577.84</v>
      </c>
      <c r="Z373" s="360"/>
      <c r="AA373" s="139" t="s">
        <v>68</v>
      </c>
      <c r="AB373" s="140">
        <f t="shared" ref="AB373:AH373" si="481">K373+R373</f>
        <v>44.72</v>
      </c>
      <c r="AC373" s="140">
        <f t="shared" si="481"/>
        <v>894.39</v>
      </c>
      <c r="AD373" s="140">
        <f t="shared" si="481"/>
        <v>601.46</v>
      </c>
      <c r="AE373" s="140">
        <f t="shared" si="481"/>
        <v>37.27</v>
      </c>
      <c r="AF373" s="140">
        <f t="shared" si="481"/>
        <v>0</v>
      </c>
      <c r="AG373" s="140">
        <f t="shared" si="481"/>
        <v>0</v>
      </c>
      <c r="AH373" s="140">
        <f t="shared" si="481"/>
        <v>1577.84</v>
      </c>
      <c r="AI373" s="139" t="s">
        <v>32</v>
      </c>
    </row>
    <row r="374" s="226" customFormat="1" ht="19" customHeight="1" spans="1:35">
      <c r="A374" s="239">
        <f t="shared" si="418"/>
        <v>371</v>
      </c>
      <c r="B374" s="293" t="s">
        <v>119</v>
      </c>
      <c r="C374" s="334" t="s">
        <v>930</v>
      </c>
      <c r="D374" s="335" t="s">
        <v>931</v>
      </c>
      <c r="E374" s="328">
        <v>3726.65</v>
      </c>
      <c r="F374" s="242">
        <v>0</v>
      </c>
      <c r="G374" s="328">
        <v>0</v>
      </c>
      <c r="H374" s="328">
        <v>0</v>
      </c>
      <c r="I374" s="340">
        <v>0</v>
      </c>
      <c r="J374" s="242"/>
      <c r="K374" s="240">
        <f t="shared" si="419"/>
        <v>44.72</v>
      </c>
      <c r="L374" s="240">
        <f t="shared" si="420"/>
        <v>0</v>
      </c>
      <c r="M374" s="242">
        <f t="shared" si="421"/>
        <v>0</v>
      </c>
      <c r="N374" s="240">
        <f t="shared" si="422"/>
        <v>0</v>
      </c>
      <c r="O374" s="242">
        <f t="shared" si="423"/>
        <v>0</v>
      </c>
      <c r="P374" s="242">
        <f t="shared" si="424"/>
        <v>0</v>
      </c>
      <c r="Q374" s="242">
        <f t="shared" si="425"/>
        <v>44.72</v>
      </c>
      <c r="R374" s="240">
        <f t="shared" si="426"/>
        <v>0</v>
      </c>
      <c r="S374" s="240">
        <f t="shared" si="427"/>
        <v>0</v>
      </c>
      <c r="T374" s="242">
        <f t="shared" si="428"/>
        <v>0</v>
      </c>
      <c r="U374" s="240">
        <f t="shared" si="429"/>
        <v>0</v>
      </c>
      <c r="V374" s="242">
        <f t="shared" si="430"/>
        <v>0</v>
      </c>
      <c r="W374" s="242">
        <f t="shared" si="431"/>
        <v>0</v>
      </c>
      <c r="X374" s="240">
        <f t="shared" si="432"/>
        <v>0</v>
      </c>
      <c r="Y374" s="240">
        <f t="shared" si="433"/>
        <v>44.72</v>
      </c>
      <c r="Z374" s="342"/>
      <c r="AA374" s="257" t="s">
        <v>75</v>
      </c>
      <c r="AB374" s="258">
        <f t="shared" ref="AB374:AH374" si="482">K374+R374</f>
        <v>44.72</v>
      </c>
      <c r="AC374" s="258">
        <f t="shared" si="482"/>
        <v>0</v>
      </c>
      <c r="AD374" s="258">
        <f t="shared" si="482"/>
        <v>0</v>
      </c>
      <c r="AE374" s="258">
        <f t="shared" si="482"/>
        <v>0</v>
      </c>
      <c r="AF374" s="258">
        <f t="shared" si="482"/>
        <v>0</v>
      </c>
      <c r="AG374" s="258">
        <f t="shared" si="482"/>
        <v>0</v>
      </c>
      <c r="AH374" s="258">
        <f t="shared" si="482"/>
        <v>44.72</v>
      </c>
      <c r="AI374" s="257" t="s">
        <v>32</v>
      </c>
    </row>
    <row r="375" s="115" customFormat="1" ht="19" customHeight="1" spans="1:35">
      <c r="A375" s="129">
        <f t="shared" si="418"/>
        <v>372</v>
      </c>
      <c r="B375" s="157" t="s">
        <v>262</v>
      </c>
      <c r="C375" s="58" t="s">
        <v>932</v>
      </c>
      <c r="D375" s="365" t="s">
        <v>933</v>
      </c>
      <c r="E375" s="350">
        <v>3726.65</v>
      </c>
      <c r="F375" s="130">
        <v>3726.65</v>
      </c>
      <c r="G375" s="350">
        <v>6014.67</v>
      </c>
      <c r="H375" s="350">
        <v>3726.65</v>
      </c>
      <c r="I375" s="366">
        <v>2200</v>
      </c>
      <c r="J375" s="130"/>
      <c r="K375" s="49">
        <f t="shared" si="419"/>
        <v>44.72</v>
      </c>
      <c r="L375" s="49">
        <f t="shared" si="420"/>
        <v>596.26</v>
      </c>
      <c r="M375" s="130">
        <f t="shared" si="421"/>
        <v>481.17</v>
      </c>
      <c r="N375" s="49">
        <f t="shared" si="422"/>
        <v>26.09</v>
      </c>
      <c r="O375" s="130">
        <f t="shared" si="423"/>
        <v>110</v>
      </c>
      <c r="P375" s="130">
        <f t="shared" si="424"/>
        <v>0</v>
      </c>
      <c r="Q375" s="130">
        <f t="shared" si="425"/>
        <v>1258.24</v>
      </c>
      <c r="R375" s="49">
        <f t="shared" si="426"/>
        <v>0</v>
      </c>
      <c r="S375" s="49">
        <f t="shared" si="427"/>
        <v>298.13</v>
      </c>
      <c r="T375" s="130">
        <f t="shared" si="428"/>
        <v>120.29</v>
      </c>
      <c r="U375" s="49">
        <f t="shared" si="429"/>
        <v>11.18</v>
      </c>
      <c r="V375" s="130">
        <f t="shared" si="430"/>
        <v>110</v>
      </c>
      <c r="W375" s="130">
        <f t="shared" si="431"/>
        <v>0</v>
      </c>
      <c r="X375" s="49">
        <f t="shared" si="432"/>
        <v>539.6</v>
      </c>
      <c r="Y375" s="49">
        <f t="shared" si="433"/>
        <v>1797.84</v>
      </c>
      <c r="Z375" s="360"/>
      <c r="AA375" s="139" t="s">
        <v>68</v>
      </c>
      <c r="AB375" s="140">
        <f t="shared" ref="AB375:AH375" si="483">K375+R375</f>
        <v>44.72</v>
      </c>
      <c r="AC375" s="140">
        <f t="shared" si="483"/>
        <v>894.39</v>
      </c>
      <c r="AD375" s="140">
        <f t="shared" si="483"/>
        <v>601.46</v>
      </c>
      <c r="AE375" s="140">
        <f t="shared" si="483"/>
        <v>37.27</v>
      </c>
      <c r="AF375" s="140">
        <f t="shared" si="483"/>
        <v>220</v>
      </c>
      <c r="AG375" s="140">
        <f t="shared" si="483"/>
        <v>0</v>
      </c>
      <c r="AH375" s="140">
        <f t="shared" si="483"/>
        <v>1797.84</v>
      </c>
      <c r="AI375" s="139" t="s">
        <v>32</v>
      </c>
    </row>
    <row r="376" s="115" customFormat="1" ht="19" customHeight="1" spans="1:35">
      <c r="A376" s="129">
        <f t="shared" si="418"/>
        <v>373</v>
      </c>
      <c r="B376" s="157" t="s">
        <v>411</v>
      </c>
      <c r="C376" s="58" t="s">
        <v>934</v>
      </c>
      <c r="D376" s="365" t="s">
        <v>935</v>
      </c>
      <c r="E376" s="350">
        <v>3726.65</v>
      </c>
      <c r="F376" s="130">
        <v>3726.65</v>
      </c>
      <c r="G376" s="350">
        <v>6014.67</v>
      </c>
      <c r="H376" s="350">
        <v>3726.65</v>
      </c>
      <c r="I376" s="366">
        <v>2200</v>
      </c>
      <c r="J376" s="130"/>
      <c r="K376" s="49">
        <f t="shared" si="419"/>
        <v>44.72</v>
      </c>
      <c r="L376" s="49">
        <f t="shared" si="420"/>
        <v>596.26</v>
      </c>
      <c r="M376" s="130">
        <f t="shared" si="421"/>
        <v>481.17</v>
      </c>
      <c r="N376" s="49">
        <f t="shared" si="422"/>
        <v>26.09</v>
      </c>
      <c r="O376" s="130">
        <f t="shared" si="423"/>
        <v>110</v>
      </c>
      <c r="P376" s="130">
        <f t="shared" si="424"/>
        <v>0</v>
      </c>
      <c r="Q376" s="130">
        <f t="shared" si="425"/>
        <v>1258.24</v>
      </c>
      <c r="R376" s="49">
        <f t="shared" si="426"/>
        <v>0</v>
      </c>
      <c r="S376" s="49">
        <f t="shared" si="427"/>
        <v>298.13</v>
      </c>
      <c r="T376" s="130">
        <f t="shared" si="428"/>
        <v>120.29</v>
      </c>
      <c r="U376" s="49">
        <f t="shared" si="429"/>
        <v>11.18</v>
      </c>
      <c r="V376" s="130">
        <f t="shared" si="430"/>
        <v>110</v>
      </c>
      <c r="W376" s="130">
        <f t="shared" si="431"/>
        <v>0</v>
      </c>
      <c r="X376" s="49">
        <f t="shared" si="432"/>
        <v>539.6</v>
      </c>
      <c r="Y376" s="49">
        <f t="shared" si="433"/>
        <v>1797.84</v>
      </c>
      <c r="Z376" s="360"/>
      <c r="AA376" s="139" t="s">
        <v>76</v>
      </c>
      <c r="AB376" s="140">
        <f t="shared" ref="AB376:AH376" si="484">K376+R376</f>
        <v>44.72</v>
      </c>
      <c r="AC376" s="140">
        <f t="shared" si="484"/>
        <v>894.39</v>
      </c>
      <c r="AD376" s="140">
        <f t="shared" si="484"/>
        <v>601.46</v>
      </c>
      <c r="AE376" s="140">
        <f t="shared" si="484"/>
        <v>37.27</v>
      </c>
      <c r="AF376" s="140">
        <f t="shared" si="484"/>
        <v>220</v>
      </c>
      <c r="AG376" s="140">
        <f t="shared" si="484"/>
        <v>0</v>
      </c>
      <c r="AH376" s="140">
        <f t="shared" si="484"/>
        <v>1797.84</v>
      </c>
      <c r="AI376" s="139" t="s">
        <v>32</v>
      </c>
    </row>
    <row r="377" s="115" customFormat="1" ht="19" customHeight="1" spans="1:35">
      <c r="A377" s="129">
        <f t="shared" si="418"/>
        <v>374</v>
      </c>
      <c r="B377" s="157" t="s">
        <v>132</v>
      </c>
      <c r="C377" s="58" t="s">
        <v>936</v>
      </c>
      <c r="D377" s="365" t="s">
        <v>937</v>
      </c>
      <c r="E377" s="350">
        <v>3726.65</v>
      </c>
      <c r="F377" s="130">
        <v>3726.65</v>
      </c>
      <c r="G377" s="350">
        <v>6014.67</v>
      </c>
      <c r="H377" s="350">
        <v>3726.65</v>
      </c>
      <c r="I377" s="366">
        <v>3180</v>
      </c>
      <c r="J377" s="130"/>
      <c r="K377" s="49">
        <f t="shared" si="419"/>
        <v>44.72</v>
      </c>
      <c r="L377" s="49">
        <f t="shared" si="420"/>
        <v>596.26</v>
      </c>
      <c r="M377" s="130">
        <f t="shared" si="421"/>
        <v>481.17</v>
      </c>
      <c r="N377" s="49">
        <f t="shared" si="422"/>
        <v>26.09</v>
      </c>
      <c r="O377" s="130">
        <f t="shared" si="423"/>
        <v>159</v>
      </c>
      <c r="P377" s="130">
        <f t="shared" si="424"/>
        <v>0</v>
      </c>
      <c r="Q377" s="130">
        <f t="shared" si="425"/>
        <v>1307.24</v>
      </c>
      <c r="R377" s="49">
        <f t="shared" si="426"/>
        <v>0</v>
      </c>
      <c r="S377" s="49">
        <f t="shared" si="427"/>
        <v>298.13</v>
      </c>
      <c r="T377" s="130">
        <f t="shared" si="428"/>
        <v>120.29</v>
      </c>
      <c r="U377" s="49">
        <f t="shared" si="429"/>
        <v>11.18</v>
      </c>
      <c r="V377" s="130">
        <f t="shared" si="430"/>
        <v>159</v>
      </c>
      <c r="W377" s="130">
        <f t="shared" si="431"/>
        <v>0</v>
      </c>
      <c r="X377" s="49">
        <f t="shared" si="432"/>
        <v>588.6</v>
      </c>
      <c r="Y377" s="49">
        <f t="shared" si="433"/>
        <v>1895.84</v>
      </c>
      <c r="Z377" s="360"/>
      <c r="AA377" s="139" t="s">
        <v>64</v>
      </c>
      <c r="AB377" s="140">
        <f t="shared" ref="AB377:AH377" si="485">K377+R377</f>
        <v>44.72</v>
      </c>
      <c r="AC377" s="140">
        <f t="shared" si="485"/>
        <v>894.39</v>
      </c>
      <c r="AD377" s="140">
        <f t="shared" si="485"/>
        <v>601.46</v>
      </c>
      <c r="AE377" s="140">
        <f t="shared" si="485"/>
        <v>37.27</v>
      </c>
      <c r="AF377" s="140">
        <f t="shared" si="485"/>
        <v>318</v>
      </c>
      <c r="AG377" s="140">
        <f t="shared" si="485"/>
        <v>0</v>
      </c>
      <c r="AH377" s="140">
        <f t="shared" si="485"/>
        <v>1895.84</v>
      </c>
      <c r="AI377" s="139" t="s">
        <v>34</v>
      </c>
    </row>
    <row r="378" s="115" customFormat="1" ht="19" customHeight="1" spans="1:35">
      <c r="A378" s="129">
        <f t="shared" si="418"/>
        <v>375</v>
      </c>
      <c r="B378" s="157" t="s">
        <v>206</v>
      </c>
      <c r="C378" s="58" t="s">
        <v>938</v>
      </c>
      <c r="D378" s="365" t="s">
        <v>939</v>
      </c>
      <c r="E378" s="350">
        <v>3726.65</v>
      </c>
      <c r="F378" s="130">
        <v>3726.65</v>
      </c>
      <c r="G378" s="350">
        <v>6014.67</v>
      </c>
      <c r="H378" s="350">
        <v>3726.65</v>
      </c>
      <c r="I378" s="366">
        <v>4180</v>
      </c>
      <c r="J378" s="130"/>
      <c r="K378" s="49">
        <f t="shared" si="419"/>
        <v>44.72</v>
      </c>
      <c r="L378" s="49">
        <f t="shared" si="420"/>
        <v>596.26</v>
      </c>
      <c r="M378" s="130">
        <f t="shared" si="421"/>
        <v>481.17</v>
      </c>
      <c r="N378" s="49">
        <f t="shared" si="422"/>
        <v>26.09</v>
      </c>
      <c r="O378" s="130">
        <f t="shared" si="423"/>
        <v>209</v>
      </c>
      <c r="P378" s="130">
        <f t="shared" si="424"/>
        <v>0</v>
      </c>
      <c r="Q378" s="130">
        <f t="shared" si="425"/>
        <v>1357.24</v>
      </c>
      <c r="R378" s="49">
        <f t="shared" si="426"/>
        <v>0</v>
      </c>
      <c r="S378" s="49">
        <f t="shared" si="427"/>
        <v>298.13</v>
      </c>
      <c r="T378" s="130">
        <f t="shared" si="428"/>
        <v>120.29</v>
      </c>
      <c r="U378" s="49">
        <f t="shared" si="429"/>
        <v>11.18</v>
      </c>
      <c r="V378" s="130">
        <f t="shared" si="430"/>
        <v>209</v>
      </c>
      <c r="W378" s="130">
        <f t="shared" si="431"/>
        <v>0</v>
      </c>
      <c r="X378" s="49">
        <f t="shared" si="432"/>
        <v>638.6</v>
      </c>
      <c r="Y378" s="49">
        <f t="shared" si="433"/>
        <v>1995.84</v>
      </c>
      <c r="Z378" s="360"/>
      <c r="AA378" s="139" t="s">
        <v>63</v>
      </c>
      <c r="AB378" s="140">
        <f t="shared" ref="AB378:AH378" si="486">K378+R378</f>
        <v>44.72</v>
      </c>
      <c r="AC378" s="140">
        <f t="shared" si="486"/>
        <v>894.39</v>
      </c>
      <c r="AD378" s="140">
        <f t="shared" si="486"/>
        <v>601.46</v>
      </c>
      <c r="AE378" s="140">
        <f t="shared" si="486"/>
        <v>37.27</v>
      </c>
      <c r="AF378" s="140">
        <f t="shared" si="486"/>
        <v>418</v>
      </c>
      <c r="AG378" s="140">
        <f t="shared" si="486"/>
        <v>0</v>
      </c>
      <c r="AH378" s="140">
        <f t="shared" si="486"/>
        <v>1995.84</v>
      </c>
      <c r="AI378" s="139" t="s">
        <v>31</v>
      </c>
    </row>
    <row r="379" s="115" customFormat="1" ht="19" customHeight="1" spans="1:35">
      <c r="A379" s="129">
        <f t="shared" si="418"/>
        <v>376</v>
      </c>
      <c r="B379" s="157" t="s">
        <v>368</v>
      </c>
      <c r="C379" s="58" t="s">
        <v>940</v>
      </c>
      <c r="D379" s="365" t="s">
        <v>941</v>
      </c>
      <c r="E379" s="350">
        <v>3726.65</v>
      </c>
      <c r="F379" s="130">
        <v>3726.65</v>
      </c>
      <c r="G379" s="350">
        <v>6014.67</v>
      </c>
      <c r="H379" s="350">
        <v>3726.65</v>
      </c>
      <c r="I379" s="366">
        <v>3180</v>
      </c>
      <c r="J379" s="130"/>
      <c r="K379" s="49">
        <f t="shared" si="419"/>
        <v>44.72</v>
      </c>
      <c r="L379" s="49">
        <f t="shared" si="420"/>
        <v>596.26</v>
      </c>
      <c r="M379" s="130">
        <f t="shared" si="421"/>
        <v>481.17</v>
      </c>
      <c r="N379" s="49">
        <f t="shared" si="422"/>
        <v>26.09</v>
      </c>
      <c r="O379" s="130">
        <f t="shared" si="423"/>
        <v>159</v>
      </c>
      <c r="P379" s="130">
        <f t="shared" si="424"/>
        <v>0</v>
      </c>
      <c r="Q379" s="130">
        <f t="shared" si="425"/>
        <v>1307.24</v>
      </c>
      <c r="R379" s="49">
        <f t="shared" si="426"/>
        <v>0</v>
      </c>
      <c r="S379" s="49">
        <f t="shared" si="427"/>
        <v>298.13</v>
      </c>
      <c r="T379" s="130">
        <f t="shared" si="428"/>
        <v>120.29</v>
      </c>
      <c r="U379" s="49">
        <f t="shared" si="429"/>
        <v>11.18</v>
      </c>
      <c r="V379" s="130">
        <f t="shared" si="430"/>
        <v>159</v>
      </c>
      <c r="W379" s="130">
        <f t="shared" si="431"/>
        <v>0</v>
      </c>
      <c r="X379" s="49">
        <f t="shared" si="432"/>
        <v>588.6</v>
      </c>
      <c r="Y379" s="49">
        <f t="shared" si="433"/>
        <v>1895.84</v>
      </c>
      <c r="Z379" s="360"/>
      <c r="AA379" s="139" t="s">
        <v>88</v>
      </c>
      <c r="AB379" s="140">
        <f t="shared" ref="AB379:AH379" si="487">K379+R379</f>
        <v>44.72</v>
      </c>
      <c r="AC379" s="140">
        <f t="shared" si="487"/>
        <v>894.39</v>
      </c>
      <c r="AD379" s="140">
        <f t="shared" si="487"/>
        <v>601.46</v>
      </c>
      <c r="AE379" s="140">
        <f t="shared" si="487"/>
        <v>37.27</v>
      </c>
      <c r="AF379" s="140">
        <f t="shared" si="487"/>
        <v>318</v>
      </c>
      <c r="AG379" s="140">
        <f t="shared" si="487"/>
        <v>0</v>
      </c>
      <c r="AH379" s="140">
        <f t="shared" si="487"/>
        <v>1895.84</v>
      </c>
      <c r="AI379" s="139" t="s">
        <v>34</v>
      </c>
    </row>
    <row r="380" s="115" customFormat="1" ht="19" customHeight="1" spans="1:35">
      <c r="A380" s="129">
        <f t="shared" si="418"/>
        <v>377</v>
      </c>
      <c r="B380" s="157" t="s">
        <v>119</v>
      </c>
      <c r="C380" s="58" t="s">
        <v>942</v>
      </c>
      <c r="D380" s="365" t="s">
        <v>943</v>
      </c>
      <c r="E380" s="350">
        <v>3726.65</v>
      </c>
      <c r="F380" s="130">
        <v>3726.65</v>
      </c>
      <c r="G380" s="350">
        <v>6014.67</v>
      </c>
      <c r="H380" s="350">
        <v>3726.65</v>
      </c>
      <c r="I380" s="366">
        <v>2200</v>
      </c>
      <c r="J380" s="130"/>
      <c r="K380" s="49">
        <f t="shared" si="419"/>
        <v>44.72</v>
      </c>
      <c r="L380" s="49">
        <f t="shared" si="420"/>
        <v>596.26</v>
      </c>
      <c r="M380" s="130">
        <f t="shared" si="421"/>
        <v>481.17</v>
      </c>
      <c r="N380" s="49">
        <f t="shared" si="422"/>
        <v>26.09</v>
      </c>
      <c r="O380" s="130">
        <f t="shared" si="423"/>
        <v>110</v>
      </c>
      <c r="P380" s="130">
        <f t="shared" si="424"/>
        <v>0</v>
      </c>
      <c r="Q380" s="130">
        <f t="shared" si="425"/>
        <v>1258.24</v>
      </c>
      <c r="R380" s="49">
        <f t="shared" si="426"/>
        <v>0</v>
      </c>
      <c r="S380" s="49">
        <f t="shared" si="427"/>
        <v>298.13</v>
      </c>
      <c r="T380" s="130">
        <f t="shared" si="428"/>
        <v>120.29</v>
      </c>
      <c r="U380" s="49">
        <f t="shared" si="429"/>
        <v>11.18</v>
      </c>
      <c r="V380" s="130">
        <f t="shared" si="430"/>
        <v>110</v>
      </c>
      <c r="W380" s="130">
        <f t="shared" si="431"/>
        <v>0</v>
      </c>
      <c r="X380" s="49">
        <f t="shared" si="432"/>
        <v>539.6</v>
      </c>
      <c r="Y380" s="49">
        <f t="shared" si="433"/>
        <v>1797.84</v>
      </c>
      <c r="Z380" s="360"/>
      <c r="AA380" s="139" t="s">
        <v>75</v>
      </c>
      <c r="AB380" s="140">
        <f t="shared" ref="AB380:AH380" si="488">K380+R380</f>
        <v>44.72</v>
      </c>
      <c r="AC380" s="140">
        <f t="shared" si="488"/>
        <v>894.39</v>
      </c>
      <c r="AD380" s="140">
        <f t="shared" si="488"/>
        <v>601.46</v>
      </c>
      <c r="AE380" s="140">
        <f t="shared" si="488"/>
        <v>37.27</v>
      </c>
      <c r="AF380" s="140">
        <f t="shared" si="488"/>
        <v>220</v>
      </c>
      <c r="AG380" s="140">
        <f t="shared" si="488"/>
        <v>0</v>
      </c>
      <c r="AH380" s="140">
        <f t="shared" si="488"/>
        <v>1797.84</v>
      </c>
      <c r="AI380" s="139" t="s">
        <v>32</v>
      </c>
    </row>
    <row r="381" s="115" customFormat="1" ht="19" customHeight="1" spans="1:35">
      <c r="A381" s="129">
        <f t="shared" si="418"/>
        <v>378</v>
      </c>
      <c r="B381" s="157" t="s">
        <v>368</v>
      </c>
      <c r="C381" s="63" t="s">
        <v>944</v>
      </c>
      <c r="D381" s="235" t="s">
        <v>945</v>
      </c>
      <c r="E381" s="350">
        <v>3726.65</v>
      </c>
      <c r="F381" s="130">
        <v>3726.65</v>
      </c>
      <c r="G381" s="350">
        <v>6014.67</v>
      </c>
      <c r="H381" s="350">
        <v>3726.65</v>
      </c>
      <c r="I381" s="366">
        <v>3180</v>
      </c>
      <c r="J381" s="130"/>
      <c r="K381" s="49">
        <f t="shared" si="419"/>
        <v>44.72</v>
      </c>
      <c r="L381" s="49">
        <f t="shared" si="420"/>
        <v>596.26</v>
      </c>
      <c r="M381" s="130">
        <f t="shared" si="421"/>
        <v>481.17</v>
      </c>
      <c r="N381" s="49">
        <f t="shared" si="422"/>
        <v>26.09</v>
      </c>
      <c r="O381" s="130">
        <f t="shared" si="423"/>
        <v>159</v>
      </c>
      <c r="P381" s="130">
        <f t="shared" si="424"/>
        <v>0</v>
      </c>
      <c r="Q381" s="130">
        <f t="shared" si="425"/>
        <v>1307.24</v>
      </c>
      <c r="R381" s="49">
        <f t="shared" si="426"/>
        <v>0</v>
      </c>
      <c r="S381" s="49">
        <f t="shared" si="427"/>
        <v>298.13</v>
      </c>
      <c r="T381" s="130">
        <f t="shared" si="428"/>
        <v>120.29</v>
      </c>
      <c r="U381" s="49">
        <f t="shared" si="429"/>
        <v>11.18</v>
      </c>
      <c r="V381" s="130">
        <f t="shared" si="430"/>
        <v>159</v>
      </c>
      <c r="W381" s="130">
        <f t="shared" si="431"/>
        <v>0</v>
      </c>
      <c r="X381" s="49">
        <f t="shared" si="432"/>
        <v>588.6</v>
      </c>
      <c r="Y381" s="49">
        <f t="shared" si="433"/>
        <v>1895.84</v>
      </c>
      <c r="Z381" s="360"/>
      <c r="AA381" s="139" t="s">
        <v>88</v>
      </c>
      <c r="AB381" s="140">
        <f t="shared" ref="AB381:AH381" si="489">K381+R381</f>
        <v>44.72</v>
      </c>
      <c r="AC381" s="140">
        <f t="shared" si="489"/>
        <v>894.39</v>
      </c>
      <c r="AD381" s="140">
        <f t="shared" si="489"/>
        <v>601.46</v>
      </c>
      <c r="AE381" s="140">
        <f t="shared" si="489"/>
        <v>37.27</v>
      </c>
      <c r="AF381" s="140">
        <f t="shared" si="489"/>
        <v>318</v>
      </c>
      <c r="AG381" s="140">
        <f t="shared" si="489"/>
        <v>0</v>
      </c>
      <c r="AH381" s="140">
        <f t="shared" si="489"/>
        <v>1895.84</v>
      </c>
      <c r="AI381" s="139" t="s">
        <v>34</v>
      </c>
    </row>
    <row r="382" s="115" customFormat="1" ht="19" customHeight="1" spans="1:35">
      <c r="A382" s="129">
        <f t="shared" si="418"/>
        <v>379</v>
      </c>
      <c r="B382" s="157" t="s">
        <v>201</v>
      </c>
      <c r="C382" s="58" t="s">
        <v>947</v>
      </c>
      <c r="D382" s="365" t="s">
        <v>948</v>
      </c>
      <c r="E382" s="350">
        <v>3726.65</v>
      </c>
      <c r="F382" s="130">
        <v>3726.65</v>
      </c>
      <c r="G382" s="350">
        <v>6014.67</v>
      </c>
      <c r="H382" s="350">
        <v>3726.65</v>
      </c>
      <c r="I382" s="366">
        <v>2200</v>
      </c>
      <c r="J382" s="130"/>
      <c r="K382" s="49">
        <f t="shared" si="419"/>
        <v>44.72</v>
      </c>
      <c r="L382" s="49">
        <f t="shared" si="420"/>
        <v>596.26</v>
      </c>
      <c r="M382" s="130">
        <f t="shared" si="421"/>
        <v>481.17</v>
      </c>
      <c r="N382" s="49">
        <f t="shared" si="422"/>
        <v>26.09</v>
      </c>
      <c r="O382" s="130">
        <f t="shared" si="423"/>
        <v>110</v>
      </c>
      <c r="P382" s="130">
        <f t="shared" si="424"/>
        <v>0</v>
      </c>
      <c r="Q382" s="130">
        <f t="shared" si="425"/>
        <v>1258.24</v>
      </c>
      <c r="R382" s="49">
        <f t="shared" si="426"/>
        <v>0</v>
      </c>
      <c r="S382" s="49">
        <f t="shared" si="427"/>
        <v>298.13</v>
      </c>
      <c r="T382" s="130">
        <f t="shared" si="428"/>
        <v>120.29</v>
      </c>
      <c r="U382" s="49">
        <f t="shared" si="429"/>
        <v>11.18</v>
      </c>
      <c r="V382" s="130">
        <f t="shared" si="430"/>
        <v>110</v>
      </c>
      <c r="W382" s="130">
        <f t="shared" si="431"/>
        <v>0</v>
      </c>
      <c r="X382" s="49">
        <f t="shared" si="432"/>
        <v>539.6</v>
      </c>
      <c r="Y382" s="49">
        <f t="shared" si="433"/>
        <v>1797.84</v>
      </c>
      <c r="Z382" s="360"/>
      <c r="AA382" s="139" t="s">
        <v>66</v>
      </c>
      <c r="AB382" s="140">
        <f t="shared" ref="AB382:AH382" si="490">K382+R382</f>
        <v>44.72</v>
      </c>
      <c r="AC382" s="140">
        <f t="shared" si="490"/>
        <v>894.39</v>
      </c>
      <c r="AD382" s="140">
        <f t="shared" si="490"/>
        <v>601.46</v>
      </c>
      <c r="AE382" s="140">
        <f t="shared" si="490"/>
        <v>37.27</v>
      </c>
      <c r="AF382" s="140">
        <f t="shared" si="490"/>
        <v>220</v>
      </c>
      <c r="AG382" s="140">
        <f t="shared" si="490"/>
        <v>0</v>
      </c>
      <c r="AH382" s="140">
        <f t="shared" si="490"/>
        <v>1797.84</v>
      </c>
      <c r="AI382" s="139" t="s">
        <v>32</v>
      </c>
    </row>
    <row r="383" s="115" customFormat="1" ht="19" customHeight="1" spans="1:35">
      <c r="A383" s="129">
        <f t="shared" si="418"/>
        <v>380</v>
      </c>
      <c r="B383" s="157" t="s">
        <v>119</v>
      </c>
      <c r="C383" s="58" t="s">
        <v>949</v>
      </c>
      <c r="D383" s="365" t="s">
        <v>950</v>
      </c>
      <c r="E383" s="350">
        <v>3726.65</v>
      </c>
      <c r="F383" s="130">
        <v>3726.65</v>
      </c>
      <c r="G383" s="350">
        <v>6014.67</v>
      </c>
      <c r="H383" s="350">
        <v>3726.65</v>
      </c>
      <c r="I383" s="366">
        <v>2200</v>
      </c>
      <c r="J383" s="130"/>
      <c r="K383" s="49">
        <f t="shared" si="419"/>
        <v>44.72</v>
      </c>
      <c r="L383" s="49">
        <f t="shared" si="420"/>
        <v>596.26</v>
      </c>
      <c r="M383" s="130">
        <f t="shared" si="421"/>
        <v>481.17</v>
      </c>
      <c r="N383" s="49">
        <f t="shared" si="422"/>
        <v>26.09</v>
      </c>
      <c r="O383" s="130">
        <f t="shared" si="423"/>
        <v>110</v>
      </c>
      <c r="P383" s="130">
        <f t="shared" si="424"/>
        <v>0</v>
      </c>
      <c r="Q383" s="130">
        <f t="shared" si="425"/>
        <v>1258.24</v>
      </c>
      <c r="R383" s="49">
        <f t="shared" si="426"/>
        <v>0</v>
      </c>
      <c r="S383" s="49">
        <f t="shared" si="427"/>
        <v>298.13</v>
      </c>
      <c r="T383" s="130">
        <f t="shared" si="428"/>
        <v>120.29</v>
      </c>
      <c r="U383" s="49">
        <f t="shared" si="429"/>
        <v>11.18</v>
      </c>
      <c r="V383" s="130">
        <f t="shared" si="430"/>
        <v>110</v>
      </c>
      <c r="W383" s="130">
        <f t="shared" si="431"/>
        <v>0</v>
      </c>
      <c r="X383" s="49">
        <f t="shared" si="432"/>
        <v>539.6</v>
      </c>
      <c r="Y383" s="49">
        <f t="shared" si="433"/>
        <v>1797.84</v>
      </c>
      <c r="Z383" s="360"/>
      <c r="AA383" s="139" t="s">
        <v>89</v>
      </c>
      <c r="AB383" s="140">
        <f t="shared" ref="AB383:AH383" si="491">K383+R383</f>
        <v>44.72</v>
      </c>
      <c r="AC383" s="140">
        <f t="shared" si="491"/>
        <v>894.39</v>
      </c>
      <c r="AD383" s="140">
        <f t="shared" si="491"/>
        <v>601.46</v>
      </c>
      <c r="AE383" s="140">
        <f t="shared" si="491"/>
        <v>37.27</v>
      </c>
      <c r="AF383" s="140">
        <f t="shared" si="491"/>
        <v>220</v>
      </c>
      <c r="AG383" s="140">
        <f t="shared" si="491"/>
        <v>0</v>
      </c>
      <c r="AH383" s="140">
        <f t="shared" si="491"/>
        <v>1797.84</v>
      </c>
      <c r="AI383" s="139" t="s">
        <v>32</v>
      </c>
    </row>
    <row r="384" s="115" customFormat="1" ht="19" customHeight="1" spans="1:35">
      <c r="A384" s="129">
        <f t="shared" si="418"/>
        <v>381</v>
      </c>
      <c r="B384" s="157" t="s">
        <v>262</v>
      </c>
      <c r="C384" s="58" t="s">
        <v>951</v>
      </c>
      <c r="D384" s="365" t="s">
        <v>952</v>
      </c>
      <c r="E384" s="350">
        <v>3726.65</v>
      </c>
      <c r="F384" s="130">
        <v>3726.65</v>
      </c>
      <c r="G384" s="350">
        <v>6014.67</v>
      </c>
      <c r="H384" s="350">
        <v>3726.65</v>
      </c>
      <c r="I384" s="366">
        <v>2200</v>
      </c>
      <c r="J384" s="130"/>
      <c r="K384" s="49">
        <f t="shared" si="419"/>
        <v>44.72</v>
      </c>
      <c r="L384" s="49">
        <f t="shared" si="420"/>
        <v>596.26</v>
      </c>
      <c r="M384" s="130">
        <f t="shared" si="421"/>
        <v>481.17</v>
      </c>
      <c r="N384" s="49">
        <f t="shared" si="422"/>
        <v>26.09</v>
      </c>
      <c r="O384" s="130">
        <f t="shared" si="423"/>
        <v>110</v>
      </c>
      <c r="P384" s="130">
        <f t="shared" si="424"/>
        <v>0</v>
      </c>
      <c r="Q384" s="130">
        <f t="shared" si="425"/>
        <v>1258.24</v>
      </c>
      <c r="R384" s="49">
        <f t="shared" si="426"/>
        <v>0</v>
      </c>
      <c r="S384" s="49">
        <f t="shared" si="427"/>
        <v>298.13</v>
      </c>
      <c r="T384" s="130">
        <f t="shared" si="428"/>
        <v>120.29</v>
      </c>
      <c r="U384" s="49">
        <f t="shared" si="429"/>
        <v>11.18</v>
      </c>
      <c r="V384" s="130">
        <f t="shared" si="430"/>
        <v>110</v>
      </c>
      <c r="W384" s="130">
        <f t="shared" si="431"/>
        <v>0</v>
      </c>
      <c r="X384" s="49">
        <f t="shared" si="432"/>
        <v>539.6</v>
      </c>
      <c r="Y384" s="49">
        <f t="shared" si="433"/>
        <v>1797.84</v>
      </c>
      <c r="Z384" s="360"/>
      <c r="AA384" s="139" t="s">
        <v>68</v>
      </c>
      <c r="AB384" s="140">
        <f t="shared" ref="AB384:AH384" si="492">K384+R384</f>
        <v>44.72</v>
      </c>
      <c r="AC384" s="140">
        <f t="shared" si="492"/>
        <v>894.39</v>
      </c>
      <c r="AD384" s="140">
        <f t="shared" si="492"/>
        <v>601.46</v>
      </c>
      <c r="AE384" s="140">
        <f t="shared" si="492"/>
        <v>37.27</v>
      </c>
      <c r="AF384" s="140">
        <f t="shared" si="492"/>
        <v>220</v>
      </c>
      <c r="AG384" s="140">
        <f t="shared" si="492"/>
        <v>0</v>
      </c>
      <c r="AH384" s="140">
        <f t="shared" si="492"/>
        <v>1797.84</v>
      </c>
      <c r="AI384" s="139" t="s">
        <v>32</v>
      </c>
    </row>
    <row r="385" s="115" customFormat="1" ht="19" customHeight="1" spans="1:35">
      <c r="A385" s="129">
        <f t="shared" si="418"/>
        <v>382</v>
      </c>
      <c r="B385" s="157" t="s">
        <v>119</v>
      </c>
      <c r="C385" s="58" t="s">
        <v>953</v>
      </c>
      <c r="D385" s="365" t="s">
        <v>954</v>
      </c>
      <c r="E385" s="350">
        <v>3726.65</v>
      </c>
      <c r="F385" s="130">
        <v>3726.65</v>
      </c>
      <c r="G385" s="350">
        <v>6014.67</v>
      </c>
      <c r="H385" s="350">
        <v>3726.65</v>
      </c>
      <c r="I385" s="366">
        <v>2200</v>
      </c>
      <c r="J385" s="130"/>
      <c r="K385" s="49">
        <f t="shared" si="419"/>
        <v>44.72</v>
      </c>
      <c r="L385" s="49">
        <f t="shared" si="420"/>
        <v>596.26</v>
      </c>
      <c r="M385" s="130">
        <f t="shared" si="421"/>
        <v>481.17</v>
      </c>
      <c r="N385" s="49">
        <f t="shared" si="422"/>
        <v>26.09</v>
      </c>
      <c r="O385" s="130">
        <f t="shared" si="423"/>
        <v>110</v>
      </c>
      <c r="P385" s="130">
        <f t="shared" si="424"/>
        <v>0</v>
      </c>
      <c r="Q385" s="130">
        <f t="shared" si="425"/>
        <v>1258.24</v>
      </c>
      <c r="R385" s="49">
        <f t="shared" si="426"/>
        <v>0</v>
      </c>
      <c r="S385" s="49">
        <f t="shared" si="427"/>
        <v>298.13</v>
      </c>
      <c r="T385" s="130">
        <f t="shared" si="428"/>
        <v>120.29</v>
      </c>
      <c r="U385" s="49">
        <f t="shared" si="429"/>
        <v>11.18</v>
      </c>
      <c r="V385" s="130">
        <f t="shared" si="430"/>
        <v>110</v>
      </c>
      <c r="W385" s="130">
        <f t="shared" si="431"/>
        <v>0</v>
      </c>
      <c r="X385" s="49">
        <f t="shared" si="432"/>
        <v>539.6</v>
      </c>
      <c r="Y385" s="49">
        <f t="shared" si="433"/>
        <v>1797.84</v>
      </c>
      <c r="Z385" s="360"/>
      <c r="AA385" s="139" t="s">
        <v>89</v>
      </c>
      <c r="AB385" s="140">
        <f t="shared" ref="AB385:AH385" si="493">K385+R385</f>
        <v>44.72</v>
      </c>
      <c r="AC385" s="140">
        <f t="shared" si="493"/>
        <v>894.39</v>
      </c>
      <c r="AD385" s="140">
        <f t="shared" si="493"/>
        <v>601.46</v>
      </c>
      <c r="AE385" s="140">
        <f t="shared" si="493"/>
        <v>37.27</v>
      </c>
      <c r="AF385" s="140">
        <f t="shared" si="493"/>
        <v>220</v>
      </c>
      <c r="AG385" s="140">
        <f t="shared" si="493"/>
        <v>0</v>
      </c>
      <c r="AH385" s="140">
        <f t="shared" si="493"/>
        <v>1797.84</v>
      </c>
      <c r="AI385" s="139" t="s">
        <v>32</v>
      </c>
    </row>
    <row r="386" s="115" customFormat="1" ht="19" customHeight="1" spans="1:35">
      <c r="A386" s="129">
        <f t="shared" si="418"/>
        <v>383</v>
      </c>
      <c r="B386" s="157" t="s">
        <v>201</v>
      </c>
      <c r="C386" s="63" t="s">
        <v>955</v>
      </c>
      <c r="D386" s="367" t="s">
        <v>956</v>
      </c>
      <c r="E386" s="350">
        <v>3726.65</v>
      </c>
      <c r="F386" s="130">
        <v>3726.65</v>
      </c>
      <c r="G386" s="350">
        <v>6014.67</v>
      </c>
      <c r="H386" s="350">
        <v>3726.65</v>
      </c>
      <c r="I386" s="366">
        <v>2200</v>
      </c>
      <c r="J386" s="130"/>
      <c r="K386" s="49">
        <f t="shared" si="419"/>
        <v>44.72</v>
      </c>
      <c r="L386" s="49">
        <f t="shared" si="420"/>
        <v>596.26</v>
      </c>
      <c r="M386" s="130">
        <f t="shared" si="421"/>
        <v>481.17</v>
      </c>
      <c r="N386" s="49">
        <f t="shared" si="422"/>
        <v>26.09</v>
      </c>
      <c r="O386" s="130">
        <f t="shared" si="423"/>
        <v>110</v>
      </c>
      <c r="P386" s="130">
        <f t="shared" si="424"/>
        <v>0</v>
      </c>
      <c r="Q386" s="130">
        <f t="shared" si="425"/>
        <v>1258.24</v>
      </c>
      <c r="R386" s="49">
        <f t="shared" si="426"/>
        <v>0</v>
      </c>
      <c r="S386" s="49">
        <f t="shared" si="427"/>
        <v>298.13</v>
      </c>
      <c r="T386" s="130">
        <f t="shared" si="428"/>
        <v>120.29</v>
      </c>
      <c r="U386" s="49">
        <f t="shared" si="429"/>
        <v>11.18</v>
      </c>
      <c r="V386" s="130">
        <f t="shared" si="430"/>
        <v>110</v>
      </c>
      <c r="W386" s="130">
        <f t="shared" si="431"/>
        <v>0</v>
      </c>
      <c r="X386" s="49">
        <f t="shared" si="432"/>
        <v>539.6</v>
      </c>
      <c r="Y386" s="49">
        <f t="shared" si="433"/>
        <v>1797.84</v>
      </c>
      <c r="Z386" s="360"/>
      <c r="AA386" s="139" t="s">
        <v>66</v>
      </c>
      <c r="AB386" s="140">
        <f t="shared" ref="AB386:AH386" si="494">K386+R386</f>
        <v>44.72</v>
      </c>
      <c r="AC386" s="140">
        <f t="shared" si="494"/>
        <v>894.39</v>
      </c>
      <c r="AD386" s="140">
        <f t="shared" si="494"/>
        <v>601.46</v>
      </c>
      <c r="AE386" s="140">
        <f t="shared" si="494"/>
        <v>37.27</v>
      </c>
      <c r="AF386" s="140">
        <f t="shared" si="494"/>
        <v>220</v>
      </c>
      <c r="AG386" s="140">
        <f t="shared" si="494"/>
        <v>0</v>
      </c>
      <c r="AH386" s="140">
        <f t="shared" si="494"/>
        <v>1797.84</v>
      </c>
      <c r="AI386" s="139" t="s">
        <v>32</v>
      </c>
    </row>
    <row r="387" s="115" customFormat="1" ht="19" customHeight="1" spans="1:35">
      <c r="A387" s="129">
        <f t="shared" si="418"/>
        <v>384</v>
      </c>
      <c r="B387" s="157" t="s">
        <v>411</v>
      </c>
      <c r="C387" s="52" t="s">
        <v>959</v>
      </c>
      <c r="D387" s="368" t="s">
        <v>960</v>
      </c>
      <c r="E387" s="350">
        <v>3726.65</v>
      </c>
      <c r="F387" s="130">
        <v>3726.65</v>
      </c>
      <c r="G387" s="350">
        <v>6014.67</v>
      </c>
      <c r="H387" s="350">
        <v>3726.65</v>
      </c>
      <c r="I387" s="366">
        <v>2200</v>
      </c>
      <c r="J387" s="130"/>
      <c r="K387" s="49">
        <f t="shared" si="419"/>
        <v>44.72</v>
      </c>
      <c r="L387" s="49">
        <f t="shared" si="420"/>
        <v>596.26</v>
      </c>
      <c r="M387" s="130">
        <f t="shared" si="421"/>
        <v>481.17</v>
      </c>
      <c r="N387" s="49">
        <f t="shared" si="422"/>
        <v>26.09</v>
      </c>
      <c r="O387" s="130">
        <f t="shared" si="423"/>
        <v>110</v>
      </c>
      <c r="P387" s="130">
        <f t="shared" si="424"/>
        <v>0</v>
      </c>
      <c r="Q387" s="130">
        <f t="shared" si="425"/>
        <v>1258.24</v>
      </c>
      <c r="R387" s="49">
        <f t="shared" si="426"/>
        <v>0</v>
      </c>
      <c r="S387" s="49">
        <f t="shared" si="427"/>
        <v>298.13</v>
      </c>
      <c r="T387" s="130">
        <f t="shared" si="428"/>
        <v>120.29</v>
      </c>
      <c r="U387" s="49">
        <f t="shared" si="429"/>
        <v>11.18</v>
      </c>
      <c r="V387" s="130">
        <f t="shared" si="430"/>
        <v>110</v>
      </c>
      <c r="W387" s="130">
        <f t="shared" si="431"/>
        <v>0</v>
      </c>
      <c r="X387" s="49">
        <f t="shared" si="432"/>
        <v>539.6</v>
      </c>
      <c r="Y387" s="49">
        <f t="shared" si="433"/>
        <v>1797.84</v>
      </c>
      <c r="Z387" s="360"/>
      <c r="AA387" s="377" t="s">
        <v>76</v>
      </c>
      <c r="AB387" s="140">
        <f t="shared" ref="AB387:AH387" si="495">K387+R387</f>
        <v>44.72</v>
      </c>
      <c r="AC387" s="140">
        <f t="shared" si="495"/>
        <v>894.39</v>
      </c>
      <c r="AD387" s="140">
        <f t="shared" si="495"/>
        <v>601.46</v>
      </c>
      <c r="AE387" s="140">
        <f t="shared" si="495"/>
        <v>37.27</v>
      </c>
      <c r="AF387" s="140">
        <f t="shared" si="495"/>
        <v>220</v>
      </c>
      <c r="AG387" s="140">
        <f t="shared" si="495"/>
        <v>0</v>
      </c>
      <c r="AH387" s="140">
        <f t="shared" si="495"/>
        <v>1797.84</v>
      </c>
      <c r="AI387" s="139" t="s">
        <v>32</v>
      </c>
    </row>
    <row r="388" s="115" customFormat="1" ht="19" customHeight="1" spans="1:35">
      <c r="A388" s="129">
        <f t="shared" si="418"/>
        <v>385</v>
      </c>
      <c r="B388" s="157" t="s">
        <v>262</v>
      </c>
      <c r="C388" s="52" t="s">
        <v>961</v>
      </c>
      <c r="D388" s="368" t="s">
        <v>962</v>
      </c>
      <c r="E388" s="350">
        <v>3726.65</v>
      </c>
      <c r="F388" s="130">
        <v>3726.65</v>
      </c>
      <c r="G388" s="350">
        <v>6014.67</v>
      </c>
      <c r="H388" s="350">
        <v>3726.65</v>
      </c>
      <c r="I388" s="366">
        <v>0</v>
      </c>
      <c r="J388" s="130"/>
      <c r="K388" s="49">
        <f t="shared" si="419"/>
        <v>44.72</v>
      </c>
      <c r="L388" s="49">
        <f t="shared" si="420"/>
        <v>596.26</v>
      </c>
      <c r="M388" s="130">
        <f t="shared" si="421"/>
        <v>481.17</v>
      </c>
      <c r="N388" s="49">
        <f t="shared" si="422"/>
        <v>26.09</v>
      </c>
      <c r="O388" s="130">
        <f t="shared" si="423"/>
        <v>0</v>
      </c>
      <c r="P388" s="130">
        <f t="shared" si="424"/>
        <v>0</v>
      </c>
      <c r="Q388" s="130">
        <f t="shared" si="425"/>
        <v>1148.24</v>
      </c>
      <c r="R388" s="49">
        <f t="shared" si="426"/>
        <v>0</v>
      </c>
      <c r="S388" s="49">
        <f t="shared" si="427"/>
        <v>298.13</v>
      </c>
      <c r="T388" s="130">
        <f t="shared" si="428"/>
        <v>120.29</v>
      </c>
      <c r="U388" s="49">
        <f t="shared" si="429"/>
        <v>11.18</v>
      </c>
      <c r="V388" s="130">
        <f t="shared" si="430"/>
        <v>0</v>
      </c>
      <c r="W388" s="130">
        <f t="shared" si="431"/>
        <v>0</v>
      </c>
      <c r="X388" s="49">
        <f t="shared" si="432"/>
        <v>429.6</v>
      </c>
      <c r="Y388" s="49">
        <f t="shared" si="433"/>
        <v>1577.84</v>
      </c>
      <c r="Z388" s="360"/>
      <c r="AA388" s="377" t="s">
        <v>65</v>
      </c>
      <c r="AB388" s="140">
        <f t="shared" ref="AB388:AH388" si="496">K388+R388</f>
        <v>44.72</v>
      </c>
      <c r="AC388" s="140">
        <f t="shared" si="496"/>
        <v>894.39</v>
      </c>
      <c r="AD388" s="140">
        <f t="shared" si="496"/>
        <v>601.46</v>
      </c>
      <c r="AE388" s="140">
        <f t="shared" si="496"/>
        <v>37.27</v>
      </c>
      <c r="AF388" s="140">
        <f t="shared" si="496"/>
        <v>0</v>
      </c>
      <c r="AG388" s="140">
        <f t="shared" si="496"/>
        <v>0</v>
      </c>
      <c r="AH388" s="140">
        <f t="shared" si="496"/>
        <v>1577.84</v>
      </c>
      <c r="AI388" s="139" t="s">
        <v>32</v>
      </c>
    </row>
    <row r="389" s="115" customFormat="1" ht="19" customHeight="1" spans="1:35">
      <c r="A389" s="129">
        <f t="shared" si="418"/>
        <v>386</v>
      </c>
      <c r="B389" s="157" t="s">
        <v>217</v>
      </c>
      <c r="C389" s="52" t="s">
        <v>965</v>
      </c>
      <c r="D389" s="237" t="s">
        <v>966</v>
      </c>
      <c r="E389" s="350">
        <v>3726.65</v>
      </c>
      <c r="F389" s="130">
        <v>3726.65</v>
      </c>
      <c r="G389" s="350">
        <v>6014.67</v>
      </c>
      <c r="H389" s="350">
        <v>3726.65</v>
      </c>
      <c r="I389" s="366">
        <v>2200</v>
      </c>
      <c r="J389" s="130"/>
      <c r="K389" s="49">
        <f t="shared" si="419"/>
        <v>44.72</v>
      </c>
      <c r="L389" s="49">
        <f t="shared" si="420"/>
        <v>596.26</v>
      </c>
      <c r="M389" s="130">
        <f t="shared" si="421"/>
        <v>481.17</v>
      </c>
      <c r="N389" s="49">
        <f t="shared" si="422"/>
        <v>26.09</v>
      </c>
      <c r="O389" s="130">
        <f t="shared" si="423"/>
        <v>110</v>
      </c>
      <c r="P389" s="130">
        <f t="shared" si="424"/>
        <v>0</v>
      </c>
      <c r="Q389" s="130">
        <f t="shared" si="425"/>
        <v>1258.24</v>
      </c>
      <c r="R389" s="49">
        <f t="shared" si="426"/>
        <v>0</v>
      </c>
      <c r="S389" s="49">
        <f t="shared" si="427"/>
        <v>298.13</v>
      </c>
      <c r="T389" s="130">
        <f t="shared" si="428"/>
        <v>120.29</v>
      </c>
      <c r="U389" s="49">
        <f t="shared" si="429"/>
        <v>11.18</v>
      </c>
      <c r="V389" s="130">
        <f t="shared" si="430"/>
        <v>110</v>
      </c>
      <c r="W389" s="130">
        <f t="shared" si="431"/>
        <v>0</v>
      </c>
      <c r="X389" s="49">
        <f t="shared" si="432"/>
        <v>539.6</v>
      </c>
      <c r="Y389" s="49">
        <f t="shared" si="433"/>
        <v>1797.84</v>
      </c>
      <c r="Z389" s="360"/>
      <c r="AA389" s="377" t="s">
        <v>57</v>
      </c>
      <c r="AB389" s="140">
        <f t="shared" ref="AB389:AH389" si="497">K389+R389</f>
        <v>44.72</v>
      </c>
      <c r="AC389" s="140">
        <f t="shared" si="497"/>
        <v>894.39</v>
      </c>
      <c r="AD389" s="140">
        <f t="shared" si="497"/>
        <v>601.46</v>
      </c>
      <c r="AE389" s="140">
        <f t="shared" si="497"/>
        <v>37.27</v>
      </c>
      <c r="AF389" s="140">
        <f t="shared" si="497"/>
        <v>220</v>
      </c>
      <c r="AG389" s="140">
        <f t="shared" si="497"/>
        <v>0</v>
      </c>
      <c r="AH389" s="140">
        <f t="shared" si="497"/>
        <v>1797.84</v>
      </c>
      <c r="AI389" s="139" t="s">
        <v>32</v>
      </c>
    </row>
    <row r="390" s="115" customFormat="1" ht="19" customHeight="1" spans="1:35">
      <c r="A390" s="129">
        <f t="shared" ref="A390:A406" si="498">ROW()-3</f>
        <v>387</v>
      </c>
      <c r="B390" s="157" t="s">
        <v>212</v>
      </c>
      <c r="C390" s="87" t="s">
        <v>967</v>
      </c>
      <c r="D390" s="368" t="s">
        <v>968</v>
      </c>
      <c r="E390" s="350">
        <v>3726.65</v>
      </c>
      <c r="F390" s="130">
        <v>3726.65</v>
      </c>
      <c r="G390" s="350">
        <v>6014.67</v>
      </c>
      <c r="H390" s="350">
        <v>3726.65</v>
      </c>
      <c r="I390" s="366">
        <v>3180</v>
      </c>
      <c r="J390" s="87"/>
      <c r="K390" s="49">
        <f t="shared" ref="K390:K406" si="499">ROUND(E390*0.012,2)</f>
        <v>44.72</v>
      </c>
      <c r="L390" s="49">
        <f t="shared" ref="L390:L406" si="500">ROUND(F390*0.16,2)</f>
        <v>596.26</v>
      </c>
      <c r="M390" s="130">
        <f t="shared" ref="M390:M406" si="501">ROUND(G390*0.08,2)</f>
        <v>481.17</v>
      </c>
      <c r="N390" s="49">
        <f t="shared" ref="N390:N406" si="502">ROUND(H390*0.007,2)</f>
        <v>26.09</v>
      </c>
      <c r="O390" s="130">
        <f t="shared" ref="O390:O406" si="503">I390*5%</f>
        <v>159</v>
      </c>
      <c r="P390" s="130">
        <f t="shared" ref="P390:P406" si="504">J390*50%</f>
        <v>0</v>
      </c>
      <c r="Q390" s="130">
        <f t="shared" ref="Q390:Q406" si="505">SUM(K390:P390)</f>
        <v>1307.24</v>
      </c>
      <c r="R390" s="49">
        <f t="shared" ref="R390:R406" si="506">E390*0</f>
        <v>0</v>
      </c>
      <c r="S390" s="49">
        <f t="shared" ref="S390:S406" si="507">ROUND(F390*0.08,2)</f>
        <v>298.13</v>
      </c>
      <c r="T390" s="130">
        <f t="shared" ref="T390:T406" si="508">ROUND(G390*0.02,2)</f>
        <v>120.29</v>
      </c>
      <c r="U390" s="49">
        <f t="shared" ref="U390:U406" si="509">ROUND(H390*0.003,2)</f>
        <v>11.18</v>
      </c>
      <c r="V390" s="130">
        <f t="shared" ref="V390:V406" si="510">I390*5%</f>
        <v>159</v>
      </c>
      <c r="W390" s="130">
        <f t="shared" ref="W390:W406" si="511">J390*50%</f>
        <v>0</v>
      </c>
      <c r="X390" s="49">
        <f t="shared" ref="X390:X406" si="512">SUM(R390:W390)</f>
        <v>588.6</v>
      </c>
      <c r="Y390" s="49">
        <f t="shared" ref="Y390:Y406" si="513">Q390+X390</f>
        <v>1895.84</v>
      </c>
      <c r="Z390" s="360"/>
      <c r="AA390" s="377" t="s">
        <v>67</v>
      </c>
      <c r="AB390" s="140">
        <f t="shared" ref="AB390:AH390" si="514">K390+R390</f>
        <v>44.72</v>
      </c>
      <c r="AC390" s="140">
        <f t="shared" si="514"/>
        <v>894.39</v>
      </c>
      <c r="AD390" s="140">
        <f t="shared" si="514"/>
        <v>601.46</v>
      </c>
      <c r="AE390" s="140">
        <f t="shared" si="514"/>
        <v>37.27</v>
      </c>
      <c r="AF390" s="140">
        <f t="shared" si="514"/>
        <v>318</v>
      </c>
      <c r="AG390" s="140">
        <f t="shared" si="514"/>
        <v>0</v>
      </c>
      <c r="AH390" s="140">
        <f t="shared" si="514"/>
        <v>1895.84</v>
      </c>
      <c r="AI390" s="139" t="s">
        <v>32</v>
      </c>
    </row>
    <row r="391" s="115" customFormat="1" ht="19" customHeight="1" spans="1:35">
      <c r="A391" s="129">
        <f t="shared" si="498"/>
        <v>388</v>
      </c>
      <c r="B391" s="157" t="s">
        <v>262</v>
      </c>
      <c r="C391" s="88" t="s">
        <v>971</v>
      </c>
      <c r="D391" s="369" t="s">
        <v>972</v>
      </c>
      <c r="E391" s="350">
        <v>3726.65</v>
      </c>
      <c r="F391" s="130">
        <v>3726.65</v>
      </c>
      <c r="G391" s="350">
        <v>6014.67</v>
      </c>
      <c r="H391" s="350">
        <v>3726.65</v>
      </c>
      <c r="I391" s="366">
        <v>2200</v>
      </c>
      <c r="J391" s="87"/>
      <c r="K391" s="49">
        <f t="shared" si="499"/>
        <v>44.72</v>
      </c>
      <c r="L391" s="49">
        <f t="shared" si="500"/>
        <v>596.26</v>
      </c>
      <c r="M391" s="130">
        <f t="shared" si="501"/>
        <v>481.17</v>
      </c>
      <c r="N391" s="49">
        <f t="shared" si="502"/>
        <v>26.09</v>
      </c>
      <c r="O391" s="130">
        <f t="shared" si="503"/>
        <v>110</v>
      </c>
      <c r="P391" s="130">
        <f t="shared" si="504"/>
        <v>0</v>
      </c>
      <c r="Q391" s="130">
        <f t="shared" si="505"/>
        <v>1258.24</v>
      </c>
      <c r="R391" s="49">
        <f t="shared" si="506"/>
        <v>0</v>
      </c>
      <c r="S391" s="49">
        <f t="shared" si="507"/>
        <v>298.13</v>
      </c>
      <c r="T391" s="130">
        <f t="shared" si="508"/>
        <v>120.29</v>
      </c>
      <c r="U391" s="49">
        <f t="shared" si="509"/>
        <v>11.18</v>
      </c>
      <c r="V391" s="130">
        <f t="shared" si="510"/>
        <v>110</v>
      </c>
      <c r="W391" s="130">
        <f t="shared" si="511"/>
        <v>0</v>
      </c>
      <c r="X391" s="49">
        <f t="shared" si="512"/>
        <v>539.6</v>
      </c>
      <c r="Y391" s="49">
        <f t="shared" si="513"/>
        <v>1797.84</v>
      </c>
      <c r="Z391" s="360"/>
      <c r="AA391" s="377" t="s">
        <v>68</v>
      </c>
      <c r="AB391" s="140">
        <f t="shared" ref="AB391:AH391" si="515">K391+R391</f>
        <v>44.72</v>
      </c>
      <c r="AC391" s="140">
        <f t="shared" si="515"/>
        <v>894.39</v>
      </c>
      <c r="AD391" s="140">
        <f t="shared" si="515"/>
        <v>601.46</v>
      </c>
      <c r="AE391" s="140">
        <f t="shared" si="515"/>
        <v>37.27</v>
      </c>
      <c r="AF391" s="140">
        <f t="shared" si="515"/>
        <v>220</v>
      </c>
      <c r="AG391" s="140">
        <f t="shared" si="515"/>
        <v>0</v>
      </c>
      <c r="AH391" s="140">
        <f t="shared" si="515"/>
        <v>1797.84</v>
      </c>
      <c r="AI391" s="139" t="s">
        <v>32</v>
      </c>
    </row>
    <row r="392" s="115" customFormat="1" ht="19" customHeight="1" spans="1:35">
      <c r="A392" s="129">
        <f t="shared" si="498"/>
        <v>389</v>
      </c>
      <c r="B392" s="157" t="s">
        <v>262</v>
      </c>
      <c r="C392" s="87" t="s">
        <v>973</v>
      </c>
      <c r="D392" s="368" t="s">
        <v>974</v>
      </c>
      <c r="E392" s="350">
        <v>3726.65</v>
      </c>
      <c r="F392" s="130">
        <v>3726.65</v>
      </c>
      <c r="G392" s="350">
        <v>6014.67</v>
      </c>
      <c r="H392" s="350">
        <v>3726.65</v>
      </c>
      <c r="I392" s="366">
        <v>2200</v>
      </c>
      <c r="J392" s="87"/>
      <c r="K392" s="49">
        <f t="shared" si="499"/>
        <v>44.72</v>
      </c>
      <c r="L392" s="49">
        <f t="shared" si="500"/>
        <v>596.26</v>
      </c>
      <c r="M392" s="130">
        <f t="shared" si="501"/>
        <v>481.17</v>
      </c>
      <c r="N392" s="49">
        <f t="shared" si="502"/>
        <v>26.09</v>
      </c>
      <c r="O392" s="130">
        <f t="shared" si="503"/>
        <v>110</v>
      </c>
      <c r="P392" s="130">
        <f t="shared" si="504"/>
        <v>0</v>
      </c>
      <c r="Q392" s="130">
        <f t="shared" si="505"/>
        <v>1258.24</v>
      </c>
      <c r="R392" s="49">
        <f t="shared" si="506"/>
        <v>0</v>
      </c>
      <c r="S392" s="49">
        <f t="shared" si="507"/>
        <v>298.13</v>
      </c>
      <c r="T392" s="130">
        <f t="shared" si="508"/>
        <v>120.29</v>
      </c>
      <c r="U392" s="49">
        <f t="shared" si="509"/>
        <v>11.18</v>
      </c>
      <c r="V392" s="130">
        <f t="shared" si="510"/>
        <v>110</v>
      </c>
      <c r="W392" s="130">
        <f t="shared" si="511"/>
        <v>0</v>
      </c>
      <c r="X392" s="49">
        <f t="shared" si="512"/>
        <v>539.6</v>
      </c>
      <c r="Y392" s="49">
        <f t="shared" si="513"/>
        <v>1797.84</v>
      </c>
      <c r="Z392" s="360"/>
      <c r="AA392" s="377" t="s">
        <v>68</v>
      </c>
      <c r="AB392" s="140">
        <f t="shared" ref="AB392:AH392" si="516">K392+R392</f>
        <v>44.72</v>
      </c>
      <c r="AC392" s="140">
        <f t="shared" si="516"/>
        <v>894.39</v>
      </c>
      <c r="AD392" s="140">
        <f t="shared" si="516"/>
        <v>601.46</v>
      </c>
      <c r="AE392" s="140">
        <f t="shared" si="516"/>
        <v>37.27</v>
      </c>
      <c r="AF392" s="140">
        <f t="shared" si="516"/>
        <v>220</v>
      </c>
      <c r="AG392" s="140">
        <f t="shared" si="516"/>
        <v>0</v>
      </c>
      <c r="AH392" s="140">
        <f t="shared" si="516"/>
        <v>1797.84</v>
      </c>
      <c r="AI392" s="139" t="s">
        <v>32</v>
      </c>
    </row>
    <row r="393" s="115" customFormat="1" ht="19" customHeight="1" spans="1:35">
      <c r="A393" s="129">
        <f t="shared" si="498"/>
        <v>390</v>
      </c>
      <c r="B393" s="157" t="s">
        <v>201</v>
      </c>
      <c r="C393" s="87" t="s">
        <v>975</v>
      </c>
      <c r="D393" s="368" t="s">
        <v>976</v>
      </c>
      <c r="E393" s="350">
        <v>3726.65</v>
      </c>
      <c r="F393" s="130">
        <v>3726.65</v>
      </c>
      <c r="G393" s="350">
        <v>6014.67</v>
      </c>
      <c r="H393" s="350">
        <v>3726.65</v>
      </c>
      <c r="I393" s="375">
        <v>3180</v>
      </c>
      <c r="J393" s="88"/>
      <c r="K393" s="49">
        <f t="shared" si="499"/>
        <v>44.72</v>
      </c>
      <c r="L393" s="49">
        <f t="shared" si="500"/>
        <v>596.26</v>
      </c>
      <c r="M393" s="130">
        <f t="shared" si="501"/>
        <v>481.17</v>
      </c>
      <c r="N393" s="49">
        <f t="shared" si="502"/>
        <v>26.09</v>
      </c>
      <c r="O393" s="130">
        <f t="shared" si="503"/>
        <v>159</v>
      </c>
      <c r="P393" s="130">
        <f t="shared" si="504"/>
        <v>0</v>
      </c>
      <c r="Q393" s="130">
        <f t="shared" si="505"/>
        <v>1307.24</v>
      </c>
      <c r="R393" s="49">
        <f t="shared" si="506"/>
        <v>0</v>
      </c>
      <c r="S393" s="49">
        <f t="shared" si="507"/>
        <v>298.13</v>
      </c>
      <c r="T393" s="130">
        <f t="shared" si="508"/>
        <v>120.29</v>
      </c>
      <c r="U393" s="49">
        <f t="shared" si="509"/>
        <v>11.18</v>
      </c>
      <c r="V393" s="130">
        <f t="shared" si="510"/>
        <v>159</v>
      </c>
      <c r="W393" s="130">
        <f t="shared" si="511"/>
        <v>0</v>
      </c>
      <c r="X393" s="49">
        <f t="shared" si="512"/>
        <v>588.6</v>
      </c>
      <c r="Y393" s="49">
        <f t="shared" si="513"/>
        <v>1895.84</v>
      </c>
      <c r="Z393" s="360"/>
      <c r="AA393" s="377" t="s">
        <v>66</v>
      </c>
      <c r="AB393" s="140">
        <f t="shared" ref="AB393:AH393" si="517">K393+R393</f>
        <v>44.72</v>
      </c>
      <c r="AC393" s="140">
        <f t="shared" si="517"/>
        <v>894.39</v>
      </c>
      <c r="AD393" s="140">
        <f t="shared" si="517"/>
        <v>601.46</v>
      </c>
      <c r="AE393" s="140">
        <f t="shared" si="517"/>
        <v>37.27</v>
      </c>
      <c r="AF393" s="140">
        <f t="shared" si="517"/>
        <v>318</v>
      </c>
      <c r="AG393" s="140">
        <f t="shared" si="517"/>
        <v>0</v>
      </c>
      <c r="AH393" s="140">
        <f t="shared" si="517"/>
        <v>1895.84</v>
      </c>
      <c r="AI393" s="139" t="s">
        <v>32</v>
      </c>
    </row>
    <row r="394" s="115" customFormat="1" ht="19" customHeight="1" spans="1:35">
      <c r="A394" s="129">
        <f t="shared" si="498"/>
        <v>391</v>
      </c>
      <c r="B394" s="157" t="s">
        <v>411</v>
      </c>
      <c r="C394" s="87" t="s">
        <v>977</v>
      </c>
      <c r="D394" s="368" t="s">
        <v>978</v>
      </c>
      <c r="E394" s="350">
        <v>3726.65</v>
      </c>
      <c r="F394" s="130">
        <v>3726.65</v>
      </c>
      <c r="G394" s="350">
        <v>6014.67</v>
      </c>
      <c r="H394" s="350">
        <v>3726.65</v>
      </c>
      <c r="I394" s="366">
        <v>2200</v>
      </c>
      <c r="J394" s="87"/>
      <c r="K394" s="49">
        <f t="shared" si="499"/>
        <v>44.72</v>
      </c>
      <c r="L394" s="49">
        <f t="shared" si="500"/>
        <v>596.26</v>
      </c>
      <c r="M394" s="130">
        <f t="shared" si="501"/>
        <v>481.17</v>
      </c>
      <c r="N394" s="49">
        <f t="shared" si="502"/>
        <v>26.09</v>
      </c>
      <c r="O394" s="130">
        <f t="shared" si="503"/>
        <v>110</v>
      </c>
      <c r="P394" s="130">
        <f t="shared" si="504"/>
        <v>0</v>
      </c>
      <c r="Q394" s="130">
        <f t="shared" si="505"/>
        <v>1258.24</v>
      </c>
      <c r="R394" s="49">
        <f t="shared" si="506"/>
        <v>0</v>
      </c>
      <c r="S394" s="49">
        <f t="shared" si="507"/>
        <v>298.13</v>
      </c>
      <c r="T394" s="130">
        <f t="shared" si="508"/>
        <v>120.29</v>
      </c>
      <c r="U394" s="49">
        <f t="shared" si="509"/>
        <v>11.18</v>
      </c>
      <c r="V394" s="130">
        <f t="shared" si="510"/>
        <v>110</v>
      </c>
      <c r="W394" s="130">
        <f t="shared" si="511"/>
        <v>0</v>
      </c>
      <c r="X394" s="49">
        <f t="shared" si="512"/>
        <v>539.6</v>
      </c>
      <c r="Y394" s="49">
        <f t="shared" si="513"/>
        <v>1797.84</v>
      </c>
      <c r="Z394" s="360"/>
      <c r="AA394" s="377" t="s">
        <v>76</v>
      </c>
      <c r="AB394" s="140">
        <f t="shared" ref="AB394:AH394" si="518">K394+R394</f>
        <v>44.72</v>
      </c>
      <c r="AC394" s="140">
        <f t="shared" si="518"/>
        <v>894.39</v>
      </c>
      <c r="AD394" s="140">
        <f t="shared" si="518"/>
        <v>601.46</v>
      </c>
      <c r="AE394" s="140">
        <f t="shared" si="518"/>
        <v>37.27</v>
      </c>
      <c r="AF394" s="140">
        <f t="shared" si="518"/>
        <v>220</v>
      </c>
      <c r="AG394" s="140">
        <f t="shared" si="518"/>
        <v>0</v>
      </c>
      <c r="AH394" s="140">
        <f t="shared" si="518"/>
        <v>1797.84</v>
      </c>
      <c r="AI394" s="139" t="s">
        <v>32</v>
      </c>
    </row>
    <row r="395" s="115" customFormat="1" ht="19" customHeight="1" spans="1:35">
      <c r="A395" s="129">
        <f t="shared" si="498"/>
        <v>392</v>
      </c>
      <c r="B395" s="162" t="s">
        <v>411</v>
      </c>
      <c r="C395" s="52" t="s">
        <v>979</v>
      </c>
      <c r="D395" s="370" t="s">
        <v>980</v>
      </c>
      <c r="E395" s="350">
        <v>3726.65</v>
      </c>
      <c r="F395" s="130">
        <v>3726.65</v>
      </c>
      <c r="G395" s="350">
        <v>6014.67</v>
      </c>
      <c r="H395" s="350">
        <v>3726.65</v>
      </c>
      <c r="I395" s="366">
        <v>2200</v>
      </c>
      <c r="J395" s="52"/>
      <c r="K395" s="49">
        <f t="shared" si="499"/>
        <v>44.72</v>
      </c>
      <c r="L395" s="49">
        <f t="shared" si="500"/>
        <v>596.26</v>
      </c>
      <c r="M395" s="130">
        <f t="shared" si="501"/>
        <v>481.17</v>
      </c>
      <c r="N395" s="49">
        <f t="shared" si="502"/>
        <v>26.09</v>
      </c>
      <c r="O395" s="130">
        <f t="shared" si="503"/>
        <v>110</v>
      </c>
      <c r="P395" s="130">
        <f t="shared" si="504"/>
        <v>0</v>
      </c>
      <c r="Q395" s="130">
        <f t="shared" si="505"/>
        <v>1258.24</v>
      </c>
      <c r="R395" s="49">
        <f t="shared" si="506"/>
        <v>0</v>
      </c>
      <c r="S395" s="49">
        <f t="shared" si="507"/>
        <v>298.13</v>
      </c>
      <c r="T395" s="130">
        <f t="shared" si="508"/>
        <v>120.29</v>
      </c>
      <c r="U395" s="49">
        <f t="shared" si="509"/>
        <v>11.18</v>
      </c>
      <c r="V395" s="130">
        <f t="shared" si="510"/>
        <v>110</v>
      </c>
      <c r="W395" s="130">
        <f t="shared" si="511"/>
        <v>0</v>
      </c>
      <c r="X395" s="49">
        <f t="shared" si="512"/>
        <v>539.6</v>
      </c>
      <c r="Y395" s="49">
        <f t="shared" si="513"/>
        <v>1797.84</v>
      </c>
      <c r="Z395" s="360"/>
      <c r="AA395" s="377" t="s">
        <v>76</v>
      </c>
      <c r="AB395" s="140">
        <f t="shared" ref="AB395:AH395" si="519">K395+R395</f>
        <v>44.72</v>
      </c>
      <c r="AC395" s="140">
        <f t="shared" si="519"/>
        <v>894.39</v>
      </c>
      <c r="AD395" s="140">
        <f t="shared" si="519"/>
        <v>601.46</v>
      </c>
      <c r="AE395" s="140">
        <f t="shared" si="519"/>
        <v>37.27</v>
      </c>
      <c r="AF395" s="140">
        <f t="shared" si="519"/>
        <v>220</v>
      </c>
      <c r="AG395" s="140">
        <f t="shared" si="519"/>
        <v>0</v>
      </c>
      <c r="AH395" s="140">
        <f t="shared" si="519"/>
        <v>1797.84</v>
      </c>
      <c r="AI395" s="139" t="s">
        <v>32</v>
      </c>
    </row>
    <row r="396" s="115" customFormat="1" ht="19" customHeight="1" spans="1:35">
      <c r="A396" s="129">
        <f t="shared" si="498"/>
        <v>393</v>
      </c>
      <c r="B396" s="157" t="s">
        <v>132</v>
      </c>
      <c r="C396" s="87" t="s">
        <v>981</v>
      </c>
      <c r="D396" s="368" t="s">
        <v>982</v>
      </c>
      <c r="E396" s="350">
        <v>3726.65</v>
      </c>
      <c r="F396" s="130">
        <v>3726.65</v>
      </c>
      <c r="G396" s="350">
        <v>6014.67</v>
      </c>
      <c r="H396" s="350">
        <v>3726.65</v>
      </c>
      <c r="I396" s="375">
        <v>0</v>
      </c>
      <c r="J396" s="87"/>
      <c r="K396" s="49">
        <f t="shared" si="499"/>
        <v>44.72</v>
      </c>
      <c r="L396" s="49">
        <f t="shared" si="500"/>
        <v>596.26</v>
      </c>
      <c r="M396" s="130">
        <f t="shared" si="501"/>
        <v>481.17</v>
      </c>
      <c r="N396" s="49">
        <f t="shared" si="502"/>
        <v>26.09</v>
      </c>
      <c r="O396" s="130">
        <f t="shared" si="503"/>
        <v>0</v>
      </c>
      <c r="P396" s="130">
        <f t="shared" si="504"/>
        <v>0</v>
      </c>
      <c r="Q396" s="130">
        <f t="shared" si="505"/>
        <v>1148.24</v>
      </c>
      <c r="R396" s="49">
        <f t="shared" si="506"/>
        <v>0</v>
      </c>
      <c r="S396" s="49">
        <f t="shared" si="507"/>
        <v>298.13</v>
      </c>
      <c r="T396" s="130">
        <f t="shared" si="508"/>
        <v>120.29</v>
      </c>
      <c r="U396" s="49">
        <f t="shared" si="509"/>
        <v>11.18</v>
      </c>
      <c r="V396" s="130">
        <f t="shared" si="510"/>
        <v>0</v>
      </c>
      <c r="W396" s="130">
        <f t="shared" si="511"/>
        <v>0</v>
      </c>
      <c r="X396" s="49">
        <f t="shared" si="512"/>
        <v>429.6</v>
      </c>
      <c r="Y396" s="49">
        <f t="shared" si="513"/>
        <v>1577.84</v>
      </c>
      <c r="Z396" s="360"/>
      <c r="AA396" s="139" t="s">
        <v>64</v>
      </c>
      <c r="AB396" s="140">
        <f t="shared" ref="AB396:AH396" si="520">K396+R396</f>
        <v>44.72</v>
      </c>
      <c r="AC396" s="140">
        <f t="shared" si="520"/>
        <v>894.39</v>
      </c>
      <c r="AD396" s="140">
        <f t="shared" si="520"/>
        <v>601.46</v>
      </c>
      <c r="AE396" s="140">
        <f t="shared" si="520"/>
        <v>37.27</v>
      </c>
      <c r="AF396" s="140">
        <f t="shared" si="520"/>
        <v>0</v>
      </c>
      <c r="AG396" s="140">
        <f t="shared" si="520"/>
        <v>0</v>
      </c>
      <c r="AH396" s="140">
        <f t="shared" si="520"/>
        <v>1577.84</v>
      </c>
      <c r="AI396" s="139" t="s">
        <v>34</v>
      </c>
    </row>
    <row r="397" s="115" customFormat="1" ht="19" customHeight="1" spans="1:35">
      <c r="A397" s="129">
        <f t="shared" si="498"/>
        <v>394</v>
      </c>
      <c r="B397" s="157" t="s">
        <v>217</v>
      </c>
      <c r="C397" s="87" t="s">
        <v>983</v>
      </c>
      <c r="D397" s="368" t="s">
        <v>984</v>
      </c>
      <c r="E397" s="350">
        <v>3726.65</v>
      </c>
      <c r="F397" s="130">
        <v>3726.65</v>
      </c>
      <c r="G397" s="350">
        <v>6014.67</v>
      </c>
      <c r="H397" s="350">
        <v>3726.65</v>
      </c>
      <c r="I397" s="366">
        <v>0</v>
      </c>
      <c r="J397" s="87"/>
      <c r="K397" s="49">
        <f t="shared" si="499"/>
        <v>44.72</v>
      </c>
      <c r="L397" s="49">
        <f t="shared" si="500"/>
        <v>596.26</v>
      </c>
      <c r="M397" s="130">
        <f t="shared" si="501"/>
        <v>481.17</v>
      </c>
      <c r="N397" s="49">
        <f t="shared" si="502"/>
        <v>26.09</v>
      </c>
      <c r="O397" s="130">
        <f t="shared" si="503"/>
        <v>0</v>
      </c>
      <c r="P397" s="130">
        <f t="shared" si="504"/>
        <v>0</v>
      </c>
      <c r="Q397" s="130">
        <f t="shared" si="505"/>
        <v>1148.24</v>
      </c>
      <c r="R397" s="49">
        <f t="shared" si="506"/>
        <v>0</v>
      </c>
      <c r="S397" s="49">
        <f t="shared" si="507"/>
        <v>298.13</v>
      </c>
      <c r="T397" s="130">
        <f t="shared" si="508"/>
        <v>120.29</v>
      </c>
      <c r="U397" s="49">
        <f t="shared" si="509"/>
        <v>11.18</v>
      </c>
      <c r="V397" s="130">
        <f t="shared" si="510"/>
        <v>0</v>
      </c>
      <c r="W397" s="130">
        <f t="shared" si="511"/>
        <v>0</v>
      </c>
      <c r="X397" s="49">
        <f t="shared" si="512"/>
        <v>429.6</v>
      </c>
      <c r="Y397" s="49">
        <f t="shared" si="513"/>
        <v>1577.84</v>
      </c>
      <c r="Z397" s="360"/>
      <c r="AA397" s="377" t="s">
        <v>57</v>
      </c>
      <c r="AB397" s="140">
        <f t="shared" ref="AB397:AH397" si="521">K397+R397</f>
        <v>44.72</v>
      </c>
      <c r="AC397" s="140">
        <f t="shared" si="521"/>
        <v>894.39</v>
      </c>
      <c r="AD397" s="140">
        <f t="shared" si="521"/>
        <v>601.46</v>
      </c>
      <c r="AE397" s="140">
        <f t="shared" si="521"/>
        <v>37.27</v>
      </c>
      <c r="AF397" s="140">
        <f t="shared" si="521"/>
        <v>0</v>
      </c>
      <c r="AG397" s="140">
        <f t="shared" si="521"/>
        <v>0</v>
      </c>
      <c r="AH397" s="140">
        <f t="shared" si="521"/>
        <v>1577.84</v>
      </c>
      <c r="AI397" s="139" t="s">
        <v>32</v>
      </c>
    </row>
    <row r="398" s="115" customFormat="1" ht="19" customHeight="1" spans="1:35">
      <c r="A398" s="129">
        <f t="shared" si="498"/>
        <v>395</v>
      </c>
      <c r="B398" s="157" t="s">
        <v>217</v>
      </c>
      <c r="C398" s="87" t="s">
        <v>985</v>
      </c>
      <c r="D398" s="368" t="s">
        <v>986</v>
      </c>
      <c r="E398" s="350">
        <v>3726.65</v>
      </c>
      <c r="F398" s="130">
        <v>3726.65</v>
      </c>
      <c r="G398" s="350">
        <v>6014.67</v>
      </c>
      <c r="H398" s="350">
        <v>3726.65</v>
      </c>
      <c r="I398" s="366">
        <v>0</v>
      </c>
      <c r="J398" s="87"/>
      <c r="K398" s="49">
        <f t="shared" si="499"/>
        <v>44.72</v>
      </c>
      <c r="L398" s="49">
        <f t="shared" si="500"/>
        <v>596.26</v>
      </c>
      <c r="M398" s="130">
        <f t="shared" si="501"/>
        <v>481.17</v>
      </c>
      <c r="N398" s="49">
        <f t="shared" si="502"/>
        <v>26.09</v>
      </c>
      <c r="O398" s="130">
        <f t="shared" si="503"/>
        <v>0</v>
      </c>
      <c r="P398" s="130">
        <f t="shared" si="504"/>
        <v>0</v>
      </c>
      <c r="Q398" s="130">
        <f t="shared" si="505"/>
        <v>1148.24</v>
      </c>
      <c r="R398" s="49">
        <f t="shared" si="506"/>
        <v>0</v>
      </c>
      <c r="S398" s="49">
        <f t="shared" si="507"/>
        <v>298.13</v>
      </c>
      <c r="T398" s="130">
        <f t="shared" si="508"/>
        <v>120.29</v>
      </c>
      <c r="U398" s="49">
        <f t="shared" si="509"/>
        <v>11.18</v>
      </c>
      <c r="V398" s="130">
        <f t="shared" si="510"/>
        <v>0</v>
      </c>
      <c r="W398" s="130">
        <f t="shared" si="511"/>
        <v>0</v>
      </c>
      <c r="X398" s="49">
        <f t="shared" si="512"/>
        <v>429.6</v>
      </c>
      <c r="Y398" s="49">
        <f t="shared" si="513"/>
        <v>1577.84</v>
      </c>
      <c r="Z398" s="360"/>
      <c r="AA398" s="377" t="s">
        <v>57</v>
      </c>
      <c r="AB398" s="140">
        <f t="shared" ref="AB398:AH398" si="522">K398+R398</f>
        <v>44.72</v>
      </c>
      <c r="AC398" s="140">
        <f t="shared" si="522"/>
        <v>894.39</v>
      </c>
      <c r="AD398" s="140">
        <f t="shared" si="522"/>
        <v>601.46</v>
      </c>
      <c r="AE398" s="140">
        <f t="shared" si="522"/>
        <v>37.27</v>
      </c>
      <c r="AF398" s="140">
        <f t="shared" si="522"/>
        <v>0</v>
      </c>
      <c r="AG398" s="140">
        <f t="shared" si="522"/>
        <v>0</v>
      </c>
      <c r="AH398" s="140">
        <f t="shared" si="522"/>
        <v>1577.84</v>
      </c>
      <c r="AI398" s="139" t="s">
        <v>32</v>
      </c>
    </row>
    <row r="399" s="115" customFormat="1" ht="19" customHeight="1" spans="1:35">
      <c r="A399" s="129">
        <f t="shared" si="498"/>
        <v>396</v>
      </c>
      <c r="B399" s="157" t="s">
        <v>411</v>
      </c>
      <c r="C399" s="87" t="s">
        <v>989</v>
      </c>
      <c r="D399" s="368" t="s">
        <v>990</v>
      </c>
      <c r="E399" s="350">
        <v>3726.65</v>
      </c>
      <c r="F399" s="130">
        <v>3726.65</v>
      </c>
      <c r="G399" s="350">
        <v>6014.67</v>
      </c>
      <c r="H399" s="350">
        <v>3726.65</v>
      </c>
      <c r="I399" s="366">
        <v>2200</v>
      </c>
      <c r="J399" s="87"/>
      <c r="K399" s="49">
        <f t="shared" si="499"/>
        <v>44.72</v>
      </c>
      <c r="L399" s="49">
        <f t="shared" si="500"/>
        <v>596.26</v>
      </c>
      <c r="M399" s="130">
        <f t="shared" si="501"/>
        <v>481.17</v>
      </c>
      <c r="N399" s="49">
        <f t="shared" si="502"/>
        <v>26.09</v>
      </c>
      <c r="O399" s="130">
        <f t="shared" si="503"/>
        <v>110</v>
      </c>
      <c r="P399" s="130">
        <f t="shared" si="504"/>
        <v>0</v>
      </c>
      <c r="Q399" s="130">
        <f t="shared" si="505"/>
        <v>1258.24</v>
      </c>
      <c r="R399" s="49">
        <f t="shared" si="506"/>
        <v>0</v>
      </c>
      <c r="S399" s="49">
        <f t="shared" si="507"/>
        <v>298.13</v>
      </c>
      <c r="T399" s="130">
        <f t="shared" si="508"/>
        <v>120.29</v>
      </c>
      <c r="U399" s="49">
        <f t="shared" si="509"/>
        <v>11.18</v>
      </c>
      <c r="V399" s="130">
        <f t="shared" si="510"/>
        <v>110</v>
      </c>
      <c r="W399" s="130">
        <f t="shared" si="511"/>
        <v>0</v>
      </c>
      <c r="X399" s="49">
        <f t="shared" si="512"/>
        <v>539.6</v>
      </c>
      <c r="Y399" s="49">
        <f t="shared" si="513"/>
        <v>1797.84</v>
      </c>
      <c r="Z399" s="360"/>
      <c r="AA399" s="377" t="s">
        <v>76</v>
      </c>
      <c r="AB399" s="140">
        <f t="shared" ref="AB399:AH399" si="523">K399+R399</f>
        <v>44.72</v>
      </c>
      <c r="AC399" s="140">
        <f t="shared" si="523"/>
        <v>894.39</v>
      </c>
      <c r="AD399" s="140">
        <f t="shared" si="523"/>
        <v>601.46</v>
      </c>
      <c r="AE399" s="140">
        <f t="shared" si="523"/>
        <v>37.27</v>
      </c>
      <c r="AF399" s="140">
        <f t="shared" si="523"/>
        <v>220</v>
      </c>
      <c r="AG399" s="140">
        <f t="shared" si="523"/>
        <v>0</v>
      </c>
      <c r="AH399" s="140">
        <f t="shared" si="523"/>
        <v>1797.84</v>
      </c>
      <c r="AI399" s="139" t="s">
        <v>32</v>
      </c>
    </row>
    <row r="400" s="115" customFormat="1" ht="19" customHeight="1" spans="1:35">
      <c r="A400" s="129">
        <f t="shared" si="498"/>
        <v>397</v>
      </c>
      <c r="B400" s="157" t="s">
        <v>201</v>
      </c>
      <c r="C400" s="87" t="s">
        <v>991</v>
      </c>
      <c r="D400" s="368" t="s">
        <v>992</v>
      </c>
      <c r="E400" s="350">
        <v>3726.65</v>
      </c>
      <c r="F400" s="130">
        <v>3726.65</v>
      </c>
      <c r="G400" s="350">
        <v>6014.67</v>
      </c>
      <c r="H400" s="350">
        <v>3726.65</v>
      </c>
      <c r="I400" s="366">
        <v>3180</v>
      </c>
      <c r="J400" s="87"/>
      <c r="K400" s="49">
        <f t="shared" si="499"/>
        <v>44.72</v>
      </c>
      <c r="L400" s="49">
        <f t="shared" si="500"/>
        <v>596.26</v>
      </c>
      <c r="M400" s="130">
        <f t="shared" si="501"/>
        <v>481.17</v>
      </c>
      <c r="N400" s="49">
        <f t="shared" si="502"/>
        <v>26.09</v>
      </c>
      <c r="O400" s="130">
        <f t="shared" si="503"/>
        <v>159</v>
      </c>
      <c r="P400" s="130">
        <f t="shared" si="504"/>
        <v>0</v>
      </c>
      <c r="Q400" s="130">
        <f t="shared" si="505"/>
        <v>1307.24</v>
      </c>
      <c r="R400" s="49">
        <f t="shared" si="506"/>
        <v>0</v>
      </c>
      <c r="S400" s="49">
        <f t="shared" si="507"/>
        <v>298.13</v>
      </c>
      <c r="T400" s="130">
        <f t="shared" si="508"/>
        <v>120.29</v>
      </c>
      <c r="U400" s="49">
        <f t="shared" si="509"/>
        <v>11.18</v>
      </c>
      <c r="V400" s="130">
        <f t="shared" si="510"/>
        <v>159</v>
      </c>
      <c r="W400" s="130">
        <f t="shared" si="511"/>
        <v>0</v>
      </c>
      <c r="X400" s="49">
        <f t="shared" si="512"/>
        <v>588.6</v>
      </c>
      <c r="Y400" s="49">
        <f t="shared" si="513"/>
        <v>1895.84</v>
      </c>
      <c r="Z400" s="360"/>
      <c r="AA400" s="377" t="s">
        <v>66</v>
      </c>
      <c r="AB400" s="140">
        <f t="shared" ref="AB400:AH400" si="524">K400+R400</f>
        <v>44.72</v>
      </c>
      <c r="AC400" s="140">
        <f t="shared" si="524"/>
        <v>894.39</v>
      </c>
      <c r="AD400" s="140">
        <f t="shared" si="524"/>
        <v>601.46</v>
      </c>
      <c r="AE400" s="140">
        <f t="shared" si="524"/>
        <v>37.27</v>
      </c>
      <c r="AF400" s="140">
        <f t="shared" si="524"/>
        <v>318</v>
      </c>
      <c r="AG400" s="140">
        <f t="shared" si="524"/>
        <v>0</v>
      </c>
      <c r="AH400" s="140">
        <f t="shared" si="524"/>
        <v>1895.84</v>
      </c>
      <c r="AI400" s="139" t="s">
        <v>32</v>
      </c>
    </row>
    <row r="401" s="115" customFormat="1" ht="19" customHeight="1" spans="1:35">
      <c r="A401" s="129">
        <f t="shared" si="498"/>
        <v>398</v>
      </c>
      <c r="B401" s="157" t="s">
        <v>119</v>
      </c>
      <c r="C401" s="87" t="s">
        <v>997</v>
      </c>
      <c r="D401" s="368" t="s">
        <v>998</v>
      </c>
      <c r="E401" s="350">
        <v>3726.65</v>
      </c>
      <c r="F401" s="130">
        <v>3726.65</v>
      </c>
      <c r="G401" s="350">
        <v>6014.67</v>
      </c>
      <c r="H401" s="350">
        <v>3726.65</v>
      </c>
      <c r="I401" s="366">
        <v>2200</v>
      </c>
      <c r="J401" s="87"/>
      <c r="K401" s="49">
        <f t="shared" si="499"/>
        <v>44.72</v>
      </c>
      <c r="L401" s="49">
        <f t="shared" si="500"/>
        <v>596.26</v>
      </c>
      <c r="M401" s="130">
        <f t="shared" si="501"/>
        <v>481.17</v>
      </c>
      <c r="N401" s="49">
        <f t="shared" si="502"/>
        <v>26.09</v>
      </c>
      <c r="O401" s="130">
        <f t="shared" si="503"/>
        <v>110</v>
      </c>
      <c r="P401" s="130">
        <f t="shared" si="504"/>
        <v>0</v>
      </c>
      <c r="Q401" s="130">
        <f t="shared" si="505"/>
        <v>1258.24</v>
      </c>
      <c r="R401" s="49">
        <f t="shared" si="506"/>
        <v>0</v>
      </c>
      <c r="S401" s="49">
        <f t="shared" si="507"/>
        <v>298.13</v>
      </c>
      <c r="T401" s="130">
        <f t="shared" si="508"/>
        <v>120.29</v>
      </c>
      <c r="U401" s="49">
        <f t="shared" si="509"/>
        <v>11.18</v>
      </c>
      <c r="V401" s="130">
        <f t="shared" si="510"/>
        <v>110</v>
      </c>
      <c r="W401" s="130">
        <f t="shared" si="511"/>
        <v>0</v>
      </c>
      <c r="X401" s="49">
        <f t="shared" si="512"/>
        <v>539.6</v>
      </c>
      <c r="Y401" s="49">
        <f t="shared" si="513"/>
        <v>1797.84</v>
      </c>
      <c r="Z401" s="360"/>
      <c r="AA401" s="377" t="s">
        <v>89</v>
      </c>
      <c r="AB401" s="140">
        <f t="shared" ref="AB401:AH401" si="525">K401+R401</f>
        <v>44.72</v>
      </c>
      <c r="AC401" s="140">
        <f t="shared" si="525"/>
        <v>894.39</v>
      </c>
      <c r="AD401" s="140">
        <f t="shared" si="525"/>
        <v>601.46</v>
      </c>
      <c r="AE401" s="140">
        <f t="shared" si="525"/>
        <v>37.27</v>
      </c>
      <c r="AF401" s="140">
        <f t="shared" si="525"/>
        <v>220</v>
      </c>
      <c r="AG401" s="140">
        <f t="shared" si="525"/>
        <v>0</v>
      </c>
      <c r="AH401" s="140">
        <f t="shared" si="525"/>
        <v>1797.84</v>
      </c>
      <c r="AI401" s="139" t="s">
        <v>32</v>
      </c>
    </row>
    <row r="402" s="115" customFormat="1" ht="19" customHeight="1" spans="1:35">
      <c r="A402" s="129">
        <f t="shared" si="498"/>
        <v>399</v>
      </c>
      <c r="B402" s="157" t="s">
        <v>119</v>
      </c>
      <c r="C402" s="87" t="s">
        <v>1001</v>
      </c>
      <c r="D402" s="368" t="s">
        <v>1002</v>
      </c>
      <c r="E402" s="350">
        <v>3726.65</v>
      </c>
      <c r="F402" s="130">
        <v>3726.65</v>
      </c>
      <c r="G402" s="350">
        <v>6014.67</v>
      </c>
      <c r="H402" s="350">
        <v>3726.65</v>
      </c>
      <c r="I402" s="366">
        <v>2200</v>
      </c>
      <c r="J402" s="87"/>
      <c r="K402" s="49">
        <f t="shared" si="499"/>
        <v>44.72</v>
      </c>
      <c r="L402" s="49">
        <f t="shared" si="500"/>
        <v>596.26</v>
      </c>
      <c r="M402" s="130">
        <f t="shared" si="501"/>
        <v>481.17</v>
      </c>
      <c r="N402" s="49">
        <f t="shared" si="502"/>
        <v>26.09</v>
      </c>
      <c r="O402" s="130">
        <f t="shared" si="503"/>
        <v>110</v>
      </c>
      <c r="P402" s="130">
        <f t="shared" si="504"/>
        <v>0</v>
      </c>
      <c r="Q402" s="130">
        <f t="shared" si="505"/>
        <v>1258.24</v>
      </c>
      <c r="R402" s="49">
        <f t="shared" si="506"/>
        <v>0</v>
      </c>
      <c r="S402" s="49">
        <f t="shared" si="507"/>
        <v>298.13</v>
      </c>
      <c r="T402" s="130">
        <f t="shared" si="508"/>
        <v>120.29</v>
      </c>
      <c r="U402" s="49">
        <f t="shared" si="509"/>
        <v>11.18</v>
      </c>
      <c r="V402" s="130">
        <f t="shared" si="510"/>
        <v>110</v>
      </c>
      <c r="W402" s="130">
        <f t="shared" si="511"/>
        <v>0</v>
      </c>
      <c r="X402" s="49">
        <f t="shared" si="512"/>
        <v>539.6</v>
      </c>
      <c r="Y402" s="49">
        <f t="shared" si="513"/>
        <v>1797.84</v>
      </c>
      <c r="Z402" s="360"/>
      <c r="AA402" s="139" t="s">
        <v>89</v>
      </c>
      <c r="AB402" s="140">
        <f t="shared" ref="AB402:AH402" si="526">K402+R402</f>
        <v>44.72</v>
      </c>
      <c r="AC402" s="140">
        <f t="shared" si="526"/>
        <v>894.39</v>
      </c>
      <c r="AD402" s="140">
        <f t="shared" si="526"/>
        <v>601.46</v>
      </c>
      <c r="AE402" s="140">
        <f t="shared" si="526"/>
        <v>37.27</v>
      </c>
      <c r="AF402" s="140">
        <f t="shared" si="526"/>
        <v>220</v>
      </c>
      <c r="AG402" s="140">
        <f t="shared" si="526"/>
        <v>0</v>
      </c>
      <c r="AH402" s="140">
        <f t="shared" si="526"/>
        <v>1797.84</v>
      </c>
      <c r="AI402" s="139" t="s">
        <v>32</v>
      </c>
    </row>
    <row r="403" s="115" customFormat="1" ht="19" customHeight="1" spans="1:35">
      <c r="A403" s="129">
        <f t="shared" si="498"/>
        <v>400</v>
      </c>
      <c r="B403" s="157" t="s">
        <v>411</v>
      </c>
      <c r="C403" s="87" t="s">
        <v>1003</v>
      </c>
      <c r="D403" s="368" t="s">
        <v>1004</v>
      </c>
      <c r="E403" s="350">
        <v>3726.65</v>
      </c>
      <c r="F403" s="130">
        <v>3726.65</v>
      </c>
      <c r="G403" s="350">
        <v>6014.67</v>
      </c>
      <c r="H403" s="350">
        <v>3726.65</v>
      </c>
      <c r="I403" s="366">
        <v>2200</v>
      </c>
      <c r="J403" s="87"/>
      <c r="K403" s="49">
        <f t="shared" si="499"/>
        <v>44.72</v>
      </c>
      <c r="L403" s="49">
        <f t="shared" si="500"/>
        <v>596.26</v>
      </c>
      <c r="M403" s="130">
        <f t="shared" si="501"/>
        <v>481.17</v>
      </c>
      <c r="N403" s="49">
        <f t="shared" si="502"/>
        <v>26.09</v>
      </c>
      <c r="O403" s="130">
        <f t="shared" si="503"/>
        <v>110</v>
      </c>
      <c r="P403" s="130">
        <f t="shared" si="504"/>
        <v>0</v>
      </c>
      <c r="Q403" s="130">
        <f t="shared" si="505"/>
        <v>1258.24</v>
      </c>
      <c r="R403" s="49">
        <f t="shared" si="506"/>
        <v>0</v>
      </c>
      <c r="S403" s="49">
        <f t="shared" si="507"/>
        <v>298.13</v>
      </c>
      <c r="T403" s="130">
        <f t="shared" si="508"/>
        <v>120.29</v>
      </c>
      <c r="U403" s="49">
        <f t="shared" si="509"/>
        <v>11.18</v>
      </c>
      <c r="V403" s="130">
        <f t="shared" si="510"/>
        <v>110</v>
      </c>
      <c r="W403" s="130">
        <f t="shared" si="511"/>
        <v>0</v>
      </c>
      <c r="X403" s="49">
        <f t="shared" si="512"/>
        <v>539.6</v>
      </c>
      <c r="Y403" s="49">
        <f t="shared" si="513"/>
        <v>1797.84</v>
      </c>
      <c r="Z403" s="360"/>
      <c r="AA403" s="377" t="s">
        <v>76</v>
      </c>
      <c r="AB403" s="140">
        <f t="shared" ref="AB403:AH403" si="527">K403+R403</f>
        <v>44.72</v>
      </c>
      <c r="AC403" s="140">
        <f t="shared" si="527"/>
        <v>894.39</v>
      </c>
      <c r="AD403" s="140">
        <f t="shared" si="527"/>
        <v>601.46</v>
      </c>
      <c r="AE403" s="140">
        <f t="shared" si="527"/>
        <v>37.27</v>
      </c>
      <c r="AF403" s="140">
        <f t="shared" si="527"/>
        <v>220</v>
      </c>
      <c r="AG403" s="140">
        <f t="shared" si="527"/>
        <v>0</v>
      </c>
      <c r="AH403" s="140">
        <f t="shared" si="527"/>
        <v>1797.84</v>
      </c>
      <c r="AI403" s="139" t="s">
        <v>32</v>
      </c>
    </row>
    <row r="404" s="115" customFormat="1" ht="19" customHeight="1" spans="1:35">
      <c r="A404" s="129">
        <f t="shared" si="498"/>
        <v>401</v>
      </c>
      <c r="B404" s="157" t="s">
        <v>411</v>
      </c>
      <c r="C404" s="87" t="s">
        <v>1005</v>
      </c>
      <c r="D404" s="368" t="s">
        <v>1006</v>
      </c>
      <c r="E404" s="350">
        <v>3726.65</v>
      </c>
      <c r="F404" s="130">
        <v>3726.65</v>
      </c>
      <c r="G404" s="350">
        <v>6014.67</v>
      </c>
      <c r="H404" s="350">
        <v>3726.65</v>
      </c>
      <c r="I404" s="366">
        <v>2200</v>
      </c>
      <c r="J404" s="87"/>
      <c r="K404" s="49">
        <f t="shared" si="499"/>
        <v>44.72</v>
      </c>
      <c r="L404" s="49">
        <f t="shared" si="500"/>
        <v>596.26</v>
      </c>
      <c r="M404" s="130">
        <f t="shared" si="501"/>
        <v>481.17</v>
      </c>
      <c r="N404" s="49">
        <f t="shared" si="502"/>
        <v>26.09</v>
      </c>
      <c r="O404" s="130">
        <f t="shared" si="503"/>
        <v>110</v>
      </c>
      <c r="P404" s="130">
        <f t="shared" si="504"/>
        <v>0</v>
      </c>
      <c r="Q404" s="130">
        <f t="shared" si="505"/>
        <v>1258.24</v>
      </c>
      <c r="R404" s="49">
        <f t="shared" si="506"/>
        <v>0</v>
      </c>
      <c r="S404" s="49">
        <f t="shared" si="507"/>
        <v>298.13</v>
      </c>
      <c r="T404" s="130">
        <f t="shared" si="508"/>
        <v>120.29</v>
      </c>
      <c r="U404" s="49">
        <f t="shared" si="509"/>
        <v>11.18</v>
      </c>
      <c r="V404" s="130">
        <f t="shared" si="510"/>
        <v>110</v>
      </c>
      <c r="W404" s="130">
        <f t="shared" si="511"/>
        <v>0</v>
      </c>
      <c r="X404" s="49">
        <f t="shared" si="512"/>
        <v>539.6</v>
      </c>
      <c r="Y404" s="49">
        <f t="shared" si="513"/>
        <v>1797.84</v>
      </c>
      <c r="Z404" s="360"/>
      <c r="AA404" s="377" t="s">
        <v>76</v>
      </c>
      <c r="AB404" s="140">
        <f t="shared" ref="AB404:AH404" si="528">K404+R404</f>
        <v>44.72</v>
      </c>
      <c r="AC404" s="140">
        <f t="shared" si="528"/>
        <v>894.39</v>
      </c>
      <c r="AD404" s="140">
        <f t="shared" si="528"/>
        <v>601.46</v>
      </c>
      <c r="AE404" s="140">
        <f t="shared" si="528"/>
        <v>37.27</v>
      </c>
      <c r="AF404" s="140">
        <f t="shared" si="528"/>
        <v>220</v>
      </c>
      <c r="AG404" s="140">
        <f t="shared" si="528"/>
        <v>0</v>
      </c>
      <c r="AH404" s="140">
        <f t="shared" si="528"/>
        <v>1797.84</v>
      </c>
      <c r="AI404" s="139" t="s">
        <v>32</v>
      </c>
    </row>
    <row r="405" s="115" customFormat="1" ht="19" customHeight="1" spans="1:35">
      <c r="A405" s="129">
        <f t="shared" si="498"/>
        <v>402</v>
      </c>
      <c r="B405" s="157" t="s">
        <v>262</v>
      </c>
      <c r="C405" s="87" t="s">
        <v>1007</v>
      </c>
      <c r="D405" s="368" t="s">
        <v>1008</v>
      </c>
      <c r="E405" s="350">
        <v>3726.65</v>
      </c>
      <c r="F405" s="130">
        <v>3726.65</v>
      </c>
      <c r="G405" s="350">
        <v>6014.67</v>
      </c>
      <c r="H405" s="350">
        <v>3726.65</v>
      </c>
      <c r="I405" s="366">
        <v>2200</v>
      </c>
      <c r="J405" s="87"/>
      <c r="K405" s="49">
        <f t="shared" si="499"/>
        <v>44.72</v>
      </c>
      <c r="L405" s="49">
        <f t="shared" si="500"/>
        <v>596.26</v>
      </c>
      <c r="M405" s="130">
        <f t="shared" si="501"/>
        <v>481.17</v>
      </c>
      <c r="N405" s="49">
        <f t="shared" si="502"/>
        <v>26.09</v>
      </c>
      <c r="O405" s="130">
        <f t="shared" si="503"/>
        <v>110</v>
      </c>
      <c r="P405" s="130">
        <f t="shared" si="504"/>
        <v>0</v>
      </c>
      <c r="Q405" s="130">
        <f t="shared" si="505"/>
        <v>1258.24</v>
      </c>
      <c r="R405" s="49">
        <f t="shared" si="506"/>
        <v>0</v>
      </c>
      <c r="S405" s="49">
        <f t="shared" si="507"/>
        <v>298.13</v>
      </c>
      <c r="T405" s="130">
        <f t="shared" si="508"/>
        <v>120.29</v>
      </c>
      <c r="U405" s="49">
        <f t="shared" si="509"/>
        <v>11.18</v>
      </c>
      <c r="V405" s="130">
        <f t="shared" si="510"/>
        <v>110</v>
      </c>
      <c r="W405" s="130">
        <f t="shared" si="511"/>
        <v>0</v>
      </c>
      <c r="X405" s="49">
        <f t="shared" si="512"/>
        <v>539.6</v>
      </c>
      <c r="Y405" s="49">
        <f t="shared" si="513"/>
        <v>1797.84</v>
      </c>
      <c r="Z405" s="360"/>
      <c r="AA405" s="377" t="s">
        <v>68</v>
      </c>
      <c r="AB405" s="140">
        <f t="shared" ref="AB405:AH405" si="529">K405+R405</f>
        <v>44.72</v>
      </c>
      <c r="AC405" s="140">
        <f t="shared" si="529"/>
        <v>894.39</v>
      </c>
      <c r="AD405" s="140">
        <f t="shared" si="529"/>
        <v>601.46</v>
      </c>
      <c r="AE405" s="140">
        <f t="shared" si="529"/>
        <v>37.27</v>
      </c>
      <c r="AF405" s="140">
        <f t="shared" si="529"/>
        <v>220</v>
      </c>
      <c r="AG405" s="140">
        <f t="shared" si="529"/>
        <v>0</v>
      </c>
      <c r="AH405" s="140">
        <f t="shared" si="529"/>
        <v>1797.84</v>
      </c>
      <c r="AI405" s="139" t="s">
        <v>32</v>
      </c>
    </row>
    <row r="406" s="226" customFormat="1" ht="19" customHeight="1" spans="1:35">
      <c r="A406" s="239">
        <f t="shared" si="498"/>
        <v>403</v>
      </c>
      <c r="B406" s="293" t="s">
        <v>411</v>
      </c>
      <c r="C406" s="332" t="s">
        <v>1009</v>
      </c>
      <c r="D406" s="333" t="s">
        <v>1010</v>
      </c>
      <c r="E406" s="328">
        <v>3726.65</v>
      </c>
      <c r="F406" s="242">
        <v>0</v>
      </c>
      <c r="G406" s="328">
        <v>0</v>
      </c>
      <c r="H406" s="328">
        <v>0</v>
      </c>
      <c r="I406" s="340">
        <v>0</v>
      </c>
      <c r="J406" s="332"/>
      <c r="K406" s="240">
        <f t="shared" si="499"/>
        <v>44.72</v>
      </c>
      <c r="L406" s="240">
        <f t="shared" si="500"/>
        <v>0</v>
      </c>
      <c r="M406" s="242">
        <f t="shared" si="501"/>
        <v>0</v>
      </c>
      <c r="N406" s="240">
        <f t="shared" si="502"/>
        <v>0</v>
      </c>
      <c r="O406" s="242">
        <f t="shared" si="503"/>
        <v>0</v>
      </c>
      <c r="P406" s="242">
        <f t="shared" si="504"/>
        <v>0</v>
      </c>
      <c r="Q406" s="242">
        <f t="shared" si="505"/>
        <v>44.72</v>
      </c>
      <c r="R406" s="240">
        <f t="shared" si="506"/>
        <v>0</v>
      </c>
      <c r="S406" s="240">
        <f t="shared" si="507"/>
        <v>0</v>
      </c>
      <c r="T406" s="242">
        <f t="shared" si="508"/>
        <v>0</v>
      </c>
      <c r="U406" s="240">
        <f t="shared" si="509"/>
        <v>0</v>
      </c>
      <c r="V406" s="242">
        <f t="shared" si="510"/>
        <v>0</v>
      </c>
      <c r="W406" s="242">
        <f t="shared" si="511"/>
        <v>0</v>
      </c>
      <c r="X406" s="240">
        <f t="shared" si="512"/>
        <v>0</v>
      </c>
      <c r="Y406" s="240">
        <f t="shared" si="513"/>
        <v>44.72</v>
      </c>
      <c r="Z406" s="342"/>
      <c r="AA406" s="343" t="s">
        <v>76</v>
      </c>
      <c r="AB406" s="258">
        <f t="shared" ref="AB406:AH406" si="530">K406+R406</f>
        <v>44.72</v>
      </c>
      <c r="AC406" s="258">
        <f t="shared" si="530"/>
        <v>0</v>
      </c>
      <c r="AD406" s="258">
        <f t="shared" si="530"/>
        <v>0</v>
      </c>
      <c r="AE406" s="258">
        <f t="shared" si="530"/>
        <v>0</v>
      </c>
      <c r="AF406" s="258">
        <f t="shared" si="530"/>
        <v>0</v>
      </c>
      <c r="AG406" s="258">
        <f t="shared" si="530"/>
        <v>0</v>
      </c>
      <c r="AH406" s="258">
        <f t="shared" si="530"/>
        <v>44.72</v>
      </c>
      <c r="AI406" s="257" t="s">
        <v>32</v>
      </c>
    </row>
    <row r="407" s="115" customFormat="1" ht="19" customHeight="1" spans="1:35">
      <c r="A407" s="129">
        <f t="shared" ref="A407:A434" si="531">ROW()-3</f>
        <v>404</v>
      </c>
      <c r="B407" s="157" t="s">
        <v>119</v>
      </c>
      <c r="C407" s="87" t="s">
        <v>1017</v>
      </c>
      <c r="D407" s="368" t="s">
        <v>1018</v>
      </c>
      <c r="E407" s="350">
        <v>3726.65</v>
      </c>
      <c r="F407" s="130">
        <v>3726.65</v>
      </c>
      <c r="G407" s="350">
        <v>6014.67</v>
      </c>
      <c r="H407" s="350">
        <v>3726.65</v>
      </c>
      <c r="I407" s="375">
        <v>2200</v>
      </c>
      <c r="J407" s="55"/>
      <c r="K407" s="49">
        <f t="shared" ref="K407:K434" si="532">ROUND(E407*0.012,2)</f>
        <v>44.72</v>
      </c>
      <c r="L407" s="49">
        <f t="shared" ref="L407:L434" si="533">ROUND(F407*0.16,2)</f>
        <v>596.26</v>
      </c>
      <c r="M407" s="130">
        <f t="shared" ref="M407:M434" si="534">ROUND(G407*0.08,2)</f>
        <v>481.17</v>
      </c>
      <c r="N407" s="49">
        <f t="shared" ref="N407:N434" si="535">ROUND(H407*0.007,2)</f>
        <v>26.09</v>
      </c>
      <c r="O407" s="130">
        <f t="shared" ref="O407:O434" si="536">I407*5%</f>
        <v>110</v>
      </c>
      <c r="P407" s="130">
        <f t="shared" ref="P407:P434" si="537">J407*50%</f>
        <v>0</v>
      </c>
      <c r="Q407" s="130">
        <f t="shared" ref="Q407:Q434" si="538">SUM(K407:P407)</f>
        <v>1258.24</v>
      </c>
      <c r="R407" s="49">
        <f t="shared" ref="R407:R434" si="539">E407*0</f>
        <v>0</v>
      </c>
      <c r="S407" s="49">
        <f t="shared" ref="S407:S434" si="540">ROUND(F407*0.08,2)</f>
        <v>298.13</v>
      </c>
      <c r="T407" s="130">
        <f t="shared" ref="T407:T434" si="541">ROUND(G407*0.02,2)</f>
        <v>120.29</v>
      </c>
      <c r="U407" s="49">
        <f t="shared" ref="U407:U434" si="542">ROUND(H407*0.003,2)</f>
        <v>11.18</v>
      </c>
      <c r="V407" s="130">
        <f t="shared" ref="V407:V434" si="543">I407*5%</f>
        <v>110</v>
      </c>
      <c r="W407" s="130">
        <f t="shared" ref="W407:W434" si="544">J407*50%</f>
        <v>0</v>
      </c>
      <c r="X407" s="49">
        <f t="shared" ref="X407:X434" si="545">SUM(R407:W407)</f>
        <v>539.6</v>
      </c>
      <c r="Y407" s="49">
        <f t="shared" ref="Y407:Y434" si="546">Q407+X407</f>
        <v>1797.84</v>
      </c>
      <c r="Z407" s="360"/>
      <c r="AA407" s="139" t="s">
        <v>75</v>
      </c>
      <c r="AB407" s="140">
        <f t="shared" ref="AB407:AH407" si="547">K407+R407</f>
        <v>44.72</v>
      </c>
      <c r="AC407" s="140">
        <f t="shared" si="547"/>
        <v>894.39</v>
      </c>
      <c r="AD407" s="140">
        <f t="shared" si="547"/>
        <v>601.46</v>
      </c>
      <c r="AE407" s="140">
        <f t="shared" si="547"/>
        <v>37.27</v>
      </c>
      <c r="AF407" s="140">
        <f t="shared" si="547"/>
        <v>220</v>
      </c>
      <c r="AG407" s="140">
        <f t="shared" si="547"/>
        <v>0</v>
      </c>
      <c r="AH407" s="140">
        <f t="shared" si="547"/>
        <v>1797.84</v>
      </c>
      <c r="AI407" s="139" t="s">
        <v>32</v>
      </c>
    </row>
    <row r="408" s="115" customFormat="1" ht="19" customHeight="1" spans="1:35">
      <c r="A408" s="129">
        <f t="shared" si="531"/>
        <v>405</v>
      </c>
      <c r="B408" s="157" t="s">
        <v>146</v>
      </c>
      <c r="C408" s="87" t="s">
        <v>1019</v>
      </c>
      <c r="D408" s="368" t="s">
        <v>1020</v>
      </c>
      <c r="E408" s="350">
        <v>3726.65</v>
      </c>
      <c r="F408" s="130">
        <v>3726.65</v>
      </c>
      <c r="G408" s="350">
        <v>6014.67</v>
      </c>
      <c r="H408" s="350">
        <v>3726.65</v>
      </c>
      <c r="I408" s="375">
        <v>3180</v>
      </c>
      <c r="J408" s="130"/>
      <c r="K408" s="49">
        <f t="shared" si="532"/>
        <v>44.72</v>
      </c>
      <c r="L408" s="49">
        <f t="shared" si="533"/>
        <v>596.26</v>
      </c>
      <c r="M408" s="130">
        <f t="shared" si="534"/>
        <v>481.17</v>
      </c>
      <c r="N408" s="49">
        <f t="shared" si="535"/>
        <v>26.09</v>
      </c>
      <c r="O408" s="130">
        <f t="shared" si="536"/>
        <v>159</v>
      </c>
      <c r="P408" s="130">
        <f t="shared" si="537"/>
        <v>0</v>
      </c>
      <c r="Q408" s="130">
        <f t="shared" si="538"/>
        <v>1307.24</v>
      </c>
      <c r="R408" s="49">
        <f t="shared" si="539"/>
        <v>0</v>
      </c>
      <c r="S408" s="49">
        <f t="shared" si="540"/>
        <v>298.13</v>
      </c>
      <c r="T408" s="130">
        <f t="shared" si="541"/>
        <v>120.29</v>
      </c>
      <c r="U408" s="49">
        <f t="shared" si="542"/>
        <v>11.18</v>
      </c>
      <c r="V408" s="130">
        <f t="shared" si="543"/>
        <v>159</v>
      </c>
      <c r="W408" s="130">
        <f t="shared" si="544"/>
        <v>0</v>
      </c>
      <c r="X408" s="49">
        <f t="shared" si="545"/>
        <v>588.6</v>
      </c>
      <c r="Y408" s="49">
        <f t="shared" si="546"/>
        <v>1895.84</v>
      </c>
      <c r="Z408" s="360"/>
      <c r="AA408" s="139" t="s">
        <v>87</v>
      </c>
      <c r="AB408" s="140">
        <f t="shared" ref="AB408:AH408" si="548">K408+R408</f>
        <v>44.72</v>
      </c>
      <c r="AC408" s="140">
        <f t="shared" si="548"/>
        <v>894.39</v>
      </c>
      <c r="AD408" s="140">
        <f t="shared" si="548"/>
        <v>601.46</v>
      </c>
      <c r="AE408" s="140">
        <f t="shared" si="548"/>
        <v>37.27</v>
      </c>
      <c r="AF408" s="140">
        <f t="shared" si="548"/>
        <v>318</v>
      </c>
      <c r="AG408" s="140">
        <f t="shared" si="548"/>
        <v>0</v>
      </c>
      <c r="AH408" s="140">
        <f t="shared" si="548"/>
        <v>1895.84</v>
      </c>
      <c r="AI408" s="139" t="s">
        <v>34</v>
      </c>
    </row>
    <row r="409" s="115" customFormat="1" ht="19" customHeight="1" spans="1:35">
      <c r="A409" s="129">
        <f t="shared" si="531"/>
        <v>406</v>
      </c>
      <c r="B409" s="157" t="s">
        <v>411</v>
      </c>
      <c r="C409" s="87" t="s">
        <v>1025</v>
      </c>
      <c r="D409" s="368" t="s">
        <v>1026</v>
      </c>
      <c r="E409" s="350">
        <v>3726.65</v>
      </c>
      <c r="F409" s="130">
        <v>3726.65</v>
      </c>
      <c r="G409" s="350">
        <v>6014.67</v>
      </c>
      <c r="H409" s="350">
        <v>3726.65</v>
      </c>
      <c r="I409" s="376">
        <v>0</v>
      </c>
      <c r="J409" s="130"/>
      <c r="K409" s="49">
        <f t="shared" si="532"/>
        <v>44.72</v>
      </c>
      <c r="L409" s="49">
        <f t="shared" si="533"/>
        <v>596.26</v>
      </c>
      <c r="M409" s="130">
        <f t="shared" si="534"/>
        <v>481.17</v>
      </c>
      <c r="N409" s="49">
        <f t="shared" si="535"/>
        <v>26.09</v>
      </c>
      <c r="O409" s="130">
        <f t="shared" si="536"/>
        <v>0</v>
      </c>
      <c r="P409" s="130">
        <f t="shared" si="537"/>
        <v>0</v>
      </c>
      <c r="Q409" s="130">
        <f t="shared" si="538"/>
        <v>1148.24</v>
      </c>
      <c r="R409" s="49">
        <f t="shared" si="539"/>
        <v>0</v>
      </c>
      <c r="S409" s="49">
        <f t="shared" si="540"/>
        <v>298.13</v>
      </c>
      <c r="T409" s="130">
        <f t="shared" si="541"/>
        <v>120.29</v>
      </c>
      <c r="U409" s="49">
        <f t="shared" si="542"/>
        <v>11.18</v>
      </c>
      <c r="V409" s="130">
        <f t="shared" si="543"/>
        <v>0</v>
      </c>
      <c r="W409" s="130">
        <f t="shared" si="544"/>
        <v>0</v>
      </c>
      <c r="X409" s="49">
        <f t="shared" si="545"/>
        <v>429.6</v>
      </c>
      <c r="Y409" s="49">
        <f t="shared" si="546"/>
        <v>1577.84</v>
      </c>
      <c r="Z409" s="360"/>
      <c r="AA409" s="377" t="s">
        <v>76</v>
      </c>
      <c r="AB409" s="140">
        <f t="shared" ref="AB409:AH409" si="549">K409+R409</f>
        <v>44.72</v>
      </c>
      <c r="AC409" s="140">
        <f t="shared" si="549"/>
        <v>894.39</v>
      </c>
      <c r="AD409" s="140">
        <f t="shared" si="549"/>
        <v>601.46</v>
      </c>
      <c r="AE409" s="140">
        <f t="shared" si="549"/>
        <v>37.27</v>
      </c>
      <c r="AF409" s="140">
        <f t="shared" si="549"/>
        <v>0</v>
      </c>
      <c r="AG409" s="140">
        <f t="shared" si="549"/>
        <v>0</v>
      </c>
      <c r="AH409" s="140">
        <f t="shared" si="549"/>
        <v>1577.84</v>
      </c>
      <c r="AI409" s="139" t="s">
        <v>32</v>
      </c>
    </row>
    <row r="410" s="115" customFormat="1" ht="19" customHeight="1" spans="1:35">
      <c r="A410" s="129">
        <f t="shared" si="531"/>
        <v>407</v>
      </c>
      <c r="B410" s="157" t="s">
        <v>217</v>
      </c>
      <c r="C410" s="99" t="s">
        <v>1027</v>
      </c>
      <c r="D410" s="368" t="s">
        <v>1028</v>
      </c>
      <c r="E410" s="350">
        <v>3726.65</v>
      </c>
      <c r="F410" s="130">
        <v>3726.65</v>
      </c>
      <c r="G410" s="350">
        <v>6014.67</v>
      </c>
      <c r="H410" s="350">
        <v>3726.65</v>
      </c>
      <c r="I410" s="366">
        <v>2200</v>
      </c>
      <c r="J410" s="130"/>
      <c r="K410" s="49">
        <f t="shared" si="532"/>
        <v>44.72</v>
      </c>
      <c r="L410" s="49">
        <f t="shared" si="533"/>
        <v>596.26</v>
      </c>
      <c r="M410" s="130">
        <f t="shared" si="534"/>
        <v>481.17</v>
      </c>
      <c r="N410" s="49">
        <f t="shared" si="535"/>
        <v>26.09</v>
      </c>
      <c r="O410" s="130">
        <f t="shared" si="536"/>
        <v>110</v>
      </c>
      <c r="P410" s="130">
        <f t="shared" si="537"/>
        <v>0</v>
      </c>
      <c r="Q410" s="130">
        <f t="shared" si="538"/>
        <v>1258.24</v>
      </c>
      <c r="R410" s="49">
        <f t="shared" si="539"/>
        <v>0</v>
      </c>
      <c r="S410" s="49">
        <f t="shared" si="540"/>
        <v>298.13</v>
      </c>
      <c r="T410" s="130">
        <f t="shared" si="541"/>
        <v>120.29</v>
      </c>
      <c r="U410" s="49">
        <f t="shared" si="542"/>
        <v>11.18</v>
      </c>
      <c r="V410" s="130">
        <f t="shared" si="543"/>
        <v>110</v>
      </c>
      <c r="W410" s="130">
        <f t="shared" si="544"/>
        <v>0</v>
      </c>
      <c r="X410" s="49">
        <f t="shared" si="545"/>
        <v>539.6</v>
      </c>
      <c r="Y410" s="49">
        <f t="shared" si="546"/>
        <v>1797.84</v>
      </c>
      <c r="Z410" s="360"/>
      <c r="AA410" s="377" t="s">
        <v>57</v>
      </c>
      <c r="AB410" s="140">
        <f t="shared" ref="AB410:AH410" si="550">K410+R410</f>
        <v>44.72</v>
      </c>
      <c r="AC410" s="140">
        <f t="shared" si="550"/>
        <v>894.39</v>
      </c>
      <c r="AD410" s="140">
        <f t="shared" si="550"/>
        <v>601.46</v>
      </c>
      <c r="AE410" s="140">
        <f t="shared" si="550"/>
        <v>37.27</v>
      </c>
      <c r="AF410" s="140">
        <f t="shared" si="550"/>
        <v>220</v>
      </c>
      <c r="AG410" s="140">
        <f t="shared" si="550"/>
        <v>0</v>
      </c>
      <c r="AH410" s="140">
        <f t="shared" si="550"/>
        <v>1797.84</v>
      </c>
      <c r="AI410" s="139" t="s">
        <v>32</v>
      </c>
    </row>
    <row r="411" s="115" customFormat="1" ht="19" customHeight="1" spans="1:35">
      <c r="A411" s="129">
        <f t="shared" si="531"/>
        <v>408</v>
      </c>
      <c r="B411" s="157" t="s">
        <v>411</v>
      </c>
      <c r="C411" s="99" t="s">
        <v>1029</v>
      </c>
      <c r="D411" s="368" t="s">
        <v>1030</v>
      </c>
      <c r="E411" s="350">
        <v>3726.65</v>
      </c>
      <c r="F411" s="130">
        <v>3726.65</v>
      </c>
      <c r="G411" s="350">
        <v>6014.67</v>
      </c>
      <c r="H411" s="350">
        <v>3726.65</v>
      </c>
      <c r="I411" s="366">
        <v>0</v>
      </c>
      <c r="J411" s="130"/>
      <c r="K411" s="49">
        <f t="shared" si="532"/>
        <v>44.72</v>
      </c>
      <c r="L411" s="49">
        <f t="shared" si="533"/>
        <v>596.26</v>
      </c>
      <c r="M411" s="130">
        <f t="shared" si="534"/>
        <v>481.17</v>
      </c>
      <c r="N411" s="49">
        <f t="shared" si="535"/>
        <v>26.09</v>
      </c>
      <c r="O411" s="130">
        <f t="shared" si="536"/>
        <v>0</v>
      </c>
      <c r="P411" s="130">
        <f t="shared" si="537"/>
        <v>0</v>
      </c>
      <c r="Q411" s="130">
        <f t="shared" si="538"/>
        <v>1148.24</v>
      </c>
      <c r="R411" s="49">
        <f t="shared" si="539"/>
        <v>0</v>
      </c>
      <c r="S411" s="49">
        <f t="shared" si="540"/>
        <v>298.13</v>
      </c>
      <c r="T411" s="130">
        <f t="shared" si="541"/>
        <v>120.29</v>
      </c>
      <c r="U411" s="49">
        <f t="shared" si="542"/>
        <v>11.18</v>
      </c>
      <c r="V411" s="130">
        <f t="shared" si="543"/>
        <v>0</v>
      </c>
      <c r="W411" s="130">
        <f t="shared" si="544"/>
        <v>0</v>
      </c>
      <c r="X411" s="49">
        <f t="shared" si="545"/>
        <v>429.6</v>
      </c>
      <c r="Y411" s="49">
        <f t="shared" si="546"/>
        <v>1577.84</v>
      </c>
      <c r="Z411" s="360"/>
      <c r="AA411" s="377" t="s">
        <v>76</v>
      </c>
      <c r="AB411" s="140">
        <f t="shared" ref="AB411:AH411" si="551">K411+R411</f>
        <v>44.72</v>
      </c>
      <c r="AC411" s="140">
        <f t="shared" si="551"/>
        <v>894.39</v>
      </c>
      <c r="AD411" s="140">
        <f t="shared" si="551"/>
        <v>601.46</v>
      </c>
      <c r="AE411" s="140">
        <f t="shared" si="551"/>
        <v>37.27</v>
      </c>
      <c r="AF411" s="140">
        <f t="shared" si="551"/>
        <v>0</v>
      </c>
      <c r="AG411" s="140">
        <f t="shared" si="551"/>
        <v>0</v>
      </c>
      <c r="AH411" s="140">
        <f t="shared" si="551"/>
        <v>1577.84</v>
      </c>
      <c r="AI411" s="139" t="s">
        <v>32</v>
      </c>
    </row>
    <row r="412" s="115" customFormat="1" ht="19" customHeight="1" spans="1:35">
      <c r="A412" s="129">
        <f t="shared" si="531"/>
        <v>409</v>
      </c>
      <c r="B412" s="157" t="s">
        <v>411</v>
      </c>
      <c r="C412" s="99" t="s">
        <v>1031</v>
      </c>
      <c r="D412" s="368" t="s">
        <v>1032</v>
      </c>
      <c r="E412" s="350">
        <v>3726.65</v>
      </c>
      <c r="F412" s="130">
        <v>3726.65</v>
      </c>
      <c r="G412" s="350">
        <v>6014.67</v>
      </c>
      <c r="H412" s="350">
        <v>3726.65</v>
      </c>
      <c r="I412" s="366">
        <v>2200</v>
      </c>
      <c r="J412" s="130"/>
      <c r="K412" s="49">
        <f t="shared" si="532"/>
        <v>44.72</v>
      </c>
      <c r="L412" s="49">
        <f t="shared" si="533"/>
        <v>596.26</v>
      </c>
      <c r="M412" s="130">
        <f t="shared" si="534"/>
        <v>481.17</v>
      </c>
      <c r="N412" s="49">
        <f t="shared" si="535"/>
        <v>26.09</v>
      </c>
      <c r="O412" s="130">
        <f t="shared" si="536"/>
        <v>110</v>
      </c>
      <c r="P412" s="130">
        <f t="shared" si="537"/>
        <v>0</v>
      </c>
      <c r="Q412" s="130">
        <f t="shared" si="538"/>
        <v>1258.24</v>
      </c>
      <c r="R412" s="49">
        <f t="shared" si="539"/>
        <v>0</v>
      </c>
      <c r="S412" s="49">
        <f t="shared" si="540"/>
        <v>298.13</v>
      </c>
      <c r="T412" s="130">
        <f t="shared" si="541"/>
        <v>120.29</v>
      </c>
      <c r="U412" s="49">
        <f t="shared" si="542"/>
        <v>11.18</v>
      </c>
      <c r="V412" s="130">
        <f t="shared" si="543"/>
        <v>110</v>
      </c>
      <c r="W412" s="130">
        <f t="shared" si="544"/>
        <v>0</v>
      </c>
      <c r="X412" s="49">
        <f t="shared" si="545"/>
        <v>539.6</v>
      </c>
      <c r="Y412" s="49">
        <f t="shared" si="546"/>
        <v>1797.84</v>
      </c>
      <c r="Z412" s="360"/>
      <c r="AA412" s="377" t="s">
        <v>76</v>
      </c>
      <c r="AB412" s="140">
        <f t="shared" ref="AB412:AH412" si="552">K412+R412</f>
        <v>44.72</v>
      </c>
      <c r="AC412" s="140">
        <f t="shared" si="552"/>
        <v>894.39</v>
      </c>
      <c r="AD412" s="140">
        <f t="shared" si="552"/>
        <v>601.46</v>
      </c>
      <c r="AE412" s="140">
        <f t="shared" si="552"/>
        <v>37.27</v>
      </c>
      <c r="AF412" s="140">
        <f t="shared" si="552"/>
        <v>220</v>
      </c>
      <c r="AG412" s="140">
        <f t="shared" si="552"/>
        <v>0</v>
      </c>
      <c r="AH412" s="140">
        <f t="shared" si="552"/>
        <v>1797.84</v>
      </c>
      <c r="AI412" s="139" t="s">
        <v>32</v>
      </c>
    </row>
    <row r="413" s="115" customFormat="1" ht="19" customHeight="1" spans="1:35">
      <c r="A413" s="129">
        <f t="shared" si="531"/>
        <v>410</v>
      </c>
      <c r="B413" s="157" t="s">
        <v>129</v>
      </c>
      <c r="C413" s="99" t="s">
        <v>1033</v>
      </c>
      <c r="D413" s="368" t="s">
        <v>1034</v>
      </c>
      <c r="E413" s="350">
        <v>3726.65</v>
      </c>
      <c r="F413" s="130">
        <v>3726.65</v>
      </c>
      <c r="G413" s="350">
        <v>6014.67</v>
      </c>
      <c r="H413" s="350">
        <v>3726.65</v>
      </c>
      <c r="I413" s="366">
        <v>3180</v>
      </c>
      <c r="J413" s="130"/>
      <c r="K413" s="49">
        <f t="shared" si="532"/>
        <v>44.72</v>
      </c>
      <c r="L413" s="49">
        <f t="shared" si="533"/>
        <v>596.26</v>
      </c>
      <c r="M413" s="130">
        <f t="shared" si="534"/>
        <v>481.17</v>
      </c>
      <c r="N413" s="49">
        <f t="shared" si="535"/>
        <v>26.09</v>
      </c>
      <c r="O413" s="130">
        <f t="shared" si="536"/>
        <v>159</v>
      </c>
      <c r="P413" s="130">
        <f t="shared" si="537"/>
        <v>0</v>
      </c>
      <c r="Q413" s="130">
        <f t="shared" si="538"/>
        <v>1307.24</v>
      </c>
      <c r="R413" s="49">
        <f t="shared" si="539"/>
        <v>0</v>
      </c>
      <c r="S413" s="49">
        <f t="shared" si="540"/>
        <v>298.13</v>
      </c>
      <c r="T413" s="130">
        <f t="shared" si="541"/>
        <v>120.29</v>
      </c>
      <c r="U413" s="49">
        <f t="shared" si="542"/>
        <v>11.18</v>
      </c>
      <c r="V413" s="130">
        <f t="shared" si="543"/>
        <v>159</v>
      </c>
      <c r="W413" s="130">
        <f t="shared" si="544"/>
        <v>0</v>
      </c>
      <c r="X413" s="49">
        <f t="shared" si="545"/>
        <v>588.6</v>
      </c>
      <c r="Y413" s="49">
        <f t="shared" si="546"/>
        <v>1895.84</v>
      </c>
      <c r="Z413" s="360"/>
      <c r="AA413" s="139" t="s">
        <v>82</v>
      </c>
      <c r="AB413" s="140">
        <f t="shared" ref="AB413:AH413" si="553">K413+R413</f>
        <v>44.72</v>
      </c>
      <c r="AC413" s="140">
        <f t="shared" si="553"/>
        <v>894.39</v>
      </c>
      <c r="AD413" s="140">
        <f t="shared" si="553"/>
        <v>601.46</v>
      </c>
      <c r="AE413" s="140">
        <f t="shared" si="553"/>
        <v>37.27</v>
      </c>
      <c r="AF413" s="140">
        <f t="shared" si="553"/>
        <v>318</v>
      </c>
      <c r="AG413" s="140">
        <f t="shared" si="553"/>
        <v>0</v>
      </c>
      <c r="AH413" s="140">
        <f t="shared" si="553"/>
        <v>1895.84</v>
      </c>
      <c r="AI413" s="139" t="s">
        <v>35</v>
      </c>
    </row>
    <row r="414" s="39" customFormat="1" ht="16" customHeight="1" spans="1:35">
      <c r="A414" s="129">
        <f t="shared" si="531"/>
        <v>411</v>
      </c>
      <c r="B414" s="49" t="s">
        <v>217</v>
      </c>
      <c r="C414" s="46" t="s">
        <v>1035</v>
      </c>
      <c r="D414" s="202" t="s">
        <v>1036</v>
      </c>
      <c r="E414" s="355">
        <v>3726.65</v>
      </c>
      <c r="F414" s="49">
        <v>3726.65</v>
      </c>
      <c r="G414" s="349">
        <v>6014.67</v>
      </c>
      <c r="H414" s="349">
        <v>3726.65</v>
      </c>
      <c r="I414" s="359">
        <v>2200</v>
      </c>
      <c r="J414" s="130"/>
      <c r="K414" s="49">
        <f t="shared" si="532"/>
        <v>44.72</v>
      </c>
      <c r="L414" s="49">
        <f t="shared" si="533"/>
        <v>596.26</v>
      </c>
      <c r="M414" s="130">
        <f t="shared" si="534"/>
        <v>481.17</v>
      </c>
      <c r="N414" s="49">
        <f t="shared" si="535"/>
        <v>26.09</v>
      </c>
      <c r="O414" s="130">
        <f t="shared" si="536"/>
        <v>110</v>
      </c>
      <c r="P414" s="130">
        <f t="shared" si="537"/>
        <v>0</v>
      </c>
      <c r="Q414" s="130">
        <f t="shared" si="538"/>
        <v>1258.24</v>
      </c>
      <c r="R414" s="49">
        <f t="shared" si="539"/>
        <v>0</v>
      </c>
      <c r="S414" s="49">
        <f t="shared" si="540"/>
        <v>298.13</v>
      </c>
      <c r="T414" s="130">
        <f t="shared" si="541"/>
        <v>120.29</v>
      </c>
      <c r="U414" s="49">
        <f t="shared" si="542"/>
        <v>11.18</v>
      </c>
      <c r="V414" s="130">
        <f t="shared" si="543"/>
        <v>110</v>
      </c>
      <c r="W414" s="130">
        <f t="shared" si="544"/>
        <v>0</v>
      </c>
      <c r="X414" s="49">
        <f t="shared" si="545"/>
        <v>539.6</v>
      </c>
      <c r="Y414" s="49">
        <f t="shared" si="546"/>
        <v>1797.84</v>
      </c>
      <c r="Z414" s="164"/>
      <c r="AA414" s="139" t="s">
        <v>57</v>
      </c>
      <c r="AB414" s="140">
        <f t="shared" ref="AB414:AH414" si="554">K414+R414</f>
        <v>44.72</v>
      </c>
      <c r="AC414" s="140">
        <f t="shared" si="554"/>
        <v>894.39</v>
      </c>
      <c r="AD414" s="140">
        <f t="shared" si="554"/>
        <v>601.46</v>
      </c>
      <c r="AE414" s="140">
        <f t="shared" si="554"/>
        <v>37.27</v>
      </c>
      <c r="AF414" s="140">
        <f t="shared" si="554"/>
        <v>220</v>
      </c>
      <c r="AG414" s="140">
        <f t="shared" si="554"/>
        <v>0</v>
      </c>
      <c r="AH414" s="140">
        <f t="shared" si="554"/>
        <v>1797.84</v>
      </c>
      <c r="AI414" s="139" t="s">
        <v>32</v>
      </c>
    </row>
    <row r="415" s="115" customFormat="1" ht="19" customHeight="1" spans="1:35">
      <c r="A415" s="129">
        <f t="shared" si="531"/>
        <v>412</v>
      </c>
      <c r="B415" s="157" t="s">
        <v>368</v>
      </c>
      <c r="C415" s="99" t="s">
        <v>1041</v>
      </c>
      <c r="D415" s="168" t="s">
        <v>1042</v>
      </c>
      <c r="E415" s="350">
        <v>3820</v>
      </c>
      <c r="F415" s="350">
        <v>3820</v>
      </c>
      <c r="G415" s="350">
        <v>6014.67</v>
      </c>
      <c r="H415" s="350">
        <v>3820</v>
      </c>
      <c r="I415" s="375">
        <v>4180</v>
      </c>
      <c r="J415" s="130"/>
      <c r="K415" s="49">
        <f t="shared" si="532"/>
        <v>45.84</v>
      </c>
      <c r="L415" s="49">
        <f t="shared" si="533"/>
        <v>611.2</v>
      </c>
      <c r="M415" s="130">
        <f t="shared" si="534"/>
        <v>481.17</v>
      </c>
      <c r="N415" s="49">
        <f t="shared" si="535"/>
        <v>26.74</v>
      </c>
      <c r="O415" s="130">
        <f t="shared" si="536"/>
        <v>209</v>
      </c>
      <c r="P415" s="130">
        <f t="shared" si="537"/>
        <v>0</v>
      </c>
      <c r="Q415" s="130">
        <f t="shared" si="538"/>
        <v>1373.95</v>
      </c>
      <c r="R415" s="49">
        <f t="shared" si="539"/>
        <v>0</v>
      </c>
      <c r="S415" s="49">
        <f t="shared" si="540"/>
        <v>305.6</v>
      </c>
      <c r="T415" s="130">
        <f t="shared" si="541"/>
        <v>120.29</v>
      </c>
      <c r="U415" s="49">
        <f t="shared" si="542"/>
        <v>11.46</v>
      </c>
      <c r="V415" s="130">
        <f t="shared" si="543"/>
        <v>209</v>
      </c>
      <c r="W415" s="130">
        <f t="shared" si="544"/>
        <v>0</v>
      </c>
      <c r="X415" s="49">
        <f t="shared" si="545"/>
        <v>646.35</v>
      </c>
      <c r="Y415" s="49">
        <f t="shared" si="546"/>
        <v>2020.3</v>
      </c>
      <c r="Z415" s="360"/>
      <c r="AA415" s="139" t="s">
        <v>88</v>
      </c>
      <c r="AB415" s="140">
        <f t="shared" ref="AB415:AH415" si="555">K415+R415</f>
        <v>45.84</v>
      </c>
      <c r="AC415" s="140">
        <f t="shared" si="555"/>
        <v>916.8</v>
      </c>
      <c r="AD415" s="140">
        <f t="shared" si="555"/>
        <v>601.46</v>
      </c>
      <c r="AE415" s="140">
        <f t="shared" si="555"/>
        <v>38.2</v>
      </c>
      <c r="AF415" s="140">
        <f t="shared" si="555"/>
        <v>418</v>
      </c>
      <c r="AG415" s="140">
        <f t="shared" si="555"/>
        <v>0</v>
      </c>
      <c r="AH415" s="140">
        <f t="shared" si="555"/>
        <v>2020.3</v>
      </c>
      <c r="AI415" s="139" t="s">
        <v>34</v>
      </c>
    </row>
    <row r="416" s="115" customFormat="1" ht="19" customHeight="1" spans="1:35">
      <c r="A416" s="129">
        <f t="shared" si="531"/>
        <v>413</v>
      </c>
      <c r="B416" s="157" t="s">
        <v>201</v>
      </c>
      <c r="C416" s="99" t="s">
        <v>1043</v>
      </c>
      <c r="D416" s="168" t="s">
        <v>1044</v>
      </c>
      <c r="E416" s="350">
        <v>3726.65</v>
      </c>
      <c r="F416" s="130">
        <v>3726.65</v>
      </c>
      <c r="G416" s="350">
        <v>6014.67</v>
      </c>
      <c r="H416" s="350">
        <v>3726.65</v>
      </c>
      <c r="I416" s="375">
        <v>2200</v>
      </c>
      <c r="J416" s="130"/>
      <c r="K416" s="49">
        <f t="shared" si="532"/>
        <v>44.72</v>
      </c>
      <c r="L416" s="49">
        <f t="shared" si="533"/>
        <v>596.26</v>
      </c>
      <c r="M416" s="130">
        <f t="shared" si="534"/>
        <v>481.17</v>
      </c>
      <c r="N416" s="49">
        <f t="shared" si="535"/>
        <v>26.09</v>
      </c>
      <c r="O416" s="130">
        <f t="shared" si="536"/>
        <v>110</v>
      </c>
      <c r="P416" s="130">
        <f t="shared" si="537"/>
        <v>0</v>
      </c>
      <c r="Q416" s="130">
        <f t="shared" si="538"/>
        <v>1258.24</v>
      </c>
      <c r="R416" s="49">
        <f t="shared" si="539"/>
        <v>0</v>
      </c>
      <c r="S416" s="49">
        <f t="shared" si="540"/>
        <v>298.13</v>
      </c>
      <c r="T416" s="130">
        <f t="shared" si="541"/>
        <v>120.29</v>
      </c>
      <c r="U416" s="49">
        <f t="shared" si="542"/>
        <v>11.18</v>
      </c>
      <c r="V416" s="130">
        <f t="shared" si="543"/>
        <v>110</v>
      </c>
      <c r="W416" s="130">
        <f t="shared" si="544"/>
        <v>0</v>
      </c>
      <c r="X416" s="49">
        <f t="shared" si="545"/>
        <v>539.6</v>
      </c>
      <c r="Y416" s="49">
        <f t="shared" si="546"/>
        <v>1797.84</v>
      </c>
      <c r="Z416" s="360"/>
      <c r="AA416" s="377" t="s">
        <v>66</v>
      </c>
      <c r="AB416" s="140">
        <f t="shared" ref="AB416:AH416" si="556">K416+R416</f>
        <v>44.72</v>
      </c>
      <c r="AC416" s="140">
        <f t="shared" si="556"/>
        <v>894.39</v>
      </c>
      <c r="AD416" s="140">
        <f t="shared" si="556"/>
        <v>601.46</v>
      </c>
      <c r="AE416" s="140">
        <f t="shared" si="556"/>
        <v>37.27</v>
      </c>
      <c r="AF416" s="140">
        <f t="shared" si="556"/>
        <v>220</v>
      </c>
      <c r="AG416" s="140">
        <f t="shared" si="556"/>
        <v>0</v>
      </c>
      <c r="AH416" s="140">
        <f t="shared" si="556"/>
        <v>1797.84</v>
      </c>
      <c r="AI416" s="139" t="s">
        <v>32</v>
      </c>
    </row>
    <row r="417" s="115" customFormat="1" ht="19" customHeight="1" spans="1:35">
      <c r="A417" s="129">
        <f t="shared" si="531"/>
        <v>414</v>
      </c>
      <c r="B417" s="157" t="s">
        <v>206</v>
      </c>
      <c r="C417" s="99" t="s">
        <v>1045</v>
      </c>
      <c r="D417" s="168" t="s">
        <v>1046</v>
      </c>
      <c r="E417" s="350">
        <v>3726.65</v>
      </c>
      <c r="F417" s="130">
        <v>3726.65</v>
      </c>
      <c r="G417" s="350">
        <v>6014.67</v>
      </c>
      <c r="H417" s="350">
        <v>3726.65</v>
      </c>
      <c r="I417" s="375">
        <v>3180</v>
      </c>
      <c r="J417" s="130"/>
      <c r="K417" s="49">
        <f t="shared" si="532"/>
        <v>44.72</v>
      </c>
      <c r="L417" s="49">
        <f t="shared" si="533"/>
        <v>596.26</v>
      </c>
      <c r="M417" s="130">
        <f t="shared" si="534"/>
        <v>481.17</v>
      </c>
      <c r="N417" s="49">
        <f t="shared" si="535"/>
        <v>26.09</v>
      </c>
      <c r="O417" s="130">
        <f t="shared" si="536"/>
        <v>159</v>
      </c>
      <c r="P417" s="130">
        <f t="shared" si="537"/>
        <v>0</v>
      </c>
      <c r="Q417" s="130">
        <f t="shared" si="538"/>
        <v>1307.24</v>
      </c>
      <c r="R417" s="49">
        <f t="shared" si="539"/>
        <v>0</v>
      </c>
      <c r="S417" s="49">
        <f t="shared" si="540"/>
        <v>298.13</v>
      </c>
      <c r="T417" s="130">
        <f t="shared" si="541"/>
        <v>120.29</v>
      </c>
      <c r="U417" s="49">
        <f t="shared" si="542"/>
        <v>11.18</v>
      </c>
      <c r="V417" s="130">
        <f t="shared" si="543"/>
        <v>159</v>
      </c>
      <c r="W417" s="130">
        <f t="shared" si="544"/>
        <v>0</v>
      </c>
      <c r="X417" s="49">
        <f t="shared" si="545"/>
        <v>588.6</v>
      </c>
      <c r="Y417" s="49">
        <f t="shared" si="546"/>
        <v>1895.84</v>
      </c>
      <c r="Z417" s="360"/>
      <c r="AA417" s="139" t="s">
        <v>63</v>
      </c>
      <c r="AB417" s="140">
        <f t="shared" ref="AB417:AH417" si="557">K417+R417</f>
        <v>44.72</v>
      </c>
      <c r="AC417" s="140">
        <f t="shared" si="557"/>
        <v>894.39</v>
      </c>
      <c r="AD417" s="140">
        <f t="shared" si="557"/>
        <v>601.46</v>
      </c>
      <c r="AE417" s="140">
        <f t="shared" si="557"/>
        <v>37.27</v>
      </c>
      <c r="AF417" s="140">
        <f t="shared" si="557"/>
        <v>318</v>
      </c>
      <c r="AG417" s="140">
        <f t="shared" si="557"/>
        <v>0</v>
      </c>
      <c r="AH417" s="140">
        <f t="shared" si="557"/>
        <v>1895.84</v>
      </c>
      <c r="AI417" s="139" t="s">
        <v>31</v>
      </c>
    </row>
    <row r="418" s="115" customFormat="1" ht="19" customHeight="1" spans="1:35">
      <c r="A418" s="129">
        <f t="shared" si="531"/>
        <v>415</v>
      </c>
      <c r="B418" s="157" t="s">
        <v>223</v>
      </c>
      <c r="C418" s="99" t="s">
        <v>1047</v>
      </c>
      <c r="D418" s="168" t="s">
        <v>1048</v>
      </c>
      <c r="E418" s="350">
        <v>3726.65</v>
      </c>
      <c r="F418" s="130">
        <v>3726.65</v>
      </c>
      <c r="G418" s="350">
        <v>6014.67</v>
      </c>
      <c r="H418" s="350">
        <v>3726.65</v>
      </c>
      <c r="I418" s="375">
        <v>3180</v>
      </c>
      <c r="J418" s="130"/>
      <c r="K418" s="49">
        <f t="shared" si="532"/>
        <v>44.72</v>
      </c>
      <c r="L418" s="49">
        <f t="shared" si="533"/>
        <v>596.26</v>
      </c>
      <c r="M418" s="130">
        <f t="shared" si="534"/>
        <v>481.17</v>
      </c>
      <c r="N418" s="49">
        <f t="shared" si="535"/>
        <v>26.09</v>
      </c>
      <c r="O418" s="130">
        <f t="shared" si="536"/>
        <v>159</v>
      </c>
      <c r="P418" s="130">
        <f t="shared" si="537"/>
        <v>0</v>
      </c>
      <c r="Q418" s="130">
        <f t="shared" si="538"/>
        <v>1307.24</v>
      </c>
      <c r="R418" s="49">
        <f t="shared" si="539"/>
        <v>0</v>
      </c>
      <c r="S418" s="49">
        <f t="shared" si="540"/>
        <v>298.13</v>
      </c>
      <c r="T418" s="130">
        <f t="shared" si="541"/>
        <v>120.29</v>
      </c>
      <c r="U418" s="49">
        <f t="shared" si="542"/>
        <v>11.18</v>
      </c>
      <c r="V418" s="130">
        <f t="shared" si="543"/>
        <v>159</v>
      </c>
      <c r="W418" s="130">
        <f t="shared" si="544"/>
        <v>0</v>
      </c>
      <c r="X418" s="49">
        <f t="shared" si="545"/>
        <v>588.6</v>
      </c>
      <c r="Y418" s="49">
        <f t="shared" si="546"/>
        <v>1895.84</v>
      </c>
      <c r="Z418" s="360"/>
      <c r="AA418" s="139" t="s">
        <v>71</v>
      </c>
      <c r="AB418" s="140">
        <f t="shared" ref="AB418:AH418" si="558">K418+R418</f>
        <v>44.72</v>
      </c>
      <c r="AC418" s="140">
        <f t="shared" si="558"/>
        <v>894.39</v>
      </c>
      <c r="AD418" s="140">
        <f t="shared" si="558"/>
        <v>601.46</v>
      </c>
      <c r="AE418" s="140">
        <f t="shared" si="558"/>
        <v>37.27</v>
      </c>
      <c r="AF418" s="140">
        <f t="shared" si="558"/>
        <v>318</v>
      </c>
      <c r="AG418" s="140">
        <f t="shared" si="558"/>
        <v>0</v>
      </c>
      <c r="AH418" s="140">
        <f t="shared" si="558"/>
        <v>1895.84</v>
      </c>
      <c r="AI418" s="139" t="s">
        <v>35</v>
      </c>
    </row>
    <row r="419" s="115" customFormat="1" ht="19" customHeight="1" spans="1:35">
      <c r="A419" s="129">
        <f t="shared" si="531"/>
        <v>416</v>
      </c>
      <c r="B419" s="157" t="s">
        <v>129</v>
      </c>
      <c r="C419" s="99" t="s">
        <v>1049</v>
      </c>
      <c r="D419" s="168" t="s">
        <v>1050</v>
      </c>
      <c r="E419" s="350">
        <v>3726.65</v>
      </c>
      <c r="F419" s="130">
        <v>3726.65</v>
      </c>
      <c r="G419" s="350">
        <v>6014.67</v>
      </c>
      <c r="H419" s="350">
        <v>3726.65</v>
      </c>
      <c r="I419" s="375">
        <v>3180</v>
      </c>
      <c r="J419" s="130"/>
      <c r="K419" s="49">
        <f t="shared" si="532"/>
        <v>44.72</v>
      </c>
      <c r="L419" s="49">
        <f t="shared" si="533"/>
        <v>596.26</v>
      </c>
      <c r="M419" s="130">
        <f t="shared" si="534"/>
        <v>481.17</v>
      </c>
      <c r="N419" s="49">
        <f t="shared" si="535"/>
        <v>26.09</v>
      </c>
      <c r="O419" s="130">
        <f t="shared" si="536"/>
        <v>159</v>
      </c>
      <c r="P419" s="130">
        <f t="shared" si="537"/>
        <v>0</v>
      </c>
      <c r="Q419" s="130">
        <f t="shared" si="538"/>
        <v>1307.24</v>
      </c>
      <c r="R419" s="49">
        <f t="shared" si="539"/>
        <v>0</v>
      </c>
      <c r="S419" s="49">
        <f t="shared" si="540"/>
        <v>298.13</v>
      </c>
      <c r="T419" s="130">
        <f t="shared" si="541"/>
        <v>120.29</v>
      </c>
      <c r="U419" s="49">
        <f t="shared" si="542"/>
        <v>11.18</v>
      </c>
      <c r="V419" s="130">
        <f t="shared" si="543"/>
        <v>159</v>
      </c>
      <c r="W419" s="130">
        <f t="shared" si="544"/>
        <v>0</v>
      </c>
      <c r="X419" s="49">
        <f t="shared" si="545"/>
        <v>588.6</v>
      </c>
      <c r="Y419" s="49">
        <f t="shared" si="546"/>
        <v>1895.84</v>
      </c>
      <c r="Z419" s="360"/>
      <c r="AA419" s="139" t="s">
        <v>71</v>
      </c>
      <c r="AB419" s="140">
        <f t="shared" ref="AB419:AH419" si="559">K419+R419</f>
        <v>44.72</v>
      </c>
      <c r="AC419" s="140">
        <f t="shared" si="559"/>
        <v>894.39</v>
      </c>
      <c r="AD419" s="140">
        <f t="shared" si="559"/>
        <v>601.46</v>
      </c>
      <c r="AE419" s="140">
        <f t="shared" si="559"/>
        <v>37.27</v>
      </c>
      <c r="AF419" s="140">
        <f t="shared" si="559"/>
        <v>318</v>
      </c>
      <c r="AG419" s="140">
        <f t="shared" si="559"/>
        <v>0</v>
      </c>
      <c r="AH419" s="140">
        <f t="shared" si="559"/>
        <v>1895.84</v>
      </c>
      <c r="AI419" s="139" t="s">
        <v>35</v>
      </c>
    </row>
    <row r="420" s="115" customFormat="1" ht="19" customHeight="1" spans="1:35">
      <c r="A420" s="129">
        <f t="shared" si="531"/>
        <v>417</v>
      </c>
      <c r="B420" s="157" t="s">
        <v>262</v>
      </c>
      <c r="C420" s="99" t="s">
        <v>1051</v>
      </c>
      <c r="D420" s="168" t="s">
        <v>1052</v>
      </c>
      <c r="E420" s="350">
        <v>3726.65</v>
      </c>
      <c r="F420" s="130">
        <v>3726.65</v>
      </c>
      <c r="G420" s="350">
        <v>6014.67</v>
      </c>
      <c r="H420" s="350">
        <v>3726.65</v>
      </c>
      <c r="I420" s="375">
        <v>0</v>
      </c>
      <c r="J420" s="130"/>
      <c r="K420" s="49">
        <f t="shared" si="532"/>
        <v>44.72</v>
      </c>
      <c r="L420" s="49">
        <f t="shared" si="533"/>
        <v>596.26</v>
      </c>
      <c r="M420" s="130">
        <f t="shared" si="534"/>
        <v>481.17</v>
      </c>
      <c r="N420" s="49">
        <f t="shared" si="535"/>
        <v>26.09</v>
      </c>
      <c r="O420" s="130">
        <f t="shared" si="536"/>
        <v>0</v>
      </c>
      <c r="P420" s="130">
        <f t="shared" si="537"/>
        <v>0</v>
      </c>
      <c r="Q420" s="130">
        <f t="shared" si="538"/>
        <v>1148.24</v>
      </c>
      <c r="R420" s="49">
        <f t="shared" si="539"/>
        <v>0</v>
      </c>
      <c r="S420" s="49">
        <f t="shared" si="540"/>
        <v>298.13</v>
      </c>
      <c r="T420" s="130">
        <f t="shared" si="541"/>
        <v>120.29</v>
      </c>
      <c r="U420" s="49">
        <f t="shared" si="542"/>
        <v>11.18</v>
      </c>
      <c r="V420" s="130">
        <f t="shared" si="543"/>
        <v>0</v>
      </c>
      <c r="W420" s="130">
        <f t="shared" si="544"/>
        <v>0</v>
      </c>
      <c r="X420" s="49">
        <f t="shared" si="545"/>
        <v>429.6</v>
      </c>
      <c r="Y420" s="49">
        <f t="shared" si="546"/>
        <v>1577.84</v>
      </c>
      <c r="Z420" s="360"/>
      <c r="AA420" s="377" t="s">
        <v>68</v>
      </c>
      <c r="AB420" s="140">
        <f t="shared" ref="AB420:AH420" si="560">K420+R420</f>
        <v>44.72</v>
      </c>
      <c r="AC420" s="140">
        <f t="shared" si="560"/>
        <v>894.39</v>
      </c>
      <c r="AD420" s="140">
        <f t="shared" si="560"/>
        <v>601.46</v>
      </c>
      <c r="AE420" s="140">
        <f t="shared" si="560"/>
        <v>37.27</v>
      </c>
      <c r="AF420" s="140">
        <f t="shared" si="560"/>
        <v>0</v>
      </c>
      <c r="AG420" s="140">
        <f t="shared" si="560"/>
        <v>0</v>
      </c>
      <c r="AH420" s="140">
        <f t="shared" si="560"/>
        <v>1577.84</v>
      </c>
      <c r="AI420" s="139" t="s">
        <v>32</v>
      </c>
    </row>
    <row r="421" s="115" customFormat="1" ht="19" customHeight="1" spans="1:35">
      <c r="A421" s="129">
        <f t="shared" si="531"/>
        <v>418</v>
      </c>
      <c r="B421" s="157" t="s">
        <v>209</v>
      </c>
      <c r="C421" s="99" t="s">
        <v>1057</v>
      </c>
      <c r="D421" s="168" t="s">
        <v>1058</v>
      </c>
      <c r="E421" s="350">
        <v>3726.65</v>
      </c>
      <c r="F421" s="130">
        <v>3726.65</v>
      </c>
      <c r="G421" s="350">
        <v>6014.67</v>
      </c>
      <c r="H421" s="350">
        <v>3726.65</v>
      </c>
      <c r="I421" s="366"/>
      <c r="J421" s="130"/>
      <c r="K421" s="49">
        <f t="shared" si="532"/>
        <v>44.72</v>
      </c>
      <c r="L421" s="49">
        <f t="shared" si="533"/>
        <v>596.26</v>
      </c>
      <c r="M421" s="130">
        <f t="shared" si="534"/>
        <v>481.17</v>
      </c>
      <c r="N421" s="49">
        <f t="shared" si="535"/>
        <v>26.09</v>
      </c>
      <c r="O421" s="130">
        <f t="shared" si="536"/>
        <v>0</v>
      </c>
      <c r="P421" s="130">
        <f t="shared" si="537"/>
        <v>0</v>
      </c>
      <c r="Q421" s="130">
        <f t="shared" si="538"/>
        <v>1148.24</v>
      </c>
      <c r="R421" s="49">
        <f t="shared" si="539"/>
        <v>0</v>
      </c>
      <c r="S421" s="49">
        <f t="shared" si="540"/>
        <v>298.13</v>
      </c>
      <c r="T421" s="130">
        <f t="shared" si="541"/>
        <v>120.29</v>
      </c>
      <c r="U421" s="49">
        <f t="shared" si="542"/>
        <v>11.18</v>
      </c>
      <c r="V421" s="130">
        <f t="shared" si="543"/>
        <v>0</v>
      </c>
      <c r="W421" s="130">
        <f t="shared" si="544"/>
        <v>0</v>
      </c>
      <c r="X421" s="49">
        <f t="shared" si="545"/>
        <v>429.6</v>
      </c>
      <c r="Y421" s="49">
        <f t="shared" si="546"/>
        <v>1577.84</v>
      </c>
      <c r="Z421" s="360"/>
      <c r="AA421" s="139" t="s">
        <v>69</v>
      </c>
      <c r="AB421" s="140">
        <f t="shared" ref="AB421:AH421" si="561">K421+R421</f>
        <v>44.72</v>
      </c>
      <c r="AC421" s="140">
        <f t="shared" si="561"/>
        <v>894.39</v>
      </c>
      <c r="AD421" s="140">
        <f t="shared" si="561"/>
        <v>601.46</v>
      </c>
      <c r="AE421" s="140">
        <f t="shared" si="561"/>
        <v>37.27</v>
      </c>
      <c r="AF421" s="140">
        <f t="shared" si="561"/>
        <v>0</v>
      </c>
      <c r="AG421" s="140">
        <f t="shared" si="561"/>
        <v>0</v>
      </c>
      <c r="AH421" s="140">
        <f t="shared" si="561"/>
        <v>1577.84</v>
      </c>
      <c r="AI421" s="139" t="s">
        <v>32</v>
      </c>
    </row>
    <row r="422" s="115" customFormat="1" ht="15" customHeight="1" spans="1:35">
      <c r="A422" s="129">
        <f t="shared" si="531"/>
        <v>419</v>
      </c>
      <c r="B422" s="157" t="s">
        <v>129</v>
      </c>
      <c r="C422" s="99" t="s">
        <v>1061</v>
      </c>
      <c r="D422" s="168" t="s">
        <v>1062</v>
      </c>
      <c r="E422" s="350">
        <v>3726.65</v>
      </c>
      <c r="F422" s="130">
        <v>3726.65</v>
      </c>
      <c r="G422" s="350">
        <v>6014.67</v>
      </c>
      <c r="H422" s="350">
        <v>3726.65</v>
      </c>
      <c r="I422" s="366"/>
      <c r="J422" s="130"/>
      <c r="K422" s="49">
        <f t="shared" si="532"/>
        <v>44.72</v>
      </c>
      <c r="L422" s="49">
        <f t="shared" si="533"/>
        <v>596.26</v>
      </c>
      <c r="M422" s="130">
        <f t="shared" si="534"/>
        <v>481.17</v>
      </c>
      <c r="N422" s="49">
        <f t="shared" si="535"/>
        <v>26.09</v>
      </c>
      <c r="O422" s="130">
        <f t="shared" si="536"/>
        <v>0</v>
      </c>
      <c r="P422" s="130">
        <f t="shared" si="537"/>
        <v>0</v>
      </c>
      <c r="Q422" s="130">
        <f t="shared" si="538"/>
        <v>1148.24</v>
      </c>
      <c r="R422" s="49">
        <f t="shared" si="539"/>
        <v>0</v>
      </c>
      <c r="S422" s="49">
        <f t="shared" si="540"/>
        <v>298.13</v>
      </c>
      <c r="T422" s="130">
        <f t="shared" si="541"/>
        <v>120.29</v>
      </c>
      <c r="U422" s="49">
        <f t="shared" si="542"/>
        <v>11.18</v>
      </c>
      <c r="V422" s="130">
        <f t="shared" si="543"/>
        <v>0</v>
      </c>
      <c r="W422" s="130">
        <f t="shared" si="544"/>
        <v>0</v>
      </c>
      <c r="X422" s="49">
        <f t="shared" si="545"/>
        <v>429.6</v>
      </c>
      <c r="Y422" s="49">
        <f t="shared" si="546"/>
        <v>1577.84</v>
      </c>
      <c r="Z422" s="360"/>
      <c r="AA422" s="139" t="s">
        <v>61</v>
      </c>
      <c r="AB422" s="140">
        <f t="shared" ref="AB422:AH422" si="562">K422+R422</f>
        <v>44.72</v>
      </c>
      <c r="AC422" s="140">
        <f t="shared" si="562"/>
        <v>894.39</v>
      </c>
      <c r="AD422" s="140">
        <f t="shared" si="562"/>
        <v>601.46</v>
      </c>
      <c r="AE422" s="140">
        <f t="shared" si="562"/>
        <v>37.27</v>
      </c>
      <c r="AF422" s="140">
        <f t="shared" si="562"/>
        <v>0</v>
      </c>
      <c r="AG422" s="140">
        <f t="shared" si="562"/>
        <v>0</v>
      </c>
      <c r="AH422" s="140">
        <f t="shared" si="562"/>
        <v>1577.84</v>
      </c>
      <c r="AI422" s="139" t="s">
        <v>35</v>
      </c>
    </row>
    <row r="423" s="115" customFormat="1" ht="17" customHeight="1" spans="1:35">
      <c r="A423" s="129">
        <f t="shared" si="531"/>
        <v>420</v>
      </c>
      <c r="B423" s="157" t="s">
        <v>119</v>
      </c>
      <c r="C423" s="99" t="s">
        <v>1123</v>
      </c>
      <c r="D423" s="168" t="s">
        <v>1124</v>
      </c>
      <c r="E423" s="350">
        <v>3726.65</v>
      </c>
      <c r="F423" s="130">
        <v>3726.65</v>
      </c>
      <c r="G423" s="350">
        <v>6014.67</v>
      </c>
      <c r="H423" s="350">
        <v>3726.65</v>
      </c>
      <c r="I423" s="366"/>
      <c r="J423" s="130"/>
      <c r="K423" s="49">
        <f t="shared" si="532"/>
        <v>44.72</v>
      </c>
      <c r="L423" s="49">
        <f t="shared" si="533"/>
        <v>596.26</v>
      </c>
      <c r="M423" s="130">
        <f t="shared" si="534"/>
        <v>481.17</v>
      </c>
      <c r="N423" s="49">
        <f t="shared" si="535"/>
        <v>26.09</v>
      </c>
      <c r="O423" s="130">
        <f t="shared" si="536"/>
        <v>0</v>
      </c>
      <c r="P423" s="130">
        <f t="shared" si="537"/>
        <v>0</v>
      </c>
      <c r="Q423" s="130">
        <f t="shared" si="538"/>
        <v>1148.24</v>
      </c>
      <c r="R423" s="49">
        <f t="shared" si="539"/>
        <v>0</v>
      </c>
      <c r="S423" s="49">
        <f t="shared" si="540"/>
        <v>298.13</v>
      </c>
      <c r="T423" s="130">
        <f t="shared" si="541"/>
        <v>120.29</v>
      </c>
      <c r="U423" s="49">
        <f t="shared" si="542"/>
        <v>11.18</v>
      </c>
      <c r="V423" s="130">
        <f t="shared" si="543"/>
        <v>0</v>
      </c>
      <c r="W423" s="130">
        <f t="shared" si="544"/>
        <v>0</v>
      </c>
      <c r="X423" s="49">
        <f t="shared" si="545"/>
        <v>429.6</v>
      </c>
      <c r="Y423" s="49">
        <f t="shared" si="546"/>
        <v>1577.84</v>
      </c>
      <c r="Z423" s="360"/>
      <c r="AA423" s="139" t="s">
        <v>78</v>
      </c>
      <c r="AB423" s="140">
        <f t="shared" ref="AB423:AH423" si="563">K423+R423</f>
        <v>44.72</v>
      </c>
      <c r="AC423" s="140">
        <f t="shared" si="563"/>
        <v>894.39</v>
      </c>
      <c r="AD423" s="140">
        <f t="shared" si="563"/>
        <v>601.46</v>
      </c>
      <c r="AE423" s="140">
        <f t="shared" si="563"/>
        <v>37.27</v>
      </c>
      <c r="AF423" s="140">
        <f t="shared" si="563"/>
        <v>0</v>
      </c>
      <c r="AG423" s="140">
        <f t="shared" si="563"/>
        <v>0</v>
      </c>
      <c r="AH423" s="140">
        <f t="shared" si="563"/>
        <v>1577.84</v>
      </c>
      <c r="AI423" s="139" t="s">
        <v>32</v>
      </c>
    </row>
    <row r="424" s="115" customFormat="1" ht="17" customHeight="1" spans="1:35">
      <c r="A424" s="129">
        <f t="shared" si="531"/>
        <v>421</v>
      </c>
      <c r="B424" s="157" t="s">
        <v>411</v>
      </c>
      <c r="C424" s="99" t="s">
        <v>1125</v>
      </c>
      <c r="D424" s="168" t="s">
        <v>1126</v>
      </c>
      <c r="E424" s="350">
        <v>3820</v>
      </c>
      <c r="F424" s="350">
        <v>3820</v>
      </c>
      <c r="G424" s="350">
        <v>6014.67</v>
      </c>
      <c r="H424" s="350">
        <v>3820</v>
      </c>
      <c r="I424" s="366"/>
      <c r="J424" s="130"/>
      <c r="K424" s="49">
        <f t="shared" si="532"/>
        <v>45.84</v>
      </c>
      <c r="L424" s="49">
        <f t="shared" si="533"/>
        <v>611.2</v>
      </c>
      <c r="M424" s="130">
        <f t="shared" si="534"/>
        <v>481.17</v>
      </c>
      <c r="N424" s="49">
        <f t="shared" si="535"/>
        <v>26.74</v>
      </c>
      <c r="O424" s="130">
        <f t="shared" si="536"/>
        <v>0</v>
      </c>
      <c r="P424" s="130">
        <f t="shared" si="537"/>
        <v>0</v>
      </c>
      <c r="Q424" s="130">
        <f t="shared" si="538"/>
        <v>1164.95</v>
      </c>
      <c r="R424" s="49">
        <f t="shared" si="539"/>
        <v>0</v>
      </c>
      <c r="S424" s="49">
        <f t="shared" si="540"/>
        <v>305.6</v>
      </c>
      <c r="T424" s="130">
        <f t="shared" si="541"/>
        <v>120.29</v>
      </c>
      <c r="U424" s="49">
        <f t="shared" si="542"/>
        <v>11.46</v>
      </c>
      <c r="V424" s="130">
        <f t="shared" si="543"/>
        <v>0</v>
      </c>
      <c r="W424" s="130">
        <f t="shared" si="544"/>
        <v>0</v>
      </c>
      <c r="X424" s="49">
        <f t="shared" si="545"/>
        <v>437.35</v>
      </c>
      <c r="Y424" s="49">
        <f t="shared" si="546"/>
        <v>1602.3</v>
      </c>
      <c r="Z424" s="360"/>
      <c r="AA424" s="377" t="s">
        <v>76</v>
      </c>
      <c r="AB424" s="140">
        <f t="shared" ref="AB424:AH424" si="564">K424+R424</f>
        <v>45.84</v>
      </c>
      <c r="AC424" s="140">
        <f t="shared" si="564"/>
        <v>916.8</v>
      </c>
      <c r="AD424" s="140">
        <f t="shared" si="564"/>
        <v>601.46</v>
      </c>
      <c r="AE424" s="140">
        <f t="shared" si="564"/>
        <v>38.2</v>
      </c>
      <c r="AF424" s="140">
        <f t="shared" si="564"/>
        <v>0</v>
      </c>
      <c r="AG424" s="140">
        <f t="shared" si="564"/>
        <v>0</v>
      </c>
      <c r="AH424" s="140">
        <f t="shared" si="564"/>
        <v>1602.3</v>
      </c>
      <c r="AI424" s="139" t="s">
        <v>32</v>
      </c>
    </row>
    <row r="425" s="115" customFormat="1" ht="17" customHeight="1" spans="1:35">
      <c r="A425" s="129">
        <f t="shared" si="531"/>
        <v>422</v>
      </c>
      <c r="B425" s="157" t="s">
        <v>217</v>
      </c>
      <c r="C425" s="99" t="s">
        <v>1127</v>
      </c>
      <c r="D425" s="168" t="s">
        <v>1128</v>
      </c>
      <c r="E425" s="350">
        <v>3726.65</v>
      </c>
      <c r="F425" s="130">
        <v>3726.65</v>
      </c>
      <c r="G425" s="350">
        <v>6014.67</v>
      </c>
      <c r="H425" s="350">
        <v>3726.65</v>
      </c>
      <c r="I425" s="366"/>
      <c r="J425" s="130"/>
      <c r="K425" s="49">
        <f t="shared" si="532"/>
        <v>44.72</v>
      </c>
      <c r="L425" s="49">
        <f t="shared" si="533"/>
        <v>596.26</v>
      </c>
      <c r="M425" s="130">
        <f t="shared" si="534"/>
        <v>481.17</v>
      </c>
      <c r="N425" s="49">
        <f t="shared" si="535"/>
        <v>26.09</v>
      </c>
      <c r="O425" s="130">
        <f t="shared" si="536"/>
        <v>0</v>
      </c>
      <c r="P425" s="130">
        <f t="shared" si="537"/>
        <v>0</v>
      </c>
      <c r="Q425" s="130">
        <f t="shared" si="538"/>
        <v>1148.24</v>
      </c>
      <c r="R425" s="49">
        <f t="shared" si="539"/>
        <v>0</v>
      </c>
      <c r="S425" s="49">
        <f t="shared" si="540"/>
        <v>298.13</v>
      </c>
      <c r="T425" s="130">
        <f t="shared" si="541"/>
        <v>120.29</v>
      </c>
      <c r="U425" s="49">
        <f t="shared" si="542"/>
        <v>11.18</v>
      </c>
      <c r="V425" s="130">
        <f t="shared" si="543"/>
        <v>0</v>
      </c>
      <c r="W425" s="130">
        <f t="shared" si="544"/>
        <v>0</v>
      </c>
      <c r="X425" s="49">
        <f t="shared" si="545"/>
        <v>429.6</v>
      </c>
      <c r="Y425" s="49">
        <f t="shared" si="546"/>
        <v>1577.84</v>
      </c>
      <c r="Z425" s="360"/>
      <c r="AA425" s="377" t="s">
        <v>57</v>
      </c>
      <c r="AB425" s="140">
        <f t="shared" ref="AB425:AH425" si="565">K425+R425</f>
        <v>44.72</v>
      </c>
      <c r="AC425" s="140">
        <f t="shared" si="565"/>
        <v>894.39</v>
      </c>
      <c r="AD425" s="140">
        <f t="shared" si="565"/>
        <v>601.46</v>
      </c>
      <c r="AE425" s="140">
        <f t="shared" si="565"/>
        <v>37.27</v>
      </c>
      <c r="AF425" s="140">
        <f t="shared" si="565"/>
        <v>0</v>
      </c>
      <c r="AG425" s="140">
        <f t="shared" si="565"/>
        <v>0</v>
      </c>
      <c r="AH425" s="140">
        <f t="shared" si="565"/>
        <v>1577.84</v>
      </c>
      <c r="AI425" s="139" t="s">
        <v>32</v>
      </c>
    </row>
    <row r="426" s="115" customFormat="1" ht="17" customHeight="1" spans="1:35">
      <c r="A426" s="129">
        <f t="shared" si="531"/>
        <v>423</v>
      </c>
      <c r="B426" s="157" t="s">
        <v>411</v>
      </c>
      <c r="C426" s="99" t="s">
        <v>1129</v>
      </c>
      <c r="D426" s="168" t="s">
        <v>1130</v>
      </c>
      <c r="E426" s="350">
        <v>3726.65</v>
      </c>
      <c r="F426" s="130">
        <v>3726.65</v>
      </c>
      <c r="G426" s="350">
        <v>6014.67</v>
      </c>
      <c r="H426" s="350">
        <v>3726.65</v>
      </c>
      <c r="I426" s="366"/>
      <c r="J426" s="130"/>
      <c r="K426" s="49">
        <f t="shared" si="532"/>
        <v>44.72</v>
      </c>
      <c r="L426" s="49">
        <f t="shared" si="533"/>
        <v>596.26</v>
      </c>
      <c r="M426" s="130">
        <f t="shared" si="534"/>
        <v>481.17</v>
      </c>
      <c r="N426" s="49">
        <f t="shared" si="535"/>
        <v>26.09</v>
      </c>
      <c r="O426" s="130">
        <f t="shared" si="536"/>
        <v>0</v>
      </c>
      <c r="P426" s="130">
        <f t="shared" si="537"/>
        <v>0</v>
      </c>
      <c r="Q426" s="130">
        <f t="shared" si="538"/>
        <v>1148.24</v>
      </c>
      <c r="R426" s="49">
        <f t="shared" si="539"/>
        <v>0</v>
      </c>
      <c r="S426" s="49">
        <f t="shared" si="540"/>
        <v>298.13</v>
      </c>
      <c r="T426" s="130">
        <f t="shared" si="541"/>
        <v>120.29</v>
      </c>
      <c r="U426" s="49">
        <f t="shared" si="542"/>
        <v>11.18</v>
      </c>
      <c r="V426" s="130">
        <f t="shared" si="543"/>
        <v>0</v>
      </c>
      <c r="W426" s="130">
        <f t="shared" si="544"/>
        <v>0</v>
      </c>
      <c r="X426" s="49">
        <f t="shared" si="545"/>
        <v>429.6</v>
      </c>
      <c r="Y426" s="49">
        <f t="shared" si="546"/>
        <v>1577.84</v>
      </c>
      <c r="Z426" s="360"/>
      <c r="AA426" s="377" t="s">
        <v>76</v>
      </c>
      <c r="AB426" s="140">
        <f t="shared" ref="AB426:AH426" si="566">K426+R426</f>
        <v>44.72</v>
      </c>
      <c r="AC426" s="140">
        <f t="shared" si="566"/>
        <v>894.39</v>
      </c>
      <c r="AD426" s="140">
        <f t="shared" si="566"/>
        <v>601.46</v>
      </c>
      <c r="AE426" s="140">
        <f t="shared" si="566"/>
        <v>37.27</v>
      </c>
      <c r="AF426" s="140">
        <f t="shared" si="566"/>
        <v>0</v>
      </c>
      <c r="AG426" s="140">
        <f t="shared" si="566"/>
        <v>0</v>
      </c>
      <c r="AH426" s="140">
        <f t="shared" si="566"/>
        <v>1577.84</v>
      </c>
      <c r="AI426" s="139" t="s">
        <v>32</v>
      </c>
    </row>
    <row r="427" s="115" customFormat="1" ht="17" customHeight="1" spans="1:35">
      <c r="A427" s="129">
        <f t="shared" si="531"/>
        <v>424</v>
      </c>
      <c r="B427" s="157" t="s">
        <v>262</v>
      </c>
      <c r="C427" s="99" t="s">
        <v>1131</v>
      </c>
      <c r="D427" s="462" t="s">
        <v>1132</v>
      </c>
      <c r="E427" s="350">
        <v>3726.65</v>
      </c>
      <c r="F427" s="130">
        <v>3726.65</v>
      </c>
      <c r="G427" s="350">
        <v>6014.67</v>
      </c>
      <c r="H427" s="350">
        <v>3726.65</v>
      </c>
      <c r="I427" s="366"/>
      <c r="J427" s="130"/>
      <c r="K427" s="49">
        <f t="shared" si="532"/>
        <v>44.72</v>
      </c>
      <c r="L427" s="49">
        <f t="shared" si="533"/>
        <v>596.26</v>
      </c>
      <c r="M427" s="130">
        <f t="shared" si="534"/>
        <v>481.17</v>
      </c>
      <c r="N427" s="49">
        <f t="shared" si="535"/>
        <v>26.09</v>
      </c>
      <c r="O427" s="130">
        <f t="shared" si="536"/>
        <v>0</v>
      </c>
      <c r="P427" s="130">
        <f t="shared" si="537"/>
        <v>0</v>
      </c>
      <c r="Q427" s="130">
        <f t="shared" si="538"/>
        <v>1148.24</v>
      </c>
      <c r="R427" s="49">
        <f t="shared" si="539"/>
        <v>0</v>
      </c>
      <c r="S427" s="49">
        <f t="shared" si="540"/>
        <v>298.13</v>
      </c>
      <c r="T427" s="130">
        <f t="shared" si="541"/>
        <v>120.29</v>
      </c>
      <c r="U427" s="49">
        <f t="shared" si="542"/>
        <v>11.18</v>
      </c>
      <c r="V427" s="130">
        <f t="shared" si="543"/>
        <v>0</v>
      </c>
      <c r="W427" s="130">
        <f t="shared" si="544"/>
        <v>0</v>
      </c>
      <c r="X427" s="49">
        <f t="shared" si="545"/>
        <v>429.6</v>
      </c>
      <c r="Y427" s="49">
        <f t="shared" si="546"/>
        <v>1577.84</v>
      </c>
      <c r="Z427" s="360"/>
      <c r="AA427" s="377" t="s">
        <v>68</v>
      </c>
      <c r="AB427" s="140">
        <f t="shared" ref="AB427:AH427" si="567">K427+R427</f>
        <v>44.72</v>
      </c>
      <c r="AC427" s="140">
        <f t="shared" si="567"/>
        <v>894.39</v>
      </c>
      <c r="AD427" s="140">
        <f t="shared" si="567"/>
        <v>601.46</v>
      </c>
      <c r="AE427" s="140">
        <f t="shared" si="567"/>
        <v>37.27</v>
      </c>
      <c r="AF427" s="140">
        <f t="shared" si="567"/>
        <v>0</v>
      </c>
      <c r="AG427" s="140">
        <f t="shared" si="567"/>
        <v>0</v>
      </c>
      <c r="AH427" s="140">
        <f t="shared" si="567"/>
        <v>1577.84</v>
      </c>
      <c r="AI427" s="139" t="s">
        <v>32</v>
      </c>
    </row>
    <row r="428" s="115" customFormat="1" ht="17" customHeight="1" spans="1:35">
      <c r="A428" s="129">
        <f t="shared" si="531"/>
        <v>425</v>
      </c>
      <c r="B428" s="157" t="s">
        <v>129</v>
      </c>
      <c r="C428" s="99" t="s">
        <v>1133</v>
      </c>
      <c r="D428" s="168" t="s">
        <v>1134</v>
      </c>
      <c r="E428" s="350">
        <v>3726.65</v>
      </c>
      <c r="F428" s="130">
        <v>3726.65</v>
      </c>
      <c r="G428" s="350">
        <v>6014.67</v>
      </c>
      <c r="H428" s="350">
        <v>3726.65</v>
      </c>
      <c r="I428" s="359"/>
      <c r="J428" s="130"/>
      <c r="K428" s="49">
        <f t="shared" si="532"/>
        <v>44.72</v>
      </c>
      <c r="L428" s="49">
        <f t="shared" si="533"/>
        <v>596.26</v>
      </c>
      <c r="M428" s="130">
        <f t="shared" si="534"/>
        <v>481.17</v>
      </c>
      <c r="N428" s="49">
        <f t="shared" si="535"/>
        <v>26.09</v>
      </c>
      <c r="O428" s="130">
        <f t="shared" si="536"/>
        <v>0</v>
      </c>
      <c r="P428" s="130">
        <f t="shared" si="537"/>
        <v>0</v>
      </c>
      <c r="Q428" s="130">
        <f t="shared" si="538"/>
        <v>1148.24</v>
      </c>
      <c r="R428" s="49">
        <f t="shared" si="539"/>
        <v>0</v>
      </c>
      <c r="S428" s="49">
        <f t="shared" si="540"/>
        <v>298.13</v>
      </c>
      <c r="T428" s="130">
        <f t="shared" si="541"/>
        <v>120.29</v>
      </c>
      <c r="U428" s="49">
        <f t="shared" si="542"/>
        <v>11.18</v>
      </c>
      <c r="V428" s="130">
        <f t="shared" si="543"/>
        <v>0</v>
      </c>
      <c r="W428" s="130">
        <f t="shared" si="544"/>
        <v>0</v>
      </c>
      <c r="X428" s="49">
        <f t="shared" si="545"/>
        <v>429.6</v>
      </c>
      <c r="Y428" s="49">
        <f t="shared" si="546"/>
        <v>1577.84</v>
      </c>
      <c r="Z428" s="360"/>
      <c r="AA428" s="139" t="s">
        <v>82</v>
      </c>
      <c r="AB428" s="140">
        <f t="shared" ref="AB428:AH428" si="568">K428+R428</f>
        <v>44.72</v>
      </c>
      <c r="AC428" s="140">
        <f t="shared" si="568"/>
        <v>894.39</v>
      </c>
      <c r="AD428" s="140">
        <f t="shared" si="568"/>
        <v>601.46</v>
      </c>
      <c r="AE428" s="140">
        <f t="shared" si="568"/>
        <v>37.27</v>
      </c>
      <c r="AF428" s="140">
        <f t="shared" si="568"/>
        <v>0</v>
      </c>
      <c r="AG428" s="140">
        <f t="shared" si="568"/>
        <v>0</v>
      </c>
      <c r="AH428" s="140">
        <f t="shared" si="568"/>
        <v>1577.84</v>
      </c>
      <c r="AI428" s="139" t="s">
        <v>35</v>
      </c>
    </row>
    <row r="429" s="226" customFormat="1" ht="17" customHeight="1" spans="1:35">
      <c r="A429" s="239">
        <f t="shared" si="531"/>
        <v>426</v>
      </c>
      <c r="B429" s="293" t="s">
        <v>201</v>
      </c>
      <c r="C429" s="331" t="s">
        <v>1136</v>
      </c>
      <c r="D429" s="330" t="s">
        <v>1137</v>
      </c>
      <c r="E429" s="328">
        <v>3726.65</v>
      </c>
      <c r="F429" s="242">
        <v>0</v>
      </c>
      <c r="G429" s="328">
        <v>0</v>
      </c>
      <c r="H429" s="328">
        <v>0</v>
      </c>
      <c r="I429" s="339"/>
      <c r="J429" s="242">
        <v>0</v>
      </c>
      <c r="K429" s="240">
        <f t="shared" si="532"/>
        <v>44.72</v>
      </c>
      <c r="L429" s="240">
        <f t="shared" si="533"/>
        <v>0</v>
      </c>
      <c r="M429" s="242">
        <f t="shared" si="534"/>
        <v>0</v>
      </c>
      <c r="N429" s="240">
        <f t="shared" si="535"/>
        <v>0</v>
      </c>
      <c r="O429" s="242">
        <f t="shared" si="536"/>
        <v>0</v>
      </c>
      <c r="P429" s="242">
        <f t="shared" si="537"/>
        <v>0</v>
      </c>
      <c r="Q429" s="242">
        <f t="shared" si="538"/>
        <v>44.72</v>
      </c>
      <c r="R429" s="240">
        <f t="shared" si="539"/>
        <v>0</v>
      </c>
      <c r="S429" s="240">
        <f t="shared" si="540"/>
        <v>0</v>
      </c>
      <c r="T429" s="242">
        <f t="shared" si="541"/>
        <v>0</v>
      </c>
      <c r="U429" s="240">
        <f t="shared" si="542"/>
        <v>0</v>
      </c>
      <c r="V429" s="242">
        <f t="shared" si="543"/>
        <v>0</v>
      </c>
      <c r="W429" s="242">
        <f t="shared" si="544"/>
        <v>0</v>
      </c>
      <c r="X429" s="240">
        <f t="shared" si="545"/>
        <v>0</v>
      </c>
      <c r="Y429" s="240">
        <f t="shared" si="546"/>
        <v>44.72</v>
      </c>
      <c r="Z429" s="342"/>
      <c r="AA429" s="343" t="s">
        <v>66</v>
      </c>
      <c r="AB429" s="258">
        <f t="shared" ref="AB429:AH429" si="569">K429+R429</f>
        <v>44.72</v>
      </c>
      <c r="AC429" s="258">
        <f t="shared" si="569"/>
        <v>0</v>
      </c>
      <c r="AD429" s="258">
        <f t="shared" si="569"/>
        <v>0</v>
      </c>
      <c r="AE429" s="258">
        <f t="shared" si="569"/>
        <v>0</v>
      </c>
      <c r="AF429" s="258">
        <f t="shared" si="569"/>
        <v>0</v>
      </c>
      <c r="AG429" s="258">
        <f t="shared" si="569"/>
        <v>0</v>
      </c>
      <c r="AH429" s="258">
        <f t="shared" si="569"/>
        <v>44.72</v>
      </c>
      <c r="AI429" s="257" t="s">
        <v>32</v>
      </c>
    </row>
    <row r="430" s="115" customFormat="1" ht="17" customHeight="1" spans="1:35">
      <c r="A430" s="129">
        <f t="shared" ref="A429:A443" si="570">ROW()-3</f>
        <v>427</v>
      </c>
      <c r="B430" s="157" t="s">
        <v>209</v>
      </c>
      <c r="C430" s="371" t="s">
        <v>1138</v>
      </c>
      <c r="D430" s="232" t="s">
        <v>1139</v>
      </c>
      <c r="E430" s="350">
        <v>3726.65</v>
      </c>
      <c r="F430" s="130">
        <v>3726.65</v>
      </c>
      <c r="G430" s="350">
        <v>6014.67</v>
      </c>
      <c r="H430" s="350">
        <v>3726.65</v>
      </c>
      <c r="I430" s="359"/>
      <c r="J430" s="130"/>
      <c r="K430" s="49">
        <f t="shared" ref="K429:K443" si="571">ROUND(E430*0.012,2)</f>
        <v>44.72</v>
      </c>
      <c r="L430" s="49">
        <f t="shared" ref="L429:L443" si="572">ROUND(F430*0.16,2)</f>
        <v>596.26</v>
      </c>
      <c r="M430" s="130">
        <f t="shared" ref="M429:M443" si="573">ROUND(G430*0.08,2)</f>
        <v>481.17</v>
      </c>
      <c r="N430" s="49">
        <f t="shared" ref="N429:N443" si="574">ROUND(H430*0.007,2)</f>
        <v>26.09</v>
      </c>
      <c r="O430" s="130">
        <f t="shared" ref="O429:O443" si="575">I430*5%</f>
        <v>0</v>
      </c>
      <c r="P430" s="130">
        <f t="shared" ref="P429:P443" si="576">J430*50%</f>
        <v>0</v>
      </c>
      <c r="Q430" s="130">
        <f t="shared" ref="Q429:Q443" si="577">SUM(K430:P430)</f>
        <v>1148.24</v>
      </c>
      <c r="R430" s="49">
        <f t="shared" ref="R429:R443" si="578">E430*0</f>
        <v>0</v>
      </c>
      <c r="S430" s="49">
        <f t="shared" ref="S429:S443" si="579">ROUND(F430*0.08,2)</f>
        <v>298.13</v>
      </c>
      <c r="T430" s="130">
        <f t="shared" ref="T429:T443" si="580">ROUND(G430*0.02,2)</f>
        <v>120.29</v>
      </c>
      <c r="U430" s="49">
        <f t="shared" ref="U429:U443" si="581">ROUND(H430*0.003,2)</f>
        <v>11.18</v>
      </c>
      <c r="V430" s="130">
        <f t="shared" ref="V429:V443" si="582">I430*5%</f>
        <v>0</v>
      </c>
      <c r="W430" s="130">
        <f t="shared" ref="W429:W443" si="583">J430*50%</f>
        <v>0</v>
      </c>
      <c r="X430" s="49">
        <f t="shared" ref="X429:X443" si="584">SUM(R430:W430)</f>
        <v>429.6</v>
      </c>
      <c r="Y430" s="49">
        <f t="shared" ref="Y429:Y443" si="585">Q430+X430</f>
        <v>1577.84</v>
      </c>
      <c r="Z430" s="360"/>
      <c r="AA430" s="139" t="s">
        <v>69</v>
      </c>
      <c r="AB430" s="140">
        <f t="shared" ref="AB429:AB443" si="586">K430+R430</f>
        <v>44.72</v>
      </c>
      <c r="AC430" s="140">
        <f t="shared" ref="AC429:AC443" si="587">L430+S430</f>
        <v>894.39</v>
      </c>
      <c r="AD430" s="140">
        <f t="shared" ref="AD429:AD443" si="588">M430+T430</f>
        <v>601.46</v>
      </c>
      <c r="AE430" s="140">
        <f t="shared" ref="AE429:AE443" si="589">N430+U430</f>
        <v>37.27</v>
      </c>
      <c r="AF430" s="140">
        <f t="shared" ref="AF429:AF443" si="590">O430+V430</f>
        <v>0</v>
      </c>
      <c r="AG430" s="140">
        <f t="shared" ref="AG429:AG443" si="591">P430+W430</f>
        <v>0</v>
      </c>
      <c r="AH430" s="140">
        <f t="shared" ref="AH429:AH443" si="592">Q430+X430</f>
        <v>1577.84</v>
      </c>
      <c r="AI430" s="139" t="s">
        <v>32</v>
      </c>
    </row>
    <row r="431" s="115" customFormat="1" ht="17" customHeight="1" spans="1:35">
      <c r="A431" s="129">
        <f t="shared" si="570"/>
        <v>428</v>
      </c>
      <c r="B431" s="157" t="s">
        <v>119</v>
      </c>
      <c r="C431" s="371" t="s">
        <v>1140</v>
      </c>
      <c r="D431" s="232" t="s">
        <v>1141</v>
      </c>
      <c r="E431" s="350">
        <v>3726.65</v>
      </c>
      <c r="F431" s="130">
        <v>3726.65</v>
      </c>
      <c r="G431" s="350">
        <v>6014.67</v>
      </c>
      <c r="H431" s="350">
        <v>3726.65</v>
      </c>
      <c r="I431" s="359"/>
      <c r="J431" s="130">
        <v>108</v>
      </c>
      <c r="K431" s="49">
        <f t="shared" si="571"/>
        <v>44.72</v>
      </c>
      <c r="L431" s="49">
        <f t="shared" si="572"/>
        <v>596.26</v>
      </c>
      <c r="M431" s="130">
        <f t="shared" si="573"/>
        <v>481.17</v>
      </c>
      <c r="N431" s="49">
        <f t="shared" si="574"/>
        <v>26.09</v>
      </c>
      <c r="O431" s="130">
        <f t="shared" si="575"/>
        <v>0</v>
      </c>
      <c r="P431" s="130">
        <f t="shared" si="576"/>
        <v>54</v>
      </c>
      <c r="Q431" s="130">
        <f t="shared" si="577"/>
        <v>1202.24</v>
      </c>
      <c r="R431" s="49">
        <f t="shared" si="578"/>
        <v>0</v>
      </c>
      <c r="S431" s="49">
        <f t="shared" si="579"/>
        <v>298.13</v>
      </c>
      <c r="T431" s="130">
        <f t="shared" si="580"/>
        <v>120.29</v>
      </c>
      <c r="U431" s="49">
        <f t="shared" si="581"/>
        <v>11.18</v>
      </c>
      <c r="V431" s="130">
        <f t="shared" si="582"/>
        <v>0</v>
      </c>
      <c r="W431" s="130">
        <f t="shared" si="583"/>
        <v>54</v>
      </c>
      <c r="X431" s="49">
        <f t="shared" si="584"/>
        <v>483.6</v>
      </c>
      <c r="Y431" s="49">
        <f t="shared" si="585"/>
        <v>1685.84</v>
      </c>
      <c r="Z431" s="360"/>
      <c r="AA431" s="139" t="s">
        <v>78</v>
      </c>
      <c r="AB431" s="140">
        <f t="shared" si="586"/>
        <v>44.72</v>
      </c>
      <c r="AC431" s="140">
        <f t="shared" si="587"/>
        <v>894.39</v>
      </c>
      <c r="AD431" s="140">
        <f t="shared" si="588"/>
        <v>601.46</v>
      </c>
      <c r="AE431" s="140">
        <f t="shared" si="589"/>
        <v>37.27</v>
      </c>
      <c r="AF431" s="140">
        <f t="shared" si="590"/>
        <v>0</v>
      </c>
      <c r="AG431" s="140">
        <f t="shared" si="591"/>
        <v>108</v>
      </c>
      <c r="AH431" s="140">
        <f t="shared" si="592"/>
        <v>1685.84</v>
      </c>
      <c r="AI431" s="139" t="s">
        <v>32</v>
      </c>
    </row>
    <row r="432" s="115" customFormat="1" ht="17" customHeight="1" spans="1:35">
      <c r="A432" s="129">
        <f t="shared" si="570"/>
        <v>429</v>
      </c>
      <c r="B432" s="157" t="s">
        <v>201</v>
      </c>
      <c r="C432" s="371" t="s">
        <v>1142</v>
      </c>
      <c r="D432" s="232" t="s">
        <v>1143</v>
      </c>
      <c r="E432" s="350">
        <v>3726.65</v>
      </c>
      <c r="F432" s="130">
        <v>3726.65</v>
      </c>
      <c r="G432" s="350">
        <v>6014.67</v>
      </c>
      <c r="H432" s="350">
        <v>3726.65</v>
      </c>
      <c r="I432" s="359"/>
      <c r="J432" s="130">
        <v>108</v>
      </c>
      <c r="K432" s="49">
        <f t="shared" si="571"/>
        <v>44.72</v>
      </c>
      <c r="L432" s="49">
        <f t="shared" si="572"/>
        <v>596.26</v>
      </c>
      <c r="M432" s="130">
        <f t="shared" si="573"/>
        <v>481.17</v>
      </c>
      <c r="N432" s="49">
        <f t="shared" si="574"/>
        <v>26.09</v>
      </c>
      <c r="O432" s="130">
        <f t="shared" si="575"/>
        <v>0</v>
      </c>
      <c r="P432" s="130">
        <f t="shared" si="576"/>
        <v>54</v>
      </c>
      <c r="Q432" s="130">
        <f t="shared" si="577"/>
        <v>1202.24</v>
      </c>
      <c r="R432" s="49">
        <f t="shared" si="578"/>
        <v>0</v>
      </c>
      <c r="S432" s="49">
        <f t="shared" si="579"/>
        <v>298.13</v>
      </c>
      <c r="T432" s="130">
        <f t="shared" si="580"/>
        <v>120.29</v>
      </c>
      <c r="U432" s="49">
        <f t="shared" si="581"/>
        <v>11.18</v>
      </c>
      <c r="V432" s="130">
        <f t="shared" si="582"/>
        <v>0</v>
      </c>
      <c r="W432" s="130">
        <f t="shared" si="583"/>
        <v>54</v>
      </c>
      <c r="X432" s="49">
        <f t="shared" si="584"/>
        <v>483.6</v>
      </c>
      <c r="Y432" s="49">
        <f t="shared" si="585"/>
        <v>1685.84</v>
      </c>
      <c r="Z432" s="360"/>
      <c r="AA432" s="377" t="s">
        <v>66</v>
      </c>
      <c r="AB432" s="140">
        <f t="shared" si="586"/>
        <v>44.72</v>
      </c>
      <c r="AC432" s="140">
        <f t="shared" si="587"/>
        <v>894.39</v>
      </c>
      <c r="AD432" s="140">
        <f t="shared" si="588"/>
        <v>601.46</v>
      </c>
      <c r="AE432" s="140">
        <f t="shared" si="589"/>
        <v>37.27</v>
      </c>
      <c r="AF432" s="140">
        <f t="shared" si="590"/>
        <v>0</v>
      </c>
      <c r="AG432" s="140">
        <f t="shared" si="591"/>
        <v>108</v>
      </c>
      <c r="AH432" s="140">
        <f t="shared" si="592"/>
        <v>1685.84</v>
      </c>
      <c r="AI432" s="139" t="s">
        <v>32</v>
      </c>
    </row>
    <row r="433" s="115" customFormat="1" ht="17" customHeight="1" spans="1:35">
      <c r="A433" s="129">
        <f t="shared" si="570"/>
        <v>430</v>
      </c>
      <c r="B433" s="157" t="s">
        <v>411</v>
      </c>
      <c r="C433" s="371" t="s">
        <v>1144</v>
      </c>
      <c r="D433" s="232" t="s">
        <v>1145</v>
      </c>
      <c r="E433" s="350">
        <v>3726.65</v>
      </c>
      <c r="F433" s="130">
        <v>3726.65</v>
      </c>
      <c r="G433" s="350">
        <v>6014.67</v>
      </c>
      <c r="H433" s="350">
        <v>3726.65</v>
      </c>
      <c r="I433" s="359"/>
      <c r="J433" s="130">
        <v>108</v>
      </c>
      <c r="K433" s="49">
        <f t="shared" si="571"/>
        <v>44.72</v>
      </c>
      <c r="L433" s="49">
        <f t="shared" si="572"/>
        <v>596.26</v>
      </c>
      <c r="M433" s="130">
        <f t="shared" si="573"/>
        <v>481.17</v>
      </c>
      <c r="N433" s="49">
        <f t="shared" si="574"/>
        <v>26.09</v>
      </c>
      <c r="O433" s="130">
        <f t="shared" si="575"/>
        <v>0</v>
      </c>
      <c r="P433" s="130">
        <f t="shared" si="576"/>
        <v>54</v>
      </c>
      <c r="Q433" s="130">
        <f t="shared" si="577"/>
        <v>1202.24</v>
      </c>
      <c r="R433" s="49">
        <f t="shared" si="578"/>
        <v>0</v>
      </c>
      <c r="S433" s="49">
        <f t="shared" si="579"/>
        <v>298.13</v>
      </c>
      <c r="T433" s="130">
        <f t="shared" si="580"/>
        <v>120.29</v>
      </c>
      <c r="U433" s="49">
        <f t="shared" si="581"/>
        <v>11.18</v>
      </c>
      <c r="V433" s="130">
        <f t="shared" si="582"/>
        <v>0</v>
      </c>
      <c r="W433" s="130">
        <f t="shared" si="583"/>
        <v>54</v>
      </c>
      <c r="X433" s="49">
        <f t="shared" si="584"/>
        <v>483.6</v>
      </c>
      <c r="Y433" s="49">
        <f t="shared" si="585"/>
        <v>1685.84</v>
      </c>
      <c r="Z433" s="360"/>
      <c r="AA433" s="377" t="s">
        <v>76</v>
      </c>
      <c r="AB433" s="140">
        <f t="shared" si="586"/>
        <v>44.72</v>
      </c>
      <c r="AC433" s="140">
        <f t="shared" si="587"/>
        <v>894.39</v>
      </c>
      <c r="AD433" s="140">
        <f t="shared" si="588"/>
        <v>601.46</v>
      </c>
      <c r="AE433" s="140">
        <f t="shared" si="589"/>
        <v>37.27</v>
      </c>
      <c r="AF433" s="140">
        <f t="shared" si="590"/>
        <v>0</v>
      </c>
      <c r="AG433" s="140">
        <f t="shared" si="591"/>
        <v>108</v>
      </c>
      <c r="AH433" s="140">
        <f t="shared" si="592"/>
        <v>1685.84</v>
      </c>
      <c r="AI433" s="139" t="s">
        <v>32</v>
      </c>
    </row>
    <row r="434" s="115" customFormat="1" ht="17" customHeight="1" spans="1:35">
      <c r="A434" s="129">
        <f t="shared" si="570"/>
        <v>431</v>
      </c>
      <c r="B434" s="157" t="s">
        <v>119</v>
      </c>
      <c r="C434" s="372" t="s">
        <v>1146</v>
      </c>
      <c r="D434" s="232" t="s">
        <v>1147</v>
      </c>
      <c r="E434" s="350">
        <v>3726.65</v>
      </c>
      <c r="F434" s="130">
        <v>3726.65</v>
      </c>
      <c r="G434" s="350">
        <v>6014.67</v>
      </c>
      <c r="H434" s="350">
        <v>3726.65</v>
      </c>
      <c r="I434" s="359"/>
      <c r="J434" s="130">
        <v>108</v>
      </c>
      <c r="K434" s="49">
        <f t="shared" si="571"/>
        <v>44.72</v>
      </c>
      <c r="L434" s="49">
        <f t="shared" si="572"/>
        <v>596.26</v>
      </c>
      <c r="M434" s="130">
        <f t="shared" si="573"/>
        <v>481.17</v>
      </c>
      <c r="N434" s="49">
        <f t="shared" si="574"/>
        <v>26.09</v>
      </c>
      <c r="O434" s="130">
        <f t="shared" si="575"/>
        <v>0</v>
      </c>
      <c r="P434" s="130">
        <f t="shared" si="576"/>
        <v>54</v>
      </c>
      <c r="Q434" s="130">
        <f t="shared" si="577"/>
        <v>1202.24</v>
      </c>
      <c r="R434" s="49">
        <f t="shared" si="578"/>
        <v>0</v>
      </c>
      <c r="S434" s="49">
        <f t="shared" si="579"/>
        <v>298.13</v>
      </c>
      <c r="T434" s="130">
        <f t="shared" si="580"/>
        <v>120.29</v>
      </c>
      <c r="U434" s="49">
        <f t="shared" si="581"/>
        <v>11.18</v>
      </c>
      <c r="V434" s="130">
        <f t="shared" si="582"/>
        <v>0</v>
      </c>
      <c r="W434" s="130">
        <f t="shared" si="583"/>
        <v>54</v>
      </c>
      <c r="X434" s="49">
        <f t="shared" si="584"/>
        <v>483.6</v>
      </c>
      <c r="Y434" s="49">
        <f t="shared" si="585"/>
        <v>1685.84</v>
      </c>
      <c r="Z434" s="360"/>
      <c r="AA434" s="139" t="s">
        <v>78</v>
      </c>
      <c r="AB434" s="140">
        <f t="shared" si="586"/>
        <v>44.72</v>
      </c>
      <c r="AC434" s="140">
        <f t="shared" si="587"/>
        <v>894.39</v>
      </c>
      <c r="AD434" s="140">
        <f t="shared" si="588"/>
        <v>601.46</v>
      </c>
      <c r="AE434" s="140">
        <f t="shared" si="589"/>
        <v>37.27</v>
      </c>
      <c r="AF434" s="140">
        <f t="shared" si="590"/>
        <v>0</v>
      </c>
      <c r="AG434" s="140">
        <f t="shared" si="591"/>
        <v>108</v>
      </c>
      <c r="AH434" s="140">
        <f t="shared" si="592"/>
        <v>1685.84</v>
      </c>
      <c r="AI434" s="139" t="s">
        <v>32</v>
      </c>
    </row>
    <row r="435" s="115" customFormat="1" ht="17" customHeight="1" spans="1:35">
      <c r="A435" s="129">
        <f t="shared" si="570"/>
        <v>432</v>
      </c>
      <c r="B435" s="157" t="s">
        <v>217</v>
      </c>
      <c r="C435" s="372" t="s">
        <v>1148</v>
      </c>
      <c r="D435" s="232" t="s">
        <v>1149</v>
      </c>
      <c r="E435" s="350">
        <v>3726.65</v>
      </c>
      <c r="F435" s="130">
        <v>3726.65</v>
      </c>
      <c r="G435" s="350">
        <v>6014.67</v>
      </c>
      <c r="H435" s="350">
        <v>3726.65</v>
      </c>
      <c r="I435" s="359"/>
      <c r="J435" s="130">
        <v>108</v>
      </c>
      <c r="K435" s="49">
        <f t="shared" si="571"/>
        <v>44.72</v>
      </c>
      <c r="L435" s="49">
        <f t="shared" si="572"/>
        <v>596.26</v>
      </c>
      <c r="M435" s="130">
        <f t="shared" si="573"/>
        <v>481.17</v>
      </c>
      <c r="N435" s="49">
        <f t="shared" si="574"/>
        <v>26.09</v>
      </c>
      <c r="O435" s="130">
        <f t="shared" si="575"/>
        <v>0</v>
      </c>
      <c r="P435" s="130">
        <f t="shared" si="576"/>
        <v>54</v>
      </c>
      <c r="Q435" s="130">
        <f t="shared" si="577"/>
        <v>1202.24</v>
      </c>
      <c r="R435" s="49">
        <f t="shared" si="578"/>
        <v>0</v>
      </c>
      <c r="S435" s="49">
        <f t="shared" si="579"/>
        <v>298.13</v>
      </c>
      <c r="T435" s="130">
        <f t="shared" si="580"/>
        <v>120.29</v>
      </c>
      <c r="U435" s="49">
        <f t="shared" si="581"/>
        <v>11.18</v>
      </c>
      <c r="V435" s="130">
        <f t="shared" si="582"/>
        <v>0</v>
      </c>
      <c r="W435" s="130">
        <f t="shared" si="583"/>
        <v>54</v>
      </c>
      <c r="X435" s="49">
        <f t="shared" si="584"/>
        <v>483.6</v>
      </c>
      <c r="Y435" s="49">
        <f t="shared" si="585"/>
        <v>1685.84</v>
      </c>
      <c r="Z435" s="360"/>
      <c r="AA435" s="377" t="s">
        <v>57</v>
      </c>
      <c r="AB435" s="140">
        <f t="shared" si="586"/>
        <v>44.72</v>
      </c>
      <c r="AC435" s="140">
        <f t="shared" si="587"/>
        <v>894.39</v>
      </c>
      <c r="AD435" s="140">
        <f t="shared" si="588"/>
        <v>601.46</v>
      </c>
      <c r="AE435" s="140">
        <f t="shared" si="589"/>
        <v>37.27</v>
      </c>
      <c r="AF435" s="140">
        <f t="shared" si="590"/>
        <v>0</v>
      </c>
      <c r="AG435" s="140">
        <f t="shared" si="591"/>
        <v>108</v>
      </c>
      <c r="AH435" s="140">
        <f t="shared" si="592"/>
        <v>1685.84</v>
      </c>
      <c r="AI435" s="139" t="s">
        <v>32</v>
      </c>
    </row>
    <row r="436" s="115" customFormat="1" ht="17" customHeight="1" spans="1:35">
      <c r="A436" s="129">
        <f t="shared" si="570"/>
        <v>433</v>
      </c>
      <c r="B436" s="157" t="s">
        <v>119</v>
      </c>
      <c r="C436" s="372" t="s">
        <v>1150</v>
      </c>
      <c r="D436" s="232" t="s">
        <v>1151</v>
      </c>
      <c r="E436" s="350">
        <v>3726.65</v>
      </c>
      <c r="F436" s="130">
        <v>3726.65</v>
      </c>
      <c r="G436" s="350">
        <v>6014.67</v>
      </c>
      <c r="H436" s="350">
        <v>3726.65</v>
      </c>
      <c r="I436" s="359"/>
      <c r="J436" s="130">
        <v>108</v>
      </c>
      <c r="K436" s="49">
        <f t="shared" si="571"/>
        <v>44.72</v>
      </c>
      <c r="L436" s="49">
        <f t="shared" si="572"/>
        <v>596.26</v>
      </c>
      <c r="M436" s="130">
        <f t="shared" si="573"/>
        <v>481.17</v>
      </c>
      <c r="N436" s="49">
        <f t="shared" si="574"/>
        <v>26.09</v>
      </c>
      <c r="O436" s="130">
        <f t="shared" si="575"/>
        <v>0</v>
      </c>
      <c r="P436" s="130">
        <f t="shared" si="576"/>
        <v>54</v>
      </c>
      <c r="Q436" s="130">
        <f t="shared" si="577"/>
        <v>1202.24</v>
      </c>
      <c r="R436" s="49">
        <f t="shared" si="578"/>
        <v>0</v>
      </c>
      <c r="S436" s="49">
        <f t="shared" si="579"/>
        <v>298.13</v>
      </c>
      <c r="T436" s="130">
        <f t="shared" si="580"/>
        <v>120.29</v>
      </c>
      <c r="U436" s="49">
        <f t="shared" si="581"/>
        <v>11.18</v>
      </c>
      <c r="V436" s="130">
        <f t="shared" si="582"/>
        <v>0</v>
      </c>
      <c r="W436" s="130">
        <f t="shared" si="583"/>
        <v>54</v>
      </c>
      <c r="X436" s="49">
        <f t="shared" si="584"/>
        <v>483.6</v>
      </c>
      <c r="Y436" s="49">
        <f t="shared" si="585"/>
        <v>1685.84</v>
      </c>
      <c r="Z436" s="360"/>
      <c r="AA436" s="139" t="s">
        <v>75</v>
      </c>
      <c r="AB436" s="140">
        <f t="shared" si="586"/>
        <v>44.72</v>
      </c>
      <c r="AC436" s="140">
        <f t="shared" si="587"/>
        <v>894.39</v>
      </c>
      <c r="AD436" s="140">
        <f t="shared" si="588"/>
        <v>601.46</v>
      </c>
      <c r="AE436" s="140">
        <f t="shared" si="589"/>
        <v>37.27</v>
      </c>
      <c r="AF436" s="140">
        <f t="shared" si="590"/>
        <v>0</v>
      </c>
      <c r="AG436" s="140">
        <f t="shared" si="591"/>
        <v>108</v>
      </c>
      <c r="AH436" s="140">
        <f t="shared" si="592"/>
        <v>1685.84</v>
      </c>
      <c r="AI436" s="139" t="s">
        <v>32</v>
      </c>
    </row>
    <row r="437" s="115" customFormat="1" ht="17" customHeight="1" spans="1:35">
      <c r="A437" s="129">
        <f t="shared" si="570"/>
        <v>434</v>
      </c>
      <c r="B437" s="157" t="s">
        <v>139</v>
      </c>
      <c r="C437" s="371" t="s">
        <v>1152</v>
      </c>
      <c r="D437" s="232" t="s">
        <v>1153</v>
      </c>
      <c r="E437" s="350">
        <v>3726.65</v>
      </c>
      <c r="F437" s="130">
        <v>3726.65</v>
      </c>
      <c r="G437" s="350">
        <v>6014.67</v>
      </c>
      <c r="H437" s="350">
        <v>3726.65</v>
      </c>
      <c r="I437" s="359"/>
      <c r="J437" s="130"/>
      <c r="K437" s="49">
        <f t="shared" si="571"/>
        <v>44.72</v>
      </c>
      <c r="L437" s="49">
        <f t="shared" si="572"/>
        <v>596.26</v>
      </c>
      <c r="M437" s="130">
        <f t="shared" si="573"/>
        <v>481.17</v>
      </c>
      <c r="N437" s="49">
        <f t="shared" si="574"/>
        <v>26.09</v>
      </c>
      <c r="O437" s="130">
        <f t="shared" si="575"/>
        <v>0</v>
      </c>
      <c r="P437" s="130">
        <f t="shared" si="576"/>
        <v>0</v>
      </c>
      <c r="Q437" s="130">
        <f t="shared" si="577"/>
        <v>1148.24</v>
      </c>
      <c r="R437" s="49">
        <f t="shared" si="578"/>
        <v>0</v>
      </c>
      <c r="S437" s="49">
        <f t="shared" si="579"/>
        <v>298.13</v>
      </c>
      <c r="T437" s="130">
        <f t="shared" si="580"/>
        <v>120.29</v>
      </c>
      <c r="U437" s="49">
        <f t="shared" si="581"/>
        <v>11.18</v>
      </c>
      <c r="V437" s="130">
        <f t="shared" si="582"/>
        <v>0</v>
      </c>
      <c r="W437" s="130">
        <f t="shared" si="583"/>
        <v>0</v>
      </c>
      <c r="X437" s="49">
        <f t="shared" si="584"/>
        <v>429.6</v>
      </c>
      <c r="Y437" s="49">
        <f t="shared" si="585"/>
        <v>1577.84</v>
      </c>
      <c r="Z437" s="360"/>
      <c r="AA437" s="139" t="s">
        <v>77</v>
      </c>
      <c r="AB437" s="140">
        <f t="shared" si="586"/>
        <v>44.72</v>
      </c>
      <c r="AC437" s="140">
        <f t="shared" si="587"/>
        <v>894.39</v>
      </c>
      <c r="AD437" s="140">
        <f t="shared" si="588"/>
        <v>601.46</v>
      </c>
      <c r="AE437" s="140">
        <f t="shared" si="589"/>
        <v>37.27</v>
      </c>
      <c r="AF437" s="140">
        <f t="shared" si="590"/>
        <v>0</v>
      </c>
      <c r="AG437" s="140">
        <f t="shared" si="591"/>
        <v>0</v>
      </c>
      <c r="AH437" s="140">
        <f t="shared" si="592"/>
        <v>1577.84</v>
      </c>
      <c r="AI437" s="139" t="s">
        <v>32</v>
      </c>
    </row>
    <row r="438" s="226" customFormat="1" ht="17" customHeight="1" spans="1:35">
      <c r="A438" s="239">
        <f t="shared" si="570"/>
        <v>435</v>
      </c>
      <c r="B438" s="293" t="s">
        <v>568</v>
      </c>
      <c r="C438" s="373" t="s">
        <v>1154</v>
      </c>
      <c r="D438" s="330" t="s">
        <v>1155</v>
      </c>
      <c r="E438" s="328">
        <v>3726.65</v>
      </c>
      <c r="F438" s="242">
        <v>0</v>
      </c>
      <c r="G438" s="328">
        <v>0</v>
      </c>
      <c r="H438" s="328">
        <v>0</v>
      </c>
      <c r="I438" s="339"/>
      <c r="J438" s="242"/>
      <c r="K438" s="240">
        <f t="shared" si="571"/>
        <v>44.72</v>
      </c>
      <c r="L438" s="240">
        <f t="shared" si="572"/>
        <v>0</v>
      </c>
      <c r="M438" s="242">
        <f t="shared" si="573"/>
        <v>0</v>
      </c>
      <c r="N438" s="240">
        <f t="shared" si="574"/>
        <v>0</v>
      </c>
      <c r="O438" s="242">
        <f t="shared" si="575"/>
        <v>0</v>
      </c>
      <c r="P438" s="242">
        <f t="shared" si="576"/>
        <v>0</v>
      </c>
      <c r="Q438" s="242">
        <f t="shared" si="577"/>
        <v>44.72</v>
      </c>
      <c r="R438" s="240">
        <f t="shared" si="578"/>
        <v>0</v>
      </c>
      <c r="S438" s="240">
        <f t="shared" si="579"/>
        <v>0</v>
      </c>
      <c r="T438" s="242">
        <f t="shared" si="580"/>
        <v>0</v>
      </c>
      <c r="U438" s="240">
        <f t="shared" si="581"/>
        <v>0</v>
      </c>
      <c r="V438" s="242">
        <f t="shared" si="582"/>
        <v>0</v>
      </c>
      <c r="W438" s="242">
        <f t="shared" si="583"/>
        <v>0</v>
      </c>
      <c r="X438" s="240">
        <f t="shared" si="584"/>
        <v>0</v>
      </c>
      <c r="Y438" s="240">
        <f t="shared" si="585"/>
        <v>44.72</v>
      </c>
      <c r="Z438" s="342"/>
      <c r="AA438" s="257" t="s">
        <v>54</v>
      </c>
      <c r="AB438" s="258">
        <f t="shared" si="586"/>
        <v>44.72</v>
      </c>
      <c r="AC438" s="258">
        <f t="shared" si="587"/>
        <v>0</v>
      </c>
      <c r="AD438" s="258">
        <f t="shared" si="588"/>
        <v>0</v>
      </c>
      <c r="AE438" s="258">
        <f t="shared" si="589"/>
        <v>0</v>
      </c>
      <c r="AF438" s="258">
        <f t="shared" si="590"/>
        <v>0</v>
      </c>
      <c r="AG438" s="258">
        <f t="shared" si="591"/>
        <v>0</v>
      </c>
      <c r="AH438" s="258">
        <f t="shared" si="592"/>
        <v>44.72</v>
      </c>
      <c r="AI438" s="257" t="s">
        <v>32</v>
      </c>
    </row>
    <row r="439" s="226" customFormat="1" ht="17" customHeight="1" spans="1:35">
      <c r="A439" s="239">
        <f t="shared" si="570"/>
        <v>436</v>
      </c>
      <c r="B439" s="293" t="s">
        <v>568</v>
      </c>
      <c r="C439" s="373" t="s">
        <v>1156</v>
      </c>
      <c r="D439" s="330" t="s">
        <v>1157</v>
      </c>
      <c r="E439" s="328">
        <v>3726.65</v>
      </c>
      <c r="F439" s="242">
        <v>0</v>
      </c>
      <c r="G439" s="328">
        <v>0</v>
      </c>
      <c r="H439" s="328">
        <v>0</v>
      </c>
      <c r="I439" s="339"/>
      <c r="J439" s="242"/>
      <c r="K439" s="240">
        <f t="shared" si="571"/>
        <v>44.72</v>
      </c>
      <c r="L439" s="240">
        <f t="shared" si="572"/>
        <v>0</v>
      </c>
      <c r="M439" s="242">
        <f t="shared" si="573"/>
        <v>0</v>
      </c>
      <c r="N439" s="240">
        <f t="shared" si="574"/>
        <v>0</v>
      </c>
      <c r="O439" s="242">
        <f t="shared" si="575"/>
        <v>0</v>
      </c>
      <c r="P439" s="242">
        <f t="shared" si="576"/>
        <v>0</v>
      </c>
      <c r="Q439" s="242">
        <f t="shared" si="577"/>
        <v>44.72</v>
      </c>
      <c r="R439" s="240">
        <f t="shared" si="578"/>
        <v>0</v>
      </c>
      <c r="S439" s="240">
        <f t="shared" si="579"/>
        <v>0</v>
      </c>
      <c r="T439" s="242">
        <f t="shared" si="580"/>
        <v>0</v>
      </c>
      <c r="U439" s="240">
        <f t="shared" si="581"/>
        <v>0</v>
      </c>
      <c r="V439" s="242">
        <f t="shared" si="582"/>
        <v>0</v>
      </c>
      <c r="W439" s="242">
        <f t="shared" si="583"/>
        <v>0</v>
      </c>
      <c r="X439" s="240">
        <f t="shared" si="584"/>
        <v>0</v>
      </c>
      <c r="Y439" s="240">
        <f t="shared" si="585"/>
        <v>44.72</v>
      </c>
      <c r="Z439" s="342"/>
      <c r="AA439" s="257" t="s">
        <v>54</v>
      </c>
      <c r="AB439" s="258">
        <f t="shared" si="586"/>
        <v>44.72</v>
      </c>
      <c r="AC439" s="258">
        <f t="shared" si="587"/>
        <v>0</v>
      </c>
      <c r="AD439" s="258">
        <f t="shared" si="588"/>
        <v>0</v>
      </c>
      <c r="AE439" s="258">
        <f t="shared" si="589"/>
        <v>0</v>
      </c>
      <c r="AF439" s="258">
        <f t="shared" si="590"/>
        <v>0</v>
      </c>
      <c r="AG439" s="258">
        <f t="shared" si="591"/>
        <v>0</v>
      </c>
      <c r="AH439" s="258">
        <f t="shared" si="592"/>
        <v>44.72</v>
      </c>
      <c r="AI439" s="257" t="s">
        <v>32</v>
      </c>
    </row>
    <row r="440" s="226" customFormat="1" ht="17" customHeight="1" spans="1:35">
      <c r="A440" s="239">
        <f t="shared" si="570"/>
        <v>437</v>
      </c>
      <c r="B440" s="293" t="s">
        <v>568</v>
      </c>
      <c r="C440" s="373" t="s">
        <v>1158</v>
      </c>
      <c r="D440" s="326" t="s">
        <v>1159</v>
      </c>
      <c r="E440" s="328">
        <v>3726.65</v>
      </c>
      <c r="F440" s="242">
        <v>0</v>
      </c>
      <c r="G440" s="328">
        <v>0</v>
      </c>
      <c r="H440" s="328">
        <v>0</v>
      </c>
      <c r="I440" s="339"/>
      <c r="J440" s="242"/>
      <c r="K440" s="240">
        <f t="shared" si="571"/>
        <v>44.72</v>
      </c>
      <c r="L440" s="240">
        <f t="shared" si="572"/>
        <v>0</v>
      </c>
      <c r="M440" s="242">
        <f t="shared" si="573"/>
        <v>0</v>
      </c>
      <c r="N440" s="240">
        <f t="shared" si="574"/>
        <v>0</v>
      </c>
      <c r="O440" s="242">
        <f t="shared" si="575"/>
        <v>0</v>
      </c>
      <c r="P440" s="242">
        <f t="shared" si="576"/>
        <v>0</v>
      </c>
      <c r="Q440" s="242">
        <f t="shared" si="577"/>
        <v>44.72</v>
      </c>
      <c r="R440" s="240">
        <f t="shared" si="578"/>
        <v>0</v>
      </c>
      <c r="S440" s="240">
        <f t="shared" si="579"/>
        <v>0</v>
      </c>
      <c r="T440" s="242">
        <f t="shared" si="580"/>
        <v>0</v>
      </c>
      <c r="U440" s="240">
        <f t="shared" si="581"/>
        <v>0</v>
      </c>
      <c r="V440" s="242">
        <f t="shared" si="582"/>
        <v>0</v>
      </c>
      <c r="W440" s="242">
        <f t="shared" si="583"/>
        <v>0</v>
      </c>
      <c r="X440" s="240">
        <f t="shared" si="584"/>
        <v>0</v>
      </c>
      <c r="Y440" s="240">
        <f t="shared" si="585"/>
        <v>44.72</v>
      </c>
      <c r="Z440" s="342"/>
      <c r="AA440" s="257" t="s">
        <v>54</v>
      </c>
      <c r="AB440" s="258">
        <f t="shared" si="586"/>
        <v>44.72</v>
      </c>
      <c r="AC440" s="258">
        <f t="shared" si="587"/>
        <v>0</v>
      </c>
      <c r="AD440" s="258">
        <f t="shared" si="588"/>
        <v>0</v>
      </c>
      <c r="AE440" s="258">
        <f t="shared" si="589"/>
        <v>0</v>
      </c>
      <c r="AF440" s="258">
        <f t="shared" si="590"/>
        <v>0</v>
      </c>
      <c r="AG440" s="258">
        <f t="shared" si="591"/>
        <v>0</v>
      </c>
      <c r="AH440" s="258">
        <f t="shared" si="592"/>
        <v>44.72</v>
      </c>
      <c r="AI440" s="257" t="s">
        <v>32</v>
      </c>
    </row>
    <row r="441" s="115" customFormat="1" ht="17" customHeight="1" spans="1:35">
      <c r="A441" s="129">
        <f t="shared" si="570"/>
        <v>438</v>
      </c>
      <c r="B441" s="157" t="s">
        <v>568</v>
      </c>
      <c r="C441" s="372" t="s">
        <v>1160</v>
      </c>
      <c r="D441" s="297" t="s">
        <v>1161</v>
      </c>
      <c r="E441" s="350">
        <v>3726.65</v>
      </c>
      <c r="F441" s="130">
        <v>3726.65</v>
      </c>
      <c r="G441" s="350">
        <v>6014.67</v>
      </c>
      <c r="H441" s="350">
        <v>3726.65</v>
      </c>
      <c r="I441" s="359"/>
      <c r="J441" s="130">
        <v>108</v>
      </c>
      <c r="K441" s="49">
        <f t="shared" si="571"/>
        <v>44.72</v>
      </c>
      <c r="L441" s="49">
        <f t="shared" si="572"/>
        <v>596.26</v>
      </c>
      <c r="M441" s="130">
        <f t="shared" si="573"/>
        <v>481.17</v>
      </c>
      <c r="N441" s="49">
        <f t="shared" si="574"/>
        <v>26.09</v>
      </c>
      <c r="O441" s="130">
        <f t="shared" si="575"/>
        <v>0</v>
      </c>
      <c r="P441" s="130">
        <f t="shared" si="576"/>
        <v>54</v>
      </c>
      <c r="Q441" s="130">
        <f t="shared" si="577"/>
        <v>1202.24</v>
      </c>
      <c r="R441" s="49">
        <f t="shared" si="578"/>
        <v>0</v>
      </c>
      <c r="S441" s="49">
        <f t="shared" si="579"/>
        <v>298.13</v>
      </c>
      <c r="T441" s="130">
        <f t="shared" si="580"/>
        <v>120.29</v>
      </c>
      <c r="U441" s="49">
        <f t="shared" si="581"/>
        <v>11.18</v>
      </c>
      <c r="V441" s="130">
        <f t="shared" si="582"/>
        <v>0</v>
      </c>
      <c r="W441" s="130">
        <f t="shared" si="583"/>
        <v>54</v>
      </c>
      <c r="X441" s="49">
        <f t="shared" si="584"/>
        <v>483.6</v>
      </c>
      <c r="Y441" s="49">
        <f t="shared" si="585"/>
        <v>1685.84</v>
      </c>
      <c r="Z441" s="360"/>
      <c r="AA441" s="139" t="s">
        <v>54</v>
      </c>
      <c r="AB441" s="140">
        <f t="shared" si="586"/>
        <v>44.72</v>
      </c>
      <c r="AC441" s="140">
        <f t="shared" si="587"/>
        <v>894.39</v>
      </c>
      <c r="AD441" s="140">
        <f t="shared" si="588"/>
        <v>601.46</v>
      </c>
      <c r="AE441" s="140">
        <f t="shared" si="589"/>
        <v>37.27</v>
      </c>
      <c r="AF441" s="140">
        <f t="shared" si="590"/>
        <v>0</v>
      </c>
      <c r="AG441" s="140">
        <f t="shared" si="591"/>
        <v>108</v>
      </c>
      <c r="AH441" s="140">
        <f t="shared" si="592"/>
        <v>1685.84</v>
      </c>
      <c r="AI441" s="139" t="s">
        <v>32</v>
      </c>
    </row>
    <row r="442" s="115" customFormat="1" ht="17" customHeight="1" spans="1:35">
      <c r="A442" s="129">
        <f t="shared" si="570"/>
        <v>439</v>
      </c>
      <c r="B442" s="157" t="s">
        <v>119</v>
      </c>
      <c r="C442" s="372" t="s">
        <v>1162</v>
      </c>
      <c r="D442" s="297" t="s">
        <v>1163</v>
      </c>
      <c r="E442" s="350">
        <v>3726.65</v>
      </c>
      <c r="F442" s="130">
        <v>3726.65</v>
      </c>
      <c r="G442" s="350">
        <v>6014.67</v>
      </c>
      <c r="H442" s="350">
        <v>3726.65</v>
      </c>
      <c r="I442" s="359"/>
      <c r="J442" s="130">
        <v>108</v>
      </c>
      <c r="K442" s="49">
        <f t="shared" si="571"/>
        <v>44.72</v>
      </c>
      <c r="L442" s="49">
        <f t="shared" si="572"/>
        <v>596.26</v>
      </c>
      <c r="M442" s="130">
        <f t="shared" si="573"/>
        <v>481.17</v>
      </c>
      <c r="N442" s="49">
        <f t="shared" si="574"/>
        <v>26.09</v>
      </c>
      <c r="O442" s="130">
        <f t="shared" si="575"/>
        <v>0</v>
      </c>
      <c r="P442" s="130">
        <f t="shared" si="576"/>
        <v>54</v>
      </c>
      <c r="Q442" s="130">
        <f t="shared" si="577"/>
        <v>1202.24</v>
      </c>
      <c r="R442" s="49">
        <f t="shared" si="578"/>
        <v>0</v>
      </c>
      <c r="S442" s="49">
        <f t="shared" si="579"/>
        <v>298.13</v>
      </c>
      <c r="T442" s="130">
        <f t="shared" si="580"/>
        <v>120.29</v>
      </c>
      <c r="U442" s="49">
        <f t="shared" si="581"/>
        <v>11.18</v>
      </c>
      <c r="V442" s="130">
        <f t="shared" si="582"/>
        <v>0</v>
      </c>
      <c r="W442" s="130">
        <f t="shared" si="583"/>
        <v>54</v>
      </c>
      <c r="X442" s="49">
        <f t="shared" si="584"/>
        <v>483.6</v>
      </c>
      <c r="Y442" s="49">
        <f t="shared" si="585"/>
        <v>1685.84</v>
      </c>
      <c r="Z442" s="360"/>
      <c r="AA442" s="139" t="s">
        <v>51</v>
      </c>
      <c r="AB442" s="140">
        <f t="shared" si="586"/>
        <v>44.72</v>
      </c>
      <c r="AC442" s="140">
        <f t="shared" si="587"/>
        <v>894.39</v>
      </c>
      <c r="AD442" s="140">
        <f t="shared" si="588"/>
        <v>601.46</v>
      </c>
      <c r="AE442" s="140">
        <f t="shared" si="589"/>
        <v>37.27</v>
      </c>
      <c r="AF442" s="140">
        <f t="shared" si="590"/>
        <v>0</v>
      </c>
      <c r="AG442" s="140">
        <f t="shared" si="591"/>
        <v>108</v>
      </c>
      <c r="AH442" s="140">
        <f t="shared" si="592"/>
        <v>1685.84</v>
      </c>
      <c r="AI442" s="139" t="s">
        <v>32</v>
      </c>
    </row>
    <row r="443" s="226" customFormat="1" ht="17" customHeight="1" spans="1:35">
      <c r="A443" s="239">
        <f t="shared" si="570"/>
        <v>440</v>
      </c>
      <c r="B443" s="293" t="s">
        <v>119</v>
      </c>
      <c r="C443" s="373" t="s">
        <v>1164</v>
      </c>
      <c r="D443" s="326" t="s">
        <v>1165</v>
      </c>
      <c r="E443" s="328">
        <v>3726.65</v>
      </c>
      <c r="F443" s="242">
        <v>0</v>
      </c>
      <c r="G443" s="328">
        <v>0</v>
      </c>
      <c r="H443" s="328">
        <v>0</v>
      </c>
      <c r="I443" s="339"/>
      <c r="J443" s="242"/>
      <c r="K443" s="240">
        <f t="shared" si="571"/>
        <v>44.72</v>
      </c>
      <c r="L443" s="240">
        <f t="shared" si="572"/>
        <v>0</v>
      </c>
      <c r="M443" s="242">
        <f t="shared" si="573"/>
        <v>0</v>
      </c>
      <c r="N443" s="240">
        <f t="shared" si="574"/>
        <v>0</v>
      </c>
      <c r="O443" s="242">
        <f t="shared" si="575"/>
        <v>0</v>
      </c>
      <c r="P443" s="242">
        <f t="shared" si="576"/>
        <v>0</v>
      </c>
      <c r="Q443" s="242">
        <f t="shared" si="577"/>
        <v>44.72</v>
      </c>
      <c r="R443" s="240">
        <f t="shared" si="578"/>
        <v>0</v>
      </c>
      <c r="S443" s="240">
        <f t="shared" si="579"/>
        <v>0</v>
      </c>
      <c r="T443" s="242">
        <f t="shared" si="580"/>
        <v>0</v>
      </c>
      <c r="U443" s="240">
        <f t="shared" si="581"/>
        <v>0</v>
      </c>
      <c r="V443" s="242">
        <f t="shared" si="582"/>
        <v>0</v>
      </c>
      <c r="W443" s="242">
        <f t="shared" si="583"/>
        <v>0</v>
      </c>
      <c r="X443" s="240">
        <f t="shared" si="584"/>
        <v>0</v>
      </c>
      <c r="Y443" s="240">
        <f t="shared" si="585"/>
        <v>44.72</v>
      </c>
      <c r="Z443" s="342"/>
      <c r="AA443" s="257" t="s">
        <v>89</v>
      </c>
      <c r="AB443" s="258">
        <f t="shared" si="586"/>
        <v>44.72</v>
      </c>
      <c r="AC443" s="258">
        <f t="shared" si="587"/>
        <v>0</v>
      </c>
      <c r="AD443" s="258">
        <f t="shared" si="588"/>
        <v>0</v>
      </c>
      <c r="AE443" s="258">
        <f t="shared" si="589"/>
        <v>0</v>
      </c>
      <c r="AF443" s="258">
        <f t="shared" si="590"/>
        <v>0</v>
      </c>
      <c r="AG443" s="258">
        <f t="shared" si="591"/>
        <v>0</v>
      </c>
      <c r="AH443" s="258">
        <f t="shared" si="592"/>
        <v>44.72</v>
      </c>
      <c r="AI443" s="257" t="s">
        <v>32</v>
      </c>
    </row>
    <row r="444" s="226" customFormat="1" ht="17" customHeight="1" spans="1:35">
      <c r="A444" s="239">
        <f t="shared" ref="A444:A456" si="593">ROW()-3</f>
        <v>441</v>
      </c>
      <c r="B444" s="293" t="s">
        <v>119</v>
      </c>
      <c r="C444" s="329" t="s">
        <v>1166</v>
      </c>
      <c r="D444" s="326" t="s">
        <v>1167</v>
      </c>
      <c r="E444" s="328">
        <v>3726.65</v>
      </c>
      <c r="F444" s="242">
        <v>0</v>
      </c>
      <c r="G444" s="328">
        <v>0</v>
      </c>
      <c r="H444" s="328">
        <v>0</v>
      </c>
      <c r="I444" s="339"/>
      <c r="J444" s="328"/>
      <c r="K444" s="240">
        <f t="shared" ref="K444:K456" si="594">ROUND(E444*0.012,2)</f>
        <v>44.72</v>
      </c>
      <c r="L444" s="240">
        <f t="shared" ref="L444:L456" si="595">ROUND(F444*0.16,2)</f>
        <v>0</v>
      </c>
      <c r="M444" s="242">
        <f t="shared" ref="M444:M456" si="596">ROUND(G444*0.08,2)</f>
        <v>0</v>
      </c>
      <c r="N444" s="240">
        <f t="shared" ref="N444:N456" si="597">ROUND(H444*0.007,2)</f>
        <v>0</v>
      </c>
      <c r="O444" s="242">
        <f t="shared" ref="O444:O456" si="598">I444*5%</f>
        <v>0</v>
      </c>
      <c r="P444" s="242">
        <f t="shared" ref="P444:P456" si="599">J444*50%</f>
        <v>0</v>
      </c>
      <c r="Q444" s="242">
        <f t="shared" ref="Q444:Q456" si="600">SUM(K444:P444)</f>
        <v>44.72</v>
      </c>
      <c r="R444" s="240">
        <f t="shared" ref="R444:R456" si="601">E444*0</f>
        <v>0</v>
      </c>
      <c r="S444" s="240">
        <f t="shared" ref="S444:S456" si="602">ROUND(F444*0.08,2)</f>
        <v>0</v>
      </c>
      <c r="T444" s="242">
        <f t="shared" ref="T444:T456" si="603">ROUND(G444*0.02,2)</f>
        <v>0</v>
      </c>
      <c r="U444" s="240">
        <f t="shared" ref="U444:U456" si="604">ROUND(H444*0.003,2)</f>
        <v>0</v>
      </c>
      <c r="V444" s="242">
        <f t="shared" ref="V444:V456" si="605">I444*5%</f>
        <v>0</v>
      </c>
      <c r="W444" s="242">
        <f t="shared" ref="W444:W456" si="606">J444*50%</f>
        <v>0</v>
      </c>
      <c r="X444" s="240">
        <f t="shared" ref="X444:X456" si="607">SUM(R444:W444)</f>
        <v>0</v>
      </c>
      <c r="Y444" s="240">
        <f t="shared" ref="Y444:Y456" si="608">Q444+X444</f>
        <v>44.72</v>
      </c>
      <c r="Z444" s="342"/>
      <c r="AA444" s="257" t="s">
        <v>89</v>
      </c>
      <c r="AB444" s="258">
        <f t="shared" ref="AB444:AB457" si="609">K444+R444</f>
        <v>44.72</v>
      </c>
      <c r="AC444" s="258">
        <f t="shared" ref="AC444:AC457" si="610">L444+S444</f>
        <v>0</v>
      </c>
      <c r="AD444" s="258">
        <f t="shared" ref="AD444:AD457" si="611">M444+T444</f>
        <v>0</v>
      </c>
      <c r="AE444" s="258">
        <f t="shared" ref="AE444:AE457" si="612">N444+U444</f>
        <v>0</v>
      </c>
      <c r="AF444" s="258">
        <f t="shared" ref="AF444:AF457" si="613">O444+V444</f>
        <v>0</v>
      </c>
      <c r="AG444" s="258">
        <f t="shared" ref="AG444:AG457" si="614">P444+W444</f>
        <v>0</v>
      </c>
      <c r="AH444" s="258">
        <f t="shared" ref="AH444:AH457" si="615">Q444+X444</f>
        <v>44.72</v>
      </c>
      <c r="AI444" s="257" t="s">
        <v>32</v>
      </c>
    </row>
    <row r="445" s="115" customFormat="1" ht="17" customHeight="1" spans="1:35">
      <c r="A445" s="129">
        <f t="shared" si="593"/>
        <v>442</v>
      </c>
      <c r="B445" s="157" t="s">
        <v>212</v>
      </c>
      <c r="C445" s="374" t="s">
        <v>1168</v>
      </c>
      <c r="D445" s="297" t="s">
        <v>1169</v>
      </c>
      <c r="E445" s="350">
        <v>3726.65</v>
      </c>
      <c r="F445" s="130">
        <v>3726.65</v>
      </c>
      <c r="G445" s="350">
        <v>6014.67</v>
      </c>
      <c r="H445" s="350">
        <v>3726.65</v>
      </c>
      <c r="I445" s="359"/>
      <c r="J445" s="130"/>
      <c r="K445" s="49">
        <f t="shared" si="594"/>
        <v>44.72</v>
      </c>
      <c r="L445" s="49">
        <f t="shared" si="595"/>
        <v>596.26</v>
      </c>
      <c r="M445" s="130">
        <f t="shared" si="596"/>
        <v>481.17</v>
      </c>
      <c r="N445" s="49">
        <f t="shared" si="597"/>
        <v>26.09</v>
      </c>
      <c r="O445" s="130">
        <f t="shared" si="598"/>
        <v>0</v>
      </c>
      <c r="P445" s="130">
        <f t="shared" si="599"/>
        <v>0</v>
      </c>
      <c r="Q445" s="130">
        <f t="shared" si="600"/>
        <v>1148.24</v>
      </c>
      <c r="R445" s="49">
        <f t="shared" si="601"/>
        <v>0</v>
      </c>
      <c r="S445" s="49">
        <f t="shared" si="602"/>
        <v>298.13</v>
      </c>
      <c r="T445" s="130">
        <f t="shared" si="603"/>
        <v>120.29</v>
      </c>
      <c r="U445" s="49">
        <f t="shared" si="604"/>
        <v>11.18</v>
      </c>
      <c r="V445" s="130">
        <f t="shared" si="605"/>
        <v>0</v>
      </c>
      <c r="W445" s="130">
        <f t="shared" si="606"/>
        <v>0</v>
      </c>
      <c r="X445" s="49">
        <f t="shared" si="607"/>
        <v>429.6</v>
      </c>
      <c r="Y445" s="49">
        <f t="shared" si="608"/>
        <v>1577.84</v>
      </c>
      <c r="Z445" s="360"/>
      <c r="AA445" s="377" t="s">
        <v>67</v>
      </c>
      <c r="AB445" s="140">
        <f t="shared" si="609"/>
        <v>44.72</v>
      </c>
      <c r="AC445" s="140">
        <f t="shared" si="610"/>
        <v>894.39</v>
      </c>
      <c r="AD445" s="140">
        <f t="shared" si="611"/>
        <v>601.46</v>
      </c>
      <c r="AE445" s="140">
        <f t="shared" si="612"/>
        <v>37.27</v>
      </c>
      <c r="AF445" s="140">
        <f t="shared" si="613"/>
        <v>0</v>
      </c>
      <c r="AG445" s="140">
        <f t="shared" si="614"/>
        <v>0</v>
      </c>
      <c r="AH445" s="140">
        <f t="shared" si="615"/>
        <v>1577.84</v>
      </c>
      <c r="AI445" s="139" t="s">
        <v>32</v>
      </c>
    </row>
    <row r="446" s="115" customFormat="1" ht="17" customHeight="1" spans="1:35">
      <c r="A446" s="129">
        <f t="shared" si="593"/>
        <v>443</v>
      </c>
      <c r="B446" s="157" t="s">
        <v>262</v>
      </c>
      <c r="C446" s="374" t="s">
        <v>1170</v>
      </c>
      <c r="D446" s="297" t="s">
        <v>1171</v>
      </c>
      <c r="E446" s="350">
        <v>3726.65</v>
      </c>
      <c r="F446" s="130">
        <v>3726.65</v>
      </c>
      <c r="G446" s="350">
        <v>6014.67</v>
      </c>
      <c r="H446" s="350">
        <v>3726.65</v>
      </c>
      <c r="I446" s="359"/>
      <c r="J446" s="130">
        <v>108</v>
      </c>
      <c r="K446" s="49">
        <f t="shared" si="594"/>
        <v>44.72</v>
      </c>
      <c r="L446" s="49">
        <f t="shared" si="595"/>
        <v>596.26</v>
      </c>
      <c r="M446" s="130">
        <f t="shared" si="596"/>
        <v>481.17</v>
      </c>
      <c r="N446" s="49">
        <f t="shared" si="597"/>
        <v>26.09</v>
      </c>
      <c r="O446" s="130">
        <f t="shared" si="598"/>
        <v>0</v>
      </c>
      <c r="P446" s="130">
        <f t="shared" si="599"/>
        <v>54</v>
      </c>
      <c r="Q446" s="130">
        <f t="shared" si="600"/>
        <v>1202.24</v>
      </c>
      <c r="R446" s="49">
        <f t="shared" si="601"/>
        <v>0</v>
      </c>
      <c r="S446" s="49">
        <f t="shared" si="602"/>
        <v>298.13</v>
      </c>
      <c r="T446" s="130">
        <f t="shared" si="603"/>
        <v>120.29</v>
      </c>
      <c r="U446" s="49">
        <f t="shared" si="604"/>
        <v>11.18</v>
      </c>
      <c r="V446" s="130">
        <f t="shared" si="605"/>
        <v>0</v>
      </c>
      <c r="W446" s="130">
        <f t="shared" si="606"/>
        <v>54</v>
      </c>
      <c r="X446" s="49">
        <f t="shared" si="607"/>
        <v>483.6</v>
      </c>
      <c r="Y446" s="49">
        <f t="shared" si="608"/>
        <v>1685.84</v>
      </c>
      <c r="Z446" s="360"/>
      <c r="AA446" s="377" t="s">
        <v>68</v>
      </c>
      <c r="AB446" s="140">
        <f t="shared" si="609"/>
        <v>44.72</v>
      </c>
      <c r="AC446" s="140">
        <f t="shared" si="610"/>
        <v>894.39</v>
      </c>
      <c r="AD446" s="140">
        <f t="shared" si="611"/>
        <v>601.46</v>
      </c>
      <c r="AE446" s="140">
        <f t="shared" si="612"/>
        <v>37.27</v>
      </c>
      <c r="AF446" s="140">
        <f t="shared" si="613"/>
        <v>0</v>
      </c>
      <c r="AG446" s="140">
        <f t="shared" si="614"/>
        <v>108</v>
      </c>
      <c r="AH446" s="140">
        <f t="shared" si="615"/>
        <v>1685.84</v>
      </c>
      <c r="AI446" s="139" t="s">
        <v>32</v>
      </c>
    </row>
    <row r="447" s="115" customFormat="1" ht="17" customHeight="1" spans="1:35">
      <c r="A447" s="129">
        <f t="shared" si="593"/>
        <v>444</v>
      </c>
      <c r="B447" s="157" t="s">
        <v>217</v>
      </c>
      <c r="C447" s="374" t="s">
        <v>1172</v>
      </c>
      <c r="D447" s="297" t="s">
        <v>1173</v>
      </c>
      <c r="E447" s="350">
        <v>3726.65</v>
      </c>
      <c r="F447" s="130">
        <v>3726.65</v>
      </c>
      <c r="G447" s="350">
        <v>6014.67</v>
      </c>
      <c r="H447" s="350">
        <v>3726.65</v>
      </c>
      <c r="I447" s="359"/>
      <c r="J447" s="130">
        <v>108</v>
      </c>
      <c r="K447" s="49">
        <f t="shared" si="594"/>
        <v>44.72</v>
      </c>
      <c r="L447" s="49">
        <f t="shared" si="595"/>
        <v>596.26</v>
      </c>
      <c r="M447" s="130">
        <f t="shared" si="596"/>
        <v>481.17</v>
      </c>
      <c r="N447" s="49">
        <f t="shared" si="597"/>
        <v>26.09</v>
      </c>
      <c r="O447" s="130">
        <f t="shared" si="598"/>
        <v>0</v>
      </c>
      <c r="P447" s="130">
        <f t="shared" si="599"/>
        <v>54</v>
      </c>
      <c r="Q447" s="130">
        <f t="shared" si="600"/>
        <v>1202.24</v>
      </c>
      <c r="R447" s="49">
        <f t="shared" si="601"/>
        <v>0</v>
      </c>
      <c r="S447" s="49">
        <f t="shared" si="602"/>
        <v>298.13</v>
      </c>
      <c r="T447" s="130">
        <f t="shared" si="603"/>
        <v>120.29</v>
      </c>
      <c r="U447" s="49">
        <f t="shared" si="604"/>
        <v>11.18</v>
      </c>
      <c r="V447" s="130">
        <f t="shared" si="605"/>
        <v>0</v>
      </c>
      <c r="W447" s="130">
        <f t="shared" si="606"/>
        <v>54</v>
      </c>
      <c r="X447" s="49">
        <f t="shared" si="607"/>
        <v>483.6</v>
      </c>
      <c r="Y447" s="49">
        <f t="shared" si="608"/>
        <v>1685.84</v>
      </c>
      <c r="Z447" s="360"/>
      <c r="AA447" s="377" t="s">
        <v>57</v>
      </c>
      <c r="AB447" s="140">
        <f t="shared" si="609"/>
        <v>44.72</v>
      </c>
      <c r="AC447" s="140">
        <f t="shared" si="610"/>
        <v>894.39</v>
      </c>
      <c r="AD447" s="140">
        <f t="shared" si="611"/>
        <v>601.46</v>
      </c>
      <c r="AE447" s="140">
        <f t="shared" si="612"/>
        <v>37.27</v>
      </c>
      <c r="AF447" s="140">
        <f t="shared" si="613"/>
        <v>0</v>
      </c>
      <c r="AG447" s="140">
        <f t="shared" si="614"/>
        <v>108</v>
      </c>
      <c r="AH447" s="140">
        <f t="shared" si="615"/>
        <v>1685.84</v>
      </c>
      <c r="AI447" s="139" t="s">
        <v>32</v>
      </c>
    </row>
    <row r="448" s="115" customFormat="1" ht="17" customHeight="1" spans="1:35">
      <c r="A448" s="129">
        <f t="shared" si="593"/>
        <v>445</v>
      </c>
      <c r="B448" s="157" t="s">
        <v>568</v>
      </c>
      <c r="C448" s="374" t="s">
        <v>1174</v>
      </c>
      <c r="D448" s="297" t="s">
        <v>1175</v>
      </c>
      <c r="E448" s="350">
        <v>3726.65</v>
      </c>
      <c r="F448" s="130">
        <v>3726.65</v>
      </c>
      <c r="G448" s="350">
        <v>6014.67</v>
      </c>
      <c r="H448" s="350">
        <v>3726.65</v>
      </c>
      <c r="I448" s="359"/>
      <c r="J448" s="130">
        <v>108</v>
      </c>
      <c r="K448" s="49">
        <f t="shared" si="594"/>
        <v>44.72</v>
      </c>
      <c r="L448" s="49">
        <f t="shared" si="595"/>
        <v>596.26</v>
      </c>
      <c r="M448" s="130">
        <f t="shared" si="596"/>
        <v>481.17</v>
      </c>
      <c r="N448" s="49">
        <f t="shared" si="597"/>
        <v>26.09</v>
      </c>
      <c r="O448" s="130">
        <f t="shared" si="598"/>
        <v>0</v>
      </c>
      <c r="P448" s="130">
        <f t="shared" si="599"/>
        <v>54</v>
      </c>
      <c r="Q448" s="130">
        <f t="shared" si="600"/>
        <v>1202.24</v>
      </c>
      <c r="R448" s="49">
        <f t="shared" si="601"/>
        <v>0</v>
      </c>
      <c r="S448" s="49">
        <f t="shared" si="602"/>
        <v>298.13</v>
      </c>
      <c r="T448" s="130">
        <f t="shared" si="603"/>
        <v>120.29</v>
      </c>
      <c r="U448" s="49">
        <f t="shared" si="604"/>
        <v>11.18</v>
      </c>
      <c r="V448" s="130">
        <f t="shared" si="605"/>
        <v>0</v>
      </c>
      <c r="W448" s="130">
        <f t="shared" si="606"/>
        <v>54</v>
      </c>
      <c r="X448" s="49">
        <f t="shared" si="607"/>
        <v>483.6</v>
      </c>
      <c r="Y448" s="49">
        <f t="shared" si="608"/>
        <v>1685.84</v>
      </c>
      <c r="Z448" s="360"/>
      <c r="AA448" s="139" t="s">
        <v>54</v>
      </c>
      <c r="AB448" s="140">
        <f t="shared" si="609"/>
        <v>44.72</v>
      </c>
      <c r="AC448" s="140">
        <f t="shared" si="610"/>
        <v>894.39</v>
      </c>
      <c r="AD448" s="140">
        <f t="shared" si="611"/>
        <v>601.46</v>
      </c>
      <c r="AE448" s="140">
        <f t="shared" si="612"/>
        <v>37.27</v>
      </c>
      <c r="AF448" s="140">
        <f t="shared" si="613"/>
        <v>0</v>
      </c>
      <c r="AG448" s="140">
        <f t="shared" si="614"/>
        <v>108</v>
      </c>
      <c r="AH448" s="140">
        <f t="shared" si="615"/>
        <v>1685.84</v>
      </c>
      <c r="AI448" s="139" t="s">
        <v>32</v>
      </c>
    </row>
    <row r="449" s="115" customFormat="1" ht="17" customHeight="1" spans="1:35">
      <c r="A449" s="129">
        <f t="shared" si="593"/>
        <v>446</v>
      </c>
      <c r="B449" s="157" t="s">
        <v>568</v>
      </c>
      <c r="C449" s="374" t="s">
        <v>1176</v>
      </c>
      <c r="D449" s="297" t="s">
        <v>1177</v>
      </c>
      <c r="E449" s="350">
        <v>3726.65</v>
      </c>
      <c r="F449" s="130">
        <v>3726.65</v>
      </c>
      <c r="G449" s="350">
        <v>6014.67</v>
      </c>
      <c r="H449" s="350">
        <v>3726.65</v>
      </c>
      <c r="I449" s="359"/>
      <c r="J449" s="130">
        <v>108</v>
      </c>
      <c r="K449" s="49">
        <f t="shared" si="594"/>
        <v>44.72</v>
      </c>
      <c r="L449" s="49">
        <f t="shared" si="595"/>
        <v>596.26</v>
      </c>
      <c r="M449" s="130">
        <f t="shared" si="596"/>
        <v>481.17</v>
      </c>
      <c r="N449" s="49">
        <f t="shared" si="597"/>
        <v>26.09</v>
      </c>
      <c r="O449" s="130">
        <f t="shared" si="598"/>
        <v>0</v>
      </c>
      <c r="P449" s="130">
        <f t="shared" si="599"/>
        <v>54</v>
      </c>
      <c r="Q449" s="130">
        <f t="shared" si="600"/>
        <v>1202.24</v>
      </c>
      <c r="R449" s="49">
        <f t="shared" si="601"/>
        <v>0</v>
      </c>
      <c r="S449" s="49">
        <f t="shared" si="602"/>
        <v>298.13</v>
      </c>
      <c r="T449" s="130">
        <f t="shared" si="603"/>
        <v>120.29</v>
      </c>
      <c r="U449" s="49">
        <f t="shared" si="604"/>
        <v>11.18</v>
      </c>
      <c r="V449" s="130">
        <f t="shared" si="605"/>
        <v>0</v>
      </c>
      <c r="W449" s="130">
        <f t="shared" si="606"/>
        <v>54</v>
      </c>
      <c r="X449" s="49">
        <f t="shared" si="607"/>
        <v>483.6</v>
      </c>
      <c r="Y449" s="49">
        <f t="shared" si="608"/>
        <v>1685.84</v>
      </c>
      <c r="Z449" s="360"/>
      <c r="AA449" s="139" t="s">
        <v>54</v>
      </c>
      <c r="AB449" s="140">
        <f t="shared" si="609"/>
        <v>44.72</v>
      </c>
      <c r="AC449" s="140">
        <f t="shared" si="610"/>
        <v>894.39</v>
      </c>
      <c r="AD449" s="140">
        <f t="shared" si="611"/>
        <v>601.46</v>
      </c>
      <c r="AE449" s="140">
        <f t="shared" si="612"/>
        <v>37.27</v>
      </c>
      <c r="AF449" s="140">
        <f t="shared" si="613"/>
        <v>0</v>
      </c>
      <c r="AG449" s="140">
        <f t="shared" si="614"/>
        <v>108</v>
      </c>
      <c r="AH449" s="140">
        <f t="shared" si="615"/>
        <v>1685.84</v>
      </c>
      <c r="AI449" s="139" t="s">
        <v>32</v>
      </c>
    </row>
    <row r="450" s="226" customFormat="1" ht="17" customHeight="1" spans="1:35">
      <c r="A450" s="239">
        <f t="shared" si="593"/>
        <v>447</v>
      </c>
      <c r="B450" s="293" t="s">
        <v>262</v>
      </c>
      <c r="C450" s="329" t="s">
        <v>1178</v>
      </c>
      <c r="D450" s="326" t="s">
        <v>1179</v>
      </c>
      <c r="E450" s="328">
        <v>3726.65</v>
      </c>
      <c r="F450" s="242">
        <v>0</v>
      </c>
      <c r="G450" s="328">
        <v>0</v>
      </c>
      <c r="H450" s="328">
        <v>0</v>
      </c>
      <c r="I450" s="339"/>
      <c r="J450" s="328"/>
      <c r="K450" s="240">
        <f t="shared" si="594"/>
        <v>44.72</v>
      </c>
      <c r="L450" s="240">
        <f t="shared" si="595"/>
        <v>0</v>
      </c>
      <c r="M450" s="242">
        <f t="shared" si="596"/>
        <v>0</v>
      </c>
      <c r="N450" s="240">
        <f t="shared" si="597"/>
        <v>0</v>
      </c>
      <c r="O450" s="242">
        <f t="shared" si="598"/>
        <v>0</v>
      </c>
      <c r="P450" s="242">
        <f t="shared" si="599"/>
        <v>0</v>
      </c>
      <c r="Q450" s="242">
        <f t="shared" si="600"/>
        <v>44.72</v>
      </c>
      <c r="R450" s="240">
        <f t="shared" si="601"/>
        <v>0</v>
      </c>
      <c r="S450" s="240">
        <f t="shared" si="602"/>
        <v>0</v>
      </c>
      <c r="T450" s="242">
        <f t="shared" si="603"/>
        <v>0</v>
      </c>
      <c r="U450" s="240">
        <f t="shared" si="604"/>
        <v>0</v>
      </c>
      <c r="V450" s="242">
        <f t="shared" si="605"/>
        <v>0</v>
      </c>
      <c r="W450" s="242">
        <f t="shared" si="606"/>
        <v>0</v>
      </c>
      <c r="X450" s="240">
        <f t="shared" si="607"/>
        <v>0</v>
      </c>
      <c r="Y450" s="240">
        <f t="shared" si="608"/>
        <v>44.72</v>
      </c>
      <c r="Z450" s="342"/>
      <c r="AA450" s="343" t="s">
        <v>68</v>
      </c>
      <c r="AB450" s="258">
        <f t="shared" si="609"/>
        <v>44.72</v>
      </c>
      <c r="AC450" s="258">
        <f t="shared" si="610"/>
        <v>0</v>
      </c>
      <c r="AD450" s="258">
        <f t="shared" si="611"/>
        <v>0</v>
      </c>
      <c r="AE450" s="258">
        <f t="shared" si="612"/>
        <v>0</v>
      </c>
      <c r="AF450" s="258">
        <f t="shared" si="613"/>
        <v>0</v>
      </c>
      <c r="AG450" s="258">
        <f t="shared" si="614"/>
        <v>0</v>
      </c>
      <c r="AH450" s="258">
        <f t="shared" si="615"/>
        <v>44.72</v>
      </c>
      <c r="AI450" s="257" t="s">
        <v>32</v>
      </c>
    </row>
    <row r="451" s="226" customFormat="1" ht="17" customHeight="1" spans="1:35">
      <c r="A451" s="239">
        <f t="shared" si="593"/>
        <v>448</v>
      </c>
      <c r="B451" s="293" t="s">
        <v>262</v>
      </c>
      <c r="C451" s="329" t="s">
        <v>1180</v>
      </c>
      <c r="D451" s="326" t="s">
        <v>1181</v>
      </c>
      <c r="E451" s="328">
        <v>3726.65</v>
      </c>
      <c r="F451" s="242">
        <v>0</v>
      </c>
      <c r="G451" s="328">
        <v>0</v>
      </c>
      <c r="H451" s="328">
        <v>0</v>
      </c>
      <c r="I451" s="339"/>
      <c r="J451" s="328"/>
      <c r="K451" s="240">
        <f t="shared" si="594"/>
        <v>44.72</v>
      </c>
      <c r="L451" s="240">
        <f t="shared" si="595"/>
        <v>0</v>
      </c>
      <c r="M451" s="242">
        <f t="shared" si="596"/>
        <v>0</v>
      </c>
      <c r="N451" s="240">
        <f t="shared" si="597"/>
        <v>0</v>
      </c>
      <c r="O451" s="242">
        <f t="shared" si="598"/>
        <v>0</v>
      </c>
      <c r="P451" s="242">
        <f t="shared" si="599"/>
        <v>0</v>
      </c>
      <c r="Q451" s="242">
        <f t="shared" si="600"/>
        <v>44.72</v>
      </c>
      <c r="R451" s="240">
        <f t="shared" si="601"/>
        <v>0</v>
      </c>
      <c r="S451" s="240">
        <f t="shared" si="602"/>
        <v>0</v>
      </c>
      <c r="T451" s="242">
        <f t="shared" si="603"/>
        <v>0</v>
      </c>
      <c r="U451" s="240">
        <f t="shared" si="604"/>
        <v>0</v>
      </c>
      <c r="V451" s="242">
        <f t="shared" si="605"/>
        <v>0</v>
      </c>
      <c r="W451" s="242">
        <f t="shared" si="606"/>
        <v>0</v>
      </c>
      <c r="X451" s="240">
        <f t="shared" si="607"/>
        <v>0</v>
      </c>
      <c r="Y451" s="240">
        <f t="shared" si="608"/>
        <v>44.72</v>
      </c>
      <c r="Z451" s="342"/>
      <c r="AA451" s="343" t="s">
        <v>68</v>
      </c>
      <c r="AB451" s="258">
        <f t="shared" si="609"/>
        <v>44.72</v>
      </c>
      <c r="AC451" s="258">
        <f t="shared" si="610"/>
        <v>0</v>
      </c>
      <c r="AD451" s="258">
        <f t="shared" si="611"/>
        <v>0</v>
      </c>
      <c r="AE451" s="258">
        <f t="shared" si="612"/>
        <v>0</v>
      </c>
      <c r="AF451" s="258">
        <f t="shared" si="613"/>
        <v>0</v>
      </c>
      <c r="AG451" s="258">
        <f t="shared" si="614"/>
        <v>0</v>
      </c>
      <c r="AH451" s="258">
        <f t="shared" si="615"/>
        <v>44.72</v>
      </c>
      <c r="AI451" s="257" t="s">
        <v>32</v>
      </c>
    </row>
    <row r="452" s="115" customFormat="1" ht="17" customHeight="1" spans="1:35">
      <c r="A452" s="129">
        <f t="shared" si="593"/>
        <v>449</v>
      </c>
      <c r="B452" s="157" t="s">
        <v>201</v>
      </c>
      <c r="C452" s="374" t="s">
        <v>1182</v>
      </c>
      <c r="D452" s="297" t="s">
        <v>1183</v>
      </c>
      <c r="E452" s="350">
        <v>3726.65</v>
      </c>
      <c r="F452" s="130">
        <v>3726.65</v>
      </c>
      <c r="G452" s="350">
        <v>6014.67</v>
      </c>
      <c r="H452" s="350">
        <v>3726.65</v>
      </c>
      <c r="I452" s="359"/>
      <c r="J452" s="130">
        <v>108</v>
      </c>
      <c r="K452" s="49">
        <f t="shared" si="594"/>
        <v>44.72</v>
      </c>
      <c r="L452" s="49">
        <f t="shared" si="595"/>
        <v>596.26</v>
      </c>
      <c r="M452" s="130">
        <f t="shared" si="596"/>
        <v>481.17</v>
      </c>
      <c r="N452" s="49">
        <f t="shared" si="597"/>
        <v>26.09</v>
      </c>
      <c r="O452" s="130">
        <f t="shared" si="598"/>
        <v>0</v>
      </c>
      <c r="P452" s="130">
        <f t="shared" si="599"/>
        <v>54</v>
      </c>
      <c r="Q452" s="130">
        <f t="shared" si="600"/>
        <v>1202.24</v>
      </c>
      <c r="R452" s="49">
        <f t="shared" si="601"/>
        <v>0</v>
      </c>
      <c r="S452" s="49">
        <f t="shared" si="602"/>
        <v>298.13</v>
      </c>
      <c r="T452" s="130">
        <f t="shared" si="603"/>
        <v>120.29</v>
      </c>
      <c r="U452" s="49">
        <f t="shared" si="604"/>
        <v>11.18</v>
      </c>
      <c r="V452" s="130">
        <f t="shared" si="605"/>
        <v>0</v>
      </c>
      <c r="W452" s="130">
        <f t="shared" si="606"/>
        <v>54</v>
      </c>
      <c r="X452" s="49">
        <f t="shared" si="607"/>
        <v>483.6</v>
      </c>
      <c r="Y452" s="49">
        <f t="shared" si="608"/>
        <v>1685.84</v>
      </c>
      <c r="Z452" s="360"/>
      <c r="AA452" s="377" t="s">
        <v>66</v>
      </c>
      <c r="AB452" s="140">
        <f t="shared" si="609"/>
        <v>44.72</v>
      </c>
      <c r="AC452" s="140">
        <f t="shared" si="610"/>
        <v>894.39</v>
      </c>
      <c r="AD452" s="140">
        <f t="shared" si="611"/>
        <v>601.46</v>
      </c>
      <c r="AE452" s="140">
        <f t="shared" si="612"/>
        <v>37.27</v>
      </c>
      <c r="AF452" s="140">
        <f t="shared" si="613"/>
        <v>0</v>
      </c>
      <c r="AG452" s="140">
        <f t="shared" si="614"/>
        <v>108</v>
      </c>
      <c r="AH452" s="140">
        <f t="shared" si="615"/>
        <v>1685.84</v>
      </c>
      <c r="AI452" s="139" t="s">
        <v>32</v>
      </c>
    </row>
    <row r="453" s="115" customFormat="1" ht="17" customHeight="1" spans="1:35">
      <c r="A453" s="129">
        <f t="shared" si="593"/>
        <v>450</v>
      </c>
      <c r="B453" s="157" t="s">
        <v>119</v>
      </c>
      <c r="C453" s="374" t="s">
        <v>1184</v>
      </c>
      <c r="D453" s="297" t="s">
        <v>1185</v>
      </c>
      <c r="E453" s="350">
        <v>3726.65</v>
      </c>
      <c r="F453" s="130">
        <v>3726.65</v>
      </c>
      <c r="G453" s="350">
        <v>6014.67</v>
      </c>
      <c r="H453" s="350">
        <v>3726.65</v>
      </c>
      <c r="I453" s="359"/>
      <c r="J453" s="130">
        <v>108</v>
      </c>
      <c r="K453" s="49">
        <f t="shared" si="594"/>
        <v>44.72</v>
      </c>
      <c r="L453" s="49">
        <f t="shared" si="595"/>
        <v>596.26</v>
      </c>
      <c r="M453" s="130">
        <f t="shared" si="596"/>
        <v>481.17</v>
      </c>
      <c r="N453" s="49">
        <f t="shared" si="597"/>
        <v>26.09</v>
      </c>
      <c r="O453" s="130">
        <f t="shared" si="598"/>
        <v>0</v>
      </c>
      <c r="P453" s="130">
        <f t="shared" si="599"/>
        <v>54</v>
      </c>
      <c r="Q453" s="130">
        <f t="shared" si="600"/>
        <v>1202.24</v>
      </c>
      <c r="R453" s="49">
        <f t="shared" si="601"/>
        <v>0</v>
      </c>
      <c r="S453" s="49">
        <f t="shared" si="602"/>
        <v>298.13</v>
      </c>
      <c r="T453" s="130">
        <f t="shared" si="603"/>
        <v>120.29</v>
      </c>
      <c r="U453" s="49">
        <f t="shared" si="604"/>
        <v>11.18</v>
      </c>
      <c r="V453" s="130">
        <f t="shared" si="605"/>
        <v>0</v>
      </c>
      <c r="W453" s="130">
        <f t="shared" si="606"/>
        <v>54</v>
      </c>
      <c r="X453" s="49">
        <f t="shared" si="607"/>
        <v>483.6</v>
      </c>
      <c r="Y453" s="49">
        <f t="shared" si="608"/>
        <v>1685.84</v>
      </c>
      <c r="Z453" s="360"/>
      <c r="AA453" s="139" t="s">
        <v>51</v>
      </c>
      <c r="AB453" s="140">
        <f t="shared" si="609"/>
        <v>44.72</v>
      </c>
      <c r="AC453" s="140">
        <f t="shared" si="610"/>
        <v>894.39</v>
      </c>
      <c r="AD453" s="140">
        <f t="shared" si="611"/>
        <v>601.46</v>
      </c>
      <c r="AE453" s="140">
        <f t="shared" si="612"/>
        <v>37.27</v>
      </c>
      <c r="AF453" s="140">
        <f t="shared" si="613"/>
        <v>0</v>
      </c>
      <c r="AG453" s="140">
        <f t="shared" si="614"/>
        <v>108</v>
      </c>
      <c r="AH453" s="140">
        <f t="shared" si="615"/>
        <v>1685.84</v>
      </c>
      <c r="AI453" s="139" t="s">
        <v>32</v>
      </c>
    </row>
    <row r="454" s="115" customFormat="1" ht="17" customHeight="1" spans="1:35">
      <c r="A454" s="129">
        <f t="shared" si="593"/>
        <v>451</v>
      </c>
      <c r="B454" s="157" t="s">
        <v>411</v>
      </c>
      <c r="C454" s="378" t="s">
        <v>1186</v>
      </c>
      <c r="D454" s="233" t="s">
        <v>1187</v>
      </c>
      <c r="E454" s="350">
        <v>3726.65</v>
      </c>
      <c r="F454" s="130">
        <v>3726.65</v>
      </c>
      <c r="G454" s="350">
        <v>6014.67</v>
      </c>
      <c r="H454" s="350">
        <v>3726.65</v>
      </c>
      <c r="I454" s="359"/>
      <c r="J454" s="130"/>
      <c r="K454" s="49">
        <f t="shared" si="594"/>
        <v>44.72</v>
      </c>
      <c r="L454" s="49">
        <f t="shared" si="595"/>
        <v>596.26</v>
      </c>
      <c r="M454" s="130">
        <f t="shared" si="596"/>
        <v>481.17</v>
      </c>
      <c r="N454" s="49">
        <f t="shared" si="597"/>
        <v>26.09</v>
      </c>
      <c r="O454" s="130">
        <f t="shared" si="598"/>
        <v>0</v>
      </c>
      <c r="P454" s="130">
        <f t="shared" si="599"/>
        <v>0</v>
      </c>
      <c r="Q454" s="130">
        <f t="shared" si="600"/>
        <v>1148.24</v>
      </c>
      <c r="R454" s="49">
        <f t="shared" si="601"/>
        <v>0</v>
      </c>
      <c r="S454" s="49">
        <f t="shared" si="602"/>
        <v>298.13</v>
      </c>
      <c r="T454" s="130">
        <f t="shared" si="603"/>
        <v>120.29</v>
      </c>
      <c r="U454" s="49">
        <f t="shared" si="604"/>
        <v>11.18</v>
      </c>
      <c r="V454" s="130">
        <f t="shared" si="605"/>
        <v>0</v>
      </c>
      <c r="W454" s="130">
        <f t="shared" si="606"/>
        <v>0</v>
      </c>
      <c r="X454" s="49">
        <f t="shared" si="607"/>
        <v>429.6</v>
      </c>
      <c r="Y454" s="49">
        <f t="shared" si="608"/>
        <v>1577.84</v>
      </c>
      <c r="Z454" s="360"/>
      <c r="AA454" s="377" t="s">
        <v>76</v>
      </c>
      <c r="AB454" s="140">
        <f t="shared" si="609"/>
        <v>44.72</v>
      </c>
      <c r="AC454" s="140">
        <f t="shared" si="610"/>
        <v>894.39</v>
      </c>
      <c r="AD454" s="140">
        <f t="shared" si="611"/>
        <v>601.46</v>
      </c>
      <c r="AE454" s="140">
        <f t="shared" si="612"/>
        <v>37.27</v>
      </c>
      <c r="AF454" s="140">
        <f t="shared" si="613"/>
        <v>0</v>
      </c>
      <c r="AG454" s="140">
        <f t="shared" si="614"/>
        <v>0</v>
      </c>
      <c r="AH454" s="140">
        <f t="shared" si="615"/>
        <v>1577.84</v>
      </c>
      <c r="AI454" s="139" t="s">
        <v>32</v>
      </c>
    </row>
    <row r="455" s="115" customFormat="1" ht="17" customHeight="1" spans="1:35">
      <c r="A455" s="129">
        <f t="shared" si="593"/>
        <v>452</v>
      </c>
      <c r="B455" s="157" t="s">
        <v>262</v>
      </c>
      <c r="C455" s="378" t="s">
        <v>1188</v>
      </c>
      <c r="D455" s="233" t="s">
        <v>1189</v>
      </c>
      <c r="E455" s="350">
        <v>3726.65</v>
      </c>
      <c r="F455" s="130">
        <v>3726.65</v>
      </c>
      <c r="G455" s="350">
        <v>6014.67</v>
      </c>
      <c r="H455" s="350">
        <v>3726.65</v>
      </c>
      <c r="I455" s="359"/>
      <c r="J455" s="130">
        <v>108</v>
      </c>
      <c r="K455" s="49">
        <f t="shared" si="594"/>
        <v>44.72</v>
      </c>
      <c r="L455" s="49">
        <f t="shared" si="595"/>
        <v>596.26</v>
      </c>
      <c r="M455" s="130">
        <f t="shared" si="596"/>
        <v>481.17</v>
      </c>
      <c r="N455" s="49">
        <f t="shared" si="597"/>
        <v>26.09</v>
      </c>
      <c r="O455" s="130">
        <f t="shared" si="598"/>
        <v>0</v>
      </c>
      <c r="P455" s="130">
        <f t="shared" si="599"/>
        <v>54</v>
      </c>
      <c r="Q455" s="130">
        <f t="shared" si="600"/>
        <v>1202.24</v>
      </c>
      <c r="R455" s="49">
        <f t="shared" si="601"/>
        <v>0</v>
      </c>
      <c r="S455" s="49">
        <f t="shared" si="602"/>
        <v>298.13</v>
      </c>
      <c r="T455" s="130">
        <f t="shared" si="603"/>
        <v>120.29</v>
      </c>
      <c r="U455" s="49">
        <f t="shared" si="604"/>
        <v>11.18</v>
      </c>
      <c r="V455" s="130">
        <f t="shared" si="605"/>
        <v>0</v>
      </c>
      <c r="W455" s="130">
        <f t="shared" si="606"/>
        <v>54</v>
      </c>
      <c r="X455" s="49">
        <f t="shared" si="607"/>
        <v>483.6</v>
      </c>
      <c r="Y455" s="49">
        <f t="shared" si="608"/>
        <v>1685.84</v>
      </c>
      <c r="Z455" s="360"/>
      <c r="AA455" s="377" t="s">
        <v>68</v>
      </c>
      <c r="AB455" s="140">
        <f t="shared" si="609"/>
        <v>44.72</v>
      </c>
      <c r="AC455" s="140">
        <f t="shared" si="610"/>
        <v>894.39</v>
      </c>
      <c r="AD455" s="140">
        <f t="shared" si="611"/>
        <v>601.46</v>
      </c>
      <c r="AE455" s="140">
        <f t="shared" si="612"/>
        <v>37.27</v>
      </c>
      <c r="AF455" s="140">
        <f t="shared" si="613"/>
        <v>0</v>
      </c>
      <c r="AG455" s="140">
        <f t="shared" si="614"/>
        <v>108</v>
      </c>
      <c r="AH455" s="140">
        <f t="shared" si="615"/>
        <v>1685.84</v>
      </c>
      <c r="AI455" s="139" t="s">
        <v>32</v>
      </c>
    </row>
    <row r="456" s="226" customFormat="1" ht="17" customHeight="1" spans="1:35">
      <c r="A456" s="239">
        <f t="shared" si="593"/>
        <v>453</v>
      </c>
      <c r="B456" s="293" t="s">
        <v>209</v>
      </c>
      <c r="C456" s="379" t="s">
        <v>1190</v>
      </c>
      <c r="D456" s="326" t="s">
        <v>1191</v>
      </c>
      <c r="E456" s="328">
        <v>3726.65</v>
      </c>
      <c r="F456" s="242">
        <v>0</v>
      </c>
      <c r="G456" s="328">
        <v>0</v>
      </c>
      <c r="H456" s="328">
        <v>0</v>
      </c>
      <c r="I456" s="339"/>
      <c r="J456" s="242"/>
      <c r="K456" s="240">
        <f t="shared" si="594"/>
        <v>44.72</v>
      </c>
      <c r="L456" s="240">
        <f t="shared" si="595"/>
        <v>0</v>
      </c>
      <c r="M456" s="242">
        <f t="shared" si="596"/>
        <v>0</v>
      </c>
      <c r="N456" s="240">
        <f t="shared" si="597"/>
        <v>0</v>
      </c>
      <c r="O456" s="242">
        <f t="shared" si="598"/>
        <v>0</v>
      </c>
      <c r="P456" s="242">
        <f t="shared" si="599"/>
        <v>0</v>
      </c>
      <c r="Q456" s="242">
        <f t="shared" si="600"/>
        <v>44.72</v>
      </c>
      <c r="R456" s="240">
        <f t="shared" si="601"/>
        <v>0</v>
      </c>
      <c r="S456" s="240">
        <f t="shared" si="602"/>
        <v>0</v>
      </c>
      <c r="T456" s="242">
        <f t="shared" si="603"/>
        <v>0</v>
      </c>
      <c r="U456" s="240">
        <f t="shared" si="604"/>
        <v>0</v>
      </c>
      <c r="V456" s="242">
        <f t="shared" si="605"/>
        <v>0</v>
      </c>
      <c r="W456" s="242">
        <f t="shared" si="606"/>
        <v>0</v>
      </c>
      <c r="X456" s="240">
        <f t="shared" si="607"/>
        <v>0</v>
      </c>
      <c r="Y456" s="240">
        <f t="shared" si="608"/>
        <v>44.72</v>
      </c>
      <c r="Z456" s="342"/>
      <c r="AA456" s="257" t="s">
        <v>69</v>
      </c>
      <c r="AB456" s="258">
        <f t="shared" si="609"/>
        <v>44.72</v>
      </c>
      <c r="AC456" s="258">
        <f t="shared" si="610"/>
        <v>0</v>
      </c>
      <c r="AD456" s="258">
        <f t="shared" si="611"/>
        <v>0</v>
      </c>
      <c r="AE456" s="258">
        <f t="shared" si="612"/>
        <v>0</v>
      </c>
      <c r="AF456" s="258">
        <f t="shared" si="613"/>
        <v>0</v>
      </c>
      <c r="AG456" s="258">
        <f t="shared" si="614"/>
        <v>0</v>
      </c>
      <c r="AH456" s="258">
        <f t="shared" si="615"/>
        <v>44.72</v>
      </c>
      <c r="AI456" s="257" t="s">
        <v>32</v>
      </c>
    </row>
    <row r="457" s="115" customFormat="1" ht="17" customHeight="1" spans="1:35">
      <c r="A457" s="129"/>
      <c r="B457" s="157"/>
      <c r="C457" s="380"/>
      <c r="D457" s="168"/>
      <c r="E457" s="350"/>
      <c r="F457" s="350"/>
      <c r="G457" s="350"/>
      <c r="H457" s="350"/>
      <c r="I457" s="359"/>
      <c r="J457" s="350"/>
      <c r="K457" s="349"/>
      <c r="L457" s="349"/>
      <c r="M457" s="350"/>
      <c r="N457" s="349"/>
      <c r="O457" s="350"/>
      <c r="P457" s="350"/>
      <c r="Q457" s="350"/>
      <c r="R457" s="349"/>
      <c r="S457" s="349"/>
      <c r="T457" s="350"/>
      <c r="U457" s="349"/>
      <c r="V457" s="350"/>
      <c r="W457" s="350"/>
      <c r="X457" s="349"/>
      <c r="Y457" s="349"/>
      <c r="Z457" s="360"/>
      <c r="AA457" s="377"/>
      <c r="AB457" s="140">
        <f t="shared" si="609"/>
        <v>0</v>
      </c>
      <c r="AC457" s="140">
        <f t="shared" si="610"/>
        <v>0</v>
      </c>
      <c r="AD457" s="140">
        <f t="shared" si="611"/>
        <v>0</v>
      </c>
      <c r="AE457" s="140">
        <f t="shared" si="612"/>
        <v>0</v>
      </c>
      <c r="AF457" s="140">
        <f t="shared" si="613"/>
        <v>0</v>
      </c>
      <c r="AG457" s="140">
        <f t="shared" si="614"/>
        <v>0</v>
      </c>
      <c r="AH457" s="140">
        <f t="shared" si="615"/>
        <v>0</v>
      </c>
      <c r="AI457" s="139"/>
    </row>
    <row r="458" s="115" customFormat="1" ht="19" customHeight="1" spans="1:35">
      <c r="A458" s="129" t="s">
        <v>10</v>
      </c>
      <c r="B458" s="129"/>
      <c r="C458" s="322"/>
      <c r="D458" s="173"/>
      <c r="E458" s="360">
        <f>SUM(E4:E457)</f>
        <v>1689759.39999999</v>
      </c>
      <c r="F458" s="360">
        <f>SUM(F4:F457)</f>
        <v>1637586.29999999</v>
      </c>
      <c r="G458" s="360">
        <f t="shared" ref="F458:AH458" si="616">SUM(G4:G457)</f>
        <v>2640440.12999998</v>
      </c>
      <c r="H458" s="360">
        <f t="shared" si="616"/>
        <v>1641406.29999999</v>
      </c>
      <c r="I458" s="360">
        <f t="shared" si="616"/>
        <v>1045908</v>
      </c>
      <c r="J458" s="360">
        <f t="shared" si="616"/>
        <v>1620</v>
      </c>
      <c r="K458" s="360">
        <f t="shared" si="616"/>
        <v>20277.2</v>
      </c>
      <c r="L458" s="360">
        <f t="shared" si="616"/>
        <v>262012.120000002</v>
      </c>
      <c r="M458" s="360">
        <f t="shared" si="616"/>
        <v>211233.630000002</v>
      </c>
      <c r="N458" s="360">
        <f t="shared" si="616"/>
        <v>11491.3</v>
      </c>
      <c r="O458" s="360">
        <f t="shared" si="616"/>
        <v>52295.4</v>
      </c>
      <c r="P458" s="360">
        <f t="shared" si="616"/>
        <v>810</v>
      </c>
      <c r="Q458" s="360">
        <f t="shared" si="616"/>
        <v>558119.649999997</v>
      </c>
      <c r="R458" s="360">
        <f t="shared" si="616"/>
        <v>0</v>
      </c>
      <c r="S458" s="360">
        <f t="shared" si="616"/>
        <v>131006.060000001</v>
      </c>
      <c r="T458" s="360">
        <f t="shared" si="616"/>
        <v>52807.3100000003</v>
      </c>
      <c r="U458" s="360">
        <f t="shared" si="616"/>
        <v>4924.24</v>
      </c>
      <c r="V458" s="360">
        <f t="shared" si="616"/>
        <v>52295.4</v>
      </c>
      <c r="W458" s="360">
        <f t="shared" si="616"/>
        <v>810</v>
      </c>
      <c r="X458" s="360">
        <f t="shared" si="616"/>
        <v>241843.010000002</v>
      </c>
      <c r="Y458" s="360">
        <f t="shared" si="616"/>
        <v>799962.659999998</v>
      </c>
      <c r="Z458" s="360">
        <f t="shared" si="616"/>
        <v>0</v>
      </c>
      <c r="AA458" s="360">
        <f t="shared" si="616"/>
        <v>0</v>
      </c>
      <c r="AB458" s="360">
        <f t="shared" si="616"/>
        <v>20277.2</v>
      </c>
      <c r="AC458" s="360">
        <f t="shared" si="616"/>
        <v>393018.180000004</v>
      </c>
      <c r="AD458" s="360">
        <f t="shared" si="616"/>
        <v>264040.939999999</v>
      </c>
      <c r="AE458" s="360">
        <f t="shared" si="616"/>
        <v>16415.5400000001</v>
      </c>
      <c r="AF458" s="360">
        <f t="shared" si="616"/>
        <v>104590.8</v>
      </c>
      <c r="AG458" s="360">
        <f t="shared" si="616"/>
        <v>1620</v>
      </c>
      <c r="AH458" s="360">
        <f t="shared" si="616"/>
        <v>799962.659999998</v>
      </c>
      <c r="AI458" s="139"/>
    </row>
    <row r="459" spans="1:27">
      <c r="A459" s="119"/>
      <c r="B459" s="119"/>
      <c r="E459" s="119"/>
      <c r="AA459" s="197"/>
    </row>
    <row r="460" ht="15" customHeight="1" spans="1:39">
      <c r="A460" s="15" t="s">
        <v>1063</v>
      </c>
      <c r="B460" s="15"/>
      <c r="C460" s="15" t="s">
        <v>1064</v>
      </c>
      <c r="D460" s="15"/>
      <c r="E460" s="15" t="s">
        <v>1065</v>
      </c>
      <c r="F460" s="15"/>
      <c r="G460" s="16" t="s">
        <v>1066</v>
      </c>
      <c r="H460" s="16"/>
      <c r="I460" s="15" t="s">
        <v>1067</v>
      </c>
      <c r="J460" s="23" t="s">
        <v>1068</v>
      </c>
      <c r="K460" s="23" t="s">
        <v>1069</v>
      </c>
      <c r="N460" s="194"/>
      <c r="X460" s="118"/>
      <c r="Y460" s="118"/>
      <c r="AC460" s="198"/>
      <c r="AI460" s="39"/>
      <c r="AJ460" s="39"/>
      <c r="AK460" s="39"/>
      <c r="AL460" s="39"/>
      <c r="AM460" s="121"/>
    </row>
    <row r="461" ht="15" customHeight="1" spans="1:39">
      <c r="A461" s="17" t="s">
        <v>1070</v>
      </c>
      <c r="B461" s="17"/>
      <c r="C461" s="18">
        <f>SUM(K4:K457)</f>
        <v>20277.2</v>
      </c>
      <c r="D461" s="18"/>
      <c r="E461" s="19">
        <f>SUM(R4:R457)</f>
        <v>0</v>
      </c>
      <c r="F461" s="19"/>
      <c r="G461" s="20">
        <f t="shared" ref="G461:G467" si="617">C461+E461</f>
        <v>20277.2</v>
      </c>
      <c r="H461" s="21"/>
      <c r="I461" s="30">
        <f>COUNTIFS(E4:E456,"&lt;&gt;",E4:E456,"&lt;&gt;0")</f>
        <v>453</v>
      </c>
      <c r="J461" s="31"/>
      <c r="K461" s="23">
        <f t="shared" ref="K461:K466" si="618">G461+J461</f>
        <v>20277.2</v>
      </c>
      <c r="N461" s="194"/>
      <c r="X461" s="118"/>
      <c r="Y461" s="118"/>
      <c r="AB461" s="197"/>
      <c r="AI461" s="39"/>
      <c r="AJ461" s="39"/>
      <c r="AK461" s="39"/>
      <c r="AL461" s="39"/>
      <c r="AM461" s="121"/>
    </row>
    <row r="462" ht="15" customHeight="1" spans="1:39">
      <c r="A462" s="17" t="s">
        <v>1071</v>
      </c>
      <c r="B462" s="17"/>
      <c r="C462" s="18">
        <f>SUM(L4:L457)</f>
        <v>262012.120000002</v>
      </c>
      <c r="D462" s="18"/>
      <c r="E462" s="19">
        <f>SUM(S4:S457)</f>
        <v>131006.060000001</v>
      </c>
      <c r="F462" s="19"/>
      <c r="G462" s="20">
        <f t="shared" si="617"/>
        <v>393018.180000002</v>
      </c>
      <c r="H462" s="21"/>
      <c r="I462" s="30">
        <f>COUNTIFS(F4:F456,"&lt;&gt;",F4:F456,"&lt;&gt;0")</f>
        <v>439</v>
      </c>
      <c r="J462" s="23"/>
      <c r="K462" s="23">
        <f t="shared" si="618"/>
        <v>393018.180000002</v>
      </c>
      <c r="N462" s="194"/>
      <c r="X462" s="118"/>
      <c r="Y462" s="118"/>
      <c r="AC462" s="197"/>
      <c r="AI462" s="39"/>
      <c r="AJ462" s="39"/>
      <c r="AK462" s="39"/>
      <c r="AL462" s="39"/>
      <c r="AM462" s="121"/>
    </row>
    <row r="463" ht="15" customHeight="1" spans="1:39">
      <c r="A463" s="17" t="s">
        <v>1072</v>
      </c>
      <c r="B463" s="17"/>
      <c r="C463" s="18">
        <f>SUM(N4:N457)</f>
        <v>11491.3</v>
      </c>
      <c r="D463" s="18"/>
      <c r="E463" s="19">
        <f>SUM(U4:U457)</f>
        <v>4924.24</v>
      </c>
      <c r="F463" s="19"/>
      <c r="G463" s="20">
        <f t="shared" si="617"/>
        <v>16415.54</v>
      </c>
      <c r="H463" s="21"/>
      <c r="I463" s="30">
        <f>COUNTIFS(H4:H456,"&lt;&gt;",H4:H456,"&lt;&gt;0")</f>
        <v>440</v>
      </c>
      <c r="J463" s="23"/>
      <c r="K463" s="23">
        <f t="shared" si="618"/>
        <v>16415.54</v>
      </c>
      <c r="N463" s="194"/>
      <c r="X463" s="118"/>
      <c r="Y463" s="118"/>
      <c r="AI463" s="39"/>
      <c r="AJ463" s="39"/>
      <c r="AK463" s="39"/>
      <c r="AL463" s="39"/>
      <c r="AM463" s="121"/>
    </row>
    <row r="464" ht="15" customHeight="1" spans="1:39">
      <c r="A464" s="22" t="s">
        <v>1073</v>
      </c>
      <c r="B464" s="22"/>
      <c r="C464" s="18">
        <f>SUM(M4:M457)</f>
        <v>211233.630000002</v>
      </c>
      <c r="D464" s="18"/>
      <c r="E464" s="19">
        <f>SUM(T4:T457)</f>
        <v>52807.3100000003</v>
      </c>
      <c r="F464" s="19"/>
      <c r="G464" s="20">
        <f t="shared" si="617"/>
        <v>264040.940000002</v>
      </c>
      <c r="H464" s="21"/>
      <c r="I464" s="30">
        <f>COUNTIFS(G4:G456,"&lt;&gt;",G4:G456,"&lt;&gt;0")</f>
        <v>439</v>
      </c>
      <c r="J464" s="23"/>
      <c r="K464" s="23">
        <f t="shared" si="618"/>
        <v>264040.940000002</v>
      </c>
      <c r="N464" s="194"/>
      <c r="X464" s="118"/>
      <c r="Y464" s="118"/>
      <c r="AI464" s="39"/>
      <c r="AJ464" s="39"/>
      <c r="AK464" s="39"/>
      <c r="AL464" s="39"/>
      <c r="AM464" s="121"/>
    </row>
    <row r="465" ht="15" customHeight="1" spans="1:39">
      <c r="A465" s="22" t="s">
        <v>1074</v>
      </c>
      <c r="B465" s="22"/>
      <c r="C465" s="18">
        <f>SUM(P4:P457)</f>
        <v>810</v>
      </c>
      <c r="D465" s="18"/>
      <c r="E465" s="19">
        <f>SUM(W4:W457)</f>
        <v>810</v>
      </c>
      <c r="F465" s="19"/>
      <c r="G465" s="20">
        <f t="shared" si="617"/>
        <v>1620</v>
      </c>
      <c r="H465" s="21"/>
      <c r="I465" s="30">
        <f>COUNTIFS(J4:J456,"&lt;&gt;",J4:J456,"&lt;&gt;0")</f>
        <v>15</v>
      </c>
      <c r="J465" s="23"/>
      <c r="K465" s="23">
        <f t="shared" si="618"/>
        <v>1620</v>
      </c>
      <c r="N465" s="194"/>
      <c r="X465" s="118"/>
      <c r="Y465" s="118"/>
      <c r="AI465" s="39"/>
      <c r="AJ465" s="39"/>
      <c r="AK465" s="39"/>
      <c r="AL465" s="39"/>
      <c r="AM465" s="121"/>
    </row>
    <row r="466" ht="15" customHeight="1" spans="1:39">
      <c r="A466" s="22" t="s">
        <v>1075</v>
      </c>
      <c r="B466" s="22"/>
      <c r="C466" s="18">
        <f>SUM(O4:O457)</f>
        <v>52295.4</v>
      </c>
      <c r="D466" s="18"/>
      <c r="E466" s="19">
        <f>SUM(V4:V457)</f>
        <v>52295.4</v>
      </c>
      <c r="F466" s="19"/>
      <c r="G466" s="20">
        <f t="shared" si="617"/>
        <v>104590.8</v>
      </c>
      <c r="H466" s="21"/>
      <c r="I466" s="30">
        <f>COUNTIFS(I4:I456,"&lt;&gt;",I4:I456,"&lt;&gt;0")</f>
        <v>393</v>
      </c>
      <c r="J466" s="23"/>
      <c r="K466" s="23">
        <f t="shared" si="618"/>
        <v>104590.8</v>
      </c>
      <c r="N466" s="194"/>
      <c r="X466" s="118"/>
      <c r="Y466" s="118"/>
      <c r="AI466" s="39"/>
      <c r="AJ466" s="39"/>
      <c r="AK466" s="39"/>
      <c r="AL466" s="39"/>
      <c r="AM466" s="121"/>
    </row>
    <row r="467" ht="17" customHeight="1" spans="1:39">
      <c r="A467" s="23" t="s">
        <v>46</v>
      </c>
      <c r="B467" s="23"/>
      <c r="C467" s="24">
        <f>SUM(C461:D466)</f>
        <v>558119.650000003</v>
      </c>
      <c r="D467" s="25"/>
      <c r="E467" s="26">
        <f>SUM(E461:F466)</f>
        <v>241843.010000001</v>
      </c>
      <c r="F467" s="27"/>
      <c r="G467" s="28">
        <f t="shared" si="617"/>
        <v>799962.660000005</v>
      </c>
      <c r="H467" s="29"/>
      <c r="I467" s="34"/>
      <c r="J467" s="23"/>
      <c r="K467" s="35">
        <f>SUM(K461:K466)</f>
        <v>799962.660000005</v>
      </c>
      <c r="N467" s="194"/>
      <c r="X467" s="118"/>
      <c r="Y467" s="118"/>
      <c r="AI467" s="39"/>
      <c r="AJ467" s="39"/>
      <c r="AK467" s="39"/>
      <c r="AL467" s="39"/>
      <c r="AM467" s="121"/>
    </row>
    <row r="468" spans="1:32">
      <c r="A468" s="175" t="s">
        <v>1076</v>
      </c>
      <c r="B468" s="175"/>
      <c r="C468" s="175"/>
      <c r="D468" s="175"/>
      <c r="E468" s="175"/>
      <c r="F468" s="175"/>
      <c r="G468" s="177"/>
      <c r="H468" s="175"/>
      <c r="I468" s="175"/>
      <c r="J468" s="175"/>
      <c r="K468" s="175"/>
      <c r="L468" s="175"/>
      <c r="M468" s="175"/>
      <c r="N468" s="175"/>
      <c r="O468" s="175"/>
      <c r="P468" s="175"/>
      <c r="Q468" s="175"/>
      <c r="R468" s="175"/>
      <c r="S468" s="175"/>
      <c r="T468" s="175"/>
      <c r="U468" s="175"/>
      <c r="V468" s="17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</row>
    <row r="469" spans="1:32">
      <c r="A469" s="175"/>
      <c r="B469" s="175"/>
      <c r="C469" s="175"/>
      <c r="D469" s="175"/>
      <c r="E469" s="175"/>
      <c r="F469" s="175"/>
      <c r="G469" s="177"/>
      <c r="H469" s="175"/>
      <c r="I469" s="175"/>
      <c r="J469" s="175"/>
      <c r="K469" s="175"/>
      <c r="L469" s="175"/>
      <c r="M469" s="175"/>
      <c r="N469" s="175"/>
      <c r="O469" s="175"/>
      <c r="P469" s="175"/>
      <c r="Q469" s="175"/>
      <c r="R469" s="175"/>
      <c r="S469" s="175"/>
      <c r="T469" s="175"/>
      <c r="U469" s="175"/>
      <c r="V469" s="175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</row>
    <row r="470" spans="1:32">
      <c r="A470" s="175"/>
      <c r="B470" s="175"/>
      <c r="C470" s="175"/>
      <c r="D470" s="175"/>
      <c r="E470" s="175"/>
      <c r="F470" s="175"/>
      <c r="G470" s="177"/>
      <c r="H470" s="175"/>
      <c r="I470" s="175"/>
      <c r="J470" s="175"/>
      <c r="K470" s="175"/>
      <c r="L470" s="175"/>
      <c r="M470" s="175"/>
      <c r="N470" s="175"/>
      <c r="O470" s="175"/>
      <c r="P470" s="175"/>
      <c r="Q470" s="175"/>
      <c r="R470" s="175"/>
      <c r="S470" s="175"/>
      <c r="T470" s="175"/>
      <c r="U470" s="175"/>
      <c r="V470" s="17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</row>
    <row r="471" spans="1:32">
      <c r="A471" s="175"/>
      <c r="B471" s="175"/>
      <c r="C471" s="175"/>
      <c r="D471" s="175"/>
      <c r="E471" s="175"/>
      <c r="F471" s="175"/>
      <c r="G471" s="177"/>
      <c r="H471" s="175"/>
      <c r="I471" s="175"/>
      <c r="J471" s="175"/>
      <c r="K471" s="175"/>
      <c r="L471" s="175"/>
      <c r="M471" s="175"/>
      <c r="N471" s="175"/>
      <c r="O471" s="175"/>
      <c r="P471" s="175"/>
      <c r="Q471" s="175"/>
      <c r="R471" s="175"/>
      <c r="S471" s="175"/>
      <c r="T471" s="175"/>
      <c r="U471" s="175"/>
      <c r="V471" s="175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</row>
    <row r="472" spans="1:32">
      <c r="A472" s="175"/>
      <c r="B472" s="175"/>
      <c r="C472" s="175"/>
      <c r="D472" s="175"/>
      <c r="E472" s="175"/>
      <c r="F472" s="175"/>
      <c r="G472" s="177"/>
      <c r="H472" s="175"/>
      <c r="I472" s="175"/>
      <c r="J472" s="175"/>
      <c r="K472" s="175"/>
      <c r="L472" s="175"/>
      <c r="M472" s="175"/>
      <c r="N472" s="175"/>
      <c r="O472" s="175"/>
      <c r="P472" s="175"/>
      <c r="Q472" s="175"/>
      <c r="R472" s="175"/>
      <c r="S472" s="175"/>
      <c r="T472" s="175"/>
      <c r="U472" s="175"/>
      <c r="V472" s="17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</row>
    <row r="473" spans="1:23">
      <c r="A473" s="175"/>
      <c r="B473" s="177"/>
      <c r="C473" s="323"/>
      <c r="D473" s="178"/>
      <c r="E473" s="175"/>
      <c r="F473" s="175"/>
      <c r="G473" s="177"/>
      <c r="H473" s="175"/>
      <c r="I473" s="175"/>
      <c r="J473" s="175"/>
      <c r="K473" s="175"/>
      <c r="L473" s="175"/>
      <c r="M473" s="175"/>
      <c r="N473" s="175"/>
      <c r="O473" s="175"/>
      <c r="P473" s="175"/>
      <c r="Q473" s="175"/>
      <c r="S473" s="39"/>
      <c r="T473" s="39"/>
      <c r="U473" s="39"/>
      <c r="V473" s="39"/>
      <c r="W473" s="39"/>
    </row>
    <row r="474" spans="1:23">
      <c r="A474" s="175"/>
      <c r="B474" s="177"/>
      <c r="C474" s="323"/>
      <c r="D474" s="178"/>
      <c r="E474" s="175"/>
      <c r="F474" s="175"/>
      <c r="G474" s="177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S474" s="39"/>
      <c r="T474" s="39"/>
      <c r="U474" s="39"/>
      <c r="V474" s="39"/>
      <c r="W474" s="39"/>
    </row>
    <row r="475" spans="1:23">
      <c r="A475" s="175"/>
      <c r="B475" s="177"/>
      <c r="C475" s="323"/>
      <c r="D475" s="178"/>
      <c r="E475" s="175"/>
      <c r="F475" s="175"/>
      <c r="G475" s="177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S475" s="39"/>
      <c r="T475" s="39"/>
      <c r="U475" s="39"/>
      <c r="V475" s="39"/>
      <c r="W475" s="39"/>
    </row>
    <row r="476" spans="1:23">
      <c r="A476" s="179" t="s">
        <v>1077</v>
      </c>
      <c r="B476" s="180"/>
      <c r="C476" s="324"/>
      <c r="D476" s="178"/>
      <c r="E476" s="175"/>
      <c r="F476" s="175"/>
      <c r="G476" s="177"/>
      <c r="H476" s="175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W476" s="39"/>
    </row>
    <row r="477" spans="1:23">
      <c r="A477" s="179"/>
      <c r="B477" s="180"/>
      <c r="C477" s="324"/>
      <c r="W477" s="39"/>
    </row>
    <row r="478" s="226" customFormat="1" ht="15" customHeight="1" spans="1:35">
      <c r="A478" s="239">
        <f t="shared" ref="A478:A494" si="619">ROW()-3</f>
        <v>475</v>
      </c>
      <c r="B478" s="381" t="s">
        <v>119</v>
      </c>
      <c r="C478" s="382" t="s">
        <v>1119</v>
      </c>
      <c r="D478" s="269" t="s">
        <v>1120</v>
      </c>
      <c r="E478" s="327">
        <v>3726.65</v>
      </c>
      <c r="F478" s="241">
        <v>0</v>
      </c>
      <c r="G478" s="327">
        <v>0</v>
      </c>
      <c r="H478" s="327">
        <v>0</v>
      </c>
      <c r="I478" s="340"/>
      <c r="J478" s="242"/>
      <c r="K478" s="240">
        <f t="shared" ref="K478:K494" si="620">ROUND(E478*0.012,2)</f>
        <v>44.72</v>
      </c>
      <c r="L478" s="240">
        <f t="shared" ref="L478:L494" si="621">ROUND(F478*0.16,2)</f>
        <v>0</v>
      </c>
      <c r="M478" s="242">
        <f t="shared" ref="M478:M494" si="622">ROUND(G478*0.08,2)</f>
        <v>0</v>
      </c>
      <c r="N478" s="240">
        <f t="shared" ref="N478:N494" si="623">ROUND(H478*0.007,2)</f>
        <v>0</v>
      </c>
      <c r="O478" s="242">
        <f t="shared" ref="O478:O494" si="624">I478*5%</f>
        <v>0</v>
      </c>
      <c r="P478" s="242">
        <f t="shared" ref="P478:P494" si="625">J478*50%</f>
        <v>0</v>
      </c>
      <c r="Q478" s="242">
        <f t="shared" ref="Q478:Q494" si="626">SUM(K478:P478)</f>
        <v>44.72</v>
      </c>
      <c r="R478" s="240">
        <f t="shared" ref="R478:R494" si="627">E478*0</f>
        <v>0</v>
      </c>
      <c r="S478" s="240">
        <f t="shared" ref="S478:S494" si="628">ROUND(F478*0.08,2)</f>
        <v>0</v>
      </c>
      <c r="T478" s="242">
        <f t="shared" ref="T478:T494" si="629">ROUND(G478*0.02,2)</f>
        <v>0</v>
      </c>
      <c r="U478" s="240">
        <f t="shared" ref="U478:U494" si="630">ROUND(H478*0.003,2)</f>
        <v>0</v>
      </c>
      <c r="V478" s="242">
        <f t="shared" ref="V478:V494" si="631">I478*5%</f>
        <v>0</v>
      </c>
      <c r="W478" s="242">
        <f t="shared" ref="W478:W494" si="632">J478*50%</f>
        <v>0</v>
      </c>
      <c r="X478" s="240">
        <f t="shared" ref="X478:X494" si="633">SUM(R478:W478)</f>
        <v>0</v>
      </c>
      <c r="Y478" s="240">
        <f t="shared" ref="Y478:Y494" si="634">Q478+X478</f>
        <v>44.72</v>
      </c>
      <c r="Z478" s="342"/>
      <c r="AA478" s="343" t="s">
        <v>51</v>
      </c>
      <c r="AB478" s="258">
        <f t="shared" ref="AB478:AH478" si="635">K478+R478</f>
        <v>44.72</v>
      </c>
      <c r="AC478" s="258">
        <f t="shared" si="635"/>
        <v>0</v>
      </c>
      <c r="AD478" s="258">
        <f t="shared" si="635"/>
        <v>0</v>
      </c>
      <c r="AE478" s="258">
        <f t="shared" si="635"/>
        <v>0</v>
      </c>
      <c r="AF478" s="258">
        <f t="shared" si="635"/>
        <v>0</v>
      </c>
      <c r="AG478" s="258">
        <f t="shared" si="635"/>
        <v>0</v>
      </c>
      <c r="AH478" s="258">
        <f t="shared" si="635"/>
        <v>44.72</v>
      </c>
      <c r="AI478" s="257" t="s">
        <v>32</v>
      </c>
    </row>
    <row r="479" s="226" customFormat="1" ht="19" customHeight="1" spans="1:35">
      <c r="A479" s="239">
        <f t="shared" si="619"/>
        <v>476</v>
      </c>
      <c r="B479" s="293" t="s">
        <v>568</v>
      </c>
      <c r="C479" s="332" t="s">
        <v>1015</v>
      </c>
      <c r="D479" s="333" t="s">
        <v>1016</v>
      </c>
      <c r="E479" s="327">
        <v>3726.65</v>
      </c>
      <c r="F479" s="242">
        <v>0</v>
      </c>
      <c r="G479" s="328">
        <v>0</v>
      </c>
      <c r="H479" s="328">
        <v>0</v>
      </c>
      <c r="I479" s="340">
        <v>0</v>
      </c>
      <c r="J479" s="242"/>
      <c r="K479" s="240">
        <f t="shared" si="620"/>
        <v>44.72</v>
      </c>
      <c r="L479" s="240">
        <f t="shared" si="621"/>
        <v>0</v>
      </c>
      <c r="M479" s="242">
        <f t="shared" si="622"/>
        <v>0</v>
      </c>
      <c r="N479" s="240">
        <f t="shared" si="623"/>
        <v>0</v>
      </c>
      <c r="O479" s="242">
        <f t="shared" si="624"/>
        <v>0</v>
      </c>
      <c r="P479" s="242">
        <f t="shared" si="625"/>
        <v>0</v>
      </c>
      <c r="Q479" s="242">
        <f t="shared" si="626"/>
        <v>44.72</v>
      </c>
      <c r="R479" s="240">
        <f t="shared" si="627"/>
        <v>0</v>
      </c>
      <c r="S479" s="240">
        <f t="shared" si="628"/>
        <v>0</v>
      </c>
      <c r="T479" s="242">
        <f t="shared" si="629"/>
        <v>0</v>
      </c>
      <c r="U479" s="240">
        <f t="shared" si="630"/>
        <v>0</v>
      </c>
      <c r="V479" s="242">
        <f t="shared" si="631"/>
        <v>0</v>
      </c>
      <c r="W479" s="242">
        <f t="shared" si="632"/>
        <v>0</v>
      </c>
      <c r="X479" s="240">
        <f t="shared" si="633"/>
        <v>0</v>
      </c>
      <c r="Y479" s="240">
        <f t="shared" si="634"/>
        <v>44.72</v>
      </c>
      <c r="Z479" s="342"/>
      <c r="AA479" s="257" t="s">
        <v>54</v>
      </c>
      <c r="AB479" s="258">
        <f t="shared" ref="AB479:AH479" si="636">K479+R479</f>
        <v>44.72</v>
      </c>
      <c r="AC479" s="258">
        <f t="shared" si="636"/>
        <v>0</v>
      </c>
      <c r="AD479" s="258">
        <f t="shared" si="636"/>
        <v>0</v>
      </c>
      <c r="AE479" s="258">
        <f t="shared" si="636"/>
        <v>0</v>
      </c>
      <c r="AF479" s="258">
        <f t="shared" si="636"/>
        <v>0</v>
      </c>
      <c r="AG479" s="258">
        <f t="shared" si="636"/>
        <v>0</v>
      </c>
      <c r="AH479" s="258">
        <f t="shared" si="636"/>
        <v>44.72</v>
      </c>
      <c r="AI479" s="257" t="s">
        <v>32</v>
      </c>
    </row>
    <row r="480" s="226" customFormat="1" ht="19" customHeight="1" spans="1:35">
      <c r="A480" s="239">
        <f t="shared" si="619"/>
        <v>477</v>
      </c>
      <c r="B480" s="240" t="s">
        <v>119</v>
      </c>
      <c r="C480" s="246" t="s">
        <v>820</v>
      </c>
      <c r="D480" s="278" t="s">
        <v>821</v>
      </c>
      <c r="E480" s="336">
        <v>3726.65</v>
      </c>
      <c r="F480" s="242">
        <v>0</v>
      </c>
      <c r="G480" s="328">
        <v>0</v>
      </c>
      <c r="H480" s="328">
        <v>0</v>
      </c>
      <c r="I480" s="339">
        <v>0</v>
      </c>
      <c r="J480" s="242"/>
      <c r="K480" s="240">
        <f t="shared" si="620"/>
        <v>44.72</v>
      </c>
      <c r="L480" s="240">
        <f t="shared" si="621"/>
        <v>0</v>
      </c>
      <c r="M480" s="242">
        <f t="shared" si="622"/>
        <v>0</v>
      </c>
      <c r="N480" s="240">
        <f t="shared" si="623"/>
        <v>0</v>
      </c>
      <c r="O480" s="242">
        <f t="shared" si="624"/>
        <v>0</v>
      </c>
      <c r="P480" s="242">
        <f t="shared" si="625"/>
        <v>0</v>
      </c>
      <c r="Q480" s="242">
        <f t="shared" si="626"/>
        <v>44.72</v>
      </c>
      <c r="R480" s="240">
        <f t="shared" si="627"/>
        <v>0</v>
      </c>
      <c r="S480" s="240">
        <f t="shared" si="628"/>
        <v>0</v>
      </c>
      <c r="T480" s="242">
        <f t="shared" si="629"/>
        <v>0</v>
      </c>
      <c r="U480" s="240">
        <f t="shared" si="630"/>
        <v>0</v>
      </c>
      <c r="V480" s="242">
        <f t="shared" si="631"/>
        <v>0</v>
      </c>
      <c r="W480" s="242">
        <f t="shared" si="632"/>
        <v>0</v>
      </c>
      <c r="X480" s="240">
        <f t="shared" si="633"/>
        <v>0</v>
      </c>
      <c r="Y480" s="240">
        <f t="shared" si="634"/>
        <v>44.72</v>
      </c>
      <c r="Z480" s="342"/>
      <c r="AA480" s="257" t="s">
        <v>78</v>
      </c>
      <c r="AB480" s="258">
        <f t="shared" ref="AB480:AH480" si="637">K480+R480</f>
        <v>44.72</v>
      </c>
      <c r="AC480" s="258">
        <f t="shared" si="637"/>
        <v>0</v>
      </c>
      <c r="AD480" s="258">
        <f t="shared" si="637"/>
        <v>0</v>
      </c>
      <c r="AE480" s="258">
        <f t="shared" si="637"/>
        <v>0</v>
      </c>
      <c r="AF480" s="258">
        <f t="shared" si="637"/>
        <v>0</v>
      </c>
      <c r="AG480" s="258">
        <f t="shared" si="637"/>
        <v>0</v>
      </c>
      <c r="AH480" s="258">
        <f t="shared" si="637"/>
        <v>44.72</v>
      </c>
      <c r="AI480" s="257" t="s">
        <v>32</v>
      </c>
    </row>
    <row r="481" s="225" customFormat="1" ht="16" customHeight="1" spans="1:35">
      <c r="A481" s="239">
        <f t="shared" si="619"/>
        <v>478</v>
      </c>
      <c r="B481" s="240" t="s">
        <v>223</v>
      </c>
      <c r="C481" s="293" t="s">
        <v>770</v>
      </c>
      <c r="D481" s="244" t="s">
        <v>771</v>
      </c>
      <c r="E481" s="336">
        <v>3726.65</v>
      </c>
      <c r="F481" s="240">
        <v>0</v>
      </c>
      <c r="G481" s="328">
        <v>0</v>
      </c>
      <c r="H481" s="383">
        <v>0</v>
      </c>
      <c r="I481" s="339">
        <v>0</v>
      </c>
      <c r="J481" s="242"/>
      <c r="K481" s="240">
        <f t="shared" si="620"/>
        <v>44.72</v>
      </c>
      <c r="L481" s="240">
        <f t="shared" si="621"/>
        <v>0</v>
      </c>
      <c r="M481" s="242">
        <f t="shared" si="622"/>
        <v>0</v>
      </c>
      <c r="N481" s="240">
        <f t="shared" si="623"/>
        <v>0</v>
      </c>
      <c r="O481" s="242">
        <f t="shared" si="624"/>
        <v>0</v>
      </c>
      <c r="P481" s="242">
        <f t="shared" si="625"/>
        <v>0</v>
      </c>
      <c r="Q481" s="242">
        <f t="shared" si="626"/>
        <v>44.72</v>
      </c>
      <c r="R481" s="240">
        <f t="shared" si="627"/>
        <v>0</v>
      </c>
      <c r="S481" s="240">
        <f t="shared" si="628"/>
        <v>0</v>
      </c>
      <c r="T481" s="242">
        <f t="shared" si="629"/>
        <v>0</v>
      </c>
      <c r="U481" s="240">
        <f t="shared" si="630"/>
        <v>0</v>
      </c>
      <c r="V481" s="242">
        <f t="shared" si="631"/>
        <v>0</v>
      </c>
      <c r="W481" s="242">
        <f t="shared" si="632"/>
        <v>0</v>
      </c>
      <c r="X481" s="240">
        <f t="shared" si="633"/>
        <v>0</v>
      </c>
      <c r="Y481" s="240">
        <f t="shared" si="634"/>
        <v>44.72</v>
      </c>
      <c r="Z481" s="254"/>
      <c r="AA481" s="257" t="s">
        <v>71</v>
      </c>
      <c r="AB481" s="258">
        <f t="shared" ref="AB481:AH481" si="638">K481+R481</f>
        <v>44.72</v>
      </c>
      <c r="AC481" s="258">
        <f t="shared" si="638"/>
        <v>0</v>
      </c>
      <c r="AD481" s="258">
        <f t="shared" si="638"/>
        <v>0</v>
      </c>
      <c r="AE481" s="258">
        <f t="shared" si="638"/>
        <v>0</v>
      </c>
      <c r="AF481" s="258">
        <f t="shared" si="638"/>
        <v>0</v>
      </c>
      <c r="AG481" s="258">
        <f t="shared" si="638"/>
        <v>0</v>
      </c>
      <c r="AH481" s="258">
        <f t="shared" si="638"/>
        <v>44.72</v>
      </c>
      <c r="AI481" s="257" t="s">
        <v>35</v>
      </c>
    </row>
    <row r="482" s="260" customFormat="1" ht="16" customHeight="1" spans="1:35">
      <c r="A482" s="239">
        <f t="shared" si="619"/>
        <v>479</v>
      </c>
      <c r="B482" s="240" t="s">
        <v>262</v>
      </c>
      <c r="C482" s="384" t="s">
        <v>629</v>
      </c>
      <c r="D482" s="465" t="s">
        <v>630</v>
      </c>
      <c r="E482" s="241">
        <v>3726.65</v>
      </c>
      <c r="F482" s="240">
        <v>0</v>
      </c>
      <c r="G482" s="242">
        <v>0</v>
      </c>
      <c r="H482" s="240">
        <v>0</v>
      </c>
      <c r="I482" s="242">
        <v>0</v>
      </c>
      <c r="J482" s="242"/>
      <c r="K482" s="240">
        <f t="shared" si="620"/>
        <v>44.72</v>
      </c>
      <c r="L482" s="240">
        <f t="shared" si="621"/>
        <v>0</v>
      </c>
      <c r="M482" s="242">
        <f t="shared" si="622"/>
        <v>0</v>
      </c>
      <c r="N482" s="240">
        <f t="shared" si="623"/>
        <v>0</v>
      </c>
      <c r="O482" s="242">
        <f t="shared" si="624"/>
        <v>0</v>
      </c>
      <c r="P482" s="242">
        <f t="shared" si="625"/>
        <v>0</v>
      </c>
      <c r="Q482" s="242">
        <f t="shared" si="626"/>
        <v>44.72</v>
      </c>
      <c r="R482" s="240">
        <f t="shared" si="627"/>
        <v>0</v>
      </c>
      <c r="S482" s="240">
        <f t="shared" si="628"/>
        <v>0</v>
      </c>
      <c r="T482" s="242">
        <f t="shared" si="629"/>
        <v>0</v>
      </c>
      <c r="U482" s="240">
        <f t="shared" si="630"/>
        <v>0</v>
      </c>
      <c r="V482" s="242">
        <f t="shared" si="631"/>
        <v>0</v>
      </c>
      <c r="W482" s="242">
        <f t="shared" si="632"/>
        <v>0</v>
      </c>
      <c r="X482" s="240">
        <f t="shared" si="633"/>
        <v>0</v>
      </c>
      <c r="Y482" s="240">
        <f t="shared" si="634"/>
        <v>44.72</v>
      </c>
      <c r="Z482" s="240"/>
      <c r="AA482" s="257" t="s">
        <v>68</v>
      </c>
      <c r="AB482" s="258">
        <f t="shared" ref="AB482:AH482" si="639">K482+R482</f>
        <v>44.72</v>
      </c>
      <c r="AC482" s="258">
        <f t="shared" si="639"/>
        <v>0</v>
      </c>
      <c r="AD482" s="258">
        <f t="shared" si="639"/>
        <v>0</v>
      </c>
      <c r="AE482" s="258">
        <f t="shared" si="639"/>
        <v>0</v>
      </c>
      <c r="AF482" s="258">
        <f t="shared" si="639"/>
        <v>0</v>
      </c>
      <c r="AG482" s="258">
        <f t="shared" si="639"/>
        <v>0</v>
      </c>
      <c r="AH482" s="258">
        <f t="shared" si="639"/>
        <v>44.72</v>
      </c>
      <c r="AI482" s="257" t="s">
        <v>32</v>
      </c>
    </row>
    <row r="483" s="115" customFormat="1" ht="19" customHeight="1" spans="1:35">
      <c r="A483" s="129">
        <f t="shared" si="619"/>
        <v>480</v>
      </c>
      <c r="B483" s="157" t="s">
        <v>411</v>
      </c>
      <c r="C483" s="58" t="s">
        <v>920</v>
      </c>
      <c r="D483" s="365" t="s">
        <v>921</v>
      </c>
      <c r="E483" s="338">
        <v>3726.65</v>
      </c>
      <c r="F483" s="203">
        <v>3726.65</v>
      </c>
      <c r="G483" s="338">
        <v>6014.67</v>
      </c>
      <c r="H483" s="338">
        <v>3726.65</v>
      </c>
      <c r="I483" s="341">
        <v>2200</v>
      </c>
      <c r="J483" s="130"/>
      <c r="K483" s="49">
        <f t="shared" si="620"/>
        <v>44.72</v>
      </c>
      <c r="L483" s="49">
        <f t="shared" si="621"/>
        <v>596.26</v>
      </c>
      <c r="M483" s="130">
        <f t="shared" si="622"/>
        <v>481.17</v>
      </c>
      <c r="N483" s="49">
        <f t="shared" si="623"/>
        <v>26.09</v>
      </c>
      <c r="O483" s="130">
        <f t="shared" si="624"/>
        <v>110</v>
      </c>
      <c r="P483" s="130">
        <f t="shared" si="625"/>
        <v>0</v>
      </c>
      <c r="Q483" s="130">
        <f t="shared" si="626"/>
        <v>1258.24</v>
      </c>
      <c r="R483" s="49">
        <f t="shared" si="627"/>
        <v>0</v>
      </c>
      <c r="S483" s="49">
        <f t="shared" si="628"/>
        <v>298.13</v>
      </c>
      <c r="T483" s="130">
        <f t="shared" si="629"/>
        <v>120.29</v>
      </c>
      <c r="U483" s="49">
        <f t="shared" si="630"/>
        <v>11.18</v>
      </c>
      <c r="V483" s="130">
        <f t="shared" si="631"/>
        <v>110</v>
      </c>
      <c r="W483" s="130">
        <f t="shared" si="632"/>
        <v>0</v>
      </c>
      <c r="X483" s="49">
        <f t="shared" si="633"/>
        <v>539.6</v>
      </c>
      <c r="Y483" s="49">
        <f t="shared" si="634"/>
        <v>1797.84</v>
      </c>
      <c r="Z483" s="360"/>
      <c r="AA483" s="139" t="s">
        <v>76</v>
      </c>
      <c r="AB483" s="140">
        <f t="shared" ref="AB483:AH483" si="640">K483+R483</f>
        <v>44.72</v>
      </c>
      <c r="AC483" s="140">
        <f t="shared" si="640"/>
        <v>894.39</v>
      </c>
      <c r="AD483" s="140">
        <f t="shared" si="640"/>
        <v>601.46</v>
      </c>
      <c r="AE483" s="140">
        <f t="shared" si="640"/>
        <v>37.27</v>
      </c>
      <c r="AF483" s="140">
        <f t="shared" si="640"/>
        <v>220</v>
      </c>
      <c r="AG483" s="140">
        <f t="shared" si="640"/>
        <v>0</v>
      </c>
      <c r="AH483" s="140">
        <f t="shared" si="640"/>
        <v>1797.84</v>
      </c>
      <c r="AI483" s="139" t="s">
        <v>32</v>
      </c>
    </row>
    <row r="484" s="115" customFormat="1" ht="19" customHeight="1" spans="1:35">
      <c r="A484" s="129">
        <f t="shared" si="619"/>
        <v>481</v>
      </c>
      <c r="B484" s="157" t="s">
        <v>217</v>
      </c>
      <c r="C484" s="52" t="s">
        <v>963</v>
      </c>
      <c r="D484" s="368" t="s">
        <v>964</v>
      </c>
      <c r="E484" s="338">
        <v>3726.65</v>
      </c>
      <c r="F484" s="203">
        <v>3726.65</v>
      </c>
      <c r="G484" s="338">
        <v>6014.67</v>
      </c>
      <c r="H484" s="338">
        <v>3726.65</v>
      </c>
      <c r="I484" s="341">
        <v>2200</v>
      </c>
      <c r="J484" s="130"/>
      <c r="K484" s="49">
        <f t="shared" si="620"/>
        <v>44.72</v>
      </c>
      <c r="L484" s="49">
        <f t="shared" si="621"/>
        <v>596.26</v>
      </c>
      <c r="M484" s="130">
        <f t="shared" si="622"/>
        <v>481.17</v>
      </c>
      <c r="N484" s="49">
        <f t="shared" si="623"/>
        <v>26.09</v>
      </c>
      <c r="O484" s="130">
        <f t="shared" si="624"/>
        <v>110</v>
      </c>
      <c r="P484" s="130">
        <f t="shared" si="625"/>
        <v>0</v>
      </c>
      <c r="Q484" s="130">
        <f t="shared" si="626"/>
        <v>1258.24</v>
      </c>
      <c r="R484" s="49">
        <f t="shared" si="627"/>
        <v>0</v>
      </c>
      <c r="S484" s="49">
        <f t="shared" si="628"/>
        <v>298.13</v>
      </c>
      <c r="T484" s="130">
        <f t="shared" si="629"/>
        <v>120.29</v>
      </c>
      <c r="U484" s="49">
        <f t="shared" si="630"/>
        <v>11.18</v>
      </c>
      <c r="V484" s="130">
        <f t="shared" si="631"/>
        <v>110</v>
      </c>
      <c r="W484" s="130">
        <f t="shared" si="632"/>
        <v>0</v>
      </c>
      <c r="X484" s="49">
        <f t="shared" si="633"/>
        <v>539.6</v>
      </c>
      <c r="Y484" s="49">
        <f t="shared" si="634"/>
        <v>1797.84</v>
      </c>
      <c r="Z484" s="360"/>
      <c r="AA484" s="377" t="s">
        <v>57</v>
      </c>
      <c r="AB484" s="140">
        <f t="shared" ref="AB484:AH484" si="641">K484+R484</f>
        <v>44.72</v>
      </c>
      <c r="AC484" s="140">
        <f t="shared" si="641"/>
        <v>894.39</v>
      </c>
      <c r="AD484" s="140">
        <f t="shared" si="641"/>
        <v>601.46</v>
      </c>
      <c r="AE484" s="140">
        <f t="shared" si="641"/>
        <v>37.27</v>
      </c>
      <c r="AF484" s="140">
        <f t="shared" si="641"/>
        <v>220</v>
      </c>
      <c r="AG484" s="140">
        <f t="shared" si="641"/>
        <v>0</v>
      </c>
      <c r="AH484" s="140">
        <f t="shared" si="641"/>
        <v>1797.84</v>
      </c>
      <c r="AI484" s="139" t="s">
        <v>32</v>
      </c>
    </row>
    <row r="485" s="115" customFormat="1" ht="19" customHeight="1" spans="1:35">
      <c r="A485" s="129">
        <f t="shared" si="619"/>
        <v>482</v>
      </c>
      <c r="B485" s="157" t="s">
        <v>411</v>
      </c>
      <c r="C485" s="58" t="s">
        <v>924</v>
      </c>
      <c r="D485" s="365" t="s">
        <v>925</v>
      </c>
      <c r="E485" s="338">
        <v>3726.65</v>
      </c>
      <c r="F485" s="203">
        <v>3726.65</v>
      </c>
      <c r="G485" s="338">
        <v>6014.67</v>
      </c>
      <c r="H485" s="338">
        <v>3726.65</v>
      </c>
      <c r="I485" s="341">
        <v>0</v>
      </c>
      <c r="J485" s="130"/>
      <c r="K485" s="49">
        <f t="shared" si="620"/>
        <v>44.72</v>
      </c>
      <c r="L485" s="49">
        <f t="shared" si="621"/>
        <v>596.26</v>
      </c>
      <c r="M485" s="130">
        <f t="shared" si="622"/>
        <v>481.17</v>
      </c>
      <c r="N485" s="49">
        <f t="shared" si="623"/>
        <v>26.09</v>
      </c>
      <c r="O485" s="130">
        <f t="shared" si="624"/>
        <v>0</v>
      </c>
      <c r="P485" s="130">
        <f t="shared" si="625"/>
        <v>0</v>
      </c>
      <c r="Q485" s="130">
        <f t="shared" si="626"/>
        <v>1148.24</v>
      </c>
      <c r="R485" s="49">
        <f t="shared" si="627"/>
        <v>0</v>
      </c>
      <c r="S485" s="49">
        <f t="shared" si="628"/>
        <v>298.13</v>
      </c>
      <c r="T485" s="130">
        <f t="shared" si="629"/>
        <v>120.29</v>
      </c>
      <c r="U485" s="49">
        <f t="shared" si="630"/>
        <v>11.18</v>
      </c>
      <c r="V485" s="130">
        <f t="shared" si="631"/>
        <v>0</v>
      </c>
      <c r="W485" s="130">
        <f t="shared" si="632"/>
        <v>0</v>
      </c>
      <c r="X485" s="49">
        <f t="shared" si="633"/>
        <v>429.6</v>
      </c>
      <c r="Y485" s="49">
        <f t="shared" si="634"/>
        <v>1577.84</v>
      </c>
      <c r="Z485" s="360"/>
      <c r="AA485" s="139" t="s">
        <v>76</v>
      </c>
      <c r="AB485" s="140">
        <f t="shared" ref="AB485:AH485" si="642">K485+R485</f>
        <v>44.72</v>
      </c>
      <c r="AC485" s="140">
        <f t="shared" si="642"/>
        <v>894.39</v>
      </c>
      <c r="AD485" s="140">
        <f t="shared" si="642"/>
        <v>601.46</v>
      </c>
      <c r="AE485" s="140">
        <f t="shared" si="642"/>
        <v>37.27</v>
      </c>
      <c r="AF485" s="140">
        <f t="shared" si="642"/>
        <v>0</v>
      </c>
      <c r="AG485" s="140">
        <f t="shared" si="642"/>
        <v>0</v>
      </c>
      <c r="AH485" s="140">
        <f t="shared" si="642"/>
        <v>1577.84</v>
      </c>
      <c r="AI485" s="139" t="s">
        <v>32</v>
      </c>
    </row>
    <row r="486" s="115" customFormat="1" ht="19" customHeight="1" spans="1:35">
      <c r="A486" s="129">
        <f t="shared" si="619"/>
        <v>483</v>
      </c>
      <c r="B486" s="157" t="e">
        <f>_xlfn.XLOOKUP(D486,[3]当月入职!$AS$2:$AS$14,[3]当月入职!$H$2:$H$14)</f>
        <v>#N/A</v>
      </c>
      <c r="C486" s="99" t="s">
        <v>1037</v>
      </c>
      <c r="D486" s="462" t="s">
        <v>1038</v>
      </c>
      <c r="E486" s="338">
        <v>3820</v>
      </c>
      <c r="F486" s="338">
        <v>3820</v>
      </c>
      <c r="G486" s="338">
        <v>6014.67</v>
      </c>
      <c r="H486" s="338">
        <v>3820</v>
      </c>
      <c r="I486" s="341"/>
      <c r="J486" s="130"/>
      <c r="K486" s="49">
        <f t="shared" si="620"/>
        <v>45.84</v>
      </c>
      <c r="L486" s="49">
        <f t="shared" si="621"/>
        <v>611.2</v>
      </c>
      <c r="M486" s="130">
        <f t="shared" si="622"/>
        <v>481.17</v>
      </c>
      <c r="N486" s="49">
        <f t="shared" si="623"/>
        <v>26.74</v>
      </c>
      <c r="O486" s="130">
        <f t="shared" si="624"/>
        <v>0</v>
      </c>
      <c r="P486" s="130">
        <f t="shared" si="625"/>
        <v>0</v>
      </c>
      <c r="Q486" s="130">
        <f t="shared" si="626"/>
        <v>1164.95</v>
      </c>
      <c r="R486" s="49">
        <f t="shared" si="627"/>
        <v>0</v>
      </c>
      <c r="S486" s="49">
        <f t="shared" si="628"/>
        <v>305.6</v>
      </c>
      <c r="T486" s="130">
        <f t="shared" si="629"/>
        <v>120.29</v>
      </c>
      <c r="U486" s="49">
        <f t="shared" si="630"/>
        <v>11.46</v>
      </c>
      <c r="V486" s="130">
        <f t="shared" si="631"/>
        <v>0</v>
      </c>
      <c r="W486" s="130">
        <f t="shared" si="632"/>
        <v>0</v>
      </c>
      <c r="X486" s="49">
        <f t="shared" si="633"/>
        <v>437.35</v>
      </c>
      <c r="Y486" s="49">
        <f t="shared" si="634"/>
        <v>1602.3</v>
      </c>
      <c r="Z486" s="360"/>
      <c r="AA486" s="377" t="s">
        <v>68</v>
      </c>
      <c r="AB486" s="140">
        <f t="shared" ref="AB486:AH486" si="643">K486+R486</f>
        <v>45.84</v>
      </c>
      <c r="AC486" s="140">
        <f t="shared" si="643"/>
        <v>916.8</v>
      </c>
      <c r="AD486" s="140">
        <f t="shared" si="643"/>
        <v>601.46</v>
      </c>
      <c r="AE486" s="140">
        <f t="shared" si="643"/>
        <v>38.2</v>
      </c>
      <c r="AF486" s="140">
        <f t="shared" si="643"/>
        <v>0</v>
      </c>
      <c r="AG486" s="140">
        <f t="shared" si="643"/>
        <v>0</v>
      </c>
      <c r="AH486" s="140">
        <f t="shared" si="643"/>
        <v>1602.3</v>
      </c>
      <c r="AI486" s="139" t="s">
        <v>32</v>
      </c>
    </row>
    <row r="487" s="115" customFormat="1" ht="19" customHeight="1" spans="1:35">
      <c r="A487" s="129">
        <f t="shared" si="619"/>
        <v>484</v>
      </c>
      <c r="B487" s="386" t="s">
        <v>217</v>
      </c>
      <c r="C487" s="353" t="s">
        <v>957</v>
      </c>
      <c r="D487" s="387" t="s">
        <v>958</v>
      </c>
      <c r="E487" s="338">
        <v>3726.65</v>
      </c>
      <c r="F487" s="203">
        <v>3726.65</v>
      </c>
      <c r="G487" s="338">
        <v>6014.67</v>
      </c>
      <c r="H487" s="338">
        <v>3726.65</v>
      </c>
      <c r="I487" s="341">
        <v>2200</v>
      </c>
      <c r="J487" s="130"/>
      <c r="K487" s="49">
        <f t="shared" si="620"/>
        <v>44.72</v>
      </c>
      <c r="L487" s="49">
        <f t="shared" si="621"/>
        <v>596.26</v>
      </c>
      <c r="M487" s="130">
        <f t="shared" si="622"/>
        <v>481.17</v>
      </c>
      <c r="N487" s="49">
        <f t="shared" si="623"/>
        <v>26.09</v>
      </c>
      <c r="O487" s="130">
        <f t="shared" si="624"/>
        <v>110</v>
      </c>
      <c r="P487" s="130">
        <f t="shared" si="625"/>
        <v>0</v>
      </c>
      <c r="Q487" s="130">
        <f t="shared" si="626"/>
        <v>1258.24</v>
      </c>
      <c r="R487" s="49">
        <f t="shared" si="627"/>
        <v>0</v>
      </c>
      <c r="S487" s="49">
        <f t="shared" si="628"/>
        <v>298.13</v>
      </c>
      <c r="T487" s="130">
        <f t="shared" si="629"/>
        <v>120.29</v>
      </c>
      <c r="U487" s="49">
        <f t="shared" si="630"/>
        <v>11.18</v>
      </c>
      <c r="V487" s="130">
        <f t="shared" si="631"/>
        <v>110</v>
      </c>
      <c r="W487" s="130">
        <f t="shared" si="632"/>
        <v>0</v>
      </c>
      <c r="X487" s="49">
        <f t="shared" si="633"/>
        <v>539.6</v>
      </c>
      <c r="Y487" s="49">
        <f t="shared" si="634"/>
        <v>1797.84</v>
      </c>
      <c r="Z487" s="360"/>
      <c r="AA487" s="377" t="s">
        <v>57</v>
      </c>
      <c r="AB487" s="140">
        <f t="shared" ref="AB487:AH487" si="644">K487+R487</f>
        <v>44.72</v>
      </c>
      <c r="AC487" s="140">
        <f t="shared" si="644"/>
        <v>894.39</v>
      </c>
      <c r="AD487" s="140">
        <f t="shared" si="644"/>
        <v>601.46</v>
      </c>
      <c r="AE487" s="140">
        <f t="shared" si="644"/>
        <v>37.27</v>
      </c>
      <c r="AF487" s="140">
        <f t="shared" si="644"/>
        <v>220</v>
      </c>
      <c r="AG487" s="140">
        <f t="shared" si="644"/>
        <v>0</v>
      </c>
      <c r="AH487" s="140">
        <f t="shared" si="644"/>
        <v>1797.84</v>
      </c>
      <c r="AI487" s="139" t="s">
        <v>32</v>
      </c>
    </row>
    <row r="488" s="39" customFormat="1" ht="16" customHeight="1" spans="1:35">
      <c r="A488" s="129">
        <f t="shared" si="619"/>
        <v>485</v>
      </c>
      <c r="B488" s="49" t="s">
        <v>119</v>
      </c>
      <c r="C488" s="52" t="s">
        <v>655</v>
      </c>
      <c r="D488" s="202" t="s">
        <v>656</v>
      </c>
      <c r="E488" s="338">
        <v>3726.65</v>
      </c>
      <c r="F488" s="203">
        <v>3726.65</v>
      </c>
      <c r="G488" s="338">
        <v>6014.67</v>
      </c>
      <c r="H488" s="338">
        <v>3726.65</v>
      </c>
      <c r="I488" s="203">
        <v>2200</v>
      </c>
      <c r="J488" s="130"/>
      <c r="K488" s="49">
        <f t="shared" si="620"/>
        <v>44.72</v>
      </c>
      <c r="L488" s="49">
        <f t="shared" si="621"/>
        <v>596.26</v>
      </c>
      <c r="M488" s="130">
        <f t="shared" si="622"/>
        <v>481.17</v>
      </c>
      <c r="N488" s="49">
        <f t="shared" si="623"/>
        <v>26.09</v>
      </c>
      <c r="O488" s="130">
        <f t="shared" si="624"/>
        <v>110</v>
      </c>
      <c r="P488" s="130">
        <f t="shared" si="625"/>
        <v>0</v>
      </c>
      <c r="Q488" s="130">
        <f t="shared" si="626"/>
        <v>1258.24</v>
      </c>
      <c r="R488" s="49">
        <f t="shared" si="627"/>
        <v>0</v>
      </c>
      <c r="S488" s="49">
        <f t="shared" si="628"/>
        <v>298.13</v>
      </c>
      <c r="T488" s="130">
        <f t="shared" si="629"/>
        <v>120.29</v>
      </c>
      <c r="U488" s="49">
        <f t="shared" si="630"/>
        <v>11.18</v>
      </c>
      <c r="V488" s="130">
        <f t="shared" si="631"/>
        <v>110</v>
      </c>
      <c r="W488" s="130">
        <f t="shared" si="632"/>
        <v>0</v>
      </c>
      <c r="X488" s="49">
        <f t="shared" si="633"/>
        <v>539.6</v>
      </c>
      <c r="Y488" s="49">
        <f t="shared" si="634"/>
        <v>1797.84</v>
      </c>
      <c r="Z488" s="49"/>
      <c r="AA488" s="139" t="s">
        <v>49</v>
      </c>
      <c r="AB488" s="140">
        <f t="shared" ref="AB488:AH488" si="645">K488+R488</f>
        <v>44.72</v>
      </c>
      <c r="AC488" s="140">
        <f t="shared" si="645"/>
        <v>894.39</v>
      </c>
      <c r="AD488" s="140">
        <f t="shared" si="645"/>
        <v>601.46</v>
      </c>
      <c r="AE488" s="140">
        <f t="shared" si="645"/>
        <v>37.27</v>
      </c>
      <c r="AF488" s="140">
        <f t="shared" si="645"/>
        <v>220</v>
      </c>
      <c r="AG488" s="140">
        <f t="shared" si="645"/>
        <v>0</v>
      </c>
      <c r="AH488" s="140">
        <f t="shared" si="645"/>
        <v>1797.84</v>
      </c>
      <c r="AI488" s="139" t="s">
        <v>32</v>
      </c>
    </row>
    <row r="489" s="39" customFormat="1" ht="16" customHeight="1" spans="1:35">
      <c r="A489" s="129">
        <f t="shared" si="619"/>
        <v>486</v>
      </c>
      <c r="B489" s="49" t="s">
        <v>146</v>
      </c>
      <c r="C489" s="52" t="s">
        <v>631</v>
      </c>
      <c r="D489" s="202" t="s">
        <v>632</v>
      </c>
      <c r="E489" s="338">
        <v>3726.65</v>
      </c>
      <c r="F489" s="203">
        <v>3726.65</v>
      </c>
      <c r="G489" s="338">
        <v>6014.67</v>
      </c>
      <c r="H489" s="338">
        <v>3726.65</v>
      </c>
      <c r="I489" s="203">
        <v>3180</v>
      </c>
      <c r="J489" s="130"/>
      <c r="K489" s="49">
        <f t="shared" si="620"/>
        <v>44.72</v>
      </c>
      <c r="L489" s="49">
        <f t="shared" si="621"/>
        <v>596.26</v>
      </c>
      <c r="M489" s="130">
        <f t="shared" si="622"/>
        <v>481.17</v>
      </c>
      <c r="N489" s="49">
        <f t="shared" si="623"/>
        <v>26.09</v>
      </c>
      <c r="O489" s="130">
        <f t="shared" si="624"/>
        <v>159</v>
      </c>
      <c r="P489" s="130">
        <f t="shared" si="625"/>
        <v>0</v>
      </c>
      <c r="Q489" s="130">
        <f t="shared" si="626"/>
        <v>1307.24</v>
      </c>
      <c r="R489" s="49">
        <f t="shared" si="627"/>
        <v>0</v>
      </c>
      <c r="S489" s="49">
        <f t="shared" si="628"/>
        <v>298.13</v>
      </c>
      <c r="T489" s="130">
        <f t="shared" si="629"/>
        <v>120.29</v>
      </c>
      <c r="U489" s="49">
        <f t="shared" si="630"/>
        <v>11.18</v>
      </c>
      <c r="V489" s="130">
        <f t="shared" si="631"/>
        <v>159</v>
      </c>
      <c r="W489" s="130">
        <f t="shared" si="632"/>
        <v>0</v>
      </c>
      <c r="X489" s="49">
        <f t="shared" si="633"/>
        <v>588.6</v>
      </c>
      <c r="Y489" s="49">
        <f t="shared" si="634"/>
        <v>1895.84</v>
      </c>
      <c r="Z489" s="49"/>
      <c r="AA489" s="139" t="s">
        <v>87</v>
      </c>
      <c r="AB489" s="140">
        <f t="shared" ref="AB489:AH489" si="646">K489+R489</f>
        <v>44.72</v>
      </c>
      <c r="AC489" s="140">
        <f t="shared" si="646"/>
        <v>894.39</v>
      </c>
      <c r="AD489" s="140">
        <f t="shared" si="646"/>
        <v>601.46</v>
      </c>
      <c r="AE489" s="140">
        <f t="shared" si="646"/>
        <v>37.27</v>
      </c>
      <c r="AF489" s="140">
        <f t="shared" si="646"/>
        <v>318</v>
      </c>
      <c r="AG489" s="140">
        <f t="shared" si="646"/>
        <v>0</v>
      </c>
      <c r="AH489" s="140">
        <f t="shared" si="646"/>
        <v>1895.84</v>
      </c>
      <c r="AI489" s="139" t="s">
        <v>34</v>
      </c>
    </row>
    <row r="490" s="39" customFormat="1" ht="16" customHeight="1" spans="1:35">
      <c r="A490" s="129">
        <f t="shared" si="619"/>
        <v>487</v>
      </c>
      <c r="B490" s="49" t="s">
        <v>196</v>
      </c>
      <c r="C490" s="46" t="s">
        <v>746</v>
      </c>
      <c r="D490" s="202" t="s">
        <v>747</v>
      </c>
      <c r="E490" s="388">
        <v>3726.65</v>
      </c>
      <c r="F490" s="203">
        <v>3726.65</v>
      </c>
      <c r="G490" s="338">
        <v>6014.67</v>
      </c>
      <c r="H490" s="338">
        <v>3726.65</v>
      </c>
      <c r="I490" s="341">
        <v>3180</v>
      </c>
      <c r="J490" s="130"/>
      <c r="K490" s="49">
        <f t="shared" si="620"/>
        <v>44.72</v>
      </c>
      <c r="L490" s="49">
        <f t="shared" si="621"/>
        <v>596.26</v>
      </c>
      <c r="M490" s="130">
        <f t="shared" si="622"/>
        <v>481.17</v>
      </c>
      <c r="N490" s="49">
        <f t="shared" si="623"/>
        <v>26.09</v>
      </c>
      <c r="O490" s="130">
        <f t="shared" si="624"/>
        <v>159</v>
      </c>
      <c r="P490" s="130">
        <f t="shared" si="625"/>
        <v>0</v>
      </c>
      <c r="Q490" s="130">
        <f t="shared" si="626"/>
        <v>1307.24</v>
      </c>
      <c r="R490" s="49">
        <f t="shared" si="627"/>
        <v>0</v>
      </c>
      <c r="S490" s="49">
        <f t="shared" si="628"/>
        <v>298.13</v>
      </c>
      <c r="T490" s="130">
        <f t="shared" si="629"/>
        <v>120.29</v>
      </c>
      <c r="U490" s="49">
        <f t="shared" si="630"/>
        <v>11.18</v>
      </c>
      <c r="V490" s="130">
        <f t="shared" si="631"/>
        <v>159</v>
      </c>
      <c r="W490" s="130">
        <f t="shared" si="632"/>
        <v>0</v>
      </c>
      <c r="X490" s="49">
        <f t="shared" si="633"/>
        <v>588.6</v>
      </c>
      <c r="Y490" s="49">
        <f t="shared" si="634"/>
        <v>1895.84</v>
      </c>
      <c r="Z490" s="164"/>
      <c r="AA490" s="139" t="s">
        <v>81</v>
      </c>
      <c r="AB490" s="140">
        <f t="shared" ref="AB490:AH490" si="647">K490+R490</f>
        <v>44.72</v>
      </c>
      <c r="AC490" s="140">
        <f t="shared" si="647"/>
        <v>894.39</v>
      </c>
      <c r="AD490" s="140">
        <f t="shared" si="647"/>
        <v>601.46</v>
      </c>
      <c r="AE490" s="140">
        <f t="shared" si="647"/>
        <v>37.27</v>
      </c>
      <c r="AF490" s="140">
        <f t="shared" si="647"/>
        <v>318</v>
      </c>
      <c r="AG490" s="140">
        <f t="shared" si="647"/>
        <v>0</v>
      </c>
      <c r="AH490" s="140">
        <f t="shared" si="647"/>
        <v>1895.84</v>
      </c>
      <c r="AI490" s="139" t="s">
        <v>34</v>
      </c>
    </row>
    <row r="491" s="39" customFormat="1" ht="16" customHeight="1" spans="1:35">
      <c r="A491" s="129">
        <f t="shared" si="619"/>
        <v>488</v>
      </c>
      <c r="B491" s="49" t="s">
        <v>139</v>
      </c>
      <c r="C491" s="51" t="s">
        <v>796</v>
      </c>
      <c r="D491" s="229" t="s">
        <v>797</v>
      </c>
      <c r="E491" s="388">
        <v>3726.65</v>
      </c>
      <c r="F491" s="203">
        <v>3726.65</v>
      </c>
      <c r="G491" s="338">
        <v>6014.67</v>
      </c>
      <c r="H491" s="338">
        <v>3726.65</v>
      </c>
      <c r="I491" s="341">
        <v>2200</v>
      </c>
      <c r="J491" s="130"/>
      <c r="K491" s="49">
        <f t="shared" si="620"/>
        <v>44.72</v>
      </c>
      <c r="L491" s="49">
        <f t="shared" si="621"/>
        <v>596.26</v>
      </c>
      <c r="M491" s="130">
        <f t="shared" si="622"/>
        <v>481.17</v>
      </c>
      <c r="N491" s="49">
        <f t="shared" si="623"/>
        <v>26.09</v>
      </c>
      <c r="O491" s="130">
        <f t="shared" si="624"/>
        <v>110</v>
      </c>
      <c r="P491" s="130">
        <f t="shared" si="625"/>
        <v>0</v>
      </c>
      <c r="Q491" s="130">
        <f t="shared" si="626"/>
        <v>1258.24</v>
      </c>
      <c r="R491" s="49">
        <f t="shared" si="627"/>
        <v>0</v>
      </c>
      <c r="S491" s="49">
        <f t="shared" si="628"/>
        <v>298.13</v>
      </c>
      <c r="T491" s="130">
        <f t="shared" si="629"/>
        <v>120.29</v>
      </c>
      <c r="U491" s="49">
        <f t="shared" si="630"/>
        <v>11.18</v>
      </c>
      <c r="V491" s="130">
        <f t="shared" si="631"/>
        <v>110</v>
      </c>
      <c r="W491" s="130">
        <f t="shared" si="632"/>
        <v>0</v>
      </c>
      <c r="X491" s="49">
        <f t="shared" si="633"/>
        <v>539.6</v>
      </c>
      <c r="Y491" s="49">
        <f t="shared" si="634"/>
        <v>1797.84</v>
      </c>
      <c r="Z491" s="164"/>
      <c r="AA491" s="139" t="s">
        <v>77</v>
      </c>
      <c r="AB491" s="140">
        <f t="shared" ref="AB491:AH491" si="648">K491+R491</f>
        <v>44.72</v>
      </c>
      <c r="AC491" s="140">
        <f t="shared" si="648"/>
        <v>894.39</v>
      </c>
      <c r="AD491" s="140">
        <f t="shared" si="648"/>
        <v>601.46</v>
      </c>
      <c r="AE491" s="140">
        <f t="shared" si="648"/>
        <v>37.27</v>
      </c>
      <c r="AF491" s="140">
        <f t="shared" si="648"/>
        <v>220</v>
      </c>
      <c r="AG491" s="140">
        <f t="shared" si="648"/>
        <v>0</v>
      </c>
      <c r="AH491" s="140">
        <f t="shared" si="648"/>
        <v>1797.84</v>
      </c>
      <c r="AI491" s="139" t="s">
        <v>32</v>
      </c>
    </row>
    <row r="492" s="115" customFormat="1" ht="19" customHeight="1" spans="1:35">
      <c r="A492" s="129">
        <f t="shared" si="619"/>
        <v>489</v>
      </c>
      <c r="B492" s="49" t="s">
        <v>209</v>
      </c>
      <c r="C492" s="99" t="s">
        <v>896</v>
      </c>
      <c r="D492" s="300" t="s">
        <v>897</v>
      </c>
      <c r="E492" s="338">
        <v>3726.65</v>
      </c>
      <c r="F492" s="203">
        <v>3726.65</v>
      </c>
      <c r="G492" s="338">
        <v>6014.67</v>
      </c>
      <c r="H492" s="338">
        <v>3726.65</v>
      </c>
      <c r="I492" s="341">
        <v>2200</v>
      </c>
      <c r="J492" s="130"/>
      <c r="K492" s="49">
        <f t="shared" si="620"/>
        <v>44.72</v>
      </c>
      <c r="L492" s="49">
        <f t="shared" si="621"/>
        <v>596.26</v>
      </c>
      <c r="M492" s="130">
        <f t="shared" si="622"/>
        <v>481.17</v>
      </c>
      <c r="N492" s="49">
        <f t="shared" si="623"/>
        <v>26.09</v>
      </c>
      <c r="O492" s="130">
        <f t="shared" si="624"/>
        <v>110</v>
      </c>
      <c r="P492" s="130">
        <f t="shared" si="625"/>
        <v>0</v>
      </c>
      <c r="Q492" s="130">
        <f t="shared" si="626"/>
        <v>1258.24</v>
      </c>
      <c r="R492" s="49">
        <f t="shared" si="627"/>
        <v>0</v>
      </c>
      <c r="S492" s="49">
        <f t="shared" si="628"/>
        <v>298.13</v>
      </c>
      <c r="T492" s="130">
        <f t="shared" si="629"/>
        <v>120.29</v>
      </c>
      <c r="U492" s="49">
        <f t="shared" si="630"/>
        <v>11.18</v>
      </c>
      <c r="V492" s="130">
        <f t="shared" si="631"/>
        <v>110</v>
      </c>
      <c r="W492" s="130">
        <f t="shared" si="632"/>
        <v>0</v>
      </c>
      <c r="X492" s="49">
        <f t="shared" si="633"/>
        <v>539.6</v>
      </c>
      <c r="Y492" s="49">
        <f t="shared" si="634"/>
        <v>1797.84</v>
      </c>
      <c r="Z492" s="360"/>
      <c r="AA492" s="139" t="s">
        <v>69</v>
      </c>
      <c r="AB492" s="140">
        <f t="shared" ref="AB492:AH492" si="649">K492+R492</f>
        <v>44.72</v>
      </c>
      <c r="AC492" s="140">
        <f t="shared" si="649"/>
        <v>894.39</v>
      </c>
      <c r="AD492" s="140">
        <f t="shared" si="649"/>
        <v>601.46</v>
      </c>
      <c r="AE492" s="140">
        <f t="shared" si="649"/>
        <v>37.27</v>
      </c>
      <c r="AF492" s="140">
        <f t="shared" si="649"/>
        <v>220</v>
      </c>
      <c r="AG492" s="140">
        <f t="shared" si="649"/>
        <v>0</v>
      </c>
      <c r="AH492" s="140">
        <f t="shared" si="649"/>
        <v>1797.84</v>
      </c>
      <c r="AI492" s="139" t="s">
        <v>32</v>
      </c>
    </row>
    <row r="493" s="39" customFormat="1" ht="16" customHeight="1" spans="1:35">
      <c r="A493" s="129">
        <f t="shared" ref="A493:A510" si="650">ROW()-3</f>
        <v>490</v>
      </c>
      <c r="B493" s="49" t="s">
        <v>262</v>
      </c>
      <c r="C493" s="308" t="s">
        <v>393</v>
      </c>
      <c r="D493" s="49" t="s">
        <v>394</v>
      </c>
      <c r="E493" s="203">
        <v>3726.65</v>
      </c>
      <c r="F493" s="203">
        <v>3726.65</v>
      </c>
      <c r="G493" s="203">
        <v>6014.67</v>
      </c>
      <c r="H493" s="203">
        <v>3726.65</v>
      </c>
      <c r="I493" s="203">
        <v>2200</v>
      </c>
      <c r="J493" s="130"/>
      <c r="K493" s="49">
        <f t="shared" ref="K493:K510" si="651">ROUND(E493*0.012,2)</f>
        <v>44.72</v>
      </c>
      <c r="L493" s="49">
        <f t="shared" ref="L493:L510" si="652">ROUND(F493*0.16,2)</f>
        <v>596.26</v>
      </c>
      <c r="M493" s="130">
        <f t="shared" ref="M493:M510" si="653">ROUND(G493*0.08,2)</f>
        <v>481.17</v>
      </c>
      <c r="N493" s="49">
        <f t="shared" ref="N493:N510" si="654">ROUND(H493*0.007,2)</f>
        <v>26.09</v>
      </c>
      <c r="O493" s="130">
        <f t="shared" ref="O493:O510" si="655">I493*5%</f>
        <v>110</v>
      </c>
      <c r="P493" s="130">
        <f t="shared" ref="P493:P510" si="656">J493*50%</f>
        <v>0</v>
      </c>
      <c r="Q493" s="130">
        <f t="shared" ref="Q493:Q510" si="657">SUM(K493:P493)</f>
        <v>1258.24</v>
      </c>
      <c r="R493" s="49">
        <f t="shared" ref="R493:R510" si="658">E493*0</f>
        <v>0</v>
      </c>
      <c r="S493" s="49">
        <f t="shared" ref="S493:S510" si="659">ROUND(F493*0.08,2)</f>
        <v>298.13</v>
      </c>
      <c r="T493" s="130">
        <f t="shared" ref="T493:T510" si="660">ROUND(G493*0.02,2)</f>
        <v>120.29</v>
      </c>
      <c r="U493" s="49">
        <f t="shared" ref="U493:U510" si="661">ROUND(H493*0.003,2)</f>
        <v>11.18</v>
      </c>
      <c r="V493" s="130">
        <f t="shared" ref="V493:V510" si="662">I493*5%</f>
        <v>110</v>
      </c>
      <c r="W493" s="130">
        <f t="shared" ref="W493:W510" si="663">J493*50%</f>
        <v>0</v>
      </c>
      <c r="X493" s="49">
        <f t="shared" ref="X493:X510" si="664">SUM(R493:W493)</f>
        <v>539.6</v>
      </c>
      <c r="Y493" s="49">
        <f t="shared" ref="Y493:Y510" si="665">Q493+X493</f>
        <v>1797.84</v>
      </c>
      <c r="Z493" s="49"/>
      <c r="AA493" s="139" t="s">
        <v>68</v>
      </c>
      <c r="AB493" s="140">
        <f t="shared" ref="AB493:AH493" si="666">K493+R493</f>
        <v>44.72</v>
      </c>
      <c r="AC493" s="140">
        <f t="shared" si="666"/>
        <v>894.39</v>
      </c>
      <c r="AD493" s="140">
        <f t="shared" si="666"/>
        <v>601.46</v>
      </c>
      <c r="AE493" s="140">
        <f t="shared" si="666"/>
        <v>37.27</v>
      </c>
      <c r="AF493" s="140">
        <f t="shared" si="666"/>
        <v>220</v>
      </c>
      <c r="AG493" s="140">
        <f t="shared" si="666"/>
        <v>0</v>
      </c>
      <c r="AH493" s="140">
        <f t="shared" si="666"/>
        <v>1797.84</v>
      </c>
      <c r="AI493" s="139" t="s">
        <v>32</v>
      </c>
    </row>
    <row r="494" s="115" customFormat="1" ht="19" customHeight="1" spans="1:35">
      <c r="A494" s="129">
        <f t="shared" si="650"/>
        <v>491</v>
      </c>
      <c r="B494" s="157" t="s">
        <v>217</v>
      </c>
      <c r="C494" s="99" t="s">
        <v>1053</v>
      </c>
      <c r="D494" s="462" t="s">
        <v>1054</v>
      </c>
      <c r="E494" s="338">
        <v>3726.65</v>
      </c>
      <c r="F494" s="203">
        <v>3726.65</v>
      </c>
      <c r="G494" s="338">
        <v>6014.67</v>
      </c>
      <c r="H494" s="338">
        <v>3726.65</v>
      </c>
      <c r="I494" s="341"/>
      <c r="J494" s="130"/>
      <c r="K494" s="49">
        <f t="shared" si="651"/>
        <v>44.72</v>
      </c>
      <c r="L494" s="49">
        <f t="shared" si="652"/>
        <v>596.26</v>
      </c>
      <c r="M494" s="130">
        <f t="shared" si="653"/>
        <v>481.17</v>
      </c>
      <c r="N494" s="49">
        <f t="shared" si="654"/>
        <v>26.09</v>
      </c>
      <c r="O494" s="130">
        <f t="shared" si="655"/>
        <v>0</v>
      </c>
      <c r="P494" s="130">
        <f t="shared" si="656"/>
        <v>0</v>
      </c>
      <c r="Q494" s="130">
        <f t="shared" si="657"/>
        <v>1148.24</v>
      </c>
      <c r="R494" s="49">
        <f t="shared" si="658"/>
        <v>0</v>
      </c>
      <c r="S494" s="49">
        <f t="shared" si="659"/>
        <v>298.13</v>
      </c>
      <c r="T494" s="130">
        <f t="shared" si="660"/>
        <v>120.29</v>
      </c>
      <c r="U494" s="49">
        <f t="shared" si="661"/>
        <v>11.18</v>
      </c>
      <c r="V494" s="130">
        <f t="shared" si="662"/>
        <v>0</v>
      </c>
      <c r="W494" s="130">
        <f t="shared" si="663"/>
        <v>0</v>
      </c>
      <c r="X494" s="49">
        <f t="shared" si="664"/>
        <v>429.6</v>
      </c>
      <c r="Y494" s="49">
        <f t="shared" si="665"/>
        <v>1577.84</v>
      </c>
      <c r="Z494" s="360"/>
      <c r="AA494" s="139" t="s">
        <v>57</v>
      </c>
      <c r="AB494" s="140">
        <f t="shared" ref="AB494:AH494" si="667">K494+R494</f>
        <v>44.72</v>
      </c>
      <c r="AC494" s="140">
        <f t="shared" si="667"/>
        <v>894.39</v>
      </c>
      <c r="AD494" s="140">
        <f t="shared" si="667"/>
        <v>601.46</v>
      </c>
      <c r="AE494" s="140">
        <f t="shared" si="667"/>
        <v>37.27</v>
      </c>
      <c r="AF494" s="140">
        <f t="shared" si="667"/>
        <v>0</v>
      </c>
      <c r="AG494" s="140">
        <f t="shared" si="667"/>
        <v>0</v>
      </c>
      <c r="AH494" s="140">
        <f t="shared" si="667"/>
        <v>1577.84</v>
      </c>
      <c r="AI494" s="139" t="s">
        <v>32</v>
      </c>
    </row>
    <row r="495" s="115" customFormat="1" ht="17" customHeight="1" spans="1:35">
      <c r="A495" s="129">
        <f t="shared" si="650"/>
        <v>492</v>
      </c>
      <c r="B495" s="157" t="s">
        <v>217</v>
      </c>
      <c r="C495" s="99" t="s">
        <v>1121</v>
      </c>
      <c r="D495" s="462" t="s">
        <v>1122</v>
      </c>
      <c r="E495" s="338">
        <v>3726.65</v>
      </c>
      <c r="F495" s="203">
        <v>3726.65</v>
      </c>
      <c r="G495" s="338">
        <v>6014.67</v>
      </c>
      <c r="H495" s="338">
        <v>3726.65</v>
      </c>
      <c r="I495" s="341"/>
      <c r="J495" s="130"/>
      <c r="K495" s="49">
        <f t="shared" si="651"/>
        <v>44.72</v>
      </c>
      <c r="L495" s="49">
        <f t="shared" si="652"/>
        <v>596.26</v>
      </c>
      <c r="M495" s="130">
        <f t="shared" si="653"/>
        <v>481.17</v>
      </c>
      <c r="N495" s="49">
        <f t="shared" si="654"/>
        <v>26.09</v>
      </c>
      <c r="O495" s="130">
        <f t="shared" si="655"/>
        <v>0</v>
      </c>
      <c r="P495" s="130">
        <f t="shared" si="656"/>
        <v>0</v>
      </c>
      <c r="Q495" s="130">
        <f t="shared" si="657"/>
        <v>1148.24</v>
      </c>
      <c r="R495" s="49">
        <f t="shared" si="658"/>
        <v>0</v>
      </c>
      <c r="S495" s="49">
        <f t="shared" si="659"/>
        <v>298.13</v>
      </c>
      <c r="T495" s="130">
        <f t="shared" si="660"/>
        <v>120.29</v>
      </c>
      <c r="U495" s="49">
        <f t="shared" si="661"/>
        <v>11.18</v>
      </c>
      <c r="V495" s="130">
        <f t="shared" si="662"/>
        <v>0</v>
      </c>
      <c r="W495" s="130">
        <f t="shared" si="663"/>
        <v>0</v>
      </c>
      <c r="X495" s="49">
        <f t="shared" si="664"/>
        <v>429.6</v>
      </c>
      <c r="Y495" s="49">
        <f t="shared" si="665"/>
        <v>1577.84</v>
      </c>
      <c r="Z495" s="360"/>
      <c r="AA495" s="377" t="s">
        <v>57</v>
      </c>
      <c r="AB495" s="140">
        <f t="shared" ref="AB495:AH495" si="668">K495+R495</f>
        <v>44.72</v>
      </c>
      <c r="AC495" s="140">
        <f t="shared" si="668"/>
        <v>894.39</v>
      </c>
      <c r="AD495" s="140">
        <f t="shared" si="668"/>
        <v>601.46</v>
      </c>
      <c r="AE495" s="140">
        <f t="shared" si="668"/>
        <v>37.27</v>
      </c>
      <c r="AF495" s="140">
        <f t="shared" si="668"/>
        <v>0</v>
      </c>
      <c r="AG495" s="140">
        <f t="shared" si="668"/>
        <v>0</v>
      </c>
      <c r="AH495" s="140">
        <f t="shared" si="668"/>
        <v>1577.84</v>
      </c>
      <c r="AI495" s="139" t="s">
        <v>32</v>
      </c>
    </row>
    <row r="496" s="115" customFormat="1" ht="19" customHeight="1" spans="1:35">
      <c r="A496" s="129">
        <f t="shared" si="650"/>
        <v>493</v>
      </c>
      <c r="B496" s="157" t="s">
        <v>132</v>
      </c>
      <c r="C496" s="99" t="s">
        <v>1055</v>
      </c>
      <c r="D496" s="168" t="s">
        <v>1056</v>
      </c>
      <c r="E496" s="338">
        <v>3726.65</v>
      </c>
      <c r="F496" s="203">
        <v>3726.65</v>
      </c>
      <c r="G496" s="338">
        <v>6014.67</v>
      </c>
      <c r="H496" s="338">
        <v>3726.65</v>
      </c>
      <c r="I496" s="341"/>
      <c r="J496" s="130"/>
      <c r="K496" s="49">
        <f t="shared" si="651"/>
        <v>44.72</v>
      </c>
      <c r="L496" s="49">
        <f t="shared" si="652"/>
        <v>596.26</v>
      </c>
      <c r="M496" s="130">
        <f t="shared" si="653"/>
        <v>481.17</v>
      </c>
      <c r="N496" s="49">
        <f t="shared" si="654"/>
        <v>26.09</v>
      </c>
      <c r="O496" s="130">
        <f t="shared" si="655"/>
        <v>0</v>
      </c>
      <c r="P496" s="130">
        <f t="shared" si="656"/>
        <v>0</v>
      </c>
      <c r="Q496" s="130">
        <f t="shared" si="657"/>
        <v>1148.24</v>
      </c>
      <c r="R496" s="49">
        <f t="shared" si="658"/>
        <v>0</v>
      </c>
      <c r="S496" s="49">
        <f t="shared" si="659"/>
        <v>298.13</v>
      </c>
      <c r="T496" s="130">
        <f t="shared" si="660"/>
        <v>120.29</v>
      </c>
      <c r="U496" s="49">
        <f t="shared" si="661"/>
        <v>11.18</v>
      </c>
      <c r="V496" s="130">
        <f t="shared" si="662"/>
        <v>0</v>
      </c>
      <c r="W496" s="130">
        <f t="shared" si="663"/>
        <v>0</v>
      </c>
      <c r="X496" s="49">
        <f t="shared" si="664"/>
        <v>429.6</v>
      </c>
      <c r="Y496" s="49">
        <f t="shared" si="665"/>
        <v>1577.84</v>
      </c>
      <c r="Z496" s="360"/>
      <c r="AA496" s="139" t="s">
        <v>64</v>
      </c>
      <c r="AB496" s="140">
        <f t="shared" ref="AB496:AH496" si="669">K496+R496</f>
        <v>44.72</v>
      </c>
      <c r="AC496" s="140">
        <f t="shared" si="669"/>
        <v>894.39</v>
      </c>
      <c r="AD496" s="140">
        <f t="shared" si="669"/>
        <v>601.46</v>
      </c>
      <c r="AE496" s="140">
        <f t="shared" si="669"/>
        <v>37.27</v>
      </c>
      <c r="AF496" s="140">
        <f t="shared" si="669"/>
        <v>0</v>
      </c>
      <c r="AG496" s="140">
        <f t="shared" si="669"/>
        <v>0</v>
      </c>
      <c r="AH496" s="140">
        <f t="shared" si="669"/>
        <v>1577.84</v>
      </c>
      <c r="AI496" s="139" t="s">
        <v>34</v>
      </c>
    </row>
    <row r="497" s="226" customFormat="1" ht="17" customHeight="1" spans="1:35">
      <c r="A497" s="239">
        <f t="shared" si="650"/>
        <v>494</v>
      </c>
      <c r="B497" s="293" t="s">
        <v>568</v>
      </c>
      <c r="C497" s="373" t="s">
        <v>1158</v>
      </c>
      <c r="D497" s="326" t="s">
        <v>1159</v>
      </c>
      <c r="E497" s="327">
        <v>0</v>
      </c>
      <c r="F497" s="241">
        <v>3726.65</v>
      </c>
      <c r="G497" s="327"/>
      <c r="H497" s="327">
        <v>3726.65</v>
      </c>
      <c r="I497" s="389"/>
      <c r="J497" s="242"/>
      <c r="K497" s="240">
        <f t="shared" si="651"/>
        <v>0</v>
      </c>
      <c r="L497" s="240">
        <f t="shared" si="652"/>
        <v>596.26</v>
      </c>
      <c r="M497" s="242">
        <f t="shared" si="653"/>
        <v>0</v>
      </c>
      <c r="N497" s="240">
        <f t="shared" si="654"/>
        <v>26.09</v>
      </c>
      <c r="O497" s="242">
        <f t="shared" si="655"/>
        <v>0</v>
      </c>
      <c r="P497" s="242">
        <f t="shared" si="656"/>
        <v>0</v>
      </c>
      <c r="Q497" s="242">
        <f t="shared" si="657"/>
        <v>622.35</v>
      </c>
      <c r="R497" s="240">
        <f t="shared" si="658"/>
        <v>0</v>
      </c>
      <c r="S497" s="240">
        <f t="shared" si="659"/>
        <v>298.13</v>
      </c>
      <c r="T497" s="242">
        <f t="shared" si="660"/>
        <v>0</v>
      </c>
      <c r="U497" s="240">
        <f t="shared" si="661"/>
        <v>11.18</v>
      </c>
      <c r="V497" s="242">
        <f t="shared" si="662"/>
        <v>0</v>
      </c>
      <c r="W497" s="242">
        <f t="shared" si="663"/>
        <v>0</v>
      </c>
      <c r="X497" s="240">
        <f t="shared" si="664"/>
        <v>309.31</v>
      </c>
      <c r="Y497" s="240">
        <f t="shared" si="665"/>
        <v>931.66</v>
      </c>
      <c r="Z497" s="342"/>
      <c r="AA497" s="257" t="s">
        <v>54</v>
      </c>
      <c r="AB497" s="258">
        <f t="shared" ref="AB497:AH497" si="670">K497+R497</f>
        <v>0</v>
      </c>
      <c r="AC497" s="258">
        <f t="shared" si="670"/>
        <v>894.39</v>
      </c>
      <c r="AD497" s="258">
        <f t="shared" si="670"/>
        <v>0</v>
      </c>
      <c r="AE497" s="258">
        <f t="shared" si="670"/>
        <v>37.27</v>
      </c>
      <c r="AF497" s="258">
        <f t="shared" si="670"/>
        <v>0</v>
      </c>
      <c r="AG497" s="258">
        <f t="shared" si="670"/>
        <v>0</v>
      </c>
      <c r="AH497" s="258">
        <f t="shared" si="670"/>
        <v>931.66</v>
      </c>
      <c r="AI497" s="257" t="s">
        <v>32</v>
      </c>
    </row>
    <row r="498" s="226" customFormat="1" ht="17" customHeight="1" spans="1:35">
      <c r="A498" s="239">
        <f t="shared" si="650"/>
        <v>495</v>
      </c>
      <c r="B498" s="293" t="s">
        <v>119</v>
      </c>
      <c r="C498" s="329" t="s">
        <v>1166</v>
      </c>
      <c r="D498" s="326" t="s">
        <v>1167</v>
      </c>
      <c r="E498" s="327">
        <v>0</v>
      </c>
      <c r="F498" s="241">
        <v>3726.65</v>
      </c>
      <c r="G498" s="327"/>
      <c r="H498" s="327">
        <v>3726.65</v>
      </c>
      <c r="I498" s="389"/>
      <c r="J498" s="328"/>
      <c r="K498" s="240">
        <f t="shared" si="651"/>
        <v>0</v>
      </c>
      <c r="L498" s="240">
        <f t="shared" si="652"/>
        <v>596.26</v>
      </c>
      <c r="M498" s="242">
        <f t="shared" si="653"/>
        <v>0</v>
      </c>
      <c r="N498" s="240">
        <f t="shared" si="654"/>
        <v>26.09</v>
      </c>
      <c r="O498" s="242">
        <f t="shared" si="655"/>
        <v>0</v>
      </c>
      <c r="P498" s="242">
        <f t="shared" si="656"/>
        <v>0</v>
      </c>
      <c r="Q498" s="242">
        <f t="shared" si="657"/>
        <v>622.35</v>
      </c>
      <c r="R498" s="240">
        <f t="shared" si="658"/>
        <v>0</v>
      </c>
      <c r="S498" s="240">
        <f t="shared" si="659"/>
        <v>298.13</v>
      </c>
      <c r="T498" s="242">
        <f t="shared" si="660"/>
        <v>0</v>
      </c>
      <c r="U498" s="240">
        <f t="shared" si="661"/>
        <v>11.18</v>
      </c>
      <c r="V498" s="242">
        <f t="shared" si="662"/>
        <v>0</v>
      </c>
      <c r="W498" s="242">
        <f t="shared" si="663"/>
        <v>0</v>
      </c>
      <c r="X498" s="240">
        <f t="shared" si="664"/>
        <v>309.31</v>
      </c>
      <c r="Y498" s="240">
        <f t="shared" si="665"/>
        <v>931.66</v>
      </c>
      <c r="Z498" s="342"/>
      <c r="AA498" s="257" t="s">
        <v>89</v>
      </c>
      <c r="AB498" s="258">
        <f t="shared" ref="AB498:AH498" si="671">K498+R498</f>
        <v>0</v>
      </c>
      <c r="AC498" s="258">
        <f t="shared" si="671"/>
        <v>894.39</v>
      </c>
      <c r="AD498" s="258">
        <f t="shared" si="671"/>
        <v>0</v>
      </c>
      <c r="AE498" s="258">
        <f t="shared" si="671"/>
        <v>37.27</v>
      </c>
      <c r="AF498" s="258">
        <f t="shared" si="671"/>
        <v>0</v>
      </c>
      <c r="AG498" s="258">
        <f t="shared" si="671"/>
        <v>0</v>
      </c>
      <c r="AH498" s="258">
        <f t="shared" si="671"/>
        <v>931.66</v>
      </c>
      <c r="AI498" s="257" t="s">
        <v>32</v>
      </c>
    </row>
    <row r="499" s="226" customFormat="1" ht="17" customHeight="1" spans="1:35">
      <c r="A499" s="239">
        <f t="shared" si="650"/>
        <v>496</v>
      </c>
      <c r="B499" s="293" t="s">
        <v>262</v>
      </c>
      <c r="C499" s="329" t="s">
        <v>1178</v>
      </c>
      <c r="D499" s="326" t="s">
        <v>1179</v>
      </c>
      <c r="E499" s="327">
        <v>0</v>
      </c>
      <c r="F499" s="241">
        <v>3726.65</v>
      </c>
      <c r="G499" s="327"/>
      <c r="H499" s="327">
        <v>3726.65</v>
      </c>
      <c r="I499" s="389"/>
      <c r="J499" s="328"/>
      <c r="K499" s="240">
        <f t="shared" si="651"/>
        <v>0</v>
      </c>
      <c r="L499" s="240">
        <f t="shared" si="652"/>
        <v>596.26</v>
      </c>
      <c r="M499" s="242">
        <f t="shared" si="653"/>
        <v>0</v>
      </c>
      <c r="N499" s="240">
        <f t="shared" si="654"/>
        <v>26.09</v>
      </c>
      <c r="O499" s="242">
        <f t="shared" si="655"/>
        <v>0</v>
      </c>
      <c r="P499" s="242">
        <f t="shared" si="656"/>
        <v>0</v>
      </c>
      <c r="Q499" s="242">
        <f t="shared" si="657"/>
        <v>622.35</v>
      </c>
      <c r="R499" s="240">
        <f t="shared" si="658"/>
        <v>0</v>
      </c>
      <c r="S499" s="240">
        <f t="shared" si="659"/>
        <v>298.13</v>
      </c>
      <c r="T499" s="242">
        <f t="shared" si="660"/>
        <v>0</v>
      </c>
      <c r="U499" s="240">
        <f t="shared" si="661"/>
        <v>11.18</v>
      </c>
      <c r="V499" s="242">
        <f t="shared" si="662"/>
        <v>0</v>
      </c>
      <c r="W499" s="242">
        <f t="shared" si="663"/>
        <v>0</v>
      </c>
      <c r="X499" s="240">
        <f t="shared" si="664"/>
        <v>309.31</v>
      </c>
      <c r="Y499" s="240">
        <f t="shared" si="665"/>
        <v>931.66</v>
      </c>
      <c r="Z499" s="342"/>
      <c r="AA499" s="343" t="s">
        <v>68</v>
      </c>
      <c r="AB499" s="258">
        <f t="shared" ref="AB499:AH499" si="672">K499+R499</f>
        <v>0</v>
      </c>
      <c r="AC499" s="258">
        <f t="shared" si="672"/>
        <v>894.39</v>
      </c>
      <c r="AD499" s="258">
        <f t="shared" si="672"/>
        <v>0</v>
      </c>
      <c r="AE499" s="258">
        <f t="shared" si="672"/>
        <v>37.27</v>
      </c>
      <c r="AF499" s="258">
        <f t="shared" si="672"/>
        <v>0</v>
      </c>
      <c r="AG499" s="258">
        <f t="shared" si="672"/>
        <v>0</v>
      </c>
      <c r="AH499" s="258">
        <f t="shared" si="672"/>
        <v>931.66</v>
      </c>
      <c r="AI499" s="257" t="s">
        <v>32</v>
      </c>
    </row>
    <row r="500" s="226" customFormat="1" ht="17" customHeight="1" spans="1:35">
      <c r="A500" s="239">
        <f t="shared" si="650"/>
        <v>497</v>
      </c>
      <c r="B500" s="293" t="s">
        <v>262</v>
      </c>
      <c r="C500" s="329" t="s">
        <v>1180</v>
      </c>
      <c r="D500" s="326" t="s">
        <v>1181</v>
      </c>
      <c r="E500" s="327">
        <v>0</v>
      </c>
      <c r="F500" s="241">
        <v>3726.65</v>
      </c>
      <c r="G500" s="327"/>
      <c r="H500" s="327">
        <v>3726.65</v>
      </c>
      <c r="I500" s="389"/>
      <c r="J500" s="328"/>
      <c r="K500" s="240">
        <f t="shared" si="651"/>
        <v>0</v>
      </c>
      <c r="L500" s="240">
        <f t="shared" si="652"/>
        <v>596.26</v>
      </c>
      <c r="M500" s="242">
        <f t="shared" si="653"/>
        <v>0</v>
      </c>
      <c r="N500" s="240">
        <f t="shared" si="654"/>
        <v>26.09</v>
      </c>
      <c r="O500" s="242">
        <f t="shared" si="655"/>
        <v>0</v>
      </c>
      <c r="P500" s="242">
        <f t="shared" si="656"/>
        <v>0</v>
      </c>
      <c r="Q500" s="242">
        <f t="shared" si="657"/>
        <v>622.35</v>
      </c>
      <c r="R500" s="240">
        <f t="shared" si="658"/>
        <v>0</v>
      </c>
      <c r="S500" s="240">
        <f t="shared" si="659"/>
        <v>298.13</v>
      </c>
      <c r="T500" s="242">
        <f t="shared" si="660"/>
        <v>0</v>
      </c>
      <c r="U500" s="240">
        <f t="shared" si="661"/>
        <v>11.18</v>
      </c>
      <c r="V500" s="242">
        <f t="shared" si="662"/>
        <v>0</v>
      </c>
      <c r="W500" s="242">
        <f t="shared" si="663"/>
        <v>0</v>
      </c>
      <c r="X500" s="240">
        <f t="shared" si="664"/>
        <v>309.31</v>
      </c>
      <c r="Y500" s="240">
        <f t="shared" si="665"/>
        <v>931.66</v>
      </c>
      <c r="Z500" s="342"/>
      <c r="AA500" s="343" t="s">
        <v>68</v>
      </c>
      <c r="AB500" s="258">
        <f t="shared" ref="AB500:AH500" si="673">K500+R500</f>
        <v>0</v>
      </c>
      <c r="AC500" s="258">
        <f t="shared" si="673"/>
        <v>894.39</v>
      </c>
      <c r="AD500" s="258">
        <f t="shared" si="673"/>
        <v>0</v>
      </c>
      <c r="AE500" s="258">
        <f t="shared" si="673"/>
        <v>37.27</v>
      </c>
      <c r="AF500" s="258">
        <f t="shared" si="673"/>
        <v>0</v>
      </c>
      <c r="AG500" s="258">
        <f t="shared" si="673"/>
        <v>0</v>
      </c>
      <c r="AH500" s="258">
        <f t="shared" si="673"/>
        <v>931.66</v>
      </c>
      <c r="AI500" s="257" t="s">
        <v>32</v>
      </c>
    </row>
    <row r="501" s="226" customFormat="1" ht="17" customHeight="1" spans="1:35">
      <c r="A501" s="239">
        <f t="shared" si="650"/>
        <v>498</v>
      </c>
      <c r="B501" s="293" t="s">
        <v>568</v>
      </c>
      <c r="C501" s="373" t="s">
        <v>1154</v>
      </c>
      <c r="D501" s="330" t="s">
        <v>1155</v>
      </c>
      <c r="E501" s="327">
        <v>0</v>
      </c>
      <c r="F501" s="241">
        <v>3726.65</v>
      </c>
      <c r="G501" s="327"/>
      <c r="H501" s="327">
        <v>3726.65</v>
      </c>
      <c r="I501" s="389"/>
      <c r="J501" s="242"/>
      <c r="K501" s="240">
        <f t="shared" si="651"/>
        <v>0</v>
      </c>
      <c r="L501" s="240">
        <f t="shared" si="652"/>
        <v>596.26</v>
      </c>
      <c r="M501" s="242">
        <f t="shared" si="653"/>
        <v>0</v>
      </c>
      <c r="N501" s="240">
        <f t="shared" si="654"/>
        <v>26.09</v>
      </c>
      <c r="O501" s="242">
        <f t="shared" si="655"/>
        <v>0</v>
      </c>
      <c r="P501" s="242">
        <f t="shared" si="656"/>
        <v>0</v>
      </c>
      <c r="Q501" s="242">
        <f t="shared" si="657"/>
        <v>622.35</v>
      </c>
      <c r="R501" s="240">
        <f t="shared" si="658"/>
        <v>0</v>
      </c>
      <c r="S501" s="240">
        <f t="shared" si="659"/>
        <v>298.13</v>
      </c>
      <c r="T501" s="242">
        <f t="shared" si="660"/>
        <v>0</v>
      </c>
      <c r="U501" s="240">
        <f t="shared" si="661"/>
        <v>11.18</v>
      </c>
      <c r="V501" s="242">
        <f t="shared" si="662"/>
        <v>0</v>
      </c>
      <c r="W501" s="242">
        <f t="shared" si="663"/>
        <v>0</v>
      </c>
      <c r="X501" s="240">
        <f t="shared" si="664"/>
        <v>309.31</v>
      </c>
      <c r="Y501" s="240">
        <f t="shared" si="665"/>
        <v>931.66</v>
      </c>
      <c r="Z501" s="342"/>
      <c r="AA501" s="257" t="s">
        <v>54</v>
      </c>
      <c r="AB501" s="258">
        <f t="shared" ref="AB501:AH501" si="674">K501+R501</f>
        <v>0</v>
      </c>
      <c r="AC501" s="258">
        <f t="shared" si="674"/>
        <v>894.39</v>
      </c>
      <c r="AD501" s="258">
        <f t="shared" si="674"/>
        <v>0</v>
      </c>
      <c r="AE501" s="258">
        <f t="shared" si="674"/>
        <v>37.27</v>
      </c>
      <c r="AF501" s="258">
        <f t="shared" si="674"/>
        <v>0</v>
      </c>
      <c r="AG501" s="258">
        <f t="shared" si="674"/>
        <v>0</v>
      </c>
      <c r="AH501" s="258">
        <f t="shared" si="674"/>
        <v>931.66</v>
      </c>
      <c r="AI501" s="257" t="s">
        <v>32</v>
      </c>
    </row>
    <row r="502" s="226" customFormat="1" ht="17" customHeight="1" spans="1:35">
      <c r="A502" s="239">
        <f t="shared" si="650"/>
        <v>499</v>
      </c>
      <c r="B502" s="293" t="s">
        <v>568</v>
      </c>
      <c r="C502" s="373" t="s">
        <v>1156</v>
      </c>
      <c r="D502" s="330" t="s">
        <v>1157</v>
      </c>
      <c r="E502" s="327">
        <v>0</v>
      </c>
      <c r="F502" s="241">
        <v>3726.65</v>
      </c>
      <c r="G502" s="327"/>
      <c r="H502" s="327">
        <v>3726.65</v>
      </c>
      <c r="I502" s="389"/>
      <c r="J502" s="242"/>
      <c r="K502" s="240">
        <f t="shared" si="651"/>
        <v>0</v>
      </c>
      <c r="L502" s="240">
        <f t="shared" si="652"/>
        <v>596.26</v>
      </c>
      <c r="M502" s="242">
        <f t="shared" si="653"/>
        <v>0</v>
      </c>
      <c r="N502" s="240">
        <f t="shared" si="654"/>
        <v>26.09</v>
      </c>
      <c r="O502" s="242">
        <f t="shared" si="655"/>
        <v>0</v>
      </c>
      <c r="P502" s="242">
        <f t="shared" si="656"/>
        <v>0</v>
      </c>
      <c r="Q502" s="242">
        <f t="shared" si="657"/>
        <v>622.35</v>
      </c>
      <c r="R502" s="240">
        <f t="shared" si="658"/>
        <v>0</v>
      </c>
      <c r="S502" s="240">
        <f t="shared" si="659"/>
        <v>298.13</v>
      </c>
      <c r="T502" s="242">
        <f t="shared" si="660"/>
        <v>0</v>
      </c>
      <c r="U502" s="240">
        <f t="shared" si="661"/>
        <v>11.18</v>
      </c>
      <c r="V502" s="242">
        <f t="shared" si="662"/>
        <v>0</v>
      </c>
      <c r="W502" s="242">
        <f t="shared" si="663"/>
        <v>0</v>
      </c>
      <c r="X502" s="240">
        <f t="shared" si="664"/>
        <v>309.31</v>
      </c>
      <c r="Y502" s="240">
        <f t="shared" si="665"/>
        <v>931.66</v>
      </c>
      <c r="Z502" s="342"/>
      <c r="AA502" s="257" t="s">
        <v>54</v>
      </c>
      <c r="AB502" s="258">
        <f t="shared" ref="AB502:AH502" si="675">K502+R502</f>
        <v>0</v>
      </c>
      <c r="AC502" s="258">
        <f t="shared" si="675"/>
        <v>894.39</v>
      </c>
      <c r="AD502" s="258">
        <f t="shared" si="675"/>
        <v>0</v>
      </c>
      <c r="AE502" s="258">
        <f t="shared" si="675"/>
        <v>37.27</v>
      </c>
      <c r="AF502" s="258">
        <f t="shared" si="675"/>
        <v>0</v>
      </c>
      <c r="AG502" s="258">
        <f t="shared" si="675"/>
        <v>0</v>
      </c>
      <c r="AH502" s="258">
        <f t="shared" si="675"/>
        <v>931.66</v>
      </c>
      <c r="AI502" s="257" t="s">
        <v>32</v>
      </c>
    </row>
    <row r="503" s="115" customFormat="1" ht="19" customHeight="1" spans="1:35">
      <c r="A503" s="129">
        <f t="shared" si="650"/>
        <v>500</v>
      </c>
      <c r="B503" s="157" t="s">
        <v>119</v>
      </c>
      <c r="C503" s="87" t="s">
        <v>1011</v>
      </c>
      <c r="D503" s="368" t="s">
        <v>1012</v>
      </c>
      <c r="E503" s="338">
        <v>3726.65</v>
      </c>
      <c r="F503" s="203">
        <v>3726.65</v>
      </c>
      <c r="G503" s="338">
        <v>6014.67</v>
      </c>
      <c r="H503" s="338">
        <v>3726.65</v>
      </c>
      <c r="I503" s="341">
        <v>2200</v>
      </c>
      <c r="J503" s="87"/>
      <c r="K503" s="49">
        <f t="shared" si="651"/>
        <v>44.72</v>
      </c>
      <c r="L503" s="49">
        <f t="shared" si="652"/>
        <v>596.26</v>
      </c>
      <c r="M503" s="130">
        <f t="shared" si="653"/>
        <v>481.17</v>
      </c>
      <c r="N503" s="49">
        <f t="shared" si="654"/>
        <v>26.09</v>
      </c>
      <c r="O503" s="130">
        <f t="shared" si="655"/>
        <v>110</v>
      </c>
      <c r="P503" s="130">
        <f t="shared" si="656"/>
        <v>0</v>
      </c>
      <c r="Q503" s="130">
        <f t="shared" si="657"/>
        <v>1258.24</v>
      </c>
      <c r="R503" s="49">
        <f t="shared" si="658"/>
        <v>0</v>
      </c>
      <c r="S503" s="49">
        <f t="shared" si="659"/>
        <v>298.13</v>
      </c>
      <c r="T503" s="130">
        <f t="shared" si="660"/>
        <v>120.29</v>
      </c>
      <c r="U503" s="49">
        <f t="shared" si="661"/>
        <v>11.18</v>
      </c>
      <c r="V503" s="130">
        <f t="shared" si="662"/>
        <v>110</v>
      </c>
      <c r="W503" s="130">
        <f t="shared" si="663"/>
        <v>0</v>
      </c>
      <c r="X503" s="49">
        <f t="shared" si="664"/>
        <v>539.6</v>
      </c>
      <c r="Y503" s="49">
        <f t="shared" si="665"/>
        <v>1797.84</v>
      </c>
      <c r="Z503" s="360"/>
      <c r="AA503" s="139" t="s">
        <v>78</v>
      </c>
      <c r="AB503" s="140">
        <f t="shared" ref="AB503:AH503" si="676">K503+R503</f>
        <v>44.72</v>
      </c>
      <c r="AC503" s="140">
        <f t="shared" si="676"/>
        <v>894.39</v>
      </c>
      <c r="AD503" s="140">
        <f t="shared" si="676"/>
        <v>601.46</v>
      </c>
      <c r="AE503" s="140">
        <f t="shared" si="676"/>
        <v>37.27</v>
      </c>
      <c r="AF503" s="140">
        <f t="shared" si="676"/>
        <v>220</v>
      </c>
      <c r="AG503" s="140">
        <f t="shared" si="676"/>
        <v>0</v>
      </c>
      <c r="AH503" s="140">
        <f t="shared" si="676"/>
        <v>1797.84</v>
      </c>
      <c r="AI503" s="139" t="s">
        <v>32</v>
      </c>
    </row>
    <row r="504" s="226" customFormat="1" ht="17" customHeight="1" spans="1:35">
      <c r="A504" s="239">
        <f t="shared" si="650"/>
        <v>501</v>
      </c>
      <c r="B504" s="293" t="s">
        <v>209</v>
      </c>
      <c r="C504" s="379" t="s">
        <v>1190</v>
      </c>
      <c r="D504" s="326" t="s">
        <v>1191</v>
      </c>
      <c r="E504" s="328">
        <v>0</v>
      </c>
      <c r="F504" s="241">
        <v>3726.65</v>
      </c>
      <c r="G504" s="327"/>
      <c r="H504" s="327">
        <v>3726.65</v>
      </c>
      <c r="I504" s="389"/>
      <c r="J504" s="242"/>
      <c r="K504" s="240">
        <f t="shared" si="651"/>
        <v>0</v>
      </c>
      <c r="L504" s="240">
        <f t="shared" si="652"/>
        <v>596.26</v>
      </c>
      <c r="M504" s="242">
        <f t="shared" si="653"/>
        <v>0</v>
      </c>
      <c r="N504" s="240">
        <f t="shared" si="654"/>
        <v>26.09</v>
      </c>
      <c r="O504" s="242">
        <f t="shared" si="655"/>
        <v>0</v>
      </c>
      <c r="P504" s="242">
        <f t="shared" si="656"/>
        <v>0</v>
      </c>
      <c r="Q504" s="242">
        <f t="shared" si="657"/>
        <v>622.35</v>
      </c>
      <c r="R504" s="240">
        <f t="shared" si="658"/>
        <v>0</v>
      </c>
      <c r="S504" s="240">
        <f t="shared" si="659"/>
        <v>298.13</v>
      </c>
      <c r="T504" s="242">
        <f t="shared" si="660"/>
        <v>0</v>
      </c>
      <c r="U504" s="240">
        <f t="shared" si="661"/>
        <v>11.18</v>
      </c>
      <c r="V504" s="242">
        <f t="shared" si="662"/>
        <v>0</v>
      </c>
      <c r="W504" s="242">
        <f t="shared" si="663"/>
        <v>0</v>
      </c>
      <c r="X504" s="240">
        <f t="shared" si="664"/>
        <v>309.31</v>
      </c>
      <c r="Y504" s="240">
        <f t="shared" si="665"/>
        <v>931.66</v>
      </c>
      <c r="Z504" s="342"/>
      <c r="AA504" s="257" t="s">
        <v>69</v>
      </c>
      <c r="AB504" s="258">
        <f t="shared" ref="AB504:AH504" si="677">K504+R504</f>
        <v>0</v>
      </c>
      <c r="AC504" s="258">
        <f t="shared" si="677"/>
        <v>894.39</v>
      </c>
      <c r="AD504" s="258">
        <f t="shared" si="677"/>
        <v>0</v>
      </c>
      <c r="AE504" s="258">
        <f t="shared" si="677"/>
        <v>37.27</v>
      </c>
      <c r="AF504" s="258">
        <f t="shared" si="677"/>
        <v>0</v>
      </c>
      <c r="AG504" s="258">
        <f t="shared" si="677"/>
        <v>0</v>
      </c>
      <c r="AH504" s="258">
        <f t="shared" si="677"/>
        <v>931.66</v>
      </c>
      <c r="AI504" s="257" t="s">
        <v>32</v>
      </c>
    </row>
    <row r="505" s="226" customFormat="1" ht="17" customHeight="1" spans="1:35">
      <c r="A505" s="239">
        <f t="shared" si="650"/>
        <v>502</v>
      </c>
      <c r="B505" s="293" t="s">
        <v>119</v>
      </c>
      <c r="C505" s="373" t="s">
        <v>1164</v>
      </c>
      <c r="D505" s="326" t="s">
        <v>1165</v>
      </c>
      <c r="E505" s="328">
        <v>0</v>
      </c>
      <c r="F505" s="241">
        <v>3726.65</v>
      </c>
      <c r="G505" s="327"/>
      <c r="H505" s="327">
        <v>3726.65</v>
      </c>
      <c r="I505" s="339"/>
      <c r="J505" s="242"/>
      <c r="K505" s="240">
        <f t="shared" si="651"/>
        <v>0</v>
      </c>
      <c r="L505" s="240">
        <f t="shared" si="652"/>
        <v>596.26</v>
      </c>
      <c r="M505" s="242">
        <f t="shared" si="653"/>
        <v>0</v>
      </c>
      <c r="N505" s="240">
        <f t="shared" si="654"/>
        <v>26.09</v>
      </c>
      <c r="O505" s="242">
        <f t="shared" si="655"/>
        <v>0</v>
      </c>
      <c r="P505" s="242">
        <f t="shared" si="656"/>
        <v>0</v>
      </c>
      <c r="Q505" s="242">
        <f t="shared" si="657"/>
        <v>622.35</v>
      </c>
      <c r="R505" s="240">
        <f t="shared" si="658"/>
        <v>0</v>
      </c>
      <c r="S505" s="240">
        <f t="shared" si="659"/>
        <v>298.13</v>
      </c>
      <c r="T505" s="242">
        <f t="shared" si="660"/>
        <v>0</v>
      </c>
      <c r="U505" s="240">
        <f t="shared" si="661"/>
        <v>11.18</v>
      </c>
      <c r="V505" s="242">
        <f t="shared" si="662"/>
        <v>0</v>
      </c>
      <c r="W505" s="242">
        <f t="shared" si="663"/>
        <v>0</v>
      </c>
      <c r="X505" s="240">
        <f t="shared" si="664"/>
        <v>309.31</v>
      </c>
      <c r="Y505" s="240">
        <f t="shared" si="665"/>
        <v>931.66</v>
      </c>
      <c r="Z505" s="342"/>
      <c r="AA505" s="257" t="s">
        <v>89</v>
      </c>
      <c r="AB505" s="258">
        <f t="shared" ref="AB505:AH505" si="678">K505+R505</f>
        <v>0</v>
      </c>
      <c r="AC505" s="258">
        <f t="shared" si="678"/>
        <v>894.39</v>
      </c>
      <c r="AD505" s="258">
        <f t="shared" si="678"/>
        <v>0</v>
      </c>
      <c r="AE505" s="258">
        <f t="shared" si="678"/>
        <v>37.27</v>
      </c>
      <c r="AF505" s="258">
        <f t="shared" si="678"/>
        <v>0</v>
      </c>
      <c r="AG505" s="258">
        <f t="shared" si="678"/>
        <v>0</v>
      </c>
      <c r="AH505" s="258">
        <f t="shared" si="678"/>
        <v>931.66</v>
      </c>
      <c r="AI505" s="257" t="s">
        <v>32</v>
      </c>
    </row>
    <row r="506" s="226" customFormat="1" ht="19" customHeight="1" spans="1:35">
      <c r="A506" s="239">
        <f t="shared" si="650"/>
        <v>503</v>
      </c>
      <c r="B506" s="293" t="s">
        <v>411</v>
      </c>
      <c r="C506" s="332" t="s">
        <v>1009</v>
      </c>
      <c r="D506" s="333" t="s">
        <v>1010</v>
      </c>
      <c r="E506" s="328">
        <v>0</v>
      </c>
      <c r="F506" s="241">
        <v>3726.65</v>
      </c>
      <c r="G506" s="327">
        <v>6014.67</v>
      </c>
      <c r="H506" s="327">
        <v>3726.65</v>
      </c>
      <c r="I506" s="389">
        <v>2200</v>
      </c>
      <c r="J506" s="332"/>
      <c r="K506" s="240">
        <f t="shared" si="651"/>
        <v>0</v>
      </c>
      <c r="L506" s="240">
        <f t="shared" si="652"/>
        <v>596.26</v>
      </c>
      <c r="M506" s="242">
        <f t="shared" si="653"/>
        <v>481.17</v>
      </c>
      <c r="N506" s="240">
        <f t="shared" si="654"/>
        <v>26.09</v>
      </c>
      <c r="O506" s="242">
        <f t="shared" si="655"/>
        <v>110</v>
      </c>
      <c r="P506" s="242">
        <f t="shared" si="656"/>
        <v>0</v>
      </c>
      <c r="Q506" s="242">
        <f t="shared" si="657"/>
        <v>1213.52</v>
      </c>
      <c r="R506" s="240">
        <f t="shared" si="658"/>
        <v>0</v>
      </c>
      <c r="S506" s="240">
        <f t="shared" si="659"/>
        <v>298.13</v>
      </c>
      <c r="T506" s="242">
        <f t="shared" si="660"/>
        <v>120.29</v>
      </c>
      <c r="U506" s="240">
        <f t="shared" si="661"/>
        <v>11.18</v>
      </c>
      <c r="V506" s="242">
        <f t="shared" si="662"/>
        <v>110</v>
      </c>
      <c r="W506" s="242">
        <f t="shared" si="663"/>
        <v>0</v>
      </c>
      <c r="X506" s="240">
        <f t="shared" si="664"/>
        <v>539.6</v>
      </c>
      <c r="Y506" s="240">
        <f t="shared" si="665"/>
        <v>1753.12</v>
      </c>
      <c r="Z506" s="342"/>
      <c r="AA506" s="343" t="s">
        <v>76</v>
      </c>
      <c r="AB506" s="258">
        <f t="shared" ref="AB506:AH506" si="679">K506+R506</f>
        <v>0</v>
      </c>
      <c r="AC506" s="258">
        <f t="shared" si="679"/>
        <v>894.39</v>
      </c>
      <c r="AD506" s="258">
        <f t="shared" si="679"/>
        <v>601.46</v>
      </c>
      <c r="AE506" s="258">
        <f t="shared" si="679"/>
        <v>37.27</v>
      </c>
      <c r="AF506" s="258">
        <f t="shared" si="679"/>
        <v>220</v>
      </c>
      <c r="AG506" s="258">
        <f t="shared" si="679"/>
        <v>0</v>
      </c>
      <c r="AH506" s="258">
        <f t="shared" si="679"/>
        <v>1753.12</v>
      </c>
      <c r="AI506" s="257" t="s">
        <v>32</v>
      </c>
    </row>
    <row r="507" s="226" customFormat="1" ht="17" customHeight="1" spans="1:35">
      <c r="A507" s="239">
        <f t="shared" si="650"/>
        <v>504</v>
      </c>
      <c r="B507" s="293" t="s">
        <v>201</v>
      </c>
      <c r="C507" s="331" t="s">
        <v>1136</v>
      </c>
      <c r="D507" s="330" t="s">
        <v>1137</v>
      </c>
      <c r="E507" s="328">
        <v>0</v>
      </c>
      <c r="F507" s="241">
        <v>3726.65</v>
      </c>
      <c r="G507" s="327">
        <v>6014.67</v>
      </c>
      <c r="H507" s="327">
        <v>3726.65</v>
      </c>
      <c r="I507" s="339"/>
      <c r="J507" s="242"/>
      <c r="K507" s="240">
        <f t="shared" si="651"/>
        <v>0</v>
      </c>
      <c r="L507" s="240">
        <f t="shared" si="652"/>
        <v>596.26</v>
      </c>
      <c r="M507" s="242">
        <f t="shared" si="653"/>
        <v>481.17</v>
      </c>
      <c r="N507" s="240">
        <f t="shared" si="654"/>
        <v>26.09</v>
      </c>
      <c r="O507" s="242">
        <f t="shared" si="655"/>
        <v>0</v>
      </c>
      <c r="P507" s="242">
        <f t="shared" si="656"/>
        <v>0</v>
      </c>
      <c r="Q507" s="242">
        <f t="shared" si="657"/>
        <v>1103.52</v>
      </c>
      <c r="R507" s="240">
        <f t="shared" si="658"/>
        <v>0</v>
      </c>
      <c r="S507" s="240">
        <f t="shared" si="659"/>
        <v>298.13</v>
      </c>
      <c r="T507" s="242">
        <f t="shared" si="660"/>
        <v>120.29</v>
      </c>
      <c r="U507" s="240">
        <f t="shared" si="661"/>
        <v>11.18</v>
      </c>
      <c r="V507" s="242">
        <f t="shared" si="662"/>
        <v>0</v>
      </c>
      <c r="W507" s="242">
        <f t="shared" si="663"/>
        <v>0</v>
      </c>
      <c r="X507" s="240">
        <f t="shared" si="664"/>
        <v>429.6</v>
      </c>
      <c r="Y507" s="240">
        <f t="shared" si="665"/>
        <v>1533.12</v>
      </c>
      <c r="Z507" s="342"/>
      <c r="AA507" s="343" t="s">
        <v>66</v>
      </c>
      <c r="AB507" s="258">
        <f t="shared" ref="AB507:AH507" si="680">K507+R507</f>
        <v>0</v>
      </c>
      <c r="AC507" s="258">
        <f t="shared" si="680"/>
        <v>894.39</v>
      </c>
      <c r="AD507" s="258">
        <f t="shared" si="680"/>
        <v>601.46</v>
      </c>
      <c r="AE507" s="258">
        <f t="shared" si="680"/>
        <v>37.27</v>
      </c>
      <c r="AF507" s="258">
        <f t="shared" si="680"/>
        <v>0</v>
      </c>
      <c r="AG507" s="258">
        <f t="shared" si="680"/>
        <v>0</v>
      </c>
      <c r="AH507" s="258">
        <f t="shared" si="680"/>
        <v>1533.12</v>
      </c>
      <c r="AI507" s="257" t="s">
        <v>32</v>
      </c>
    </row>
    <row r="508" s="225" customFormat="1" ht="16" customHeight="1" spans="1:35">
      <c r="A508" s="239">
        <f t="shared" si="650"/>
        <v>505</v>
      </c>
      <c r="B508" s="240" t="s">
        <v>209</v>
      </c>
      <c r="C508" s="243" t="s">
        <v>782</v>
      </c>
      <c r="D508" s="244" t="s">
        <v>783</v>
      </c>
      <c r="E508" s="358">
        <v>0</v>
      </c>
      <c r="F508" s="241">
        <v>3726.65</v>
      </c>
      <c r="G508" s="327">
        <v>6014.67</v>
      </c>
      <c r="H508" s="327">
        <v>3726.65</v>
      </c>
      <c r="I508" s="389">
        <v>2200</v>
      </c>
      <c r="J508" s="242"/>
      <c r="K508" s="240">
        <f t="shared" si="651"/>
        <v>0</v>
      </c>
      <c r="L508" s="240">
        <f t="shared" si="652"/>
        <v>596.26</v>
      </c>
      <c r="M508" s="242">
        <f t="shared" si="653"/>
        <v>481.17</v>
      </c>
      <c r="N508" s="240">
        <f t="shared" si="654"/>
        <v>26.09</v>
      </c>
      <c r="O508" s="242">
        <f t="shared" si="655"/>
        <v>110</v>
      </c>
      <c r="P508" s="242">
        <f t="shared" si="656"/>
        <v>0</v>
      </c>
      <c r="Q508" s="242">
        <f t="shared" si="657"/>
        <v>1213.52</v>
      </c>
      <c r="R508" s="240">
        <f t="shared" si="658"/>
        <v>0</v>
      </c>
      <c r="S508" s="240">
        <f t="shared" si="659"/>
        <v>298.13</v>
      </c>
      <c r="T508" s="242">
        <f t="shared" si="660"/>
        <v>120.29</v>
      </c>
      <c r="U508" s="240">
        <f t="shared" si="661"/>
        <v>11.18</v>
      </c>
      <c r="V508" s="242">
        <f t="shared" si="662"/>
        <v>110</v>
      </c>
      <c r="W508" s="242">
        <f t="shared" si="663"/>
        <v>0</v>
      </c>
      <c r="X508" s="240">
        <f t="shared" si="664"/>
        <v>539.6</v>
      </c>
      <c r="Y508" s="240">
        <f t="shared" si="665"/>
        <v>1753.12</v>
      </c>
      <c r="Z508" s="254"/>
      <c r="AA508" s="257" t="s">
        <v>69</v>
      </c>
      <c r="AB508" s="258">
        <f t="shared" ref="AB508:AH508" si="681">K508+R508</f>
        <v>0</v>
      </c>
      <c r="AC508" s="258">
        <f t="shared" si="681"/>
        <v>894.39</v>
      </c>
      <c r="AD508" s="258">
        <f t="shared" si="681"/>
        <v>601.46</v>
      </c>
      <c r="AE508" s="258">
        <f t="shared" si="681"/>
        <v>37.27</v>
      </c>
      <c r="AF508" s="258">
        <f t="shared" si="681"/>
        <v>220</v>
      </c>
      <c r="AG508" s="258">
        <f t="shared" si="681"/>
        <v>0</v>
      </c>
      <c r="AH508" s="258">
        <f t="shared" si="681"/>
        <v>1753.12</v>
      </c>
      <c r="AI508" s="257" t="s">
        <v>32</v>
      </c>
    </row>
    <row r="509" s="225" customFormat="1" ht="16" customHeight="1" spans="1:35">
      <c r="A509" s="239">
        <f t="shared" si="650"/>
        <v>506</v>
      </c>
      <c r="B509" s="240" t="s">
        <v>201</v>
      </c>
      <c r="C509" s="252" t="s">
        <v>886</v>
      </c>
      <c r="D509" s="467" t="s">
        <v>887</v>
      </c>
      <c r="E509" s="358">
        <v>0</v>
      </c>
      <c r="F509" s="241">
        <v>3726.65</v>
      </c>
      <c r="G509" s="327">
        <v>6014.67</v>
      </c>
      <c r="H509" s="327">
        <v>3726.65</v>
      </c>
      <c r="I509" s="340">
        <v>0</v>
      </c>
      <c r="J509" s="242"/>
      <c r="K509" s="240">
        <f t="shared" si="651"/>
        <v>0</v>
      </c>
      <c r="L509" s="240">
        <f t="shared" si="652"/>
        <v>596.26</v>
      </c>
      <c r="M509" s="242">
        <f t="shared" si="653"/>
        <v>481.17</v>
      </c>
      <c r="N509" s="240">
        <f t="shared" si="654"/>
        <v>26.09</v>
      </c>
      <c r="O509" s="242">
        <f t="shared" si="655"/>
        <v>0</v>
      </c>
      <c r="P509" s="242">
        <f t="shared" si="656"/>
        <v>0</v>
      </c>
      <c r="Q509" s="242">
        <f t="shared" si="657"/>
        <v>1103.52</v>
      </c>
      <c r="R509" s="240">
        <f t="shared" si="658"/>
        <v>0</v>
      </c>
      <c r="S509" s="240">
        <f t="shared" si="659"/>
        <v>298.13</v>
      </c>
      <c r="T509" s="242">
        <f t="shared" si="660"/>
        <v>120.29</v>
      </c>
      <c r="U509" s="240">
        <f t="shared" si="661"/>
        <v>11.18</v>
      </c>
      <c r="V509" s="242">
        <f t="shared" si="662"/>
        <v>0</v>
      </c>
      <c r="W509" s="242">
        <f t="shared" si="663"/>
        <v>0</v>
      </c>
      <c r="X509" s="240">
        <f t="shared" si="664"/>
        <v>429.6</v>
      </c>
      <c r="Y509" s="240">
        <f t="shared" si="665"/>
        <v>1533.12</v>
      </c>
      <c r="Z509" s="254"/>
      <c r="AA509" s="257" t="s">
        <v>66</v>
      </c>
      <c r="AB509" s="258">
        <f t="shared" ref="AB509:AH509" si="682">K509+R509</f>
        <v>0</v>
      </c>
      <c r="AC509" s="258">
        <f t="shared" si="682"/>
        <v>894.39</v>
      </c>
      <c r="AD509" s="258">
        <f t="shared" si="682"/>
        <v>601.46</v>
      </c>
      <c r="AE509" s="258">
        <f t="shared" si="682"/>
        <v>37.27</v>
      </c>
      <c r="AF509" s="258">
        <f t="shared" si="682"/>
        <v>0</v>
      </c>
      <c r="AG509" s="258">
        <f t="shared" si="682"/>
        <v>0</v>
      </c>
      <c r="AH509" s="258">
        <f t="shared" si="682"/>
        <v>1533.12</v>
      </c>
      <c r="AI509" s="257" t="s">
        <v>32</v>
      </c>
    </row>
    <row r="510" s="226" customFormat="1" ht="19" customHeight="1" spans="1:35">
      <c r="A510" s="239">
        <f t="shared" si="650"/>
        <v>507</v>
      </c>
      <c r="B510" s="293" t="s">
        <v>119</v>
      </c>
      <c r="C510" s="334" t="s">
        <v>930</v>
      </c>
      <c r="D510" s="335" t="s">
        <v>931</v>
      </c>
      <c r="E510" s="328">
        <v>0</v>
      </c>
      <c r="F510" s="241">
        <v>3726.65</v>
      </c>
      <c r="G510" s="327">
        <v>6014.67</v>
      </c>
      <c r="H510" s="327">
        <v>3726.65</v>
      </c>
      <c r="I510" s="340">
        <v>0</v>
      </c>
      <c r="J510" s="242"/>
      <c r="K510" s="240">
        <f t="shared" si="651"/>
        <v>0</v>
      </c>
      <c r="L510" s="240">
        <f t="shared" si="652"/>
        <v>596.26</v>
      </c>
      <c r="M510" s="242">
        <f t="shared" si="653"/>
        <v>481.17</v>
      </c>
      <c r="N510" s="240">
        <f t="shared" si="654"/>
        <v>26.09</v>
      </c>
      <c r="O510" s="242">
        <f t="shared" si="655"/>
        <v>0</v>
      </c>
      <c r="P510" s="242">
        <f t="shared" si="656"/>
        <v>0</v>
      </c>
      <c r="Q510" s="242">
        <f t="shared" si="657"/>
        <v>1103.52</v>
      </c>
      <c r="R510" s="240">
        <f t="shared" si="658"/>
        <v>0</v>
      </c>
      <c r="S510" s="240">
        <f t="shared" si="659"/>
        <v>298.13</v>
      </c>
      <c r="T510" s="242">
        <f t="shared" si="660"/>
        <v>120.29</v>
      </c>
      <c r="U510" s="240">
        <f t="shared" si="661"/>
        <v>11.18</v>
      </c>
      <c r="V510" s="242">
        <f t="shared" si="662"/>
        <v>0</v>
      </c>
      <c r="W510" s="242">
        <f t="shared" si="663"/>
        <v>0</v>
      </c>
      <c r="X510" s="240">
        <f t="shared" si="664"/>
        <v>429.6</v>
      </c>
      <c r="Y510" s="240">
        <f t="shared" si="665"/>
        <v>1533.12</v>
      </c>
      <c r="Z510" s="342"/>
      <c r="AA510" s="257" t="s">
        <v>75</v>
      </c>
      <c r="AB510" s="258">
        <f t="shared" ref="AB510:AH510" si="683">K510+R510</f>
        <v>0</v>
      </c>
      <c r="AC510" s="258">
        <f t="shared" si="683"/>
        <v>894.39</v>
      </c>
      <c r="AD510" s="258">
        <f t="shared" si="683"/>
        <v>601.46</v>
      </c>
      <c r="AE510" s="258">
        <f t="shared" si="683"/>
        <v>37.27</v>
      </c>
      <c r="AF510" s="258">
        <f t="shared" si="683"/>
        <v>0</v>
      </c>
      <c r="AG510" s="258">
        <f t="shared" si="683"/>
        <v>0</v>
      </c>
      <c r="AH510" s="258">
        <f t="shared" si="683"/>
        <v>1533.12</v>
      </c>
      <c r="AI510" s="257" t="s">
        <v>32</v>
      </c>
    </row>
  </sheetData>
  <sheetProtection password="CF7A" sheet="1" sort="0" autoFilter="0" pivotTables="0" objects="1"/>
  <autoFilter xmlns:etc="http://www.wps.cn/officeDocument/2017/etCustomData" ref="A3:AI458" etc:filterBottomFollowUsedRange="0"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7">
    <mergeCell ref="A1:Z1"/>
    <mergeCell ref="E2:J2"/>
    <mergeCell ref="K2:Q2"/>
    <mergeCell ref="R2:X2"/>
    <mergeCell ref="AB2:AH2"/>
    <mergeCell ref="A458:B458"/>
    <mergeCell ref="C458:D458"/>
    <mergeCell ref="A459:B459"/>
    <mergeCell ref="C459:D459"/>
    <mergeCell ref="A460:B460"/>
    <mergeCell ref="C460:D460"/>
    <mergeCell ref="E460:F460"/>
    <mergeCell ref="G460:H460"/>
    <mergeCell ref="A461:B461"/>
    <mergeCell ref="C461:D461"/>
    <mergeCell ref="E461:F461"/>
    <mergeCell ref="G461:H461"/>
    <mergeCell ref="A462:B462"/>
    <mergeCell ref="C462:D462"/>
    <mergeCell ref="E462:F462"/>
    <mergeCell ref="G462:H462"/>
    <mergeCell ref="A463:B463"/>
    <mergeCell ref="C463:D463"/>
    <mergeCell ref="E463:F463"/>
    <mergeCell ref="G463:H463"/>
    <mergeCell ref="A464:B464"/>
    <mergeCell ref="C464:D464"/>
    <mergeCell ref="E464:F464"/>
    <mergeCell ref="G464:H464"/>
    <mergeCell ref="A465:B465"/>
    <mergeCell ref="C465:D465"/>
    <mergeCell ref="E465:F465"/>
    <mergeCell ref="G465:H465"/>
    <mergeCell ref="A466:B466"/>
    <mergeCell ref="C466:D466"/>
    <mergeCell ref="E466:F466"/>
    <mergeCell ref="G466:H466"/>
    <mergeCell ref="A467:B467"/>
    <mergeCell ref="C467:D467"/>
    <mergeCell ref="E467:F467"/>
    <mergeCell ref="G467:H467"/>
    <mergeCell ref="A2:A3"/>
    <mergeCell ref="B2:B3"/>
    <mergeCell ref="C2:C3"/>
    <mergeCell ref="D2:D3"/>
    <mergeCell ref="A468:AF472"/>
    <mergeCell ref="A476:C477"/>
  </mergeCells>
  <conditionalFormatting sqref="D84">
    <cfRule type="duplicateValues" dxfId="124" priority="427"/>
  </conditionalFormatting>
  <conditionalFormatting sqref="C262">
    <cfRule type="duplicateValues" dxfId="125" priority="1009"/>
  </conditionalFormatting>
  <conditionalFormatting sqref="C263">
    <cfRule type="duplicateValues" dxfId="125" priority="1007"/>
  </conditionalFormatting>
  <conditionalFormatting sqref="C271">
    <cfRule type="duplicateValues" dxfId="124" priority="995"/>
    <cfRule type="duplicateValues" dxfId="124" priority="996"/>
    <cfRule type="duplicateValues" dxfId="124" priority="997"/>
    <cfRule type="duplicateValues" dxfId="124" priority="998"/>
    <cfRule type="duplicateValues" dxfId="124" priority="999"/>
    <cfRule type="duplicateValues" dxfId="124" priority="1000"/>
    <cfRule type="duplicateValues" dxfId="124" priority="1001"/>
    <cfRule type="duplicateValues" dxfId="124" priority="1002"/>
    <cfRule type="duplicateValues" dxfId="125" priority="1003"/>
  </conditionalFormatting>
  <conditionalFormatting sqref="C272">
    <cfRule type="duplicateValues" dxfId="125" priority="993"/>
  </conditionalFormatting>
  <conditionalFormatting sqref="C273">
    <cfRule type="duplicateValues" dxfId="125" priority="994"/>
  </conditionalFormatting>
  <conditionalFormatting sqref="C279">
    <cfRule type="duplicateValues" dxfId="124" priority="951"/>
  </conditionalFormatting>
  <conditionalFormatting sqref="C280">
    <cfRule type="duplicateValues" dxfId="124" priority="961"/>
    <cfRule type="duplicateValues" dxfId="124" priority="962"/>
    <cfRule type="duplicateValues" dxfId="124" priority="963"/>
    <cfRule type="duplicateValues" dxfId="124" priority="964"/>
    <cfRule type="duplicateValues" dxfId="124" priority="965"/>
    <cfRule type="duplicateValues" dxfId="124" priority="966"/>
    <cfRule type="duplicateValues" dxfId="124" priority="967"/>
  </conditionalFormatting>
  <conditionalFormatting sqref="D280">
    <cfRule type="duplicateValues" dxfId="124" priority="960"/>
  </conditionalFormatting>
  <conditionalFormatting sqref="C281">
    <cfRule type="duplicateValues" dxfId="124" priority="959"/>
  </conditionalFormatting>
  <conditionalFormatting sqref="D281">
    <cfRule type="duplicateValues" dxfId="124" priority="958"/>
  </conditionalFormatting>
  <conditionalFormatting sqref="C282">
    <cfRule type="duplicateValues" dxfId="124" priority="950"/>
  </conditionalFormatting>
  <conditionalFormatting sqref="D282">
    <cfRule type="duplicateValues" dxfId="124" priority="946"/>
  </conditionalFormatting>
  <conditionalFormatting sqref="D283">
    <cfRule type="duplicateValues" dxfId="124" priority="943"/>
    <cfRule type="duplicateValues" dxfId="124" priority="944"/>
    <cfRule type="duplicateValues" dxfId="124" priority="945"/>
  </conditionalFormatting>
  <conditionalFormatting sqref="C284">
    <cfRule type="duplicateValues" dxfId="124" priority="948"/>
  </conditionalFormatting>
  <conditionalFormatting sqref="D284">
    <cfRule type="duplicateValues" dxfId="124" priority="941"/>
  </conditionalFormatting>
  <conditionalFormatting sqref="C285">
    <cfRule type="duplicateValues" dxfId="124" priority="947"/>
  </conditionalFormatting>
  <conditionalFormatting sqref="D285">
    <cfRule type="duplicateValues" dxfId="124" priority="940"/>
  </conditionalFormatting>
  <conditionalFormatting sqref="C286">
    <cfRule type="duplicateValues" dxfId="124" priority="926"/>
    <cfRule type="duplicateValues" dxfId="124" priority="927"/>
    <cfRule type="duplicateValues" dxfId="124" priority="928"/>
    <cfRule type="duplicateValues" dxfId="124" priority="930"/>
    <cfRule type="duplicateValues" dxfId="124" priority="931"/>
    <cfRule type="duplicateValues" dxfId="124" priority="932"/>
    <cfRule type="duplicateValues" dxfId="124" priority="933"/>
    <cfRule type="duplicateValues" dxfId="124" priority="934"/>
  </conditionalFormatting>
  <conditionalFormatting sqref="D286">
    <cfRule type="duplicateValues" dxfId="124" priority="929"/>
    <cfRule type="duplicateValues" dxfId="124" priority="935"/>
  </conditionalFormatting>
  <conditionalFormatting sqref="D287">
    <cfRule type="duplicateValues" dxfId="124" priority="923"/>
    <cfRule type="duplicateValues" dxfId="124" priority="924"/>
    <cfRule type="duplicateValues" dxfId="124" priority="925"/>
  </conditionalFormatting>
  <conditionalFormatting sqref="D289">
    <cfRule type="duplicateValues" dxfId="124" priority="921"/>
  </conditionalFormatting>
  <conditionalFormatting sqref="C295">
    <cfRule type="duplicateValues" dxfId="124" priority="915"/>
    <cfRule type="duplicateValues" dxfId="124" priority="916"/>
    <cfRule type="duplicateValues" dxfId="124" priority="917"/>
    <cfRule type="duplicateValues" dxfId="124" priority="918"/>
    <cfRule type="duplicateValues" dxfId="124" priority="919"/>
  </conditionalFormatting>
  <conditionalFormatting sqref="C303">
    <cfRule type="duplicateValues" dxfId="124" priority="845"/>
    <cfRule type="duplicateValues" dxfId="124" priority="846"/>
    <cfRule type="duplicateValues" dxfId="124" priority="847"/>
    <cfRule type="duplicateValues" dxfId="124" priority="848"/>
    <cfRule type="duplicateValues" dxfId="124" priority="849"/>
    <cfRule type="duplicateValues" dxfId="124" priority="850"/>
    <cfRule type="duplicateValues" dxfId="124" priority="851"/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</conditionalFormatting>
  <conditionalFormatting sqref="C304">
    <cfRule type="duplicateValues" dxfId="124" priority="485"/>
    <cfRule type="duplicateValues" dxfId="124" priority="486"/>
    <cfRule type="duplicateValues" dxfId="124" priority="487"/>
    <cfRule type="duplicateValues" dxfId="124" priority="488"/>
    <cfRule type="duplicateValues" dxfId="124" priority="489"/>
    <cfRule type="duplicateValues" dxfId="124" priority="490"/>
    <cfRule type="duplicateValues" dxfId="124" priority="491"/>
    <cfRule type="duplicateValues" dxfId="124" priority="492"/>
    <cfRule type="duplicateValues" dxfId="124" priority="493"/>
    <cfRule type="duplicateValues" dxfId="124" priority="494"/>
    <cfRule type="duplicateValues" dxfId="124" priority="495"/>
    <cfRule type="duplicateValues" dxfId="124" priority="496"/>
    <cfRule type="duplicateValues" dxfId="124" priority="497"/>
    <cfRule type="duplicateValues" dxfId="124" priority="498"/>
    <cfRule type="duplicateValues" dxfId="124" priority="499"/>
    <cfRule type="duplicateValues" dxfId="124" priority="500"/>
    <cfRule type="duplicateValues" dxfId="124" priority="501"/>
    <cfRule type="duplicateValues" dxfId="124" priority="502"/>
    <cfRule type="duplicateValues" dxfId="124" priority="503"/>
    <cfRule type="duplicateValues" dxfId="124" priority="504"/>
    <cfRule type="duplicateValues" dxfId="124" priority="505"/>
    <cfRule type="duplicateValues" dxfId="124" priority="506"/>
    <cfRule type="duplicateValues" dxfId="124" priority="507"/>
    <cfRule type="duplicateValues" dxfId="124" priority="508"/>
    <cfRule type="duplicateValues" dxfId="124" priority="509"/>
    <cfRule type="duplicateValues" dxfId="124" priority="510"/>
    <cfRule type="duplicateValues" dxfId="124" priority="511"/>
    <cfRule type="duplicateValues" dxfId="124" priority="512"/>
    <cfRule type="duplicateValues" dxfId="124" priority="513"/>
    <cfRule type="duplicateValues" dxfId="124" priority="514"/>
    <cfRule type="duplicateValues" dxfId="124" priority="515"/>
    <cfRule type="duplicateValues" dxfId="124" priority="516"/>
    <cfRule type="duplicateValues" dxfId="124" priority="517"/>
    <cfRule type="duplicateValues" dxfId="124" priority="518"/>
    <cfRule type="duplicateValues" dxfId="124" priority="519"/>
    <cfRule type="duplicateValues" dxfId="124" priority="520"/>
    <cfRule type="duplicateValues" dxfId="124" priority="521"/>
    <cfRule type="duplicateValues" dxfId="124" priority="522"/>
    <cfRule type="duplicateValues" dxfId="124" priority="523"/>
    <cfRule type="duplicateValues" dxfId="124" priority="524"/>
    <cfRule type="duplicateValues" dxfId="124" priority="525"/>
    <cfRule type="duplicateValues" dxfId="124" priority="526"/>
    <cfRule type="duplicateValues" dxfId="124" priority="527"/>
    <cfRule type="duplicateValues" dxfId="124" priority="528"/>
    <cfRule type="duplicateValues" dxfId="124" priority="529"/>
    <cfRule type="duplicateValues" dxfId="124" priority="530"/>
    <cfRule type="duplicateValues" dxfId="124" priority="531"/>
    <cfRule type="duplicateValues" dxfId="124" priority="532"/>
    <cfRule type="duplicateValues" dxfId="124" priority="533"/>
    <cfRule type="duplicateValues" dxfId="124" priority="534"/>
    <cfRule type="duplicateValues" dxfId="124" priority="535"/>
  </conditionalFormatting>
  <conditionalFormatting sqref="C312">
    <cfRule type="duplicateValues" dxfId="124" priority="691"/>
    <cfRule type="duplicateValues" dxfId="124" priority="694"/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  <cfRule type="duplicateValues" dxfId="124" priority="778"/>
    <cfRule type="duplicateValues" dxfId="124" priority="781"/>
    <cfRule type="duplicateValues" dxfId="124" priority="784"/>
    <cfRule type="duplicateValues" dxfId="124" priority="787"/>
    <cfRule type="duplicateValues" dxfId="124" priority="790"/>
    <cfRule type="duplicateValues" dxfId="124" priority="793"/>
    <cfRule type="duplicateValues" dxfId="124" priority="796"/>
    <cfRule type="duplicateValues" dxfId="124" priority="799"/>
    <cfRule type="duplicateValues" dxfId="124" priority="802"/>
    <cfRule type="duplicateValues" dxfId="124" priority="805"/>
    <cfRule type="duplicateValues" dxfId="124" priority="808"/>
    <cfRule type="duplicateValues" dxfId="124" priority="811"/>
    <cfRule type="duplicateValues" dxfId="124" priority="814"/>
    <cfRule type="duplicateValues" dxfId="124" priority="817"/>
    <cfRule type="duplicateValues" dxfId="124" priority="820"/>
    <cfRule type="duplicateValues" dxfId="124" priority="823"/>
    <cfRule type="duplicateValues" dxfId="124" priority="826"/>
    <cfRule type="duplicateValues" dxfId="124" priority="829"/>
    <cfRule type="duplicateValues" dxfId="124" priority="832"/>
    <cfRule type="duplicateValues" dxfId="124" priority="835"/>
    <cfRule type="duplicateValues" dxfId="124" priority="838"/>
    <cfRule type="duplicateValues" dxfId="124" priority="841"/>
  </conditionalFormatting>
  <conditionalFormatting sqref="C315">
    <cfRule type="duplicateValues" dxfId="124" priority="689"/>
    <cfRule type="duplicateValues" dxfId="124" priority="692"/>
    <cfRule type="duplicateValues" dxfId="124" priority="695"/>
    <cfRule type="duplicateValues" dxfId="124" priority="698"/>
    <cfRule type="duplicateValues" dxfId="124" priority="701"/>
    <cfRule type="duplicateValues" dxfId="124" priority="704"/>
    <cfRule type="duplicateValues" dxfId="124" priority="707"/>
    <cfRule type="duplicateValues" dxfId="124" priority="710"/>
    <cfRule type="duplicateValues" dxfId="124" priority="713"/>
    <cfRule type="duplicateValues" dxfId="124" priority="716"/>
    <cfRule type="duplicateValues" dxfId="124" priority="719"/>
    <cfRule type="duplicateValues" dxfId="124" priority="722"/>
    <cfRule type="duplicateValues" dxfId="124" priority="725"/>
    <cfRule type="duplicateValues" dxfId="124" priority="728"/>
    <cfRule type="duplicateValues" dxfId="124" priority="731"/>
    <cfRule type="duplicateValues" dxfId="124" priority="734"/>
    <cfRule type="duplicateValues" dxfId="124" priority="737"/>
    <cfRule type="duplicateValues" dxfId="124" priority="740"/>
    <cfRule type="duplicateValues" dxfId="124" priority="743"/>
    <cfRule type="duplicateValues" dxfId="124" priority="746"/>
    <cfRule type="duplicateValues" dxfId="124" priority="749"/>
    <cfRule type="duplicateValues" dxfId="124" priority="752"/>
    <cfRule type="duplicateValues" dxfId="124" priority="755"/>
    <cfRule type="duplicateValues" dxfId="124" priority="758"/>
    <cfRule type="duplicateValues" dxfId="124" priority="761"/>
    <cfRule type="duplicateValues" dxfId="124" priority="764"/>
    <cfRule type="duplicateValues" dxfId="124" priority="767"/>
    <cfRule type="duplicateValues" dxfId="124" priority="770"/>
    <cfRule type="duplicateValues" dxfId="124" priority="773"/>
    <cfRule type="duplicateValues" dxfId="124" priority="776"/>
    <cfRule type="duplicateValues" dxfId="124" priority="779"/>
    <cfRule type="duplicateValues" dxfId="124" priority="782"/>
    <cfRule type="duplicateValues" dxfId="124" priority="785"/>
    <cfRule type="duplicateValues" dxfId="124" priority="788"/>
    <cfRule type="duplicateValues" dxfId="124" priority="791"/>
    <cfRule type="duplicateValues" dxfId="124" priority="794"/>
    <cfRule type="duplicateValues" dxfId="124" priority="797"/>
    <cfRule type="duplicateValues" dxfId="124" priority="800"/>
    <cfRule type="duplicateValues" dxfId="124" priority="803"/>
    <cfRule type="duplicateValues" dxfId="124" priority="806"/>
    <cfRule type="duplicateValues" dxfId="124" priority="809"/>
    <cfRule type="duplicateValues" dxfId="124" priority="812"/>
    <cfRule type="duplicateValues" dxfId="124" priority="815"/>
    <cfRule type="duplicateValues" dxfId="124" priority="818"/>
    <cfRule type="duplicateValues" dxfId="124" priority="821"/>
    <cfRule type="duplicateValues" dxfId="124" priority="824"/>
    <cfRule type="duplicateValues" dxfId="124" priority="827"/>
    <cfRule type="duplicateValues" dxfId="124" priority="830"/>
    <cfRule type="duplicateValues" dxfId="124" priority="833"/>
    <cfRule type="duplicateValues" dxfId="124" priority="836"/>
    <cfRule type="duplicateValues" dxfId="124" priority="839"/>
  </conditionalFormatting>
  <conditionalFormatting sqref="C316">
    <cfRule type="duplicateValues" dxfId="124" priority="536"/>
    <cfRule type="duplicateValues" dxfId="124" priority="539"/>
    <cfRule type="duplicateValues" dxfId="124" priority="542"/>
    <cfRule type="duplicateValues" dxfId="124" priority="545"/>
    <cfRule type="duplicateValues" dxfId="124" priority="548"/>
    <cfRule type="duplicateValues" dxfId="124" priority="551"/>
    <cfRule type="duplicateValues" dxfId="124" priority="554"/>
    <cfRule type="duplicateValues" dxfId="124" priority="557"/>
    <cfRule type="duplicateValues" dxfId="124" priority="560"/>
    <cfRule type="duplicateValues" dxfId="124" priority="563"/>
    <cfRule type="duplicateValues" dxfId="124" priority="566"/>
    <cfRule type="duplicateValues" dxfId="124" priority="569"/>
    <cfRule type="duplicateValues" dxfId="124" priority="572"/>
    <cfRule type="duplicateValues" dxfId="124" priority="575"/>
    <cfRule type="duplicateValues" dxfId="124" priority="578"/>
    <cfRule type="duplicateValues" dxfId="124" priority="581"/>
    <cfRule type="duplicateValues" dxfId="124" priority="584"/>
    <cfRule type="duplicateValues" dxfId="124" priority="587"/>
    <cfRule type="duplicateValues" dxfId="124" priority="590"/>
    <cfRule type="duplicateValues" dxfId="124" priority="593"/>
    <cfRule type="duplicateValues" dxfId="124" priority="596"/>
    <cfRule type="duplicateValues" dxfId="124" priority="599"/>
    <cfRule type="duplicateValues" dxfId="124" priority="602"/>
    <cfRule type="duplicateValues" dxfId="124" priority="605"/>
    <cfRule type="duplicateValues" dxfId="124" priority="608"/>
    <cfRule type="duplicateValues" dxfId="124" priority="611"/>
    <cfRule type="duplicateValues" dxfId="124" priority="614"/>
    <cfRule type="duplicateValues" dxfId="124" priority="617"/>
    <cfRule type="duplicateValues" dxfId="124" priority="620"/>
    <cfRule type="duplicateValues" dxfId="124" priority="623"/>
    <cfRule type="duplicateValues" dxfId="124" priority="626"/>
    <cfRule type="duplicateValues" dxfId="124" priority="629"/>
    <cfRule type="duplicateValues" dxfId="124" priority="632"/>
    <cfRule type="duplicateValues" dxfId="124" priority="635"/>
    <cfRule type="duplicateValues" dxfId="124" priority="638"/>
    <cfRule type="duplicateValues" dxfId="124" priority="641"/>
    <cfRule type="duplicateValues" dxfId="124" priority="644"/>
    <cfRule type="duplicateValues" dxfId="124" priority="647"/>
    <cfRule type="duplicateValues" dxfId="124" priority="650"/>
    <cfRule type="duplicateValues" dxfId="124" priority="653"/>
    <cfRule type="duplicateValues" dxfId="124" priority="656"/>
    <cfRule type="duplicateValues" dxfId="124" priority="659"/>
    <cfRule type="duplicateValues" dxfId="124" priority="662"/>
    <cfRule type="duplicateValues" dxfId="124" priority="665"/>
    <cfRule type="duplicateValues" dxfId="124" priority="668"/>
    <cfRule type="duplicateValues" dxfId="124" priority="671"/>
    <cfRule type="duplicateValues" dxfId="124" priority="674"/>
    <cfRule type="duplicateValues" dxfId="124" priority="677"/>
    <cfRule type="duplicateValues" dxfId="124" priority="680"/>
    <cfRule type="duplicateValues" dxfId="124" priority="683"/>
    <cfRule type="duplicateValues" dxfId="124" priority="686"/>
  </conditionalFormatting>
  <conditionalFormatting sqref="C364">
    <cfRule type="duplicateValues" dxfId="124" priority="408"/>
  </conditionalFormatting>
  <conditionalFormatting sqref="D380">
    <cfRule type="duplicateValues" dxfId="124" priority="348"/>
  </conditionalFormatting>
  <conditionalFormatting sqref="C381">
    <cfRule type="duplicateValues" dxfId="124" priority="403"/>
  </conditionalFormatting>
  <conditionalFormatting sqref="D381">
    <cfRule type="duplicateValues" dxfId="124" priority="347"/>
  </conditionalFormatting>
  <conditionalFormatting sqref="C389">
    <cfRule type="duplicateValues" dxfId="124" priority="290"/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  <cfRule type="duplicateValues" dxfId="124" priority="305"/>
    <cfRule type="duplicateValues" dxfId="124" priority="306"/>
    <cfRule type="duplicateValues" dxfId="124" priority="307"/>
    <cfRule type="duplicateValues" dxfId="124" priority="308"/>
    <cfRule type="duplicateValues" dxfId="124" priority="309"/>
    <cfRule type="duplicateValues" dxfId="124" priority="310"/>
    <cfRule type="duplicateValues" dxfId="124" priority="311"/>
    <cfRule type="duplicateValues" dxfId="124" priority="312"/>
    <cfRule type="duplicateValues" dxfId="124" priority="313"/>
    <cfRule type="duplicateValues" dxfId="124" priority="314"/>
    <cfRule type="duplicateValues" dxfId="124" priority="315"/>
    <cfRule type="duplicateValues" dxfId="124" priority="316"/>
    <cfRule type="duplicateValues" dxfId="124" priority="317"/>
    <cfRule type="duplicateValues" dxfId="124" priority="318"/>
    <cfRule type="duplicateValues" dxfId="124" priority="319"/>
    <cfRule type="duplicateValues" dxfId="124" priority="320"/>
    <cfRule type="duplicateValues" dxfId="124" priority="321"/>
    <cfRule type="duplicateValues" dxfId="124" priority="322"/>
    <cfRule type="duplicateValues" dxfId="124" priority="323"/>
    <cfRule type="duplicateValues" dxfId="124" priority="324"/>
    <cfRule type="duplicateValues" dxfId="124" priority="325"/>
    <cfRule type="duplicateValues" dxfId="124" priority="326"/>
    <cfRule type="duplicateValues" dxfId="124" priority="327"/>
    <cfRule type="duplicateValues" dxfId="124" priority="328"/>
    <cfRule type="duplicateValues" dxfId="124" priority="329"/>
    <cfRule type="duplicateValues" dxfId="124" priority="330"/>
    <cfRule type="duplicateValues" dxfId="124" priority="331"/>
    <cfRule type="duplicateValues" dxfId="124" priority="332"/>
    <cfRule type="duplicateValues" dxfId="124" priority="333"/>
    <cfRule type="duplicateValues" dxfId="124" priority="334"/>
    <cfRule type="duplicateValues" dxfId="124" priority="335"/>
    <cfRule type="duplicateValues" dxfId="124" priority="336"/>
    <cfRule type="duplicateValues" dxfId="124" priority="337"/>
    <cfRule type="duplicateValues" dxfId="124" priority="338"/>
    <cfRule type="duplicateValues" dxfId="124" priority="339"/>
    <cfRule type="duplicateValues" dxfId="124" priority="340"/>
  </conditionalFormatting>
  <conditionalFormatting sqref="D389">
    <cfRule type="duplicateValues" dxfId="124" priority="288"/>
  </conditionalFormatting>
  <conditionalFormatting sqref="C429">
    <cfRule type="duplicateValues" dxfId="124" priority="42"/>
    <cfRule type="duplicateValues" dxfId="124" priority="41"/>
    <cfRule type="duplicateValues" dxfId="124" priority="40"/>
  </conditionalFormatting>
  <conditionalFormatting sqref="D429">
    <cfRule type="duplicateValues" dxfId="124" priority="39"/>
  </conditionalFormatting>
  <conditionalFormatting sqref="C437">
    <cfRule type="duplicateValues" dxfId="124" priority="85"/>
    <cfRule type="duplicateValues" dxfId="124" priority="86"/>
    <cfRule type="duplicateValues" dxfId="124" priority="87"/>
    <cfRule type="duplicateValues" dxfId="124" priority="88"/>
    <cfRule type="duplicateValues" dxfId="124" priority="89"/>
    <cfRule type="duplicateValues" dxfId="124" priority="90"/>
    <cfRule type="duplicateValues" dxfId="124" priority="91"/>
    <cfRule type="duplicateValues" dxfId="124" priority="92"/>
    <cfRule type="duplicateValues" dxfId="124" priority="93"/>
    <cfRule type="duplicateValues" dxfId="124" priority="94"/>
    <cfRule type="duplicateValues" dxfId="124" priority="95"/>
    <cfRule type="duplicateValues" dxfId="124" priority="96"/>
    <cfRule type="duplicateValues" dxfId="124" priority="97"/>
    <cfRule type="duplicateValues" dxfId="124" priority="98"/>
    <cfRule type="duplicateValues" dxfId="124" priority="99"/>
    <cfRule type="duplicateValues" dxfId="124" priority="100"/>
    <cfRule type="duplicateValues" dxfId="124" priority="101"/>
    <cfRule type="duplicateValues" dxfId="124" priority="102"/>
    <cfRule type="duplicateValues" dxfId="124" priority="103"/>
    <cfRule type="duplicateValues" dxfId="124" priority="104"/>
    <cfRule type="duplicateValues" dxfId="124" priority="105"/>
    <cfRule type="duplicateValues" dxfId="124" priority="106"/>
    <cfRule type="duplicateValues" dxfId="124" priority="107"/>
    <cfRule type="duplicateValues" dxfId="124" priority="108"/>
    <cfRule type="duplicateValues" dxfId="124" priority="109"/>
    <cfRule type="duplicateValues" dxfId="124" priority="110"/>
    <cfRule type="duplicateValues" dxfId="124" priority="111"/>
    <cfRule type="duplicateValues" dxfId="124" priority="112"/>
    <cfRule type="duplicateValues" dxfId="124" priority="113"/>
    <cfRule type="duplicateValues" dxfId="124" priority="114"/>
    <cfRule type="duplicateValues" dxfId="124" priority="115"/>
    <cfRule type="duplicateValues" dxfId="124" priority="116"/>
    <cfRule type="duplicateValues" dxfId="124" priority="117"/>
    <cfRule type="duplicateValues" dxfId="124" priority="118"/>
    <cfRule type="duplicateValues" dxfId="124" priority="119"/>
    <cfRule type="duplicateValues" dxfId="124" priority="120"/>
    <cfRule type="duplicateValues" dxfId="124" priority="121"/>
    <cfRule type="duplicateValues" dxfId="124" priority="122"/>
    <cfRule type="duplicateValues" dxfId="124" priority="123"/>
    <cfRule type="duplicateValues" dxfId="124" priority="124"/>
    <cfRule type="duplicateValues" dxfId="124" priority="125"/>
    <cfRule type="duplicateValues" dxfId="124" priority="126"/>
    <cfRule type="duplicateValues" dxfId="124" priority="127"/>
    <cfRule type="duplicateValues" dxfId="124" priority="128"/>
    <cfRule type="duplicateValues" dxfId="124" priority="129"/>
    <cfRule type="duplicateValues" dxfId="124" priority="130"/>
    <cfRule type="duplicateValues" dxfId="124" priority="131"/>
    <cfRule type="duplicateValues" dxfId="124" priority="132"/>
    <cfRule type="duplicateValues" dxfId="124" priority="133"/>
    <cfRule type="duplicateValues" dxfId="124" priority="134"/>
    <cfRule type="duplicateValues" dxfId="124" priority="135"/>
    <cfRule type="duplicateValues" dxfId="124" priority="136"/>
    <cfRule type="duplicateValues" dxfId="124" priority="137"/>
  </conditionalFormatting>
  <conditionalFormatting sqref="D437">
    <cfRule type="duplicateValues" dxfId="124" priority="81"/>
  </conditionalFormatting>
  <conditionalFormatting sqref="C440">
    <cfRule type="duplicateValues" dxfId="124" priority="71"/>
    <cfRule type="duplicateValues" dxfId="124" priority="72"/>
    <cfRule type="duplicateValues" dxfId="124" priority="73"/>
  </conditionalFormatting>
  <conditionalFormatting sqref="D440">
    <cfRule type="duplicateValues" dxfId="124" priority="70"/>
  </conditionalFormatting>
  <conditionalFormatting sqref="D441">
    <cfRule type="duplicateValues" dxfId="124" priority="83"/>
  </conditionalFormatting>
  <conditionalFormatting sqref="D453">
    <cfRule type="duplicateValues" dxfId="124" priority="76"/>
  </conditionalFormatting>
  <conditionalFormatting sqref="D455">
    <cfRule type="duplicateValues" dxfId="124" priority="75"/>
  </conditionalFormatting>
  <conditionalFormatting sqref="D456">
    <cfRule type="duplicateValues" dxfId="124" priority="74"/>
  </conditionalFormatting>
  <conditionalFormatting sqref="C481"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  <cfRule type="duplicateValues" dxfId="124" priority="213"/>
    <cfRule type="duplicateValues" dxfId="124" priority="214"/>
    <cfRule type="duplicateValues" dxfId="124" priority="215"/>
    <cfRule type="duplicateValues" dxfId="124" priority="216"/>
    <cfRule type="duplicateValues" dxfId="124" priority="217"/>
    <cfRule type="duplicateValues" dxfId="124" priority="218"/>
    <cfRule type="duplicateValues" dxfId="124" priority="219"/>
    <cfRule type="duplicateValues" dxfId="124" priority="220"/>
    <cfRule type="duplicateValues" dxfId="124" priority="221"/>
    <cfRule type="duplicateValues" dxfId="124" priority="222"/>
    <cfRule type="duplicateValues" dxfId="124" priority="223"/>
    <cfRule type="duplicateValues" dxfId="124" priority="224"/>
    <cfRule type="duplicateValues" dxfId="124" priority="225"/>
    <cfRule type="duplicateValues" dxfId="124" priority="226"/>
    <cfRule type="duplicateValues" dxfId="124" priority="227"/>
    <cfRule type="duplicateValues" dxfId="124" priority="228"/>
    <cfRule type="duplicateValues" dxfId="124" priority="229"/>
    <cfRule type="duplicateValues" dxfId="124" priority="230"/>
    <cfRule type="duplicateValues" dxfId="124" priority="231"/>
    <cfRule type="duplicateValues" dxfId="124" priority="232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  <cfRule type="duplicateValues" dxfId="124" priority="243"/>
    <cfRule type="duplicateValues" dxfId="124" priority="244"/>
    <cfRule type="duplicateValues" dxfId="124" priority="245"/>
    <cfRule type="duplicateValues" dxfId="124" priority="246"/>
    <cfRule type="duplicateValues" dxfId="124" priority="247"/>
    <cfRule type="duplicateValues" dxfId="124" priority="248"/>
    <cfRule type="duplicateValues" dxfId="124" priority="249"/>
    <cfRule type="duplicateValues" dxfId="124" priority="250"/>
    <cfRule type="duplicateValues" dxfId="124" priority="251"/>
    <cfRule type="duplicateValues" dxfId="124" priority="252"/>
    <cfRule type="duplicateValues" dxfId="124" priority="253"/>
    <cfRule type="duplicateValues" dxfId="124" priority="254"/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</conditionalFormatting>
  <conditionalFormatting sqref="C491">
    <cfRule type="duplicateValues" dxfId="124" priority="538"/>
    <cfRule type="duplicateValues" dxfId="124" priority="541"/>
    <cfRule type="duplicateValues" dxfId="124" priority="544"/>
    <cfRule type="duplicateValues" dxfId="124" priority="547"/>
    <cfRule type="duplicateValues" dxfId="124" priority="550"/>
    <cfRule type="duplicateValues" dxfId="124" priority="553"/>
    <cfRule type="duplicateValues" dxfId="124" priority="556"/>
    <cfRule type="duplicateValues" dxfId="124" priority="559"/>
    <cfRule type="duplicateValues" dxfId="124" priority="562"/>
    <cfRule type="duplicateValues" dxfId="124" priority="565"/>
    <cfRule type="duplicateValues" dxfId="124" priority="568"/>
    <cfRule type="duplicateValues" dxfId="124" priority="571"/>
    <cfRule type="duplicateValues" dxfId="124" priority="574"/>
    <cfRule type="duplicateValues" dxfId="124" priority="577"/>
    <cfRule type="duplicateValues" dxfId="124" priority="580"/>
    <cfRule type="duplicateValues" dxfId="124" priority="583"/>
    <cfRule type="duplicateValues" dxfId="124" priority="586"/>
    <cfRule type="duplicateValues" dxfId="124" priority="589"/>
    <cfRule type="duplicateValues" dxfId="124" priority="592"/>
    <cfRule type="duplicateValues" dxfId="124" priority="595"/>
    <cfRule type="duplicateValues" dxfId="124" priority="598"/>
    <cfRule type="duplicateValues" dxfId="124" priority="601"/>
    <cfRule type="duplicateValues" dxfId="124" priority="604"/>
    <cfRule type="duplicateValues" dxfId="124" priority="607"/>
    <cfRule type="duplicateValues" dxfId="124" priority="610"/>
    <cfRule type="duplicateValues" dxfId="124" priority="613"/>
    <cfRule type="duplicateValues" dxfId="124" priority="616"/>
    <cfRule type="duplicateValues" dxfId="124" priority="619"/>
    <cfRule type="duplicateValues" dxfId="124" priority="622"/>
    <cfRule type="duplicateValues" dxfId="124" priority="625"/>
    <cfRule type="duplicateValues" dxfId="124" priority="628"/>
    <cfRule type="duplicateValues" dxfId="124" priority="631"/>
    <cfRule type="duplicateValues" dxfId="124" priority="634"/>
    <cfRule type="duplicateValues" dxfId="124" priority="637"/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  <cfRule type="duplicateValues" dxfId="124" priority="682"/>
    <cfRule type="duplicateValues" dxfId="124" priority="685"/>
    <cfRule type="duplicateValues" dxfId="124" priority="688"/>
  </conditionalFormatting>
  <conditionalFormatting sqref="C498">
    <cfRule type="duplicateValues" dxfId="124" priority="68"/>
    <cfRule type="duplicateValues" dxfId="124" priority="69"/>
  </conditionalFormatting>
  <conditionalFormatting sqref="D498">
    <cfRule type="duplicateValues" dxfId="124" priority="67"/>
  </conditionalFormatting>
  <conditionalFormatting sqref="C504">
    <cfRule type="duplicateValues" dxfId="124" priority="59"/>
  </conditionalFormatting>
  <conditionalFormatting sqref="D504">
    <cfRule type="duplicateValues" dxfId="124" priority="58"/>
  </conditionalFormatting>
  <conditionalFormatting sqref="C505">
    <cfRule type="duplicateValues" dxfId="124" priority="57"/>
    <cfRule type="duplicateValues" dxfId="124" priority="56"/>
    <cfRule type="duplicateValues" dxfId="124" priority="55"/>
  </conditionalFormatting>
  <conditionalFormatting sqref="D505">
    <cfRule type="duplicateValues" dxfId="124" priority="54"/>
  </conditionalFormatting>
  <conditionalFormatting sqref="C506">
    <cfRule type="duplicateValues" dxfId="124" priority="53"/>
    <cfRule type="duplicateValues" dxfId="124" priority="52"/>
    <cfRule type="duplicateValues" dxfId="124" priority="51"/>
    <cfRule type="duplicateValues" dxfId="124" priority="50"/>
    <cfRule type="duplicateValues" dxfId="124" priority="49"/>
  </conditionalFormatting>
  <conditionalFormatting sqref="J506">
    <cfRule type="duplicateValues" dxfId="124" priority="48"/>
    <cfRule type="duplicateValues" dxfId="124" priority="47"/>
    <cfRule type="duplicateValues" dxfId="124" priority="46"/>
    <cfRule type="duplicateValues" dxfId="124" priority="45"/>
    <cfRule type="duplicateValues" dxfId="124" priority="44"/>
  </conditionalFormatting>
  <conditionalFormatting sqref="C508">
    <cfRule type="duplicateValues" dxfId="124" priority="38"/>
    <cfRule type="duplicateValues" dxfId="124" priority="36"/>
    <cfRule type="duplicateValues" dxfId="124" priority="35"/>
    <cfRule type="duplicateValues" dxfId="124" priority="34"/>
    <cfRule type="duplicateValues" dxfId="124" priority="33"/>
    <cfRule type="duplicateValues" dxfId="124" priority="32"/>
    <cfRule type="duplicateValues" dxfId="124" priority="31"/>
    <cfRule type="duplicateValues" dxfId="124" priority="30"/>
    <cfRule type="duplicateValues" dxfId="124" priority="29"/>
    <cfRule type="duplicateValues" dxfId="124" priority="28"/>
  </conditionalFormatting>
  <conditionalFormatting sqref="D508">
    <cfRule type="duplicateValues" dxfId="124" priority="37"/>
  </conditionalFormatting>
  <conditionalFormatting sqref="C509">
    <cfRule type="duplicateValues" dxfId="124" priority="27"/>
    <cfRule type="duplicateValues" dxfId="124" priority="25"/>
    <cfRule type="duplicateValues" dxfId="124" priority="24"/>
    <cfRule type="duplicateValues" dxfId="124" priority="23"/>
    <cfRule type="duplicateValues" dxfId="124" priority="22"/>
    <cfRule type="duplicateValues" dxfId="124" priority="21"/>
    <cfRule type="duplicateValues" dxfId="124" priority="20"/>
    <cfRule type="duplicateValues" dxfId="124" priority="19"/>
    <cfRule type="duplicateValues" dxfId="124" priority="18"/>
    <cfRule type="duplicateValues" dxfId="124" priority="17"/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  <cfRule type="duplicateValues" dxfId="124" priority="11"/>
    <cfRule type="duplicateValues" dxfId="124" priority="10"/>
    <cfRule type="duplicateValues" dxfId="124" priority="9"/>
    <cfRule type="duplicateValues" dxfId="124" priority="8"/>
  </conditionalFormatting>
  <conditionalFormatting sqref="D509">
    <cfRule type="duplicateValues" dxfId="124" priority="26"/>
  </conditionalFormatting>
  <conditionalFormatting sqref="C510">
    <cfRule type="duplicateValues" dxfId="124" priority="7"/>
    <cfRule type="duplicateValues" dxfId="124" priority="6"/>
    <cfRule type="duplicateValues" dxfId="124" priority="4"/>
    <cfRule type="duplicateValues" dxfId="124" priority="3"/>
    <cfRule type="duplicateValues" dxfId="124" priority="2"/>
    <cfRule type="duplicateValues" dxfId="124" priority="1"/>
  </conditionalFormatting>
  <conditionalFormatting sqref="D510">
    <cfRule type="duplicateValues" dxfId="124" priority="5"/>
  </conditionalFormatting>
  <conditionalFormatting sqref="C193:C197">
    <cfRule type="duplicateValues" dxfId="125" priority="1020"/>
  </conditionalFormatting>
  <conditionalFormatting sqref="C241:C242">
    <cfRule type="duplicateValues" dxfId="125" priority="1016"/>
  </conditionalFormatting>
  <conditionalFormatting sqref="C254:C256">
    <cfRule type="duplicateValues" dxfId="125" priority="1011"/>
  </conditionalFormatting>
  <conditionalFormatting sqref="C257:C259">
    <cfRule type="duplicateValues" dxfId="125" priority="1010"/>
  </conditionalFormatting>
  <conditionalFormatting sqref="C260:C261">
    <cfRule type="duplicateValues" dxfId="125" priority="1008"/>
  </conditionalFormatting>
  <conditionalFormatting sqref="C264:C273">
    <cfRule type="duplicateValues" dxfId="124" priority="974"/>
  </conditionalFormatting>
  <conditionalFormatting sqref="C272:C273">
    <cfRule type="duplicateValues" dxfId="124" priority="985"/>
    <cfRule type="duplicateValues" dxfId="124" priority="986"/>
    <cfRule type="duplicateValues" dxfId="124" priority="987"/>
    <cfRule type="duplicateValues" dxfId="124" priority="988"/>
    <cfRule type="duplicateValues" dxfId="124" priority="989"/>
    <cfRule type="duplicateValues" dxfId="124" priority="990"/>
    <cfRule type="duplicateValues" dxfId="124" priority="991"/>
    <cfRule type="duplicateValues" dxfId="124" priority="992"/>
  </conditionalFormatting>
  <conditionalFormatting sqref="C280:C281">
    <cfRule type="duplicateValues" dxfId="124" priority="953"/>
  </conditionalFormatting>
  <conditionalFormatting sqref="C296:C300">
    <cfRule type="duplicateValues" dxfId="124" priority="911"/>
    <cfRule type="duplicateValues" dxfId="124" priority="913"/>
    <cfRule type="duplicateValues" dxfId="124" priority="914"/>
  </conditionalFormatting>
  <conditionalFormatting sqref="C301:C302"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  <cfRule type="duplicateValues" dxfId="124" priority="887"/>
    <cfRule type="duplicateValues" dxfId="124" priority="888"/>
    <cfRule type="duplicateValues" dxfId="124" priority="889"/>
    <cfRule type="duplicateValues" dxfId="124" priority="890"/>
    <cfRule type="duplicateValues" dxfId="124" priority="891"/>
    <cfRule type="duplicateValues" dxfId="124" priority="892"/>
    <cfRule type="duplicateValues" dxfId="124" priority="893"/>
    <cfRule type="duplicateValues" dxfId="124" priority="894"/>
    <cfRule type="duplicateValues" dxfId="124" priority="895"/>
    <cfRule type="duplicateValues" dxfId="124" priority="896"/>
    <cfRule type="duplicateValues" dxfId="124" priority="897"/>
    <cfRule type="duplicateValues" dxfId="124" priority="898"/>
    <cfRule type="duplicateValues" dxfId="124" priority="899"/>
    <cfRule type="duplicateValues" dxfId="124" priority="900"/>
    <cfRule type="duplicateValues" dxfId="124" priority="901"/>
    <cfRule type="duplicateValues" dxfId="124" priority="902"/>
    <cfRule type="duplicateValues" dxfId="124" priority="903"/>
    <cfRule type="duplicateValues" dxfId="124" priority="904"/>
    <cfRule type="duplicateValues" dxfId="124" priority="905"/>
    <cfRule type="duplicateValues" dxfId="124" priority="906"/>
    <cfRule type="duplicateValues" dxfId="124" priority="907"/>
    <cfRule type="duplicateValues" dxfId="124" priority="908"/>
    <cfRule type="duplicateValues" dxfId="124" priority="909"/>
    <cfRule type="duplicateValues" dxfId="124" priority="910"/>
  </conditionalFormatting>
  <conditionalFormatting sqref="C313:C314">
    <cfRule type="duplicateValues" dxfId="124" priority="537"/>
    <cfRule type="duplicateValues" dxfId="124" priority="540"/>
    <cfRule type="duplicateValues" dxfId="124" priority="543"/>
    <cfRule type="duplicateValues" dxfId="124" priority="546"/>
    <cfRule type="duplicateValues" dxfId="124" priority="549"/>
    <cfRule type="duplicateValues" dxfId="124" priority="552"/>
    <cfRule type="duplicateValues" dxfId="124" priority="555"/>
    <cfRule type="duplicateValues" dxfId="124" priority="558"/>
    <cfRule type="duplicateValues" dxfId="124" priority="561"/>
    <cfRule type="duplicateValues" dxfId="124" priority="564"/>
    <cfRule type="duplicateValues" dxfId="124" priority="567"/>
    <cfRule type="duplicateValues" dxfId="124" priority="570"/>
    <cfRule type="duplicateValues" dxfId="124" priority="573"/>
    <cfRule type="duplicateValues" dxfId="124" priority="576"/>
    <cfRule type="duplicateValues" dxfId="124" priority="579"/>
    <cfRule type="duplicateValues" dxfId="124" priority="582"/>
    <cfRule type="duplicateValues" dxfId="124" priority="585"/>
    <cfRule type="duplicateValues" dxfId="124" priority="588"/>
    <cfRule type="duplicateValues" dxfId="124" priority="591"/>
    <cfRule type="duplicateValues" dxfId="124" priority="594"/>
    <cfRule type="duplicateValues" dxfId="124" priority="597"/>
    <cfRule type="duplicateValues" dxfId="124" priority="600"/>
    <cfRule type="duplicateValues" dxfId="124" priority="603"/>
    <cfRule type="duplicateValues" dxfId="124" priority="606"/>
    <cfRule type="duplicateValues" dxfId="124" priority="609"/>
    <cfRule type="duplicateValues" dxfId="124" priority="612"/>
    <cfRule type="duplicateValues" dxfId="124" priority="615"/>
    <cfRule type="duplicateValues" dxfId="124" priority="618"/>
    <cfRule type="duplicateValues" dxfId="124" priority="621"/>
    <cfRule type="duplicateValues" dxfId="124" priority="624"/>
    <cfRule type="duplicateValues" dxfId="124" priority="627"/>
    <cfRule type="duplicateValues" dxfId="124" priority="630"/>
    <cfRule type="duplicateValues" dxfId="124" priority="633"/>
    <cfRule type="duplicateValues" dxfId="124" priority="636"/>
    <cfRule type="duplicateValues" dxfId="124" priority="639"/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  <cfRule type="duplicateValues" dxfId="124" priority="681"/>
    <cfRule type="duplicateValues" dxfId="124" priority="684"/>
    <cfRule type="duplicateValues" dxfId="124" priority="687"/>
  </conditionalFormatting>
  <conditionalFormatting sqref="C336:C345">
    <cfRule type="duplicateValues" dxfId="124" priority="418"/>
    <cfRule type="duplicateValues" dxfId="124" priority="419"/>
    <cfRule type="duplicateValues" dxfId="124" priority="420"/>
    <cfRule type="duplicateValues" dxfId="124" priority="421"/>
    <cfRule type="duplicateValues" dxfId="124" priority="422"/>
  </conditionalFormatting>
  <conditionalFormatting sqref="C346:C355">
    <cfRule type="duplicateValues" dxfId="124" priority="411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</conditionalFormatting>
  <conditionalFormatting sqref="C382:C385">
    <cfRule type="duplicateValues" dxfId="124" priority="350"/>
    <cfRule type="duplicateValues" dxfId="124" priority="351"/>
  </conditionalFormatting>
  <conditionalFormatting sqref="C400:C401">
    <cfRule type="duplicateValues" dxfId="124" priority="286"/>
    <cfRule type="duplicateValues" dxfId="124" priority="287"/>
  </conditionalFormatting>
  <conditionalFormatting sqref="C444:C453">
    <cfRule type="duplicateValues" dxfId="124" priority="79"/>
    <cfRule type="duplicateValues" dxfId="124" priority="80"/>
  </conditionalFormatting>
  <conditionalFormatting sqref="C454:C456">
    <cfRule type="duplicateValues" dxfId="124" priority="78"/>
  </conditionalFormatting>
  <conditionalFormatting sqref="C499:C500">
    <cfRule type="duplicateValues" dxfId="124" priority="65"/>
    <cfRule type="duplicateValues" dxfId="124" priority="66"/>
  </conditionalFormatting>
  <conditionalFormatting sqref="C501:C502">
    <cfRule type="duplicateValues" dxfId="124" priority="61"/>
    <cfRule type="duplicateValues" dxfId="124" priority="62"/>
    <cfRule type="duplicateValues" dxfId="124" priority="63"/>
  </conditionalFormatting>
  <conditionalFormatting sqref="D287:D288">
    <cfRule type="duplicateValues" dxfId="124" priority="922"/>
  </conditionalFormatting>
  <conditionalFormatting sqref="D304:D311">
    <cfRule type="duplicateValues" dxfId="124" priority="432"/>
  </conditionalFormatting>
  <conditionalFormatting sqref="D382:D385">
    <cfRule type="duplicateValues" dxfId="124" priority="345"/>
  </conditionalFormatting>
  <conditionalFormatting sqref="D442:D443">
    <cfRule type="duplicateValues" dxfId="124" priority="82"/>
  </conditionalFormatting>
  <conditionalFormatting sqref="D444:D452">
    <cfRule type="duplicateValues" dxfId="124" priority="77"/>
  </conditionalFormatting>
  <conditionalFormatting sqref="D499:D500">
    <cfRule type="duplicateValues" dxfId="124" priority="64"/>
  </conditionalFormatting>
  <conditionalFormatting sqref="D501:D502">
    <cfRule type="duplicateValues" dxfId="124" priority="60"/>
  </conditionalFormatting>
  <conditionalFormatting sqref="J390:J402">
    <cfRule type="duplicateValues" dxfId="124" priority="167"/>
  </conditionalFormatting>
  <conditionalFormatting sqref="J401:J402">
    <cfRule type="duplicateValues" dxfId="124" priority="168"/>
    <cfRule type="duplicateValues" dxfId="124" priority="169"/>
  </conditionalFormatting>
  <conditionalFormatting sqref="C1:C386 C511:C1048576 C482:C483 C414 C488:C493 E467 G460:G467 C480 C458:C459 C485 C467:C477">
    <cfRule type="duplicateValues" dxfId="124" priority="344"/>
  </conditionalFormatting>
  <conditionalFormatting sqref="C1:C428 C457:C496 C511:C1048576 J390:J407 J503 C503">
    <cfRule type="duplicateValues" dxfId="124" priority="161"/>
  </conditionalFormatting>
  <conditionalFormatting sqref="C2:C3 C5:C49 G460:G467 C458:C459 C51:C65 C77:C180 C67:C71 C73:C75 C182:C216 C218:C237 C279 C482 C493 C473:C475">
    <cfRule type="duplicateValues" dxfId="124" priority="1019"/>
  </conditionalFormatting>
  <conditionalFormatting sqref="C2:C3 C5:C49 G460:G467 C473:C477 C51:C65 C67:C71 C73:C75 C77:C180 C182:C216 C218:C237 C279 C482 C493 C458:C459">
    <cfRule type="duplicateValues" dxfId="124" priority="1018"/>
  </conditionalFormatting>
  <conditionalFormatting sqref="C2:C49 C488:C489 G460:G467 C77:C180 C51:C65 C73:C75 C67:C71 C182:C216 C218:C253 C279 C473:C477 C493 E467 C458:C459 C467 C482">
    <cfRule type="duplicateValues" dxfId="126" priority="1013"/>
    <cfRule type="duplicateValues" dxfId="124" priority="1014"/>
  </conditionalFormatting>
  <conditionalFormatting sqref="C2:C263 C458:C459 C467 C279 C473:C477 C493 E467 C482 G460:G467 C488:C489">
    <cfRule type="duplicateValues" dxfId="124" priority="1004"/>
    <cfRule type="duplicateValues" dxfId="124" priority="1005"/>
    <cfRule type="duplicateValues" dxfId="124" priority="1006"/>
  </conditionalFormatting>
  <conditionalFormatting sqref="C2:C276 G460:G467 E467 C279 C473:C477 C493 C467 C482 C458:C459 C488:C489">
    <cfRule type="duplicateValues" dxfId="124" priority="971"/>
    <cfRule type="duplicateValues" dxfId="124" priority="973"/>
  </conditionalFormatting>
  <conditionalFormatting sqref="C2:C279 C473:C477 C467 G460:G467 C493 C482 C458:C459 C488:C489 E467">
    <cfRule type="duplicateValues" dxfId="124" priority="970"/>
  </conditionalFormatting>
  <conditionalFormatting sqref="C2:C281 C458:C459 E467 C467:C477 C493 C482 G460:G467 C488:C489">
    <cfRule type="duplicateValues" dxfId="124" priority="956"/>
  </conditionalFormatting>
  <conditionalFormatting sqref="C2:C303 C488:C490 C482 C356 C414 C493 E467 G460:G467 C458:C459 C467:C477">
    <cfRule type="duplicateValues" dxfId="124" priority="843"/>
  </conditionalFormatting>
  <conditionalFormatting sqref="C2:C303 C511:C1048576 C493 C356 C414 C482 C467:C477 C458:C459 E467 G460:G467 C488:C490">
    <cfRule type="duplicateValues" dxfId="124" priority="842"/>
  </conditionalFormatting>
  <conditionalFormatting sqref="C4 C243:C253 C488">
    <cfRule type="duplicateValues" dxfId="125" priority="1015"/>
  </conditionalFormatting>
  <conditionalFormatting sqref="C4 C246:C278 C488">
    <cfRule type="duplicateValues" dxfId="124" priority="969"/>
  </conditionalFormatting>
  <conditionalFormatting sqref="C4:C279 C488:C489 C493 C482">
    <cfRule type="duplicateValues" dxfId="124" priority="968"/>
  </conditionalFormatting>
  <conditionalFormatting sqref="C4:C281 C488:C489 C493 C482">
    <cfRule type="duplicateValues" dxfId="124" priority="954"/>
    <cfRule type="duplicateValues" dxfId="124" priority="955"/>
    <cfRule type="duplicateValues" dxfId="124" priority="957"/>
  </conditionalFormatting>
  <conditionalFormatting sqref="C4:C49 C488:C489 C493 C73:C75 C77:C180 C51:C65 C67:C71 C182:C216 C218:C253 C279 C482">
    <cfRule type="duplicateValues" dxfId="124" priority="1012"/>
  </conditionalFormatting>
  <conditionalFormatting sqref="C4:C276 C488:C489 C493 C279 C482">
    <cfRule type="duplicateValues" dxfId="124" priority="972"/>
  </conditionalFormatting>
  <conditionalFormatting sqref="C4:C285 C488:C489 C493 C356 C482">
    <cfRule type="duplicateValues" dxfId="124" priority="936"/>
    <cfRule type="duplicateValues" dxfId="124" priority="937"/>
    <cfRule type="duplicateValues" dxfId="124" priority="938"/>
    <cfRule type="duplicateValues" dxfId="124" priority="939"/>
  </conditionalFormatting>
  <conditionalFormatting sqref="C4:C294 C488:C490 C482 C356 C414 C493">
    <cfRule type="duplicateValues" dxfId="124" priority="920"/>
  </conditionalFormatting>
  <conditionalFormatting sqref="C4:C300 C488:C490 C482 C356 C414 C493">
    <cfRule type="duplicateValues" dxfId="124" priority="912"/>
  </conditionalFormatting>
  <conditionalFormatting sqref="C4:C8 C488:C490 C482 C31:C303 C356 C414 C493">
    <cfRule type="duplicateValues" dxfId="124" priority="844"/>
  </conditionalFormatting>
  <conditionalFormatting sqref="C4:C317 C482 C488:C491 C356 C414 C493">
    <cfRule type="duplicateValues" dxfId="124" priority="429"/>
    <cfRule type="duplicateValues" dxfId="124" priority="430"/>
    <cfRule type="duplicateValues" dxfId="124" priority="431"/>
  </conditionalFormatting>
  <conditionalFormatting sqref="C4:C367 C482 C480 C414 C488:C493">
    <cfRule type="duplicateValues" dxfId="124" priority="407"/>
  </conditionalFormatting>
  <conditionalFormatting sqref="C4:C414 C482:C485 C479:C480 C503 C487:C493">
    <cfRule type="duplicateValues" dxfId="124" priority="281"/>
  </conditionalFormatting>
  <conditionalFormatting sqref="D4:D83 D488:D489 D493 D85:D278 D280:D281 D482">
    <cfRule type="duplicateValues" dxfId="124" priority="952"/>
  </conditionalFormatting>
  <conditionalFormatting sqref="C239:C240 C489">
    <cfRule type="duplicateValues" dxfId="125" priority="1017"/>
  </conditionalFormatting>
  <conditionalFormatting sqref="C257:C335 C356 C414 C490:C491 C480">
    <cfRule type="duplicateValues" dxfId="124" priority="426"/>
  </conditionalFormatting>
  <conditionalFormatting sqref="C283 C356">
    <cfRule type="duplicateValues" dxfId="124" priority="949"/>
  </conditionalFormatting>
  <conditionalFormatting sqref="D283 D356:D358">
    <cfRule type="duplicateValues" dxfId="124" priority="942"/>
  </conditionalFormatting>
  <conditionalFormatting sqref="C304:C316 C491">
    <cfRule type="duplicateValues" dxfId="124" priority="433"/>
  </conditionalFormatting>
  <conditionalFormatting sqref="C304:C321 C491">
    <cfRule type="duplicateValues" dxfId="124" priority="425"/>
  </conditionalFormatting>
  <conditionalFormatting sqref="C305:C308 C310:C311">
    <cfRule type="duplicateValues" dxfId="124" priority="690"/>
    <cfRule type="duplicateValues" dxfId="124" priority="693"/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  <cfRule type="duplicateValues" dxfId="124" priority="780"/>
    <cfRule type="duplicateValues" dxfId="124" priority="783"/>
    <cfRule type="duplicateValues" dxfId="124" priority="786"/>
    <cfRule type="duplicateValues" dxfId="124" priority="789"/>
    <cfRule type="duplicateValues" dxfId="124" priority="792"/>
    <cfRule type="duplicateValues" dxfId="124" priority="795"/>
    <cfRule type="duplicateValues" dxfId="124" priority="798"/>
    <cfRule type="duplicateValues" dxfId="124" priority="801"/>
    <cfRule type="duplicateValues" dxfId="124" priority="804"/>
    <cfRule type="duplicateValues" dxfId="124" priority="807"/>
    <cfRule type="duplicateValues" dxfId="124" priority="810"/>
    <cfRule type="duplicateValues" dxfId="124" priority="813"/>
    <cfRule type="duplicateValues" dxfId="124" priority="816"/>
    <cfRule type="duplicateValues" dxfId="124" priority="819"/>
    <cfRule type="duplicateValues" dxfId="124" priority="822"/>
    <cfRule type="duplicateValues" dxfId="124" priority="825"/>
    <cfRule type="duplicateValues" dxfId="124" priority="828"/>
    <cfRule type="duplicateValues" dxfId="124" priority="831"/>
    <cfRule type="duplicateValues" dxfId="124" priority="834"/>
    <cfRule type="duplicateValues" dxfId="124" priority="837"/>
    <cfRule type="duplicateValues" dxfId="124" priority="840"/>
  </conditionalFormatting>
  <conditionalFormatting sqref="C318:C335 C480">
    <cfRule type="duplicateValues" dxfId="124" priority="423"/>
    <cfRule type="duplicateValues" dxfId="124" priority="428"/>
  </conditionalFormatting>
  <conditionalFormatting sqref="C326:C335 C480">
    <cfRule type="duplicateValues" dxfId="124" priority="424"/>
  </conditionalFormatting>
  <conditionalFormatting sqref="D346:D355 D359:D367 D492">
    <cfRule type="duplicateValues" dxfId="124" priority="412"/>
  </conditionalFormatting>
  <conditionalFormatting sqref="C356:C367 C492">
    <cfRule type="duplicateValues" dxfId="124" priority="406"/>
  </conditionalFormatting>
  <conditionalFormatting sqref="C357:C363 C492">
    <cfRule type="duplicateValues" dxfId="124" priority="409"/>
    <cfRule type="duplicateValues" dxfId="124" priority="410"/>
  </conditionalFormatting>
  <conditionalFormatting sqref="C368:C386 C485 C483">
    <cfRule type="duplicateValues" dxfId="124" priority="343"/>
  </conditionalFormatting>
  <conditionalFormatting sqref="C368:C379 C386 C485 C483">
    <cfRule type="duplicateValues" dxfId="124" priority="404"/>
    <cfRule type="duplicateValues" dxfId="124" priority="405"/>
  </conditionalFormatting>
  <conditionalFormatting sqref="D368:D379 D386 D485 D483">
    <cfRule type="duplicateValues" dxfId="124" priority="349"/>
  </conditionalFormatting>
  <conditionalFormatting sqref="C387:C401 C487 C484">
    <cfRule type="duplicateValues" dxfId="124" priority="285"/>
  </conditionalFormatting>
  <conditionalFormatting sqref="C387:C388 C396:C399 C390:C394 C487 C484">
    <cfRule type="duplicateValues" dxfId="124" priority="341"/>
    <cfRule type="duplicateValues" dxfId="124" priority="342"/>
  </conditionalFormatting>
  <conditionalFormatting sqref="D387:D388 D487 D484">
    <cfRule type="duplicateValues" dxfId="124" priority="289"/>
  </conditionalFormatting>
  <conditionalFormatting sqref="J396:J400 J390:J394">
    <cfRule type="duplicateValues" dxfId="124" priority="170"/>
    <cfRule type="duplicateValues" dxfId="124" priority="171"/>
  </conditionalFormatting>
  <conditionalFormatting sqref="J390:J407 J503">
    <cfRule type="duplicateValues" dxfId="124" priority="163"/>
  </conditionalFormatting>
  <conditionalFormatting sqref="C402:C413 C503 C479">
    <cfRule type="duplicateValues" dxfId="124" priority="282"/>
    <cfRule type="duplicateValues" dxfId="124" priority="283"/>
    <cfRule type="duplicateValues" dxfId="124" priority="284"/>
  </conditionalFormatting>
  <conditionalFormatting sqref="C402:C413 I409 C503 C479">
    <cfRule type="duplicateValues" dxfId="124" priority="280"/>
  </conditionalFormatting>
  <conditionalFormatting sqref="J403:J407 J503">
    <cfRule type="duplicateValues" dxfId="124" priority="162"/>
    <cfRule type="duplicateValues" dxfId="124" priority="164"/>
    <cfRule type="duplicateValues" dxfId="124" priority="165"/>
    <cfRule type="duplicateValues" dxfId="124" priority="166"/>
  </conditionalFormatting>
  <conditionalFormatting sqref="C415:C422 C496 C486 C494 C426"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</conditionalFormatting>
  <conditionalFormatting sqref="C423:C425 C478 C495"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</conditionalFormatting>
  <conditionalFormatting sqref="C427:C428 C457"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</conditionalFormatting>
  <conditionalFormatting sqref="C497 C438:C439 C441:C443 C430:C436 C507">
    <cfRule type="duplicateValues" dxfId="124" priority="138"/>
    <cfRule type="duplicateValues" dxfId="124" priority="139"/>
    <cfRule type="duplicateValues" dxfId="124" priority="140"/>
  </conditionalFormatting>
  <conditionalFormatting sqref="D497 D438:D439 D430:D436 D507">
    <cfRule type="duplicateValues" dxfId="124" priority="84"/>
  </conditionalFormatting>
  <conditionalFormatting sqref="C506 J506">
    <cfRule type="duplicateValues" dxfId="124" priority="43"/>
  </conditionalFormatting>
  <dataValidations count="1">
    <dataValidation type="custom" allowBlank="1" showInputMessage="1" showErrorMessage="1" sqref="D481 D491 D508 D283:D284 D304:D316">
      <formula1>COUNTIF(D:D,D283&amp;"*")=1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3" manualBreakCount="13">
    <brk id="70" max="25" man="1"/>
    <brk id="137" max="25" man="1"/>
    <brk id="205" max="25" man="1"/>
    <brk id="270" max="25" man="1"/>
    <brk id="331" max="25" man="1"/>
    <brk id="386" max="25" man="1"/>
    <brk id="468" max="16383" man="1"/>
    <brk id="475" max="16383" man="1"/>
    <brk id="475" max="16383" man="1"/>
    <brk id="475" max="16383" man="1"/>
    <brk id="475" max="16383" man="1"/>
    <brk id="475" max="16383" man="1"/>
    <brk id="475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9"/>
  <sheetViews>
    <sheetView view="pageBreakPreview" zoomScaleNormal="100" workbookViewId="0">
      <pane xSplit="3" ySplit="3" topLeftCell="D419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303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1192</v>
      </c>
      <c r="B1" s="123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304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304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274">
        <v>3726.65</v>
      </c>
      <c r="F4" s="274">
        <v>3726.65</v>
      </c>
      <c r="G4" s="279">
        <v>6014.67</v>
      </c>
      <c r="H4" s="274">
        <v>3726.65</v>
      </c>
      <c r="I4" s="279">
        <v>2200</v>
      </c>
      <c r="J4" s="279"/>
      <c r="K4" s="274">
        <f t="shared" ref="K4:K67" si="1">ROUND(E4*0.012,2)</f>
        <v>44.72</v>
      </c>
      <c r="L4" s="274">
        <f t="shared" ref="L4:L67" si="2">ROUND(F4*0.16,2)</f>
        <v>596.26</v>
      </c>
      <c r="M4" s="279">
        <f t="shared" ref="M4:M67" si="3">ROUND(G4*0.08,2)</f>
        <v>481.17</v>
      </c>
      <c r="N4" s="274">
        <f t="shared" ref="N4:N67" si="4">ROUND(H4*0.007,2)</f>
        <v>26.09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1258.24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539.6</v>
      </c>
      <c r="Y4" s="274">
        <f t="shared" ref="Y4:Y67" si="15">Q4+X4</f>
        <v>1797.84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0</v>
      </c>
      <c r="AH4" s="281">
        <f t="shared" si="16"/>
        <v>1797.84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119</v>
      </c>
      <c r="C5" s="305" t="s">
        <v>125</v>
      </c>
      <c r="D5" s="277" t="s">
        <v>126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2200</v>
      </c>
      <c r="J5" s="279"/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110</v>
      </c>
      <c r="P5" s="279">
        <f t="shared" si="6"/>
        <v>0</v>
      </c>
      <c r="Q5" s="279">
        <f t="shared" si="7"/>
        <v>1258.24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110</v>
      </c>
      <c r="W5" s="279">
        <f t="shared" si="13"/>
        <v>0</v>
      </c>
      <c r="X5" s="274">
        <f t="shared" si="14"/>
        <v>539.6</v>
      </c>
      <c r="Y5" s="274">
        <f t="shared" si="15"/>
        <v>1797.84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220</v>
      </c>
      <c r="AG5" s="281">
        <f t="shared" si="17"/>
        <v>0</v>
      </c>
      <c r="AH5" s="281">
        <f t="shared" si="17"/>
        <v>1797.84</v>
      </c>
      <c r="AI5" s="139" t="s">
        <v>32</v>
      </c>
    </row>
    <row r="6" s="261" customFormat="1" ht="16" customHeight="1" spans="1:35">
      <c r="A6" s="273">
        <f t="shared" si="0"/>
        <v>3</v>
      </c>
      <c r="B6" s="274" t="s">
        <v>119</v>
      </c>
      <c r="C6" s="305" t="s">
        <v>127</v>
      </c>
      <c r="D6" s="277" t="s">
        <v>128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/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0</v>
      </c>
      <c r="Q6" s="279">
        <f t="shared" si="7"/>
        <v>1258.24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0</v>
      </c>
      <c r="X6" s="274">
        <f t="shared" si="14"/>
        <v>539.6</v>
      </c>
      <c r="Y6" s="274">
        <f t="shared" si="15"/>
        <v>1797.84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0</v>
      </c>
      <c r="AH6" s="281">
        <f t="shared" si="18"/>
        <v>1797.84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129</v>
      </c>
      <c r="C7" s="306" t="s">
        <v>130</v>
      </c>
      <c r="D7" s="274" t="s">
        <v>131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4180</v>
      </c>
      <c r="J7" s="279"/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209</v>
      </c>
      <c r="P7" s="279">
        <f t="shared" si="6"/>
        <v>0</v>
      </c>
      <c r="Q7" s="279">
        <f t="shared" si="7"/>
        <v>1357.24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209</v>
      </c>
      <c r="W7" s="279">
        <f t="shared" si="13"/>
        <v>0</v>
      </c>
      <c r="X7" s="274">
        <f t="shared" si="14"/>
        <v>638.6</v>
      </c>
      <c r="Y7" s="274">
        <f t="shared" si="15"/>
        <v>1995.84</v>
      </c>
      <c r="Z7" s="274"/>
      <c r="AA7" s="280" t="s">
        <v>82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418</v>
      </c>
      <c r="AG7" s="281">
        <f t="shared" si="19"/>
        <v>0</v>
      </c>
      <c r="AH7" s="281">
        <f t="shared" si="19"/>
        <v>1995.84</v>
      </c>
      <c r="AI7" s="139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307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9" t="s">
        <v>68</v>
      </c>
      <c r="AB8" s="140">
        <f t="shared" ref="AB8:AH8" si="20">K8+R8</f>
        <v>44.72</v>
      </c>
      <c r="AC8" s="140">
        <f t="shared" si="20"/>
        <v>894.39</v>
      </c>
      <c r="AD8" s="140">
        <f t="shared" si="20"/>
        <v>601.46</v>
      </c>
      <c r="AE8" s="140">
        <f t="shared" si="20"/>
        <v>37.27</v>
      </c>
      <c r="AF8" s="140">
        <f t="shared" si="20"/>
        <v>418</v>
      </c>
      <c r="AG8" s="140">
        <f t="shared" si="20"/>
        <v>0</v>
      </c>
      <c r="AH8" s="140">
        <f t="shared" si="20"/>
        <v>1995.84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308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0</v>
      </c>
      <c r="AH9" s="140">
        <f t="shared" si="21"/>
        <v>1895.84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308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9" t="s">
        <v>81</v>
      </c>
      <c r="AB10" s="140">
        <f t="shared" ref="AB10:AH10" si="22">K10+R10</f>
        <v>44.72</v>
      </c>
      <c r="AC10" s="140">
        <f t="shared" si="22"/>
        <v>894.39</v>
      </c>
      <c r="AD10" s="140">
        <f t="shared" si="22"/>
        <v>601.46</v>
      </c>
      <c r="AE10" s="140">
        <f t="shared" si="22"/>
        <v>37.27</v>
      </c>
      <c r="AF10" s="140">
        <f t="shared" si="22"/>
        <v>318</v>
      </c>
      <c r="AG10" s="140">
        <f t="shared" si="22"/>
        <v>0</v>
      </c>
      <c r="AH10" s="140">
        <f t="shared" si="22"/>
        <v>1895.84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308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9" t="s">
        <v>64</v>
      </c>
      <c r="AB11" s="140">
        <f t="shared" ref="AB11:AH11" si="23">K11+R11</f>
        <v>44.72</v>
      </c>
      <c r="AC11" s="140">
        <f t="shared" si="23"/>
        <v>894.39</v>
      </c>
      <c r="AD11" s="140">
        <f t="shared" si="23"/>
        <v>601.46</v>
      </c>
      <c r="AE11" s="140">
        <f t="shared" si="23"/>
        <v>37.27</v>
      </c>
      <c r="AF11" s="140">
        <f t="shared" si="23"/>
        <v>318</v>
      </c>
      <c r="AG11" s="140">
        <f t="shared" si="23"/>
        <v>0</v>
      </c>
      <c r="AH11" s="140">
        <f t="shared" si="23"/>
        <v>1895.84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308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9" t="s">
        <v>81</v>
      </c>
      <c r="AB12" s="140">
        <f t="shared" ref="AB12:AH12" si="24">K12+R12</f>
        <v>44.72</v>
      </c>
      <c r="AC12" s="140">
        <f t="shared" si="24"/>
        <v>894.39</v>
      </c>
      <c r="AD12" s="140">
        <f t="shared" si="24"/>
        <v>601.46</v>
      </c>
      <c r="AE12" s="140">
        <f t="shared" si="24"/>
        <v>37.27</v>
      </c>
      <c r="AF12" s="140">
        <f t="shared" si="24"/>
        <v>318</v>
      </c>
      <c r="AG12" s="140">
        <f t="shared" si="24"/>
        <v>0</v>
      </c>
      <c r="AH12" s="140">
        <f t="shared" si="24"/>
        <v>1895.84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308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9" t="s">
        <v>81</v>
      </c>
      <c r="AB13" s="140">
        <f t="shared" ref="AB13:AH13" si="25">K13+R13</f>
        <v>44.72</v>
      </c>
      <c r="AC13" s="140">
        <f t="shared" si="25"/>
        <v>894.39</v>
      </c>
      <c r="AD13" s="140">
        <f t="shared" si="25"/>
        <v>601.46</v>
      </c>
      <c r="AE13" s="140">
        <f t="shared" si="25"/>
        <v>37.27</v>
      </c>
      <c r="AF13" s="140">
        <f t="shared" si="25"/>
        <v>418</v>
      </c>
      <c r="AG13" s="140">
        <f t="shared" si="25"/>
        <v>0</v>
      </c>
      <c r="AH13" s="140">
        <f t="shared" si="25"/>
        <v>1995.84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309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9" t="s">
        <v>81</v>
      </c>
      <c r="AB14" s="140">
        <f t="shared" ref="AB14:AH14" si="26">K14+R14</f>
        <v>45.84</v>
      </c>
      <c r="AC14" s="140">
        <f t="shared" si="26"/>
        <v>916.8</v>
      </c>
      <c r="AD14" s="140">
        <f t="shared" si="26"/>
        <v>601.46</v>
      </c>
      <c r="AE14" s="140">
        <f t="shared" si="26"/>
        <v>38.2</v>
      </c>
      <c r="AF14" s="140">
        <f t="shared" si="26"/>
        <v>418</v>
      </c>
      <c r="AG14" s="140">
        <f t="shared" si="26"/>
        <v>0</v>
      </c>
      <c r="AH14" s="140">
        <f t="shared" si="26"/>
        <v>2020.3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308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9" t="s">
        <v>87</v>
      </c>
      <c r="AB15" s="140">
        <f t="shared" ref="AB15:AH15" si="27">K15+R15</f>
        <v>44.72</v>
      </c>
      <c r="AC15" s="140">
        <f t="shared" si="27"/>
        <v>894.39</v>
      </c>
      <c r="AD15" s="140">
        <f t="shared" si="27"/>
        <v>601.46</v>
      </c>
      <c r="AE15" s="140">
        <f t="shared" si="27"/>
        <v>37.27</v>
      </c>
      <c r="AF15" s="140">
        <f t="shared" si="27"/>
        <v>220</v>
      </c>
      <c r="AG15" s="140">
        <f t="shared" si="27"/>
        <v>0</v>
      </c>
      <c r="AH15" s="140">
        <f t="shared" si="27"/>
        <v>1797.84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308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9" t="s">
        <v>87</v>
      </c>
      <c r="AB16" s="140">
        <f t="shared" ref="AB16:AH16" si="28">K16+R16</f>
        <v>44.72</v>
      </c>
      <c r="AC16" s="140">
        <f t="shared" si="28"/>
        <v>894.39</v>
      </c>
      <c r="AD16" s="140">
        <f t="shared" si="28"/>
        <v>601.46</v>
      </c>
      <c r="AE16" s="140">
        <f t="shared" si="28"/>
        <v>37.27</v>
      </c>
      <c r="AF16" s="140">
        <f t="shared" si="28"/>
        <v>220</v>
      </c>
      <c r="AG16" s="140">
        <f t="shared" si="28"/>
        <v>0</v>
      </c>
      <c r="AH16" s="140">
        <f t="shared" si="28"/>
        <v>1797.84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308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9" t="s">
        <v>87</v>
      </c>
      <c r="AB17" s="140">
        <f t="shared" ref="AB17:AH17" si="29">K17+R17</f>
        <v>44.72</v>
      </c>
      <c r="AC17" s="140">
        <f t="shared" si="29"/>
        <v>894.39</v>
      </c>
      <c r="AD17" s="140">
        <f t="shared" si="29"/>
        <v>601.46</v>
      </c>
      <c r="AE17" s="140">
        <f t="shared" si="29"/>
        <v>37.27</v>
      </c>
      <c r="AF17" s="140">
        <f t="shared" si="29"/>
        <v>220</v>
      </c>
      <c r="AG17" s="140">
        <f t="shared" si="29"/>
        <v>0</v>
      </c>
      <c r="AH17" s="140">
        <f t="shared" si="29"/>
        <v>1797.84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308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9" t="s">
        <v>87</v>
      </c>
      <c r="AB18" s="140">
        <f t="shared" ref="AB18:AH18" si="30">K18+R18</f>
        <v>44.72</v>
      </c>
      <c r="AC18" s="140">
        <f t="shared" si="30"/>
        <v>894.39</v>
      </c>
      <c r="AD18" s="140">
        <f t="shared" si="30"/>
        <v>601.46</v>
      </c>
      <c r="AE18" s="140">
        <f t="shared" si="30"/>
        <v>37.27</v>
      </c>
      <c r="AF18" s="140">
        <f t="shared" si="30"/>
        <v>220</v>
      </c>
      <c r="AG18" s="140">
        <f t="shared" si="30"/>
        <v>0</v>
      </c>
      <c r="AH18" s="140">
        <f t="shared" si="30"/>
        <v>1797.84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308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9" t="s">
        <v>87</v>
      </c>
      <c r="AB19" s="140">
        <f t="shared" ref="AB19:AH19" si="31">K19+R19</f>
        <v>44.72</v>
      </c>
      <c r="AC19" s="140">
        <f t="shared" si="31"/>
        <v>894.39</v>
      </c>
      <c r="AD19" s="140">
        <f t="shared" si="31"/>
        <v>601.46</v>
      </c>
      <c r="AE19" s="140">
        <f t="shared" si="31"/>
        <v>37.27</v>
      </c>
      <c r="AF19" s="140">
        <f t="shared" si="31"/>
        <v>418</v>
      </c>
      <c r="AG19" s="140">
        <f t="shared" si="31"/>
        <v>0</v>
      </c>
      <c r="AH19" s="140">
        <f t="shared" si="31"/>
        <v>1995.84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308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9" t="s">
        <v>88</v>
      </c>
      <c r="AB20" s="140">
        <f t="shared" ref="AB20:AH20" si="32">K20+R20</f>
        <v>44.72</v>
      </c>
      <c r="AC20" s="140">
        <f t="shared" si="32"/>
        <v>894.39</v>
      </c>
      <c r="AD20" s="140">
        <f t="shared" si="32"/>
        <v>601.46</v>
      </c>
      <c r="AE20" s="140">
        <f t="shared" si="32"/>
        <v>37.27</v>
      </c>
      <c r="AF20" s="140">
        <f t="shared" si="32"/>
        <v>318</v>
      </c>
      <c r="AG20" s="140">
        <f t="shared" si="32"/>
        <v>0</v>
      </c>
      <c r="AH20" s="140">
        <f t="shared" si="32"/>
        <v>1895.84</v>
      </c>
      <c r="AI20" s="139" t="s">
        <v>34</v>
      </c>
    </row>
    <row r="21" spans="1:35">
      <c r="A21" s="129">
        <f t="shared" si="0"/>
        <v>18</v>
      </c>
      <c r="B21" s="49" t="s">
        <v>157</v>
      </c>
      <c r="C21" s="308" t="s">
        <v>162</v>
      </c>
      <c r="D21" s="49" t="s">
        <v>163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9" t="s">
        <v>88</v>
      </c>
      <c r="AB21" s="140">
        <f t="shared" ref="AB21:AH21" si="33">K21+R21</f>
        <v>44.72</v>
      </c>
      <c r="AC21" s="140">
        <f t="shared" si="33"/>
        <v>894.39</v>
      </c>
      <c r="AD21" s="140">
        <f t="shared" si="33"/>
        <v>601.46</v>
      </c>
      <c r="AE21" s="140">
        <f t="shared" si="33"/>
        <v>37.27</v>
      </c>
      <c r="AF21" s="140">
        <f t="shared" si="33"/>
        <v>318</v>
      </c>
      <c r="AG21" s="140">
        <f t="shared" si="33"/>
        <v>0</v>
      </c>
      <c r="AH21" s="140">
        <f t="shared" si="33"/>
        <v>1895.84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308" t="s">
        <v>165</v>
      </c>
      <c r="D22" s="49" t="s">
        <v>166</v>
      </c>
      <c r="E22" s="49">
        <v>3820</v>
      </c>
      <c r="F22" s="49">
        <v>3820</v>
      </c>
      <c r="G22" s="130">
        <v>6014.67</v>
      </c>
      <c r="H22" s="49">
        <v>3820</v>
      </c>
      <c r="I22" s="130">
        <v>4180</v>
      </c>
      <c r="J22" s="130"/>
      <c r="K22" s="49">
        <f t="shared" si="1"/>
        <v>45.84</v>
      </c>
      <c r="L22" s="49">
        <f t="shared" si="2"/>
        <v>611.2</v>
      </c>
      <c r="M22" s="130">
        <f t="shared" si="3"/>
        <v>481.17</v>
      </c>
      <c r="N22" s="49">
        <f t="shared" si="4"/>
        <v>26.74</v>
      </c>
      <c r="O22" s="130">
        <f t="shared" si="5"/>
        <v>209</v>
      </c>
      <c r="P22" s="130">
        <f t="shared" si="6"/>
        <v>0</v>
      </c>
      <c r="Q22" s="130">
        <f t="shared" si="7"/>
        <v>1373.95</v>
      </c>
      <c r="R22" s="49">
        <f t="shared" si="8"/>
        <v>0</v>
      </c>
      <c r="S22" s="49">
        <f t="shared" si="9"/>
        <v>305.6</v>
      </c>
      <c r="T22" s="130">
        <f t="shared" si="10"/>
        <v>120.29</v>
      </c>
      <c r="U22" s="49">
        <f t="shared" si="11"/>
        <v>11.46</v>
      </c>
      <c r="V22" s="130">
        <f t="shared" si="12"/>
        <v>209</v>
      </c>
      <c r="W22" s="130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39" t="s">
        <v>91</v>
      </c>
      <c r="AB22" s="140">
        <f t="shared" ref="AB22:AH22" si="34">K22+R22</f>
        <v>45.84</v>
      </c>
      <c r="AC22" s="140">
        <f t="shared" si="34"/>
        <v>916.8</v>
      </c>
      <c r="AD22" s="140">
        <f t="shared" si="34"/>
        <v>601.46</v>
      </c>
      <c r="AE22" s="140">
        <f t="shared" si="34"/>
        <v>38.2</v>
      </c>
      <c r="AF22" s="140">
        <f t="shared" si="34"/>
        <v>418</v>
      </c>
      <c r="AG22" s="140">
        <f t="shared" si="34"/>
        <v>0</v>
      </c>
      <c r="AH22" s="140">
        <f t="shared" si="34"/>
        <v>2020.3</v>
      </c>
      <c r="AI22" s="139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308" t="s">
        <v>167</v>
      </c>
      <c r="D23" s="49" t="s">
        <v>168</v>
      </c>
      <c r="E23" s="49">
        <v>3726.65</v>
      </c>
      <c r="F23" s="49">
        <v>3726.65</v>
      </c>
      <c r="G23" s="130">
        <v>6014.67</v>
      </c>
      <c r="H23" s="49">
        <v>3726.65</v>
      </c>
      <c r="I23" s="130">
        <v>4180</v>
      </c>
      <c r="J23" s="130"/>
      <c r="K23" s="49">
        <f t="shared" si="1"/>
        <v>44.72</v>
      </c>
      <c r="L23" s="49">
        <f t="shared" si="2"/>
        <v>596.26</v>
      </c>
      <c r="M23" s="130">
        <f t="shared" si="3"/>
        <v>481.17</v>
      </c>
      <c r="N23" s="49">
        <f t="shared" si="4"/>
        <v>26.09</v>
      </c>
      <c r="O23" s="130">
        <f t="shared" si="5"/>
        <v>209</v>
      </c>
      <c r="P23" s="130">
        <f t="shared" si="6"/>
        <v>0</v>
      </c>
      <c r="Q23" s="130">
        <f t="shared" si="7"/>
        <v>1357.24</v>
      </c>
      <c r="R23" s="49">
        <f t="shared" si="8"/>
        <v>0</v>
      </c>
      <c r="S23" s="49">
        <f t="shared" si="9"/>
        <v>298.13</v>
      </c>
      <c r="T23" s="130">
        <f t="shared" si="10"/>
        <v>120.29</v>
      </c>
      <c r="U23" s="49">
        <f t="shared" si="11"/>
        <v>11.18</v>
      </c>
      <c r="V23" s="130">
        <f t="shared" si="12"/>
        <v>209</v>
      </c>
      <c r="W23" s="130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39" t="s">
        <v>91</v>
      </c>
      <c r="AB23" s="140">
        <f t="shared" ref="AB23:AH23" si="35">K23+R23</f>
        <v>44.72</v>
      </c>
      <c r="AC23" s="140">
        <f t="shared" si="35"/>
        <v>894.39</v>
      </c>
      <c r="AD23" s="140">
        <f t="shared" si="35"/>
        <v>601.46</v>
      </c>
      <c r="AE23" s="140">
        <f t="shared" si="35"/>
        <v>37.27</v>
      </c>
      <c r="AF23" s="140">
        <f t="shared" si="35"/>
        <v>418</v>
      </c>
      <c r="AG23" s="140">
        <f t="shared" si="35"/>
        <v>0</v>
      </c>
      <c r="AH23" s="140">
        <f t="shared" si="35"/>
        <v>1995.84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308" t="s">
        <v>170</v>
      </c>
      <c r="D24" s="49" t="s">
        <v>171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3180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159</v>
      </c>
      <c r="P24" s="130">
        <f t="shared" si="6"/>
        <v>0</v>
      </c>
      <c r="Q24" s="130">
        <f t="shared" si="7"/>
        <v>1307.24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159</v>
      </c>
      <c r="W24" s="130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39" t="s">
        <v>91</v>
      </c>
      <c r="AB24" s="140">
        <f t="shared" ref="AB24:AH24" si="36">K24+R24</f>
        <v>44.72</v>
      </c>
      <c r="AC24" s="140">
        <f t="shared" si="36"/>
        <v>894.39</v>
      </c>
      <c r="AD24" s="140">
        <f t="shared" si="36"/>
        <v>601.46</v>
      </c>
      <c r="AE24" s="140">
        <f t="shared" si="36"/>
        <v>37.27</v>
      </c>
      <c r="AF24" s="140">
        <f t="shared" si="36"/>
        <v>318</v>
      </c>
      <c r="AG24" s="140">
        <f t="shared" si="36"/>
        <v>0</v>
      </c>
      <c r="AH24" s="140">
        <f t="shared" si="36"/>
        <v>1895.84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308" t="s">
        <v>172</v>
      </c>
      <c r="D25" s="49" t="s">
        <v>173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9" t="s">
        <v>92</v>
      </c>
      <c r="AB25" s="140">
        <f t="shared" ref="AB25:AH25" si="37">K25+R25</f>
        <v>44.72</v>
      </c>
      <c r="AC25" s="140">
        <f t="shared" si="37"/>
        <v>894.39</v>
      </c>
      <c r="AD25" s="140">
        <f t="shared" si="37"/>
        <v>601.46</v>
      </c>
      <c r="AE25" s="140">
        <f t="shared" si="37"/>
        <v>37.27</v>
      </c>
      <c r="AF25" s="140">
        <f t="shared" si="37"/>
        <v>318</v>
      </c>
      <c r="AG25" s="140">
        <f t="shared" si="37"/>
        <v>0</v>
      </c>
      <c r="AH25" s="140">
        <f t="shared" si="37"/>
        <v>1895.84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310" t="s">
        <v>174</v>
      </c>
      <c r="D26" s="46" t="s">
        <v>175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9" t="s">
        <v>92</v>
      </c>
      <c r="AB26" s="140">
        <f t="shared" ref="AB26:AH26" si="38">K26+R26</f>
        <v>44.72</v>
      </c>
      <c r="AC26" s="140">
        <f t="shared" si="38"/>
        <v>894.39</v>
      </c>
      <c r="AD26" s="140">
        <f t="shared" si="38"/>
        <v>601.46</v>
      </c>
      <c r="AE26" s="140">
        <f t="shared" si="38"/>
        <v>37.27</v>
      </c>
      <c r="AF26" s="140">
        <f t="shared" si="38"/>
        <v>318</v>
      </c>
      <c r="AG26" s="140">
        <f t="shared" si="38"/>
        <v>0</v>
      </c>
      <c r="AH26" s="140">
        <f t="shared" si="38"/>
        <v>1895.84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310" t="s">
        <v>176</v>
      </c>
      <c r="D27" s="46" t="s">
        <v>177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9" t="s">
        <v>64</v>
      </c>
      <c r="AB27" s="140">
        <f t="shared" ref="AB27:AH27" si="39">K27+R27</f>
        <v>44.72</v>
      </c>
      <c r="AC27" s="140">
        <f t="shared" si="39"/>
        <v>894.39</v>
      </c>
      <c r="AD27" s="140">
        <f t="shared" si="39"/>
        <v>601.46</v>
      </c>
      <c r="AE27" s="140">
        <f t="shared" si="39"/>
        <v>37.27</v>
      </c>
      <c r="AF27" s="140">
        <f t="shared" si="39"/>
        <v>318</v>
      </c>
      <c r="AG27" s="140">
        <f t="shared" si="39"/>
        <v>0</v>
      </c>
      <c r="AH27" s="140">
        <f t="shared" si="39"/>
        <v>1895.84</v>
      </c>
      <c r="AI27" s="139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308" t="s">
        <v>178</v>
      </c>
      <c r="D28" s="49" t="s">
        <v>179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4180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209</v>
      </c>
      <c r="P28" s="130">
        <f t="shared" si="6"/>
        <v>0</v>
      </c>
      <c r="Q28" s="130">
        <f t="shared" si="7"/>
        <v>1357.24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209</v>
      </c>
      <c r="W28" s="130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39" t="s">
        <v>71</v>
      </c>
      <c r="AB28" s="140">
        <f t="shared" ref="AB28:AH28" si="40">K28+R28</f>
        <v>44.72</v>
      </c>
      <c r="AC28" s="140">
        <f t="shared" si="40"/>
        <v>894.39</v>
      </c>
      <c r="AD28" s="140">
        <f t="shared" si="40"/>
        <v>601.46</v>
      </c>
      <c r="AE28" s="140">
        <f t="shared" si="40"/>
        <v>37.27</v>
      </c>
      <c r="AF28" s="140">
        <f t="shared" si="40"/>
        <v>418</v>
      </c>
      <c r="AG28" s="140">
        <f t="shared" si="40"/>
        <v>0</v>
      </c>
      <c r="AH28" s="140">
        <f t="shared" si="40"/>
        <v>1995.84</v>
      </c>
      <c r="AI28" s="139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308" t="s">
        <v>180</v>
      </c>
      <c r="D29" s="49" t="s">
        <v>181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3180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159</v>
      </c>
      <c r="P29" s="130">
        <f t="shared" si="6"/>
        <v>0</v>
      </c>
      <c r="Q29" s="130">
        <f t="shared" si="7"/>
        <v>1307.24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159</v>
      </c>
      <c r="W29" s="130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39" t="s">
        <v>81</v>
      </c>
      <c r="AB29" s="140">
        <f t="shared" ref="AB29:AH29" si="41">K29+R29</f>
        <v>44.72</v>
      </c>
      <c r="AC29" s="140">
        <f t="shared" si="41"/>
        <v>894.39</v>
      </c>
      <c r="AD29" s="140">
        <f t="shared" si="41"/>
        <v>601.46</v>
      </c>
      <c r="AE29" s="140">
        <f t="shared" si="41"/>
        <v>37.27</v>
      </c>
      <c r="AF29" s="140">
        <f t="shared" si="41"/>
        <v>318</v>
      </c>
      <c r="AG29" s="140">
        <f t="shared" si="41"/>
        <v>0</v>
      </c>
      <c r="AH29" s="140">
        <f t="shared" si="41"/>
        <v>1895.84</v>
      </c>
      <c r="AI29" s="139" t="s">
        <v>34</v>
      </c>
    </row>
    <row r="30" s="39" customFormat="1" ht="16" customHeight="1" spans="1:35">
      <c r="A30" s="129">
        <f t="shared" si="0"/>
        <v>27</v>
      </c>
      <c r="B30" s="49" t="e">
        <v>#N/A</v>
      </c>
      <c r="C30" s="311" t="s">
        <v>182</v>
      </c>
      <c r="D30" s="49" t="s">
        <v>183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0</v>
      </c>
      <c r="P30" s="130">
        <f t="shared" si="6"/>
        <v>0</v>
      </c>
      <c r="Q30" s="130">
        <f t="shared" si="7"/>
        <v>1148.24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0</v>
      </c>
      <c r="W30" s="130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39" t="s">
        <v>50</v>
      </c>
      <c r="AB30" s="140">
        <f t="shared" ref="AB30:AH30" si="42">K30+R30</f>
        <v>44.72</v>
      </c>
      <c r="AC30" s="140">
        <f t="shared" si="42"/>
        <v>894.39</v>
      </c>
      <c r="AD30" s="140">
        <f t="shared" si="42"/>
        <v>601.46</v>
      </c>
      <c r="AE30" s="140">
        <f t="shared" si="42"/>
        <v>37.27</v>
      </c>
      <c r="AF30" s="140">
        <f t="shared" si="42"/>
        <v>0</v>
      </c>
      <c r="AG30" s="140">
        <f t="shared" si="42"/>
        <v>0</v>
      </c>
      <c r="AH30" s="140">
        <f t="shared" si="42"/>
        <v>1577.84</v>
      </c>
      <c r="AI30" s="139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308" t="s">
        <v>185</v>
      </c>
      <c r="D31" s="49" t="s">
        <v>186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3180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159</v>
      </c>
      <c r="P31" s="130">
        <f t="shared" si="6"/>
        <v>0</v>
      </c>
      <c r="Q31" s="130">
        <f t="shared" si="7"/>
        <v>1307.24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159</v>
      </c>
      <c r="W31" s="130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39" t="s">
        <v>50</v>
      </c>
      <c r="AB31" s="140">
        <f t="shared" ref="AB31:AH31" si="43">K31+R31</f>
        <v>44.72</v>
      </c>
      <c r="AC31" s="140">
        <f t="shared" si="43"/>
        <v>894.39</v>
      </c>
      <c r="AD31" s="140">
        <f t="shared" si="43"/>
        <v>601.46</v>
      </c>
      <c r="AE31" s="140">
        <f t="shared" si="43"/>
        <v>37.27</v>
      </c>
      <c r="AF31" s="140">
        <f t="shared" si="43"/>
        <v>318</v>
      </c>
      <c r="AG31" s="140">
        <f t="shared" si="43"/>
        <v>0</v>
      </c>
      <c r="AH31" s="140">
        <f t="shared" si="43"/>
        <v>1895.84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308" t="s">
        <v>187</v>
      </c>
      <c r="D32" s="49" t="s">
        <v>188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9" t="s">
        <v>50</v>
      </c>
      <c r="AB32" s="140">
        <f t="shared" ref="AB32:AH32" si="44">K32+R32</f>
        <v>44.72</v>
      </c>
      <c r="AC32" s="140">
        <f t="shared" si="44"/>
        <v>894.39</v>
      </c>
      <c r="AD32" s="140">
        <f t="shared" si="44"/>
        <v>601.46</v>
      </c>
      <c r="AE32" s="140">
        <f t="shared" si="44"/>
        <v>37.27</v>
      </c>
      <c r="AF32" s="140">
        <f t="shared" si="44"/>
        <v>318</v>
      </c>
      <c r="AG32" s="140">
        <f t="shared" si="44"/>
        <v>0</v>
      </c>
      <c r="AH32" s="140">
        <f t="shared" si="44"/>
        <v>1895.84</v>
      </c>
      <c r="AI32" s="139" t="s">
        <v>31</v>
      </c>
    </row>
    <row r="33" spans="1:35">
      <c r="A33" s="129">
        <f t="shared" si="0"/>
        <v>30</v>
      </c>
      <c r="B33" s="49" t="s">
        <v>1194</v>
      </c>
      <c r="C33" s="308" t="s">
        <v>191</v>
      </c>
      <c r="D33" s="49" t="s">
        <v>192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9" t="s">
        <v>81</v>
      </c>
      <c r="AB33" s="140">
        <f t="shared" ref="AB33:AH33" si="45">K33+R33</f>
        <v>44.72</v>
      </c>
      <c r="AC33" s="140">
        <f t="shared" si="45"/>
        <v>894.39</v>
      </c>
      <c r="AD33" s="140">
        <f t="shared" si="45"/>
        <v>601.46</v>
      </c>
      <c r="AE33" s="140">
        <f t="shared" si="45"/>
        <v>37.27</v>
      </c>
      <c r="AF33" s="140">
        <f t="shared" si="45"/>
        <v>318</v>
      </c>
      <c r="AG33" s="140">
        <f t="shared" si="45"/>
        <v>0</v>
      </c>
      <c r="AH33" s="140">
        <f t="shared" si="45"/>
        <v>1895.84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308" t="s">
        <v>194</v>
      </c>
      <c r="D34" s="49" t="s">
        <v>195</v>
      </c>
      <c r="E34" s="49">
        <v>3820</v>
      </c>
      <c r="F34" s="49">
        <v>3820</v>
      </c>
      <c r="G34" s="130">
        <v>6014.67</v>
      </c>
      <c r="H34" s="49">
        <v>3820</v>
      </c>
      <c r="I34" s="130">
        <v>3180</v>
      </c>
      <c r="J34" s="130"/>
      <c r="K34" s="49">
        <f t="shared" si="1"/>
        <v>45.84</v>
      </c>
      <c r="L34" s="49">
        <f t="shared" si="2"/>
        <v>611.2</v>
      </c>
      <c r="M34" s="130">
        <f t="shared" si="3"/>
        <v>481.17</v>
      </c>
      <c r="N34" s="49">
        <f t="shared" si="4"/>
        <v>26.74</v>
      </c>
      <c r="O34" s="130">
        <f t="shared" si="5"/>
        <v>159</v>
      </c>
      <c r="P34" s="130">
        <f t="shared" si="6"/>
        <v>0</v>
      </c>
      <c r="Q34" s="130">
        <f t="shared" si="7"/>
        <v>1323.95</v>
      </c>
      <c r="R34" s="49">
        <f t="shared" si="8"/>
        <v>0</v>
      </c>
      <c r="S34" s="49">
        <f t="shared" si="9"/>
        <v>305.6</v>
      </c>
      <c r="T34" s="130">
        <f t="shared" si="10"/>
        <v>120.29</v>
      </c>
      <c r="U34" s="49">
        <f t="shared" si="11"/>
        <v>11.46</v>
      </c>
      <c r="V34" s="130">
        <f t="shared" si="12"/>
        <v>159</v>
      </c>
      <c r="W34" s="130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39" t="s">
        <v>80</v>
      </c>
      <c r="AB34" s="140">
        <f t="shared" ref="AB34:AH34" si="46">K34+R34</f>
        <v>45.84</v>
      </c>
      <c r="AC34" s="140">
        <f t="shared" si="46"/>
        <v>916.8</v>
      </c>
      <c r="AD34" s="140">
        <f t="shared" si="46"/>
        <v>601.46</v>
      </c>
      <c r="AE34" s="140">
        <f t="shared" si="46"/>
        <v>38.2</v>
      </c>
      <c r="AF34" s="140">
        <f t="shared" si="46"/>
        <v>318</v>
      </c>
      <c r="AG34" s="140">
        <f t="shared" si="46"/>
        <v>0</v>
      </c>
      <c r="AH34" s="140">
        <f t="shared" si="46"/>
        <v>1920.3</v>
      </c>
      <c r="AI34" s="139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308" t="s">
        <v>197</v>
      </c>
      <c r="D35" s="49" t="s">
        <v>198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9" t="s">
        <v>64</v>
      </c>
      <c r="AB35" s="140">
        <f t="shared" ref="AB35:AH35" si="47">K35+R35</f>
        <v>44.72</v>
      </c>
      <c r="AC35" s="140">
        <f t="shared" si="47"/>
        <v>894.39</v>
      </c>
      <c r="AD35" s="140">
        <f t="shared" si="47"/>
        <v>601.46</v>
      </c>
      <c r="AE35" s="140">
        <f t="shared" si="47"/>
        <v>37.27</v>
      </c>
      <c r="AF35" s="140">
        <f t="shared" si="47"/>
        <v>318</v>
      </c>
      <c r="AG35" s="140">
        <f t="shared" si="47"/>
        <v>0</v>
      </c>
      <c r="AH35" s="140">
        <f t="shared" si="47"/>
        <v>1895.84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308" t="s">
        <v>199</v>
      </c>
      <c r="D36" s="49" t="s">
        <v>200</v>
      </c>
      <c r="E36" s="49">
        <v>3726.65</v>
      </c>
      <c r="F36" s="49">
        <v>3726.65</v>
      </c>
      <c r="G36" s="130">
        <v>6014.67</v>
      </c>
      <c r="H36" s="49">
        <v>3726.65</v>
      </c>
      <c r="I36" s="130">
        <v>3180</v>
      </c>
      <c r="J36" s="130"/>
      <c r="K36" s="49">
        <f t="shared" si="1"/>
        <v>44.72</v>
      </c>
      <c r="L36" s="49">
        <f t="shared" si="2"/>
        <v>596.26</v>
      </c>
      <c r="M36" s="130">
        <f t="shared" si="3"/>
        <v>481.17</v>
      </c>
      <c r="N36" s="49">
        <f t="shared" si="4"/>
        <v>26.09</v>
      </c>
      <c r="O36" s="130">
        <f t="shared" si="5"/>
        <v>159</v>
      </c>
      <c r="P36" s="130">
        <f t="shared" si="6"/>
        <v>0</v>
      </c>
      <c r="Q36" s="130">
        <f t="shared" si="7"/>
        <v>1307.24</v>
      </c>
      <c r="R36" s="49">
        <f t="shared" si="8"/>
        <v>0</v>
      </c>
      <c r="S36" s="49">
        <f t="shared" si="9"/>
        <v>298.13</v>
      </c>
      <c r="T36" s="130">
        <f t="shared" si="10"/>
        <v>120.29</v>
      </c>
      <c r="U36" s="49">
        <f t="shared" si="11"/>
        <v>11.18</v>
      </c>
      <c r="V36" s="130">
        <f t="shared" si="12"/>
        <v>159</v>
      </c>
      <c r="W36" s="130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39" t="s">
        <v>83</v>
      </c>
      <c r="AB36" s="140">
        <f t="shared" ref="AB36:AH36" si="48">K36+R36</f>
        <v>44.72</v>
      </c>
      <c r="AC36" s="140">
        <f t="shared" si="48"/>
        <v>894.39</v>
      </c>
      <c r="AD36" s="140">
        <f t="shared" si="48"/>
        <v>601.46</v>
      </c>
      <c r="AE36" s="140">
        <f t="shared" si="48"/>
        <v>37.27</v>
      </c>
      <c r="AF36" s="140">
        <f t="shared" si="48"/>
        <v>318</v>
      </c>
      <c r="AG36" s="140">
        <f t="shared" si="48"/>
        <v>0</v>
      </c>
      <c r="AH36" s="140">
        <f t="shared" si="48"/>
        <v>1895.84</v>
      </c>
      <c r="AI36" s="139" t="s">
        <v>31</v>
      </c>
    </row>
    <row r="37" s="39" customFormat="1" ht="16" customHeight="1" spans="1:35">
      <c r="A37" s="129">
        <f t="shared" si="0"/>
        <v>34</v>
      </c>
      <c r="B37" s="49" t="s">
        <v>1193</v>
      </c>
      <c r="C37" s="307" t="s">
        <v>202</v>
      </c>
      <c r="D37" s="49" t="s">
        <v>203</v>
      </c>
      <c r="E37" s="49">
        <v>3820</v>
      </c>
      <c r="F37" s="49">
        <v>3820</v>
      </c>
      <c r="G37" s="130">
        <v>6014.67</v>
      </c>
      <c r="H37" s="49">
        <v>3820</v>
      </c>
      <c r="I37" s="130">
        <v>4180</v>
      </c>
      <c r="J37" s="130"/>
      <c r="K37" s="49">
        <f t="shared" si="1"/>
        <v>45.84</v>
      </c>
      <c r="L37" s="49">
        <f t="shared" si="2"/>
        <v>611.2</v>
      </c>
      <c r="M37" s="130">
        <f t="shared" si="3"/>
        <v>481.17</v>
      </c>
      <c r="N37" s="49">
        <f t="shared" si="4"/>
        <v>26.74</v>
      </c>
      <c r="O37" s="130">
        <f t="shared" si="5"/>
        <v>209</v>
      </c>
      <c r="P37" s="130">
        <f t="shared" si="6"/>
        <v>0</v>
      </c>
      <c r="Q37" s="130">
        <f t="shared" si="7"/>
        <v>1373.95</v>
      </c>
      <c r="R37" s="49">
        <f t="shared" si="8"/>
        <v>0</v>
      </c>
      <c r="S37" s="49">
        <f t="shared" si="9"/>
        <v>305.6</v>
      </c>
      <c r="T37" s="130">
        <f t="shared" si="10"/>
        <v>120.29</v>
      </c>
      <c r="U37" s="49">
        <f t="shared" si="11"/>
        <v>11.46</v>
      </c>
      <c r="V37" s="130">
        <f t="shared" si="12"/>
        <v>209</v>
      </c>
      <c r="W37" s="130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39" t="s">
        <v>64</v>
      </c>
      <c r="AB37" s="140">
        <f t="shared" ref="AB37:AH37" si="49">K37+R37</f>
        <v>45.84</v>
      </c>
      <c r="AC37" s="140">
        <f t="shared" si="49"/>
        <v>916.8</v>
      </c>
      <c r="AD37" s="140">
        <f t="shared" si="49"/>
        <v>601.46</v>
      </c>
      <c r="AE37" s="140">
        <f t="shared" si="49"/>
        <v>38.2</v>
      </c>
      <c r="AF37" s="140">
        <f t="shared" si="49"/>
        <v>418</v>
      </c>
      <c r="AG37" s="140">
        <f t="shared" si="49"/>
        <v>0</v>
      </c>
      <c r="AH37" s="140">
        <f t="shared" si="49"/>
        <v>2020.3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310" t="s">
        <v>204</v>
      </c>
      <c r="D38" s="46" t="s">
        <v>205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9" t="s">
        <v>81</v>
      </c>
      <c r="AB38" s="140">
        <f t="shared" ref="AB38:AH38" si="50">K38+R38</f>
        <v>44.72</v>
      </c>
      <c r="AC38" s="140">
        <f t="shared" si="50"/>
        <v>894.39</v>
      </c>
      <c r="AD38" s="140">
        <f t="shared" si="50"/>
        <v>601.46</v>
      </c>
      <c r="AE38" s="140">
        <f t="shared" si="50"/>
        <v>37.27</v>
      </c>
      <c r="AF38" s="140">
        <f t="shared" si="50"/>
        <v>318</v>
      </c>
      <c r="AG38" s="140">
        <f t="shared" si="50"/>
        <v>0</v>
      </c>
      <c r="AH38" s="140">
        <f t="shared" si="50"/>
        <v>1895.84</v>
      </c>
      <c r="AI38" s="139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308" t="s">
        <v>207</v>
      </c>
      <c r="D39" s="49" t="s">
        <v>208</v>
      </c>
      <c r="E39" s="49">
        <v>3726.65</v>
      </c>
      <c r="F39" s="49">
        <v>3726.65</v>
      </c>
      <c r="G39" s="130">
        <v>6014.67</v>
      </c>
      <c r="H39" s="49">
        <v>3726.65</v>
      </c>
      <c r="I39" s="130">
        <v>3180</v>
      </c>
      <c r="J39" s="130"/>
      <c r="K39" s="49">
        <f t="shared" si="1"/>
        <v>44.72</v>
      </c>
      <c r="L39" s="49">
        <f t="shared" si="2"/>
        <v>596.26</v>
      </c>
      <c r="M39" s="130">
        <f t="shared" si="3"/>
        <v>481.17</v>
      </c>
      <c r="N39" s="49">
        <f t="shared" si="4"/>
        <v>26.09</v>
      </c>
      <c r="O39" s="130">
        <f t="shared" si="5"/>
        <v>159</v>
      </c>
      <c r="P39" s="130">
        <f t="shared" si="6"/>
        <v>0</v>
      </c>
      <c r="Q39" s="130">
        <f t="shared" si="7"/>
        <v>1307.24</v>
      </c>
      <c r="R39" s="49">
        <f t="shared" si="8"/>
        <v>0</v>
      </c>
      <c r="S39" s="49">
        <f t="shared" si="9"/>
        <v>298.13</v>
      </c>
      <c r="T39" s="130">
        <f t="shared" si="10"/>
        <v>120.29</v>
      </c>
      <c r="U39" s="49">
        <f t="shared" si="11"/>
        <v>11.18</v>
      </c>
      <c r="V39" s="130">
        <f t="shared" si="12"/>
        <v>159</v>
      </c>
      <c r="W39" s="130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39" t="s">
        <v>63</v>
      </c>
      <c r="AB39" s="140">
        <f t="shared" ref="AB39:AH39" si="51">K39+R39</f>
        <v>44.72</v>
      </c>
      <c r="AC39" s="140">
        <f t="shared" si="51"/>
        <v>894.39</v>
      </c>
      <c r="AD39" s="140">
        <f t="shared" si="51"/>
        <v>601.46</v>
      </c>
      <c r="AE39" s="140">
        <f t="shared" si="51"/>
        <v>37.27</v>
      </c>
      <c r="AF39" s="140">
        <f t="shared" si="51"/>
        <v>318</v>
      </c>
      <c r="AG39" s="140">
        <f t="shared" si="51"/>
        <v>0</v>
      </c>
      <c r="AH39" s="140">
        <f t="shared" si="51"/>
        <v>1895.84</v>
      </c>
      <c r="AI39" s="139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308" t="s">
        <v>210</v>
      </c>
      <c r="D40" s="49" t="s">
        <v>211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4180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209</v>
      </c>
      <c r="P40" s="130">
        <f t="shared" si="6"/>
        <v>0</v>
      </c>
      <c r="Q40" s="130">
        <f t="shared" si="7"/>
        <v>1357.24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209</v>
      </c>
      <c r="W40" s="130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39" t="s">
        <v>64</v>
      </c>
      <c r="AB40" s="140">
        <f t="shared" ref="AB40:AH40" si="52">K40+R40</f>
        <v>44.72</v>
      </c>
      <c r="AC40" s="140">
        <f t="shared" si="52"/>
        <v>894.39</v>
      </c>
      <c r="AD40" s="140">
        <f t="shared" si="52"/>
        <v>601.46</v>
      </c>
      <c r="AE40" s="140">
        <f t="shared" si="52"/>
        <v>37.27</v>
      </c>
      <c r="AF40" s="140">
        <f t="shared" si="52"/>
        <v>418</v>
      </c>
      <c r="AG40" s="140">
        <f t="shared" si="52"/>
        <v>0</v>
      </c>
      <c r="AH40" s="140">
        <f t="shared" si="52"/>
        <v>1995.84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308" t="s">
        <v>213</v>
      </c>
      <c r="D41" s="49" t="s">
        <v>214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9" t="s">
        <v>67</v>
      </c>
      <c r="AB41" s="140">
        <f t="shared" ref="AB41:AH41" si="53">K41+R41</f>
        <v>44.72</v>
      </c>
      <c r="AC41" s="140">
        <f t="shared" si="53"/>
        <v>894.39</v>
      </c>
      <c r="AD41" s="140">
        <f t="shared" si="53"/>
        <v>601.46</v>
      </c>
      <c r="AE41" s="140">
        <f t="shared" si="53"/>
        <v>37.27</v>
      </c>
      <c r="AF41" s="140">
        <f t="shared" si="53"/>
        <v>318</v>
      </c>
      <c r="AG41" s="140">
        <f t="shared" si="53"/>
        <v>0</v>
      </c>
      <c r="AH41" s="140">
        <f t="shared" si="53"/>
        <v>1895.84</v>
      </c>
      <c r="AI41" s="139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308" t="s">
        <v>215</v>
      </c>
      <c r="D42" s="49" t="s">
        <v>216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2544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127.2</v>
      </c>
      <c r="P42" s="130">
        <f t="shared" si="6"/>
        <v>0</v>
      </c>
      <c r="Q42" s="130">
        <f t="shared" si="7"/>
        <v>1275.44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127.2</v>
      </c>
      <c r="W42" s="130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39" t="s">
        <v>66</v>
      </c>
      <c r="AB42" s="140">
        <f t="shared" ref="AB42:AH42" si="54">K42+R42</f>
        <v>44.72</v>
      </c>
      <c r="AC42" s="140">
        <f t="shared" si="54"/>
        <v>894.39</v>
      </c>
      <c r="AD42" s="140">
        <f t="shared" si="54"/>
        <v>601.46</v>
      </c>
      <c r="AE42" s="140">
        <f t="shared" si="54"/>
        <v>37.27</v>
      </c>
      <c r="AF42" s="140">
        <f t="shared" si="54"/>
        <v>254.4</v>
      </c>
      <c r="AG42" s="140">
        <f t="shared" si="54"/>
        <v>0</v>
      </c>
      <c r="AH42" s="140">
        <f t="shared" si="54"/>
        <v>1832.24</v>
      </c>
      <c r="AI42" s="139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308" t="s">
        <v>218</v>
      </c>
      <c r="D43" s="49" t="s">
        <v>219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9" t="s">
        <v>57</v>
      </c>
      <c r="AB43" s="140">
        <f t="shared" ref="AB43:AH43" si="55">K43+R43</f>
        <v>44.72</v>
      </c>
      <c r="AC43" s="140">
        <f t="shared" si="55"/>
        <v>894.39</v>
      </c>
      <c r="AD43" s="140">
        <f t="shared" si="55"/>
        <v>601.46</v>
      </c>
      <c r="AE43" s="140">
        <f t="shared" si="55"/>
        <v>37.27</v>
      </c>
      <c r="AF43" s="140">
        <f t="shared" si="55"/>
        <v>318</v>
      </c>
      <c r="AG43" s="140">
        <f t="shared" si="55"/>
        <v>0</v>
      </c>
      <c r="AH43" s="140">
        <f t="shared" si="55"/>
        <v>1895.84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308" t="s">
        <v>221</v>
      </c>
      <c r="D44" s="49" t="s">
        <v>222</v>
      </c>
      <c r="E44" s="49">
        <v>3820</v>
      </c>
      <c r="F44" s="49">
        <v>3820</v>
      </c>
      <c r="G44" s="130">
        <v>6014.67</v>
      </c>
      <c r="H44" s="49">
        <v>3820</v>
      </c>
      <c r="I44" s="130">
        <v>4180</v>
      </c>
      <c r="J44" s="130"/>
      <c r="K44" s="49">
        <f t="shared" si="1"/>
        <v>45.84</v>
      </c>
      <c r="L44" s="49">
        <f t="shared" si="2"/>
        <v>611.2</v>
      </c>
      <c r="M44" s="130">
        <f t="shared" si="3"/>
        <v>481.17</v>
      </c>
      <c r="N44" s="49">
        <f t="shared" si="4"/>
        <v>26.74</v>
      </c>
      <c r="O44" s="130">
        <f t="shared" si="5"/>
        <v>209</v>
      </c>
      <c r="P44" s="130">
        <f t="shared" si="6"/>
        <v>0</v>
      </c>
      <c r="Q44" s="130">
        <f t="shared" si="7"/>
        <v>1373.95</v>
      </c>
      <c r="R44" s="49">
        <f t="shared" si="8"/>
        <v>0</v>
      </c>
      <c r="S44" s="49">
        <f t="shared" si="9"/>
        <v>305.6</v>
      </c>
      <c r="T44" s="130">
        <f t="shared" si="10"/>
        <v>120.29</v>
      </c>
      <c r="U44" s="49">
        <f t="shared" si="11"/>
        <v>11.46</v>
      </c>
      <c r="V44" s="130">
        <f t="shared" si="12"/>
        <v>209</v>
      </c>
      <c r="W44" s="130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39" t="s">
        <v>90</v>
      </c>
      <c r="AB44" s="140">
        <f t="shared" ref="AB44:AH44" si="56">K44+R44</f>
        <v>45.84</v>
      </c>
      <c r="AC44" s="140">
        <f t="shared" si="56"/>
        <v>916.8</v>
      </c>
      <c r="AD44" s="140">
        <f t="shared" si="56"/>
        <v>601.46</v>
      </c>
      <c r="AE44" s="140">
        <f t="shared" si="56"/>
        <v>38.2</v>
      </c>
      <c r="AF44" s="140">
        <f t="shared" si="56"/>
        <v>418</v>
      </c>
      <c r="AG44" s="140">
        <f t="shared" si="56"/>
        <v>0</v>
      </c>
      <c r="AH44" s="140">
        <f t="shared" si="56"/>
        <v>2020.3</v>
      </c>
      <c r="AI44" s="139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308" t="s">
        <v>224</v>
      </c>
      <c r="D45" s="49" t="s">
        <v>225</v>
      </c>
      <c r="E45" s="49">
        <v>3820</v>
      </c>
      <c r="F45" s="49">
        <v>3820</v>
      </c>
      <c r="G45" s="130">
        <v>6014.67</v>
      </c>
      <c r="H45" s="49">
        <v>3820</v>
      </c>
      <c r="I45" s="130">
        <v>3180</v>
      </c>
      <c r="J45" s="130"/>
      <c r="K45" s="49">
        <f t="shared" si="1"/>
        <v>45.84</v>
      </c>
      <c r="L45" s="49">
        <f t="shared" si="2"/>
        <v>611.2</v>
      </c>
      <c r="M45" s="130">
        <f t="shared" si="3"/>
        <v>481.17</v>
      </c>
      <c r="N45" s="49">
        <f t="shared" si="4"/>
        <v>26.74</v>
      </c>
      <c r="O45" s="130">
        <f t="shared" si="5"/>
        <v>159</v>
      </c>
      <c r="P45" s="130">
        <f t="shared" si="6"/>
        <v>0</v>
      </c>
      <c r="Q45" s="130">
        <f t="shared" si="7"/>
        <v>1323.95</v>
      </c>
      <c r="R45" s="49">
        <f t="shared" si="8"/>
        <v>0</v>
      </c>
      <c r="S45" s="49">
        <f t="shared" si="9"/>
        <v>305.6</v>
      </c>
      <c r="T45" s="130">
        <f t="shared" si="10"/>
        <v>120.29</v>
      </c>
      <c r="U45" s="49">
        <f t="shared" si="11"/>
        <v>11.46</v>
      </c>
      <c r="V45" s="130">
        <f t="shared" si="12"/>
        <v>159</v>
      </c>
      <c r="W45" s="130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39" t="s">
        <v>80</v>
      </c>
      <c r="AB45" s="140">
        <f t="shared" ref="AB45:AH45" si="57">K45+R45</f>
        <v>45.84</v>
      </c>
      <c r="AC45" s="140">
        <f t="shared" si="57"/>
        <v>916.8</v>
      </c>
      <c r="AD45" s="140">
        <f t="shared" si="57"/>
        <v>601.46</v>
      </c>
      <c r="AE45" s="140">
        <f t="shared" si="57"/>
        <v>38.2</v>
      </c>
      <c r="AF45" s="140">
        <f t="shared" si="57"/>
        <v>318</v>
      </c>
      <c r="AG45" s="140">
        <f t="shared" si="57"/>
        <v>0</v>
      </c>
      <c r="AH45" s="140">
        <f t="shared" si="57"/>
        <v>1920.3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308" t="s">
        <v>226</v>
      </c>
      <c r="D46" s="49" t="s">
        <v>227</v>
      </c>
      <c r="E46" s="49">
        <v>3726.65</v>
      </c>
      <c r="F46" s="49">
        <v>3726.65</v>
      </c>
      <c r="G46" s="130">
        <v>6014.67</v>
      </c>
      <c r="H46" s="49">
        <v>3726.65</v>
      </c>
      <c r="I46" s="130">
        <v>2200</v>
      </c>
      <c r="J46" s="130"/>
      <c r="K46" s="49">
        <f t="shared" si="1"/>
        <v>44.72</v>
      </c>
      <c r="L46" s="49">
        <f t="shared" si="2"/>
        <v>596.26</v>
      </c>
      <c r="M46" s="130">
        <f t="shared" si="3"/>
        <v>481.17</v>
      </c>
      <c r="N46" s="49">
        <f t="shared" si="4"/>
        <v>26.09</v>
      </c>
      <c r="O46" s="130">
        <f t="shared" si="5"/>
        <v>110</v>
      </c>
      <c r="P46" s="130">
        <f t="shared" si="6"/>
        <v>0</v>
      </c>
      <c r="Q46" s="130">
        <f t="shared" si="7"/>
        <v>1258.24</v>
      </c>
      <c r="R46" s="49">
        <f t="shared" si="8"/>
        <v>0</v>
      </c>
      <c r="S46" s="49">
        <f t="shared" si="9"/>
        <v>298.13</v>
      </c>
      <c r="T46" s="130">
        <f t="shared" si="10"/>
        <v>120.29</v>
      </c>
      <c r="U46" s="49">
        <f t="shared" si="11"/>
        <v>11.18</v>
      </c>
      <c r="V46" s="130">
        <f t="shared" si="12"/>
        <v>110</v>
      </c>
      <c r="W46" s="130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39" t="s">
        <v>80</v>
      </c>
      <c r="AB46" s="140">
        <f t="shared" ref="AB46:AH46" si="58">K46+R46</f>
        <v>44.72</v>
      </c>
      <c r="AC46" s="140">
        <f t="shared" si="58"/>
        <v>894.39</v>
      </c>
      <c r="AD46" s="140">
        <f t="shared" si="58"/>
        <v>601.46</v>
      </c>
      <c r="AE46" s="140">
        <f t="shared" si="58"/>
        <v>37.27</v>
      </c>
      <c r="AF46" s="140">
        <f t="shared" si="58"/>
        <v>220</v>
      </c>
      <c r="AG46" s="140">
        <f t="shared" si="58"/>
        <v>0</v>
      </c>
      <c r="AH46" s="140">
        <f t="shared" si="58"/>
        <v>1797.84</v>
      </c>
      <c r="AI46" s="139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308" t="s">
        <v>228</v>
      </c>
      <c r="D47" s="49" t="s">
        <v>229</v>
      </c>
      <c r="E47" s="49">
        <v>3726.65</v>
      </c>
      <c r="F47" s="49">
        <v>3726.65</v>
      </c>
      <c r="G47" s="130">
        <v>6014.67</v>
      </c>
      <c r="H47" s="49">
        <v>3726.65</v>
      </c>
      <c r="I47" s="130">
        <v>3180</v>
      </c>
      <c r="J47" s="130"/>
      <c r="K47" s="49">
        <f t="shared" si="1"/>
        <v>44.72</v>
      </c>
      <c r="L47" s="49">
        <f t="shared" si="2"/>
        <v>596.26</v>
      </c>
      <c r="M47" s="130">
        <f t="shared" si="3"/>
        <v>481.17</v>
      </c>
      <c r="N47" s="49">
        <f t="shared" si="4"/>
        <v>26.09</v>
      </c>
      <c r="O47" s="130">
        <f t="shared" si="5"/>
        <v>159</v>
      </c>
      <c r="P47" s="130">
        <f t="shared" si="6"/>
        <v>0</v>
      </c>
      <c r="Q47" s="130">
        <f t="shared" si="7"/>
        <v>1307.24</v>
      </c>
      <c r="R47" s="49">
        <f t="shared" si="8"/>
        <v>0</v>
      </c>
      <c r="S47" s="49">
        <f t="shared" si="9"/>
        <v>298.13</v>
      </c>
      <c r="T47" s="130">
        <f t="shared" si="10"/>
        <v>120.29</v>
      </c>
      <c r="U47" s="49">
        <f t="shared" si="11"/>
        <v>11.18</v>
      </c>
      <c r="V47" s="130">
        <f t="shared" si="12"/>
        <v>159</v>
      </c>
      <c r="W47" s="130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39" t="s">
        <v>82</v>
      </c>
      <c r="AB47" s="140">
        <f t="shared" ref="AB47:AH47" si="59">K47+R47</f>
        <v>44.72</v>
      </c>
      <c r="AC47" s="140">
        <f t="shared" si="59"/>
        <v>894.39</v>
      </c>
      <c r="AD47" s="140">
        <f t="shared" si="59"/>
        <v>601.46</v>
      </c>
      <c r="AE47" s="140">
        <f t="shared" si="59"/>
        <v>37.27</v>
      </c>
      <c r="AF47" s="140">
        <f t="shared" si="59"/>
        <v>318</v>
      </c>
      <c r="AG47" s="140">
        <f t="shared" si="59"/>
        <v>0</v>
      </c>
      <c r="AH47" s="140">
        <f t="shared" si="59"/>
        <v>1895.84</v>
      </c>
      <c r="AI47" s="139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308" t="s">
        <v>230</v>
      </c>
      <c r="D48" s="49" t="s">
        <v>231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3180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159</v>
      </c>
      <c r="P48" s="130">
        <f t="shared" si="6"/>
        <v>0</v>
      </c>
      <c r="Q48" s="130">
        <f t="shared" si="7"/>
        <v>1307.24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159</v>
      </c>
      <c r="W48" s="130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39" t="s">
        <v>59</v>
      </c>
      <c r="AB48" s="140">
        <f t="shared" ref="AB48:AH48" si="60">K48+R48</f>
        <v>44.72</v>
      </c>
      <c r="AC48" s="140">
        <f t="shared" si="60"/>
        <v>894.39</v>
      </c>
      <c r="AD48" s="140">
        <f t="shared" si="60"/>
        <v>601.46</v>
      </c>
      <c r="AE48" s="140">
        <f t="shared" si="60"/>
        <v>37.27</v>
      </c>
      <c r="AF48" s="140">
        <f t="shared" si="60"/>
        <v>318</v>
      </c>
      <c r="AG48" s="140">
        <f t="shared" si="60"/>
        <v>0</v>
      </c>
      <c r="AH48" s="140">
        <f t="shared" si="60"/>
        <v>1895.84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308" t="s">
        <v>232</v>
      </c>
      <c r="D49" s="49" t="s">
        <v>233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4180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209</v>
      </c>
      <c r="P49" s="130">
        <f t="shared" si="6"/>
        <v>0</v>
      </c>
      <c r="Q49" s="130">
        <f t="shared" si="7"/>
        <v>1357.24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209</v>
      </c>
      <c r="W49" s="130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39" t="s">
        <v>64</v>
      </c>
      <c r="AB49" s="140">
        <f t="shared" ref="AB49:AH49" si="61">K49+R49</f>
        <v>44.72</v>
      </c>
      <c r="AC49" s="140">
        <f t="shared" si="61"/>
        <v>894.39</v>
      </c>
      <c r="AD49" s="140">
        <f t="shared" si="61"/>
        <v>601.46</v>
      </c>
      <c r="AE49" s="140">
        <f t="shared" si="61"/>
        <v>37.27</v>
      </c>
      <c r="AF49" s="140">
        <f t="shared" si="61"/>
        <v>418</v>
      </c>
      <c r="AG49" s="140">
        <f t="shared" si="61"/>
        <v>0</v>
      </c>
      <c r="AH49" s="140">
        <f t="shared" si="61"/>
        <v>1995.84</v>
      </c>
      <c r="AI49" s="139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308" t="s">
        <v>234</v>
      </c>
      <c r="D50" s="49" t="s">
        <v>235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9" t="s">
        <v>91</v>
      </c>
      <c r="AB50" s="140">
        <f t="shared" ref="AB50:AH50" si="62">K50+R50</f>
        <v>44.72</v>
      </c>
      <c r="AC50" s="140">
        <f t="shared" si="62"/>
        <v>894.39</v>
      </c>
      <c r="AD50" s="140">
        <f t="shared" si="62"/>
        <v>601.46</v>
      </c>
      <c r="AE50" s="140">
        <f t="shared" si="62"/>
        <v>37.27</v>
      </c>
      <c r="AF50" s="140">
        <f t="shared" si="62"/>
        <v>318</v>
      </c>
      <c r="AG50" s="140">
        <f t="shared" si="62"/>
        <v>0</v>
      </c>
      <c r="AH50" s="140">
        <f t="shared" si="62"/>
        <v>1895.84</v>
      </c>
      <c r="AI50" s="139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308" t="s">
        <v>236</v>
      </c>
      <c r="D51" s="49" t="s">
        <v>237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3180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159</v>
      </c>
      <c r="P51" s="130">
        <f t="shared" si="6"/>
        <v>0</v>
      </c>
      <c r="Q51" s="130">
        <f t="shared" si="7"/>
        <v>1307.24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159</v>
      </c>
      <c r="W51" s="130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39" t="s">
        <v>71</v>
      </c>
      <c r="AB51" s="140">
        <f t="shared" ref="AB51:AH51" si="63">K51+R51</f>
        <v>44.72</v>
      </c>
      <c r="AC51" s="140">
        <f t="shared" si="63"/>
        <v>894.39</v>
      </c>
      <c r="AD51" s="140">
        <f t="shared" si="63"/>
        <v>601.46</v>
      </c>
      <c r="AE51" s="140">
        <f t="shared" si="63"/>
        <v>37.27</v>
      </c>
      <c r="AF51" s="140">
        <f t="shared" si="63"/>
        <v>318</v>
      </c>
      <c r="AG51" s="140">
        <f t="shared" si="63"/>
        <v>0</v>
      </c>
      <c r="AH51" s="140">
        <f t="shared" si="63"/>
        <v>1895.84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308" t="s">
        <v>238</v>
      </c>
      <c r="D52" s="49" t="s">
        <v>239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9" t="s">
        <v>80</v>
      </c>
      <c r="AB52" s="140">
        <f t="shared" ref="AB52:AH52" si="64">K52+R52</f>
        <v>44.72</v>
      </c>
      <c r="AC52" s="140">
        <f t="shared" si="64"/>
        <v>894.39</v>
      </c>
      <c r="AD52" s="140">
        <f t="shared" si="64"/>
        <v>601.46</v>
      </c>
      <c r="AE52" s="140">
        <f t="shared" si="64"/>
        <v>37.27</v>
      </c>
      <c r="AF52" s="140">
        <f t="shared" si="64"/>
        <v>318</v>
      </c>
      <c r="AG52" s="140">
        <f t="shared" si="64"/>
        <v>0</v>
      </c>
      <c r="AH52" s="140">
        <f t="shared" si="64"/>
        <v>1895.84</v>
      </c>
      <c r="AI52" s="139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308" t="s">
        <v>240</v>
      </c>
      <c r="D53" s="49" t="s">
        <v>241</v>
      </c>
      <c r="E53" s="49">
        <v>3820</v>
      </c>
      <c r="F53" s="49">
        <v>3820</v>
      </c>
      <c r="G53" s="130">
        <v>6014.67</v>
      </c>
      <c r="H53" s="49">
        <v>3820</v>
      </c>
      <c r="I53" s="130">
        <v>4180</v>
      </c>
      <c r="J53" s="130"/>
      <c r="K53" s="49">
        <f t="shared" si="1"/>
        <v>45.84</v>
      </c>
      <c r="L53" s="49">
        <f t="shared" si="2"/>
        <v>611.2</v>
      </c>
      <c r="M53" s="130">
        <f t="shared" si="3"/>
        <v>481.17</v>
      </c>
      <c r="N53" s="49">
        <f t="shared" si="4"/>
        <v>26.74</v>
      </c>
      <c r="O53" s="130">
        <f t="shared" si="5"/>
        <v>209</v>
      </c>
      <c r="P53" s="130">
        <f t="shared" si="6"/>
        <v>0</v>
      </c>
      <c r="Q53" s="130">
        <f t="shared" si="7"/>
        <v>1373.95</v>
      </c>
      <c r="R53" s="49">
        <f t="shared" si="8"/>
        <v>0</v>
      </c>
      <c r="S53" s="49">
        <f t="shared" si="9"/>
        <v>305.6</v>
      </c>
      <c r="T53" s="130">
        <f t="shared" si="10"/>
        <v>120.29</v>
      </c>
      <c r="U53" s="49">
        <f t="shared" si="11"/>
        <v>11.46</v>
      </c>
      <c r="V53" s="130">
        <f t="shared" si="12"/>
        <v>209</v>
      </c>
      <c r="W53" s="130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39" t="s">
        <v>82</v>
      </c>
      <c r="AB53" s="140">
        <f t="shared" ref="AB53:AH53" si="65">K53+R53</f>
        <v>45.84</v>
      </c>
      <c r="AC53" s="140">
        <f t="shared" si="65"/>
        <v>916.8</v>
      </c>
      <c r="AD53" s="140">
        <f t="shared" si="65"/>
        <v>601.46</v>
      </c>
      <c r="AE53" s="140">
        <f t="shared" si="65"/>
        <v>38.2</v>
      </c>
      <c r="AF53" s="140">
        <f t="shared" si="65"/>
        <v>418</v>
      </c>
      <c r="AG53" s="140">
        <f t="shared" si="65"/>
        <v>0</v>
      </c>
      <c r="AH53" s="140">
        <f t="shared" si="65"/>
        <v>2020.3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308" t="s">
        <v>242</v>
      </c>
      <c r="D54" s="49" t="s">
        <v>243</v>
      </c>
      <c r="E54" s="49">
        <v>3820</v>
      </c>
      <c r="F54" s="49">
        <v>3820</v>
      </c>
      <c r="G54" s="130">
        <v>6014.67</v>
      </c>
      <c r="H54" s="49">
        <v>3820</v>
      </c>
      <c r="I54" s="130">
        <v>4180</v>
      </c>
      <c r="J54" s="130"/>
      <c r="K54" s="49">
        <f t="shared" si="1"/>
        <v>45.84</v>
      </c>
      <c r="L54" s="49">
        <f t="shared" si="2"/>
        <v>611.2</v>
      </c>
      <c r="M54" s="130">
        <f t="shared" si="3"/>
        <v>481.17</v>
      </c>
      <c r="N54" s="49">
        <f t="shared" si="4"/>
        <v>26.74</v>
      </c>
      <c r="O54" s="130">
        <f t="shared" si="5"/>
        <v>209</v>
      </c>
      <c r="P54" s="130">
        <f t="shared" si="6"/>
        <v>0</v>
      </c>
      <c r="Q54" s="130">
        <f t="shared" si="7"/>
        <v>1373.95</v>
      </c>
      <c r="R54" s="49">
        <f t="shared" si="8"/>
        <v>0</v>
      </c>
      <c r="S54" s="49">
        <f t="shared" si="9"/>
        <v>305.6</v>
      </c>
      <c r="T54" s="130">
        <f t="shared" si="10"/>
        <v>120.29</v>
      </c>
      <c r="U54" s="49">
        <f t="shared" si="11"/>
        <v>11.46</v>
      </c>
      <c r="V54" s="130">
        <f t="shared" si="12"/>
        <v>209</v>
      </c>
      <c r="W54" s="130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39" t="s">
        <v>80</v>
      </c>
      <c r="AB54" s="140">
        <f t="shared" ref="AB54:AH54" si="66">K54+R54</f>
        <v>45.84</v>
      </c>
      <c r="AC54" s="140">
        <f t="shared" si="66"/>
        <v>916.8</v>
      </c>
      <c r="AD54" s="140">
        <f t="shared" si="66"/>
        <v>601.46</v>
      </c>
      <c r="AE54" s="140">
        <f t="shared" si="66"/>
        <v>38.2</v>
      </c>
      <c r="AF54" s="140">
        <f t="shared" si="66"/>
        <v>418</v>
      </c>
      <c r="AG54" s="140">
        <f t="shared" si="66"/>
        <v>0</v>
      </c>
      <c r="AH54" s="140">
        <f t="shared" si="66"/>
        <v>2020.3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308" t="s">
        <v>244</v>
      </c>
      <c r="D55" s="49" t="s">
        <v>245</v>
      </c>
      <c r="E55" s="49">
        <v>3726.65</v>
      </c>
      <c r="F55" s="49">
        <v>3726.65</v>
      </c>
      <c r="G55" s="130">
        <v>6014.67</v>
      </c>
      <c r="H55" s="49">
        <v>3726.65</v>
      </c>
      <c r="I55" s="130">
        <v>3180</v>
      </c>
      <c r="J55" s="130"/>
      <c r="K55" s="49">
        <f t="shared" si="1"/>
        <v>44.72</v>
      </c>
      <c r="L55" s="49">
        <f t="shared" si="2"/>
        <v>596.26</v>
      </c>
      <c r="M55" s="130">
        <f t="shared" si="3"/>
        <v>481.17</v>
      </c>
      <c r="N55" s="49">
        <f t="shared" si="4"/>
        <v>26.09</v>
      </c>
      <c r="O55" s="130">
        <f t="shared" si="5"/>
        <v>159</v>
      </c>
      <c r="P55" s="130">
        <f t="shared" si="6"/>
        <v>0</v>
      </c>
      <c r="Q55" s="130">
        <f t="shared" si="7"/>
        <v>1307.24</v>
      </c>
      <c r="R55" s="49">
        <f t="shared" si="8"/>
        <v>0</v>
      </c>
      <c r="S55" s="49">
        <f t="shared" si="9"/>
        <v>298.13</v>
      </c>
      <c r="T55" s="130">
        <f t="shared" si="10"/>
        <v>120.29</v>
      </c>
      <c r="U55" s="49">
        <f t="shared" si="11"/>
        <v>11.18</v>
      </c>
      <c r="V55" s="130">
        <f t="shared" si="12"/>
        <v>159</v>
      </c>
      <c r="W55" s="130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39" t="s">
        <v>80</v>
      </c>
      <c r="AB55" s="140">
        <f t="shared" ref="AB55:AH55" si="67">K55+R55</f>
        <v>44.72</v>
      </c>
      <c r="AC55" s="140">
        <f t="shared" si="67"/>
        <v>894.39</v>
      </c>
      <c r="AD55" s="140">
        <f t="shared" si="67"/>
        <v>601.46</v>
      </c>
      <c r="AE55" s="140">
        <f t="shared" si="67"/>
        <v>37.27</v>
      </c>
      <c r="AF55" s="140">
        <f t="shared" si="67"/>
        <v>318</v>
      </c>
      <c r="AG55" s="140">
        <f t="shared" si="67"/>
        <v>0</v>
      </c>
      <c r="AH55" s="140">
        <f t="shared" si="67"/>
        <v>1895.84</v>
      </c>
      <c r="AI55" s="139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308" t="s">
        <v>246</v>
      </c>
      <c r="D56" s="49" t="s">
        <v>247</v>
      </c>
      <c r="E56" s="49">
        <v>3726.65</v>
      </c>
      <c r="F56" s="49">
        <v>3726.65</v>
      </c>
      <c r="G56" s="130">
        <v>6014.67</v>
      </c>
      <c r="H56" s="49">
        <v>3726.65</v>
      </c>
      <c r="I56" s="130">
        <v>3180</v>
      </c>
      <c r="J56" s="130"/>
      <c r="K56" s="49">
        <f t="shared" si="1"/>
        <v>44.72</v>
      </c>
      <c r="L56" s="49">
        <f t="shared" si="2"/>
        <v>596.26</v>
      </c>
      <c r="M56" s="130">
        <f t="shared" si="3"/>
        <v>481.17</v>
      </c>
      <c r="N56" s="49">
        <f t="shared" si="4"/>
        <v>26.09</v>
      </c>
      <c r="O56" s="130">
        <f t="shared" si="5"/>
        <v>159</v>
      </c>
      <c r="P56" s="130">
        <f t="shared" si="6"/>
        <v>0</v>
      </c>
      <c r="Q56" s="130">
        <f t="shared" si="7"/>
        <v>1307.24</v>
      </c>
      <c r="R56" s="49">
        <f t="shared" si="8"/>
        <v>0</v>
      </c>
      <c r="S56" s="49">
        <f t="shared" si="9"/>
        <v>298.13</v>
      </c>
      <c r="T56" s="130">
        <f t="shared" si="10"/>
        <v>120.29</v>
      </c>
      <c r="U56" s="49">
        <f t="shared" si="11"/>
        <v>11.18</v>
      </c>
      <c r="V56" s="130">
        <f t="shared" si="12"/>
        <v>159</v>
      </c>
      <c r="W56" s="130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39" t="s">
        <v>73</v>
      </c>
      <c r="AB56" s="140">
        <f t="shared" ref="AB56:AH56" si="68">K56+R56</f>
        <v>44.72</v>
      </c>
      <c r="AC56" s="140">
        <f t="shared" si="68"/>
        <v>894.39</v>
      </c>
      <c r="AD56" s="140">
        <f t="shared" si="68"/>
        <v>601.46</v>
      </c>
      <c r="AE56" s="140">
        <f t="shared" si="68"/>
        <v>37.27</v>
      </c>
      <c r="AF56" s="140">
        <f t="shared" si="68"/>
        <v>318</v>
      </c>
      <c r="AG56" s="140">
        <f t="shared" si="68"/>
        <v>0</v>
      </c>
      <c r="AH56" s="140">
        <f t="shared" si="68"/>
        <v>1895.84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308" t="s">
        <v>248</v>
      </c>
      <c r="D57" s="49" t="s">
        <v>249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9" t="s">
        <v>80</v>
      </c>
      <c r="AB57" s="140">
        <f t="shared" ref="AB57:AH57" si="69">K57+R57</f>
        <v>44.72</v>
      </c>
      <c r="AC57" s="140">
        <f t="shared" si="69"/>
        <v>894.39</v>
      </c>
      <c r="AD57" s="140">
        <f t="shared" si="69"/>
        <v>601.46</v>
      </c>
      <c r="AE57" s="140">
        <f t="shared" si="69"/>
        <v>37.27</v>
      </c>
      <c r="AF57" s="140">
        <f t="shared" si="69"/>
        <v>318</v>
      </c>
      <c r="AG57" s="140">
        <f t="shared" si="69"/>
        <v>0</v>
      </c>
      <c r="AH57" s="140">
        <f t="shared" si="69"/>
        <v>1895.84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308" t="s">
        <v>250</v>
      </c>
      <c r="D58" s="49" t="s">
        <v>251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4180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209</v>
      </c>
      <c r="P58" s="130">
        <f t="shared" si="6"/>
        <v>0</v>
      </c>
      <c r="Q58" s="130">
        <f t="shared" si="7"/>
        <v>1357.24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209</v>
      </c>
      <c r="W58" s="130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39" t="s">
        <v>71</v>
      </c>
      <c r="AB58" s="140">
        <f t="shared" ref="AB58:AH58" si="70">K58+R58</f>
        <v>44.72</v>
      </c>
      <c r="AC58" s="140">
        <f t="shared" si="70"/>
        <v>894.39</v>
      </c>
      <c r="AD58" s="140">
        <f t="shared" si="70"/>
        <v>601.46</v>
      </c>
      <c r="AE58" s="140">
        <f t="shared" si="70"/>
        <v>37.27</v>
      </c>
      <c r="AF58" s="140">
        <f t="shared" si="70"/>
        <v>418</v>
      </c>
      <c r="AG58" s="140">
        <f t="shared" si="70"/>
        <v>0</v>
      </c>
      <c r="AH58" s="140">
        <f t="shared" si="70"/>
        <v>1995.84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308" t="s">
        <v>252</v>
      </c>
      <c r="D59" s="49" t="s">
        <v>253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4180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209</v>
      </c>
      <c r="P59" s="130">
        <f t="shared" si="6"/>
        <v>0</v>
      </c>
      <c r="Q59" s="130">
        <f t="shared" si="7"/>
        <v>1357.24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209</v>
      </c>
      <c r="W59" s="130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39" t="s">
        <v>82</v>
      </c>
      <c r="AB59" s="140">
        <f t="shared" ref="AB59:AH59" si="71">K59+R59</f>
        <v>44.72</v>
      </c>
      <c r="AC59" s="140">
        <f t="shared" si="71"/>
        <v>894.39</v>
      </c>
      <c r="AD59" s="140">
        <f t="shared" si="71"/>
        <v>601.46</v>
      </c>
      <c r="AE59" s="140">
        <f t="shared" si="71"/>
        <v>37.27</v>
      </c>
      <c r="AF59" s="140">
        <f t="shared" si="71"/>
        <v>418</v>
      </c>
      <c r="AG59" s="140">
        <f t="shared" si="71"/>
        <v>0</v>
      </c>
      <c r="AH59" s="140">
        <f t="shared" si="71"/>
        <v>1995.84</v>
      </c>
      <c r="AI59" s="139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308" t="s">
        <v>254</v>
      </c>
      <c r="D60" s="49" t="s">
        <v>255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9" t="s">
        <v>82</v>
      </c>
      <c r="AB60" s="140">
        <f t="shared" ref="AB60:AH60" si="72">K60+R60</f>
        <v>44.72</v>
      </c>
      <c r="AC60" s="140">
        <f t="shared" si="72"/>
        <v>894.39</v>
      </c>
      <c r="AD60" s="140">
        <f t="shared" si="72"/>
        <v>601.46</v>
      </c>
      <c r="AE60" s="140">
        <f t="shared" si="72"/>
        <v>37.27</v>
      </c>
      <c r="AF60" s="140">
        <f t="shared" si="72"/>
        <v>418</v>
      </c>
      <c r="AG60" s="140">
        <f t="shared" si="72"/>
        <v>0</v>
      </c>
      <c r="AH60" s="140">
        <f t="shared" si="72"/>
        <v>1995.84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308" t="s">
        <v>258</v>
      </c>
      <c r="D61" s="49" t="s">
        <v>259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3180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159</v>
      </c>
      <c r="P61" s="130">
        <f t="shared" si="6"/>
        <v>0</v>
      </c>
      <c r="Q61" s="130">
        <f t="shared" si="7"/>
        <v>1307.24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159</v>
      </c>
      <c r="W61" s="130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39" t="s">
        <v>81</v>
      </c>
      <c r="AB61" s="140">
        <f t="shared" ref="AB61:AH61" si="73">K61+R61</f>
        <v>44.72</v>
      </c>
      <c r="AC61" s="140">
        <f t="shared" si="73"/>
        <v>894.39</v>
      </c>
      <c r="AD61" s="140">
        <f t="shared" si="73"/>
        <v>601.46</v>
      </c>
      <c r="AE61" s="140">
        <f t="shared" si="73"/>
        <v>37.27</v>
      </c>
      <c r="AF61" s="140">
        <f t="shared" si="73"/>
        <v>318</v>
      </c>
      <c r="AG61" s="140">
        <f t="shared" si="73"/>
        <v>0</v>
      </c>
      <c r="AH61" s="140">
        <f t="shared" si="73"/>
        <v>1895.84</v>
      </c>
      <c r="AI61" s="139" t="s">
        <v>34</v>
      </c>
    </row>
    <row r="62" spans="1:35">
      <c r="A62" s="129">
        <f t="shared" si="0"/>
        <v>59</v>
      </c>
      <c r="B62" s="49" t="s">
        <v>223</v>
      </c>
      <c r="C62" s="308" t="s">
        <v>260</v>
      </c>
      <c r="D62" s="49" t="s">
        <v>261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3180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159</v>
      </c>
      <c r="P62" s="130">
        <f t="shared" si="6"/>
        <v>0</v>
      </c>
      <c r="Q62" s="130">
        <f t="shared" si="7"/>
        <v>1307.24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159</v>
      </c>
      <c r="W62" s="130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39" t="s">
        <v>71</v>
      </c>
      <c r="AB62" s="140">
        <f t="shared" ref="AB62:AH62" si="74">K62+R62</f>
        <v>44.72</v>
      </c>
      <c r="AC62" s="140">
        <f t="shared" si="74"/>
        <v>894.39</v>
      </c>
      <c r="AD62" s="140">
        <f t="shared" si="74"/>
        <v>601.46</v>
      </c>
      <c r="AE62" s="140">
        <f t="shared" si="74"/>
        <v>37.27</v>
      </c>
      <c r="AF62" s="140">
        <f t="shared" si="74"/>
        <v>318</v>
      </c>
      <c r="AG62" s="140">
        <f t="shared" si="74"/>
        <v>0</v>
      </c>
      <c r="AH62" s="140">
        <f t="shared" si="74"/>
        <v>1895.84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310" t="s">
        <v>263</v>
      </c>
      <c r="D63" s="46" t="s">
        <v>264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9" t="s">
        <v>68</v>
      </c>
      <c r="AB63" s="140">
        <f t="shared" ref="AB63:AH63" si="75">K63+R63</f>
        <v>44.72</v>
      </c>
      <c r="AC63" s="140">
        <f t="shared" si="75"/>
        <v>894.39</v>
      </c>
      <c r="AD63" s="140">
        <f t="shared" si="75"/>
        <v>601.46</v>
      </c>
      <c r="AE63" s="140">
        <f t="shared" si="75"/>
        <v>37.27</v>
      </c>
      <c r="AF63" s="140">
        <f t="shared" si="75"/>
        <v>318</v>
      </c>
      <c r="AG63" s="140">
        <f t="shared" si="75"/>
        <v>0</v>
      </c>
      <c r="AH63" s="140">
        <f t="shared" si="75"/>
        <v>1895.84</v>
      </c>
      <c r="AI63" s="139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310" t="s">
        <v>265</v>
      </c>
      <c r="D64" s="46" t="s">
        <v>266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9" t="s">
        <v>71</v>
      </c>
      <c r="AB64" s="140">
        <f t="shared" ref="AB64:AH64" si="76">K64+R64</f>
        <v>44.72</v>
      </c>
      <c r="AC64" s="140">
        <f t="shared" si="76"/>
        <v>894.39</v>
      </c>
      <c r="AD64" s="140">
        <f t="shared" si="76"/>
        <v>601.46</v>
      </c>
      <c r="AE64" s="140">
        <f t="shared" si="76"/>
        <v>37.27</v>
      </c>
      <c r="AF64" s="140">
        <f t="shared" si="76"/>
        <v>318</v>
      </c>
      <c r="AG64" s="140">
        <f t="shared" si="76"/>
        <v>0</v>
      </c>
      <c r="AH64" s="140">
        <f t="shared" si="76"/>
        <v>1895.84</v>
      </c>
      <c r="AI64" s="139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310" t="s">
        <v>267</v>
      </c>
      <c r="D65" s="46" t="s">
        <v>268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2200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110</v>
      </c>
      <c r="P65" s="130">
        <f t="shared" si="6"/>
        <v>0</v>
      </c>
      <c r="Q65" s="130">
        <f t="shared" si="7"/>
        <v>1258.24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110</v>
      </c>
      <c r="W65" s="130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39" t="s">
        <v>73</v>
      </c>
      <c r="AB65" s="140">
        <f t="shared" ref="AB65:AH65" si="77">K65+R65</f>
        <v>44.72</v>
      </c>
      <c r="AC65" s="140">
        <f t="shared" si="77"/>
        <v>894.39</v>
      </c>
      <c r="AD65" s="140">
        <f t="shared" si="77"/>
        <v>601.46</v>
      </c>
      <c r="AE65" s="140">
        <f t="shared" si="77"/>
        <v>37.27</v>
      </c>
      <c r="AF65" s="140">
        <f t="shared" si="77"/>
        <v>220</v>
      </c>
      <c r="AG65" s="140">
        <f t="shared" si="77"/>
        <v>0</v>
      </c>
      <c r="AH65" s="140">
        <f t="shared" si="77"/>
        <v>1797.84</v>
      </c>
      <c r="AI65" s="139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310" t="s">
        <v>269</v>
      </c>
      <c r="D66" s="450" t="s">
        <v>270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9" t="s">
        <v>80</v>
      </c>
      <c r="AB66" s="140">
        <f t="shared" ref="AB66:AH66" si="78">K66+R66</f>
        <v>44.72</v>
      </c>
      <c r="AC66" s="140">
        <f t="shared" si="78"/>
        <v>894.39</v>
      </c>
      <c r="AD66" s="140">
        <f t="shared" si="78"/>
        <v>601.46</v>
      </c>
      <c r="AE66" s="140">
        <f t="shared" si="78"/>
        <v>37.27</v>
      </c>
      <c r="AF66" s="140">
        <f t="shared" si="78"/>
        <v>318</v>
      </c>
      <c r="AG66" s="140">
        <f t="shared" si="78"/>
        <v>0</v>
      </c>
      <c r="AH66" s="140">
        <f t="shared" si="78"/>
        <v>1895.84</v>
      </c>
      <c r="AI66" s="139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308" t="s">
        <v>271</v>
      </c>
      <c r="D67" s="49" t="s">
        <v>272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4180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209</v>
      </c>
      <c r="P67" s="130">
        <f t="shared" si="6"/>
        <v>0</v>
      </c>
      <c r="Q67" s="130">
        <f t="shared" si="7"/>
        <v>1357.24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209</v>
      </c>
      <c r="W67" s="130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39" t="s">
        <v>64</v>
      </c>
      <c r="AB67" s="140">
        <f t="shared" ref="AB67:AH67" si="79">K67+R67</f>
        <v>44.72</v>
      </c>
      <c r="AC67" s="140">
        <f t="shared" si="79"/>
        <v>894.39</v>
      </c>
      <c r="AD67" s="140">
        <f t="shared" si="79"/>
        <v>601.46</v>
      </c>
      <c r="AE67" s="140">
        <f t="shared" si="79"/>
        <v>37.27</v>
      </c>
      <c r="AF67" s="140">
        <f t="shared" si="79"/>
        <v>418</v>
      </c>
      <c r="AG67" s="140">
        <f t="shared" si="79"/>
        <v>0</v>
      </c>
      <c r="AH67" s="140">
        <f t="shared" si="79"/>
        <v>1995.84</v>
      </c>
      <c r="AI67" s="139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308" t="s">
        <v>273</v>
      </c>
      <c r="D68" s="49" t="s">
        <v>274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3180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39" t="s">
        <v>69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318</v>
      </c>
      <c r="AG68" s="140">
        <f t="shared" si="96"/>
        <v>0</v>
      </c>
      <c r="AH68" s="140">
        <f t="shared" si="96"/>
        <v>1895.84</v>
      </c>
      <c r="AI68" s="139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308" t="s">
        <v>275</v>
      </c>
      <c r="D69" s="49" t="s">
        <v>276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4180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209</v>
      </c>
      <c r="P69" s="130">
        <f t="shared" si="86"/>
        <v>0</v>
      </c>
      <c r="Q69" s="130">
        <f t="shared" si="87"/>
        <v>1357.24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209</v>
      </c>
      <c r="W69" s="130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39" t="s">
        <v>64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418</v>
      </c>
      <c r="AG69" s="140">
        <f t="shared" si="97"/>
        <v>0</v>
      </c>
      <c r="AH69" s="140">
        <f t="shared" si="97"/>
        <v>1995.84</v>
      </c>
      <c r="AI69" s="139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310" t="s">
        <v>277</v>
      </c>
      <c r="D70" s="46" t="s">
        <v>278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3180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159</v>
      </c>
      <c r="P70" s="130">
        <f t="shared" si="86"/>
        <v>0</v>
      </c>
      <c r="Q70" s="130">
        <f t="shared" si="87"/>
        <v>1307.24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159</v>
      </c>
      <c r="W70" s="130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318</v>
      </c>
      <c r="AG70" s="140">
        <f t="shared" si="98"/>
        <v>0</v>
      </c>
      <c r="AH70" s="140">
        <f t="shared" si="98"/>
        <v>1895.84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310" t="s">
        <v>279</v>
      </c>
      <c r="D71" s="451" t="s">
        <v>280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9" t="s">
        <v>64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0</v>
      </c>
      <c r="AH71" s="140">
        <f t="shared" si="99"/>
        <v>1895.84</v>
      </c>
      <c r="AI71" s="139" t="s">
        <v>34</v>
      </c>
    </row>
    <row r="72" s="39" customFormat="1" ht="16" customHeight="1" spans="1:35">
      <c r="A72" s="129">
        <f t="shared" si="80"/>
        <v>69</v>
      </c>
      <c r="B72" s="49" t="s">
        <v>281</v>
      </c>
      <c r="C72" s="308" t="s">
        <v>282</v>
      </c>
      <c r="D72" s="49" t="s">
        <v>283</v>
      </c>
      <c r="E72" s="49">
        <v>3820</v>
      </c>
      <c r="F72" s="49">
        <v>3820</v>
      </c>
      <c r="G72" s="130">
        <v>6014.67</v>
      </c>
      <c r="H72" s="49">
        <v>3820</v>
      </c>
      <c r="I72" s="130">
        <v>4180</v>
      </c>
      <c r="J72" s="130"/>
      <c r="K72" s="49">
        <f t="shared" si="81"/>
        <v>45.84</v>
      </c>
      <c r="L72" s="49">
        <f t="shared" si="82"/>
        <v>611.2</v>
      </c>
      <c r="M72" s="130">
        <f t="shared" si="83"/>
        <v>481.17</v>
      </c>
      <c r="N72" s="49">
        <f t="shared" si="84"/>
        <v>26.74</v>
      </c>
      <c r="O72" s="130">
        <f t="shared" si="85"/>
        <v>209</v>
      </c>
      <c r="P72" s="130">
        <f t="shared" si="86"/>
        <v>0</v>
      </c>
      <c r="Q72" s="130">
        <f t="shared" si="87"/>
        <v>1373.95</v>
      </c>
      <c r="R72" s="49">
        <f t="shared" si="88"/>
        <v>0</v>
      </c>
      <c r="S72" s="49">
        <f t="shared" si="89"/>
        <v>305.6</v>
      </c>
      <c r="T72" s="130">
        <f t="shared" si="90"/>
        <v>120.29</v>
      </c>
      <c r="U72" s="49">
        <f t="shared" si="91"/>
        <v>11.46</v>
      </c>
      <c r="V72" s="130">
        <f t="shared" si="92"/>
        <v>209</v>
      </c>
      <c r="W72" s="130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39" t="s">
        <v>81</v>
      </c>
      <c r="AB72" s="140">
        <f t="shared" ref="AB72:AH72" si="100">K72+R72</f>
        <v>45.84</v>
      </c>
      <c r="AC72" s="140">
        <f t="shared" si="100"/>
        <v>916.8</v>
      </c>
      <c r="AD72" s="140">
        <f t="shared" si="100"/>
        <v>601.46</v>
      </c>
      <c r="AE72" s="140">
        <f t="shared" si="100"/>
        <v>38.2</v>
      </c>
      <c r="AF72" s="140">
        <f t="shared" si="100"/>
        <v>418</v>
      </c>
      <c r="AG72" s="140">
        <f t="shared" si="100"/>
        <v>0</v>
      </c>
      <c r="AH72" s="140">
        <f t="shared" si="100"/>
        <v>2020.3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308" t="s">
        <v>284</v>
      </c>
      <c r="D73" s="49" t="s">
        <v>285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4180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209</v>
      </c>
      <c r="P73" s="130">
        <f t="shared" si="86"/>
        <v>0</v>
      </c>
      <c r="Q73" s="130">
        <f t="shared" si="87"/>
        <v>1357.24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209</v>
      </c>
      <c r="W73" s="130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39" t="s">
        <v>81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418</v>
      </c>
      <c r="AG73" s="140">
        <f t="shared" si="101"/>
        <v>0</v>
      </c>
      <c r="AH73" s="140">
        <f t="shared" si="101"/>
        <v>1995.84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310" t="s">
        <v>286</v>
      </c>
      <c r="D74" s="46" t="s">
        <v>287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2200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110</v>
      </c>
      <c r="P74" s="130">
        <f t="shared" si="86"/>
        <v>0</v>
      </c>
      <c r="Q74" s="130">
        <f t="shared" si="87"/>
        <v>1258.24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110</v>
      </c>
      <c r="W74" s="130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39" t="s">
        <v>82</v>
      </c>
      <c r="AB74" s="140">
        <f t="shared" ref="AB74:AH74" si="102">K74+R74</f>
        <v>44.72</v>
      </c>
      <c r="AC74" s="140">
        <f t="shared" si="102"/>
        <v>894.39</v>
      </c>
      <c r="AD74" s="140">
        <f t="shared" si="102"/>
        <v>601.46</v>
      </c>
      <c r="AE74" s="140">
        <f t="shared" si="102"/>
        <v>37.27</v>
      </c>
      <c r="AF74" s="140">
        <f t="shared" si="102"/>
        <v>220</v>
      </c>
      <c r="AG74" s="140">
        <f t="shared" si="102"/>
        <v>0</v>
      </c>
      <c r="AH74" s="140">
        <f t="shared" si="102"/>
        <v>1797.84</v>
      </c>
      <c r="AI74" s="139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308" t="s">
        <v>288</v>
      </c>
      <c r="D75" s="49" t="s">
        <v>289</v>
      </c>
      <c r="E75" s="49">
        <v>3726.65</v>
      </c>
      <c r="F75" s="49">
        <v>3726.65</v>
      </c>
      <c r="G75" s="130">
        <v>6014.67</v>
      </c>
      <c r="H75" s="49">
        <v>3726.65</v>
      </c>
      <c r="I75" s="130">
        <v>2200</v>
      </c>
      <c r="J75" s="130"/>
      <c r="K75" s="49">
        <f t="shared" si="81"/>
        <v>44.72</v>
      </c>
      <c r="L75" s="49">
        <f t="shared" si="82"/>
        <v>596.26</v>
      </c>
      <c r="M75" s="130">
        <f t="shared" si="83"/>
        <v>481.17</v>
      </c>
      <c r="N75" s="49">
        <f t="shared" si="84"/>
        <v>26.09</v>
      </c>
      <c r="O75" s="130">
        <f t="shared" si="85"/>
        <v>110</v>
      </c>
      <c r="P75" s="130">
        <f t="shared" si="86"/>
        <v>0</v>
      </c>
      <c r="Q75" s="130">
        <f t="shared" si="87"/>
        <v>1258.24</v>
      </c>
      <c r="R75" s="49">
        <f t="shared" si="88"/>
        <v>0</v>
      </c>
      <c r="S75" s="49">
        <f t="shared" si="89"/>
        <v>298.13</v>
      </c>
      <c r="T75" s="130">
        <f t="shared" si="90"/>
        <v>120.29</v>
      </c>
      <c r="U75" s="49">
        <f t="shared" si="91"/>
        <v>11.18</v>
      </c>
      <c r="V75" s="130">
        <f t="shared" si="92"/>
        <v>110</v>
      </c>
      <c r="W75" s="130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39" t="s">
        <v>66</v>
      </c>
      <c r="AB75" s="140">
        <f t="shared" ref="AB75:AH75" si="103">K75+R75</f>
        <v>44.72</v>
      </c>
      <c r="AC75" s="140">
        <f t="shared" si="103"/>
        <v>894.39</v>
      </c>
      <c r="AD75" s="140">
        <f t="shared" si="103"/>
        <v>601.46</v>
      </c>
      <c r="AE75" s="140">
        <f t="shared" si="103"/>
        <v>37.27</v>
      </c>
      <c r="AF75" s="140">
        <f t="shared" si="103"/>
        <v>220</v>
      </c>
      <c r="AG75" s="140">
        <f t="shared" si="103"/>
        <v>0</v>
      </c>
      <c r="AH75" s="140">
        <f t="shared" si="103"/>
        <v>1797.84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308" t="s">
        <v>290</v>
      </c>
      <c r="D76" s="49" t="s">
        <v>291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2200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110</v>
      </c>
      <c r="P76" s="130">
        <f t="shared" si="86"/>
        <v>0</v>
      </c>
      <c r="Q76" s="130">
        <f t="shared" si="87"/>
        <v>1258.24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110</v>
      </c>
      <c r="W76" s="130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39" t="s">
        <v>66</v>
      </c>
      <c r="AB76" s="140">
        <f t="shared" ref="AB76:AH76" si="104">K76+R76</f>
        <v>44.72</v>
      </c>
      <c r="AC76" s="140">
        <f t="shared" si="104"/>
        <v>894.39</v>
      </c>
      <c r="AD76" s="140">
        <f t="shared" si="104"/>
        <v>601.46</v>
      </c>
      <c r="AE76" s="140">
        <f t="shared" si="104"/>
        <v>37.27</v>
      </c>
      <c r="AF76" s="140">
        <f t="shared" si="104"/>
        <v>220</v>
      </c>
      <c r="AG76" s="140">
        <f t="shared" si="104"/>
        <v>0</v>
      </c>
      <c r="AH76" s="140">
        <f t="shared" si="104"/>
        <v>1797.84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308" t="s">
        <v>292</v>
      </c>
      <c r="D77" s="49" t="s">
        <v>293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9" t="s">
        <v>66</v>
      </c>
      <c r="AB77" s="140">
        <f t="shared" ref="AB77:AH77" si="105">K77+R77</f>
        <v>44.72</v>
      </c>
      <c r="AC77" s="140">
        <f t="shared" si="105"/>
        <v>894.39</v>
      </c>
      <c r="AD77" s="140">
        <f t="shared" si="105"/>
        <v>601.46</v>
      </c>
      <c r="AE77" s="140">
        <f t="shared" si="105"/>
        <v>37.27</v>
      </c>
      <c r="AF77" s="140">
        <f t="shared" si="105"/>
        <v>220</v>
      </c>
      <c r="AG77" s="140">
        <f t="shared" si="105"/>
        <v>0</v>
      </c>
      <c r="AH77" s="140">
        <f t="shared" si="105"/>
        <v>1797.84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308" t="s">
        <v>294</v>
      </c>
      <c r="D78" s="49" t="s">
        <v>295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9" t="s">
        <v>70</v>
      </c>
      <c r="AB78" s="140">
        <f t="shared" ref="AB78:AH78" si="106">K78+R78</f>
        <v>44.72</v>
      </c>
      <c r="AC78" s="140">
        <f t="shared" si="106"/>
        <v>894.39</v>
      </c>
      <c r="AD78" s="140">
        <f t="shared" si="106"/>
        <v>601.46</v>
      </c>
      <c r="AE78" s="140">
        <f t="shared" si="106"/>
        <v>37.27</v>
      </c>
      <c r="AF78" s="140">
        <f t="shared" si="106"/>
        <v>220</v>
      </c>
      <c r="AG78" s="140">
        <f t="shared" si="106"/>
        <v>0</v>
      </c>
      <c r="AH78" s="140">
        <f t="shared" si="106"/>
        <v>1797.84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308" t="s">
        <v>296</v>
      </c>
      <c r="D79" s="49" t="s">
        <v>297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9" t="s">
        <v>66</v>
      </c>
      <c r="AB79" s="140">
        <f t="shared" ref="AB79:AH79" si="107">K79+R79</f>
        <v>44.72</v>
      </c>
      <c r="AC79" s="140">
        <f t="shared" si="107"/>
        <v>894.39</v>
      </c>
      <c r="AD79" s="140">
        <f t="shared" si="107"/>
        <v>601.46</v>
      </c>
      <c r="AE79" s="140">
        <f t="shared" si="107"/>
        <v>37.27</v>
      </c>
      <c r="AF79" s="140">
        <f t="shared" si="107"/>
        <v>220</v>
      </c>
      <c r="AG79" s="140">
        <f t="shared" si="107"/>
        <v>0</v>
      </c>
      <c r="AH79" s="140">
        <f t="shared" si="107"/>
        <v>1797.84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308" t="s">
        <v>298</v>
      </c>
      <c r="D80" s="49" t="s">
        <v>299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9" t="s">
        <v>70</v>
      </c>
      <c r="AB80" s="140">
        <f t="shared" ref="AB80:AH80" si="108">K80+R80</f>
        <v>44.72</v>
      </c>
      <c r="AC80" s="140">
        <f t="shared" si="108"/>
        <v>894.39</v>
      </c>
      <c r="AD80" s="140">
        <f t="shared" si="108"/>
        <v>601.46</v>
      </c>
      <c r="AE80" s="140">
        <f t="shared" si="108"/>
        <v>37.27</v>
      </c>
      <c r="AF80" s="140">
        <f t="shared" si="108"/>
        <v>220</v>
      </c>
      <c r="AG80" s="140">
        <f t="shared" si="108"/>
        <v>0</v>
      </c>
      <c r="AH80" s="140">
        <f t="shared" si="108"/>
        <v>1797.84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311" t="s">
        <v>300</v>
      </c>
      <c r="D81" s="49" t="s">
        <v>301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0</v>
      </c>
      <c r="P81" s="130">
        <f t="shared" si="86"/>
        <v>0</v>
      </c>
      <c r="Q81" s="130">
        <f t="shared" si="87"/>
        <v>1148.24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0</v>
      </c>
      <c r="W81" s="130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39" t="s">
        <v>66</v>
      </c>
      <c r="AB81" s="140">
        <f t="shared" ref="AB81:AH81" si="109">K81+R81</f>
        <v>44.72</v>
      </c>
      <c r="AC81" s="140">
        <f t="shared" si="109"/>
        <v>894.39</v>
      </c>
      <c r="AD81" s="140">
        <f t="shared" si="109"/>
        <v>601.46</v>
      </c>
      <c r="AE81" s="140">
        <f t="shared" si="109"/>
        <v>37.27</v>
      </c>
      <c r="AF81" s="140">
        <f t="shared" si="109"/>
        <v>0</v>
      </c>
      <c r="AG81" s="140">
        <f t="shared" si="109"/>
        <v>0</v>
      </c>
      <c r="AH81" s="140">
        <f t="shared" si="109"/>
        <v>1577.84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308" t="s">
        <v>302</v>
      </c>
      <c r="D82" s="49" t="s">
        <v>303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9" t="s">
        <v>70</v>
      </c>
      <c r="AB82" s="140">
        <f t="shared" ref="AB82:AH82" si="110">K82+R82</f>
        <v>44.72</v>
      </c>
      <c r="AC82" s="140">
        <f t="shared" si="110"/>
        <v>894.39</v>
      </c>
      <c r="AD82" s="140">
        <f t="shared" si="110"/>
        <v>601.46</v>
      </c>
      <c r="AE82" s="140">
        <f t="shared" si="110"/>
        <v>37.27</v>
      </c>
      <c r="AF82" s="140">
        <f t="shared" si="110"/>
        <v>220</v>
      </c>
      <c r="AG82" s="140">
        <f t="shared" si="110"/>
        <v>0</v>
      </c>
      <c r="AH82" s="140">
        <f t="shared" si="110"/>
        <v>1797.84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308" t="s">
        <v>304</v>
      </c>
      <c r="D83" s="49" t="s">
        <v>305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9" t="s">
        <v>70</v>
      </c>
      <c r="AB83" s="140">
        <f t="shared" ref="AB83:AH83" si="111">K83+R83</f>
        <v>44.72</v>
      </c>
      <c r="AC83" s="140">
        <f t="shared" si="111"/>
        <v>894.39</v>
      </c>
      <c r="AD83" s="140">
        <f t="shared" si="111"/>
        <v>601.46</v>
      </c>
      <c r="AE83" s="140">
        <f t="shared" si="111"/>
        <v>37.27</v>
      </c>
      <c r="AF83" s="140">
        <f t="shared" si="111"/>
        <v>220</v>
      </c>
      <c r="AG83" s="140">
        <f t="shared" si="111"/>
        <v>0</v>
      </c>
      <c r="AH83" s="140">
        <f t="shared" si="111"/>
        <v>1797.84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308" t="s">
        <v>306</v>
      </c>
      <c r="D84" s="49" t="s">
        <v>307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2544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127.2</v>
      </c>
      <c r="P84" s="130">
        <f t="shared" si="86"/>
        <v>0</v>
      </c>
      <c r="Q84" s="130">
        <f t="shared" si="87"/>
        <v>1275.44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127.2</v>
      </c>
      <c r="W84" s="130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39" t="s">
        <v>69</v>
      </c>
      <c r="AB84" s="140">
        <f t="shared" ref="AB84:AH84" si="112">K84+R84</f>
        <v>44.72</v>
      </c>
      <c r="AC84" s="140">
        <f t="shared" si="112"/>
        <v>894.39</v>
      </c>
      <c r="AD84" s="140">
        <f t="shared" si="112"/>
        <v>601.46</v>
      </c>
      <c r="AE84" s="140">
        <f t="shared" si="112"/>
        <v>37.27</v>
      </c>
      <c r="AF84" s="140">
        <f t="shared" si="112"/>
        <v>254.4</v>
      </c>
      <c r="AG84" s="140">
        <f t="shared" si="112"/>
        <v>0</v>
      </c>
      <c r="AH84" s="140">
        <f t="shared" si="112"/>
        <v>1832.24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308" t="s">
        <v>308</v>
      </c>
      <c r="D85" s="49" t="s">
        <v>309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9" t="s">
        <v>69</v>
      </c>
      <c r="AB85" s="140">
        <f t="shared" ref="AB85:AH85" si="113">K85+R85</f>
        <v>44.72</v>
      </c>
      <c r="AC85" s="140">
        <f t="shared" si="113"/>
        <v>894.39</v>
      </c>
      <c r="AD85" s="140">
        <f t="shared" si="113"/>
        <v>601.46</v>
      </c>
      <c r="AE85" s="140">
        <f t="shared" si="113"/>
        <v>37.27</v>
      </c>
      <c r="AF85" s="140">
        <f t="shared" si="113"/>
        <v>220</v>
      </c>
      <c r="AG85" s="140">
        <f t="shared" si="113"/>
        <v>0</v>
      </c>
      <c r="AH85" s="140">
        <f t="shared" si="113"/>
        <v>1797.84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308" t="s">
        <v>310</v>
      </c>
      <c r="D86" s="49" t="s">
        <v>311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2544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127.2</v>
      </c>
      <c r="P86" s="130">
        <f t="shared" si="86"/>
        <v>0</v>
      </c>
      <c r="Q86" s="130">
        <f t="shared" si="87"/>
        <v>1275.44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127.2</v>
      </c>
      <c r="W86" s="130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39" t="s">
        <v>69</v>
      </c>
      <c r="AB86" s="140">
        <f t="shared" ref="AB86:AH86" si="114">K86+R86</f>
        <v>44.72</v>
      </c>
      <c r="AC86" s="140">
        <f t="shared" si="114"/>
        <v>894.39</v>
      </c>
      <c r="AD86" s="140">
        <f t="shared" si="114"/>
        <v>601.46</v>
      </c>
      <c r="AE86" s="140">
        <f t="shared" si="114"/>
        <v>37.27</v>
      </c>
      <c r="AF86" s="140">
        <f t="shared" si="114"/>
        <v>254.4</v>
      </c>
      <c r="AG86" s="140">
        <f t="shared" si="114"/>
        <v>0</v>
      </c>
      <c r="AH86" s="140">
        <f t="shared" si="114"/>
        <v>1832.24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308" t="s">
        <v>312</v>
      </c>
      <c r="D87" s="49" t="s">
        <v>313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2200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110</v>
      </c>
      <c r="P87" s="130">
        <f t="shared" si="86"/>
        <v>0</v>
      </c>
      <c r="Q87" s="130">
        <f t="shared" si="87"/>
        <v>1258.24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110</v>
      </c>
      <c r="W87" s="130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39" t="s">
        <v>69</v>
      </c>
      <c r="AB87" s="140">
        <f t="shared" ref="AB87:AH87" si="115">K87+R87</f>
        <v>44.72</v>
      </c>
      <c r="AC87" s="140">
        <f t="shared" si="115"/>
        <v>894.39</v>
      </c>
      <c r="AD87" s="140">
        <f t="shared" si="115"/>
        <v>601.46</v>
      </c>
      <c r="AE87" s="140">
        <f t="shared" si="115"/>
        <v>37.27</v>
      </c>
      <c r="AF87" s="140">
        <f t="shared" si="115"/>
        <v>220</v>
      </c>
      <c r="AG87" s="140">
        <f t="shared" si="115"/>
        <v>0</v>
      </c>
      <c r="AH87" s="140">
        <f t="shared" si="115"/>
        <v>1797.84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308" t="s">
        <v>314</v>
      </c>
      <c r="D88" s="49" t="s">
        <v>315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2544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127.2</v>
      </c>
      <c r="P88" s="130">
        <f t="shared" si="86"/>
        <v>0</v>
      </c>
      <c r="Q88" s="130">
        <f t="shared" si="87"/>
        <v>1275.44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127.2</v>
      </c>
      <c r="W88" s="130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39" t="s">
        <v>69</v>
      </c>
      <c r="AB88" s="140">
        <f t="shared" ref="AB88:AH88" si="116">K88+R88</f>
        <v>44.72</v>
      </c>
      <c r="AC88" s="140">
        <f t="shared" si="116"/>
        <v>894.39</v>
      </c>
      <c r="AD88" s="140">
        <f t="shared" si="116"/>
        <v>601.46</v>
      </c>
      <c r="AE88" s="140">
        <f t="shared" si="116"/>
        <v>37.27</v>
      </c>
      <c r="AF88" s="140">
        <f t="shared" si="116"/>
        <v>254.4</v>
      </c>
      <c r="AG88" s="140">
        <f t="shared" si="116"/>
        <v>0</v>
      </c>
      <c r="AH88" s="140">
        <f t="shared" si="116"/>
        <v>1832.24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308" t="s">
        <v>316</v>
      </c>
      <c r="D89" s="49" t="s">
        <v>317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2200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110</v>
      </c>
      <c r="P89" s="130">
        <f t="shared" si="86"/>
        <v>0</v>
      </c>
      <c r="Q89" s="130">
        <f t="shared" si="87"/>
        <v>1258.24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110</v>
      </c>
      <c r="W89" s="130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39" t="s">
        <v>69</v>
      </c>
      <c r="AB89" s="140">
        <f t="shared" ref="AB89:AH89" si="117">K89+R89</f>
        <v>44.72</v>
      </c>
      <c r="AC89" s="140">
        <f t="shared" si="117"/>
        <v>894.39</v>
      </c>
      <c r="AD89" s="140">
        <f t="shared" si="117"/>
        <v>601.46</v>
      </c>
      <c r="AE89" s="140">
        <f t="shared" si="117"/>
        <v>37.27</v>
      </c>
      <c r="AF89" s="140">
        <f t="shared" si="117"/>
        <v>220</v>
      </c>
      <c r="AG89" s="140">
        <f t="shared" si="117"/>
        <v>0</v>
      </c>
      <c r="AH89" s="140">
        <f t="shared" si="117"/>
        <v>1797.84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308" t="s">
        <v>318</v>
      </c>
      <c r="D90" s="49" t="s">
        <v>319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9" t="s">
        <v>69</v>
      </c>
      <c r="AB90" s="140">
        <f t="shared" ref="AB90:AH90" si="118">K90+R90</f>
        <v>44.72</v>
      </c>
      <c r="AC90" s="140">
        <f t="shared" si="118"/>
        <v>894.39</v>
      </c>
      <c r="AD90" s="140">
        <f t="shared" si="118"/>
        <v>601.46</v>
      </c>
      <c r="AE90" s="140">
        <f t="shared" si="118"/>
        <v>37.27</v>
      </c>
      <c r="AF90" s="140">
        <f t="shared" si="118"/>
        <v>220</v>
      </c>
      <c r="AG90" s="140">
        <f t="shared" si="118"/>
        <v>0</v>
      </c>
      <c r="AH90" s="140">
        <f t="shared" si="118"/>
        <v>1797.84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308" t="s">
        <v>320</v>
      </c>
      <c r="D91" s="49" t="s">
        <v>321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9" t="s">
        <v>69</v>
      </c>
      <c r="AB91" s="140">
        <f t="shared" ref="AB91:AH91" si="119">K91+R91</f>
        <v>44.72</v>
      </c>
      <c r="AC91" s="140">
        <f t="shared" si="119"/>
        <v>894.39</v>
      </c>
      <c r="AD91" s="140">
        <f t="shared" si="119"/>
        <v>601.46</v>
      </c>
      <c r="AE91" s="140">
        <f t="shared" si="119"/>
        <v>37.27</v>
      </c>
      <c r="AF91" s="140">
        <f t="shared" si="119"/>
        <v>254.4</v>
      </c>
      <c r="AG91" s="140">
        <f t="shared" si="119"/>
        <v>0</v>
      </c>
      <c r="AH91" s="140">
        <f t="shared" si="119"/>
        <v>1832.24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308" t="s">
        <v>322</v>
      </c>
      <c r="D92" s="49" t="s">
        <v>323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9" t="s">
        <v>69</v>
      </c>
      <c r="AB92" s="140">
        <f t="shared" ref="AB92:AH92" si="120">K92+R92</f>
        <v>44.72</v>
      </c>
      <c r="AC92" s="140">
        <f t="shared" si="120"/>
        <v>894.39</v>
      </c>
      <c r="AD92" s="140">
        <f t="shared" si="120"/>
        <v>601.46</v>
      </c>
      <c r="AE92" s="140">
        <f t="shared" si="120"/>
        <v>37.27</v>
      </c>
      <c r="AF92" s="140">
        <f t="shared" si="120"/>
        <v>220</v>
      </c>
      <c r="AG92" s="140">
        <f t="shared" si="120"/>
        <v>0</v>
      </c>
      <c r="AH92" s="140">
        <f t="shared" si="120"/>
        <v>1797.84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308" t="s">
        <v>324</v>
      </c>
      <c r="D93" s="49" t="s">
        <v>325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9" t="s">
        <v>69</v>
      </c>
      <c r="AB93" s="140">
        <f t="shared" ref="AB93:AH93" si="121">K93+R93</f>
        <v>44.72</v>
      </c>
      <c r="AC93" s="140">
        <f t="shared" si="121"/>
        <v>894.39</v>
      </c>
      <c r="AD93" s="140">
        <f t="shared" si="121"/>
        <v>601.46</v>
      </c>
      <c r="AE93" s="140">
        <f t="shared" si="121"/>
        <v>37.27</v>
      </c>
      <c r="AF93" s="140">
        <f t="shared" si="121"/>
        <v>220</v>
      </c>
      <c r="AG93" s="140">
        <f t="shared" si="121"/>
        <v>0</v>
      </c>
      <c r="AH93" s="140">
        <f t="shared" si="121"/>
        <v>1797.84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308" t="s">
        <v>326</v>
      </c>
      <c r="D94" s="49" t="s">
        <v>327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2200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110</v>
      </c>
      <c r="P94" s="130">
        <f t="shared" si="86"/>
        <v>0</v>
      </c>
      <c r="Q94" s="130">
        <f t="shared" si="87"/>
        <v>1258.24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110</v>
      </c>
      <c r="W94" s="130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39" t="s">
        <v>69</v>
      </c>
      <c r="AB94" s="140">
        <f t="shared" ref="AB94:AH94" si="122">K94+R94</f>
        <v>44.72</v>
      </c>
      <c r="AC94" s="140">
        <f t="shared" si="122"/>
        <v>894.39</v>
      </c>
      <c r="AD94" s="140">
        <f t="shared" si="122"/>
        <v>601.46</v>
      </c>
      <c r="AE94" s="140">
        <f t="shared" si="122"/>
        <v>37.27</v>
      </c>
      <c r="AF94" s="140">
        <f t="shared" si="122"/>
        <v>220</v>
      </c>
      <c r="AG94" s="140">
        <f t="shared" si="122"/>
        <v>0</v>
      </c>
      <c r="AH94" s="140">
        <f t="shared" si="122"/>
        <v>1797.84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308" t="s">
        <v>328</v>
      </c>
      <c r="D95" s="49" t="s">
        <v>329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9" t="s">
        <v>69</v>
      </c>
      <c r="AB95" s="140">
        <f t="shared" ref="AB95:AH95" si="123">K95+R95</f>
        <v>44.72</v>
      </c>
      <c r="AC95" s="140">
        <f t="shared" si="123"/>
        <v>894.39</v>
      </c>
      <c r="AD95" s="140">
        <f t="shared" si="123"/>
        <v>601.46</v>
      </c>
      <c r="AE95" s="140">
        <f t="shared" si="123"/>
        <v>37.27</v>
      </c>
      <c r="AF95" s="140">
        <f t="shared" si="123"/>
        <v>220</v>
      </c>
      <c r="AG95" s="140">
        <f t="shared" si="123"/>
        <v>0</v>
      </c>
      <c r="AH95" s="140">
        <f t="shared" si="123"/>
        <v>1797.84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308" t="s">
        <v>330</v>
      </c>
      <c r="D96" s="49" t="s">
        <v>331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9" t="s">
        <v>69</v>
      </c>
      <c r="AB96" s="140">
        <f t="shared" ref="AB96:AH96" si="124">K96+R96</f>
        <v>44.72</v>
      </c>
      <c r="AC96" s="140">
        <f t="shared" si="124"/>
        <v>894.39</v>
      </c>
      <c r="AD96" s="140">
        <f t="shared" si="124"/>
        <v>601.46</v>
      </c>
      <c r="AE96" s="140">
        <f t="shared" si="124"/>
        <v>37.27</v>
      </c>
      <c r="AF96" s="140">
        <f t="shared" si="124"/>
        <v>220</v>
      </c>
      <c r="AG96" s="140">
        <f t="shared" si="124"/>
        <v>0</v>
      </c>
      <c r="AH96" s="140">
        <f t="shared" si="124"/>
        <v>1797.84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308" t="s">
        <v>332</v>
      </c>
      <c r="D97" s="49" t="s">
        <v>333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9" t="s">
        <v>69</v>
      </c>
      <c r="AB97" s="140">
        <f t="shared" ref="AB97:AH97" si="125">K97+R97</f>
        <v>44.72</v>
      </c>
      <c r="AC97" s="140">
        <f t="shared" si="125"/>
        <v>894.39</v>
      </c>
      <c r="AD97" s="140">
        <f t="shared" si="125"/>
        <v>601.46</v>
      </c>
      <c r="AE97" s="140">
        <f t="shared" si="125"/>
        <v>37.27</v>
      </c>
      <c r="AF97" s="140">
        <f t="shared" si="125"/>
        <v>220</v>
      </c>
      <c r="AG97" s="140">
        <f t="shared" si="125"/>
        <v>0</v>
      </c>
      <c r="AH97" s="140">
        <f t="shared" si="125"/>
        <v>1797.84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308" t="s">
        <v>334</v>
      </c>
      <c r="D98" s="49" t="s">
        <v>335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9" t="s">
        <v>69</v>
      </c>
      <c r="AB98" s="140">
        <f t="shared" ref="AB98:AH98" si="126">K98+R98</f>
        <v>44.72</v>
      </c>
      <c r="AC98" s="140">
        <f t="shared" si="126"/>
        <v>894.39</v>
      </c>
      <c r="AD98" s="140">
        <f t="shared" si="126"/>
        <v>601.46</v>
      </c>
      <c r="AE98" s="140">
        <f t="shared" si="126"/>
        <v>37.27</v>
      </c>
      <c r="AF98" s="140">
        <f t="shared" si="126"/>
        <v>220</v>
      </c>
      <c r="AG98" s="140">
        <f t="shared" si="126"/>
        <v>0</v>
      </c>
      <c r="AH98" s="140">
        <f t="shared" si="126"/>
        <v>1797.84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308" t="s">
        <v>336</v>
      </c>
      <c r="D99" s="49" t="s">
        <v>337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9" t="s">
        <v>69</v>
      </c>
      <c r="AB99" s="140">
        <f t="shared" ref="AB99:AH99" si="127">K99+R99</f>
        <v>44.72</v>
      </c>
      <c r="AC99" s="140">
        <f t="shared" si="127"/>
        <v>894.39</v>
      </c>
      <c r="AD99" s="140">
        <f t="shared" si="127"/>
        <v>601.46</v>
      </c>
      <c r="AE99" s="140">
        <f t="shared" si="127"/>
        <v>37.27</v>
      </c>
      <c r="AF99" s="140">
        <f t="shared" si="127"/>
        <v>220</v>
      </c>
      <c r="AG99" s="140">
        <f t="shared" si="127"/>
        <v>0</v>
      </c>
      <c r="AH99" s="140">
        <f t="shared" si="127"/>
        <v>1797.84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308" t="s">
        <v>338</v>
      </c>
      <c r="D100" s="49" t="s">
        <v>339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9" t="s">
        <v>69</v>
      </c>
      <c r="AB100" s="140">
        <f t="shared" ref="AB100:AH100" si="128">K100+R100</f>
        <v>44.72</v>
      </c>
      <c r="AC100" s="140">
        <f t="shared" si="128"/>
        <v>894.39</v>
      </c>
      <c r="AD100" s="140">
        <f t="shared" si="128"/>
        <v>601.46</v>
      </c>
      <c r="AE100" s="140">
        <f t="shared" si="128"/>
        <v>37.27</v>
      </c>
      <c r="AF100" s="140">
        <f t="shared" si="128"/>
        <v>220</v>
      </c>
      <c r="AG100" s="140">
        <f t="shared" si="128"/>
        <v>0</v>
      </c>
      <c r="AH100" s="140">
        <f t="shared" si="128"/>
        <v>1797.84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308" t="s">
        <v>340</v>
      </c>
      <c r="D101" s="49" t="s">
        <v>341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9" t="s">
        <v>69</v>
      </c>
      <c r="AB101" s="140">
        <f t="shared" ref="AB101:AH101" si="129">K101+R101</f>
        <v>44.72</v>
      </c>
      <c r="AC101" s="140">
        <f t="shared" si="129"/>
        <v>894.39</v>
      </c>
      <c r="AD101" s="140">
        <f t="shared" si="129"/>
        <v>601.46</v>
      </c>
      <c r="AE101" s="140">
        <f t="shared" si="129"/>
        <v>37.27</v>
      </c>
      <c r="AF101" s="140">
        <f t="shared" si="129"/>
        <v>220</v>
      </c>
      <c r="AG101" s="140">
        <f t="shared" si="129"/>
        <v>0</v>
      </c>
      <c r="AH101" s="140">
        <f t="shared" si="129"/>
        <v>1797.84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308" t="s">
        <v>342</v>
      </c>
      <c r="D102" s="449" t="s">
        <v>343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9" t="s">
        <v>69</v>
      </c>
      <c r="AB102" s="140">
        <f t="shared" ref="AB102:AH102" si="130">K102+R102</f>
        <v>44.72</v>
      </c>
      <c r="AC102" s="140">
        <f t="shared" si="130"/>
        <v>894.39</v>
      </c>
      <c r="AD102" s="140">
        <f t="shared" si="130"/>
        <v>601.46</v>
      </c>
      <c r="AE102" s="140">
        <f t="shared" si="130"/>
        <v>37.27</v>
      </c>
      <c r="AF102" s="140">
        <f t="shared" si="130"/>
        <v>220</v>
      </c>
      <c r="AG102" s="140">
        <f t="shared" si="130"/>
        <v>0</v>
      </c>
      <c r="AH102" s="140">
        <f t="shared" si="130"/>
        <v>1797.84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308" t="s">
        <v>344</v>
      </c>
      <c r="D103" s="49" t="s">
        <v>345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2544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127.2</v>
      </c>
      <c r="P103" s="130">
        <f t="shared" si="86"/>
        <v>0</v>
      </c>
      <c r="Q103" s="130">
        <f t="shared" si="87"/>
        <v>1275.44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127.2</v>
      </c>
      <c r="W103" s="130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39" t="s">
        <v>69</v>
      </c>
      <c r="AB103" s="140">
        <f t="shared" ref="AB103:AH103" si="131">K103+R103</f>
        <v>44.72</v>
      </c>
      <c r="AC103" s="140">
        <f t="shared" si="131"/>
        <v>894.39</v>
      </c>
      <c r="AD103" s="140">
        <f t="shared" si="131"/>
        <v>601.46</v>
      </c>
      <c r="AE103" s="140">
        <f t="shared" si="131"/>
        <v>37.27</v>
      </c>
      <c r="AF103" s="140">
        <f t="shared" si="131"/>
        <v>254.4</v>
      </c>
      <c r="AG103" s="140">
        <f t="shared" si="131"/>
        <v>0</v>
      </c>
      <c r="AH103" s="140">
        <f t="shared" si="131"/>
        <v>1832.24</v>
      </c>
      <c r="AI103" s="139" t="s">
        <v>32</v>
      </c>
    </row>
    <row r="104" s="39" customFormat="1" ht="16" customHeight="1" spans="1:35">
      <c r="A104" s="129">
        <f t="shared" si="80"/>
        <v>101</v>
      </c>
      <c r="B104" s="49" t="s">
        <v>209</v>
      </c>
      <c r="C104" s="308" t="s">
        <v>346</v>
      </c>
      <c r="D104" s="49" t="s">
        <v>347</v>
      </c>
      <c r="E104" s="49">
        <v>3726.65</v>
      </c>
      <c r="F104" s="49">
        <v>3726.65</v>
      </c>
      <c r="G104" s="130">
        <v>6014.67</v>
      </c>
      <c r="H104" s="49">
        <v>3726.65</v>
      </c>
      <c r="I104" s="130">
        <v>2200</v>
      </c>
      <c r="J104" s="130"/>
      <c r="K104" s="49">
        <f t="shared" si="81"/>
        <v>44.72</v>
      </c>
      <c r="L104" s="49">
        <f t="shared" si="82"/>
        <v>596.26</v>
      </c>
      <c r="M104" s="130">
        <f t="shared" si="83"/>
        <v>481.17</v>
      </c>
      <c r="N104" s="49">
        <f t="shared" si="84"/>
        <v>26.09</v>
      </c>
      <c r="O104" s="130">
        <f t="shared" si="85"/>
        <v>110</v>
      </c>
      <c r="P104" s="130">
        <f t="shared" si="86"/>
        <v>0</v>
      </c>
      <c r="Q104" s="130">
        <f t="shared" si="87"/>
        <v>1258.24</v>
      </c>
      <c r="R104" s="49">
        <f t="shared" si="88"/>
        <v>0</v>
      </c>
      <c r="S104" s="49">
        <f t="shared" si="89"/>
        <v>298.13</v>
      </c>
      <c r="T104" s="130">
        <f t="shared" si="90"/>
        <v>120.29</v>
      </c>
      <c r="U104" s="49">
        <f t="shared" si="91"/>
        <v>11.18</v>
      </c>
      <c r="V104" s="130">
        <f t="shared" si="92"/>
        <v>110</v>
      </c>
      <c r="W104" s="130">
        <f t="shared" si="93"/>
        <v>0</v>
      </c>
      <c r="X104" s="49">
        <f t="shared" si="94"/>
        <v>539.6</v>
      </c>
      <c r="Y104" s="49">
        <f t="shared" si="95"/>
        <v>1797.84</v>
      </c>
      <c r="Z104" s="49"/>
      <c r="AA104" s="139" t="s">
        <v>69</v>
      </c>
      <c r="AB104" s="140">
        <f t="shared" ref="AB104:AH104" si="132">K104+R104</f>
        <v>44.72</v>
      </c>
      <c r="AC104" s="140">
        <f t="shared" si="132"/>
        <v>894.39</v>
      </c>
      <c r="AD104" s="140">
        <f t="shared" si="132"/>
        <v>601.46</v>
      </c>
      <c r="AE104" s="140">
        <f t="shared" si="132"/>
        <v>37.27</v>
      </c>
      <c r="AF104" s="140">
        <f t="shared" si="132"/>
        <v>220</v>
      </c>
      <c r="AG104" s="140">
        <f t="shared" si="132"/>
        <v>0</v>
      </c>
      <c r="AH104" s="140">
        <f t="shared" si="132"/>
        <v>1797.84</v>
      </c>
      <c r="AI104" s="139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308" t="s">
        <v>348</v>
      </c>
      <c r="D105" s="49" t="s">
        <v>349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2544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127.2</v>
      </c>
      <c r="P105" s="130">
        <f t="shared" si="86"/>
        <v>0</v>
      </c>
      <c r="Q105" s="130">
        <f t="shared" si="87"/>
        <v>1275.44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127.2</v>
      </c>
      <c r="W105" s="130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39" t="s">
        <v>69</v>
      </c>
      <c r="AB105" s="140">
        <f t="shared" ref="AB105:AH105" si="133">K105+R105</f>
        <v>44.72</v>
      </c>
      <c r="AC105" s="140">
        <f t="shared" si="133"/>
        <v>894.39</v>
      </c>
      <c r="AD105" s="140">
        <f t="shared" si="133"/>
        <v>601.46</v>
      </c>
      <c r="AE105" s="140">
        <f t="shared" si="133"/>
        <v>37.27</v>
      </c>
      <c r="AF105" s="140">
        <f t="shared" si="133"/>
        <v>254.4</v>
      </c>
      <c r="AG105" s="140">
        <f t="shared" si="133"/>
        <v>0</v>
      </c>
      <c r="AH105" s="140">
        <f t="shared" si="133"/>
        <v>1832.24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308" t="s">
        <v>350</v>
      </c>
      <c r="D106" s="49" t="s">
        <v>351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9" t="s">
        <v>69</v>
      </c>
      <c r="AB106" s="140">
        <f t="shared" ref="AB106:AH106" si="134">K106+R106</f>
        <v>44.72</v>
      </c>
      <c r="AC106" s="140">
        <f t="shared" si="134"/>
        <v>894.39</v>
      </c>
      <c r="AD106" s="140">
        <f t="shared" si="134"/>
        <v>601.46</v>
      </c>
      <c r="AE106" s="140">
        <f t="shared" si="134"/>
        <v>37.27</v>
      </c>
      <c r="AF106" s="140">
        <f t="shared" si="134"/>
        <v>254.4</v>
      </c>
      <c r="AG106" s="140">
        <f t="shared" si="134"/>
        <v>0</v>
      </c>
      <c r="AH106" s="140">
        <f t="shared" si="134"/>
        <v>1832.24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308" t="s">
        <v>352</v>
      </c>
      <c r="D107" s="49" t="s">
        <v>353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2544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127.2</v>
      </c>
      <c r="P107" s="130">
        <f t="shared" si="86"/>
        <v>0</v>
      </c>
      <c r="Q107" s="130">
        <f t="shared" si="87"/>
        <v>1275.44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127.2</v>
      </c>
      <c r="W107" s="130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39" t="s">
        <v>69</v>
      </c>
      <c r="AB107" s="140">
        <f t="shared" ref="AB107:AH107" si="135">K107+R107</f>
        <v>44.72</v>
      </c>
      <c r="AC107" s="140">
        <f t="shared" si="135"/>
        <v>894.39</v>
      </c>
      <c r="AD107" s="140">
        <f t="shared" si="135"/>
        <v>601.46</v>
      </c>
      <c r="AE107" s="140">
        <f t="shared" si="135"/>
        <v>37.27</v>
      </c>
      <c r="AF107" s="140">
        <f t="shared" si="135"/>
        <v>254.4</v>
      </c>
      <c r="AG107" s="140">
        <f t="shared" si="135"/>
        <v>0</v>
      </c>
      <c r="AH107" s="140">
        <f t="shared" si="135"/>
        <v>1832.24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308" t="s">
        <v>354</v>
      </c>
      <c r="D108" s="49" t="s">
        <v>355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9" t="s">
        <v>69</v>
      </c>
      <c r="AB108" s="140">
        <f t="shared" ref="AB108:AH108" si="136">K108+R108</f>
        <v>44.72</v>
      </c>
      <c r="AC108" s="140">
        <f t="shared" si="136"/>
        <v>894.39</v>
      </c>
      <c r="AD108" s="140">
        <f t="shared" si="136"/>
        <v>601.46</v>
      </c>
      <c r="AE108" s="140">
        <f t="shared" si="136"/>
        <v>37.27</v>
      </c>
      <c r="AF108" s="140">
        <f t="shared" si="136"/>
        <v>254.4</v>
      </c>
      <c r="AG108" s="140">
        <f t="shared" si="136"/>
        <v>0</v>
      </c>
      <c r="AH108" s="140">
        <f t="shared" si="136"/>
        <v>1832.24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308" t="s">
        <v>356</v>
      </c>
      <c r="D109" s="49" t="s">
        <v>357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2200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110</v>
      </c>
      <c r="P109" s="130">
        <f t="shared" si="86"/>
        <v>0</v>
      </c>
      <c r="Q109" s="130">
        <f t="shared" si="87"/>
        <v>1258.24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110</v>
      </c>
      <c r="W109" s="130">
        <f t="shared" si="93"/>
        <v>0</v>
      </c>
      <c r="X109" s="49">
        <f t="shared" si="94"/>
        <v>539.6</v>
      </c>
      <c r="Y109" s="49">
        <f t="shared" si="95"/>
        <v>1797.84</v>
      </c>
      <c r="Z109" s="49"/>
      <c r="AA109" s="139" t="s">
        <v>69</v>
      </c>
      <c r="AB109" s="140">
        <f t="shared" ref="AB109:AH109" si="137">K109+R109</f>
        <v>44.72</v>
      </c>
      <c r="AC109" s="140">
        <f t="shared" si="137"/>
        <v>894.39</v>
      </c>
      <c r="AD109" s="140">
        <f t="shared" si="137"/>
        <v>601.46</v>
      </c>
      <c r="AE109" s="140">
        <f t="shared" si="137"/>
        <v>37.27</v>
      </c>
      <c r="AF109" s="140">
        <f t="shared" si="137"/>
        <v>220</v>
      </c>
      <c r="AG109" s="140">
        <f t="shared" si="137"/>
        <v>0</v>
      </c>
      <c r="AH109" s="140">
        <f t="shared" si="137"/>
        <v>1797.84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308" t="s">
        <v>358</v>
      </c>
      <c r="D110" s="202" t="s">
        <v>359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0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0</v>
      </c>
      <c r="P110" s="130">
        <f t="shared" si="86"/>
        <v>0</v>
      </c>
      <c r="Q110" s="130">
        <f t="shared" si="87"/>
        <v>1148.24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0</v>
      </c>
      <c r="W110" s="130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39" t="s">
        <v>69</v>
      </c>
      <c r="AB110" s="140">
        <f t="shared" ref="AB110:AH110" si="138">K110+R110</f>
        <v>44.72</v>
      </c>
      <c r="AC110" s="140">
        <f t="shared" si="138"/>
        <v>894.39</v>
      </c>
      <c r="AD110" s="140">
        <f t="shared" si="138"/>
        <v>601.46</v>
      </c>
      <c r="AE110" s="140">
        <f t="shared" si="138"/>
        <v>37.27</v>
      </c>
      <c r="AF110" s="140">
        <f t="shared" si="138"/>
        <v>0</v>
      </c>
      <c r="AG110" s="140">
        <f t="shared" si="138"/>
        <v>0</v>
      </c>
      <c r="AH110" s="140">
        <f t="shared" si="138"/>
        <v>1577.84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311" t="s">
        <v>360</v>
      </c>
      <c r="D111" s="452" t="s">
        <v>361</v>
      </c>
      <c r="E111" s="49">
        <v>3726.65</v>
      </c>
      <c r="F111" s="49">
        <v>3726.65</v>
      </c>
      <c r="G111" s="132">
        <v>6014.67</v>
      </c>
      <c r="H111" s="49">
        <v>3726.65</v>
      </c>
      <c r="I111" s="130">
        <v>0</v>
      </c>
      <c r="J111" s="130">
        <v>108</v>
      </c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0</v>
      </c>
      <c r="P111" s="130">
        <f t="shared" si="86"/>
        <v>54</v>
      </c>
      <c r="Q111" s="130">
        <f t="shared" si="87"/>
        <v>1202.24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0</v>
      </c>
      <c r="W111" s="130">
        <f t="shared" si="93"/>
        <v>54</v>
      </c>
      <c r="X111" s="49">
        <f t="shared" si="94"/>
        <v>483.6</v>
      </c>
      <c r="Y111" s="49">
        <f t="shared" si="95"/>
        <v>1685.84</v>
      </c>
      <c r="Z111" s="49"/>
      <c r="AA111" s="139" t="s">
        <v>69</v>
      </c>
      <c r="AB111" s="140">
        <f t="shared" ref="AB111:AH111" si="139">K111+R111</f>
        <v>44.72</v>
      </c>
      <c r="AC111" s="140">
        <f t="shared" si="139"/>
        <v>894.39</v>
      </c>
      <c r="AD111" s="140">
        <f t="shared" si="139"/>
        <v>601.46</v>
      </c>
      <c r="AE111" s="140">
        <f t="shared" si="139"/>
        <v>37.27</v>
      </c>
      <c r="AF111" s="140">
        <f t="shared" si="139"/>
        <v>0</v>
      </c>
      <c r="AG111" s="140">
        <f t="shared" si="139"/>
        <v>108</v>
      </c>
      <c r="AH111" s="140">
        <f t="shared" si="139"/>
        <v>1685.84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308" t="s">
        <v>362</v>
      </c>
      <c r="D112" s="227" t="s">
        <v>363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9" t="s">
        <v>69</v>
      </c>
      <c r="AB112" s="140">
        <f t="shared" ref="AB112:AH112" si="140">K112+R112</f>
        <v>44.72</v>
      </c>
      <c r="AC112" s="140">
        <f t="shared" si="140"/>
        <v>894.39</v>
      </c>
      <c r="AD112" s="140">
        <f t="shared" si="140"/>
        <v>601.46</v>
      </c>
      <c r="AE112" s="140">
        <f t="shared" si="140"/>
        <v>37.27</v>
      </c>
      <c r="AF112" s="140">
        <f t="shared" si="140"/>
        <v>220</v>
      </c>
      <c r="AG112" s="140">
        <f t="shared" si="140"/>
        <v>0</v>
      </c>
      <c r="AH112" s="140">
        <f t="shared" si="140"/>
        <v>1797.84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201</v>
      </c>
      <c r="C113" s="308" t="s">
        <v>364</v>
      </c>
      <c r="D113" s="227" t="s">
        <v>365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2544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127.2</v>
      </c>
      <c r="P113" s="130">
        <f t="shared" si="86"/>
        <v>0</v>
      </c>
      <c r="Q113" s="130">
        <f t="shared" si="87"/>
        <v>1275.44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127.2</v>
      </c>
      <c r="W113" s="130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39" t="s">
        <v>70</v>
      </c>
      <c r="AB113" s="140">
        <f t="shared" ref="AB113:AH113" si="141">K113+R113</f>
        <v>44.72</v>
      </c>
      <c r="AC113" s="140">
        <f t="shared" si="141"/>
        <v>894.39</v>
      </c>
      <c r="AD113" s="140">
        <f t="shared" si="141"/>
        <v>601.46</v>
      </c>
      <c r="AE113" s="140">
        <f t="shared" si="141"/>
        <v>37.27</v>
      </c>
      <c r="AF113" s="140">
        <f t="shared" si="141"/>
        <v>254.4</v>
      </c>
      <c r="AG113" s="140">
        <f t="shared" si="141"/>
        <v>0</v>
      </c>
      <c r="AH113" s="140">
        <f t="shared" si="141"/>
        <v>1832.24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308" t="s">
        <v>366</v>
      </c>
      <c r="D114" s="227" t="s">
        <v>367</v>
      </c>
      <c r="E114" s="49">
        <v>3726.65</v>
      </c>
      <c r="F114" s="49">
        <v>3726.65</v>
      </c>
      <c r="G114" s="130">
        <v>6014.67</v>
      </c>
      <c r="H114" s="49">
        <v>3726.65</v>
      </c>
      <c r="I114" s="130">
        <v>2544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481.17</v>
      </c>
      <c r="N114" s="49">
        <f t="shared" si="84"/>
        <v>26.09</v>
      </c>
      <c r="O114" s="130">
        <f t="shared" si="85"/>
        <v>127.2</v>
      </c>
      <c r="P114" s="130">
        <f t="shared" si="86"/>
        <v>0</v>
      </c>
      <c r="Q114" s="130">
        <f t="shared" si="87"/>
        <v>1275.44</v>
      </c>
      <c r="R114" s="49">
        <f t="shared" si="88"/>
        <v>0</v>
      </c>
      <c r="S114" s="49">
        <f t="shared" si="89"/>
        <v>298.13</v>
      </c>
      <c r="T114" s="130">
        <f t="shared" si="90"/>
        <v>120.29</v>
      </c>
      <c r="U114" s="49">
        <f t="shared" si="91"/>
        <v>11.18</v>
      </c>
      <c r="V114" s="130">
        <f t="shared" si="92"/>
        <v>127.2</v>
      </c>
      <c r="W114" s="130">
        <f t="shared" si="93"/>
        <v>0</v>
      </c>
      <c r="X114" s="49">
        <f t="shared" si="94"/>
        <v>556.8</v>
      </c>
      <c r="Y114" s="49">
        <f t="shared" si="95"/>
        <v>1832.24</v>
      </c>
      <c r="Z114" s="49"/>
      <c r="AA114" s="139" t="s">
        <v>69</v>
      </c>
      <c r="AB114" s="140">
        <f t="shared" ref="AB114:AH114" si="142">K114+R114</f>
        <v>44.72</v>
      </c>
      <c r="AC114" s="140">
        <f t="shared" si="142"/>
        <v>894.39</v>
      </c>
      <c r="AD114" s="140">
        <f t="shared" si="142"/>
        <v>601.46</v>
      </c>
      <c r="AE114" s="140">
        <f t="shared" si="142"/>
        <v>37.27</v>
      </c>
      <c r="AF114" s="140">
        <f t="shared" si="142"/>
        <v>254.4</v>
      </c>
      <c r="AG114" s="140">
        <f t="shared" si="142"/>
        <v>0</v>
      </c>
      <c r="AH114" s="140">
        <f t="shared" si="142"/>
        <v>1832.24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368</v>
      </c>
      <c r="C115" s="310" t="s">
        <v>369</v>
      </c>
      <c r="D115" s="46" t="s">
        <v>370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9" t="s">
        <v>88</v>
      </c>
      <c r="AB115" s="140">
        <f t="shared" ref="AB115:AH115" si="143">K115+R115</f>
        <v>44.72</v>
      </c>
      <c r="AC115" s="140">
        <f t="shared" si="143"/>
        <v>894.39</v>
      </c>
      <c r="AD115" s="140">
        <f t="shared" si="143"/>
        <v>601.46</v>
      </c>
      <c r="AE115" s="140">
        <f t="shared" si="143"/>
        <v>37.27</v>
      </c>
      <c r="AF115" s="140">
        <f t="shared" si="143"/>
        <v>220</v>
      </c>
      <c r="AG115" s="140">
        <f t="shared" si="143"/>
        <v>0</v>
      </c>
      <c r="AH115" s="140">
        <f t="shared" si="143"/>
        <v>1797.84</v>
      </c>
      <c r="AI115" s="139" t="s">
        <v>34</v>
      </c>
    </row>
    <row r="116" s="39" customFormat="1" ht="16" customHeight="1" spans="1:35">
      <c r="A116" s="129">
        <f t="shared" si="80"/>
        <v>113</v>
      </c>
      <c r="B116" s="49" t="s">
        <v>209</v>
      </c>
      <c r="C116" s="310" t="s">
        <v>371</v>
      </c>
      <c r="D116" s="46" t="s">
        <v>372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2200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110</v>
      </c>
      <c r="P116" s="130">
        <f t="shared" si="86"/>
        <v>0</v>
      </c>
      <c r="Q116" s="130">
        <f t="shared" si="87"/>
        <v>1258.24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110</v>
      </c>
      <c r="W116" s="130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39" t="s">
        <v>69</v>
      </c>
      <c r="AB116" s="140">
        <f t="shared" ref="AB116:AH116" si="144">K116+R116</f>
        <v>44.72</v>
      </c>
      <c r="AC116" s="140">
        <f t="shared" si="144"/>
        <v>894.39</v>
      </c>
      <c r="AD116" s="140">
        <f t="shared" si="144"/>
        <v>601.46</v>
      </c>
      <c r="AE116" s="140">
        <f t="shared" si="144"/>
        <v>37.27</v>
      </c>
      <c r="AF116" s="140">
        <f t="shared" si="144"/>
        <v>220</v>
      </c>
      <c r="AG116" s="140">
        <f t="shared" si="144"/>
        <v>0</v>
      </c>
      <c r="AH116" s="140">
        <f t="shared" si="144"/>
        <v>1797.84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201</v>
      </c>
      <c r="C117" s="310" t="s">
        <v>373</v>
      </c>
      <c r="D117" s="46" t="s">
        <v>374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2200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110</v>
      </c>
      <c r="P117" s="130">
        <f t="shared" si="86"/>
        <v>0</v>
      </c>
      <c r="Q117" s="130">
        <f t="shared" si="87"/>
        <v>1258.24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110</v>
      </c>
      <c r="W117" s="130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39" t="s">
        <v>66</v>
      </c>
      <c r="AB117" s="140">
        <f t="shared" ref="AB117:AH117" si="145">K117+R117</f>
        <v>44.72</v>
      </c>
      <c r="AC117" s="140">
        <f t="shared" si="145"/>
        <v>894.39</v>
      </c>
      <c r="AD117" s="140">
        <f t="shared" si="145"/>
        <v>601.46</v>
      </c>
      <c r="AE117" s="140">
        <f t="shared" si="145"/>
        <v>37.27</v>
      </c>
      <c r="AF117" s="140">
        <f t="shared" si="145"/>
        <v>220</v>
      </c>
      <c r="AG117" s="140">
        <f t="shared" si="145"/>
        <v>0</v>
      </c>
      <c r="AH117" s="140">
        <f t="shared" si="145"/>
        <v>1797.84</v>
      </c>
      <c r="AI117" s="139" t="s">
        <v>35</v>
      </c>
    </row>
    <row r="118" s="39" customFormat="1" ht="16" customHeight="1" spans="1:35">
      <c r="A118" s="129">
        <f t="shared" si="80"/>
        <v>115</v>
      </c>
      <c r="B118" s="49" t="s">
        <v>209</v>
      </c>
      <c r="C118" s="310" t="s">
        <v>375</v>
      </c>
      <c r="D118" s="46" t="s">
        <v>376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9" t="s">
        <v>69</v>
      </c>
      <c r="AB118" s="140">
        <f t="shared" ref="AB118:AH118" si="146">K118+R118</f>
        <v>44.72</v>
      </c>
      <c r="AC118" s="140">
        <f t="shared" si="146"/>
        <v>894.39</v>
      </c>
      <c r="AD118" s="140">
        <f t="shared" si="146"/>
        <v>601.46</v>
      </c>
      <c r="AE118" s="140">
        <f t="shared" si="146"/>
        <v>37.27</v>
      </c>
      <c r="AF118" s="140">
        <f t="shared" si="146"/>
        <v>220</v>
      </c>
      <c r="AG118" s="140">
        <f t="shared" si="146"/>
        <v>0</v>
      </c>
      <c r="AH118" s="140">
        <f t="shared" si="146"/>
        <v>1797.84</v>
      </c>
      <c r="AI118" s="139" t="s">
        <v>32</v>
      </c>
    </row>
    <row r="119" s="39" customFormat="1" ht="16" customHeight="1" spans="1:35">
      <c r="A119" s="129">
        <f t="shared" si="80"/>
        <v>116</v>
      </c>
      <c r="B119" s="49" t="s">
        <v>201</v>
      </c>
      <c r="C119" s="308" t="s">
        <v>377</v>
      </c>
      <c r="D119" s="49" t="s">
        <v>378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9" t="s">
        <v>66</v>
      </c>
      <c r="AB119" s="140">
        <f t="shared" ref="AB119:AH119" si="147">K119+R119</f>
        <v>44.72</v>
      </c>
      <c r="AC119" s="140">
        <f t="shared" si="147"/>
        <v>894.39</v>
      </c>
      <c r="AD119" s="140">
        <f t="shared" si="147"/>
        <v>601.46</v>
      </c>
      <c r="AE119" s="140">
        <f t="shared" si="147"/>
        <v>37.27</v>
      </c>
      <c r="AF119" s="140">
        <f t="shared" si="147"/>
        <v>220</v>
      </c>
      <c r="AG119" s="140">
        <f t="shared" si="147"/>
        <v>0</v>
      </c>
      <c r="AH119" s="140">
        <f t="shared" si="147"/>
        <v>1797.84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308" t="s">
        <v>379</v>
      </c>
      <c r="D120" s="49" t="s">
        <v>380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9" t="s">
        <v>68</v>
      </c>
      <c r="AB120" s="140">
        <f t="shared" ref="AB120:AH120" si="148">K120+R120</f>
        <v>44.72</v>
      </c>
      <c r="AC120" s="140">
        <f t="shared" si="148"/>
        <v>894.39</v>
      </c>
      <c r="AD120" s="140">
        <f t="shared" si="148"/>
        <v>601.46</v>
      </c>
      <c r="AE120" s="140">
        <f t="shared" si="148"/>
        <v>37.27</v>
      </c>
      <c r="AF120" s="140">
        <f t="shared" si="148"/>
        <v>220</v>
      </c>
      <c r="AG120" s="140">
        <f t="shared" si="148"/>
        <v>0</v>
      </c>
      <c r="AH120" s="140">
        <f t="shared" si="148"/>
        <v>1797.84</v>
      </c>
      <c r="AI120" s="139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308" t="s">
        <v>381</v>
      </c>
      <c r="D121" s="49" t="s">
        <v>382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9" t="s">
        <v>68</v>
      </c>
      <c r="AB121" s="140">
        <f t="shared" ref="AB121:AH121" si="149">K121+R121</f>
        <v>44.72</v>
      </c>
      <c r="AC121" s="140">
        <f t="shared" si="149"/>
        <v>894.39</v>
      </c>
      <c r="AD121" s="140">
        <f t="shared" si="149"/>
        <v>601.46</v>
      </c>
      <c r="AE121" s="140">
        <f t="shared" si="149"/>
        <v>37.27</v>
      </c>
      <c r="AF121" s="140">
        <f t="shared" si="149"/>
        <v>220</v>
      </c>
      <c r="AG121" s="140">
        <f t="shared" si="149"/>
        <v>0</v>
      </c>
      <c r="AH121" s="140">
        <f t="shared" si="149"/>
        <v>1797.84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308" t="s">
        <v>385</v>
      </c>
      <c r="D122" s="49" t="s">
        <v>386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9" t="s">
        <v>68</v>
      </c>
      <c r="AB122" s="140">
        <f t="shared" ref="AB122:AH122" si="150">K122+R122</f>
        <v>44.72</v>
      </c>
      <c r="AC122" s="140">
        <f t="shared" si="150"/>
        <v>894.39</v>
      </c>
      <c r="AD122" s="140">
        <f t="shared" si="150"/>
        <v>601.46</v>
      </c>
      <c r="AE122" s="140">
        <f t="shared" si="150"/>
        <v>37.27</v>
      </c>
      <c r="AF122" s="140">
        <f t="shared" si="150"/>
        <v>220</v>
      </c>
      <c r="AG122" s="140">
        <f t="shared" si="150"/>
        <v>0</v>
      </c>
      <c r="AH122" s="140">
        <f t="shared" si="150"/>
        <v>1797.84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308" t="s">
        <v>387</v>
      </c>
      <c r="D123" s="49" t="s">
        <v>388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9" t="s">
        <v>65</v>
      </c>
      <c r="AB123" s="140">
        <f t="shared" ref="AB123:AH123" si="151">K123+R123</f>
        <v>44.72</v>
      </c>
      <c r="AC123" s="140">
        <f t="shared" si="151"/>
        <v>894.39</v>
      </c>
      <c r="AD123" s="140">
        <f t="shared" si="151"/>
        <v>601.46</v>
      </c>
      <c r="AE123" s="140">
        <f t="shared" si="151"/>
        <v>37.27</v>
      </c>
      <c r="AF123" s="140">
        <f t="shared" si="151"/>
        <v>220</v>
      </c>
      <c r="AG123" s="140">
        <f t="shared" si="151"/>
        <v>0</v>
      </c>
      <c r="AH123" s="140">
        <f t="shared" si="151"/>
        <v>1797.84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308" t="s">
        <v>389</v>
      </c>
      <c r="D124" s="49" t="s">
        <v>390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9" t="s">
        <v>68</v>
      </c>
      <c r="AB124" s="140">
        <f t="shared" ref="AB124:AH124" si="152">K124+R124</f>
        <v>44.72</v>
      </c>
      <c r="AC124" s="140">
        <f t="shared" si="152"/>
        <v>894.39</v>
      </c>
      <c r="AD124" s="140">
        <f t="shared" si="152"/>
        <v>601.46</v>
      </c>
      <c r="AE124" s="140">
        <f t="shared" si="152"/>
        <v>37.27</v>
      </c>
      <c r="AF124" s="140">
        <f t="shared" si="152"/>
        <v>220</v>
      </c>
      <c r="AG124" s="140">
        <f t="shared" si="152"/>
        <v>0</v>
      </c>
      <c r="AH124" s="140">
        <f t="shared" si="152"/>
        <v>1797.84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308" t="s">
        <v>391</v>
      </c>
      <c r="D125" s="49" t="s">
        <v>392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9" t="s">
        <v>68</v>
      </c>
      <c r="AB125" s="140">
        <f t="shared" ref="AB125:AH125" si="153">K125+R125</f>
        <v>44.72</v>
      </c>
      <c r="AC125" s="140">
        <f t="shared" si="153"/>
        <v>894.39</v>
      </c>
      <c r="AD125" s="140">
        <f t="shared" si="153"/>
        <v>601.46</v>
      </c>
      <c r="AE125" s="140">
        <f t="shared" si="153"/>
        <v>37.27</v>
      </c>
      <c r="AF125" s="140">
        <f t="shared" si="153"/>
        <v>220</v>
      </c>
      <c r="AG125" s="140">
        <f t="shared" si="153"/>
        <v>0</v>
      </c>
      <c r="AH125" s="140">
        <f t="shared" si="153"/>
        <v>1797.84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308" t="s">
        <v>395</v>
      </c>
      <c r="D126" s="49" t="s">
        <v>396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9" t="s">
        <v>68</v>
      </c>
      <c r="AB126" s="140">
        <f t="shared" ref="AB126:AH126" si="154">K126+R126</f>
        <v>44.72</v>
      </c>
      <c r="AC126" s="140">
        <f t="shared" si="154"/>
        <v>894.39</v>
      </c>
      <c r="AD126" s="140">
        <f t="shared" si="154"/>
        <v>601.46</v>
      </c>
      <c r="AE126" s="140">
        <f t="shared" si="154"/>
        <v>37.27</v>
      </c>
      <c r="AF126" s="140">
        <f t="shared" si="154"/>
        <v>220</v>
      </c>
      <c r="AG126" s="140">
        <f t="shared" si="154"/>
        <v>0</v>
      </c>
      <c r="AH126" s="140">
        <f t="shared" si="154"/>
        <v>1797.84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212</v>
      </c>
      <c r="C127" s="310" t="s">
        <v>399</v>
      </c>
      <c r="D127" s="133" t="s">
        <v>400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164"/>
      <c r="AA127" s="139" t="s">
        <v>67</v>
      </c>
      <c r="AB127" s="140">
        <f t="shared" ref="AB127:AH127" si="155">K127+R127</f>
        <v>44.72</v>
      </c>
      <c r="AC127" s="140">
        <f t="shared" si="155"/>
        <v>894.39</v>
      </c>
      <c r="AD127" s="140">
        <f t="shared" si="155"/>
        <v>601.46</v>
      </c>
      <c r="AE127" s="140">
        <f t="shared" si="155"/>
        <v>37.27</v>
      </c>
      <c r="AF127" s="140">
        <f t="shared" si="155"/>
        <v>220</v>
      </c>
      <c r="AG127" s="140">
        <f t="shared" si="155"/>
        <v>0</v>
      </c>
      <c r="AH127" s="140">
        <f t="shared" si="155"/>
        <v>1797.84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310" t="s">
        <v>401</v>
      </c>
      <c r="D128" s="453" t="s">
        <v>402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164"/>
      <c r="AA128" s="139" t="s">
        <v>68</v>
      </c>
      <c r="AB128" s="140">
        <f t="shared" ref="AB128:AH128" si="156">K128+R128</f>
        <v>44.72</v>
      </c>
      <c r="AC128" s="140">
        <f t="shared" si="156"/>
        <v>894.39</v>
      </c>
      <c r="AD128" s="140">
        <f t="shared" si="156"/>
        <v>601.46</v>
      </c>
      <c r="AE128" s="140">
        <f t="shared" si="156"/>
        <v>37.27</v>
      </c>
      <c r="AF128" s="140">
        <f t="shared" si="156"/>
        <v>220</v>
      </c>
      <c r="AG128" s="140">
        <f t="shared" si="156"/>
        <v>0</v>
      </c>
      <c r="AH128" s="140">
        <f t="shared" si="156"/>
        <v>1797.84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308" t="s">
        <v>403</v>
      </c>
      <c r="D129" s="49" t="s">
        <v>404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9" t="s">
        <v>67</v>
      </c>
      <c r="AB129" s="140">
        <f t="shared" ref="AB129:AH129" si="157">K129+R129</f>
        <v>44.72</v>
      </c>
      <c r="AC129" s="140">
        <f t="shared" si="157"/>
        <v>894.39</v>
      </c>
      <c r="AD129" s="140">
        <f t="shared" si="157"/>
        <v>601.46</v>
      </c>
      <c r="AE129" s="140">
        <f t="shared" si="157"/>
        <v>37.27</v>
      </c>
      <c r="AF129" s="140">
        <f t="shared" si="157"/>
        <v>220</v>
      </c>
      <c r="AG129" s="140">
        <f t="shared" si="157"/>
        <v>0</v>
      </c>
      <c r="AH129" s="140">
        <f t="shared" si="157"/>
        <v>1797.84</v>
      </c>
      <c r="AI129" s="139" t="s">
        <v>32</v>
      </c>
    </row>
    <row r="130" s="39" customFormat="1" ht="16" customHeight="1" spans="1:35">
      <c r="A130" s="129">
        <f t="shared" ref="A130:A193" si="158">ROW()-3</f>
        <v>127</v>
      </c>
      <c r="B130" s="49" t="s">
        <v>212</v>
      </c>
      <c r="C130" s="308" t="s">
        <v>405</v>
      </c>
      <c r="D130" s="49" t="s">
        <v>406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ref="K130:K193" si="159">ROUND(E130*0.012,2)</f>
        <v>44.72</v>
      </c>
      <c r="L130" s="49">
        <f t="shared" ref="L130:L193" si="160">ROUND(F130*0.16,2)</f>
        <v>596.26</v>
      </c>
      <c r="M130" s="130">
        <f t="shared" ref="M130:M193" si="161">ROUND(G130*0.08,2)</f>
        <v>481.17</v>
      </c>
      <c r="N130" s="49">
        <f t="shared" ref="N130:N193" si="162">ROUND(H130*0.007,2)</f>
        <v>26.09</v>
      </c>
      <c r="O130" s="130">
        <f t="shared" ref="O130:O193" si="163">I130*5%</f>
        <v>110</v>
      </c>
      <c r="P130" s="130">
        <f t="shared" ref="P130:P193" si="164">J130*50%</f>
        <v>0</v>
      </c>
      <c r="Q130" s="130">
        <f t="shared" ref="Q130:Q193" si="165">SUM(K130:P130)</f>
        <v>1258.24</v>
      </c>
      <c r="R130" s="49">
        <f t="shared" ref="R130:R193" si="166">E130*0</f>
        <v>0</v>
      </c>
      <c r="S130" s="49">
        <f t="shared" ref="S130:S193" si="167">ROUND(F130*0.08,2)</f>
        <v>298.13</v>
      </c>
      <c r="T130" s="130">
        <f t="shared" ref="T130:T193" si="168">ROUND(G130*0.02,2)</f>
        <v>120.29</v>
      </c>
      <c r="U130" s="49">
        <f t="shared" ref="U130:U193" si="169">ROUND(H130*0.003,2)</f>
        <v>11.18</v>
      </c>
      <c r="V130" s="130">
        <f t="shared" ref="V130:V193" si="170">I130*5%</f>
        <v>110</v>
      </c>
      <c r="W130" s="130">
        <f t="shared" ref="W130:W193" si="171">J130*50%</f>
        <v>0</v>
      </c>
      <c r="X130" s="49">
        <f t="shared" ref="X130:X193" si="172">SUM(R130:W130)</f>
        <v>539.6</v>
      </c>
      <c r="Y130" s="49">
        <f t="shared" ref="Y130:Y193" si="173">Q130+X130</f>
        <v>1797.84</v>
      </c>
      <c r="Z130" s="49"/>
      <c r="AA130" s="139" t="s">
        <v>67</v>
      </c>
      <c r="AB130" s="140">
        <f t="shared" ref="AB130:AH130" si="174">K130+R130</f>
        <v>44.72</v>
      </c>
      <c r="AC130" s="140">
        <f t="shared" si="174"/>
        <v>894.39</v>
      </c>
      <c r="AD130" s="140">
        <f t="shared" si="174"/>
        <v>601.46</v>
      </c>
      <c r="AE130" s="140">
        <f t="shared" si="174"/>
        <v>37.27</v>
      </c>
      <c r="AF130" s="140">
        <f t="shared" si="174"/>
        <v>220</v>
      </c>
      <c r="AG130" s="140">
        <f t="shared" si="174"/>
        <v>0</v>
      </c>
      <c r="AH130" s="140">
        <f t="shared" si="174"/>
        <v>1797.84</v>
      </c>
      <c r="AI130" s="139" t="s">
        <v>32</v>
      </c>
    </row>
    <row r="131" s="39" customFormat="1" ht="16" customHeight="1" spans="1:35">
      <c r="A131" s="129">
        <f t="shared" si="158"/>
        <v>128</v>
      </c>
      <c r="B131" s="49" t="s">
        <v>212</v>
      </c>
      <c r="C131" s="308" t="s">
        <v>407</v>
      </c>
      <c r="D131" s="49" t="s">
        <v>408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si="159"/>
        <v>44.72</v>
      </c>
      <c r="L131" s="49">
        <f t="shared" si="160"/>
        <v>596.26</v>
      </c>
      <c r="M131" s="130">
        <f t="shared" si="161"/>
        <v>481.17</v>
      </c>
      <c r="N131" s="49">
        <f t="shared" si="162"/>
        <v>26.09</v>
      </c>
      <c r="O131" s="130">
        <f t="shared" si="163"/>
        <v>110</v>
      </c>
      <c r="P131" s="130">
        <f t="shared" si="164"/>
        <v>0</v>
      </c>
      <c r="Q131" s="130">
        <f t="shared" si="165"/>
        <v>1258.24</v>
      </c>
      <c r="R131" s="49">
        <f t="shared" si="166"/>
        <v>0</v>
      </c>
      <c r="S131" s="49">
        <f t="shared" si="167"/>
        <v>298.13</v>
      </c>
      <c r="T131" s="130">
        <f t="shared" si="168"/>
        <v>120.29</v>
      </c>
      <c r="U131" s="49">
        <f t="shared" si="169"/>
        <v>11.18</v>
      </c>
      <c r="V131" s="130">
        <f t="shared" si="170"/>
        <v>110</v>
      </c>
      <c r="W131" s="130">
        <f t="shared" si="171"/>
        <v>0</v>
      </c>
      <c r="X131" s="49">
        <f t="shared" si="172"/>
        <v>539.6</v>
      </c>
      <c r="Y131" s="49">
        <f t="shared" si="173"/>
        <v>1797.84</v>
      </c>
      <c r="Z131" s="49"/>
      <c r="AA131" s="139" t="s">
        <v>67</v>
      </c>
      <c r="AB131" s="140">
        <f t="shared" ref="AB131:AH131" si="175">K131+R131</f>
        <v>44.72</v>
      </c>
      <c r="AC131" s="140">
        <f t="shared" si="175"/>
        <v>894.39</v>
      </c>
      <c r="AD131" s="140">
        <f t="shared" si="175"/>
        <v>601.46</v>
      </c>
      <c r="AE131" s="140">
        <f t="shared" si="175"/>
        <v>37.27</v>
      </c>
      <c r="AF131" s="140">
        <f t="shared" si="175"/>
        <v>220</v>
      </c>
      <c r="AG131" s="140">
        <f t="shared" si="175"/>
        <v>0</v>
      </c>
      <c r="AH131" s="140">
        <f t="shared" si="175"/>
        <v>1797.84</v>
      </c>
      <c r="AI131" s="139" t="s">
        <v>32</v>
      </c>
    </row>
    <row r="132" s="39" customFormat="1" ht="16" customHeight="1" spans="1:35">
      <c r="A132" s="129">
        <f t="shared" si="158"/>
        <v>129</v>
      </c>
      <c r="B132" s="49" t="s">
        <v>212</v>
      </c>
      <c r="C132" s="308" t="s">
        <v>409</v>
      </c>
      <c r="D132" s="49" t="s">
        <v>410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si="159"/>
        <v>44.72</v>
      </c>
      <c r="L132" s="49">
        <f t="shared" si="160"/>
        <v>596.26</v>
      </c>
      <c r="M132" s="130">
        <f t="shared" si="161"/>
        <v>481.17</v>
      </c>
      <c r="N132" s="49">
        <f t="shared" si="162"/>
        <v>26.09</v>
      </c>
      <c r="O132" s="130">
        <f t="shared" si="163"/>
        <v>110</v>
      </c>
      <c r="P132" s="130">
        <f t="shared" si="164"/>
        <v>0</v>
      </c>
      <c r="Q132" s="130">
        <f t="shared" si="165"/>
        <v>1258.24</v>
      </c>
      <c r="R132" s="49">
        <f t="shared" si="166"/>
        <v>0</v>
      </c>
      <c r="S132" s="49">
        <f t="shared" si="167"/>
        <v>298.13</v>
      </c>
      <c r="T132" s="130">
        <f t="shared" si="168"/>
        <v>120.29</v>
      </c>
      <c r="U132" s="49">
        <f t="shared" si="169"/>
        <v>11.18</v>
      </c>
      <c r="V132" s="130">
        <f t="shared" si="170"/>
        <v>110</v>
      </c>
      <c r="W132" s="130">
        <f t="shared" si="171"/>
        <v>0</v>
      </c>
      <c r="X132" s="49">
        <f t="shared" si="172"/>
        <v>539.6</v>
      </c>
      <c r="Y132" s="49">
        <f t="shared" si="173"/>
        <v>1797.84</v>
      </c>
      <c r="Z132" s="49"/>
      <c r="AA132" s="139" t="s">
        <v>67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0</v>
      </c>
      <c r="AH132" s="140">
        <f t="shared" si="176"/>
        <v>1797.84</v>
      </c>
      <c r="AI132" s="139" t="s">
        <v>32</v>
      </c>
    </row>
    <row r="133" s="39" customFormat="1" ht="16" customHeight="1" spans="1:35">
      <c r="A133" s="129">
        <f t="shared" si="158"/>
        <v>130</v>
      </c>
      <c r="B133" s="49" t="s">
        <v>411</v>
      </c>
      <c r="C133" s="308" t="s">
        <v>412</v>
      </c>
      <c r="D133" s="49" t="s">
        <v>413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59"/>
        <v>44.72</v>
      </c>
      <c r="L133" s="49">
        <f t="shared" si="160"/>
        <v>596.26</v>
      </c>
      <c r="M133" s="130">
        <f t="shared" si="161"/>
        <v>481.17</v>
      </c>
      <c r="N133" s="49">
        <f t="shared" si="162"/>
        <v>26.09</v>
      </c>
      <c r="O133" s="130">
        <f t="shared" si="163"/>
        <v>110</v>
      </c>
      <c r="P133" s="130">
        <f t="shared" si="164"/>
        <v>0</v>
      </c>
      <c r="Q133" s="130">
        <f t="shared" si="165"/>
        <v>1258.24</v>
      </c>
      <c r="R133" s="49">
        <f t="shared" si="166"/>
        <v>0</v>
      </c>
      <c r="S133" s="49">
        <f t="shared" si="167"/>
        <v>298.13</v>
      </c>
      <c r="T133" s="130">
        <f t="shared" si="168"/>
        <v>120.29</v>
      </c>
      <c r="U133" s="49">
        <f t="shared" si="169"/>
        <v>11.18</v>
      </c>
      <c r="V133" s="130">
        <f t="shared" si="170"/>
        <v>110</v>
      </c>
      <c r="W133" s="130">
        <f t="shared" si="171"/>
        <v>0</v>
      </c>
      <c r="X133" s="49">
        <f t="shared" si="172"/>
        <v>539.6</v>
      </c>
      <c r="Y133" s="49">
        <f t="shared" si="173"/>
        <v>1797.84</v>
      </c>
      <c r="Z133" s="49"/>
      <c r="AA133" s="139" t="s">
        <v>76</v>
      </c>
      <c r="AB133" s="140">
        <f t="shared" ref="AB133:AH133" si="177">K133+R133</f>
        <v>44.72</v>
      </c>
      <c r="AC133" s="140">
        <f t="shared" si="177"/>
        <v>894.39</v>
      </c>
      <c r="AD133" s="140">
        <f t="shared" si="177"/>
        <v>601.46</v>
      </c>
      <c r="AE133" s="140">
        <f t="shared" si="177"/>
        <v>37.27</v>
      </c>
      <c r="AF133" s="140">
        <f t="shared" si="177"/>
        <v>220</v>
      </c>
      <c r="AG133" s="140">
        <f t="shared" si="177"/>
        <v>0</v>
      </c>
      <c r="AH133" s="140">
        <f t="shared" si="177"/>
        <v>1797.84</v>
      </c>
      <c r="AI133" s="139" t="s">
        <v>32</v>
      </c>
    </row>
    <row r="134" s="39" customFormat="1" ht="16" customHeight="1" spans="1:35">
      <c r="A134" s="129">
        <f t="shared" si="158"/>
        <v>131</v>
      </c>
      <c r="B134" s="49" t="s">
        <v>411</v>
      </c>
      <c r="C134" s="308" t="s">
        <v>414</v>
      </c>
      <c r="D134" s="49" t="s">
        <v>415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59"/>
        <v>44.72</v>
      </c>
      <c r="L134" s="49">
        <f t="shared" si="160"/>
        <v>596.26</v>
      </c>
      <c r="M134" s="130">
        <f t="shared" si="161"/>
        <v>481.17</v>
      </c>
      <c r="N134" s="49">
        <f t="shared" si="162"/>
        <v>26.09</v>
      </c>
      <c r="O134" s="130">
        <f t="shared" si="163"/>
        <v>110</v>
      </c>
      <c r="P134" s="130">
        <f t="shared" si="164"/>
        <v>0</v>
      </c>
      <c r="Q134" s="130">
        <f t="shared" si="165"/>
        <v>1258.24</v>
      </c>
      <c r="R134" s="49">
        <f t="shared" si="166"/>
        <v>0</v>
      </c>
      <c r="S134" s="49">
        <f t="shared" si="167"/>
        <v>298.13</v>
      </c>
      <c r="T134" s="130">
        <f t="shared" si="168"/>
        <v>120.29</v>
      </c>
      <c r="U134" s="49">
        <f t="shared" si="169"/>
        <v>11.18</v>
      </c>
      <c r="V134" s="130">
        <f t="shared" si="170"/>
        <v>110</v>
      </c>
      <c r="W134" s="130">
        <f t="shared" si="171"/>
        <v>0</v>
      </c>
      <c r="X134" s="49">
        <f t="shared" si="172"/>
        <v>539.6</v>
      </c>
      <c r="Y134" s="49">
        <f t="shared" si="173"/>
        <v>1797.84</v>
      </c>
      <c r="Z134" s="49"/>
      <c r="AA134" s="139" t="s">
        <v>76</v>
      </c>
      <c r="AB134" s="140">
        <f t="shared" ref="AB134:AH134" si="178">K134+R134</f>
        <v>44.72</v>
      </c>
      <c r="AC134" s="140">
        <f t="shared" si="178"/>
        <v>894.39</v>
      </c>
      <c r="AD134" s="140">
        <f t="shared" si="178"/>
        <v>601.46</v>
      </c>
      <c r="AE134" s="140">
        <f t="shared" si="178"/>
        <v>37.27</v>
      </c>
      <c r="AF134" s="140">
        <f t="shared" si="178"/>
        <v>220</v>
      </c>
      <c r="AG134" s="140">
        <f t="shared" si="178"/>
        <v>0</v>
      </c>
      <c r="AH134" s="140">
        <f t="shared" si="178"/>
        <v>1797.84</v>
      </c>
      <c r="AI134" s="139" t="s">
        <v>32</v>
      </c>
    </row>
    <row r="135" s="39" customFormat="1" ht="16" customHeight="1" spans="1:35">
      <c r="A135" s="129">
        <f t="shared" si="158"/>
        <v>132</v>
      </c>
      <c r="B135" s="49" t="s">
        <v>411</v>
      </c>
      <c r="C135" s="308" t="s">
        <v>416</v>
      </c>
      <c r="D135" s="49" t="s">
        <v>417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59"/>
        <v>44.72</v>
      </c>
      <c r="L135" s="49">
        <f t="shared" si="160"/>
        <v>596.26</v>
      </c>
      <c r="M135" s="130">
        <f t="shared" si="161"/>
        <v>481.17</v>
      </c>
      <c r="N135" s="49">
        <f t="shared" si="162"/>
        <v>26.09</v>
      </c>
      <c r="O135" s="130">
        <f t="shared" si="163"/>
        <v>110</v>
      </c>
      <c r="P135" s="130">
        <f t="shared" si="164"/>
        <v>0</v>
      </c>
      <c r="Q135" s="130">
        <f t="shared" si="165"/>
        <v>1258.24</v>
      </c>
      <c r="R135" s="49">
        <f t="shared" si="166"/>
        <v>0</v>
      </c>
      <c r="S135" s="49">
        <f t="shared" si="167"/>
        <v>298.13</v>
      </c>
      <c r="T135" s="130">
        <f t="shared" si="168"/>
        <v>120.29</v>
      </c>
      <c r="U135" s="49">
        <f t="shared" si="169"/>
        <v>11.18</v>
      </c>
      <c r="V135" s="130">
        <f t="shared" si="170"/>
        <v>110</v>
      </c>
      <c r="W135" s="130">
        <f t="shared" si="171"/>
        <v>0</v>
      </c>
      <c r="X135" s="49">
        <f t="shared" si="172"/>
        <v>539.6</v>
      </c>
      <c r="Y135" s="49">
        <f t="shared" si="173"/>
        <v>1797.84</v>
      </c>
      <c r="Z135" s="49"/>
      <c r="AA135" s="139" t="s">
        <v>76</v>
      </c>
      <c r="AB135" s="140">
        <f t="shared" ref="AB135:AH135" si="179">K135+R135</f>
        <v>44.72</v>
      </c>
      <c r="AC135" s="140">
        <f t="shared" si="179"/>
        <v>894.39</v>
      </c>
      <c r="AD135" s="140">
        <f t="shared" si="179"/>
        <v>601.46</v>
      </c>
      <c r="AE135" s="140">
        <f t="shared" si="179"/>
        <v>37.27</v>
      </c>
      <c r="AF135" s="140">
        <f t="shared" si="179"/>
        <v>220</v>
      </c>
      <c r="AG135" s="140">
        <f t="shared" si="179"/>
        <v>0</v>
      </c>
      <c r="AH135" s="140">
        <f t="shared" si="179"/>
        <v>1797.84</v>
      </c>
      <c r="AI135" s="139" t="s">
        <v>32</v>
      </c>
    </row>
    <row r="136" s="39" customFormat="1" ht="16" customHeight="1" spans="1:35">
      <c r="A136" s="129">
        <f t="shared" si="158"/>
        <v>133</v>
      </c>
      <c r="B136" s="49" t="s">
        <v>411</v>
      </c>
      <c r="C136" s="308" t="s">
        <v>418</v>
      </c>
      <c r="D136" s="49" t="s">
        <v>419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59"/>
        <v>44.72</v>
      </c>
      <c r="L136" s="49">
        <f t="shared" si="160"/>
        <v>596.26</v>
      </c>
      <c r="M136" s="130">
        <f t="shared" si="161"/>
        <v>481.17</v>
      </c>
      <c r="N136" s="49">
        <f t="shared" si="162"/>
        <v>26.09</v>
      </c>
      <c r="O136" s="130">
        <f t="shared" si="163"/>
        <v>110</v>
      </c>
      <c r="P136" s="130">
        <f t="shared" si="164"/>
        <v>0</v>
      </c>
      <c r="Q136" s="130">
        <f t="shared" si="165"/>
        <v>1258.24</v>
      </c>
      <c r="R136" s="49">
        <f t="shared" si="166"/>
        <v>0</v>
      </c>
      <c r="S136" s="49">
        <f t="shared" si="167"/>
        <v>298.13</v>
      </c>
      <c r="T136" s="130">
        <f t="shared" si="168"/>
        <v>120.29</v>
      </c>
      <c r="U136" s="49">
        <f t="shared" si="169"/>
        <v>11.18</v>
      </c>
      <c r="V136" s="130">
        <f t="shared" si="170"/>
        <v>110</v>
      </c>
      <c r="W136" s="130">
        <f t="shared" si="171"/>
        <v>0</v>
      </c>
      <c r="X136" s="49">
        <f t="shared" si="172"/>
        <v>539.6</v>
      </c>
      <c r="Y136" s="49">
        <f t="shared" si="173"/>
        <v>1797.84</v>
      </c>
      <c r="Z136" s="49"/>
      <c r="AA136" s="139" t="s">
        <v>76</v>
      </c>
      <c r="AB136" s="140">
        <f t="shared" ref="AB136:AH136" si="180">K136+R136</f>
        <v>44.72</v>
      </c>
      <c r="AC136" s="140">
        <f t="shared" si="180"/>
        <v>894.39</v>
      </c>
      <c r="AD136" s="140">
        <f t="shared" si="180"/>
        <v>601.46</v>
      </c>
      <c r="AE136" s="140">
        <f t="shared" si="180"/>
        <v>37.27</v>
      </c>
      <c r="AF136" s="140">
        <f t="shared" si="180"/>
        <v>220</v>
      </c>
      <c r="AG136" s="140">
        <f t="shared" si="180"/>
        <v>0</v>
      </c>
      <c r="AH136" s="140">
        <f t="shared" si="180"/>
        <v>1797.84</v>
      </c>
      <c r="AI136" s="139" t="s">
        <v>32</v>
      </c>
    </row>
    <row r="137" s="39" customFormat="1" ht="16" customHeight="1" spans="1:35">
      <c r="A137" s="129">
        <f t="shared" si="158"/>
        <v>134</v>
      </c>
      <c r="B137" s="49" t="s">
        <v>411</v>
      </c>
      <c r="C137" s="310" t="s">
        <v>420</v>
      </c>
      <c r="D137" s="46" t="s">
        <v>421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59"/>
        <v>44.72</v>
      </c>
      <c r="L137" s="49">
        <f t="shared" si="160"/>
        <v>596.26</v>
      </c>
      <c r="M137" s="130">
        <f t="shared" si="161"/>
        <v>481.17</v>
      </c>
      <c r="N137" s="49">
        <f t="shared" si="162"/>
        <v>26.09</v>
      </c>
      <c r="O137" s="130">
        <f t="shared" si="163"/>
        <v>110</v>
      </c>
      <c r="P137" s="130">
        <f t="shared" si="164"/>
        <v>0</v>
      </c>
      <c r="Q137" s="130">
        <f t="shared" si="165"/>
        <v>1258.24</v>
      </c>
      <c r="R137" s="49">
        <f t="shared" si="166"/>
        <v>0</v>
      </c>
      <c r="S137" s="49">
        <f t="shared" si="167"/>
        <v>298.13</v>
      </c>
      <c r="T137" s="130">
        <f t="shared" si="168"/>
        <v>120.29</v>
      </c>
      <c r="U137" s="49">
        <f t="shared" si="169"/>
        <v>11.18</v>
      </c>
      <c r="V137" s="130">
        <f t="shared" si="170"/>
        <v>110</v>
      </c>
      <c r="W137" s="130">
        <f t="shared" si="171"/>
        <v>0</v>
      </c>
      <c r="X137" s="49">
        <f t="shared" si="172"/>
        <v>539.6</v>
      </c>
      <c r="Y137" s="49">
        <f t="shared" si="173"/>
        <v>1797.84</v>
      </c>
      <c r="Z137" s="164"/>
      <c r="AA137" s="139" t="s">
        <v>76</v>
      </c>
      <c r="AB137" s="140">
        <f t="shared" ref="AB137:AH137" si="181">K137+R137</f>
        <v>44.72</v>
      </c>
      <c r="AC137" s="140">
        <f t="shared" si="181"/>
        <v>894.39</v>
      </c>
      <c r="AD137" s="140">
        <f t="shared" si="181"/>
        <v>601.46</v>
      </c>
      <c r="AE137" s="140">
        <f t="shared" si="181"/>
        <v>37.27</v>
      </c>
      <c r="AF137" s="140">
        <f t="shared" si="181"/>
        <v>220</v>
      </c>
      <c r="AG137" s="140">
        <f t="shared" si="181"/>
        <v>0</v>
      </c>
      <c r="AH137" s="140">
        <f t="shared" si="181"/>
        <v>1797.84</v>
      </c>
      <c r="AI137" s="139" t="s">
        <v>32</v>
      </c>
    </row>
    <row r="138" s="39" customFormat="1" ht="16" customHeight="1" spans="1:35">
      <c r="A138" s="129">
        <f t="shared" si="158"/>
        <v>135</v>
      </c>
      <c r="B138" s="49" t="s">
        <v>139</v>
      </c>
      <c r="C138" s="308" t="s">
        <v>422</v>
      </c>
      <c r="D138" s="49" t="s">
        <v>423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59"/>
        <v>44.72</v>
      </c>
      <c r="L138" s="49">
        <f t="shared" si="160"/>
        <v>596.26</v>
      </c>
      <c r="M138" s="130">
        <f t="shared" si="161"/>
        <v>481.17</v>
      </c>
      <c r="N138" s="49">
        <f t="shared" si="162"/>
        <v>26.09</v>
      </c>
      <c r="O138" s="130">
        <f t="shared" si="163"/>
        <v>110</v>
      </c>
      <c r="P138" s="130">
        <f t="shared" si="164"/>
        <v>0</v>
      </c>
      <c r="Q138" s="130">
        <f t="shared" si="165"/>
        <v>1258.24</v>
      </c>
      <c r="R138" s="49">
        <f t="shared" si="166"/>
        <v>0</v>
      </c>
      <c r="S138" s="49">
        <f t="shared" si="167"/>
        <v>298.13</v>
      </c>
      <c r="T138" s="130">
        <f t="shared" si="168"/>
        <v>120.29</v>
      </c>
      <c r="U138" s="49">
        <f t="shared" si="169"/>
        <v>11.18</v>
      </c>
      <c r="V138" s="130">
        <f t="shared" si="170"/>
        <v>110</v>
      </c>
      <c r="W138" s="130">
        <f t="shared" si="171"/>
        <v>0</v>
      </c>
      <c r="X138" s="49">
        <f t="shared" si="172"/>
        <v>539.6</v>
      </c>
      <c r="Y138" s="49">
        <f t="shared" si="173"/>
        <v>1797.84</v>
      </c>
      <c r="Z138" s="49"/>
      <c r="AA138" s="139" t="s">
        <v>77</v>
      </c>
      <c r="AB138" s="140">
        <f t="shared" ref="AB138:AH138" si="182">K138+R138</f>
        <v>44.72</v>
      </c>
      <c r="AC138" s="140">
        <f t="shared" si="182"/>
        <v>894.39</v>
      </c>
      <c r="AD138" s="140">
        <f t="shared" si="182"/>
        <v>601.46</v>
      </c>
      <c r="AE138" s="140">
        <f t="shared" si="182"/>
        <v>37.27</v>
      </c>
      <c r="AF138" s="140">
        <f t="shared" si="182"/>
        <v>220</v>
      </c>
      <c r="AG138" s="140">
        <f t="shared" si="182"/>
        <v>0</v>
      </c>
      <c r="AH138" s="140">
        <f t="shared" si="182"/>
        <v>1797.84</v>
      </c>
      <c r="AI138" s="139" t="s">
        <v>32</v>
      </c>
    </row>
    <row r="139" s="39" customFormat="1" ht="16" customHeight="1" spans="1:35">
      <c r="A139" s="129">
        <f t="shared" si="158"/>
        <v>136</v>
      </c>
      <c r="B139" s="49" t="s">
        <v>139</v>
      </c>
      <c r="C139" s="308" t="s">
        <v>424</v>
      </c>
      <c r="D139" s="49" t="s">
        <v>425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59"/>
        <v>44.72</v>
      </c>
      <c r="L139" s="49">
        <f t="shared" si="160"/>
        <v>596.26</v>
      </c>
      <c r="M139" s="130">
        <f t="shared" si="161"/>
        <v>481.17</v>
      </c>
      <c r="N139" s="49">
        <f t="shared" si="162"/>
        <v>26.09</v>
      </c>
      <c r="O139" s="130">
        <f t="shared" si="163"/>
        <v>110</v>
      </c>
      <c r="P139" s="130">
        <f t="shared" si="164"/>
        <v>0</v>
      </c>
      <c r="Q139" s="130">
        <f t="shared" si="165"/>
        <v>1258.24</v>
      </c>
      <c r="R139" s="49">
        <f t="shared" si="166"/>
        <v>0</v>
      </c>
      <c r="S139" s="49">
        <f t="shared" si="167"/>
        <v>298.13</v>
      </c>
      <c r="T139" s="130">
        <f t="shared" si="168"/>
        <v>120.29</v>
      </c>
      <c r="U139" s="49">
        <f t="shared" si="169"/>
        <v>11.18</v>
      </c>
      <c r="V139" s="130">
        <f t="shared" si="170"/>
        <v>110</v>
      </c>
      <c r="W139" s="130">
        <f t="shared" si="171"/>
        <v>0</v>
      </c>
      <c r="X139" s="49">
        <f t="shared" si="172"/>
        <v>539.6</v>
      </c>
      <c r="Y139" s="49">
        <f t="shared" si="173"/>
        <v>1797.84</v>
      </c>
      <c r="Z139" s="49"/>
      <c r="AA139" s="139" t="s">
        <v>77</v>
      </c>
      <c r="AB139" s="140">
        <f t="shared" ref="AB139:AH139" si="183">K139+R139</f>
        <v>44.72</v>
      </c>
      <c r="AC139" s="140">
        <f t="shared" si="183"/>
        <v>894.39</v>
      </c>
      <c r="AD139" s="140">
        <f t="shared" si="183"/>
        <v>601.46</v>
      </c>
      <c r="AE139" s="140">
        <f t="shared" si="183"/>
        <v>37.27</v>
      </c>
      <c r="AF139" s="140">
        <f t="shared" si="183"/>
        <v>220</v>
      </c>
      <c r="AG139" s="140">
        <f t="shared" si="183"/>
        <v>0</v>
      </c>
      <c r="AH139" s="140">
        <f t="shared" si="183"/>
        <v>1797.84</v>
      </c>
      <c r="AI139" s="139" t="s">
        <v>32</v>
      </c>
    </row>
    <row r="140" s="39" customFormat="1" ht="16" customHeight="1" spans="1:35">
      <c r="A140" s="129">
        <f t="shared" si="158"/>
        <v>137</v>
      </c>
      <c r="B140" s="49" t="s">
        <v>139</v>
      </c>
      <c r="C140" s="308" t="s">
        <v>426</v>
      </c>
      <c r="D140" s="49" t="s">
        <v>427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59"/>
        <v>44.72</v>
      </c>
      <c r="L140" s="49">
        <f t="shared" si="160"/>
        <v>596.26</v>
      </c>
      <c r="M140" s="130">
        <f t="shared" si="161"/>
        <v>481.17</v>
      </c>
      <c r="N140" s="49">
        <f t="shared" si="162"/>
        <v>26.09</v>
      </c>
      <c r="O140" s="130">
        <f t="shared" si="163"/>
        <v>110</v>
      </c>
      <c r="P140" s="130">
        <f t="shared" si="164"/>
        <v>0</v>
      </c>
      <c r="Q140" s="130">
        <f t="shared" si="165"/>
        <v>1258.24</v>
      </c>
      <c r="R140" s="49">
        <f t="shared" si="166"/>
        <v>0</v>
      </c>
      <c r="S140" s="49">
        <f t="shared" si="167"/>
        <v>298.13</v>
      </c>
      <c r="T140" s="130">
        <f t="shared" si="168"/>
        <v>120.29</v>
      </c>
      <c r="U140" s="49">
        <f t="shared" si="169"/>
        <v>11.18</v>
      </c>
      <c r="V140" s="130">
        <f t="shared" si="170"/>
        <v>110</v>
      </c>
      <c r="W140" s="130">
        <f t="shared" si="171"/>
        <v>0</v>
      </c>
      <c r="X140" s="49">
        <f t="shared" si="172"/>
        <v>539.6</v>
      </c>
      <c r="Y140" s="49">
        <f t="shared" si="173"/>
        <v>1797.84</v>
      </c>
      <c r="Z140" s="49"/>
      <c r="AA140" s="139" t="s">
        <v>77</v>
      </c>
      <c r="AB140" s="140">
        <f t="shared" ref="AB140:AH140" si="184">K140+R140</f>
        <v>44.72</v>
      </c>
      <c r="AC140" s="140">
        <f t="shared" si="184"/>
        <v>894.39</v>
      </c>
      <c r="AD140" s="140">
        <f t="shared" si="184"/>
        <v>601.46</v>
      </c>
      <c r="AE140" s="140">
        <f t="shared" si="184"/>
        <v>37.27</v>
      </c>
      <c r="AF140" s="140">
        <f t="shared" si="184"/>
        <v>220</v>
      </c>
      <c r="AG140" s="140">
        <f t="shared" si="184"/>
        <v>0</v>
      </c>
      <c r="AH140" s="140">
        <f t="shared" si="184"/>
        <v>1797.84</v>
      </c>
      <c r="AI140" s="139" t="s">
        <v>32</v>
      </c>
    </row>
    <row r="141" s="39" customFormat="1" ht="16" customHeight="1" spans="1:35">
      <c r="A141" s="129">
        <f t="shared" si="158"/>
        <v>138</v>
      </c>
      <c r="B141" s="49" t="s">
        <v>139</v>
      </c>
      <c r="C141" s="308" t="s">
        <v>428</v>
      </c>
      <c r="D141" s="49" t="s">
        <v>429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59"/>
        <v>44.72</v>
      </c>
      <c r="L141" s="49">
        <f t="shared" si="160"/>
        <v>596.26</v>
      </c>
      <c r="M141" s="130">
        <f t="shared" si="161"/>
        <v>481.17</v>
      </c>
      <c r="N141" s="49">
        <f t="shared" si="162"/>
        <v>26.09</v>
      </c>
      <c r="O141" s="130">
        <f t="shared" si="163"/>
        <v>110</v>
      </c>
      <c r="P141" s="130">
        <f t="shared" si="164"/>
        <v>0</v>
      </c>
      <c r="Q141" s="130">
        <f t="shared" si="165"/>
        <v>1258.24</v>
      </c>
      <c r="R141" s="49">
        <f t="shared" si="166"/>
        <v>0</v>
      </c>
      <c r="S141" s="49">
        <f t="shared" si="167"/>
        <v>298.13</v>
      </c>
      <c r="T141" s="130">
        <f t="shared" si="168"/>
        <v>120.29</v>
      </c>
      <c r="U141" s="49">
        <f t="shared" si="169"/>
        <v>11.18</v>
      </c>
      <c r="V141" s="130">
        <f t="shared" si="170"/>
        <v>110</v>
      </c>
      <c r="W141" s="130">
        <f t="shared" si="171"/>
        <v>0</v>
      </c>
      <c r="X141" s="49">
        <f t="shared" si="172"/>
        <v>539.6</v>
      </c>
      <c r="Y141" s="49">
        <f t="shared" si="173"/>
        <v>1797.84</v>
      </c>
      <c r="Z141" s="49"/>
      <c r="AA141" s="139" t="s">
        <v>77</v>
      </c>
      <c r="AB141" s="140">
        <f t="shared" ref="AB141:AH141" si="185">K141+R141</f>
        <v>44.72</v>
      </c>
      <c r="AC141" s="140">
        <f t="shared" si="185"/>
        <v>894.39</v>
      </c>
      <c r="AD141" s="140">
        <f t="shared" si="185"/>
        <v>601.46</v>
      </c>
      <c r="AE141" s="140">
        <f t="shared" si="185"/>
        <v>37.27</v>
      </c>
      <c r="AF141" s="140">
        <f t="shared" si="185"/>
        <v>220</v>
      </c>
      <c r="AG141" s="140">
        <f t="shared" si="185"/>
        <v>0</v>
      </c>
      <c r="AH141" s="140">
        <f t="shared" si="185"/>
        <v>1797.84</v>
      </c>
      <c r="AI141" s="139" t="s">
        <v>32</v>
      </c>
    </row>
    <row r="142" s="39" customFormat="1" ht="16" customHeight="1" spans="1:35">
      <c r="A142" s="129">
        <f t="shared" si="158"/>
        <v>139</v>
      </c>
      <c r="B142" s="49" t="s">
        <v>139</v>
      </c>
      <c r="C142" s="308" t="s">
        <v>430</v>
      </c>
      <c r="D142" s="49" t="s">
        <v>431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59"/>
        <v>44.72</v>
      </c>
      <c r="L142" s="49">
        <f t="shared" si="160"/>
        <v>596.26</v>
      </c>
      <c r="M142" s="130">
        <f t="shared" si="161"/>
        <v>481.17</v>
      </c>
      <c r="N142" s="49">
        <f t="shared" si="162"/>
        <v>26.09</v>
      </c>
      <c r="O142" s="130">
        <f t="shared" si="163"/>
        <v>110</v>
      </c>
      <c r="P142" s="130">
        <f t="shared" si="164"/>
        <v>0</v>
      </c>
      <c r="Q142" s="130">
        <f t="shared" si="165"/>
        <v>1258.24</v>
      </c>
      <c r="R142" s="49">
        <f t="shared" si="166"/>
        <v>0</v>
      </c>
      <c r="S142" s="49">
        <f t="shared" si="167"/>
        <v>298.13</v>
      </c>
      <c r="T142" s="130">
        <f t="shared" si="168"/>
        <v>120.29</v>
      </c>
      <c r="U142" s="49">
        <f t="shared" si="169"/>
        <v>11.18</v>
      </c>
      <c r="V142" s="130">
        <f t="shared" si="170"/>
        <v>110</v>
      </c>
      <c r="W142" s="130">
        <f t="shared" si="171"/>
        <v>0</v>
      </c>
      <c r="X142" s="49">
        <f t="shared" si="172"/>
        <v>539.6</v>
      </c>
      <c r="Y142" s="49">
        <f t="shared" si="173"/>
        <v>1797.84</v>
      </c>
      <c r="Z142" s="49"/>
      <c r="AA142" s="139" t="s">
        <v>77</v>
      </c>
      <c r="AB142" s="140">
        <f t="shared" ref="AB142:AH142" si="186">K142+R142</f>
        <v>44.72</v>
      </c>
      <c r="AC142" s="140">
        <f t="shared" si="186"/>
        <v>894.39</v>
      </c>
      <c r="AD142" s="140">
        <f t="shared" si="186"/>
        <v>601.46</v>
      </c>
      <c r="AE142" s="140">
        <f t="shared" si="186"/>
        <v>37.27</v>
      </c>
      <c r="AF142" s="140">
        <f t="shared" si="186"/>
        <v>220</v>
      </c>
      <c r="AG142" s="140">
        <f t="shared" si="186"/>
        <v>0</v>
      </c>
      <c r="AH142" s="140">
        <f t="shared" si="186"/>
        <v>1797.84</v>
      </c>
      <c r="AI142" s="139" t="s">
        <v>32</v>
      </c>
    </row>
    <row r="143" s="39" customFormat="1" ht="16" customHeight="1" spans="1:35">
      <c r="A143" s="129">
        <f t="shared" si="158"/>
        <v>140</v>
      </c>
      <c r="B143" s="49" t="s">
        <v>139</v>
      </c>
      <c r="C143" s="308" t="s">
        <v>432</v>
      </c>
      <c r="D143" s="49" t="s">
        <v>433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59"/>
        <v>44.72</v>
      </c>
      <c r="L143" s="49">
        <f t="shared" si="160"/>
        <v>596.26</v>
      </c>
      <c r="M143" s="130">
        <f t="shared" si="161"/>
        <v>481.17</v>
      </c>
      <c r="N143" s="49">
        <f t="shared" si="162"/>
        <v>26.09</v>
      </c>
      <c r="O143" s="130">
        <f t="shared" si="163"/>
        <v>110</v>
      </c>
      <c r="P143" s="130">
        <f t="shared" si="164"/>
        <v>0</v>
      </c>
      <c r="Q143" s="130">
        <f t="shared" si="165"/>
        <v>1258.24</v>
      </c>
      <c r="R143" s="49">
        <f t="shared" si="166"/>
        <v>0</v>
      </c>
      <c r="S143" s="49">
        <f t="shared" si="167"/>
        <v>298.13</v>
      </c>
      <c r="T143" s="130">
        <f t="shared" si="168"/>
        <v>120.29</v>
      </c>
      <c r="U143" s="49">
        <f t="shared" si="169"/>
        <v>11.18</v>
      </c>
      <c r="V143" s="130">
        <f t="shared" si="170"/>
        <v>110</v>
      </c>
      <c r="W143" s="130">
        <f t="shared" si="171"/>
        <v>0</v>
      </c>
      <c r="X143" s="49">
        <f t="shared" si="172"/>
        <v>539.6</v>
      </c>
      <c r="Y143" s="49">
        <f t="shared" si="173"/>
        <v>1797.84</v>
      </c>
      <c r="Z143" s="49"/>
      <c r="AA143" s="139" t="s">
        <v>77</v>
      </c>
      <c r="AB143" s="140">
        <f t="shared" ref="AB143:AH143" si="187">K143+R143</f>
        <v>44.72</v>
      </c>
      <c r="AC143" s="140">
        <f t="shared" si="187"/>
        <v>894.39</v>
      </c>
      <c r="AD143" s="140">
        <f t="shared" si="187"/>
        <v>601.46</v>
      </c>
      <c r="AE143" s="140">
        <f t="shared" si="187"/>
        <v>37.27</v>
      </c>
      <c r="AF143" s="140">
        <f t="shared" si="187"/>
        <v>220</v>
      </c>
      <c r="AG143" s="140">
        <f t="shared" si="187"/>
        <v>0</v>
      </c>
      <c r="AH143" s="140">
        <f t="shared" si="187"/>
        <v>1797.84</v>
      </c>
      <c r="AI143" s="139" t="s">
        <v>32</v>
      </c>
    </row>
    <row r="144" s="39" customFormat="1" ht="16" customHeight="1" spans="1:35">
      <c r="A144" s="129">
        <f t="shared" si="158"/>
        <v>141</v>
      </c>
      <c r="B144" s="49" t="s">
        <v>139</v>
      </c>
      <c r="C144" s="308" t="s">
        <v>434</v>
      </c>
      <c r="D144" s="49" t="s">
        <v>435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59"/>
        <v>44.72</v>
      </c>
      <c r="L144" s="49">
        <f t="shared" si="160"/>
        <v>596.26</v>
      </c>
      <c r="M144" s="130">
        <f t="shared" si="161"/>
        <v>481.17</v>
      </c>
      <c r="N144" s="49">
        <f t="shared" si="162"/>
        <v>26.09</v>
      </c>
      <c r="O144" s="130">
        <f t="shared" si="163"/>
        <v>110</v>
      </c>
      <c r="P144" s="130">
        <f t="shared" si="164"/>
        <v>0</v>
      </c>
      <c r="Q144" s="130">
        <f t="shared" si="165"/>
        <v>1258.24</v>
      </c>
      <c r="R144" s="49">
        <f t="shared" si="166"/>
        <v>0</v>
      </c>
      <c r="S144" s="49">
        <f t="shared" si="167"/>
        <v>298.13</v>
      </c>
      <c r="T144" s="130">
        <f t="shared" si="168"/>
        <v>120.29</v>
      </c>
      <c r="U144" s="49">
        <f t="shared" si="169"/>
        <v>11.18</v>
      </c>
      <c r="V144" s="130">
        <f t="shared" si="170"/>
        <v>110</v>
      </c>
      <c r="W144" s="130">
        <f t="shared" si="171"/>
        <v>0</v>
      </c>
      <c r="X144" s="49">
        <f t="shared" si="172"/>
        <v>539.6</v>
      </c>
      <c r="Y144" s="49">
        <f t="shared" si="173"/>
        <v>1797.84</v>
      </c>
      <c r="Z144" s="49"/>
      <c r="AA144" s="139" t="s">
        <v>77</v>
      </c>
      <c r="AB144" s="140">
        <f t="shared" ref="AB144:AH144" si="188">K144+R144</f>
        <v>44.72</v>
      </c>
      <c r="AC144" s="140">
        <f t="shared" si="188"/>
        <v>894.39</v>
      </c>
      <c r="AD144" s="140">
        <f t="shared" si="188"/>
        <v>601.46</v>
      </c>
      <c r="AE144" s="140">
        <f t="shared" si="188"/>
        <v>37.27</v>
      </c>
      <c r="AF144" s="140">
        <f t="shared" si="188"/>
        <v>220</v>
      </c>
      <c r="AG144" s="140">
        <f t="shared" si="188"/>
        <v>0</v>
      </c>
      <c r="AH144" s="140">
        <f t="shared" si="188"/>
        <v>1797.84</v>
      </c>
      <c r="AI144" s="139" t="s">
        <v>32</v>
      </c>
    </row>
    <row r="145" s="39" customFormat="1" ht="16" customHeight="1" spans="1:35">
      <c r="A145" s="129">
        <f t="shared" si="158"/>
        <v>142</v>
      </c>
      <c r="B145" s="49" t="s">
        <v>139</v>
      </c>
      <c r="C145" s="308" t="s">
        <v>436</v>
      </c>
      <c r="D145" s="49" t="s">
        <v>437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59"/>
        <v>44.72</v>
      </c>
      <c r="L145" s="49">
        <f t="shared" si="160"/>
        <v>596.26</v>
      </c>
      <c r="M145" s="130">
        <f t="shared" si="161"/>
        <v>481.17</v>
      </c>
      <c r="N145" s="49">
        <f t="shared" si="162"/>
        <v>26.09</v>
      </c>
      <c r="O145" s="130">
        <f t="shared" si="163"/>
        <v>110</v>
      </c>
      <c r="P145" s="130">
        <f t="shared" si="164"/>
        <v>0</v>
      </c>
      <c r="Q145" s="130">
        <f t="shared" si="165"/>
        <v>1258.24</v>
      </c>
      <c r="R145" s="49">
        <f t="shared" si="166"/>
        <v>0</v>
      </c>
      <c r="S145" s="49">
        <f t="shared" si="167"/>
        <v>298.13</v>
      </c>
      <c r="T145" s="130">
        <f t="shared" si="168"/>
        <v>120.29</v>
      </c>
      <c r="U145" s="49">
        <f t="shared" si="169"/>
        <v>11.18</v>
      </c>
      <c r="V145" s="130">
        <f t="shared" si="170"/>
        <v>110</v>
      </c>
      <c r="W145" s="130">
        <f t="shared" si="171"/>
        <v>0</v>
      </c>
      <c r="X145" s="49">
        <f t="shared" si="172"/>
        <v>539.6</v>
      </c>
      <c r="Y145" s="49">
        <f t="shared" si="173"/>
        <v>1797.84</v>
      </c>
      <c r="Z145" s="49"/>
      <c r="AA145" s="139" t="s">
        <v>77</v>
      </c>
      <c r="AB145" s="140">
        <f t="shared" ref="AB145:AH145" si="189">K145+R145</f>
        <v>44.72</v>
      </c>
      <c r="AC145" s="140">
        <f t="shared" si="189"/>
        <v>894.39</v>
      </c>
      <c r="AD145" s="140">
        <f t="shared" si="189"/>
        <v>601.46</v>
      </c>
      <c r="AE145" s="140">
        <f t="shared" si="189"/>
        <v>37.27</v>
      </c>
      <c r="AF145" s="140">
        <f t="shared" si="189"/>
        <v>220</v>
      </c>
      <c r="AG145" s="140">
        <f t="shared" si="189"/>
        <v>0</v>
      </c>
      <c r="AH145" s="140">
        <f t="shared" si="189"/>
        <v>1797.84</v>
      </c>
      <c r="AI145" s="139" t="s">
        <v>32</v>
      </c>
    </row>
    <row r="146" s="39" customFormat="1" ht="16" customHeight="1" spans="1:35">
      <c r="A146" s="129">
        <f t="shared" si="158"/>
        <v>143</v>
      </c>
      <c r="B146" s="49" t="s">
        <v>139</v>
      </c>
      <c r="C146" s="308" t="s">
        <v>438</v>
      </c>
      <c r="D146" s="49" t="s">
        <v>439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59"/>
        <v>44.72</v>
      </c>
      <c r="L146" s="49">
        <f t="shared" si="160"/>
        <v>596.26</v>
      </c>
      <c r="M146" s="130">
        <f t="shared" si="161"/>
        <v>481.17</v>
      </c>
      <c r="N146" s="49">
        <f t="shared" si="162"/>
        <v>26.09</v>
      </c>
      <c r="O146" s="130">
        <f t="shared" si="163"/>
        <v>110</v>
      </c>
      <c r="P146" s="130">
        <f t="shared" si="164"/>
        <v>0</v>
      </c>
      <c r="Q146" s="130">
        <f t="shared" si="165"/>
        <v>1258.24</v>
      </c>
      <c r="R146" s="49">
        <f t="shared" si="166"/>
        <v>0</v>
      </c>
      <c r="S146" s="49">
        <f t="shared" si="167"/>
        <v>298.13</v>
      </c>
      <c r="T146" s="130">
        <f t="shared" si="168"/>
        <v>120.29</v>
      </c>
      <c r="U146" s="49">
        <f t="shared" si="169"/>
        <v>11.18</v>
      </c>
      <c r="V146" s="130">
        <f t="shared" si="170"/>
        <v>110</v>
      </c>
      <c r="W146" s="130">
        <f t="shared" si="171"/>
        <v>0</v>
      </c>
      <c r="X146" s="49">
        <f t="shared" si="172"/>
        <v>539.6</v>
      </c>
      <c r="Y146" s="49">
        <f t="shared" si="173"/>
        <v>1797.84</v>
      </c>
      <c r="Z146" s="49"/>
      <c r="AA146" s="139" t="s">
        <v>77</v>
      </c>
      <c r="AB146" s="140">
        <f t="shared" ref="AB146:AH146" si="190">K146+R146</f>
        <v>44.72</v>
      </c>
      <c r="AC146" s="140">
        <f t="shared" si="190"/>
        <v>894.39</v>
      </c>
      <c r="AD146" s="140">
        <f t="shared" si="190"/>
        <v>601.46</v>
      </c>
      <c r="AE146" s="140">
        <f t="shared" si="190"/>
        <v>37.27</v>
      </c>
      <c r="AF146" s="140">
        <f t="shared" si="190"/>
        <v>220</v>
      </c>
      <c r="AG146" s="140">
        <f t="shared" si="190"/>
        <v>0</v>
      </c>
      <c r="AH146" s="140">
        <f t="shared" si="190"/>
        <v>1797.84</v>
      </c>
      <c r="AI146" s="139" t="s">
        <v>32</v>
      </c>
    </row>
    <row r="147" s="39" customFormat="1" ht="16" customHeight="1" spans="1:35">
      <c r="A147" s="129">
        <f t="shared" si="158"/>
        <v>144</v>
      </c>
      <c r="B147" s="49" t="s">
        <v>139</v>
      </c>
      <c r="C147" s="308" t="s">
        <v>440</v>
      </c>
      <c r="D147" s="49" t="s">
        <v>441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59"/>
        <v>44.72</v>
      </c>
      <c r="L147" s="49">
        <f t="shared" si="160"/>
        <v>596.26</v>
      </c>
      <c r="M147" s="130">
        <f t="shared" si="161"/>
        <v>481.17</v>
      </c>
      <c r="N147" s="49">
        <f t="shared" si="162"/>
        <v>26.09</v>
      </c>
      <c r="O147" s="130">
        <f t="shared" si="163"/>
        <v>110</v>
      </c>
      <c r="P147" s="130">
        <f t="shared" si="164"/>
        <v>0</v>
      </c>
      <c r="Q147" s="130">
        <f t="shared" si="165"/>
        <v>1258.24</v>
      </c>
      <c r="R147" s="49">
        <f t="shared" si="166"/>
        <v>0</v>
      </c>
      <c r="S147" s="49">
        <f t="shared" si="167"/>
        <v>298.13</v>
      </c>
      <c r="T147" s="130">
        <f t="shared" si="168"/>
        <v>120.29</v>
      </c>
      <c r="U147" s="49">
        <f t="shared" si="169"/>
        <v>11.18</v>
      </c>
      <c r="V147" s="130">
        <f t="shared" si="170"/>
        <v>110</v>
      </c>
      <c r="W147" s="130">
        <f t="shared" si="171"/>
        <v>0</v>
      </c>
      <c r="X147" s="49">
        <f t="shared" si="172"/>
        <v>539.6</v>
      </c>
      <c r="Y147" s="49">
        <f t="shared" si="173"/>
        <v>1797.84</v>
      </c>
      <c r="Z147" s="49"/>
      <c r="AA147" s="139" t="s">
        <v>77</v>
      </c>
      <c r="AB147" s="140">
        <f t="shared" ref="AB147:AH147" si="191">K147+R147</f>
        <v>44.72</v>
      </c>
      <c r="AC147" s="140">
        <f t="shared" si="191"/>
        <v>894.39</v>
      </c>
      <c r="AD147" s="140">
        <f t="shared" si="191"/>
        <v>601.46</v>
      </c>
      <c r="AE147" s="140">
        <f t="shared" si="191"/>
        <v>37.27</v>
      </c>
      <c r="AF147" s="140">
        <f t="shared" si="191"/>
        <v>220</v>
      </c>
      <c r="AG147" s="140">
        <f t="shared" si="191"/>
        <v>0</v>
      </c>
      <c r="AH147" s="140">
        <f t="shared" si="191"/>
        <v>1797.84</v>
      </c>
      <c r="AI147" s="139" t="s">
        <v>32</v>
      </c>
    </row>
    <row r="148" s="39" customFormat="1" ht="16" customHeight="1" spans="1:35">
      <c r="A148" s="129">
        <f t="shared" si="158"/>
        <v>145</v>
      </c>
      <c r="B148" s="49" t="s">
        <v>139</v>
      </c>
      <c r="C148" s="308" t="s">
        <v>442</v>
      </c>
      <c r="D148" s="49" t="s">
        <v>443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59"/>
        <v>44.72</v>
      </c>
      <c r="L148" s="49">
        <f t="shared" si="160"/>
        <v>596.26</v>
      </c>
      <c r="M148" s="130">
        <f t="shared" si="161"/>
        <v>481.17</v>
      </c>
      <c r="N148" s="49">
        <f t="shared" si="162"/>
        <v>26.09</v>
      </c>
      <c r="O148" s="130">
        <f t="shared" si="163"/>
        <v>110</v>
      </c>
      <c r="P148" s="130">
        <f t="shared" si="164"/>
        <v>0</v>
      </c>
      <c r="Q148" s="130">
        <f t="shared" si="165"/>
        <v>1258.24</v>
      </c>
      <c r="R148" s="49">
        <f t="shared" si="166"/>
        <v>0</v>
      </c>
      <c r="S148" s="49">
        <f t="shared" si="167"/>
        <v>298.13</v>
      </c>
      <c r="T148" s="130">
        <f t="shared" si="168"/>
        <v>120.29</v>
      </c>
      <c r="U148" s="49">
        <f t="shared" si="169"/>
        <v>11.18</v>
      </c>
      <c r="V148" s="130">
        <f t="shared" si="170"/>
        <v>110</v>
      </c>
      <c r="W148" s="130">
        <f t="shared" si="171"/>
        <v>0</v>
      </c>
      <c r="X148" s="49">
        <f t="shared" si="172"/>
        <v>539.6</v>
      </c>
      <c r="Y148" s="49">
        <f t="shared" si="173"/>
        <v>1797.84</v>
      </c>
      <c r="Z148" s="49"/>
      <c r="AA148" s="139" t="s">
        <v>77</v>
      </c>
      <c r="AB148" s="140">
        <f t="shared" ref="AB148:AH148" si="192">K148+R148</f>
        <v>44.72</v>
      </c>
      <c r="AC148" s="140">
        <f t="shared" si="192"/>
        <v>894.39</v>
      </c>
      <c r="AD148" s="140">
        <f t="shared" si="192"/>
        <v>601.46</v>
      </c>
      <c r="AE148" s="140">
        <f t="shared" si="192"/>
        <v>37.27</v>
      </c>
      <c r="AF148" s="140">
        <f t="shared" si="192"/>
        <v>220</v>
      </c>
      <c r="AG148" s="140">
        <f t="shared" si="192"/>
        <v>0</v>
      </c>
      <c r="AH148" s="140">
        <f t="shared" si="192"/>
        <v>1797.84</v>
      </c>
      <c r="AI148" s="139" t="s">
        <v>32</v>
      </c>
    </row>
    <row r="149" s="39" customFormat="1" ht="16" customHeight="1" spans="1:35">
      <c r="A149" s="129">
        <f t="shared" si="158"/>
        <v>146</v>
      </c>
      <c r="B149" s="49" t="s">
        <v>139</v>
      </c>
      <c r="C149" s="308" t="s">
        <v>444</v>
      </c>
      <c r="D149" s="49" t="s">
        <v>445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59"/>
        <v>44.72</v>
      </c>
      <c r="L149" s="49">
        <f t="shared" si="160"/>
        <v>596.26</v>
      </c>
      <c r="M149" s="130">
        <f t="shared" si="161"/>
        <v>481.17</v>
      </c>
      <c r="N149" s="49">
        <f t="shared" si="162"/>
        <v>26.09</v>
      </c>
      <c r="O149" s="130">
        <f t="shared" si="163"/>
        <v>110</v>
      </c>
      <c r="P149" s="130">
        <f t="shared" si="164"/>
        <v>0</v>
      </c>
      <c r="Q149" s="130">
        <f t="shared" si="165"/>
        <v>1258.24</v>
      </c>
      <c r="R149" s="49">
        <f t="shared" si="166"/>
        <v>0</v>
      </c>
      <c r="S149" s="49">
        <f t="shared" si="167"/>
        <v>298.13</v>
      </c>
      <c r="T149" s="130">
        <f t="shared" si="168"/>
        <v>120.29</v>
      </c>
      <c r="U149" s="49">
        <f t="shared" si="169"/>
        <v>11.18</v>
      </c>
      <c r="V149" s="130">
        <f t="shared" si="170"/>
        <v>110</v>
      </c>
      <c r="W149" s="130">
        <f t="shared" si="171"/>
        <v>0</v>
      </c>
      <c r="X149" s="49">
        <f t="shared" si="172"/>
        <v>539.6</v>
      </c>
      <c r="Y149" s="49">
        <f t="shared" si="173"/>
        <v>1797.84</v>
      </c>
      <c r="Z149" s="49"/>
      <c r="AA149" s="139" t="s">
        <v>77</v>
      </c>
      <c r="AB149" s="140">
        <f t="shared" ref="AB149:AH149" si="193">K149+R149</f>
        <v>44.72</v>
      </c>
      <c r="AC149" s="140">
        <f t="shared" si="193"/>
        <v>894.39</v>
      </c>
      <c r="AD149" s="140">
        <f t="shared" si="193"/>
        <v>601.46</v>
      </c>
      <c r="AE149" s="140">
        <f t="shared" si="193"/>
        <v>37.27</v>
      </c>
      <c r="AF149" s="140">
        <f t="shared" si="193"/>
        <v>220</v>
      </c>
      <c r="AG149" s="140">
        <f t="shared" si="193"/>
        <v>0</v>
      </c>
      <c r="AH149" s="140">
        <f t="shared" si="193"/>
        <v>1797.84</v>
      </c>
      <c r="AI149" s="139" t="s">
        <v>32</v>
      </c>
    </row>
    <row r="150" s="39" customFormat="1" ht="16" customHeight="1" spans="1:35">
      <c r="A150" s="129">
        <f t="shared" si="158"/>
        <v>147</v>
      </c>
      <c r="B150" s="49" t="s">
        <v>139</v>
      </c>
      <c r="C150" s="308" t="s">
        <v>446</v>
      </c>
      <c r="D150" s="49" t="s">
        <v>447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59"/>
        <v>44.72</v>
      </c>
      <c r="L150" s="49">
        <f t="shared" si="160"/>
        <v>596.26</v>
      </c>
      <c r="M150" s="130">
        <f t="shared" si="161"/>
        <v>481.17</v>
      </c>
      <c r="N150" s="49">
        <f t="shared" si="162"/>
        <v>26.09</v>
      </c>
      <c r="O150" s="130">
        <f t="shared" si="163"/>
        <v>110</v>
      </c>
      <c r="P150" s="130">
        <f t="shared" si="164"/>
        <v>0</v>
      </c>
      <c r="Q150" s="130">
        <f t="shared" si="165"/>
        <v>1258.24</v>
      </c>
      <c r="R150" s="49">
        <f t="shared" si="166"/>
        <v>0</v>
      </c>
      <c r="S150" s="49">
        <f t="shared" si="167"/>
        <v>298.13</v>
      </c>
      <c r="T150" s="130">
        <f t="shared" si="168"/>
        <v>120.29</v>
      </c>
      <c r="U150" s="49">
        <f t="shared" si="169"/>
        <v>11.18</v>
      </c>
      <c r="V150" s="130">
        <f t="shared" si="170"/>
        <v>110</v>
      </c>
      <c r="W150" s="130">
        <f t="shared" si="171"/>
        <v>0</v>
      </c>
      <c r="X150" s="49">
        <f t="shared" si="172"/>
        <v>539.6</v>
      </c>
      <c r="Y150" s="49">
        <f t="shared" si="173"/>
        <v>1797.84</v>
      </c>
      <c r="Z150" s="49"/>
      <c r="AA150" s="139" t="s">
        <v>77</v>
      </c>
      <c r="AB150" s="140">
        <f t="shared" ref="AB150:AH150" si="194">K150+R150</f>
        <v>44.72</v>
      </c>
      <c r="AC150" s="140">
        <f t="shared" si="194"/>
        <v>894.39</v>
      </c>
      <c r="AD150" s="140">
        <f t="shared" si="194"/>
        <v>601.46</v>
      </c>
      <c r="AE150" s="140">
        <f t="shared" si="194"/>
        <v>37.27</v>
      </c>
      <c r="AF150" s="140">
        <f t="shared" si="194"/>
        <v>220</v>
      </c>
      <c r="AG150" s="140">
        <f t="shared" si="194"/>
        <v>0</v>
      </c>
      <c r="AH150" s="140">
        <f t="shared" si="194"/>
        <v>1797.84</v>
      </c>
      <c r="AI150" s="139" t="s">
        <v>32</v>
      </c>
    </row>
    <row r="151" s="39" customFormat="1" ht="16" customHeight="1" spans="1:35">
      <c r="A151" s="129">
        <f t="shared" si="158"/>
        <v>148</v>
      </c>
      <c r="B151" s="49" t="s">
        <v>139</v>
      </c>
      <c r="C151" s="308" t="s">
        <v>448</v>
      </c>
      <c r="D151" s="49" t="s">
        <v>449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59"/>
        <v>44.72</v>
      </c>
      <c r="L151" s="49">
        <f t="shared" si="160"/>
        <v>596.26</v>
      </c>
      <c r="M151" s="130">
        <f t="shared" si="161"/>
        <v>481.17</v>
      </c>
      <c r="N151" s="49">
        <f t="shared" si="162"/>
        <v>26.09</v>
      </c>
      <c r="O151" s="130">
        <f t="shared" si="163"/>
        <v>110</v>
      </c>
      <c r="P151" s="130">
        <f t="shared" si="164"/>
        <v>0</v>
      </c>
      <c r="Q151" s="130">
        <f t="shared" si="165"/>
        <v>1258.24</v>
      </c>
      <c r="R151" s="49">
        <f t="shared" si="166"/>
        <v>0</v>
      </c>
      <c r="S151" s="49">
        <f t="shared" si="167"/>
        <v>298.13</v>
      </c>
      <c r="T151" s="130">
        <f t="shared" si="168"/>
        <v>120.29</v>
      </c>
      <c r="U151" s="49">
        <f t="shared" si="169"/>
        <v>11.18</v>
      </c>
      <c r="V151" s="130">
        <f t="shared" si="170"/>
        <v>110</v>
      </c>
      <c r="W151" s="130">
        <f t="shared" si="171"/>
        <v>0</v>
      </c>
      <c r="X151" s="49">
        <f t="shared" si="172"/>
        <v>539.6</v>
      </c>
      <c r="Y151" s="49">
        <f t="shared" si="173"/>
        <v>1797.84</v>
      </c>
      <c r="Z151" s="49"/>
      <c r="AA151" s="139" t="s">
        <v>77</v>
      </c>
      <c r="AB151" s="140">
        <f t="shared" ref="AB151:AH151" si="195">K151+R151</f>
        <v>44.72</v>
      </c>
      <c r="AC151" s="140">
        <f t="shared" si="195"/>
        <v>894.39</v>
      </c>
      <c r="AD151" s="140">
        <f t="shared" si="195"/>
        <v>601.46</v>
      </c>
      <c r="AE151" s="140">
        <f t="shared" si="195"/>
        <v>37.27</v>
      </c>
      <c r="AF151" s="140">
        <f t="shared" si="195"/>
        <v>220</v>
      </c>
      <c r="AG151" s="140">
        <f t="shared" si="195"/>
        <v>0</v>
      </c>
      <c r="AH151" s="140">
        <f t="shared" si="195"/>
        <v>1797.84</v>
      </c>
      <c r="AI151" s="139" t="s">
        <v>32</v>
      </c>
    </row>
    <row r="152" s="39" customFormat="1" ht="16" customHeight="1" spans="1:35">
      <c r="A152" s="129">
        <f t="shared" si="158"/>
        <v>149</v>
      </c>
      <c r="B152" s="49" t="s">
        <v>119</v>
      </c>
      <c r="C152" s="308" t="s">
        <v>450</v>
      </c>
      <c r="D152" s="49" t="s">
        <v>451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59"/>
        <v>44.72</v>
      </c>
      <c r="L152" s="49">
        <f t="shared" si="160"/>
        <v>596.26</v>
      </c>
      <c r="M152" s="130">
        <f t="shared" si="161"/>
        <v>481.17</v>
      </c>
      <c r="N152" s="49">
        <f t="shared" si="162"/>
        <v>26.09</v>
      </c>
      <c r="O152" s="130">
        <f t="shared" si="163"/>
        <v>110</v>
      </c>
      <c r="P152" s="130">
        <f t="shared" si="164"/>
        <v>0</v>
      </c>
      <c r="Q152" s="130">
        <f t="shared" si="165"/>
        <v>1258.24</v>
      </c>
      <c r="R152" s="49">
        <f t="shared" si="166"/>
        <v>0</v>
      </c>
      <c r="S152" s="49">
        <f t="shared" si="167"/>
        <v>298.13</v>
      </c>
      <c r="T152" s="130">
        <f t="shared" si="168"/>
        <v>120.29</v>
      </c>
      <c r="U152" s="49">
        <f t="shared" si="169"/>
        <v>11.18</v>
      </c>
      <c r="V152" s="130">
        <f t="shared" si="170"/>
        <v>110</v>
      </c>
      <c r="W152" s="130">
        <f t="shared" si="171"/>
        <v>0</v>
      </c>
      <c r="X152" s="49">
        <f t="shared" si="172"/>
        <v>539.6</v>
      </c>
      <c r="Y152" s="49">
        <f t="shared" si="173"/>
        <v>1797.84</v>
      </c>
      <c r="Z152" s="49"/>
      <c r="AA152" s="139" t="s">
        <v>75</v>
      </c>
      <c r="AB152" s="140">
        <f t="shared" ref="AB152:AH152" si="196">K152+R152</f>
        <v>44.72</v>
      </c>
      <c r="AC152" s="140">
        <f t="shared" si="196"/>
        <v>894.39</v>
      </c>
      <c r="AD152" s="140">
        <f t="shared" si="196"/>
        <v>601.46</v>
      </c>
      <c r="AE152" s="140">
        <f t="shared" si="196"/>
        <v>37.27</v>
      </c>
      <c r="AF152" s="140">
        <f t="shared" si="196"/>
        <v>220</v>
      </c>
      <c r="AG152" s="140">
        <f t="shared" si="196"/>
        <v>0</v>
      </c>
      <c r="AH152" s="140">
        <f t="shared" si="196"/>
        <v>1797.84</v>
      </c>
      <c r="AI152" s="139" t="s">
        <v>32</v>
      </c>
    </row>
    <row r="153" s="39" customFormat="1" ht="16" customHeight="1" spans="1:35">
      <c r="A153" s="129">
        <f t="shared" si="158"/>
        <v>150</v>
      </c>
      <c r="B153" s="49" t="s">
        <v>139</v>
      </c>
      <c r="C153" s="308" t="s">
        <v>452</v>
      </c>
      <c r="D153" s="49" t="s">
        <v>453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59"/>
        <v>44.72</v>
      </c>
      <c r="L153" s="49">
        <f t="shared" si="160"/>
        <v>596.26</v>
      </c>
      <c r="M153" s="130">
        <f t="shared" si="161"/>
        <v>481.17</v>
      </c>
      <c r="N153" s="49">
        <f t="shared" si="162"/>
        <v>26.09</v>
      </c>
      <c r="O153" s="130">
        <f t="shared" si="163"/>
        <v>110</v>
      </c>
      <c r="P153" s="130">
        <f t="shared" si="164"/>
        <v>0</v>
      </c>
      <c r="Q153" s="130">
        <f t="shared" si="165"/>
        <v>1258.24</v>
      </c>
      <c r="R153" s="49">
        <f t="shared" si="166"/>
        <v>0</v>
      </c>
      <c r="S153" s="49">
        <f t="shared" si="167"/>
        <v>298.13</v>
      </c>
      <c r="T153" s="130">
        <f t="shared" si="168"/>
        <v>120.29</v>
      </c>
      <c r="U153" s="49">
        <f t="shared" si="169"/>
        <v>11.18</v>
      </c>
      <c r="V153" s="130">
        <f t="shared" si="170"/>
        <v>110</v>
      </c>
      <c r="W153" s="130">
        <f t="shared" si="171"/>
        <v>0</v>
      </c>
      <c r="X153" s="49">
        <f t="shared" si="172"/>
        <v>539.6</v>
      </c>
      <c r="Y153" s="49">
        <f t="shared" si="173"/>
        <v>1797.84</v>
      </c>
      <c r="Z153" s="49"/>
      <c r="AA153" s="139" t="s">
        <v>77</v>
      </c>
      <c r="AB153" s="140">
        <f t="shared" ref="AB153:AH153" si="197">K153+R153</f>
        <v>44.72</v>
      </c>
      <c r="AC153" s="140">
        <f t="shared" si="197"/>
        <v>894.39</v>
      </c>
      <c r="AD153" s="140">
        <f t="shared" si="197"/>
        <v>601.46</v>
      </c>
      <c r="AE153" s="140">
        <f t="shared" si="197"/>
        <v>37.27</v>
      </c>
      <c r="AF153" s="140">
        <f t="shared" si="197"/>
        <v>220</v>
      </c>
      <c r="AG153" s="140">
        <f t="shared" si="197"/>
        <v>0</v>
      </c>
      <c r="AH153" s="140">
        <f t="shared" si="197"/>
        <v>1797.84</v>
      </c>
      <c r="AI153" s="139" t="s">
        <v>32</v>
      </c>
    </row>
    <row r="154" s="39" customFormat="1" ht="16" customHeight="1" spans="1:35">
      <c r="A154" s="129">
        <f t="shared" si="158"/>
        <v>151</v>
      </c>
      <c r="B154" s="49" t="s">
        <v>139</v>
      </c>
      <c r="C154" s="308" t="s">
        <v>454</v>
      </c>
      <c r="D154" s="49" t="s">
        <v>455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59"/>
        <v>44.72</v>
      </c>
      <c r="L154" s="49">
        <f t="shared" si="160"/>
        <v>596.26</v>
      </c>
      <c r="M154" s="130">
        <f t="shared" si="161"/>
        <v>481.17</v>
      </c>
      <c r="N154" s="49">
        <f t="shared" si="162"/>
        <v>26.09</v>
      </c>
      <c r="O154" s="130">
        <f t="shared" si="163"/>
        <v>110</v>
      </c>
      <c r="P154" s="130">
        <f t="shared" si="164"/>
        <v>0</v>
      </c>
      <c r="Q154" s="130">
        <f t="shared" si="165"/>
        <v>1258.24</v>
      </c>
      <c r="R154" s="49">
        <f t="shared" si="166"/>
        <v>0</v>
      </c>
      <c r="S154" s="49">
        <f t="shared" si="167"/>
        <v>298.13</v>
      </c>
      <c r="T154" s="130">
        <f t="shared" si="168"/>
        <v>120.29</v>
      </c>
      <c r="U154" s="49">
        <f t="shared" si="169"/>
        <v>11.18</v>
      </c>
      <c r="V154" s="130">
        <f t="shared" si="170"/>
        <v>110</v>
      </c>
      <c r="W154" s="130">
        <f t="shared" si="171"/>
        <v>0</v>
      </c>
      <c r="X154" s="49">
        <f t="shared" si="172"/>
        <v>539.6</v>
      </c>
      <c r="Y154" s="49">
        <f t="shared" si="173"/>
        <v>1797.84</v>
      </c>
      <c r="Z154" s="49"/>
      <c r="AA154" s="139" t="s">
        <v>77</v>
      </c>
      <c r="AB154" s="140">
        <f t="shared" ref="AB154:AH154" si="198">K154+R154</f>
        <v>44.72</v>
      </c>
      <c r="AC154" s="140">
        <f t="shared" si="198"/>
        <v>894.39</v>
      </c>
      <c r="AD154" s="140">
        <f t="shared" si="198"/>
        <v>601.46</v>
      </c>
      <c r="AE154" s="140">
        <f t="shared" si="198"/>
        <v>37.27</v>
      </c>
      <c r="AF154" s="140">
        <f t="shared" si="198"/>
        <v>220</v>
      </c>
      <c r="AG154" s="140">
        <f t="shared" si="198"/>
        <v>0</v>
      </c>
      <c r="AH154" s="140">
        <f t="shared" si="198"/>
        <v>1797.84</v>
      </c>
      <c r="AI154" s="139" t="s">
        <v>32</v>
      </c>
    </row>
    <row r="155" s="39" customFormat="1" ht="16" customHeight="1" spans="1:35">
      <c r="A155" s="129">
        <f t="shared" si="158"/>
        <v>152</v>
      </c>
      <c r="B155" s="49" t="s">
        <v>139</v>
      </c>
      <c r="C155" s="308" t="s">
        <v>456</v>
      </c>
      <c r="D155" s="49" t="s">
        <v>457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59"/>
        <v>44.72</v>
      </c>
      <c r="L155" s="49">
        <f t="shared" si="160"/>
        <v>596.26</v>
      </c>
      <c r="M155" s="130">
        <f t="shared" si="161"/>
        <v>481.17</v>
      </c>
      <c r="N155" s="49">
        <f t="shared" si="162"/>
        <v>26.09</v>
      </c>
      <c r="O155" s="130">
        <f t="shared" si="163"/>
        <v>110</v>
      </c>
      <c r="P155" s="130">
        <f t="shared" si="164"/>
        <v>0</v>
      </c>
      <c r="Q155" s="130">
        <f t="shared" si="165"/>
        <v>1258.24</v>
      </c>
      <c r="R155" s="49">
        <f t="shared" si="166"/>
        <v>0</v>
      </c>
      <c r="S155" s="49">
        <f t="shared" si="167"/>
        <v>298.13</v>
      </c>
      <c r="T155" s="130">
        <f t="shared" si="168"/>
        <v>120.29</v>
      </c>
      <c r="U155" s="49">
        <f t="shared" si="169"/>
        <v>11.18</v>
      </c>
      <c r="V155" s="130">
        <f t="shared" si="170"/>
        <v>110</v>
      </c>
      <c r="W155" s="130">
        <f t="shared" si="171"/>
        <v>0</v>
      </c>
      <c r="X155" s="49">
        <f t="shared" si="172"/>
        <v>539.6</v>
      </c>
      <c r="Y155" s="49">
        <f t="shared" si="173"/>
        <v>1797.84</v>
      </c>
      <c r="Z155" s="49"/>
      <c r="AA155" s="139" t="s">
        <v>77</v>
      </c>
      <c r="AB155" s="140">
        <f t="shared" ref="AB155:AH155" si="199">K155+R155</f>
        <v>44.72</v>
      </c>
      <c r="AC155" s="140">
        <f t="shared" si="199"/>
        <v>894.39</v>
      </c>
      <c r="AD155" s="140">
        <f t="shared" si="199"/>
        <v>601.46</v>
      </c>
      <c r="AE155" s="140">
        <f t="shared" si="199"/>
        <v>37.27</v>
      </c>
      <c r="AF155" s="140">
        <f t="shared" si="199"/>
        <v>220</v>
      </c>
      <c r="AG155" s="140">
        <f t="shared" si="199"/>
        <v>0</v>
      </c>
      <c r="AH155" s="140">
        <f t="shared" si="199"/>
        <v>1797.84</v>
      </c>
      <c r="AI155" s="139" t="s">
        <v>32</v>
      </c>
    </row>
    <row r="156" s="39" customFormat="1" ht="16" customHeight="1" spans="1:35">
      <c r="A156" s="129">
        <f t="shared" si="158"/>
        <v>153</v>
      </c>
      <c r="B156" s="49" t="s">
        <v>139</v>
      </c>
      <c r="C156" s="308" t="s">
        <v>458</v>
      </c>
      <c r="D156" s="49" t="s">
        <v>459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59"/>
        <v>44.72</v>
      </c>
      <c r="L156" s="49">
        <f t="shared" si="160"/>
        <v>596.26</v>
      </c>
      <c r="M156" s="130">
        <f t="shared" si="161"/>
        <v>481.17</v>
      </c>
      <c r="N156" s="49">
        <f t="shared" si="162"/>
        <v>26.09</v>
      </c>
      <c r="O156" s="130">
        <f t="shared" si="163"/>
        <v>110</v>
      </c>
      <c r="P156" s="130">
        <f t="shared" si="164"/>
        <v>0</v>
      </c>
      <c r="Q156" s="130">
        <f t="shared" si="165"/>
        <v>1258.24</v>
      </c>
      <c r="R156" s="49">
        <f t="shared" si="166"/>
        <v>0</v>
      </c>
      <c r="S156" s="49">
        <f t="shared" si="167"/>
        <v>298.13</v>
      </c>
      <c r="T156" s="130">
        <f t="shared" si="168"/>
        <v>120.29</v>
      </c>
      <c r="U156" s="49">
        <f t="shared" si="169"/>
        <v>11.18</v>
      </c>
      <c r="V156" s="130">
        <f t="shared" si="170"/>
        <v>110</v>
      </c>
      <c r="W156" s="130">
        <f t="shared" si="171"/>
        <v>0</v>
      </c>
      <c r="X156" s="49">
        <f t="shared" si="172"/>
        <v>539.6</v>
      </c>
      <c r="Y156" s="49">
        <f t="shared" si="173"/>
        <v>1797.84</v>
      </c>
      <c r="Z156" s="49"/>
      <c r="AA156" s="139" t="s">
        <v>77</v>
      </c>
      <c r="AB156" s="140">
        <f t="shared" ref="AB156:AH156" si="200">K156+R156</f>
        <v>44.72</v>
      </c>
      <c r="AC156" s="140">
        <f t="shared" si="200"/>
        <v>894.39</v>
      </c>
      <c r="AD156" s="140">
        <f t="shared" si="200"/>
        <v>601.46</v>
      </c>
      <c r="AE156" s="140">
        <f t="shared" si="200"/>
        <v>37.27</v>
      </c>
      <c r="AF156" s="140">
        <f t="shared" si="200"/>
        <v>220</v>
      </c>
      <c r="AG156" s="140">
        <f t="shared" si="200"/>
        <v>0</v>
      </c>
      <c r="AH156" s="140">
        <f t="shared" si="200"/>
        <v>1797.84</v>
      </c>
      <c r="AI156" s="139" t="s">
        <v>32</v>
      </c>
    </row>
    <row r="157" s="39" customFormat="1" ht="16" customHeight="1" spans="1:35">
      <c r="A157" s="129">
        <f t="shared" si="158"/>
        <v>154</v>
      </c>
      <c r="B157" s="49" t="s">
        <v>139</v>
      </c>
      <c r="C157" s="308" t="s">
        <v>460</v>
      </c>
      <c r="D157" s="49" t="s">
        <v>461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59"/>
        <v>44.72</v>
      </c>
      <c r="L157" s="49">
        <f t="shared" si="160"/>
        <v>596.26</v>
      </c>
      <c r="M157" s="130">
        <f t="shared" si="161"/>
        <v>481.17</v>
      </c>
      <c r="N157" s="49">
        <f t="shared" si="162"/>
        <v>26.09</v>
      </c>
      <c r="O157" s="130">
        <f t="shared" si="163"/>
        <v>110</v>
      </c>
      <c r="P157" s="130">
        <f t="shared" si="164"/>
        <v>0</v>
      </c>
      <c r="Q157" s="130">
        <f t="shared" si="165"/>
        <v>1258.24</v>
      </c>
      <c r="R157" s="49">
        <f t="shared" si="166"/>
        <v>0</v>
      </c>
      <c r="S157" s="49">
        <f t="shared" si="167"/>
        <v>298.13</v>
      </c>
      <c r="T157" s="130">
        <f t="shared" si="168"/>
        <v>120.29</v>
      </c>
      <c r="U157" s="49">
        <f t="shared" si="169"/>
        <v>11.18</v>
      </c>
      <c r="V157" s="130">
        <f t="shared" si="170"/>
        <v>110</v>
      </c>
      <c r="W157" s="130">
        <f t="shared" si="171"/>
        <v>0</v>
      </c>
      <c r="X157" s="49">
        <f t="shared" si="172"/>
        <v>539.6</v>
      </c>
      <c r="Y157" s="49">
        <f t="shared" si="173"/>
        <v>1797.84</v>
      </c>
      <c r="Z157" s="49"/>
      <c r="AA157" s="139" t="s">
        <v>77</v>
      </c>
      <c r="AB157" s="140">
        <f t="shared" ref="AB157:AH157" si="201">K157+R157</f>
        <v>44.72</v>
      </c>
      <c r="AC157" s="140">
        <f t="shared" si="201"/>
        <v>894.39</v>
      </c>
      <c r="AD157" s="140">
        <f t="shared" si="201"/>
        <v>601.46</v>
      </c>
      <c r="AE157" s="140">
        <f t="shared" si="201"/>
        <v>37.27</v>
      </c>
      <c r="AF157" s="140">
        <f t="shared" si="201"/>
        <v>220</v>
      </c>
      <c r="AG157" s="140">
        <f t="shared" si="201"/>
        <v>0</v>
      </c>
      <c r="AH157" s="140">
        <f t="shared" si="201"/>
        <v>1797.84</v>
      </c>
      <c r="AI157" s="139" t="s">
        <v>32</v>
      </c>
    </row>
    <row r="158" s="39" customFormat="1" ht="16" customHeight="1" spans="1:35">
      <c r="A158" s="129">
        <f t="shared" si="158"/>
        <v>155</v>
      </c>
      <c r="B158" s="49" t="s">
        <v>139</v>
      </c>
      <c r="C158" s="308" t="s">
        <v>462</v>
      </c>
      <c r="D158" s="49" t="s">
        <v>463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59"/>
        <v>44.72</v>
      </c>
      <c r="L158" s="49">
        <f t="shared" si="160"/>
        <v>596.26</v>
      </c>
      <c r="M158" s="130">
        <f t="shared" si="161"/>
        <v>481.17</v>
      </c>
      <c r="N158" s="49">
        <f t="shared" si="162"/>
        <v>26.09</v>
      </c>
      <c r="O158" s="130">
        <f t="shared" si="163"/>
        <v>110</v>
      </c>
      <c r="P158" s="130">
        <f t="shared" si="164"/>
        <v>0</v>
      </c>
      <c r="Q158" s="130">
        <f t="shared" si="165"/>
        <v>1258.24</v>
      </c>
      <c r="R158" s="49">
        <f t="shared" si="166"/>
        <v>0</v>
      </c>
      <c r="S158" s="49">
        <f t="shared" si="167"/>
        <v>298.13</v>
      </c>
      <c r="T158" s="130">
        <f t="shared" si="168"/>
        <v>120.29</v>
      </c>
      <c r="U158" s="49">
        <f t="shared" si="169"/>
        <v>11.18</v>
      </c>
      <c r="V158" s="130">
        <f t="shared" si="170"/>
        <v>110</v>
      </c>
      <c r="W158" s="130">
        <f t="shared" si="171"/>
        <v>0</v>
      </c>
      <c r="X158" s="49">
        <f t="shared" si="172"/>
        <v>539.6</v>
      </c>
      <c r="Y158" s="49">
        <f t="shared" si="173"/>
        <v>1797.84</v>
      </c>
      <c r="Z158" s="49"/>
      <c r="AA158" s="139" t="s">
        <v>77</v>
      </c>
      <c r="AB158" s="140">
        <f t="shared" ref="AB158:AH158" si="202">K158+R158</f>
        <v>44.72</v>
      </c>
      <c r="AC158" s="140">
        <f t="shared" si="202"/>
        <v>894.39</v>
      </c>
      <c r="AD158" s="140">
        <f t="shared" si="202"/>
        <v>601.46</v>
      </c>
      <c r="AE158" s="140">
        <f t="shared" si="202"/>
        <v>37.27</v>
      </c>
      <c r="AF158" s="140">
        <f t="shared" si="202"/>
        <v>220</v>
      </c>
      <c r="AG158" s="140">
        <f t="shared" si="202"/>
        <v>0</v>
      </c>
      <c r="AH158" s="140">
        <f t="shared" si="202"/>
        <v>1797.84</v>
      </c>
      <c r="AI158" s="139" t="s">
        <v>32</v>
      </c>
    </row>
    <row r="159" s="39" customFormat="1" ht="16" customHeight="1" spans="1:35">
      <c r="A159" s="129">
        <f t="shared" si="158"/>
        <v>156</v>
      </c>
      <c r="B159" s="49" t="s">
        <v>139</v>
      </c>
      <c r="C159" s="308" t="s">
        <v>464</v>
      </c>
      <c r="D159" s="49" t="s">
        <v>465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59"/>
        <v>44.72</v>
      </c>
      <c r="L159" s="49">
        <f t="shared" si="160"/>
        <v>596.26</v>
      </c>
      <c r="M159" s="130">
        <f t="shared" si="161"/>
        <v>481.17</v>
      </c>
      <c r="N159" s="49">
        <f t="shared" si="162"/>
        <v>26.09</v>
      </c>
      <c r="O159" s="130">
        <f t="shared" si="163"/>
        <v>110</v>
      </c>
      <c r="P159" s="130">
        <f t="shared" si="164"/>
        <v>0</v>
      </c>
      <c r="Q159" s="130">
        <f t="shared" si="165"/>
        <v>1258.24</v>
      </c>
      <c r="R159" s="49">
        <f t="shared" si="166"/>
        <v>0</v>
      </c>
      <c r="S159" s="49">
        <f t="shared" si="167"/>
        <v>298.13</v>
      </c>
      <c r="T159" s="130">
        <f t="shared" si="168"/>
        <v>120.29</v>
      </c>
      <c r="U159" s="49">
        <f t="shared" si="169"/>
        <v>11.18</v>
      </c>
      <c r="V159" s="130">
        <f t="shared" si="170"/>
        <v>110</v>
      </c>
      <c r="W159" s="130">
        <f t="shared" si="171"/>
        <v>0</v>
      </c>
      <c r="X159" s="49">
        <f t="shared" si="172"/>
        <v>539.6</v>
      </c>
      <c r="Y159" s="49">
        <f t="shared" si="173"/>
        <v>1797.84</v>
      </c>
      <c r="Z159" s="49"/>
      <c r="AA159" s="139" t="s">
        <v>77</v>
      </c>
      <c r="AB159" s="140">
        <f t="shared" ref="AB159:AH159" si="203">K159+R159</f>
        <v>44.72</v>
      </c>
      <c r="AC159" s="140">
        <f t="shared" si="203"/>
        <v>894.39</v>
      </c>
      <c r="AD159" s="140">
        <f t="shared" si="203"/>
        <v>601.46</v>
      </c>
      <c r="AE159" s="140">
        <f t="shared" si="203"/>
        <v>37.27</v>
      </c>
      <c r="AF159" s="140">
        <f t="shared" si="203"/>
        <v>220</v>
      </c>
      <c r="AG159" s="140">
        <f t="shared" si="203"/>
        <v>0</v>
      </c>
      <c r="AH159" s="140">
        <f t="shared" si="203"/>
        <v>1797.84</v>
      </c>
      <c r="AI159" s="139" t="s">
        <v>32</v>
      </c>
    </row>
    <row r="160" s="39" customFormat="1" ht="16" customHeight="1" spans="1:35">
      <c r="A160" s="129">
        <f t="shared" si="158"/>
        <v>157</v>
      </c>
      <c r="B160" s="49" t="s">
        <v>139</v>
      </c>
      <c r="C160" s="310" t="s">
        <v>466</v>
      </c>
      <c r="D160" s="202" t="s">
        <v>467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59"/>
        <v>44.72</v>
      </c>
      <c r="L160" s="49">
        <f t="shared" si="160"/>
        <v>596.26</v>
      </c>
      <c r="M160" s="130">
        <f t="shared" si="161"/>
        <v>481.17</v>
      </c>
      <c r="N160" s="49">
        <f t="shared" si="162"/>
        <v>26.09</v>
      </c>
      <c r="O160" s="130">
        <f t="shared" si="163"/>
        <v>110</v>
      </c>
      <c r="P160" s="130">
        <f t="shared" si="164"/>
        <v>0</v>
      </c>
      <c r="Q160" s="130">
        <f t="shared" si="165"/>
        <v>1258.24</v>
      </c>
      <c r="R160" s="49">
        <f t="shared" si="166"/>
        <v>0</v>
      </c>
      <c r="S160" s="49">
        <f t="shared" si="167"/>
        <v>298.13</v>
      </c>
      <c r="T160" s="130">
        <f t="shared" si="168"/>
        <v>120.29</v>
      </c>
      <c r="U160" s="49">
        <f t="shared" si="169"/>
        <v>11.18</v>
      </c>
      <c r="V160" s="130">
        <f t="shared" si="170"/>
        <v>110</v>
      </c>
      <c r="W160" s="130">
        <f t="shared" si="171"/>
        <v>0</v>
      </c>
      <c r="X160" s="49">
        <f t="shared" si="172"/>
        <v>539.6</v>
      </c>
      <c r="Y160" s="49">
        <f t="shared" si="173"/>
        <v>1797.84</v>
      </c>
      <c r="Z160" s="49"/>
      <c r="AA160" s="139" t="s">
        <v>77</v>
      </c>
      <c r="AB160" s="140">
        <f t="shared" ref="AB160:AH160" si="204">K160+R160</f>
        <v>44.72</v>
      </c>
      <c r="AC160" s="140">
        <f t="shared" si="204"/>
        <v>894.39</v>
      </c>
      <c r="AD160" s="140">
        <f t="shared" si="204"/>
        <v>601.46</v>
      </c>
      <c r="AE160" s="140">
        <f t="shared" si="204"/>
        <v>37.27</v>
      </c>
      <c r="AF160" s="140">
        <f t="shared" si="204"/>
        <v>220</v>
      </c>
      <c r="AG160" s="140">
        <f t="shared" si="204"/>
        <v>0</v>
      </c>
      <c r="AH160" s="140">
        <f t="shared" si="204"/>
        <v>1797.84</v>
      </c>
      <c r="AI160" s="139" t="s">
        <v>32</v>
      </c>
    </row>
    <row r="161" s="39" customFormat="1" ht="16" customHeight="1" spans="1:35">
      <c r="A161" s="129">
        <f t="shared" si="158"/>
        <v>158</v>
      </c>
      <c r="B161" s="49" t="s">
        <v>119</v>
      </c>
      <c r="C161" s="308" t="s">
        <v>468</v>
      </c>
      <c r="D161" s="49" t="s">
        <v>469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59"/>
        <v>44.72</v>
      </c>
      <c r="L161" s="49">
        <f t="shared" si="160"/>
        <v>596.26</v>
      </c>
      <c r="M161" s="130">
        <f t="shared" si="161"/>
        <v>481.17</v>
      </c>
      <c r="N161" s="49">
        <f t="shared" si="162"/>
        <v>26.09</v>
      </c>
      <c r="O161" s="130">
        <f t="shared" si="163"/>
        <v>110</v>
      </c>
      <c r="P161" s="130">
        <f t="shared" si="164"/>
        <v>0</v>
      </c>
      <c r="Q161" s="130">
        <f t="shared" si="165"/>
        <v>1258.24</v>
      </c>
      <c r="R161" s="49">
        <f t="shared" si="166"/>
        <v>0</v>
      </c>
      <c r="S161" s="49">
        <f t="shared" si="167"/>
        <v>298.13</v>
      </c>
      <c r="T161" s="130">
        <f t="shared" si="168"/>
        <v>120.29</v>
      </c>
      <c r="U161" s="49">
        <f t="shared" si="169"/>
        <v>11.18</v>
      </c>
      <c r="V161" s="130">
        <f t="shared" si="170"/>
        <v>110</v>
      </c>
      <c r="W161" s="130">
        <f t="shared" si="171"/>
        <v>0</v>
      </c>
      <c r="X161" s="49">
        <f t="shared" si="172"/>
        <v>539.6</v>
      </c>
      <c r="Y161" s="49">
        <f t="shared" si="173"/>
        <v>1797.84</v>
      </c>
      <c r="Z161" s="49"/>
      <c r="AA161" s="139" t="s">
        <v>49</v>
      </c>
      <c r="AB161" s="140">
        <f t="shared" ref="AB161:AH161" si="205">K161+R161</f>
        <v>44.72</v>
      </c>
      <c r="AC161" s="140">
        <f t="shared" si="205"/>
        <v>894.39</v>
      </c>
      <c r="AD161" s="140">
        <f t="shared" si="205"/>
        <v>601.46</v>
      </c>
      <c r="AE161" s="140">
        <f t="shared" si="205"/>
        <v>37.27</v>
      </c>
      <c r="AF161" s="140">
        <f t="shared" si="205"/>
        <v>220</v>
      </c>
      <c r="AG161" s="140">
        <f t="shared" si="205"/>
        <v>0</v>
      </c>
      <c r="AH161" s="140">
        <f t="shared" si="205"/>
        <v>1797.84</v>
      </c>
      <c r="AI161" s="139" t="s">
        <v>32</v>
      </c>
    </row>
    <row r="162" s="39" customFormat="1" ht="16" customHeight="1" spans="1:35">
      <c r="A162" s="129">
        <f t="shared" si="158"/>
        <v>159</v>
      </c>
      <c r="B162" s="49" t="s">
        <v>119</v>
      </c>
      <c r="C162" s="308" t="s">
        <v>470</v>
      </c>
      <c r="D162" s="49" t="s">
        <v>471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59"/>
        <v>44.72</v>
      </c>
      <c r="L162" s="49">
        <f t="shared" si="160"/>
        <v>596.26</v>
      </c>
      <c r="M162" s="130">
        <f t="shared" si="161"/>
        <v>481.17</v>
      </c>
      <c r="N162" s="49">
        <f t="shared" si="162"/>
        <v>26.09</v>
      </c>
      <c r="O162" s="130">
        <f t="shared" si="163"/>
        <v>110</v>
      </c>
      <c r="P162" s="130">
        <f t="shared" si="164"/>
        <v>0</v>
      </c>
      <c r="Q162" s="130">
        <f t="shared" si="165"/>
        <v>1258.24</v>
      </c>
      <c r="R162" s="49">
        <f t="shared" si="166"/>
        <v>0</v>
      </c>
      <c r="S162" s="49">
        <f t="shared" si="167"/>
        <v>298.13</v>
      </c>
      <c r="T162" s="130">
        <f t="shared" si="168"/>
        <v>120.29</v>
      </c>
      <c r="U162" s="49">
        <f t="shared" si="169"/>
        <v>11.18</v>
      </c>
      <c r="V162" s="130">
        <f t="shared" si="170"/>
        <v>110</v>
      </c>
      <c r="W162" s="130">
        <f t="shared" si="171"/>
        <v>0</v>
      </c>
      <c r="X162" s="49">
        <f t="shared" si="172"/>
        <v>539.6</v>
      </c>
      <c r="Y162" s="49">
        <f t="shared" si="173"/>
        <v>1797.84</v>
      </c>
      <c r="Z162" s="49"/>
      <c r="AA162" s="139" t="s">
        <v>89</v>
      </c>
      <c r="AB162" s="140">
        <f t="shared" ref="AB162:AH162" si="206">K162+R162</f>
        <v>44.72</v>
      </c>
      <c r="AC162" s="140">
        <f t="shared" si="206"/>
        <v>894.39</v>
      </c>
      <c r="AD162" s="140">
        <f t="shared" si="206"/>
        <v>601.46</v>
      </c>
      <c r="AE162" s="140">
        <f t="shared" si="206"/>
        <v>37.27</v>
      </c>
      <c r="AF162" s="140">
        <f t="shared" si="206"/>
        <v>220</v>
      </c>
      <c r="AG162" s="140">
        <f t="shared" si="206"/>
        <v>0</v>
      </c>
      <c r="AH162" s="140">
        <f t="shared" si="206"/>
        <v>1797.84</v>
      </c>
      <c r="AI162" s="139" t="s">
        <v>32</v>
      </c>
    </row>
    <row r="163" s="39" customFormat="1" ht="16" customHeight="1" spans="1:35">
      <c r="A163" s="129">
        <f t="shared" si="158"/>
        <v>160</v>
      </c>
      <c r="B163" s="49" t="s">
        <v>119</v>
      </c>
      <c r="C163" s="308" t="s">
        <v>472</v>
      </c>
      <c r="D163" s="49" t="s">
        <v>473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59"/>
        <v>44.72</v>
      </c>
      <c r="L163" s="49">
        <f t="shared" si="160"/>
        <v>596.26</v>
      </c>
      <c r="M163" s="130">
        <f t="shared" si="161"/>
        <v>481.17</v>
      </c>
      <c r="N163" s="49">
        <f t="shared" si="162"/>
        <v>26.09</v>
      </c>
      <c r="O163" s="130">
        <f t="shared" si="163"/>
        <v>110</v>
      </c>
      <c r="P163" s="130">
        <f t="shared" si="164"/>
        <v>0</v>
      </c>
      <c r="Q163" s="130">
        <f t="shared" si="165"/>
        <v>1258.24</v>
      </c>
      <c r="R163" s="49">
        <f t="shared" si="166"/>
        <v>0</v>
      </c>
      <c r="S163" s="49">
        <f t="shared" si="167"/>
        <v>298.13</v>
      </c>
      <c r="T163" s="130">
        <f t="shared" si="168"/>
        <v>120.29</v>
      </c>
      <c r="U163" s="49">
        <f t="shared" si="169"/>
        <v>11.18</v>
      </c>
      <c r="V163" s="130">
        <f t="shared" si="170"/>
        <v>110</v>
      </c>
      <c r="W163" s="130">
        <f t="shared" si="171"/>
        <v>0</v>
      </c>
      <c r="X163" s="49">
        <f t="shared" si="172"/>
        <v>539.6</v>
      </c>
      <c r="Y163" s="49">
        <f t="shared" si="173"/>
        <v>1797.84</v>
      </c>
      <c r="Z163" s="49"/>
      <c r="AA163" s="139" t="s">
        <v>78</v>
      </c>
      <c r="AB163" s="140">
        <f t="shared" ref="AB163:AH163" si="207">K163+R163</f>
        <v>44.72</v>
      </c>
      <c r="AC163" s="140">
        <f t="shared" si="207"/>
        <v>894.39</v>
      </c>
      <c r="AD163" s="140">
        <f t="shared" si="207"/>
        <v>601.46</v>
      </c>
      <c r="AE163" s="140">
        <f t="shared" si="207"/>
        <v>37.27</v>
      </c>
      <c r="AF163" s="140">
        <f t="shared" si="207"/>
        <v>220</v>
      </c>
      <c r="AG163" s="140">
        <f t="shared" si="207"/>
        <v>0</v>
      </c>
      <c r="AH163" s="140">
        <f t="shared" si="207"/>
        <v>1797.84</v>
      </c>
      <c r="AI163" s="139" t="s">
        <v>32</v>
      </c>
    </row>
    <row r="164" s="39" customFormat="1" ht="16" customHeight="1" spans="1:35">
      <c r="A164" s="129">
        <f t="shared" si="158"/>
        <v>161</v>
      </c>
      <c r="B164" s="49" t="s">
        <v>119</v>
      </c>
      <c r="C164" s="308" t="s">
        <v>474</v>
      </c>
      <c r="D164" s="49" t="s">
        <v>475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4180</v>
      </c>
      <c r="J164" s="130"/>
      <c r="K164" s="49">
        <f t="shared" si="159"/>
        <v>44.72</v>
      </c>
      <c r="L164" s="49">
        <f t="shared" si="160"/>
        <v>596.26</v>
      </c>
      <c r="M164" s="130">
        <f t="shared" si="161"/>
        <v>481.17</v>
      </c>
      <c r="N164" s="49">
        <f t="shared" si="162"/>
        <v>26.09</v>
      </c>
      <c r="O164" s="130">
        <f t="shared" si="163"/>
        <v>209</v>
      </c>
      <c r="P164" s="130">
        <f t="shared" si="164"/>
        <v>0</v>
      </c>
      <c r="Q164" s="130">
        <f t="shared" si="165"/>
        <v>1357.24</v>
      </c>
      <c r="R164" s="49">
        <f t="shared" si="166"/>
        <v>0</v>
      </c>
      <c r="S164" s="49">
        <f t="shared" si="167"/>
        <v>298.13</v>
      </c>
      <c r="T164" s="130">
        <f t="shared" si="168"/>
        <v>120.29</v>
      </c>
      <c r="U164" s="49">
        <f t="shared" si="169"/>
        <v>11.18</v>
      </c>
      <c r="V164" s="130">
        <f t="shared" si="170"/>
        <v>209</v>
      </c>
      <c r="W164" s="130">
        <f t="shared" si="171"/>
        <v>0</v>
      </c>
      <c r="X164" s="49">
        <f t="shared" si="172"/>
        <v>638.6</v>
      </c>
      <c r="Y164" s="49">
        <f t="shared" si="173"/>
        <v>1995.84</v>
      </c>
      <c r="Z164" s="49"/>
      <c r="AA164" s="139" t="s">
        <v>49</v>
      </c>
      <c r="AB164" s="140">
        <f t="shared" ref="AB164:AH164" si="208">K164+R164</f>
        <v>44.72</v>
      </c>
      <c r="AC164" s="140">
        <f t="shared" si="208"/>
        <v>894.39</v>
      </c>
      <c r="AD164" s="140">
        <f t="shared" si="208"/>
        <v>601.46</v>
      </c>
      <c r="AE164" s="140">
        <f t="shared" si="208"/>
        <v>37.27</v>
      </c>
      <c r="AF164" s="140">
        <f t="shared" si="208"/>
        <v>418</v>
      </c>
      <c r="AG164" s="140">
        <f t="shared" si="208"/>
        <v>0</v>
      </c>
      <c r="AH164" s="140">
        <f t="shared" si="208"/>
        <v>1995.84</v>
      </c>
      <c r="AI164" s="139" t="s">
        <v>32</v>
      </c>
    </row>
    <row r="165" s="39" customFormat="1" ht="16" customHeight="1" spans="1:35">
      <c r="A165" s="129">
        <f t="shared" si="158"/>
        <v>162</v>
      </c>
      <c r="B165" s="49" t="s">
        <v>119</v>
      </c>
      <c r="C165" s="308" t="s">
        <v>476</v>
      </c>
      <c r="D165" s="49" t="s">
        <v>477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4180</v>
      </c>
      <c r="J165" s="130"/>
      <c r="K165" s="49">
        <f t="shared" si="159"/>
        <v>44.72</v>
      </c>
      <c r="L165" s="49">
        <f t="shared" si="160"/>
        <v>596.26</v>
      </c>
      <c r="M165" s="130">
        <f t="shared" si="161"/>
        <v>481.17</v>
      </c>
      <c r="N165" s="49">
        <f t="shared" si="162"/>
        <v>26.09</v>
      </c>
      <c r="O165" s="130">
        <f t="shared" si="163"/>
        <v>209</v>
      </c>
      <c r="P165" s="130">
        <f t="shared" si="164"/>
        <v>0</v>
      </c>
      <c r="Q165" s="130">
        <f t="shared" si="165"/>
        <v>1357.24</v>
      </c>
      <c r="R165" s="49">
        <f t="shared" si="166"/>
        <v>0</v>
      </c>
      <c r="S165" s="49">
        <f t="shared" si="167"/>
        <v>298.13</v>
      </c>
      <c r="T165" s="130">
        <f t="shared" si="168"/>
        <v>120.29</v>
      </c>
      <c r="U165" s="49">
        <f t="shared" si="169"/>
        <v>11.18</v>
      </c>
      <c r="V165" s="130">
        <f t="shared" si="170"/>
        <v>209</v>
      </c>
      <c r="W165" s="130">
        <f t="shared" si="171"/>
        <v>0</v>
      </c>
      <c r="X165" s="49">
        <f t="shared" si="172"/>
        <v>638.6</v>
      </c>
      <c r="Y165" s="49">
        <f t="shared" si="173"/>
        <v>1995.84</v>
      </c>
      <c r="Z165" s="49"/>
      <c r="AA165" s="139" t="s">
        <v>75</v>
      </c>
      <c r="AB165" s="140">
        <f t="shared" ref="AB165:AH165" si="209">K165+R165</f>
        <v>44.72</v>
      </c>
      <c r="AC165" s="140">
        <f t="shared" si="209"/>
        <v>894.39</v>
      </c>
      <c r="AD165" s="140">
        <f t="shared" si="209"/>
        <v>601.46</v>
      </c>
      <c r="AE165" s="140">
        <f t="shared" si="209"/>
        <v>37.27</v>
      </c>
      <c r="AF165" s="140">
        <f t="shared" si="209"/>
        <v>418</v>
      </c>
      <c r="AG165" s="140">
        <f t="shared" si="209"/>
        <v>0</v>
      </c>
      <c r="AH165" s="140">
        <f t="shared" si="209"/>
        <v>1995.84</v>
      </c>
      <c r="AI165" s="139" t="s">
        <v>32</v>
      </c>
    </row>
    <row r="166" s="39" customFormat="1" ht="16" customHeight="1" spans="1:35">
      <c r="A166" s="129">
        <f t="shared" si="158"/>
        <v>163</v>
      </c>
      <c r="B166" s="49" t="s">
        <v>119</v>
      </c>
      <c r="C166" s="308" t="s">
        <v>478</v>
      </c>
      <c r="D166" s="49" t="s">
        <v>479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4180</v>
      </c>
      <c r="J166" s="130"/>
      <c r="K166" s="49">
        <f t="shared" si="159"/>
        <v>44.72</v>
      </c>
      <c r="L166" s="49">
        <f t="shared" si="160"/>
        <v>596.26</v>
      </c>
      <c r="M166" s="130">
        <f t="shared" si="161"/>
        <v>481.17</v>
      </c>
      <c r="N166" s="49">
        <f t="shared" si="162"/>
        <v>26.09</v>
      </c>
      <c r="O166" s="130">
        <f t="shared" si="163"/>
        <v>209</v>
      </c>
      <c r="P166" s="130">
        <f t="shared" si="164"/>
        <v>0</v>
      </c>
      <c r="Q166" s="130">
        <f t="shared" si="165"/>
        <v>1357.24</v>
      </c>
      <c r="R166" s="49">
        <f t="shared" si="166"/>
        <v>0</v>
      </c>
      <c r="S166" s="49">
        <f t="shared" si="167"/>
        <v>298.13</v>
      </c>
      <c r="T166" s="130">
        <f t="shared" si="168"/>
        <v>120.29</v>
      </c>
      <c r="U166" s="49">
        <f t="shared" si="169"/>
        <v>11.18</v>
      </c>
      <c r="V166" s="130">
        <f t="shared" si="170"/>
        <v>209</v>
      </c>
      <c r="W166" s="130">
        <f t="shared" si="171"/>
        <v>0</v>
      </c>
      <c r="X166" s="49">
        <f t="shared" si="172"/>
        <v>638.6</v>
      </c>
      <c r="Y166" s="49">
        <f t="shared" si="173"/>
        <v>1995.84</v>
      </c>
      <c r="Z166" s="49"/>
      <c r="AA166" s="139" t="s">
        <v>49</v>
      </c>
      <c r="AB166" s="140">
        <f t="shared" ref="AB166:AH166" si="210">K166+R166</f>
        <v>44.72</v>
      </c>
      <c r="AC166" s="140">
        <f t="shared" si="210"/>
        <v>894.39</v>
      </c>
      <c r="AD166" s="140">
        <f t="shared" si="210"/>
        <v>601.46</v>
      </c>
      <c r="AE166" s="140">
        <f t="shared" si="210"/>
        <v>37.27</v>
      </c>
      <c r="AF166" s="140">
        <f t="shared" si="210"/>
        <v>418</v>
      </c>
      <c r="AG166" s="140">
        <f t="shared" si="210"/>
        <v>0</v>
      </c>
      <c r="AH166" s="140">
        <f t="shared" si="210"/>
        <v>1995.84</v>
      </c>
      <c r="AI166" s="139" t="s">
        <v>32</v>
      </c>
    </row>
    <row r="167" s="39" customFormat="1" ht="16" customHeight="1" spans="1:35">
      <c r="A167" s="129">
        <f t="shared" si="158"/>
        <v>164</v>
      </c>
      <c r="B167" s="49" t="s">
        <v>223</v>
      </c>
      <c r="C167" s="308" t="s">
        <v>480</v>
      </c>
      <c r="D167" s="49" t="s">
        <v>481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4180</v>
      </c>
      <c r="J167" s="130"/>
      <c r="K167" s="49">
        <f t="shared" si="159"/>
        <v>44.72</v>
      </c>
      <c r="L167" s="49">
        <f t="shared" si="160"/>
        <v>596.26</v>
      </c>
      <c r="M167" s="130">
        <f t="shared" si="161"/>
        <v>481.17</v>
      </c>
      <c r="N167" s="49">
        <f t="shared" si="162"/>
        <v>26.09</v>
      </c>
      <c r="O167" s="130">
        <f t="shared" si="163"/>
        <v>209</v>
      </c>
      <c r="P167" s="130">
        <f t="shared" si="164"/>
        <v>0</v>
      </c>
      <c r="Q167" s="130">
        <f t="shared" si="165"/>
        <v>1357.24</v>
      </c>
      <c r="R167" s="49">
        <f t="shared" si="166"/>
        <v>0</v>
      </c>
      <c r="S167" s="49">
        <f t="shared" si="167"/>
        <v>298.13</v>
      </c>
      <c r="T167" s="130">
        <f t="shared" si="168"/>
        <v>120.29</v>
      </c>
      <c r="U167" s="49">
        <f t="shared" si="169"/>
        <v>11.18</v>
      </c>
      <c r="V167" s="130">
        <f t="shared" si="170"/>
        <v>209</v>
      </c>
      <c r="W167" s="130">
        <f t="shared" si="171"/>
        <v>0</v>
      </c>
      <c r="X167" s="49">
        <f t="shared" si="172"/>
        <v>638.6</v>
      </c>
      <c r="Y167" s="49">
        <f t="shared" si="173"/>
        <v>1995.84</v>
      </c>
      <c r="Z167" s="49"/>
      <c r="AA167" s="139" t="s">
        <v>79</v>
      </c>
      <c r="AB167" s="140">
        <f t="shared" ref="AB167:AH167" si="211">K167+R167</f>
        <v>44.72</v>
      </c>
      <c r="AC167" s="140">
        <f t="shared" si="211"/>
        <v>894.39</v>
      </c>
      <c r="AD167" s="140">
        <f t="shared" si="211"/>
        <v>601.46</v>
      </c>
      <c r="AE167" s="140">
        <f t="shared" si="211"/>
        <v>37.27</v>
      </c>
      <c r="AF167" s="140">
        <f t="shared" si="211"/>
        <v>418</v>
      </c>
      <c r="AG167" s="140">
        <f t="shared" si="211"/>
        <v>0</v>
      </c>
      <c r="AH167" s="140">
        <f t="shared" si="211"/>
        <v>1995.84</v>
      </c>
      <c r="AI167" s="139" t="s">
        <v>33</v>
      </c>
    </row>
    <row r="168" s="39" customFormat="1" ht="16" customHeight="1" spans="1:35">
      <c r="A168" s="129">
        <f t="shared" si="158"/>
        <v>165</v>
      </c>
      <c r="B168" s="49" t="s">
        <v>119</v>
      </c>
      <c r="C168" s="308" t="s">
        <v>482</v>
      </c>
      <c r="D168" s="49" t="s">
        <v>483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4180</v>
      </c>
      <c r="J168" s="130"/>
      <c r="K168" s="49">
        <f t="shared" si="159"/>
        <v>44.72</v>
      </c>
      <c r="L168" s="49">
        <f t="shared" si="160"/>
        <v>596.26</v>
      </c>
      <c r="M168" s="130">
        <f t="shared" si="161"/>
        <v>481.17</v>
      </c>
      <c r="N168" s="49">
        <f t="shared" si="162"/>
        <v>26.09</v>
      </c>
      <c r="O168" s="130">
        <f t="shared" si="163"/>
        <v>209</v>
      </c>
      <c r="P168" s="130">
        <f t="shared" si="164"/>
        <v>0</v>
      </c>
      <c r="Q168" s="130">
        <f t="shared" si="165"/>
        <v>1357.24</v>
      </c>
      <c r="R168" s="49">
        <f t="shared" si="166"/>
        <v>0</v>
      </c>
      <c r="S168" s="49">
        <f t="shared" si="167"/>
        <v>298.13</v>
      </c>
      <c r="T168" s="130">
        <f t="shared" si="168"/>
        <v>120.29</v>
      </c>
      <c r="U168" s="49">
        <f t="shared" si="169"/>
        <v>11.18</v>
      </c>
      <c r="V168" s="130">
        <f t="shared" si="170"/>
        <v>209</v>
      </c>
      <c r="W168" s="130">
        <f t="shared" si="171"/>
        <v>0</v>
      </c>
      <c r="X168" s="49">
        <f t="shared" si="172"/>
        <v>638.6</v>
      </c>
      <c r="Y168" s="49">
        <f t="shared" si="173"/>
        <v>1995.84</v>
      </c>
      <c r="Z168" s="49"/>
      <c r="AA168" s="139" t="s">
        <v>78</v>
      </c>
      <c r="AB168" s="140">
        <f t="shared" ref="AB168:AH168" si="212">K168+R168</f>
        <v>44.72</v>
      </c>
      <c r="AC168" s="140">
        <f t="shared" si="212"/>
        <v>894.39</v>
      </c>
      <c r="AD168" s="140">
        <f t="shared" si="212"/>
        <v>601.46</v>
      </c>
      <c r="AE168" s="140">
        <f t="shared" si="212"/>
        <v>37.27</v>
      </c>
      <c r="AF168" s="140">
        <f t="shared" si="212"/>
        <v>418</v>
      </c>
      <c r="AG168" s="140">
        <f t="shared" si="212"/>
        <v>0</v>
      </c>
      <c r="AH168" s="140">
        <f t="shared" si="212"/>
        <v>1995.84</v>
      </c>
      <c r="AI168" s="139" t="s">
        <v>32</v>
      </c>
    </row>
    <row r="169" s="39" customFormat="1" ht="16" customHeight="1" spans="1:35">
      <c r="A169" s="129">
        <f t="shared" si="158"/>
        <v>166</v>
      </c>
      <c r="B169" s="49" t="s">
        <v>119</v>
      </c>
      <c r="C169" s="308" t="s">
        <v>484</v>
      </c>
      <c r="D169" s="49" t="s">
        <v>485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59"/>
        <v>44.72</v>
      </c>
      <c r="L169" s="49">
        <f t="shared" si="160"/>
        <v>596.26</v>
      </c>
      <c r="M169" s="130">
        <f t="shared" si="161"/>
        <v>481.17</v>
      </c>
      <c r="N169" s="49">
        <f t="shared" si="162"/>
        <v>26.09</v>
      </c>
      <c r="O169" s="130">
        <f t="shared" si="163"/>
        <v>110</v>
      </c>
      <c r="P169" s="130">
        <f t="shared" si="164"/>
        <v>0</v>
      </c>
      <c r="Q169" s="130">
        <f t="shared" si="165"/>
        <v>1258.24</v>
      </c>
      <c r="R169" s="49">
        <f t="shared" si="166"/>
        <v>0</v>
      </c>
      <c r="S169" s="49">
        <f t="shared" si="167"/>
        <v>298.13</v>
      </c>
      <c r="T169" s="130">
        <f t="shared" si="168"/>
        <v>120.29</v>
      </c>
      <c r="U169" s="49">
        <f t="shared" si="169"/>
        <v>11.18</v>
      </c>
      <c r="V169" s="130">
        <f t="shared" si="170"/>
        <v>110</v>
      </c>
      <c r="W169" s="130">
        <f t="shared" si="171"/>
        <v>0</v>
      </c>
      <c r="X169" s="49">
        <f t="shared" si="172"/>
        <v>539.6</v>
      </c>
      <c r="Y169" s="49">
        <f t="shared" si="173"/>
        <v>1797.84</v>
      </c>
      <c r="Z169" s="49"/>
      <c r="AA169" s="139" t="s">
        <v>75</v>
      </c>
      <c r="AB169" s="140">
        <f t="shared" ref="AB169:AH169" si="213">K169+R169</f>
        <v>44.72</v>
      </c>
      <c r="AC169" s="140">
        <f t="shared" si="213"/>
        <v>894.39</v>
      </c>
      <c r="AD169" s="140">
        <f t="shared" si="213"/>
        <v>601.46</v>
      </c>
      <c r="AE169" s="140">
        <f t="shared" si="213"/>
        <v>37.27</v>
      </c>
      <c r="AF169" s="140">
        <f t="shared" si="213"/>
        <v>220</v>
      </c>
      <c r="AG169" s="140">
        <f t="shared" si="213"/>
        <v>0</v>
      </c>
      <c r="AH169" s="140">
        <f t="shared" si="213"/>
        <v>1797.84</v>
      </c>
      <c r="AI169" s="139" t="s">
        <v>32</v>
      </c>
    </row>
    <row r="170" s="39" customFormat="1" ht="16" customHeight="1" spans="1:35">
      <c r="A170" s="129">
        <f t="shared" si="158"/>
        <v>167</v>
      </c>
      <c r="B170" s="49" t="s">
        <v>129</v>
      </c>
      <c r="C170" s="308" t="s">
        <v>486</v>
      </c>
      <c r="D170" s="49" t="s">
        <v>487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2200</v>
      </c>
      <c r="J170" s="130"/>
      <c r="K170" s="49">
        <f t="shared" si="159"/>
        <v>44.72</v>
      </c>
      <c r="L170" s="49">
        <f t="shared" si="160"/>
        <v>596.26</v>
      </c>
      <c r="M170" s="130">
        <f t="shared" si="161"/>
        <v>481.17</v>
      </c>
      <c r="N170" s="49">
        <f t="shared" si="162"/>
        <v>26.09</v>
      </c>
      <c r="O170" s="130">
        <f t="shared" si="163"/>
        <v>110</v>
      </c>
      <c r="P170" s="130">
        <f t="shared" si="164"/>
        <v>0</v>
      </c>
      <c r="Q170" s="130">
        <f t="shared" si="165"/>
        <v>1258.24</v>
      </c>
      <c r="R170" s="49">
        <f t="shared" si="166"/>
        <v>0</v>
      </c>
      <c r="S170" s="49">
        <f t="shared" si="167"/>
        <v>298.13</v>
      </c>
      <c r="T170" s="130">
        <f t="shared" si="168"/>
        <v>120.29</v>
      </c>
      <c r="U170" s="49">
        <f t="shared" si="169"/>
        <v>11.18</v>
      </c>
      <c r="V170" s="130">
        <f t="shared" si="170"/>
        <v>110</v>
      </c>
      <c r="W170" s="130">
        <f t="shared" si="171"/>
        <v>0</v>
      </c>
      <c r="X170" s="49">
        <f t="shared" si="172"/>
        <v>539.6</v>
      </c>
      <c r="Y170" s="49">
        <f t="shared" si="173"/>
        <v>1797.84</v>
      </c>
      <c r="Z170" s="49"/>
      <c r="AA170" s="139" t="s">
        <v>82</v>
      </c>
      <c r="AB170" s="140">
        <f t="shared" ref="AB170:AH170" si="214">K170+R170</f>
        <v>44.72</v>
      </c>
      <c r="AC170" s="140">
        <f t="shared" si="214"/>
        <v>894.39</v>
      </c>
      <c r="AD170" s="140">
        <f t="shared" si="214"/>
        <v>601.46</v>
      </c>
      <c r="AE170" s="140">
        <f t="shared" si="214"/>
        <v>37.27</v>
      </c>
      <c r="AF170" s="140">
        <f t="shared" si="214"/>
        <v>220</v>
      </c>
      <c r="AG170" s="140">
        <f t="shared" si="214"/>
        <v>0</v>
      </c>
      <c r="AH170" s="140">
        <f t="shared" si="214"/>
        <v>1797.84</v>
      </c>
      <c r="AI170" s="139" t="s">
        <v>35</v>
      </c>
    </row>
    <row r="171" s="39" customFormat="1" ht="16" customHeight="1" spans="1:35">
      <c r="A171" s="129">
        <f t="shared" si="158"/>
        <v>168</v>
      </c>
      <c r="B171" s="49" t="s">
        <v>119</v>
      </c>
      <c r="C171" s="308" t="s">
        <v>488</v>
      </c>
      <c r="D171" s="448" t="s">
        <v>489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2200</v>
      </c>
      <c r="J171" s="130"/>
      <c r="K171" s="49">
        <f t="shared" si="159"/>
        <v>44.72</v>
      </c>
      <c r="L171" s="49">
        <f t="shared" si="160"/>
        <v>596.26</v>
      </c>
      <c r="M171" s="130">
        <f t="shared" si="161"/>
        <v>481.17</v>
      </c>
      <c r="N171" s="49">
        <f t="shared" si="162"/>
        <v>26.09</v>
      </c>
      <c r="O171" s="130">
        <f t="shared" si="163"/>
        <v>110</v>
      </c>
      <c r="P171" s="130">
        <f t="shared" si="164"/>
        <v>0</v>
      </c>
      <c r="Q171" s="130">
        <f t="shared" si="165"/>
        <v>1258.24</v>
      </c>
      <c r="R171" s="49">
        <f t="shared" si="166"/>
        <v>0</v>
      </c>
      <c r="S171" s="49">
        <f t="shared" si="167"/>
        <v>298.13</v>
      </c>
      <c r="T171" s="130">
        <f t="shared" si="168"/>
        <v>120.29</v>
      </c>
      <c r="U171" s="49">
        <f t="shared" si="169"/>
        <v>11.18</v>
      </c>
      <c r="V171" s="130">
        <f t="shared" si="170"/>
        <v>110</v>
      </c>
      <c r="W171" s="130">
        <f t="shared" si="171"/>
        <v>0</v>
      </c>
      <c r="X171" s="49">
        <f t="shared" si="172"/>
        <v>539.6</v>
      </c>
      <c r="Y171" s="49">
        <f t="shared" si="173"/>
        <v>1797.84</v>
      </c>
      <c r="Z171" s="49"/>
      <c r="AA171" s="139" t="s">
        <v>49</v>
      </c>
      <c r="AB171" s="140">
        <f t="shared" ref="AB171:AH171" si="215">K171+R171</f>
        <v>44.72</v>
      </c>
      <c r="AC171" s="140">
        <f t="shared" si="215"/>
        <v>894.39</v>
      </c>
      <c r="AD171" s="140">
        <f t="shared" si="215"/>
        <v>601.46</v>
      </c>
      <c r="AE171" s="140">
        <f t="shared" si="215"/>
        <v>37.27</v>
      </c>
      <c r="AF171" s="140">
        <f t="shared" si="215"/>
        <v>220</v>
      </c>
      <c r="AG171" s="140">
        <f t="shared" si="215"/>
        <v>0</v>
      </c>
      <c r="AH171" s="140">
        <f t="shared" si="215"/>
        <v>1797.84</v>
      </c>
      <c r="AI171" s="139" t="s">
        <v>32</v>
      </c>
    </row>
    <row r="172" s="39" customFormat="1" ht="16" customHeight="1" spans="1:35">
      <c r="A172" s="129">
        <f t="shared" si="158"/>
        <v>169</v>
      </c>
      <c r="B172" s="49" t="s">
        <v>119</v>
      </c>
      <c r="C172" s="308" t="s">
        <v>490</v>
      </c>
      <c r="D172" s="49" t="s">
        <v>491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3180</v>
      </c>
      <c r="J172" s="130"/>
      <c r="K172" s="49">
        <f t="shared" si="159"/>
        <v>44.72</v>
      </c>
      <c r="L172" s="49">
        <f t="shared" si="160"/>
        <v>596.26</v>
      </c>
      <c r="M172" s="130">
        <f t="shared" si="161"/>
        <v>481.17</v>
      </c>
      <c r="N172" s="49">
        <f t="shared" si="162"/>
        <v>26.09</v>
      </c>
      <c r="O172" s="130">
        <f t="shared" si="163"/>
        <v>159</v>
      </c>
      <c r="P172" s="130">
        <f t="shared" si="164"/>
        <v>0</v>
      </c>
      <c r="Q172" s="130">
        <f t="shared" si="165"/>
        <v>1307.24</v>
      </c>
      <c r="R172" s="49">
        <f t="shared" si="166"/>
        <v>0</v>
      </c>
      <c r="S172" s="49">
        <f t="shared" si="167"/>
        <v>298.13</v>
      </c>
      <c r="T172" s="130">
        <f t="shared" si="168"/>
        <v>120.29</v>
      </c>
      <c r="U172" s="49">
        <f t="shared" si="169"/>
        <v>11.18</v>
      </c>
      <c r="V172" s="130">
        <f t="shared" si="170"/>
        <v>159</v>
      </c>
      <c r="W172" s="130">
        <f t="shared" si="171"/>
        <v>0</v>
      </c>
      <c r="X172" s="49">
        <f t="shared" si="172"/>
        <v>588.6</v>
      </c>
      <c r="Y172" s="49">
        <f t="shared" si="173"/>
        <v>1895.84</v>
      </c>
      <c r="Z172" s="49"/>
      <c r="AA172" s="139" t="s">
        <v>75</v>
      </c>
      <c r="AB172" s="140">
        <f t="shared" ref="AB172:AH172" si="216">K172+R172</f>
        <v>44.72</v>
      </c>
      <c r="AC172" s="140">
        <f t="shared" si="216"/>
        <v>894.39</v>
      </c>
      <c r="AD172" s="140">
        <f t="shared" si="216"/>
        <v>601.46</v>
      </c>
      <c r="AE172" s="140">
        <f t="shared" si="216"/>
        <v>37.27</v>
      </c>
      <c r="AF172" s="140">
        <f t="shared" si="216"/>
        <v>318</v>
      </c>
      <c r="AG172" s="140">
        <f t="shared" si="216"/>
        <v>0</v>
      </c>
      <c r="AH172" s="140">
        <f t="shared" si="216"/>
        <v>1895.84</v>
      </c>
      <c r="AI172" s="139" t="s">
        <v>32</v>
      </c>
    </row>
    <row r="173" s="39" customFormat="1" ht="16" customHeight="1" spans="1:35">
      <c r="A173" s="129">
        <f t="shared" si="158"/>
        <v>170</v>
      </c>
      <c r="B173" s="49" t="s">
        <v>119</v>
      </c>
      <c r="C173" s="308" t="s">
        <v>492</v>
      </c>
      <c r="D173" s="454" t="s">
        <v>493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2200</v>
      </c>
      <c r="J173" s="130"/>
      <c r="K173" s="49">
        <f t="shared" si="159"/>
        <v>44.72</v>
      </c>
      <c r="L173" s="49">
        <f t="shared" si="160"/>
        <v>596.26</v>
      </c>
      <c r="M173" s="130">
        <f t="shared" si="161"/>
        <v>481.17</v>
      </c>
      <c r="N173" s="49">
        <f t="shared" si="162"/>
        <v>26.09</v>
      </c>
      <c r="O173" s="130">
        <f t="shared" si="163"/>
        <v>110</v>
      </c>
      <c r="P173" s="130">
        <f t="shared" si="164"/>
        <v>0</v>
      </c>
      <c r="Q173" s="130">
        <f t="shared" si="165"/>
        <v>1258.24</v>
      </c>
      <c r="R173" s="49">
        <f t="shared" si="166"/>
        <v>0</v>
      </c>
      <c r="S173" s="49">
        <f t="shared" si="167"/>
        <v>298.13</v>
      </c>
      <c r="T173" s="130">
        <f t="shared" si="168"/>
        <v>120.29</v>
      </c>
      <c r="U173" s="49">
        <f t="shared" si="169"/>
        <v>11.18</v>
      </c>
      <c r="V173" s="130">
        <f t="shared" si="170"/>
        <v>110</v>
      </c>
      <c r="W173" s="130">
        <f t="shared" si="171"/>
        <v>0</v>
      </c>
      <c r="X173" s="49">
        <f t="shared" si="172"/>
        <v>539.6</v>
      </c>
      <c r="Y173" s="49">
        <f t="shared" si="173"/>
        <v>1797.84</v>
      </c>
      <c r="Z173" s="49"/>
      <c r="AA173" s="139" t="s">
        <v>49</v>
      </c>
      <c r="AB173" s="140">
        <f t="shared" ref="AB173:AH173" si="217">K173+R173</f>
        <v>44.72</v>
      </c>
      <c r="AC173" s="140">
        <f t="shared" si="217"/>
        <v>894.39</v>
      </c>
      <c r="AD173" s="140">
        <f t="shared" si="217"/>
        <v>601.46</v>
      </c>
      <c r="AE173" s="140">
        <f t="shared" si="217"/>
        <v>37.27</v>
      </c>
      <c r="AF173" s="140">
        <f t="shared" si="217"/>
        <v>220</v>
      </c>
      <c r="AG173" s="140">
        <f t="shared" si="217"/>
        <v>0</v>
      </c>
      <c r="AH173" s="140">
        <f t="shared" si="217"/>
        <v>1797.84</v>
      </c>
      <c r="AI173" s="139" t="s">
        <v>32</v>
      </c>
    </row>
    <row r="174" s="39" customFormat="1" ht="16" customHeight="1" spans="1:35">
      <c r="A174" s="129">
        <f t="shared" si="158"/>
        <v>171</v>
      </c>
      <c r="B174" s="49" t="s">
        <v>119</v>
      </c>
      <c r="C174" s="310" t="s">
        <v>496</v>
      </c>
      <c r="D174" s="46" t="s">
        <v>497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59"/>
        <v>44.72</v>
      </c>
      <c r="L174" s="49">
        <f t="shared" si="160"/>
        <v>596.26</v>
      </c>
      <c r="M174" s="130">
        <f t="shared" si="161"/>
        <v>481.17</v>
      </c>
      <c r="N174" s="49">
        <f t="shared" si="162"/>
        <v>26.09</v>
      </c>
      <c r="O174" s="130">
        <f t="shared" si="163"/>
        <v>110</v>
      </c>
      <c r="P174" s="130">
        <f t="shared" si="164"/>
        <v>0</v>
      </c>
      <c r="Q174" s="130">
        <f t="shared" si="165"/>
        <v>1258.24</v>
      </c>
      <c r="R174" s="49">
        <f t="shared" si="166"/>
        <v>0</v>
      </c>
      <c r="S174" s="49">
        <f t="shared" si="167"/>
        <v>298.13</v>
      </c>
      <c r="T174" s="130">
        <f t="shared" si="168"/>
        <v>120.29</v>
      </c>
      <c r="U174" s="49">
        <f t="shared" si="169"/>
        <v>11.18</v>
      </c>
      <c r="V174" s="130">
        <f t="shared" si="170"/>
        <v>110</v>
      </c>
      <c r="W174" s="130">
        <f t="shared" si="171"/>
        <v>0</v>
      </c>
      <c r="X174" s="49">
        <f t="shared" si="172"/>
        <v>539.6</v>
      </c>
      <c r="Y174" s="49">
        <f t="shared" si="173"/>
        <v>1797.84</v>
      </c>
      <c r="Z174" s="49"/>
      <c r="AA174" s="139" t="s">
        <v>75</v>
      </c>
      <c r="AB174" s="140">
        <f t="shared" ref="AB174:AH174" si="218">K174+R174</f>
        <v>44.72</v>
      </c>
      <c r="AC174" s="140">
        <f t="shared" si="218"/>
        <v>894.39</v>
      </c>
      <c r="AD174" s="140">
        <f t="shared" si="218"/>
        <v>601.46</v>
      </c>
      <c r="AE174" s="140">
        <f t="shared" si="218"/>
        <v>37.27</v>
      </c>
      <c r="AF174" s="140">
        <f t="shared" si="218"/>
        <v>220</v>
      </c>
      <c r="AG174" s="140">
        <f t="shared" si="218"/>
        <v>0</v>
      </c>
      <c r="AH174" s="140">
        <f t="shared" si="218"/>
        <v>1797.84</v>
      </c>
      <c r="AI174" s="139" t="s">
        <v>32</v>
      </c>
    </row>
    <row r="175" s="39" customFormat="1" ht="16" customHeight="1" spans="1:35">
      <c r="A175" s="129">
        <f t="shared" si="158"/>
        <v>172</v>
      </c>
      <c r="B175" s="49" t="s">
        <v>119</v>
      </c>
      <c r="C175" s="310" t="s">
        <v>498</v>
      </c>
      <c r="D175" s="46" t="s">
        <v>499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59"/>
        <v>44.72</v>
      </c>
      <c r="L175" s="49">
        <f t="shared" si="160"/>
        <v>596.26</v>
      </c>
      <c r="M175" s="130">
        <f t="shared" si="161"/>
        <v>481.17</v>
      </c>
      <c r="N175" s="49">
        <f t="shared" si="162"/>
        <v>26.09</v>
      </c>
      <c r="O175" s="130">
        <f t="shared" si="163"/>
        <v>110</v>
      </c>
      <c r="P175" s="130">
        <f t="shared" si="164"/>
        <v>0</v>
      </c>
      <c r="Q175" s="130">
        <f t="shared" si="165"/>
        <v>1258.24</v>
      </c>
      <c r="R175" s="49">
        <f t="shared" si="166"/>
        <v>0</v>
      </c>
      <c r="S175" s="49">
        <f t="shared" si="167"/>
        <v>298.13</v>
      </c>
      <c r="T175" s="130">
        <f t="shared" si="168"/>
        <v>120.29</v>
      </c>
      <c r="U175" s="49">
        <f t="shared" si="169"/>
        <v>11.18</v>
      </c>
      <c r="V175" s="130">
        <f t="shared" si="170"/>
        <v>110</v>
      </c>
      <c r="W175" s="130">
        <f t="shared" si="171"/>
        <v>0</v>
      </c>
      <c r="X175" s="49">
        <f t="shared" si="172"/>
        <v>539.6</v>
      </c>
      <c r="Y175" s="49">
        <f t="shared" si="173"/>
        <v>1797.84</v>
      </c>
      <c r="Z175" s="49"/>
      <c r="AA175" s="139" t="s">
        <v>78</v>
      </c>
      <c r="AB175" s="140">
        <f t="shared" ref="AB175:AH175" si="219">K175+R175</f>
        <v>44.72</v>
      </c>
      <c r="AC175" s="140">
        <f t="shared" si="219"/>
        <v>894.39</v>
      </c>
      <c r="AD175" s="140">
        <f t="shared" si="219"/>
        <v>601.46</v>
      </c>
      <c r="AE175" s="140">
        <f t="shared" si="219"/>
        <v>37.27</v>
      </c>
      <c r="AF175" s="140">
        <f t="shared" si="219"/>
        <v>220</v>
      </c>
      <c r="AG175" s="140">
        <f t="shared" si="219"/>
        <v>0</v>
      </c>
      <c r="AH175" s="140">
        <f t="shared" si="219"/>
        <v>1797.84</v>
      </c>
      <c r="AI175" s="139" t="s">
        <v>32</v>
      </c>
    </row>
    <row r="176" s="39" customFormat="1" ht="16" customHeight="1" spans="1:35">
      <c r="A176" s="129">
        <f t="shared" si="158"/>
        <v>173</v>
      </c>
      <c r="B176" s="49" t="s">
        <v>119</v>
      </c>
      <c r="C176" s="310" t="s">
        <v>500</v>
      </c>
      <c r="D176" s="46" t="s">
        <v>501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59"/>
        <v>44.72</v>
      </c>
      <c r="L176" s="49">
        <f t="shared" si="160"/>
        <v>596.26</v>
      </c>
      <c r="M176" s="130">
        <f t="shared" si="161"/>
        <v>481.17</v>
      </c>
      <c r="N176" s="49">
        <f t="shared" si="162"/>
        <v>26.09</v>
      </c>
      <c r="O176" s="130">
        <f t="shared" si="163"/>
        <v>110</v>
      </c>
      <c r="P176" s="130">
        <f t="shared" si="164"/>
        <v>0</v>
      </c>
      <c r="Q176" s="130">
        <f t="shared" si="165"/>
        <v>1258.24</v>
      </c>
      <c r="R176" s="49">
        <f t="shared" si="166"/>
        <v>0</v>
      </c>
      <c r="S176" s="49">
        <f t="shared" si="167"/>
        <v>298.13</v>
      </c>
      <c r="T176" s="130">
        <f t="shared" si="168"/>
        <v>120.29</v>
      </c>
      <c r="U176" s="49">
        <f t="shared" si="169"/>
        <v>11.18</v>
      </c>
      <c r="V176" s="130">
        <f t="shared" si="170"/>
        <v>110</v>
      </c>
      <c r="W176" s="130">
        <f t="shared" si="171"/>
        <v>0</v>
      </c>
      <c r="X176" s="49">
        <f t="shared" si="172"/>
        <v>539.6</v>
      </c>
      <c r="Y176" s="49">
        <f t="shared" si="173"/>
        <v>1797.84</v>
      </c>
      <c r="Z176" s="49"/>
      <c r="AA176" s="139" t="s">
        <v>89</v>
      </c>
      <c r="AB176" s="140">
        <f t="shared" ref="AB176:AH176" si="220">K176+R176</f>
        <v>44.72</v>
      </c>
      <c r="AC176" s="140">
        <f t="shared" si="220"/>
        <v>894.39</v>
      </c>
      <c r="AD176" s="140">
        <f t="shared" si="220"/>
        <v>601.46</v>
      </c>
      <c r="AE176" s="140">
        <f t="shared" si="220"/>
        <v>37.27</v>
      </c>
      <c r="AF176" s="140">
        <f t="shared" si="220"/>
        <v>220</v>
      </c>
      <c r="AG176" s="140">
        <f t="shared" si="220"/>
        <v>0</v>
      </c>
      <c r="AH176" s="140">
        <f t="shared" si="220"/>
        <v>1797.84</v>
      </c>
      <c r="AI176" s="139" t="s">
        <v>32</v>
      </c>
    </row>
    <row r="177" s="39" customFormat="1" ht="16" customHeight="1" spans="1:35">
      <c r="A177" s="129">
        <f t="shared" si="158"/>
        <v>174</v>
      </c>
      <c r="B177" s="49" t="s">
        <v>411</v>
      </c>
      <c r="C177" s="310" t="s">
        <v>502</v>
      </c>
      <c r="D177" s="46" t="s">
        <v>503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59"/>
        <v>44.72</v>
      </c>
      <c r="L177" s="49">
        <f t="shared" si="160"/>
        <v>596.26</v>
      </c>
      <c r="M177" s="130">
        <f t="shared" si="161"/>
        <v>481.17</v>
      </c>
      <c r="N177" s="49">
        <f t="shared" si="162"/>
        <v>26.09</v>
      </c>
      <c r="O177" s="130">
        <f t="shared" si="163"/>
        <v>110</v>
      </c>
      <c r="P177" s="130">
        <f t="shared" si="164"/>
        <v>0</v>
      </c>
      <c r="Q177" s="130">
        <f t="shared" si="165"/>
        <v>1258.24</v>
      </c>
      <c r="R177" s="49">
        <f t="shared" si="166"/>
        <v>0</v>
      </c>
      <c r="S177" s="49">
        <f t="shared" si="167"/>
        <v>298.13</v>
      </c>
      <c r="T177" s="130">
        <f t="shared" si="168"/>
        <v>120.29</v>
      </c>
      <c r="U177" s="49">
        <f t="shared" si="169"/>
        <v>11.18</v>
      </c>
      <c r="V177" s="130">
        <f t="shared" si="170"/>
        <v>110</v>
      </c>
      <c r="W177" s="130">
        <f t="shared" si="171"/>
        <v>0</v>
      </c>
      <c r="X177" s="49">
        <f t="shared" si="172"/>
        <v>539.6</v>
      </c>
      <c r="Y177" s="49">
        <f t="shared" si="173"/>
        <v>1797.84</v>
      </c>
      <c r="Z177" s="49"/>
      <c r="AA177" s="139" t="s">
        <v>76</v>
      </c>
      <c r="AB177" s="140">
        <f t="shared" ref="AB177:AH177" si="221">K177+R177</f>
        <v>44.72</v>
      </c>
      <c r="AC177" s="140">
        <f t="shared" si="221"/>
        <v>894.39</v>
      </c>
      <c r="AD177" s="140">
        <f t="shared" si="221"/>
        <v>601.46</v>
      </c>
      <c r="AE177" s="140">
        <f t="shared" si="221"/>
        <v>37.27</v>
      </c>
      <c r="AF177" s="140">
        <f t="shared" si="221"/>
        <v>220</v>
      </c>
      <c r="AG177" s="140">
        <f t="shared" si="221"/>
        <v>0</v>
      </c>
      <c r="AH177" s="140">
        <f t="shared" si="221"/>
        <v>1797.84</v>
      </c>
      <c r="AI177" s="139" t="s">
        <v>32</v>
      </c>
    </row>
    <row r="178" s="39" customFormat="1" ht="16" customHeight="1" spans="1:35">
      <c r="A178" s="129">
        <f t="shared" si="158"/>
        <v>175</v>
      </c>
      <c r="B178" s="49" t="s">
        <v>119</v>
      </c>
      <c r="C178" s="310" t="s">
        <v>504</v>
      </c>
      <c r="D178" s="202" t="s">
        <v>505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59"/>
        <v>44.72</v>
      </c>
      <c r="L178" s="49">
        <f t="shared" si="160"/>
        <v>596.26</v>
      </c>
      <c r="M178" s="130">
        <f t="shared" si="161"/>
        <v>481.17</v>
      </c>
      <c r="N178" s="49">
        <f t="shared" si="162"/>
        <v>26.09</v>
      </c>
      <c r="O178" s="130">
        <f t="shared" si="163"/>
        <v>110</v>
      </c>
      <c r="P178" s="130">
        <f t="shared" si="164"/>
        <v>0</v>
      </c>
      <c r="Q178" s="130">
        <f t="shared" si="165"/>
        <v>1258.24</v>
      </c>
      <c r="R178" s="49">
        <f t="shared" si="166"/>
        <v>0</v>
      </c>
      <c r="S178" s="49">
        <f t="shared" si="167"/>
        <v>298.13</v>
      </c>
      <c r="T178" s="130">
        <f t="shared" si="168"/>
        <v>120.29</v>
      </c>
      <c r="U178" s="49">
        <f t="shared" si="169"/>
        <v>11.18</v>
      </c>
      <c r="V178" s="130">
        <f t="shared" si="170"/>
        <v>110</v>
      </c>
      <c r="W178" s="130">
        <f t="shared" si="171"/>
        <v>0</v>
      </c>
      <c r="X178" s="49">
        <f t="shared" si="172"/>
        <v>539.6</v>
      </c>
      <c r="Y178" s="49">
        <f t="shared" si="173"/>
        <v>1797.84</v>
      </c>
      <c r="Z178" s="49"/>
      <c r="AA178" s="139" t="s">
        <v>89</v>
      </c>
      <c r="AB178" s="140">
        <f t="shared" ref="AB178:AH178" si="222">K178+R178</f>
        <v>44.72</v>
      </c>
      <c r="AC178" s="140">
        <f t="shared" si="222"/>
        <v>894.39</v>
      </c>
      <c r="AD178" s="140">
        <f t="shared" si="222"/>
        <v>601.46</v>
      </c>
      <c r="AE178" s="140">
        <f t="shared" si="222"/>
        <v>37.27</v>
      </c>
      <c r="AF178" s="140">
        <f t="shared" si="222"/>
        <v>220</v>
      </c>
      <c r="AG178" s="140">
        <f t="shared" si="222"/>
        <v>0</v>
      </c>
      <c r="AH178" s="140">
        <f t="shared" si="222"/>
        <v>1797.84</v>
      </c>
      <c r="AI178" s="139" t="s">
        <v>32</v>
      </c>
    </row>
    <row r="179" s="39" customFormat="1" ht="16" customHeight="1" spans="1:35">
      <c r="A179" s="129">
        <f t="shared" si="158"/>
        <v>176</v>
      </c>
      <c r="B179" s="49" t="s">
        <v>119</v>
      </c>
      <c r="C179" s="310" t="s">
        <v>506</v>
      </c>
      <c r="D179" s="202" t="s">
        <v>507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59"/>
        <v>44.72</v>
      </c>
      <c r="L179" s="49">
        <f t="shared" si="160"/>
        <v>596.26</v>
      </c>
      <c r="M179" s="130">
        <f t="shared" si="161"/>
        <v>481.17</v>
      </c>
      <c r="N179" s="49">
        <f t="shared" si="162"/>
        <v>26.09</v>
      </c>
      <c r="O179" s="130">
        <f t="shared" si="163"/>
        <v>110</v>
      </c>
      <c r="P179" s="130">
        <f t="shared" si="164"/>
        <v>0</v>
      </c>
      <c r="Q179" s="130">
        <f t="shared" si="165"/>
        <v>1258.24</v>
      </c>
      <c r="R179" s="49">
        <f t="shared" si="166"/>
        <v>0</v>
      </c>
      <c r="S179" s="49">
        <f t="shared" si="167"/>
        <v>298.13</v>
      </c>
      <c r="T179" s="130">
        <f t="shared" si="168"/>
        <v>120.29</v>
      </c>
      <c r="U179" s="49">
        <f t="shared" si="169"/>
        <v>11.18</v>
      </c>
      <c r="V179" s="130">
        <f t="shared" si="170"/>
        <v>110</v>
      </c>
      <c r="W179" s="130">
        <f t="shared" si="171"/>
        <v>0</v>
      </c>
      <c r="X179" s="49">
        <f t="shared" si="172"/>
        <v>539.6</v>
      </c>
      <c r="Y179" s="49">
        <f t="shared" si="173"/>
        <v>1797.84</v>
      </c>
      <c r="Z179" s="49"/>
      <c r="AA179" s="139" t="s">
        <v>49</v>
      </c>
      <c r="AB179" s="140">
        <f t="shared" ref="AB179:AH179" si="223">K179+R179</f>
        <v>44.72</v>
      </c>
      <c r="AC179" s="140">
        <f t="shared" si="223"/>
        <v>894.39</v>
      </c>
      <c r="AD179" s="140">
        <f t="shared" si="223"/>
        <v>601.46</v>
      </c>
      <c r="AE179" s="140">
        <f t="shared" si="223"/>
        <v>37.27</v>
      </c>
      <c r="AF179" s="140">
        <f t="shared" si="223"/>
        <v>220</v>
      </c>
      <c r="AG179" s="140">
        <f t="shared" si="223"/>
        <v>0</v>
      </c>
      <c r="AH179" s="140">
        <f t="shared" si="223"/>
        <v>1797.84</v>
      </c>
      <c r="AI179" s="139" t="s">
        <v>32</v>
      </c>
    </row>
    <row r="180" s="39" customFormat="1" ht="16" customHeight="1" spans="1:35">
      <c r="A180" s="129">
        <f t="shared" si="158"/>
        <v>177</v>
      </c>
      <c r="B180" s="49" t="s">
        <v>201</v>
      </c>
      <c r="C180" s="312" t="s">
        <v>511</v>
      </c>
      <c r="D180" s="229" t="s">
        <v>512</v>
      </c>
      <c r="E180" s="130">
        <v>3726.65</v>
      </c>
      <c r="F180" s="49">
        <v>3726.65</v>
      </c>
      <c r="G180" s="130">
        <v>6014.67</v>
      </c>
      <c r="H180" s="130">
        <v>3726.65</v>
      </c>
      <c r="I180" s="130">
        <v>2200</v>
      </c>
      <c r="J180" s="130"/>
      <c r="K180" s="49">
        <f t="shared" si="159"/>
        <v>44.72</v>
      </c>
      <c r="L180" s="49">
        <f t="shared" si="160"/>
        <v>596.26</v>
      </c>
      <c r="M180" s="130">
        <f t="shared" si="161"/>
        <v>481.17</v>
      </c>
      <c r="N180" s="49">
        <f t="shared" si="162"/>
        <v>26.09</v>
      </c>
      <c r="O180" s="130">
        <f t="shared" si="163"/>
        <v>110</v>
      </c>
      <c r="P180" s="130">
        <f t="shared" si="164"/>
        <v>0</v>
      </c>
      <c r="Q180" s="130">
        <f t="shared" si="165"/>
        <v>1258.24</v>
      </c>
      <c r="R180" s="49">
        <f t="shared" si="166"/>
        <v>0</v>
      </c>
      <c r="S180" s="130">
        <f t="shared" si="167"/>
        <v>298.13</v>
      </c>
      <c r="T180" s="130">
        <f t="shared" si="168"/>
        <v>120.29</v>
      </c>
      <c r="U180" s="130">
        <f t="shared" si="169"/>
        <v>11.18</v>
      </c>
      <c r="V180" s="130">
        <f t="shared" si="170"/>
        <v>110</v>
      </c>
      <c r="W180" s="130">
        <f t="shared" si="171"/>
        <v>0</v>
      </c>
      <c r="X180" s="49">
        <f t="shared" si="172"/>
        <v>539.6</v>
      </c>
      <c r="Y180" s="130">
        <f t="shared" si="173"/>
        <v>1797.84</v>
      </c>
      <c r="Z180" s="130"/>
      <c r="AA180" s="139" t="s">
        <v>70</v>
      </c>
      <c r="AB180" s="140">
        <f t="shared" ref="AB180:AH180" si="224">K180+R180</f>
        <v>44.72</v>
      </c>
      <c r="AC180" s="140">
        <f t="shared" si="224"/>
        <v>894.39</v>
      </c>
      <c r="AD180" s="140">
        <f t="shared" si="224"/>
        <v>601.46</v>
      </c>
      <c r="AE180" s="140">
        <f t="shared" si="224"/>
        <v>37.27</v>
      </c>
      <c r="AF180" s="140">
        <f t="shared" si="224"/>
        <v>220</v>
      </c>
      <c r="AG180" s="140">
        <f t="shared" si="224"/>
        <v>0</v>
      </c>
      <c r="AH180" s="140">
        <f t="shared" si="224"/>
        <v>1797.84</v>
      </c>
      <c r="AI180" s="139" t="s">
        <v>32</v>
      </c>
    </row>
    <row r="181" s="39" customFormat="1" ht="16" customHeight="1" spans="1:35">
      <c r="A181" s="129">
        <f t="shared" si="158"/>
        <v>178</v>
      </c>
      <c r="B181" s="49" t="s">
        <v>201</v>
      </c>
      <c r="C181" s="312" t="s">
        <v>513</v>
      </c>
      <c r="D181" s="229" t="s">
        <v>514</v>
      </c>
      <c r="E181" s="130">
        <v>3726.65</v>
      </c>
      <c r="F181" s="49">
        <v>3726.65</v>
      </c>
      <c r="G181" s="130">
        <v>6014.67</v>
      </c>
      <c r="H181" s="130">
        <v>3726.65</v>
      </c>
      <c r="I181" s="130">
        <v>2200</v>
      </c>
      <c r="J181" s="130"/>
      <c r="K181" s="49">
        <f t="shared" si="159"/>
        <v>44.72</v>
      </c>
      <c r="L181" s="49">
        <f t="shared" si="160"/>
        <v>596.26</v>
      </c>
      <c r="M181" s="130">
        <f t="shared" si="161"/>
        <v>481.17</v>
      </c>
      <c r="N181" s="49">
        <f t="shared" si="162"/>
        <v>26.09</v>
      </c>
      <c r="O181" s="130">
        <f t="shared" si="163"/>
        <v>110</v>
      </c>
      <c r="P181" s="130">
        <f t="shared" si="164"/>
        <v>0</v>
      </c>
      <c r="Q181" s="130">
        <f t="shared" si="165"/>
        <v>1258.24</v>
      </c>
      <c r="R181" s="49">
        <f t="shared" si="166"/>
        <v>0</v>
      </c>
      <c r="S181" s="130">
        <f t="shared" si="167"/>
        <v>298.13</v>
      </c>
      <c r="T181" s="130">
        <f t="shared" si="168"/>
        <v>120.29</v>
      </c>
      <c r="U181" s="130">
        <f t="shared" si="169"/>
        <v>11.18</v>
      </c>
      <c r="V181" s="130">
        <f t="shared" si="170"/>
        <v>110</v>
      </c>
      <c r="W181" s="130">
        <f t="shared" si="171"/>
        <v>0</v>
      </c>
      <c r="X181" s="49">
        <f t="shared" si="172"/>
        <v>539.6</v>
      </c>
      <c r="Y181" s="130">
        <f t="shared" si="173"/>
        <v>1797.84</v>
      </c>
      <c r="Z181" s="130"/>
      <c r="AA181" s="139" t="s">
        <v>70</v>
      </c>
      <c r="AB181" s="140">
        <f t="shared" ref="AB181:AH181" si="225">K181+R181</f>
        <v>44.72</v>
      </c>
      <c r="AC181" s="140">
        <f t="shared" si="225"/>
        <v>894.39</v>
      </c>
      <c r="AD181" s="140">
        <f t="shared" si="225"/>
        <v>601.46</v>
      </c>
      <c r="AE181" s="140">
        <f t="shared" si="225"/>
        <v>37.27</v>
      </c>
      <c r="AF181" s="140">
        <f t="shared" si="225"/>
        <v>220</v>
      </c>
      <c r="AG181" s="140">
        <f t="shared" si="225"/>
        <v>0</v>
      </c>
      <c r="AH181" s="140">
        <f t="shared" si="225"/>
        <v>1797.84</v>
      </c>
      <c r="AI181" s="139" t="s">
        <v>32</v>
      </c>
    </row>
    <row r="182" s="39" customFormat="1" ht="16" customHeight="1" spans="1:35">
      <c r="A182" s="129">
        <f t="shared" si="158"/>
        <v>179</v>
      </c>
      <c r="B182" s="49" t="s">
        <v>119</v>
      </c>
      <c r="C182" s="312" t="s">
        <v>515</v>
      </c>
      <c r="D182" s="229" t="s">
        <v>516</v>
      </c>
      <c r="E182" s="130">
        <v>3726.65</v>
      </c>
      <c r="F182" s="49">
        <v>3726.65</v>
      </c>
      <c r="G182" s="130">
        <v>6014.67</v>
      </c>
      <c r="H182" s="130">
        <v>3726.65</v>
      </c>
      <c r="I182" s="130">
        <v>2200</v>
      </c>
      <c r="J182" s="130"/>
      <c r="K182" s="49">
        <f t="shared" si="159"/>
        <v>44.72</v>
      </c>
      <c r="L182" s="49">
        <f t="shared" si="160"/>
        <v>596.26</v>
      </c>
      <c r="M182" s="130">
        <f t="shared" si="161"/>
        <v>481.17</v>
      </c>
      <c r="N182" s="49">
        <f t="shared" si="162"/>
        <v>26.09</v>
      </c>
      <c r="O182" s="130">
        <f t="shared" si="163"/>
        <v>110</v>
      </c>
      <c r="P182" s="130">
        <f t="shared" si="164"/>
        <v>0</v>
      </c>
      <c r="Q182" s="130">
        <f t="shared" si="165"/>
        <v>1258.24</v>
      </c>
      <c r="R182" s="49">
        <f t="shared" si="166"/>
        <v>0</v>
      </c>
      <c r="S182" s="130">
        <f t="shared" si="167"/>
        <v>298.13</v>
      </c>
      <c r="T182" s="130">
        <f t="shared" si="168"/>
        <v>120.29</v>
      </c>
      <c r="U182" s="130">
        <f t="shared" si="169"/>
        <v>11.18</v>
      </c>
      <c r="V182" s="130">
        <f t="shared" si="170"/>
        <v>110</v>
      </c>
      <c r="W182" s="130">
        <f t="shared" si="171"/>
        <v>0</v>
      </c>
      <c r="X182" s="49">
        <f t="shared" si="172"/>
        <v>539.6</v>
      </c>
      <c r="Y182" s="130">
        <f t="shared" si="173"/>
        <v>1797.84</v>
      </c>
      <c r="Z182" s="130"/>
      <c r="AA182" s="139" t="s">
        <v>78</v>
      </c>
      <c r="AB182" s="140">
        <f t="shared" ref="AB182:AH182" si="226">K182+R182</f>
        <v>44.72</v>
      </c>
      <c r="AC182" s="140">
        <f t="shared" si="226"/>
        <v>894.39</v>
      </c>
      <c r="AD182" s="140">
        <f t="shared" si="226"/>
        <v>601.46</v>
      </c>
      <c r="AE182" s="140">
        <f t="shared" si="226"/>
        <v>37.27</v>
      </c>
      <c r="AF182" s="140">
        <f t="shared" si="226"/>
        <v>220</v>
      </c>
      <c r="AG182" s="140">
        <f t="shared" si="226"/>
        <v>0</v>
      </c>
      <c r="AH182" s="140">
        <f t="shared" si="226"/>
        <v>1797.84</v>
      </c>
      <c r="AI182" s="139" t="s">
        <v>32</v>
      </c>
    </row>
    <row r="183" s="39" customFormat="1" ht="16" customHeight="1" spans="1:35">
      <c r="A183" s="129">
        <f t="shared" si="158"/>
        <v>180</v>
      </c>
      <c r="B183" s="49" t="s">
        <v>129</v>
      </c>
      <c r="C183" s="312" t="s">
        <v>518</v>
      </c>
      <c r="D183" s="229" t="s">
        <v>519</v>
      </c>
      <c r="E183" s="130">
        <v>3726.65</v>
      </c>
      <c r="F183" s="49">
        <v>3726.65</v>
      </c>
      <c r="G183" s="130">
        <v>6014.67</v>
      </c>
      <c r="H183" s="130">
        <v>3726.65</v>
      </c>
      <c r="I183" s="130">
        <v>3180</v>
      </c>
      <c r="J183" s="130"/>
      <c r="K183" s="49">
        <f t="shared" si="159"/>
        <v>44.72</v>
      </c>
      <c r="L183" s="49">
        <f t="shared" si="160"/>
        <v>596.26</v>
      </c>
      <c r="M183" s="130">
        <f t="shared" si="161"/>
        <v>481.17</v>
      </c>
      <c r="N183" s="49">
        <f t="shared" si="162"/>
        <v>26.09</v>
      </c>
      <c r="O183" s="130">
        <f t="shared" si="163"/>
        <v>159</v>
      </c>
      <c r="P183" s="130">
        <f t="shared" si="164"/>
        <v>0</v>
      </c>
      <c r="Q183" s="130">
        <f t="shared" si="165"/>
        <v>1307.24</v>
      </c>
      <c r="R183" s="49">
        <f t="shared" si="166"/>
        <v>0</v>
      </c>
      <c r="S183" s="130">
        <f t="shared" si="167"/>
        <v>298.13</v>
      </c>
      <c r="T183" s="130">
        <f t="shared" si="168"/>
        <v>120.29</v>
      </c>
      <c r="U183" s="130">
        <f t="shared" si="169"/>
        <v>11.18</v>
      </c>
      <c r="V183" s="130">
        <f t="shared" si="170"/>
        <v>159</v>
      </c>
      <c r="W183" s="130">
        <f t="shared" si="171"/>
        <v>0</v>
      </c>
      <c r="X183" s="49">
        <f t="shared" si="172"/>
        <v>588.6</v>
      </c>
      <c r="Y183" s="130">
        <f t="shared" si="173"/>
        <v>1895.84</v>
      </c>
      <c r="Z183" s="130"/>
      <c r="AA183" s="139" t="s">
        <v>82</v>
      </c>
      <c r="AB183" s="140">
        <f t="shared" ref="AB183:AH183" si="227">K183+R183</f>
        <v>44.72</v>
      </c>
      <c r="AC183" s="140">
        <f t="shared" si="227"/>
        <v>894.39</v>
      </c>
      <c r="AD183" s="140">
        <f t="shared" si="227"/>
        <v>601.46</v>
      </c>
      <c r="AE183" s="140">
        <f t="shared" si="227"/>
        <v>37.27</v>
      </c>
      <c r="AF183" s="140">
        <f t="shared" si="227"/>
        <v>318</v>
      </c>
      <c r="AG183" s="140">
        <f t="shared" si="227"/>
        <v>0</v>
      </c>
      <c r="AH183" s="140">
        <f t="shared" si="227"/>
        <v>1895.84</v>
      </c>
      <c r="AI183" s="139" t="s">
        <v>35</v>
      </c>
    </row>
    <row r="184" s="39" customFormat="1" ht="16" customHeight="1" spans="1:35">
      <c r="A184" s="129">
        <f t="shared" si="158"/>
        <v>181</v>
      </c>
      <c r="B184" s="49" t="s">
        <v>129</v>
      </c>
      <c r="C184" s="312" t="s">
        <v>520</v>
      </c>
      <c r="D184" s="229" t="s">
        <v>521</v>
      </c>
      <c r="E184" s="130">
        <v>3820</v>
      </c>
      <c r="F184" s="49">
        <v>3820</v>
      </c>
      <c r="G184" s="130">
        <v>6014.67</v>
      </c>
      <c r="H184" s="130">
        <v>3820</v>
      </c>
      <c r="I184" s="130">
        <v>4180</v>
      </c>
      <c r="J184" s="130"/>
      <c r="K184" s="49">
        <f t="shared" si="159"/>
        <v>45.84</v>
      </c>
      <c r="L184" s="49">
        <f t="shared" si="160"/>
        <v>611.2</v>
      </c>
      <c r="M184" s="130">
        <f t="shared" si="161"/>
        <v>481.17</v>
      </c>
      <c r="N184" s="49">
        <f t="shared" si="162"/>
        <v>26.74</v>
      </c>
      <c r="O184" s="130">
        <f t="shared" si="163"/>
        <v>209</v>
      </c>
      <c r="P184" s="130">
        <f t="shared" si="164"/>
        <v>0</v>
      </c>
      <c r="Q184" s="130">
        <f t="shared" si="165"/>
        <v>1373.95</v>
      </c>
      <c r="R184" s="49">
        <f t="shared" si="166"/>
        <v>0</v>
      </c>
      <c r="S184" s="130">
        <f t="shared" si="167"/>
        <v>305.6</v>
      </c>
      <c r="T184" s="130">
        <f t="shared" si="168"/>
        <v>120.29</v>
      </c>
      <c r="U184" s="130">
        <f t="shared" si="169"/>
        <v>11.46</v>
      </c>
      <c r="V184" s="130">
        <f t="shared" si="170"/>
        <v>209</v>
      </c>
      <c r="W184" s="130">
        <f t="shared" si="171"/>
        <v>0</v>
      </c>
      <c r="X184" s="49">
        <f t="shared" si="172"/>
        <v>646.35</v>
      </c>
      <c r="Y184" s="130">
        <f t="shared" si="173"/>
        <v>2020.3</v>
      </c>
      <c r="Z184" s="130"/>
      <c r="AA184" s="139" t="s">
        <v>82</v>
      </c>
      <c r="AB184" s="140">
        <f t="shared" ref="AB184:AH184" si="228">K184+R184</f>
        <v>45.84</v>
      </c>
      <c r="AC184" s="140">
        <f t="shared" si="228"/>
        <v>916.8</v>
      </c>
      <c r="AD184" s="140">
        <f t="shared" si="228"/>
        <v>601.46</v>
      </c>
      <c r="AE184" s="140">
        <f t="shared" si="228"/>
        <v>38.2</v>
      </c>
      <c r="AF184" s="140">
        <f t="shared" si="228"/>
        <v>418</v>
      </c>
      <c r="AG184" s="140">
        <f t="shared" si="228"/>
        <v>0</v>
      </c>
      <c r="AH184" s="140">
        <f t="shared" si="228"/>
        <v>2020.3</v>
      </c>
      <c r="AI184" s="139" t="s">
        <v>34</v>
      </c>
    </row>
    <row r="185" s="114" customFormat="1" ht="16" customHeight="1" spans="1:35">
      <c r="A185" s="129">
        <f t="shared" si="158"/>
        <v>182</v>
      </c>
      <c r="B185" s="49" t="s">
        <v>50</v>
      </c>
      <c r="C185" s="313" t="s">
        <v>523</v>
      </c>
      <c r="D185" s="49" t="s">
        <v>524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4180</v>
      </c>
      <c r="J185" s="130"/>
      <c r="K185" s="49">
        <f t="shared" si="159"/>
        <v>44.72</v>
      </c>
      <c r="L185" s="49">
        <f t="shared" si="160"/>
        <v>596.26</v>
      </c>
      <c r="M185" s="130">
        <f t="shared" si="161"/>
        <v>481.17</v>
      </c>
      <c r="N185" s="49">
        <f t="shared" si="162"/>
        <v>26.09</v>
      </c>
      <c r="O185" s="130">
        <f t="shared" si="163"/>
        <v>209</v>
      </c>
      <c r="P185" s="130">
        <f t="shared" si="164"/>
        <v>0</v>
      </c>
      <c r="Q185" s="130">
        <f t="shared" si="165"/>
        <v>1357.24</v>
      </c>
      <c r="R185" s="49">
        <f t="shared" si="166"/>
        <v>0</v>
      </c>
      <c r="S185" s="49">
        <f t="shared" si="167"/>
        <v>298.13</v>
      </c>
      <c r="T185" s="130">
        <f t="shared" si="168"/>
        <v>120.29</v>
      </c>
      <c r="U185" s="49">
        <f t="shared" si="169"/>
        <v>11.18</v>
      </c>
      <c r="V185" s="130">
        <f t="shared" si="170"/>
        <v>209</v>
      </c>
      <c r="W185" s="130">
        <f t="shared" si="171"/>
        <v>0</v>
      </c>
      <c r="X185" s="49">
        <f t="shared" si="172"/>
        <v>638.6</v>
      </c>
      <c r="Y185" s="49">
        <f t="shared" si="173"/>
        <v>1995.84</v>
      </c>
      <c r="Z185" s="49"/>
      <c r="AA185" s="139" t="s">
        <v>50</v>
      </c>
      <c r="AB185" s="140">
        <f t="shared" ref="AB185:AH185" si="229">K185+R185</f>
        <v>44.72</v>
      </c>
      <c r="AC185" s="140">
        <f t="shared" si="229"/>
        <v>894.39</v>
      </c>
      <c r="AD185" s="140">
        <f t="shared" si="229"/>
        <v>601.46</v>
      </c>
      <c r="AE185" s="140">
        <f t="shared" si="229"/>
        <v>37.27</v>
      </c>
      <c r="AF185" s="140">
        <f t="shared" si="229"/>
        <v>418</v>
      </c>
      <c r="AG185" s="140">
        <f t="shared" si="229"/>
        <v>0</v>
      </c>
      <c r="AH185" s="140">
        <f t="shared" si="229"/>
        <v>1995.84</v>
      </c>
      <c r="AI185" s="139" t="s">
        <v>31</v>
      </c>
    </row>
    <row r="186" s="114" customFormat="1" ht="16" customHeight="1" spans="1:35">
      <c r="A186" s="129">
        <f t="shared" si="158"/>
        <v>183</v>
      </c>
      <c r="B186" s="49" t="s">
        <v>164</v>
      </c>
      <c r="C186" s="313" t="s">
        <v>525</v>
      </c>
      <c r="D186" s="49" t="s">
        <v>526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4180</v>
      </c>
      <c r="J186" s="130"/>
      <c r="K186" s="49">
        <f t="shared" si="159"/>
        <v>44.72</v>
      </c>
      <c r="L186" s="49">
        <f t="shared" si="160"/>
        <v>596.26</v>
      </c>
      <c r="M186" s="130">
        <f t="shared" si="161"/>
        <v>481.17</v>
      </c>
      <c r="N186" s="49">
        <f t="shared" si="162"/>
        <v>26.09</v>
      </c>
      <c r="O186" s="130">
        <f t="shared" si="163"/>
        <v>209</v>
      </c>
      <c r="P186" s="130">
        <f t="shared" si="164"/>
        <v>0</v>
      </c>
      <c r="Q186" s="130">
        <f t="shared" si="165"/>
        <v>1357.24</v>
      </c>
      <c r="R186" s="49">
        <f t="shared" si="166"/>
        <v>0</v>
      </c>
      <c r="S186" s="49">
        <f t="shared" si="167"/>
        <v>298.13</v>
      </c>
      <c r="T186" s="130">
        <f t="shared" si="168"/>
        <v>120.29</v>
      </c>
      <c r="U186" s="49">
        <f t="shared" si="169"/>
        <v>11.18</v>
      </c>
      <c r="V186" s="130">
        <f t="shared" si="170"/>
        <v>209</v>
      </c>
      <c r="W186" s="130">
        <f t="shared" si="171"/>
        <v>0</v>
      </c>
      <c r="X186" s="49">
        <f t="shared" si="172"/>
        <v>638.6</v>
      </c>
      <c r="Y186" s="49">
        <f t="shared" si="173"/>
        <v>1995.84</v>
      </c>
      <c r="Z186" s="49"/>
      <c r="AA186" s="139" t="s">
        <v>91</v>
      </c>
      <c r="AB186" s="140">
        <f t="shared" ref="AB186:AH186" si="230">K186+R186</f>
        <v>44.72</v>
      </c>
      <c r="AC186" s="140">
        <f t="shared" si="230"/>
        <v>894.39</v>
      </c>
      <c r="AD186" s="140">
        <f t="shared" si="230"/>
        <v>601.46</v>
      </c>
      <c r="AE186" s="140">
        <f t="shared" si="230"/>
        <v>37.27</v>
      </c>
      <c r="AF186" s="140">
        <f t="shared" si="230"/>
        <v>418</v>
      </c>
      <c r="AG186" s="140">
        <f t="shared" si="230"/>
        <v>0</v>
      </c>
      <c r="AH186" s="140">
        <f t="shared" si="230"/>
        <v>1995.84</v>
      </c>
      <c r="AI186" s="139" t="s">
        <v>31</v>
      </c>
    </row>
    <row r="187" s="114" customFormat="1" ht="16" customHeight="1" spans="1:35">
      <c r="A187" s="129">
        <f t="shared" si="158"/>
        <v>184</v>
      </c>
      <c r="B187" s="49" t="s">
        <v>196</v>
      </c>
      <c r="C187" s="307" t="s">
        <v>527</v>
      </c>
      <c r="D187" s="49" t="s">
        <v>528</v>
      </c>
      <c r="E187" s="49">
        <v>3726.65</v>
      </c>
      <c r="F187" s="49">
        <v>3726.65</v>
      </c>
      <c r="G187" s="130">
        <v>6014.67</v>
      </c>
      <c r="H187" s="49">
        <v>3726.65</v>
      </c>
      <c r="I187" s="130">
        <v>3180</v>
      </c>
      <c r="J187" s="130"/>
      <c r="K187" s="49">
        <f t="shared" si="159"/>
        <v>44.72</v>
      </c>
      <c r="L187" s="49">
        <f t="shared" si="160"/>
        <v>596.26</v>
      </c>
      <c r="M187" s="130">
        <f t="shared" si="161"/>
        <v>481.17</v>
      </c>
      <c r="N187" s="49">
        <f t="shared" si="162"/>
        <v>26.09</v>
      </c>
      <c r="O187" s="130">
        <f t="shared" si="163"/>
        <v>159</v>
      </c>
      <c r="P187" s="130">
        <f t="shared" si="164"/>
        <v>0</v>
      </c>
      <c r="Q187" s="130">
        <f t="shared" si="165"/>
        <v>1307.24</v>
      </c>
      <c r="R187" s="49">
        <f t="shared" si="166"/>
        <v>0</v>
      </c>
      <c r="S187" s="49">
        <f t="shared" si="167"/>
        <v>298.13</v>
      </c>
      <c r="T187" s="130">
        <f t="shared" si="168"/>
        <v>120.29</v>
      </c>
      <c r="U187" s="49">
        <f t="shared" si="169"/>
        <v>11.18</v>
      </c>
      <c r="V187" s="130">
        <f t="shared" si="170"/>
        <v>159</v>
      </c>
      <c r="W187" s="130">
        <f t="shared" si="171"/>
        <v>0</v>
      </c>
      <c r="X187" s="49">
        <f t="shared" si="172"/>
        <v>588.6</v>
      </c>
      <c r="Y187" s="49">
        <f t="shared" si="173"/>
        <v>1895.84</v>
      </c>
      <c r="Z187" s="49"/>
      <c r="AA187" s="139" t="s">
        <v>60</v>
      </c>
      <c r="AB187" s="140">
        <f t="shared" ref="AB187:AH187" si="231">K187+R187</f>
        <v>44.72</v>
      </c>
      <c r="AC187" s="140">
        <f t="shared" si="231"/>
        <v>894.39</v>
      </c>
      <c r="AD187" s="140">
        <f t="shared" si="231"/>
        <v>601.46</v>
      </c>
      <c r="AE187" s="140">
        <f t="shared" si="231"/>
        <v>37.27</v>
      </c>
      <c r="AF187" s="140">
        <f t="shared" si="231"/>
        <v>318</v>
      </c>
      <c r="AG187" s="140">
        <f t="shared" si="231"/>
        <v>0</v>
      </c>
      <c r="AH187" s="140">
        <f t="shared" si="231"/>
        <v>1895.84</v>
      </c>
      <c r="AI187" s="139" t="s">
        <v>34</v>
      </c>
    </row>
    <row r="188" s="114" customFormat="1" ht="16" customHeight="1" spans="1:35">
      <c r="A188" s="129">
        <f t="shared" si="158"/>
        <v>185</v>
      </c>
      <c r="B188" s="49" t="s">
        <v>196</v>
      </c>
      <c r="C188" s="307" t="s">
        <v>529</v>
      </c>
      <c r="D188" s="49" t="s">
        <v>530</v>
      </c>
      <c r="E188" s="49">
        <v>3726.65</v>
      </c>
      <c r="F188" s="49">
        <v>3726.65</v>
      </c>
      <c r="G188" s="130">
        <v>6014.67</v>
      </c>
      <c r="H188" s="49">
        <v>3726.65</v>
      </c>
      <c r="I188" s="130">
        <v>3180</v>
      </c>
      <c r="J188" s="130"/>
      <c r="K188" s="49">
        <f t="shared" si="159"/>
        <v>44.72</v>
      </c>
      <c r="L188" s="49">
        <f t="shared" si="160"/>
        <v>596.26</v>
      </c>
      <c r="M188" s="130">
        <f t="shared" si="161"/>
        <v>481.17</v>
      </c>
      <c r="N188" s="49">
        <f t="shared" si="162"/>
        <v>26.09</v>
      </c>
      <c r="O188" s="130">
        <f t="shared" si="163"/>
        <v>159</v>
      </c>
      <c r="P188" s="130">
        <f t="shared" si="164"/>
        <v>0</v>
      </c>
      <c r="Q188" s="130">
        <f t="shared" si="165"/>
        <v>1307.24</v>
      </c>
      <c r="R188" s="49">
        <f t="shared" si="166"/>
        <v>0</v>
      </c>
      <c r="S188" s="49">
        <f t="shared" si="167"/>
        <v>298.13</v>
      </c>
      <c r="T188" s="130">
        <f t="shared" si="168"/>
        <v>120.29</v>
      </c>
      <c r="U188" s="49">
        <f t="shared" si="169"/>
        <v>11.18</v>
      </c>
      <c r="V188" s="130">
        <f t="shared" si="170"/>
        <v>159</v>
      </c>
      <c r="W188" s="130">
        <f t="shared" si="171"/>
        <v>0</v>
      </c>
      <c r="X188" s="49">
        <f t="shared" si="172"/>
        <v>588.6</v>
      </c>
      <c r="Y188" s="49">
        <f t="shared" si="173"/>
        <v>1895.84</v>
      </c>
      <c r="Z188" s="49"/>
      <c r="AA188" s="139" t="s">
        <v>60</v>
      </c>
      <c r="AB188" s="140">
        <f t="shared" ref="AB188:AH188" si="232">K188+R188</f>
        <v>44.72</v>
      </c>
      <c r="AC188" s="140">
        <f t="shared" si="232"/>
        <v>894.39</v>
      </c>
      <c r="AD188" s="140">
        <f t="shared" si="232"/>
        <v>601.46</v>
      </c>
      <c r="AE188" s="140">
        <f t="shared" si="232"/>
        <v>37.27</v>
      </c>
      <c r="AF188" s="140">
        <f t="shared" si="232"/>
        <v>318</v>
      </c>
      <c r="AG188" s="140">
        <f t="shared" si="232"/>
        <v>0</v>
      </c>
      <c r="AH188" s="140">
        <f t="shared" si="232"/>
        <v>1895.84</v>
      </c>
      <c r="AI188" s="139" t="s">
        <v>34</v>
      </c>
    </row>
    <row r="189" s="114" customFormat="1" ht="16" customHeight="1" spans="1:35">
      <c r="A189" s="129">
        <f t="shared" si="158"/>
        <v>186</v>
      </c>
      <c r="B189" s="49" t="s">
        <v>217</v>
      </c>
      <c r="C189" s="307" t="s">
        <v>531</v>
      </c>
      <c r="D189" s="49" t="s">
        <v>532</v>
      </c>
      <c r="E189" s="49">
        <v>3726.65</v>
      </c>
      <c r="F189" s="49">
        <v>3726.65</v>
      </c>
      <c r="G189" s="130">
        <v>6014.67</v>
      </c>
      <c r="H189" s="49">
        <v>3726.65</v>
      </c>
      <c r="I189" s="130">
        <v>3180</v>
      </c>
      <c r="J189" s="130"/>
      <c r="K189" s="49">
        <f t="shared" si="159"/>
        <v>44.72</v>
      </c>
      <c r="L189" s="49">
        <f t="shared" si="160"/>
        <v>596.26</v>
      </c>
      <c r="M189" s="130">
        <f t="shared" si="161"/>
        <v>481.17</v>
      </c>
      <c r="N189" s="49">
        <f t="shared" si="162"/>
        <v>26.09</v>
      </c>
      <c r="O189" s="130">
        <f t="shared" si="163"/>
        <v>159</v>
      </c>
      <c r="P189" s="130">
        <f t="shared" si="164"/>
        <v>0</v>
      </c>
      <c r="Q189" s="130">
        <f t="shared" si="165"/>
        <v>1307.24</v>
      </c>
      <c r="R189" s="49">
        <f t="shared" si="166"/>
        <v>0</v>
      </c>
      <c r="S189" s="49">
        <f t="shared" si="167"/>
        <v>298.13</v>
      </c>
      <c r="T189" s="130">
        <f t="shared" si="168"/>
        <v>120.29</v>
      </c>
      <c r="U189" s="49">
        <f t="shared" si="169"/>
        <v>11.18</v>
      </c>
      <c r="V189" s="130">
        <f t="shared" si="170"/>
        <v>159</v>
      </c>
      <c r="W189" s="130">
        <f t="shared" si="171"/>
        <v>0</v>
      </c>
      <c r="X189" s="49">
        <f t="shared" si="172"/>
        <v>588.6</v>
      </c>
      <c r="Y189" s="49">
        <f t="shared" si="173"/>
        <v>1895.84</v>
      </c>
      <c r="Z189" s="49"/>
      <c r="AA189" s="139" t="s">
        <v>57</v>
      </c>
      <c r="AB189" s="140">
        <f t="shared" ref="AB189:AH189" si="233">K189+R189</f>
        <v>44.72</v>
      </c>
      <c r="AC189" s="140">
        <f t="shared" si="233"/>
        <v>894.39</v>
      </c>
      <c r="AD189" s="140">
        <f t="shared" si="233"/>
        <v>601.46</v>
      </c>
      <c r="AE189" s="140">
        <f t="shared" si="233"/>
        <v>37.27</v>
      </c>
      <c r="AF189" s="140">
        <f t="shared" si="233"/>
        <v>318</v>
      </c>
      <c r="AG189" s="140">
        <f t="shared" si="233"/>
        <v>0</v>
      </c>
      <c r="AH189" s="140">
        <f t="shared" si="233"/>
        <v>1895.84</v>
      </c>
      <c r="AI189" s="139" t="s">
        <v>32</v>
      </c>
    </row>
    <row r="190" s="114" customFormat="1" ht="16" customHeight="1" spans="1:35">
      <c r="A190" s="129">
        <f t="shared" si="158"/>
        <v>187</v>
      </c>
      <c r="B190" s="49" t="s">
        <v>533</v>
      </c>
      <c r="C190" s="307" t="s">
        <v>534</v>
      </c>
      <c r="D190" s="49" t="s">
        <v>535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4180</v>
      </c>
      <c r="J190" s="130"/>
      <c r="K190" s="49">
        <f t="shared" si="159"/>
        <v>44.72</v>
      </c>
      <c r="L190" s="49">
        <f t="shared" si="160"/>
        <v>596.26</v>
      </c>
      <c r="M190" s="130">
        <f t="shared" si="161"/>
        <v>481.17</v>
      </c>
      <c r="N190" s="49">
        <f t="shared" si="162"/>
        <v>26.09</v>
      </c>
      <c r="O190" s="130">
        <f t="shared" si="163"/>
        <v>209</v>
      </c>
      <c r="P190" s="130">
        <f t="shared" si="164"/>
        <v>0</v>
      </c>
      <c r="Q190" s="130">
        <f t="shared" si="165"/>
        <v>1357.24</v>
      </c>
      <c r="R190" s="49">
        <f t="shared" si="166"/>
        <v>0</v>
      </c>
      <c r="S190" s="49">
        <f t="shared" si="167"/>
        <v>298.13</v>
      </c>
      <c r="T190" s="130">
        <f t="shared" si="168"/>
        <v>120.29</v>
      </c>
      <c r="U190" s="49">
        <f t="shared" si="169"/>
        <v>11.18</v>
      </c>
      <c r="V190" s="130">
        <f t="shared" si="170"/>
        <v>209</v>
      </c>
      <c r="W190" s="130">
        <f t="shared" si="171"/>
        <v>0</v>
      </c>
      <c r="X190" s="49">
        <f t="shared" si="172"/>
        <v>638.6</v>
      </c>
      <c r="Y190" s="49">
        <f t="shared" si="173"/>
        <v>1995.84</v>
      </c>
      <c r="Z190" s="49"/>
      <c r="AA190" s="139" t="s">
        <v>60</v>
      </c>
      <c r="AB190" s="140">
        <f t="shared" ref="AB190:AH190" si="234">K190+R190</f>
        <v>44.72</v>
      </c>
      <c r="AC190" s="140">
        <f t="shared" si="234"/>
        <v>894.39</v>
      </c>
      <c r="AD190" s="140">
        <f t="shared" si="234"/>
        <v>601.46</v>
      </c>
      <c r="AE190" s="140">
        <f t="shared" si="234"/>
        <v>37.27</v>
      </c>
      <c r="AF190" s="140">
        <f t="shared" si="234"/>
        <v>418</v>
      </c>
      <c r="AG190" s="140">
        <f t="shared" si="234"/>
        <v>0</v>
      </c>
      <c r="AH190" s="140">
        <f t="shared" si="234"/>
        <v>1995.84</v>
      </c>
      <c r="AI190" s="139" t="s">
        <v>34</v>
      </c>
    </row>
    <row r="191" s="114" customFormat="1" ht="16" customHeight="1" spans="1:35">
      <c r="A191" s="129">
        <f t="shared" si="158"/>
        <v>188</v>
      </c>
      <c r="B191" s="49" t="s">
        <v>129</v>
      </c>
      <c r="C191" s="307" t="s">
        <v>536</v>
      </c>
      <c r="D191" s="49" t="s">
        <v>537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2200</v>
      </c>
      <c r="J191" s="130"/>
      <c r="K191" s="49">
        <f t="shared" si="159"/>
        <v>44.72</v>
      </c>
      <c r="L191" s="49">
        <f t="shared" si="160"/>
        <v>596.26</v>
      </c>
      <c r="M191" s="130">
        <f t="shared" si="161"/>
        <v>481.17</v>
      </c>
      <c r="N191" s="49">
        <f t="shared" si="162"/>
        <v>26.09</v>
      </c>
      <c r="O191" s="130">
        <f t="shared" si="163"/>
        <v>110</v>
      </c>
      <c r="P191" s="130">
        <f t="shared" si="164"/>
        <v>0</v>
      </c>
      <c r="Q191" s="130">
        <f t="shared" si="165"/>
        <v>1258.24</v>
      </c>
      <c r="R191" s="49">
        <f t="shared" si="166"/>
        <v>0</v>
      </c>
      <c r="S191" s="49">
        <f t="shared" si="167"/>
        <v>298.13</v>
      </c>
      <c r="T191" s="130">
        <f t="shared" si="168"/>
        <v>120.29</v>
      </c>
      <c r="U191" s="49">
        <f t="shared" si="169"/>
        <v>11.18</v>
      </c>
      <c r="V191" s="130">
        <f t="shared" si="170"/>
        <v>110</v>
      </c>
      <c r="W191" s="130">
        <f t="shared" si="171"/>
        <v>0</v>
      </c>
      <c r="X191" s="49">
        <f t="shared" si="172"/>
        <v>539.6</v>
      </c>
      <c r="Y191" s="49">
        <f t="shared" si="173"/>
        <v>1797.84</v>
      </c>
      <c r="Z191" s="49"/>
      <c r="AA191" s="139" t="s">
        <v>54</v>
      </c>
      <c r="AB191" s="140">
        <f t="shared" ref="AB191:AH191" si="235">K191+R191</f>
        <v>44.72</v>
      </c>
      <c r="AC191" s="140">
        <f t="shared" si="235"/>
        <v>894.39</v>
      </c>
      <c r="AD191" s="140">
        <f t="shared" si="235"/>
        <v>601.46</v>
      </c>
      <c r="AE191" s="140">
        <f t="shared" si="235"/>
        <v>37.27</v>
      </c>
      <c r="AF191" s="140">
        <f t="shared" si="235"/>
        <v>220</v>
      </c>
      <c r="AG191" s="140">
        <f t="shared" si="235"/>
        <v>0</v>
      </c>
      <c r="AH191" s="140">
        <f t="shared" si="235"/>
        <v>1797.84</v>
      </c>
      <c r="AI191" s="139" t="s">
        <v>32</v>
      </c>
    </row>
    <row r="192" s="114" customFormat="1" ht="16" customHeight="1" spans="1:35">
      <c r="A192" s="129">
        <f t="shared" si="158"/>
        <v>189</v>
      </c>
      <c r="B192" s="49" t="s">
        <v>129</v>
      </c>
      <c r="C192" s="307" t="s">
        <v>538</v>
      </c>
      <c r="D192" s="49" t="s">
        <v>539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59"/>
        <v>44.72</v>
      </c>
      <c r="L192" s="49">
        <f t="shared" si="160"/>
        <v>596.26</v>
      </c>
      <c r="M192" s="130">
        <f t="shared" si="161"/>
        <v>481.17</v>
      </c>
      <c r="N192" s="49">
        <f t="shared" si="162"/>
        <v>26.09</v>
      </c>
      <c r="O192" s="130">
        <f t="shared" si="163"/>
        <v>159</v>
      </c>
      <c r="P192" s="130">
        <f t="shared" si="164"/>
        <v>0</v>
      </c>
      <c r="Q192" s="130">
        <f t="shared" si="165"/>
        <v>1307.24</v>
      </c>
      <c r="R192" s="49">
        <f t="shared" si="166"/>
        <v>0</v>
      </c>
      <c r="S192" s="49">
        <f t="shared" si="167"/>
        <v>298.13</v>
      </c>
      <c r="T192" s="130">
        <f t="shared" si="168"/>
        <v>120.29</v>
      </c>
      <c r="U192" s="49">
        <f t="shared" si="169"/>
        <v>11.18</v>
      </c>
      <c r="V192" s="130">
        <f t="shared" si="170"/>
        <v>159</v>
      </c>
      <c r="W192" s="130">
        <f t="shared" si="171"/>
        <v>0</v>
      </c>
      <c r="X192" s="49">
        <f t="shared" si="172"/>
        <v>588.6</v>
      </c>
      <c r="Y192" s="49">
        <f t="shared" si="173"/>
        <v>1895.84</v>
      </c>
      <c r="Z192" s="49"/>
      <c r="AA192" s="139" t="s">
        <v>61</v>
      </c>
      <c r="AB192" s="140">
        <f t="shared" ref="AB192:AH192" si="236">K192+R192</f>
        <v>44.72</v>
      </c>
      <c r="AC192" s="140">
        <f t="shared" si="236"/>
        <v>894.39</v>
      </c>
      <c r="AD192" s="140">
        <f t="shared" si="236"/>
        <v>601.46</v>
      </c>
      <c r="AE192" s="140">
        <f t="shared" si="236"/>
        <v>37.27</v>
      </c>
      <c r="AF192" s="140">
        <f t="shared" si="236"/>
        <v>318</v>
      </c>
      <c r="AG192" s="140">
        <f t="shared" si="236"/>
        <v>0</v>
      </c>
      <c r="AH192" s="140">
        <f t="shared" si="236"/>
        <v>1895.84</v>
      </c>
      <c r="AI192" s="139" t="s">
        <v>35</v>
      </c>
    </row>
    <row r="193" s="114" customFormat="1" ht="16" customHeight="1" spans="1:35">
      <c r="A193" s="129">
        <f t="shared" si="158"/>
        <v>190</v>
      </c>
      <c r="B193" s="49" t="s">
        <v>129</v>
      </c>
      <c r="C193" s="307" t="s">
        <v>540</v>
      </c>
      <c r="D193" s="49" t="s">
        <v>541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59"/>
        <v>44.72</v>
      </c>
      <c r="L193" s="49">
        <f t="shared" si="160"/>
        <v>596.26</v>
      </c>
      <c r="M193" s="130">
        <f t="shared" si="161"/>
        <v>481.17</v>
      </c>
      <c r="N193" s="49">
        <f t="shared" si="162"/>
        <v>26.09</v>
      </c>
      <c r="O193" s="130">
        <f t="shared" si="163"/>
        <v>159</v>
      </c>
      <c r="P193" s="130">
        <f t="shared" si="164"/>
        <v>0</v>
      </c>
      <c r="Q193" s="130">
        <f t="shared" si="165"/>
        <v>1307.24</v>
      </c>
      <c r="R193" s="49">
        <f t="shared" si="166"/>
        <v>0</v>
      </c>
      <c r="S193" s="49">
        <f t="shared" si="167"/>
        <v>298.13</v>
      </c>
      <c r="T193" s="130">
        <f t="shared" si="168"/>
        <v>120.29</v>
      </c>
      <c r="U193" s="49">
        <f t="shared" si="169"/>
        <v>11.18</v>
      </c>
      <c r="V193" s="130">
        <f t="shared" si="170"/>
        <v>159</v>
      </c>
      <c r="W193" s="130">
        <f t="shared" si="171"/>
        <v>0</v>
      </c>
      <c r="X193" s="49">
        <f t="shared" si="172"/>
        <v>588.6</v>
      </c>
      <c r="Y193" s="49">
        <f t="shared" si="173"/>
        <v>1895.84</v>
      </c>
      <c r="Z193" s="49"/>
      <c r="AA193" s="139" t="s">
        <v>61</v>
      </c>
      <c r="AB193" s="140">
        <f t="shared" ref="AB193:AH193" si="237">K193+R193</f>
        <v>44.72</v>
      </c>
      <c r="AC193" s="140">
        <f t="shared" si="237"/>
        <v>894.39</v>
      </c>
      <c r="AD193" s="140">
        <f t="shared" si="237"/>
        <v>601.46</v>
      </c>
      <c r="AE193" s="140">
        <f t="shared" si="237"/>
        <v>37.27</v>
      </c>
      <c r="AF193" s="140">
        <f t="shared" si="237"/>
        <v>318</v>
      </c>
      <c r="AG193" s="140">
        <f t="shared" si="237"/>
        <v>0</v>
      </c>
      <c r="AH193" s="140">
        <f t="shared" si="237"/>
        <v>1895.84</v>
      </c>
      <c r="AI193" s="139" t="s">
        <v>35</v>
      </c>
    </row>
    <row r="194" s="114" customFormat="1" ht="16" customHeight="1" spans="1:35">
      <c r="A194" s="129">
        <f t="shared" ref="A194:A257" si="238">ROW()-3</f>
        <v>191</v>
      </c>
      <c r="B194" s="49" t="s">
        <v>129</v>
      </c>
      <c r="C194" s="307" t="s">
        <v>542</v>
      </c>
      <c r="D194" s="49" t="s">
        <v>543</v>
      </c>
      <c r="E194" s="49">
        <v>3726.65</v>
      </c>
      <c r="F194" s="49">
        <v>3726.65</v>
      </c>
      <c r="G194" s="130">
        <v>6014.67</v>
      </c>
      <c r="H194" s="49">
        <v>3726.65</v>
      </c>
      <c r="I194" s="130">
        <v>3180</v>
      </c>
      <c r="J194" s="130"/>
      <c r="K194" s="49">
        <f t="shared" ref="K194:K257" si="239">ROUND(E194*0.012,2)</f>
        <v>44.72</v>
      </c>
      <c r="L194" s="49">
        <f t="shared" ref="L194:L257" si="240">ROUND(F194*0.16,2)</f>
        <v>596.26</v>
      </c>
      <c r="M194" s="130">
        <f t="shared" ref="M194:M257" si="241">ROUND(G194*0.08,2)</f>
        <v>481.17</v>
      </c>
      <c r="N194" s="49">
        <f t="shared" ref="N194:N257" si="242">ROUND(H194*0.007,2)</f>
        <v>26.09</v>
      </c>
      <c r="O194" s="130">
        <f t="shared" ref="O194:O257" si="243">I194*5%</f>
        <v>159</v>
      </c>
      <c r="P194" s="130">
        <f t="shared" ref="P194:P257" si="244">J194*50%</f>
        <v>0</v>
      </c>
      <c r="Q194" s="130">
        <f t="shared" ref="Q194:Q257" si="245">SUM(K194:P194)</f>
        <v>1307.24</v>
      </c>
      <c r="R194" s="49">
        <f t="shared" ref="R194:R257" si="246">E194*0</f>
        <v>0</v>
      </c>
      <c r="S194" s="49">
        <f t="shared" ref="S194:S257" si="247">ROUND(F194*0.08,2)</f>
        <v>298.13</v>
      </c>
      <c r="T194" s="130">
        <f t="shared" ref="T194:T257" si="248">ROUND(G194*0.02,2)</f>
        <v>120.29</v>
      </c>
      <c r="U194" s="49">
        <f t="shared" ref="U194:U257" si="249">ROUND(H194*0.003,2)</f>
        <v>11.18</v>
      </c>
      <c r="V194" s="130">
        <f t="shared" ref="V194:V257" si="250">I194*5%</f>
        <v>159</v>
      </c>
      <c r="W194" s="130">
        <f t="shared" ref="W194:W257" si="251">J194*50%</f>
        <v>0</v>
      </c>
      <c r="X194" s="49">
        <f t="shared" ref="X194:X257" si="252">SUM(R194:W194)</f>
        <v>588.6</v>
      </c>
      <c r="Y194" s="49">
        <f t="shared" ref="Y194:Y257" si="253">Q194+X194</f>
        <v>1895.84</v>
      </c>
      <c r="Z194" s="49"/>
      <c r="AA194" s="139" t="s">
        <v>61</v>
      </c>
      <c r="AB194" s="140">
        <f t="shared" ref="AB194:AH194" si="254">K194+R194</f>
        <v>44.72</v>
      </c>
      <c r="AC194" s="140">
        <f t="shared" si="254"/>
        <v>894.39</v>
      </c>
      <c r="AD194" s="140">
        <f t="shared" si="254"/>
        <v>601.46</v>
      </c>
      <c r="AE194" s="140">
        <f t="shared" si="254"/>
        <v>37.27</v>
      </c>
      <c r="AF194" s="140">
        <f t="shared" si="254"/>
        <v>318</v>
      </c>
      <c r="AG194" s="140">
        <f t="shared" si="254"/>
        <v>0</v>
      </c>
      <c r="AH194" s="140">
        <f t="shared" si="254"/>
        <v>1895.84</v>
      </c>
      <c r="AI194" s="139" t="s">
        <v>35</v>
      </c>
    </row>
    <row r="195" s="114" customFormat="1" ht="16" customHeight="1" spans="1:35">
      <c r="A195" s="129">
        <f t="shared" si="238"/>
        <v>192</v>
      </c>
      <c r="B195" s="49" t="s">
        <v>50</v>
      </c>
      <c r="C195" s="307" t="s">
        <v>544</v>
      </c>
      <c r="D195" s="49" t="s">
        <v>545</v>
      </c>
      <c r="E195" s="49">
        <v>3820</v>
      </c>
      <c r="F195" s="49">
        <v>3820</v>
      </c>
      <c r="G195" s="130">
        <v>6014.67</v>
      </c>
      <c r="H195" s="49">
        <v>3820</v>
      </c>
      <c r="I195" s="130">
        <v>4180</v>
      </c>
      <c r="J195" s="130"/>
      <c r="K195" s="49">
        <f t="shared" si="239"/>
        <v>45.84</v>
      </c>
      <c r="L195" s="49">
        <f t="shared" si="240"/>
        <v>611.2</v>
      </c>
      <c r="M195" s="130">
        <f t="shared" si="241"/>
        <v>481.17</v>
      </c>
      <c r="N195" s="49">
        <f t="shared" si="242"/>
        <v>26.74</v>
      </c>
      <c r="O195" s="130">
        <f t="shared" si="243"/>
        <v>209</v>
      </c>
      <c r="P195" s="130">
        <f t="shared" si="244"/>
        <v>0</v>
      </c>
      <c r="Q195" s="130">
        <f t="shared" si="245"/>
        <v>1373.95</v>
      </c>
      <c r="R195" s="49">
        <f t="shared" si="246"/>
        <v>0</v>
      </c>
      <c r="S195" s="49">
        <f t="shared" si="247"/>
        <v>305.6</v>
      </c>
      <c r="T195" s="130">
        <f t="shared" si="248"/>
        <v>120.29</v>
      </c>
      <c r="U195" s="49">
        <f t="shared" si="249"/>
        <v>11.46</v>
      </c>
      <c r="V195" s="130">
        <f t="shared" si="250"/>
        <v>209</v>
      </c>
      <c r="W195" s="130">
        <f t="shared" si="251"/>
        <v>0</v>
      </c>
      <c r="X195" s="49">
        <f t="shared" si="252"/>
        <v>646.35</v>
      </c>
      <c r="Y195" s="49">
        <f t="shared" si="253"/>
        <v>2020.3</v>
      </c>
      <c r="Z195" s="49"/>
      <c r="AA195" s="139" t="s">
        <v>50</v>
      </c>
      <c r="AB195" s="140">
        <f t="shared" ref="AB195:AH195" si="255">K195+R195</f>
        <v>45.84</v>
      </c>
      <c r="AC195" s="140">
        <f t="shared" si="255"/>
        <v>916.8</v>
      </c>
      <c r="AD195" s="140">
        <f t="shared" si="255"/>
        <v>601.46</v>
      </c>
      <c r="AE195" s="140">
        <f t="shared" si="255"/>
        <v>38.2</v>
      </c>
      <c r="AF195" s="140">
        <f t="shared" si="255"/>
        <v>418</v>
      </c>
      <c r="AG195" s="140">
        <f t="shared" si="255"/>
        <v>0</v>
      </c>
      <c r="AH195" s="140">
        <f t="shared" si="255"/>
        <v>2020.3</v>
      </c>
      <c r="AI195" s="139" t="s">
        <v>31</v>
      </c>
    </row>
    <row r="196" s="39" customFormat="1" ht="16" customHeight="1" spans="1:35">
      <c r="A196" s="129">
        <f t="shared" si="238"/>
        <v>193</v>
      </c>
      <c r="B196" s="49" t="s">
        <v>517</v>
      </c>
      <c r="C196" s="307" t="s">
        <v>546</v>
      </c>
      <c r="D196" s="49" t="s">
        <v>547</v>
      </c>
      <c r="E196" s="49">
        <v>3820</v>
      </c>
      <c r="F196" s="49">
        <v>3820</v>
      </c>
      <c r="G196" s="130">
        <v>6014.67</v>
      </c>
      <c r="H196" s="49">
        <v>3820</v>
      </c>
      <c r="I196" s="130">
        <v>4180</v>
      </c>
      <c r="J196" s="130"/>
      <c r="K196" s="49">
        <f t="shared" si="239"/>
        <v>45.84</v>
      </c>
      <c r="L196" s="49">
        <f t="shared" si="240"/>
        <v>611.2</v>
      </c>
      <c r="M196" s="130">
        <f t="shared" si="241"/>
        <v>481.17</v>
      </c>
      <c r="N196" s="49">
        <f t="shared" si="242"/>
        <v>26.74</v>
      </c>
      <c r="O196" s="130">
        <f t="shared" si="243"/>
        <v>209</v>
      </c>
      <c r="P196" s="130">
        <f t="shared" si="244"/>
        <v>0</v>
      </c>
      <c r="Q196" s="130">
        <f t="shared" si="245"/>
        <v>1373.95</v>
      </c>
      <c r="R196" s="49">
        <f t="shared" si="246"/>
        <v>0</v>
      </c>
      <c r="S196" s="49">
        <f t="shared" si="247"/>
        <v>305.6</v>
      </c>
      <c r="T196" s="130">
        <f t="shared" si="248"/>
        <v>120.29</v>
      </c>
      <c r="U196" s="49">
        <f t="shared" si="249"/>
        <v>11.46</v>
      </c>
      <c r="V196" s="130">
        <f t="shared" si="250"/>
        <v>209</v>
      </c>
      <c r="W196" s="130">
        <f t="shared" si="251"/>
        <v>0</v>
      </c>
      <c r="X196" s="49">
        <f t="shared" si="252"/>
        <v>646.35</v>
      </c>
      <c r="Y196" s="49">
        <f t="shared" si="253"/>
        <v>2020.3</v>
      </c>
      <c r="Z196" s="49"/>
      <c r="AA196" s="139" t="s">
        <v>82</v>
      </c>
      <c r="AB196" s="140">
        <f t="shared" ref="AB196:AH196" si="256">K196+R196</f>
        <v>45.84</v>
      </c>
      <c r="AC196" s="140">
        <f t="shared" si="256"/>
        <v>916.8</v>
      </c>
      <c r="AD196" s="140">
        <f t="shared" si="256"/>
        <v>601.46</v>
      </c>
      <c r="AE196" s="140">
        <f t="shared" si="256"/>
        <v>38.2</v>
      </c>
      <c r="AF196" s="140">
        <f t="shared" si="256"/>
        <v>418</v>
      </c>
      <c r="AG196" s="140">
        <f t="shared" si="256"/>
        <v>0</v>
      </c>
      <c r="AH196" s="140">
        <f t="shared" si="256"/>
        <v>2020.3</v>
      </c>
      <c r="AI196" s="139" t="s">
        <v>35</v>
      </c>
    </row>
    <row r="197" s="39" customFormat="1" ht="16" customHeight="1" spans="1:35">
      <c r="A197" s="129">
        <f t="shared" si="238"/>
        <v>194</v>
      </c>
      <c r="B197" s="49" t="s">
        <v>223</v>
      </c>
      <c r="C197" s="307" t="s">
        <v>548</v>
      </c>
      <c r="D197" s="49" t="s">
        <v>549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39"/>
        <v>44.72</v>
      </c>
      <c r="L197" s="49">
        <f t="shared" si="240"/>
        <v>596.26</v>
      </c>
      <c r="M197" s="130">
        <f t="shared" si="241"/>
        <v>481.17</v>
      </c>
      <c r="N197" s="49">
        <f t="shared" si="242"/>
        <v>26.09</v>
      </c>
      <c r="O197" s="130">
        <f t="shared" si="243"/>
        <v>159</v>
      </c>
      <c r="P197" s="130">
        <f t="shared" si="244"/>
        <v>0</v>
      </c>
      <c r="Q197" s="130">
        <f t="shared" si="245"/>
        <v>1307.24</v>
      </c>
      <c r="R197" s="49">
        <f t="shared" si="246"/>
        <v>0</v>
      </c>
      <c r="S197" s="49">
        <f t="shared" si="247"/>
        <v>298.13</v>
      </c>
      <c r="T197" s="130">
        <f t="shared" si="248"/>
        <v>120.29</v>
      </c>
      <c r="U197" s="49">
        <f t="shared" si="249"/>
        <v>11.18</v>
      </c>
      <c r="V197" s="130">
        <f t="shared" si="250"/>
        <v>159</v>
      </c>
      <c r="W197" s="130">
        <f t="shared" si="251"/>
        <v>0</v>
      </c>
      <c r="X197" s="49">
        <f t="shared" si="252"/>
        <v>588.6</v>
      </c>
      <c r="Y197" s="49">
        <f t="shared" si="253"/>
        <v>1895.84</v>
      </c>
      <c r="Z197" s="49"/>
      <c r="AA197" s="139" t="s">
        <v>58</v>
      </c>
      <c r="AB197" s="140">
        <f t="shared" ref="AB197:AH197" si="257">K197+R197</f>
        <v>44.72</v>
      </c>
      <c r="AC197" s="140">
        <f t="shared" si="257"/>
        <v>894.39</v>
      </c>
      <c r="AD197" s="140">
        <f t="shared" si="257"/>
        <v>601.46</v>
      </c>
      <c r="AE197" s="140">
        <f t="shared" si="257"/>
        <v>37.27</v>
      </c>
      <c r="AF197" s="140">
        <f t="shared" si="257"/>
        <v>318</v>
      </c>
      <c r="AG197" s="140">
        <f t="shared" si="257"/>
        <v>0</v>
      </c>
      <c r="AH197" s="140">
        <f t="shared" si="257"/>
        <v>1895.84</v>
      </c>
      <c r="AI197" s="139" t="s">
        <v>33</v>
      </c>
    </row>
    <row r="198" s="39" customFormat="1" ht="16" customHeight="1" spans="1:35">
      <c r="A198" s="129">
        <f t="shared" si="238"/>
        <v>195</v>
      </c>
      <c r="B198" s="49" t="s">
        <v>223</v>
      </c>
      <c r="C198" s="307" t="s">
        <v>550</v>
      </c>
      <c r="D198" s="49" t="s">
        <v>551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39"/>
        <v>44.72</v>
      </c>
      <c r="L198" s="49">
        <f t="shared" si="240"/>
        <v>596.26</v>
      </c>
      <c r="M198" s="130">
        <f t="shared" si="241"/>
        <v>481.17</v>
      </c>
      <c r="N198" s="49">
        <f t="shared" si="242"/>
        <v>26.09</v>
      </c>
      <c r="O198" s="130">
        <f t="shared" si="243"/>
        <v>159</v>
      </c>
      <c r="P198" s="130">
        <f t="shared" si="244"/>
        <v>0</v>
      </c>
      <c r="Q198" s="130">
        <f t="shared" si="245"/>
        <v>1307.24</v>
      </c>
      <c r="R198" s="49">
        <f t="shared" si="246"/>
        <v>0</v>
      </c>
      <c r="S198" s="49">
        <f t="shared" si="247"/>
        <v>298.13</v>
      </c>
      <c r="T198" s="130">
        <f t="shared" si="248"/>
        <v>120.29</v>
      </c>
      <c r="U198" s="49">
        <f t="shared" si="249"/>
        <v>11.18</v>
      </c>
      <c r="V198" s="130">
        <f t="shared" si="250"/>
        <v>159</v>
      </c>
      <c r="W198" s="130">
        <f t="shared" si="251"/>
        <v>0</v>
      </c>
      <c r="X198" s="49">
        <f t="shared" si="252"/>
        <v>588.6</v>
      </c>
      <c r="Y198" s="49">
        <f t="shared" si="253"/>
        <v>1895.84</v>
      </c>
      <c r="Z198" s="49"/>
      <c r="AA198" s="139" t="s">
        <v>59</v>
      </c>
      <c r="AB198" s="140">
        <f t="shared" ref="AB198:AH198" si="258">K198+R198</f>
        <v>44.72</v>
      </c>
      <c r="AC198" s="140">
        <f t="shared" si="258"/>
        <v>894.39</v>
      </c>
      <c r="AD198" s="140">
        <f t="shared" si="258"/>
        <v>601.46</v>
      </c>
      <c r="AE198" s="140">
        <f t="shared" si="258"/>
        <v>37.27</v>
      </c>
      <c r="AF198" s="140">
        <f t="shared" si="258"/>
        <v>318</v>
      </c>
      <c r="AG198" s="140">
        <f t="shared" si="258"/>
        <v>0</v>
      </c>
      <c r="AH198" s="140">
        <f t="shared" si="258"/>
        <v>1895.84</v>
      </c>
      <c r="AI198" s="139" t="s">
        <v>33</v>
      </c>
    </row>
    <row r="199" s="39" customFormat="1" ht="16" customHeight="1" spans="1:35">
      <c r="A199" s="129">
        <f t="shared" si="238"/>
        <v>196</v>
      </c>
      <c r="B199" s="49" t="s">
        <v>533</v>
      </c>
      <c r="C199" s="307" t="s">
        <v>552</v>
      </c>
      <c r="D199" s="49" t="s">
        <v>553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3180</v>
      </c>
      <c r="J199" s="130"/>
      <c r="K199" s="49">
        <f t="shared" si="239"/>
        <v>44.72</v>
      </c>
      <c r="L199" s="49">
        <f t="shared" si="240"/>
        <v>596.26</v>
      </c>
      <c r="M199" s="130">
        <f t="shared" si="241"/>
        <v>481.17</v>
      </c>
      <c r="N199" s="49">
        <f t="shared" si="242"/>
        <v>26.09</v>
      </c>
      <c r="O199" s="130">
        <f t="shared" si="243"/>
        <v>159</v>
      </c>
      <c r="P199" s="130">
        <f t="shared" si="244"/>
        <v>0</v>
      </c>
      <c r="Q199" s="130">
        <f t="shared" si="245"/>
        <v>1307.24</v>
      </c>
      <c r="R199" s="49">
        <f t="shared" si="246"/>
        <v>0</v>
      </c>
      <c r="S199" s="49">
        <f t="shared" si="247"/>
        <v>298.13</v>
      </c>
      <c r="T199" s="130">
        <f t="shared" si="248"/>
        <v>120.29</v>
      </c>
      <c r="U199" s="49">
        <f t="shared" si="249"/>
        <v>11.18</v>
      </c>
      <c r="V199" s="130">
        <f t="shared" si="250"/>
        <v>159</v>
      </c>
      <c r="W199" s="130">
        <f t="shared" si="251"/>
        <v>0</v>
      </c>
      <c r="X199" s="49">
        <f t="shared" si="252"/>
        <v>588.6</v>
      </c>
      <c r="Y199" s="49">
        <f t="shared" si="253"/>
        <v>1895.84</v>
      </c>
      <c r="Z199" s="49"/>
      <c r="AA199" s="139" t="s">
        <v>60</v>
      </c>
      <c r="AB199" s="140">
        <f t="shared" ref="AB199:AH199" si="259">K199+R199</f>
        <v>44.72</v>
      </c>
      <c r="AC199" s="140">
        <f t="shared" si="259"/>
        <v>894.39</v>
      </c>
      <c r="AD199" s="140">
        <f t="shared" si="259"/>
        <v>601.46</v>
      </c>
      <c r="AE199" s="140">
        <f t="shared" si="259"/>
        <v>37.27</v>
      </c>
      <c r="AF199" s="140">
        <f t="shared" si="259"/>
        <v>318</v>
      </c>
      <c r="AG199" s="140">
        <f t="shared" si="259"/>
        <v>0</v>
      </c>
      <c r="AH199" s="140">
        <f t="shared" si="259"/>
        <v>1895.84</v>
      </c>
      <c r="AI199" s="139" t="s">
        <v>34</v>
      </c>
    </row>
    <row r="200" s="39" customFormat="1" ht="16" customHeight="1" spans="1:35">
      <c r="A200" s="129">
        <f t="shared" si="238"/>
        <v>197</v>
      </c>
      <c r="B200" s="49" t="s">
        <v>217</v>
      </c>
      <c r="C200" s="307" t="s">
        <v>554</v>
      </c>
      <c r="D200" s="448" t="s">
        <v>555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4180</v>
      </c>
      <c r="J200" s="130"/>
      <c r="K200" s="49">
        <f t="shared" si="239"/>
        <v>44.72</v>
      </c>
      <c r="L200" s="49">
        <f t="shared" si="240"/>
        <v>596.26</v>
      </c>
      <c r="M200" s="130">
        <f t="shared" si="241"/>
        <v>481.17</v>
      </c>
      <c r="N200" s="49">
        <f t="shared" si="242"/>
        <v>26.09</v>
      </c>
      <c r="O200" s="130">
        <f t="shared" si="243"/>
        <v>209</v>
      </c>
      <c r="P200" s="130">
        <f t="shared" si="244"/>
        <v>0</v>
      </c>
      <c r="Q200" s="130">
        <f t="shared" si="245"/>
        <v>1357.24</v>
      </c>
      <c r="R200" s="49">
        <f t="shared" si="246"/>
        <v>0</v>
      </c>
      <c r="S200" s="49">
        <f t="shared" si="247"/>
        <v>298.13</v>
      </c>
      <c r="T200" s="130">
        <f t="shared" si="248"/>
        <v>120.29</v>
      </c>
      <c r="U200" s="49">
        <f t="shared" si="249"/>
        <v>11.18</v>
      </c>
      <c r="V200" s="130">
        <f t="shared" si="250"/>
        <v>209</v>
      </c>
      <c r="W200" s="130">
        <f t="shared" si="251"/>
        <v>0</v>
      </c>
      <c r="X200" s="49">
        <f t="shared" si="252"/>
        <v>638.6</v>
      </c>
      <c r="Y200" s="49">
        <f t="shared" si="253"/>
        <v>1995.84</v>
      </c>
      <c r="Z200" s="49"/>
      <c r="AA200" s="139" t="s">
        <v>60</v>
      </c>
      <c r="AB200" s="140">
        <f t="shared" ref="AB200:AH200" si="260">K200+R200</f>
        <v>44.72</v>
      </c>
      <c r="AC200" s="140">
        <f t="shared" si="260"/>
        <v>894.39</v>
      </c>
      <c r="AD200" s="140">
        <f t="shared" si="260"/>
        <v>601.46</v>
      </c>
      <c r="AE200" s="140">
        <f t="shared" si="260"/>
        <v>37.27</v>
      </c>
      <c r="AF200" s="140">
        <f t="shared" si="260"/>
        <v>418</v>
      </c>
      <c r="AG200" s="140">
        <f t="shared" si="260"/>
        <v>0</v>
      </c>
      <c r="AH200" s="140">
        <f t="shared" si="260"/>
        <v>1995.84</v>
      </c>
      <c r="AI200" s="139" t="s">
        <v>34</v>
      </c>
    </row>
    <row r="201" s="39" customFormat="1" ht="16" customHeight="1" spans="1:35">
      <c r="A201" s="129">
        <f t="shared" si="238"/>
        <v>198</v>
      </c>
      <c r="B201" s="49" t="s">
        <v>533</v>
      </c>
      <c r="C201" s="307" t="s">
        <v>556</v>
      </c>
      <c r="D201" s="49" t="s">
        <v>557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2200</v>
      </c>
      <c r="J201" s="130"/>
      <c r="K201" s="49">
        <f t="shared" si="239"/>
        <v>44.72</v>
      </c>
      <c r="L201" s="49">
        <f t="shared" si="240"/>
        <v>596.26</v>
      </c>
      <c r="M201" s="130">
        <f t="shared" si="241"/>
        <v>481.17</v>
      </c>
      <c r="N201" s="49">
        <f t="shared" si="242"/>
        <v>26.09</v>
      </c>
      <c r="O201" s="130">
        <f t="shared" si="243"/>
        <v>110</v>
      </c>
      <c r="P201" s="130">
        <f t="shared" si="244"/>
        <v>0</v>
      </c>
      <c r="Q201" s="130">
        <f t="shared" si="245"/>
        <v>1258.24</v>
      </c>
      <c r="R201" s="49">
        <f t="shared" si="246"/>
        <v>0</v>
      </c>
      <c r="S201" s="49">
        <f t="shared" si="247"/>
        <v>298.13</v>
      </c>
      <c r="T201" s="130">
        <f t="shared" si="248"/>
        <v>120.29</v>
      </c>
      <c r="U201" s="49">
        <f t="shared" si="249"/>
        <v>11.18</v>
      </c>
      <c r="V201" s="130">
        <f t="shared" si="250"/>
        <v>110</v>
      </c>
      <c r="W201" s="130">
        <f t="shared" si="251"/>
        <v>0</v>
      </c>
      <c r="X201" s="49">
        <f t="shared" si="252"/>
        <v>539.6</v>
      </c>
      <c r="Y201" s="49">
        <f t="shared" si="253"/>
        <v>1797.84</v>
      </c>
      <c r="Z201" s="49"/>
      <c r="AA201" s="139" t="s">
        <v>55</v>
      </c>
      <c r="AB201" s="140">
        <f t="shared" ref="AB201:AH201" si="261">K201+R201</f>
        <v>44.72</v>
      </c>
      <c r="AC201" s="140">
        <f t="shared" si="261"/>
        <v>894.39</v>
      </c>
      <c r="AD201" s="140">
        <f t="shared" si="261"/>
        <v>601.46</v>
      </c>
      <c r="AE201" s="140">
        <f t="shared" si="261"/>
        <v>37.27</v>
      </c>
      <c r="AF201" s="140">
        <f t="shared" si="261"/>
        <v>220</v>
      </c>
      <c r="AG201" s="140">
        <f t="shared" si="261"/>
        <v>0</v>
      </c>
      <c r="AH201" s="140">
        <f t="shared" si="261"/>
        <v>1797.84</v>
      </c>
      <c r="AI201" s="139" t="s">
        <v>32</v>
      </c>
    </row>
    <row r="202" s="39" customFormat="1" ht="16" customHeight="1" spans="1:35">
      <c r="A202" s="129">
        <f t="shared" si="238"/>
        <v>199</v>
      </c>
      <c r="B202" s="49" t="s">
        <v>533</v>
      </c>
      <c r="C202" s="307" t="s">
        <v>558</v>
      </c>
      <c r="D202" s="49" t="s">
        <v>559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2200</v>
      </c>
      <c r="J202" s="130"/>
      <c r="K202" s="49">
        <f t="shared" si="239"/>
        <v>44.72</v>
      </c>
      <c r="L202" s="49">
        <f t="shared" si="240"/>
        <v>596.26</v>
      </c>
      <c r="M202" s="130">
        <f t="shared" si="241"/>
        <v>481.17</v>
      </c>
      <c r="N202" s="49">
        <f t="shared" si="242"/>
        <v>26.09</v>
      </c>
      <c r="O202" s="130">
        <f t="shared" si="243"/>
        <v>110</v>
      </c>
      <c r="P202" s="130">
        <f t="shared" si="244"/>
        <v>0</v>
      </c>
      <c r="Q202" s="130">
        <f t="shared" si="245"/>
        <v>1258.24</v>
      </c>
      <c r="R202" s="49">
        <f t="shared" si="246"/>
        <v>0</v>
      </c>
      <c r="S202" s="49">
        <f t="shared" si="247"/>
        <v>298.13</v>
      </c>
      <c r="T202" s="130">
        <f t="shared" si="248"/>
        <v>120.29</v>
      </c>
      <c r="U202" s="49">
        <f t="shared" si="249"/>
        <v>11.18</v>
      </c>
      <c r="V202" s="130">
        <f t="shared" si="250"/>
        <v>110</v>
      </c>
      <c r="W202" s="130">
        <f t="shared" si="251"/>
        <v>0</v>
      </c>
      <c r="X202" s="49">
        <f t="shared" si="252"/>
        <v>539.6</v>
      </c>
      <c r="Y202" s="49">
        <f t="shared" si="253"/>
        <v>1797.84</v>
      </c>
      <c r="Z202" s="49"/>
      <c r="AA202" s="139" t="s">
        <v>55</v>
      </c>
      <c r="AB202" s="140">
        <f t="shared" ref="AB202:AH202" si="262">K202+R202</f>
        <v>44.72</v>
      </c>
      <c r="AC202" s="140">
        <f t="shared" si="262"/>
        <v>894.39</v>
      </c>
      <c r="AD202" s="140">
        <f t="shared" si="262"/>
        <v>601.46</v>
      </c>
      <c r="AE202" s="140">
        <f t="shared" si="262"/>
        <v>37.27</v>
      </c>
      <c r="AF202" s="140">
        <f t="shared" si="262"/>
        <v>220</v>
      </c>
      <c r="AG202" s="140">
        <f t="shared" si="262"/>
        <v>0</v>
      </c>
      <c r="AH202" s="140">
        <f t="shared" si="262"/>
        <v>1797.84</v>
      </c>
      <c r="AI202" s="139" t="s">
        <v>32</v>
      </c>
    </row>
    <row r="203" s="39" customFormat="1" ht="16" customHeight="1" spans="1:35">
      <c r="A203" s="129">
        <f t="shared" si="238"/>
        <v>200</v>
      </c>
      <c r="B203" s="49" t="s">
        <v>533</v>
      </c>
      <c r="C203" s="307" t="s">
        <v>560</v>
      </c>
      <c r="D203" s="49" t="s">
        <v>561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si="239"/>
        <v>44.72</v>
      </c>
      <c r="L203" s="49">
        <f t="shared" si="240"/>
        <v>596.26</v>
      </c>
      <c r="M203" s="130">
        <f t="shared" si="241"/>
        <v>481.17</v>
      </c>
      <c r="N203" s="49">
        <f t="shared" si="242"/>
        <v>26.09</v>
      </c>
      <c r="O203" s="130">
        <f t="shared" si="243"/>
        <v>159</v>
      </c>
      <c r="P203" s="130">
        <f t="shared" si="244"/>
        <v>0</v>
      </c>
      <c r="Q203" s="130">
        <f t="shared" si="245"/>
        <v>1307.24</v>
      </c>
      <c r="R203" s="49">
        <f t="shared" si="246"/>
        <v>0</v>
      </c>
      <c r="S203" s="49">
        <f t="shared" si="247"/>
        <v>298.13</v>
      </c>
      <c r="T203" s="130">
        <f t="shared" si="248"/>
        <v>120.29</v>
      </c>
      <c r="U203" s="49">
        <f t="shared" si="249"/>
        <v>11.18</v>
      </c>
      <c r="V203" s="130">
        <f t="shared" si="250"/>
        <v>159</v>
      </c>
      <c r="W203" s="130">
        <f t="shared" si="251"/>
        <v>0</v>
      </c>
      <c r="X203" s="49">
        <f t="shared" si="252"/>
        <v>588.6</v>
      </c>
      <c r="Y203" s="49">
        <f t="shared" si="253"/>
        <v>1895.84</v>
      </c>
      <c r="Z203" s="49"/>
      <c r="AA203" s="139" t="s">
        <v>55</v>
      </c>
      <c r="AB203" s="140">
        <f t="shared" ref="AB203:AH203" si="263">K203+R203</f>
        <v>44.72</v>
      </c>
      <c r="AC203" s="140">
        <f t="shared" si="263"/>
        <v>894.39</v>
      </c>
      <c r="AD203" s="140">
        <f t="shared" si="263"/>
        <v>601.46</v>
      </c>
      <c r="AE203" s="140">
        <f t="shared" si="263"/>
        <v>37.27</v>
      </c>
      <c r="AF203" s="140">
        <f t="shared" si="263"/>
        <v>318</v>
      </c>
      <c r="AG203" s="140">
        <f t="shared" si="263"/>
        <v>0</v>
      </c>
      <c r="AH203" s="140">
        <f t="shared" si="263"/>
        <v>1895.84</v>
      </c>
      <c r="AI203" s="139" t="s">
        <v>35</v>
      </c>
    </row>
    <row r="204" s="39" customFormat="1" ht="16" customHeight="1" spans="1:35">
      <c r="A204" s="129">
        <f t="shared" si="238"/>
        <v>201</v>
      </c>
      <c r="B204" s="49" t="s">
        <v>533</v>
      </c>
      <c r="C204" s="307" t="s">
        <v>562</v>
      </c>
      <c r="D204" s="49" t="s">
        <v>563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2200</v>
      </c>
      <c r="J204" s="130"/>
      <c r="K204" s="49">
        <f t="shared" si="239"/>
        <v>44.72</v>
      </c>
      <c r="L204" s="49">
        <f t="shared" si="240"/>
        <v>596.26</v>
      </c>
      <c r="M204" s="130">
        <f t="shared" si="241"/>
        <v>481.17</v>
      </c>
      <c r="N204" s="49">
        <f t="shared" si="242"/>
        <v>26.09</v>
      </c>
      <c r="O204" s="130">
        <f t="shared" si="243"/>
        <v>110</v>
      </c>
      <c r="P204" s="130">
        <f t="shared" si="244"/>
        <v>0</v>
      </c>
      <c r="Q204" s="130">
        <f t="shared" si="245"/>
        <v>1258.24</v>
      </c>
      <c r="R204" s="49">
        <f t="shared" si="246"/>
        <v>0</v>
      </c>
      <c r="S204" s="49">
        <f t="shared" si="247"/>
        <v>298.13</v>
      </c>
      <c r="T204" s="130">
        <f t="shared" si="248"/>
        <v>120.29</v>
      </c>
      <c r="U204" s="49">
        <f t="shared" si="249"/>
        <v>11.18</v>
      </c>
      <c r="V204" s="130">
        <f t="shared" si="250"/>
        <v>110</v>
      </c>
      <c r="W204" s="130">
        <f t="shared" si="251"/>
        <v>0</v>
      </c>
      <c r="X204" s="49">
        <f t="shared" si="252"/>
        <v>539.6</v>
      </c>
      <c r="Y204" s="49">
        <f t="shared" si="253"/>
        <v>1797.84</v>
      </c>
      <c r="Z204" s="49"/>
      <c r="AA204" s="139" t="s">
        <v>55</v>
      </c>
      <c r="AB204" s="140">
        <f t="shared" ref="AB204:AH204" si="264">K204+R204</f>
        <v>44.72</v>
      </c>
      <c r="AC204" s="140">
        <f t="shared" si="264"/>
        <v>894.39</v>
      </c>
      <c r="AD204" s="140">
        <f t="shared" si="264"/>
        <v>601.46</v>
      </c>
      <c r="AE204" s="140">
        <f t="shared" si="264"/>
        <v>37.27</v>
      </c>
      <c r="AF204" s="140">
        <f t="shared" si="264"/>
        <v>220</v>
      </c>
      <c r="AG204" s="140">
        <f t="shared" si="264"/>
        <v>0</v>
      </c>
      <c r="AH204" s="140">
        <f t="shared" si="264"/>
        <v>1797.84</v>
      </c>
      <c r="AI204" s="139" t="s">
        <v>32</v>
      </c>
    </row>
    <row r="205" s="39" customFormat="1" ht="16" customHeight="1" spans="1:35">
      <c r="A205" s="129">
        <f t="shared" si="238"/>
        <v>202</v>
      </c>
      <c r="B205" s="49" t="s">
        <v>533</v>
      </c>
      <c r="C205" s="307" t="s">
        <v>564</v>
      </c>
      <c r="D205" s="49" t="s">
        <v>565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3180</v>
      </c>
      <c r="J205" s="130"/>
      <c r="K205" s="49">
        <f t="shared" si="239"/>
        <v>44.72</v>
      </c>
      <c r="L205" s="49">
        <f t="shared" si="240"/>
        <v>596.26</v>
      </c>
      <c r="M205" s="130">
        <f t="shared" si="241"/>
        <v>481.17</v>
      </c>
      <c r="N205" s="49">
        <f t="shared" si="242"/>
        <v>26.09</v>
      </c>
      <c r="O205" s="130">
        <f t="shared" si="243"/>
        <v>159</v>
      </c>
      <c r="P205" s="130">
        <f t="shared" si="244"/>
        <v>0</v>
      </c>
      <c r="Q205" s="130">
        <f t="shared" si="245"/>
        <v>1307.24</v>
      </c>
      <c r="R205" s="49">
        <f t="shared" si="246"/>
        <v>0</v>
      </c>
      <c r="S205" s="49">
        <f t="shared" si="247"/>
        <v>298.13</v>
      </c>
      <c r="T205" s="130">
        <f t="shared" si="248"/>
        <v>120.29</v>
      </c>
      <c r="U205" s="49">
        <f t="shared" si="249"/>
        <v>11.18</v>
      </c>
      <c r="V205" s="130">
        <f t="shared" si="250"/>
        <v>159</v>
      </c>
      <c r="W205" s="130">
        <f t="shared" si="251"/>
        <v>0</v>
      </c>
      <c r="X205" s="49">
        <f t="shared" si="252"/>
        <v>588.6</v>
      </c>
      <c r="Y205" s="49">
        <f t="shared" si="253"/>
        <v>1895.84</v>
      </c>
      <c r="Z205" s="49"/>
      <c r="AA205" s="139" t="s">
        <v>55</v>
      </c>
      <c r="AB205" s="140">
        <f t="shared" ref="AB205:AH205" si="265">K205+R205</f>
        <v>44.72</v>
      </c>
      <c r="AC205" s="140">
        <f t="shared" si="265"/>
        <v>894.39</v>
      </c>
      <c r="AD205" s="140">
        <f t="shared" si="265"/>
        <v>601.46</v>
      </c>
      <c r="AE205" s="140">
        <f t="shared" si="265"/>
        <v>37.27</v>
      </c>
      <c r="AF205" s="140">
        <f t="shared" si="265"/>
        <v>318</v>
      </c>
      <c r="AG205" s="140">
        <f t="shared" si="265"/>
        <v>0</v>
      </c>
      <c r="AH205" s="140">
        <f t="shared" si="265"/>
        <v>1895.84</v>
      </c>
      <c r="AI205" s="139" t="s">
        <v>35</v>
      </c>
    </row>
    <row r="206" s="39" customFormat="1" ht="16" customHeight="1" spans="1:35">
      <c r="A206" s="129">
        <f t="shared" si="238"/>
        <v>203</v>
      </c>
      <c r="B206" s="49" t="s">
        <v>217</v>
      </c>
      <c r="C206" s="314" t="s">
        <v>566</v>
      </c>
      <c r="D206" s="49" t="s">
        <v>567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39"/>
        <v>44.72</v>
      </c>
      <c r="L206" s="49">
        <f t="shared" si="240"/>
        <v>596.26</v>
      </c>
      <c r="M206" s="130">
        <f t="shared" si="241"/>
        <v>481.17</v>
      </c>
      <c r="N206" s="49">
        <f t="shared" si="242"/>
        <v>26.09</v>
      </c>
      <c r="O206" s="130">
        <f t="shared" si="243"/>
        <v>110</v>
      </c>
      <c r="P206" s="130">
        <f t="shared" si="244"/>
        <v>0</v>
      </c>
      <c r="Q206" s="130">
        <f t="shared" si="245"/>
        <v>1258.24</v>
      </c>
      <c r="R206" s="49">
        <f t="shared" si="246"/>
        <v>0</v>
      </c>
      <c r="S206" s="49">
        <f t="shared" si="247"/>
        <v>298.13</v>
      </c>
      <c r="T206" s="130">
        <f t="shared" si="248"/>
        <v>120.29</v>
      </c>
      <c r="U206" s="49">
        <f t="shared" si="249"/>
        <v>11.18</v>
      </c>
      <c r="V206" s="130">
        <f t="shared" si="250"/>
        <v>110</v>
      </c>
      <c r="W206" s="130">
        <f t="shared" si="251"/>
        <v>0</v>
      </c>
      <c r="X206" s="49">
        <f t="shared" si="252"/>
        <v>539.6</v>
      </c>
      <c r="Y206" s="49">
        <f t="shared" si="253"/>
        <v>1797.84</v>
      </c>
      <c r="Z206" s="49"/>
      <c r="AA206" s="139" t="s">
        <v>57</v>
      </c>
      <c r="AB206" s="140">
        <f t="shared" ref="AB206:AH206" si="266">K206+R206</f>
        <v>44.72</v>
      </c>
      <c r="AC206" s="140">
        <f t="shared" si="266"/>
        <v>894.39</v>
      </c>
      <c r="AD206" s="140">
        <f t="shared" si="266"/>
        <v>601.46</v>
      </c>
      <c r="AE206" s="140">
        <f t="shared" si="266"/>
        <v>37.27</v>
      </c>
      <c r="AF206" s="140">
        <f t="shared" si="266"/>
        <v>220</v>
      </c>
      <c r="AG206" s="140">
        <f t="shared" si="266"/>
        <v>0</v>
      </c>
      <c r="AH206" s="140">
        <f t="shared" si="266"/>
        <v>1797.84</v>
      </c>
      <c r="AI206" s="139" t="s">
        <v>32</v>
      </c>
    </row>
    <row r="207" s="39" customFormat="1" ht="16" customHeight="1" spans="1:35">
      <c r="A207" s="129">
        <f t="shared" si="238"/>
        <v>204</v>
      </c>
      <c r="B207" s="49" t="s">
        <v>568</v>
      </c>
      <c r="C207" s="307" t="s">
        <v>569</v>
      </c>
      <c r="D207" s="49" t="s">
        <v>570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39"/>
        <v>44.72</v>
      </c>
      <c r="L207" s="49">
        <f t="shared" si="240"/>
        <v>596.26</v>
      </c>
      <c r="M207" s="130">
        <f t="shared" si="241"/>
        <v>481.17</v>
      </c>
      <c r="N207" s="49">
        <f t="shared" si="242"/>
        <v>26.09</v>
      </c>
      <c r="O207" s="130">
        <f t="shared" si="243"/>
        <v>110</v>
      </c>
      <c r="P207" s="130">
        <f t="shared" si="244"/>
        <v>0</v>
      </c>
      <c r="Q207" s="130">
        <f t="shared" si="245"/>
        <v>1258.24</v>
      </c>
      <c r="R207" s="49">
        <f t="shared" si="246"/>
        <v>0</v>
      </c>
      <c r="S207" s="49">
        <f t="shared" si="247"/>
        <v>298.13</v>
      </c>
      <c r="T207" s="130">
        <f t="shared" si="248"/>
        <v>120.29</v>
      </c>
      <c r="U207" s="49">
        <f t="shared" si="249"/>
        <v>11.18</v>
      </c>
      <c r="V207" s="130">
        <f t="shared" si="250"/>
        <v>110</v>
      </c>
      <c r="W207" s="130">
        <f t="shared" si="251"/>
        <v>0</v>
      </c>
      <c r="X207" s="49">
        <f t="shared" si="252"/>
        <v>539.6</v>
      </c>
      <c r="Y207" s="49">
        <f t="shared" si="253"/>
        <v>1797.84</v>
      </c>
      <c r="Z207" s="49"/>
      <c r="AA207" s="139" t="s">
        <v>54</v>
      </c>
      <c r="AB207" s="140">
        <f t="shared" ref="AB207:AH207" si="267">K207+R207</f>
        <v>44.72</v>
      </c>
      <c r="AC207" s="140">
        <f t="shared" si="267"/>
        <v>894.39</v>
      </c>
      <c r="AD207" s="140">
        <f t="shared" si="267"/>
        <v>601.46</v>
      </c>
      <c r="AE207" s="140">
        <f t="shared" si="267"/>
        <v>37.27</v>
      </c>
      <c r="AF207" s="140">
        <f t="shared" si="267"/>
        <v>220</v>
      </c>
      <c r="AG207" s="140">
        <f t="shared" si="267"/>
        <v>0</v>
      </c>
      <c r="AH207" s="140">
        <f t="shared" si="267"/>
        <v>1797.84</v>
      </c>
      <c r="AI207" s="139" t="s">
        <v>32</v>
      </c>
    </row>
    <row r="208" s="39" customFormat="1" ht="16" customHeight="1" spans="1:35">
      <c r="A208" s="129">
        <f t="shared" si="238"/>
        <v>205</v>
      </c>
      <c r="B208" s="49" t="s">
        <v>568</v>
      </c>
      <c r="C208" s="307" t="s">
        <v>571</v>
      </c>
      <c r="D208" s="49" t="s">
        <v>572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39"/>
        <v>44.72</v>
      </c>
      <c r="L208" s="49">
        <f t="shared" si="240"/>
        <v>596.26</v>
      </c>
      <c r="M208" s="130">
        <f t="shared" si="241"/>
        <v>481.17</v>
      </c>
      <c r="N208" s="49">
        <f t="shared" si="242"/>
        <v>26.09</v>
      </c>
      <c r="O208" s="130">
        <f t="shared" si="243"/>
        <v>110</v>
      </c>
      <c r="P208" s="130">
        <f t="shared" si="244"/>
        <v>0</v>
      </c>
      <c r="Q208" s="130">
        <f t="shared" si="245"/>
        <v>1258.24</v>
      </c>
      <c r="R208" s="49">
        <f t="shared" si="246"/>
        <v>0</v>
      </c>
      <c r="S208" s="49">
        <f t="shared" si="247"/>
        <v>298.13</v>
      </c>
      <c r="T208" s="130">
        <f t="shared" si="248"/>
        <v>120.29</v>
      </c>
      <c r="U208" s="49">
        <f t="shared" si="249"/>
        <v>11.18</v>
      </c>
      <c r="V208" s="130">
        <f t="shared" si="250"/>
        <v>110</v>
      </c>
      <c r="W208" s="130">
        <f t="shared" si="251"/>
        <v>0</v>
      </c>
      <c r="X208" s="49">
        <f t="shared" si="252"/>
        <v>539.6</v>
      </c>
      <c r="Y208" s="49">
        <f t="shared" si="253"/>
        <v>1797.84</v>
      </c>
      <c r="Z208" s="49"/>
      <c r="AA208" s="139" t="s">
        <v>52</v>
      </c>
      <c r="AB208" s="140">
        <f t="shared" ref="AB208:AH208" si="268">K208+R208</f>
        <v>44.72</v>
      </c>
      <c r="AC208" s="140">
        <f t="shared" si="268"/>
        <v>894.39</v>
      </c>
      <c r="AD208" s="140">
        <f t="shared" si="268"/>
        <v>601.46</v>
      </c>
      <c r="AE208" s="140">
        <f t="shared" si="268"/>
        <v>37.27</v>
      </c>
      <c r="AF208" s="140">
        <f t="shared" si="268"/>
        <v>220</v>
      </c>
      <c r="AG208" s="140">
        <f t="shared" si="268"/>
        <v>0</v>
      </c>
      <c r="AH208" s="140">
        <f t="shared" si="268"/>
        <v>1797.84</v>
      </c>
      <c r="AI208" s="139" t="s">
        <v>32</v>
      </c>
    </row>
    <row r="209" s="39" customFormat="1" ht="16" customHeight="1" spans="1:35">
      <c r="A209" s="129">
        <f t="shared" si="238"/>
        <v>206</v>
      </c>
      <c r="B209" s="49" t="s">
        <v>119</v>
      </c>
      <c r="C209" s="307" t="s">
        <v>573</v>
      </c>
      <c r="D209" s="49" t="s">
        <v>574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39"/>
        <v>44.72</v>
      </c>
      <c r="L209" s="49">
        <f t="shared" si="240"/>
        <v>596.26</v>
      </c>
      <c r="M209" s="130">
        <f t="shared" si="241"/>
        <v>481.17</v>
      </c>
      <c r="N209" s="49">
        <f t="shared" si="242"/>
        <v>26.09</v>
      </c>
      <c r="O209" s="130">
        <f t="shared" si="243"/>
        <v>110</v>
      </c>
      <c r="P209" s="130">
        <f t="shared" si="244"/>
        <v>0</v>
      </c>
      <c r="Q209" s="130">
        <f t="shared" si="245"/>
        <v>1258.24</v>
      </c>
      <c r="R209" s="49">
        <f t="shared" si="246"/>
        <v>0</v>
      </c>
      <c r="S209" s="49">
        <f t="shared" si="247"/>
        <v>298.13</v>
      </c>
      <c r="T209" s="130">
        <f t="shared" si="248"/>
        <v>120.29</v>
      </c>
      <c r="U209" s="49">
        <f t="shared" si="249"/>
        <v>11.18</v>
      </c>
      <c r="V209" s="130">
        <f t="shared" si="250"/>
        <v>110</v>
      </c>
      <c r="W209" s="130">
        <f t="shared" si="251"/>
        <v>0</v>
      </c>
      <c r="X209" s="49">
        <f t="shared" si="252"/>
        <v>539.6</v>
      </c>
      <c r="Y209" s="49">
        <f t="shared" si="253"/>
        <v>1797.84</v>
      </c>
      <c r="Z209" s="49"/>
      <c r="AA209" s="139" t="s">
        <v>51</v>
      </c>
      <c r="AB209" s="140">
        <f t="shared" ref="AB209:AH209" si="269">K209+R209</f>
        <v>44.72</v>
      </c>
      <c r="AC209" s="140">
        <f t="shared" si="269"/>
        <v>894.39</v>
      </c>
      <c r="AD209" s="140">
        <f t="shared" si="269"/>
        <v>601.46</v>
      </c>
      <c r="AE209" s="140">
        <f t="shared" si="269"/>
        <v>37.27</v>
      </c>
      <c r="AF209" s="140">
        <f t="shared" si="269"/>
        <v>220</v>
      </c>
      <c r="AG209" s="140">
        <f t="shared" si="269"/>
        <v>0</v>
      </c>
      <c r="AH209" s="140">
        <f t="shared" si="269"/>
        <v>1797.84</v>
      </c>
      <c r="AI209" s="139" t="s">
        <v>32</v>
      </c>
    </row>
    <row r="210" s="39" customFormat="1" ht="16" customHeight="1" spans="1:35">
      <c r="A210" s="129">
        <f t="shared" si="238"/>
        <v>207</v>
      </c>
      <c r="B210" s="49" t="s">
        <v>568</v>
      </c>
      <c r="C210" s="307" t="s">
        <v>575</v>
      </c>
      <c r="D210" s="49" t="s">
        <v>576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39"/>
        <v>44.72</v>
      </c>
      <c r="L210" s="49">
        <f t="shared" si="240"/>
        <v>596.26</v>
      </c>
      <c r="M210" s="130">
        <f t="shared" si="241"/>
        <v>481.17</v>
      </c>
      <c r="N210" s="49">
        <f t="shared" si="242"/>
        <v>26.09</v>
      </c>
      <c r="O210" s="130">
        <f t="shared" si="243"/>
        <v>110</v>
      </c>
      <c r="P210" s="130">
        <f t="shared" si="244"/>
        <v>0</v>
      </c>
      <c r="Q210" s="130">
        <f t="shared" si="245"/>
        <v>1258.24</v>
      </c>
      <c r="R210" s="49">
        <f t="shared" si="246"/>
        <v>0</v>
      </c>
      <c r="S210" s="49">
        <f t="shared" si="247"/>
        <v>298.13</v>
      </c>
      <c r="T210" s="130">
        <f t="shared" si="248"/>
        <v>120.29</v>
      </c>
      <c r="U210" s="49">
        <f t="shared" si="249"/>
        <v>11.18</v>
      </c>
      <c r="V210" s="130">
        <f t="shared" si="250"/>
        <v>110</v>
      </c>
      <c r="W210" s="130">
        <f t="shared" si="251"/>
        <v>0</v>
      </c>
      <c r="X210" s="49">
        <f t="shared" si="252"/>
        <v>539.6</v>
      </c>
      <c r="Y210" s="49">
        <f t="shared" si="253"/>
        <v>1797.84</v>
      </c>
      <c r="Z210" s="49"/>
      <c r="AA210" s="139" t="s">
        <v>54</v>
      </c>
      <c r="AB210" s="140">
        <f t="shared" ref="AB210:AH210" si="270">K210+R210</f>
        <v>44.72</v>
      </c>
      <c r="AC210" s="140">
        <f t="shared" si="270"/>
        <v>894.39</v>
      </c>
      <c r="AD210" s="140">
        <f t="shared" si="270"/>
        <v>601.46</v>
      </c>
      <c r="AE210" s="140">
        <f t="shared" si="270"/>
        <v>37.27</v>
      </c>
      <c r="AF210" s="140">
        <f t="shared" si="270"/>
        <v>220</v>
      </c>
      <c r="AG210" s="140">
        <f t="shared" si="270"/>
        <v>0</v>
      </c>
      <c r="AH210" s="140">
        <f t="shared" si="270"/>
        <v>1797.84</v>
      </c>
      <c r="AI210" s="139" t="s">
        <v>32</v>
      </c>
    </row>
    <row r="211" s="39" customFormat="1" ht="16" customHeight="1" spans="1:35">
      <c r="A211" s="129">
        <f t="shared" si="238"/>
        <v>208</v>
      </c>
      <c r="B211" s="49" t="s">
        <v>568</v>
      </c>
      <c r="C211" s="307" t="s">
        <v>577</v>
      </c>
      <c r="D211" s="49" t="s">
        <v>578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39"/>
        <v>44.72</v>
      </c>
      <c r="L211" s="49">
        <f t="shared" si="240"/>
        <v>596.26</v>
      </c>
      <c r="M211" s="130">
        <f t="shared" si="241"/>
        <v>481.17</v>
      </c>
      <c r="N211" s="49">
        <f t="shared" si="242"/>
        <v>26.09</v>
      </c>
      <c r="O211" s="130">
        <f t="shared" si="243"/>
        <v>110</v>
      </c>
      <c r="P211" s="130">
        <f t="shared" si="244"/>
        <v>0</v>
      </c>
      <c r="Q211" s="130">
        <f t="shared" si="245"/>
        <v>1258.24</v>
      </c>
      <c r="R211" s="49">
        <f t="shared" si="246"/>
        <v>0</v>
      </c>
      <c r="S211" s="49">
        <f t="shared" si="247"/>
        <v>298.13</v>
      </c>
      <c r="T211" s="130">
        <f t="shared" si="248"/>
        <v>120.29</v>
      </c>
      <c r="U211" s="49">
        <f t="shared" si="249"/>
        <v>11.18</v>
      </c>
      <c r="V211" s="130">
        <f t="shared" si="250"/>
        <v>110</v>
      </c>
      <c r="W211" s="130">
        <f t="shared" si="251"/>
        <v>0</v>
      </c>
      <c r="X211" s="49">
        <f t="shared" si="252"/>
        <v>539.6</v>
      </c>
      <c r="Y211" s="49">
        <f t="shared" si="253"/>
        <v>1797.84</v>
      </c>
      <c r="Z211" s="49"/>
      <c r="AA211" s="139" t="s">
        <v>52</v>
      </c>
      <c r="AB211" s="140">
        <f t="shared" ref="AB211:AH211" si="271">K211+R211</f>
        <v>44.72</v>
      </c>
      <c r="AC211" s="140">
        <f t="shared" si="271"/>
        <v>894.39</v>
      </c>
      <c r="AD211" s="140">
        <f t="shared" si="271"/>
        <v>601.46</v>
      </c>
      <c r="AE211" s="140">
        <f t="shared" si="271"/>
        <v>37.27</v>
      </c>
      <c r="AF211" s="140">
        <f t="shared" si="271"/>
        <v>220</v>
      </c>
      <c r="AG211" s="140">
        <f t="shared" si="271"/>
        <v>0</v>
      </c>
      <c r="AH211" s="140">
        <f t="shared" si="271"/>
        <v>1797.84</v>
      </c>
      <c r="AI211" s="139" t="s">
        <v>32</v>
      </c>
    </row>
    <row r="212" s="39" customFormat="1" ht="16" customHeight="1" spans="1:35">
      <c r="A212" s="129">
        <f t="shared" si="238"/>
        <v>209</v>
      </c>
      <c r="B212" s="49" t="s">
        <v>568</v>
      </c>
      <c r="C212" s="307" t="s">
        <v>579</v>
      </c>
      <c r="D212" s="49" t="s">
        <v>580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39"/>
        <v>44.72</v>
      </c>
      <c r="L212" s="49">
        <f t="shared" si="240"/>
        <v>596.26</v>
      </c>
      <c r="M212" s="130">
        <f t="shared" si="241"/>
        <v>481.17</v>
      </c>
      <c r="N212" s="49">
        <f t="shared" si="242"/>
        <v>26.09</v>
      </c>
      <c r="O212" s="130">
        <f t="shared" si="243"/>
        <v>110</v>
      </c>
      <c r="P212" s="130">
        <f t="shared" si="244"/>
        <v>0</v>
      </c>
      <c r="Q212" s="130">
        <f t="shared" si="245"/>
        <v>1258.24</v>
      </c>
      <c r="R212" s="49">
        <f t="shared" si="246"/>
        <v>0</v>
      </c>
      <c r="S212" s="49">
        <f t="shared" si="247"/>
        <v>298.13</v>
      </c>
      <c r="T212" s="130">
        <f t="shared" si="248"/>
        <v>120.29</v>
      </c>
      <c r="U212" s="49">
        <f t="shared" si="249"/>
        <v>11.18</v>
      </c>
      <c r="V212" s="130">
        <f t="shared" si="250"/>
        <v>110</v>
      </c>
      <c r="W212" s="130">
        <f t="shared" si="251"/>
        <v>0</v>
      </c>
      <c r="X212" s="49">
        <f t="shared" si="252"/>
        <v>539.6</v>
      </c>
      <c r="Y212" s="49">
        <f t="shared" si="253"/>
        <v>1797.84</v>
      </c>
      <c r="Z212" s="49"/>
      <c r="AA212" s="139" t="s">
        <v>52</v>
      </c>
      <c r="AB212" s="140">
        <f t="shared" ref="AB212:AH212" si="272">K212+R212</f>
        <v>44.72</v>
      </c>
      <c r="AC212" s="140">
        <f t="shared" si="272"/>
        <v>894.39</v>
      </c>
      <c r="AD212" s="140">
        <f t="shared" si="272"/>
        <v>601.46</v>
      </c>
      <c r="AE212" s="140">
        <f t="shared" si="272"/>
        <v>37.27</v>
      </c>
      <c r="AF212" s="140">
        <f t="shared" si="272"/>
        <v>220</v>
      </c>
      <c r="AG212" s="140">
        <f t="shared" si="272"/>
        <v>0</v>
      </c>
      <c r="AH212" s="140">
        <f t="shared" si="272"/>
        <v>1797.84</v>
      </c>
      <c r="AI212" s="139" t="s">
        <v>32</v>
      </c>
    </row>
    <row r="213" s="39" customFormat="1" ht="16" customHeight="1" spans="1:35">
      <c r="A213" s="129">
        <f t="shared" si="238"/>
        <v>210</v>
      </c>
      <c r="B213" s="49" t="s">
        <v>568</v>
      </c>
      <c r="C213" s="307" t="s">
        <v>581</v>
      </c>
      <c r="D213" s="49" t="s">
        <v>582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39"/>
        <v>44.72</v>
      </c>
      <c r="L213" s="49">
        <f t="shared" si="240"/>
        <v>596.26</v>
      </c>
      <c r="M213" s="130">
        <f t="shared" si="241"/>
        <v>481.17</v>
      </c>
      <c r="N213" s="49">
        <f t="shared" si="242"/>
        <v>26.09</v>
      </c>
      <c r="O213" s="130">
        <f t="shared" si="243"/>
        <v>110</v>
      </c>
      <c r="P213" s="130">
        <f t="shared" si="244"/>
        <v>0</v>
      </c>
      <c r="Q213" s="130">
        <f t="shared" si="245"/>
        <v>1258.24</v>
      </c>
      <c r="R213" s="49">
        <f t="shared" si="246"/>
        <v>0</v>
      </c>
      <c r="S213" s="49">
        <f t="shared" si="247"/>
        <v>298.13</v>
      </c>
      <c r="T213" s="130">
        <f t="shared" si="248"/>
        <v>120.29</v>
      </c>
      <c r="U213" s="49">
        <f t="shared" si="249"/>
        <v>11.18</v>
      </c>
      <c r="V213" s="130">
        <f t="shared" si="250"/>
        <v>110</v>
      </c>
      <c r="W213" s="130">
        <f t="shared" si="251"/>
        <v>0</v>
      </c>
      <c r="X213" s="49">
        <f t="shared" si="252"/>
        <v>539.6</v>
      </c>
      <c r="Y213" s="49">
        <f t="shared" si="253"/>
        <v>1797.84</v>
      </c>
      <c r="Z213" s="49"/>
      <c r="AA213" s="139" t="s">
        <v>54</v>
      </c>
      <c r="AB213" s="140">
        <f t="shared" ref="AB213:AH213" si="273">K213+R213</f>
        <v>44.72</v>
      </c>
      <c r="AC213" s="140">
        <f t="shared" si="273"/>
        <v>894.39</v>
      </c>
      <c r="AD213" s="140">
        <f t="shared" si="273"/>
        <v>601.46</v>
      </c>
      <c r="AE213" s="140">
        <f t="shared" si="273"/>
        <v>37.27</v>
      </c>
      <c r="AF213" s="140">
        <f t="shared" si="273"/>
        <v>220</v>
      </c>
      <c r="AG213" s="140">
        <f t="shared" si="273"/>
        <v>0</v>
      </c>
      <c r="AH213" s="140">
        <f t="shared" si="273"/>
        <v>1797.84</v>
      </c>
      <c r="AI213" s="139" t="s">
        <v>32</v>
      </c>
    </row>
    <row r="214" s="39" customFormat="1" ht="16" customHeight="1" spans="1:35">
      <c r="A214" s="129">
        <f t="shared" si="238"/>
        <v>211</v>
      </c>
      <c r="B214" s="49" t="s">
        <v>568</v>
      </c>
      <c r="C214" s="307" t="s">
        <v>583</v>
      </c>
      <c r="D214" s="49" t="s">
        <v>584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2200</v>
      </c>
      <c r="J214" s="130"/>
      <c r="K214" s="49">
        <f t="shared" si="239"/>
        <v>44.72</v>
      </c>
      <c r="L214" s="49">
        <f t="shared" si="240"/>
        <v>596.26</v>
      </c>
      <c r="M214" s="130">
        <f t="shared" si="241"/>
        <v>481.17</v>
      </c>
      <c r="N214" s="49">
        <f t="shared" si="242"/>
        <v>26.09</v>
      </c>
      <c r="O214" s="130">
        <f t="shared" si="243"/>
        <v>110</v>
      </c>
      <c r="P214" s="130">
        <f t="shared" si="244"/>
        <v>0</v>
      </c>
      <c r="Q214" s="130">
        <f t="shared" si="245"/>
        <v>1258.24</v>
      </c>
      <c r="R214" s="49">
        <f t="shared" si="246"/>
        <v>0</v>
      </c>
      <c r="S214" s="49">
        <f t="shared" si="247"/>
        <v>298.13</v>
      </c>
      <c r="T214" s="130">
        <f t="shared" si="248"/>
        <v>120.29</v>
      </c>
      <c r="U214" s="49">
        <f t="shared" si="249"/>
        <v>11.18</v>
      </c>
      <c r="V214" s="130">
        <f t="shared" si="250"/>
        <v>110</v>
      </c>
      <c r="W214" s="130">
        <f t="shared" si="251"/>
        <v>0</v>
      </c>
      <c r="X214" s="49">
        <f t="shared" si="252"/>
        <v>539.6</v>
      </c>
      <c r="Y214" s="49">
        <f t="shared" si="253"/>
        <v>1797.84</v>
      </c>
      <c r="Z214" s="49"/>
      <c r="AA214" s="139" t="s">
        <v>52</v>
      </c>
      <c r="AB214" s="140">
        <f t="shared" ref="AB214:AH214" si="274">K214+R214</f>
        <v>44.72</v>
      </c>
      <c r="AC214" s="140">
        <f t="shared" si="274"/>
        <v>894.39</v>
      </c>
      <c r="AD214" s="140">
        <f t="shared" si="274"/>
        <v>601.46</v>
      </c>
      <c r="AE214" s="140">
        <f t="shared" si="274"/>
        <v>37.27</v>
      </c>
      <c r="AF214" s="140">
        <f t="shared" si="274"/>
        <v>220</v>
      </c>
      <c r="AG214" s="140">
        <f t="shared" si="274"/>
        <v>0</v>
      </c>
      <c r="AH214" s="140">
        <f t="shared" si="274"/>
        <v>1797.84</v>
      </c>
      <c r="AI214" s="139" t="s">
        <v>32</v>
      </c>
    </row>
    <row r="215" s="39" customFormat="1" ht="16" customHeight="1" spans="1:35">
      <c r="A215" s="129">
        <f t="shared" si="238"/>
        <v>212</v>
      </c>
      <c r="B215" s="49" t="s">
        <v>568</v>
      </c>
      <c r="C215" s="307" t="s">
        <v>585</v>
      </c>
      <c r="D215" s="49" t="s">
        <v>586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39"/>
        <v>44.72</v>
      </c>
      <c r="L215" s="49">
        <f t="shared" si="240"/>
        <v>596.26</v>
      </c>
      <c r="M215" s="130">
        <f t="shared" si="241"/>
        <v>481.17</v>
      </c>
      <c r="N215" s="49">
        <f t="shared" si="242"/>
        <v>26.09</v>
      </c>
      <c r="O215" s="130">
        <f t="shared" si="243"/>
        <v>110</v>
      </c>
      <c r="P215" s="130">
        <f t="shared" si="244"/>
        <v>0</v>
      </c>
      <c r="Q215" s="130">
        <f t="shared" si="245"/>
        <v>1258.24</v>
      </c>
      <c r="R215" s="49">
        <f t="shared" si="246"/>
        <v>0</v>
      </c>
      <c r="S215" s="49">
        <f t="shared" si="247"/>
        <v>298.13</v>
      </c>
      <c r="T215" s="130">
        <f t="shared" si="248"/>
        <v>120.29</v>
      </c>
      <c r="U215" s="49">
        <f t="shared" si="249"/>
        <v>11.18</v>
      </c>
      <c r="V215" s="130">
        <f t="shared" si="250"/>
        <v>110</v>
      </c>
      <c r="W215" s="130">
        <f t="shared" si="251"/>
        <v>0</v>
      </c>
      <c r="X215" s="49">
        <f t="shared" si="252"/>
        <v>539.6</v>
      </c>
      <c r="Y215" s="49">
        <f t="shared" si="253"/>
        <v>1797.84</v>
      </c>
      <c r="Z215" s="49"/>
      <c r="AA215" s="139" t="s">
        <v>54</v>
      </c>
      <c r="AB215" s="140">
        <f t="shared" ref="AB215:AH215" si="275">K215+R215</f>
        <v>44.72</v>
      </c>
      <c r="AC215" s="140">
        <f t="shared" si="275"/>
        <v>894.39</v>
      </c>
      <c r="AD215" s="140">
        <f t="shared" si="275"/>
        <v>601.46</v>
      </c>
      <c r="AE215" s="140">
        <f t="shared" si="275"/>
        <v>37.27</v>
      </c>
      <c r="AF215" s="140">
        <f t="shared" si="275"/>
        <v>220</v>
      </c>
      <c r="AG215" s="140">
        <f t="shared" si="275"/>
        <v>0</v>
      </c>
      <c r="AH215" s="140">
        <f t="shared" si="275"/>
        <v>1797.84</v>
      </c>
      <c r="AI215" s="139" t="s">
        <v>32</v>
      </c>
    </row>
    <row r="216" s="39" customFormat="1" ht="16" customHeight="1" spans="1:35">
      <c r="A216" s="129">
        <f t="shared" si="238"/>
        <v>213</v>
      </c>
      <c r="B216" s="49" t="s">
        <v>119</v>
      </c>
      <c r="C216" s="307" t="s">
        <v>587</v>
      </c>
      <c r="D216" s="49" t="s">
        <v>588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3180</v>
      </c>
      <c r="J216" s="130"/>
      <c r="K216" s="49">
        <f t="shared" si="239"/>
        <v>44.72</v>
      </c>
      <c r="L216" s="49">
        <f t="shared" si="240"/>
        <v>596.26</v>
      </c>
      <c r="M216" s="130">
        <f t="shared" si="241"/>
        <v>481.17</v>
      </c>
      <c r="N216" s="49">
        <f t="shared" si="242"/>
        <v>26.09</v>
      </c>
      <c r="O216" s="130">
        <f t="shared" si="243"/>
        <v>159</v>
      </c>
      <c r="P216" s="130">
        <f t="shared" si="244"/>
        <v>0</v>
      </c>
      <c r="Q216" s="130">
        <f t="shared" si="245"/>
        <v>1307.24</v>
      </c>
      <c r="R216" s="49">
        <f t="shared" si="246"/>
        <v>0</v>
      </c>
      <c r="S216" s="49">
        <f t="shared" si="247"/>
        <v>298.13</v>
      </c>
      <c r="T216" s="130">
        <f t="shared" si="248"/>
        <v>120.29</v>
      </c>
      <c r="U216" s="49">
        <f t="shared" si="249"/>
        <v>11.18</v>
      </c>
      <c r="V216" s="130">
        <f t="shared" si="250"/>
        <v>159</v>
      </c>
      <c r="W216" s="130">
        <f t="shared" si="251"/>
        <v>0</v>
      </c>
      <c r="X216" s="49">
        <f t="shared" si="252"/>
        <v>588.6</v>
      </c>
      <c r="Y216" s="49">
        <f t="shared" si="253"/>
        <v>1895.84</v>
      </c>
      <c r="Z216" s="49"/>
      <c r="AA216" s="139" t="s">
        <v>89</v>
      </c>
      <c r="AB216" s="140">
        <f t="shared" ref="AB216:AH216" si="276">K216+R216</f>
        <v>44.72</v>
      </c>
      <c r="AC216" s="140">
        <f t="shared" si="276"/>
        <v>894.39</v>
      </c>
      <c r="AD216" s="140">
        <f t="shared" si="276"/>
        <v>601.46</v>
      </c>
      <c r="AE216" s="140">
        <f t="shared" si="276"/>
        <v>37.27</v>
      </c>
      <c r="AF216" s="140">
        <f t="shared" si="276"/>
        <v>318</v>
      </c>
      <c r="AG216" s="140">
        <f t="shared" si="276"/>
        <v>0</v>
      </c>
      <c r="AH216" s="140">
        <f t="shared" si="276"/>
        <v>1895.84</v>
      </c>
      <c r="AI216" s="139" t="s">
        <v>32</v>
      </c>
    </row>
    <row r="217" s="39" customFormat="1" ht="16" customHeight="1" spans="1:35">
      <c r="A217" s="129">
        <f t="shared" si="238"/>
        <v>214</v>
      </c>
      <c r="B217" s="49" t="s">
        <v>568</v>
      </c>
      <c r="C217" s="307" t="s">
        <v>589</v>
      </c>
      <c r="D217" s="49" t="s">
        <v>590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39"/>
        <v>44.72</v>
      </c>
      <c r="L217" s="49">
        <f t="shared" si="240"/>
        <v>596.26</v>
      </c>
      <c r="M217" s="130">
        <f t="shared" si="241"/>
        <v>481.17</v>
      </c>
      <c r="N217" s="49">
        <f t="shared" si="242"/>
        <v>26.09</v>
      </c>
      <c r="O217" s="130">
        <f t="shared" si="243"/>
        <v>110</v>
      </c>
      <c r="P217" s="130">
        <f t="shared" si="244"/>
        <v>0</v>
      </c>
      <c r="Q217" s="130">
        <f t="shared" si="245"/>
        <v>1258.24</v>
      </c>
      <c r="R217" s="49">
        <f t="shared" si="246"/>
        <v>0</v>
      </c>
      <c r="S217" s="49">
        <f t="shared" si="247"/>
        <v>298.13</v>
      </c>
      <c r="T217" s="130">
        <f t="shared" si="248"/>
        <v>120.29</v>
      </c>
      <c r="U217" s="49">
        <f t="shared" si="249"/>
        <v>11.18</v>
      </c>
      <c r="V217" s="130">
        <f t="shared" si="250"/>
        <v>110</v>
      </c>
      <c r="W217" s="130">
        <f t="shared" si="251"/>
        <v>0</v>
      </c>
      <c r="X217" s="49">
        <f t="shared" si="252"/>
        <v>539.6</v>
      </c>
      <c r="Y217" s="49">
        <f t="shared" si="253"/>
        <v>1797.84</v>
      </c>
      <c r="Z217" s="49"/>
      <c r="AA217" s="139" t="s">
        <v>52</v>
      </c>
      <c r="AB217" s="140">
        <f t="shared" ref="AB217:AH217" si="277">K217+R217</f>
        <v>44.72</v>
      </c>
      <c r="AC217" s="140">
        <f t="shared" si="277"/>
        <v>894.39</v>
      </c>
      <c r="AD217" s="140">
        <f t="shared" si="277"/>
        <v>601.46</v>
      </c>
      <c r="AE217" s="140">
        <f t="shared" si="277"/>
        <v>37.27</v>
      </c>
      <c r="AF217" s="140">
        <f t="shared" si="277"/>
        <v>220</v>
      </c>
      <c r="AG217" s="140">
        <f t="shared" si="277"/>
        <v>0</v>
      </c>
      <c r="AH217" s="140">
        <f t="shared" si="277"/>
        <v>1797.84</v>
      </c>
      <c r="AI217" s="139" t="s">
        <v>32</v>
      </c>
    </row>
    <row r="218" s="39" customFormat="1" ht="16" customHeight="1" spans="1:35">
      <c r="A218" s="129">
        <f t="shared" si="238"/>
        <v>215</v>
      </c>
      <c r="B218" s="49" t="s">
        <v>568</v>
      </c>
      <c r="C218" s="307" t="s">
        <v>591</v>
      </c>
      <c r="D218" s="49" t="s">
        <v>592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39"/>
        <v>44.72</v>
      </c>
      <c r="L218" s="49">
        <f t="shared" si="240"/>
        <v>596.26</v>
      </c>
      <c r="M218" s="130">
        <f t="shared" si="241"/>
        <v>481.17</v>
      </c>
      <c r="N218" s="49">
        <f t="shared" si="242"/>
        <v>26.09</v>
      </c>
      <c r="O218" s="130">
        <f t="shared" si="243"/>
        <v>110</v>
      </c>
      <c r="P218" s="130">
        <f t="shared" si="244"/>
        <v>0</v>
      </c>
      <c r="Q218" s="130">
        <f t="shared" si="245"/>
        <v>1258.24</v>
      </c>
      <c r="R218" s="49">
        <f t="shared" si="246"/>
        <v>0</v>
      </c>
      <c r="S218" s="49">
        <f t="shared" si="247"/>
        <v>298.13</v>
      </c>
      <c r="T218" s="130">
        <f t="shared" si="248"/>
        <v>120.29</v>
      </c>
      <c r="U218" s="49">
        <f t="shared" si="249"/>
        <v>11.18</v>
      </c>
      <c r="V218" s="130">
        <f t="shared" si="250"/>
        <v>110</v>
      </c>
      <c r="W218" s="130">
        <f t="shared" si="251"/>
        <v>0</v>
      </c>
      <c r="X218" s="49">
        <f t="shared" si="252"/>
        <v>539.6</v>
      </c>
      <c r="Y218" s="49">
        <f t="shared" si="253"/>
        <v>1797.84</v>
      </c>
      <c r="Z218" s="49"/>
      <c r="AA218" s="139" t="s">
        <v>52</v>
      </c>
      <c r="AB218" s="140">
        <f t="shared" ref="AB218:AH218" si="278">K218+R218</f>
        <v>44.72</v>
      </c>
      <c r="AC218" s="140">
        <f t="shared" si="278"/>
        <v>894.39</v>
      </c>
      <c r="AD218" s="140">
        <f t="shared" si="278"/>
        <v>601.46</v>
      </c>
      <c r="AE218" s="140">
        <f t="shared" si="278"/>
        <v>37.27</v>
      </c>
      <c r="AF218" s="140">
        <f t="shared" si="278"/>
        <v>220</v>
      </c>
      <c r="AG218" s="140">
        <f t="shared" si="278"/>
        <v>0</v>
      </c>
      <c r="AH218" s="140">
        <f t="shared" si="278"/>
        <v>1797.84</v>
      </c>
      <c r="AI218" s="139" t="s">
        <v>32</v>
      </c>
    </row>
    <row r="219" s="39" customFormat="1" ht="16" customHeight="1" spans="1:35">
      <c r="A219" s="129">
        <f t="shared" si="238"/>
        <v>216</v>
      </c>
      <c r="B219" s="49" t="s">
        <v>568</v>
      </c>
      <c r="C219" s="307" t="s">
        <v>593</v>
      </c>
      <c r="D219" s="49" t="s">
        <v>594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39"/>
        <v>44.72</v>
      </c>
      <c r="L219" s="49">
        <f t="shared" si="240"/>
        <v>596.26</v>
      </c>
      <c r="M219" s="130">
        <f t="shared" si="241"/>
        <v>481.17</v>
      </c>
      <c r="N219" s="49">
        <f t="shared" si="242"/>
        <v>26.09</v>
      </c>
      <c r="O219" s="130">
        <f t="shared" si="243"/>
        <v>110</v>
      </c>
      <c r="P219" s="130">
        <f t="shared" si="244"/>
        <v>0</v>
      </c>
      <c r="Q219" s="130">
        <f t="shared" si="245"/>
        <v>1258.24</v>
      </c>
      <c r="R219" s="49">
        <f t="shared" si="246"/>
        <v>0</v>
      </c>
      <c r="S219" s="49">
        <f t="shared" si="247"/>
        <v>298.13</v>
      </c>
      <c r="T219" s="130">
        <f t="shared" si="248"/>
        <v>120.29</v>
      </c>
      <c r="U219" s="49">
        <f t="shared" si="249"/>
        <v>11.18</v>
      </c>
      <c r="V219" s="130">
        <f t="shared" si="250"/>
        <v>110</v>
      </c>
      <c r="W219" s="130">
        <f t="shared" si="251"/>
        <v>0</v>
      </c>
      <c r="X219" s="49">
        <f t="shared" si="252"/>
        <v>539.6</v>
      </c>
      <c r="Y219" s="49">
        <f t="shared" si="253"/>
        <v>1797.84</v>
      </c>
      <c r="Z219" s="49"/>
      <c r="AA219" s="139" t="s">
        <v>54</v>
      </c>
      <c r="AB219" s="140">
        <f t="shared" ref="AB219:AH219" si="279">K219+R219</f>
        <v>44.72</v>
      </c>
      <c r="AC219" s="140">
        <f t="shared" si="279"/>
        <v>894.39</v>
      </c>
      <c r="AD219" s="140">
        <f t="shared" si="279"/>
        <v>601.46</v>
      </c>
      <c r="AE219" s="140">
        <f t="shared" si="279"/>
        <v>37.27</v>
      </c>
      <c r="AF219" s="140">
        <f t="shared" si="279"/>
        <v>220</v>
      </c>
      <c r="AG219" s="140">
        <f t="shared" si="279"/>
        <v>0</v>
      </c>
      <c r="AH219" s="140">
        <f t="shared" si="279"/>
        <v>1797.84</v>
      </c>
      <c r="AI219" s="139" t="s">
        <v>32</v>
      </c>
    </row>
    <row r="220" s="39" customFormat="1" ht="16" customHeight="1" spans="1:35">
      <c r="A220" s="129">
        <f t="shared" si="238"/>
        <v>217</v>
      </c>
      <c r="B220" s="49" t="s">
        <v>568</v>
      </c>
      <c r="C220" s="307" t="s">
        <v>595</v>
      </c>
      <c r="D220" s="49" t="s">
        <v>596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39"/>
        <v>44.72</v>
      </c>
      <c r="L220" s="49">
        <f t="shared" si="240"/>
        <v>596.26</v>
      </c>
      <c r="M220" s="130">
        <f t="shared" si="241"/>
        <v>481.17</v>
      </c>
      <c r="N220" s="49">
        <f t="shared" si="242"/>
        <v>26.09</v>
      </c>
      <c r="O220" s="130">
        <f t="shared" si="243"/>
        <v>110</v>
      </c>
      <c r="P220" s="130">
        <f t="shared" si="244"/>
        <v>0</v>
      </c>
      <c r="Q220" s="130">
        <f t="shared" si="245"/>
        <v>1258.24</v>
      </c>
      <c r="R220" s="49">
        <f t="shared" si="246"/>
        <v>0</v>
      </c>
      <c r="S220" s="49">
        <f t="shared" si="247"/>
        <v>298.13</v>
      </c>
      <c r="T220" s="130">
        <f t="shared" si="248"/>
        <v>120.29</v>
      </c>
      <c r="U220" s="49">
        <f t="shared" si="249"/>
        <v>11.18</v>
      </c>
      <c r="V220" s="130">
        <f t="shared" si="250"/>
        <v>110</v>
      </c>
      <c r="W220" s="130">
        <f t="shared" si="251"/>
        <v>0</v>
      </c>
      <c r="X220" s="49">
        <f t="shared" si="252"/>
        <v>539.6</v>
      </c>
      <c r="Y220" s="49">
        <f t="shared" si="253"/>
        <v>1797.84</v>
      </c>
      <c r="Z220" s="49"/>
      <c r="AA220" s="139" t="s">
        <v>52</v>
      </c>
      <c r="AB220" s="140">
        <f t="shared" ref="AB220:AH220" si="280">K220+R220</f>
        <v>44.72</v>
      </c>
      <c r="AC220" s="140">
        <f t="shared" si="280"/>
        <v>894.39</v>
      </c>
      <c r="AD220" s="140">
        <f t="shared" si="280"/>
        <v>601.46</v>
      </c>
      <c r="AE220" s="140">
        <f t="shared" si="280"/>
        <v>37.27</v>
      </c>
      <c r="AF220" s="140">
        <f t="shared" si="280"/>
        <v>220</v>
      </c>
      <c r="AG220" s="140">
        <f t="shared" si="280"/>
        <v>0</v>
      </c>
      <c r="AH220" s="140">
        <f t="shared" si="280"/>
        <v>1797.84</v>
      </c>
      <c r="AI220" s="139" t="s">
        <v>32</v>
      </c>
    </row>
    <row r="221" s="39" customFormat="1" ht="16" customHeight="1" spans="1:35">
      <c r="A221" s="129">
        <f t="shared" si="238"/>
        <v>218</v>
      </c>
      <c r="B221" s="49" t="s">
        <v>568</v>
      </c>
      <c r="C221" s="307" t="s">
        <v>597</v>
      </c>
      <c r="D221" s="49" t="s">
        <v>598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/>
      <c r="K221" s="49">
        <f t="shared" si="239"/>
        <v>44.72</v>
      </c>
      <c r="L221" s="49">
        <f t="shared" si="240"/>
        <v>596.26</v>
      </c>
      <c r="M221" s="130">
        <f t="shared" si="241"/>
        <v>481.17</v>
      </c>
      <c r="N221" s="49">
        <f t="shared" si="242"/>
        <v>26.09</v>
      </c>
      <c r="O221" s="130">
        <f t="shared" si="243"/>
        <v>110</v>
      </c>
      <c r="P221" s="130">
        <f t="shared" si="244"/>
        <v>0</v>
      </c>
      <c r="Q221" s="130">
        <f t="shared" si="245"/>
        <v>1258.24</v>
      </c>
      <c r="R221" s="49">
        <f t="shared" si="246"/>
        <v>0</v>
      </c>
      <c r="S221" s="49">
        <f t="shared" si="247"/>
        <v>298.13</v>
      </c>
      <c r="T221" s="130">
        <f t="shared" si="248"/>
        <v>120.29</v>
      </c>
      <c r="U221" s="49">
        <f t="shared" si="249"/>
        <v>11.18</v>
      </c>
      <c r="V221" s="130">
        <f t="shared" si="250"/>
        <v>110</v>
      </c>
      <c r="W221" s="130">
        <f t="shared" si="251"/>
        <v>0</v>
      </c>
      <c r="X221" s="49">
        <f t="shared" si="252"/>
        <v>539.6</v>
      </c>
      <c r="Y221" s="49">
        <f t="shared" si="253"/>
        <v>1797.84</v>
      </c>
      <c r="Z221" s="49"/>
      <c r="AA221" s="139" t="s">
        <v>52</v>
      </c>
      <c r="AB221" s="140">
        <f t="shared" ref="AB221:AH221" si="281">K221+R221</f>
        <v>44.72</v>
      </c>
      <c r="AC221" s="140">
        <f t="shared" si="281"/>
        <v>894.39</v>
      </c>
      <c r="AD221" s="140">
        <f t="shared" si="281"/>
        <v>601.46</v>
      </c>
      <c r="AE221" s="140">
        <f t="shared" si="281"/>
        <v>37.27</v>
      </c>
      <c r="AF221" s="140">
        <f t="shared" si="281"/>
        <v>220</v>
      </c>
      <c r="AG221" s="140">
        <f t="shared" si="281"/>
        <v>0</v>
      </c>
      <c r="AH221" s="140">
        <f t="shared" si="281"/>
        <v>1797.84</v>
      </c>
      <c r="AI221" s="139" t="s">
        <v>32</v>
      </c>
    </row>
    <row r="222" s="39" customFormat="1" ht="16" customHeight="1" spans="1:35">
      <c r="A222" s="129">
        <f t="shared" si="238"/>
        <v>219</v>
      </c>
      <c r="B222" s="49" t="s">
        <v>568</v>
      </c>
      <c r="C222" s="307" t="s">
        <v>599</v>
      </c>
      <c r="D222" s="49" t="s">
        <v>600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2200</v>
      </c>
      <c r="J222" s="130"/>
      <c r="K222" s="49">
        <f t="shared" si="239"/>
        <v>44.72</v>
      </c>
      <c r="L222" s="49">
        <f t="shared" si="240"/>
        <v>596.26</v>
      </c>
      <c r="M222" s="130">
        <f t="shared" si="241"/>
        <v>481.17</v>
      </c>
      <c r="N222" s="49">
        <f t="shared" si="242"/>
        <v>26.09</v>
      </c>
      <c r="O222" s="130">
        <f t="shared" si="243"/>
        <v>110</v>
      </c>
      <c r="P222" s="130">
        <f t="shared" si="244"/>
        <v>0</v>
      </c>
      <c r="Q222" s="130">
        <f t="shared" si="245"/>
        <v>1258.24</v>
      </c>
      <c r="R222" s="49">
        <f t="shared" si="246"/>
        <v>0</v>
      </c>
      <c r="S222" s="49">
        <f t="shared" si="247"/>
        <v>298.13</v>
      </c>
      <c r="T222" s="130">
        <f t="shared" si="248"/>
        <v>120.29</v>
      </c>
      <c r="U222" s="49">
        <f t="shared" si="249"/>
        <v>11.18</v>
      </c>
      <c r="V222" s="130">
        <f t="shared" si="250"/>
        <v>110</v>
      </c>
      <c r="W222" s="130">
        <f t="shared" si="251"/>
        <v>0</v>
      </c>
      <c r="X222" s="49">
        <f t="shared" si="252"/>
        <v>539.6</v>
      </c>
      <c r="Y222" s="49">
        <f t="shared" si="253"/>
        <v>1797.84</v>
      </c>
      <c r="Z222" s="49"/>
      <c r="AA222" s="139" t="s">
        <v>52</v>
      </c>
      <c r="AB222" s="140">
        <f t="shared" ref="AB222:AH222" si="282">K222+R222</f>
        <v>44.72</v>
      </c>
      <c r="AC222" s="140">
        <f t="shared" si="282"/>
        <v>894.39</v>
      </c>
      <c r="AD222" s="140">
        <f t="shared" si="282"/>
        <v>601.46</v>
      </c>
      <c r="AE222" s="140">
        <f t="shared" si="282"/>
        <v>37.27</v>
      </c>
      <c r="AF222" s="140">
        <f t="shared" si="282"/>
        <v>220</v>
      </c>
      <c r="AG222" s="140">
        <f t="shared" si="282"/>
        <v>0</v>
      </c>
      <c r="AH222" s="140">
        <f t="shared" si="282"/>
        <v>1797.84</v>
      </c>
      <c r="AI222" s="139" t="s">
        <v>32</v>
      </c>
    </row>
    <row r="223" s="39" customFormat="1" ht="16" customHeight="1" spans="1:35">
      <c r="A223" s="129">
        <f t="shared" si="238"/>
        <v>220</v>
      </c>
      <c r="B223" s="49" t="s">
        <v>568</v>
      </c>
      <c r="C223" s="307" t="s">
        <v>601</v>
      </c>
      <c r="D223" s="49" t="s">
        <v>602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2200</v>
      </c>
      <c r="J223" s="130"/>
      <c r="K223" s="49">
        <f t="shared" si="239"/>
        <v>44.72</v>
      </c>
      <c r="L223" s="49">
        <f t="shared" si="240"/>
        <v>596.26</v>
      </c>
      <c r="M223" s="130">
        <f t="shared" si="241"/>
        <v>481.17</v>
      </c>
      <c r="N223" s="49">
        <f t="shared" si="242"/>
        <v>26.09</v>
      </c>
      <c r="O223" s="130">
        <f t="shared" si="243"/>
        <v>110</v>
      </c>
      <c r="P223" s="130">
        <f t="shared" si="244"/>
        <v>0</v>
      </c>
      <c r="Q223" s="130">
        <f t="shared" si="245"/>
        <v>1258.24</v>
      </c>
      <c r="R223" s="49">
        <f t="shared" si="246"/>
        <v>0</v>
      </c>
      <c r="S223" s="49">
        <f t="shared" si="247"/>
        <v>298.13</v>
      </c>
      <c r="T223" s="130">
        <f t="shared" si="248"/>
        <v>120.29</v>
      </c>
      <c r="U223" s="49">
        <f t="shared" si="249"/>
        <v>11.18</v>
      </c>
      <c r="V223" s="130">
        <f t="shared" si="250"/>
        <v>110</v>
      </c>
      <c r="W223" s="130">
        <f t="shared" si="251"/>
        <v>0</v>
      </c>
      <c r="X223" s="49">
        <f t="shared" si="252"/>
        <v>539.6</v>
      </c>
      <c r="Y223" s="49">
        <f t="shared" si="253"/>
        <v>1797.84</v>
      </c>
      <c r="Z223" s="49"/>
      <c r="AA223" s="139" t="s">
        <v>54</v>
      </c>
      <c r="AB223" s="140">
        <f t="shared" ref="AB223:AH223" si="283">K223+R223</f>
        <v>44.72</v>
      </c>
      <c r="AC223" s="140">
        <f t="shared" si="283"/>
        <v>894.39</v>
      </c>
      <c r="AD223" s="140">
        <f t="shared" si="283"/>
        <v>601.46</v>
      </c>
      <c r="AE223" s="140">
        <f t="shared" si="283"/>
        <v>37.27</v>
      </c>
      <c r="AF223" s="140">
        <f t="shared" si="283"/>
        <v>220</v>
      </c>
      <c r="AG223" s="140">
        <f t="shared" si="283"/>
        <v>0</v>
      </c>
      <c r="AH223" s="140">
        <f t="shared" si="283"/>
        <v>1797.84</v>
      </c>
      <c r="AI223" s="139" t="s">
        <v>32</v>
      </c>
    </row>
    <row r="224" s="39" customFormat="1" ht="16" customHeight="1" spans="1:35">
      <c r="A224" s="129">
        <f t="shared" si="238"/>
        <v>221</v>
      </c>
      <c r="B224" s="49" t="s">
        <v>129</v>
      </c>
      <c r="C224" s="307" t="s">
        <v>603</v>
      </c>
      <c r="D224" s="49" t="s">
        <v>604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3180</v>
      </c>
      <c r="J224" s="130"/>
      <c r="K224" s="49">
        <f t="shared" si="239"/>
        <v>44.72</v>
      </c>
      <c r="L224" s="49">
        <f t="shared" si="240"/>
        <v>596.26</v>
      </c>
      <c r="M224" s="130">
        <f t="shared" si="241"/>
        <v>481.17</v>
      </c>
      <c r="N224" s="49">
        <f t="shared" si="242"/>
        <v>26.09</v>
      </c>
      <c r="O224" s="130">
        <f t="shared" si="243"/>
        <v>159</v>
      </c>
      <c r="P224" s="130">
        <f t="shared" si="244"/>
        <v>0</v>
      </c>
      <c r="Q224" s="130">
        <f t="shared" si="245"/>
        <v>1307.24</v>
      </c>
      <c r="R224" s="49">
        <f t="shared" si="246"/>
        <v>0</v>
      </c>
      <c r="S224" s="49">
        <f t="shared" si="247"/>
        <v>298.13</v>
      </c>
      <c r="T224" s="130">
        <f t="shared" si="248"/>
        <v>120.29</v>
      </c>
      <c r="U224" s="49">
        <f t="shared" si="249"/>
        <v>11.18</v>
      </c>
      <c r="V224" s="130">
        <f t="shared" si="250"/>
        <v>159</v>
      </c>
      <c r="W224" s="130">
        <f t="shared" si="251"/>
        <v>0</v>
      </c>
      <c r="X224" s="49">
        <f t="shared" si="252"/>
        <v>588.6</v>
      </c>
      <c r="Y224" s="49">
        <f t="shared" si="253"/>
        <v>1895.84</v>
      </c>
      <c r="Z224" s="49"/>
      <c r="AA224" s="139" t="s">
        <v>61</v>
      </c>
      <c r="AB224" s="140">
        <f t="shared" ref="AB224:AH224" si="284">K224+R224</f>
        <v>44.72</v>
      </c>
      <c r="AC224" s="140">
        <f t="shared" si="284"/>
        <v>894.39</v>
      </c>
      <c r="AD224" s="140">
        <f t="shared" si="284"/>
        <v>601.46</v>
      </c>
      <c r="AE224" s="140">
        <f t="shared" si="284"/>
        <v>37.27</v>
      </c>
      <c r="AF224" s="140">
        <f t="shared" si="284"/>
        <v>318</v>
      </c>
      <c r="AG224" s="140">
        <f t="shared" si="284"/>
        <v>0</v>
      </c>
      <c r="AH224" s="140">
        <f t="shared" si="284"/>
        <v>1895.84</v>
      </c>
      <c r="AI224" s="139" t="s">
        <v>35</v>
      </c>
    </row>
    <row r="225" s="39" customFormat="1" ht="16" customHeight="1" spans="1:35">
      <c r="A225" s="129">
        <f t="shared" si="238"/>
        <v>222</v>
      </c>
      <c r="B225" s="49" t="s">
        <v>169</v>
      </c>
      <c r="C225" s="307" t="s">
        <v>605</v>
      </c>
      <c r="D225" s="49" t="s">
        <v>606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3180</v>
      </c>
      <c r="J225" s="130"/>
      <c r="K225" s="49">
        <f t="shared" si="239"/>
        <v>44.72</v>
      </c>
      <c r="L225" s="49">
        <f t="shared" si="240"/>
        <v>596.26</v>
      </c>
      <c r="M225" s="130">
        <f t="shared" si="241"/>
        <v>481.17</v>
      </c>
      <c r="N225" s="49">
        <f t="shared" si="242"/>
        <v>26.09</v>
      </c>
      <c r="O225" s="130">
        <f t="shared" si="243"/>
        <v>159</v>
      </c>
      <c r="P225" s="130">
        <f t="shared" si="244"/>
        <v>0</v>
      </c>
      <c r="Q225" s="130">
        <f t="shared" si="245"/>
        <v>1307.24</v>
      </c>
      <c r="R225" s="49">
        <f t="shared" si="246"/>
        <v>0</v>
      </c>
      <c r="S225" s="49">
        <f t="shared" si="247"/>
        <v>298.13</v>
      </c>
      <c r="T225" s="130">
        <f t="shared" si="248"/>
        <v>120.29</v>
      </c>
      <c r="U225" s="49">
        <f t="shared" si="249"/>
        <v>11.18</v>
      </c>
      <c r="V225" s="130">
        <f t="shared" si="250"/>
        <v>159</v>
      </c>
      <c r="W225" s="130">
        <f t="shared" si="251"/>
        <v>0</v>
      </c>
      <c r="X225" s="49">
        <f t="shared" si="252"/>
        <v>588.6</v>
      </c>
      <c r="Y225" s="49">
        <f t="shared" si="253"/>
        <v>1895.84</v>
      </c>
      <c r="Z225" s="49"/>
      <c r="AA225" s="139" t="s">
        <v>92</v>
      </c>
      <c r="AB225" s="140">
        <f t="shared" ref="AB225:AH225" si="285">K225+R225</f>
        <v>44.72</v>
      </c>
      <c r="AC225" s="140">
        <f t="shared" si="285"/>
        <v>894.39</v>
      </c>
      <c r="AD225" s="140">
        <f t="shared" si="285"/>
        <v>601.46</v>
      </c>
      <c r="AE225" s="140">
        <f t="shared" si="285"/>
        <v>37.27</v>
      </c>
      <c r="AF225" s="140">
        <f t="shared" si="285"/>
        <v>318</v>
      </c>
      <c r="AG225" s="140">
        <f t="shared" si="285"/>
        <v>0</v>
      </c>
      <c r="AH225" s="140">
        <f t="shared" si="285"/>
        <v>1895.84</v>
      </c>
      <c r="AI225" s="139" t="s">
        <v>31</v>
      </c>
    </row>
    <row r="226" s="39" customFormat="1" ht="16" customHeight="1" spans="1:35">
      <c r="A226" s="129">
        <f t="shared" si="238"/>
        <v>223</v>
      </c>
      <c r="B226" s="49" t="s">
        <v>217</v>
      </c>
      <c r="C226" s="307" t="s">
        <v>607</v>
      </c>
      <c r="D226" s="49" t="s">
        <v>608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39"/>
        <v>44.72</v>
      </c>
      <c r="L226" s="49">
        <f t="shared" si="240"/>
        <v>596.26</v>
      </c>
      <c r="M226" s="130">
        <f t="shared" si="241"/>
        <v>481.17</v>
      </c>
      <c r="N226" s="49">
        <f t="shared" si="242"/>
        <v>26.09</v>
      </c>
      <c r="O226" s="130">
        <f t="shared" si="243"/>
        <v>110</v>
      </c>
      <c r="P226" s="130">
        <f t="shared" si="244"/>
        <v>0</v>
      </c>
      <c r="Q226" s="130">
        <f t="shared" si="245"/>
        <v>1258.24</v>
      </c>
      <c r="R226" s="49">
        <f t="shared" si="246"/>
        <v>0</v>
      </c>
      <c r="S226" s="49">
        <f t="shared" si="247"/>
        <v>298.13</v>
      </c>
      <c r="T226" s="130">
        <f t="shared" si="248"/>
        <v>120.29</v>
      </c>
      <c r="U226" s="49">
        <f t="shared" si="249"/>
        <v>11.18</v>
      </c>
      <c r="V226" s="130">
        <f t="shared" si="250"/>
        <v>110</v>
      </c>
      <c r="W226" s="130">
        <f t="shared" si="251"/>
        <v>0</v>
      </c>
      <c r="X226" s="49">
        <f t="shared" si="252"/>
        <v>539.6</v>
      </c>
      <c r="Y226" s="49">
        <f t="shared" si="253"/>
        <v>1797.84</v>
      </c>
      <c r="Z226" s="49"/>
      <c r="AA226" s="139" t="s">
        <v>57</v>
      </c>
      <c r="AB226" s="140">
        <f t="shared" ref="AB226:AH226" si="286">K226+R226</f>
        <v>44.72</v>
      </c>
      <c r="AC226" s="140">
        <f t="shared" si="286"/>
        <v>894.39</v>
      </c>
      <c r="AD226" s="140">
        <f t="shared" si="286"/>
        <v>601.46</v>
      </c>
      <c r="AE226" s="140">
        <f t="shared" si="286"/>
        <v>37.27</v>
      </c>
      <c r="AF226" s="140">
        <f t="shared" si="286"/>
        <v>220</v>
      </c>
      <c r="AG226" s="140">
        <f t="shared" si="286"/>
        <v>0</v>
      </c>
      <c r="AH226" s="140">
        <f t="shared" si="286"/>
        <v>1797.84</v>
      </c>
      <c r="AI226" s="139" t="s">
        <v>32</v>
      </c>
    </row>
    <row r="227" s="39" customFormat="1" ht="16" customHeight="1" spans="1:35">
      <c r="A227" s="129">
        <f t="shared" si="238"/>
        <v>224</v>
      </c>
      <c r="B227" s="49" t="s">
        <v>568</v>
      </c>
      <c r="C227" s="307" t="s">
        <v>609</v>
      </c>
      <c r="D227" s="49" t="s">
        <v>610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39"/>
        <v>44.72</v>
      </c>
      <c r="L227" s="49">
        <f t="shared" si="240"/>
        <v>596.26</v>
      </c>
      <c r="M227" s="130">
        <f t="shared" si="241"/>
        <v>481.17</v>
      </c>
      <c r="N227" s="49">
        <f t="shared" si="242"/>
        <v>26.09</v>
      </c>
      <c r="O227" s="130">
        <f t="shared" si="243"/>
        <v>110</v>
      </c>
      <c r="P227" s="130">
        <f t="shared" si="244"/>
        <v>0</v>
      </c>
      <c r="Q227" s="130">
        <f t="shared" si="245"/>
        <v>1258.24</v>
      </c>
      <c r="R227" s="49">
        <f t="shared" si="246"/>
        <v>0</v>
      </c>
      <c r="S227" s="49">
        <f t="shared" si="247"/>
        <v>298.13</v>
      </c>
      <c r="T227" s="130">
        <f t="shared" si="248"/>
        <v>120.29</v>
      </c>
      <c r="U227" s="49">
        <f t="shared" si="249"/>
        <v>11.18</v>
      </c>
      <c r="V227" s="130">
        <f t="shared" si="250"/>
        <v>110</v>
      </c>
      <c r="W227" s="130">
        <f t="shared" si="251"/>
        <v>0</v>
      </c>
      <c r="X227" s="49">
        <f t="shared" si="252"/>
        <v>539.6</v>
      </c>
      <c r="Y227" s="49">
        <f t="shared" si="253"/>
        <v>1797.84</v>
      </c>
      <c r="Z227" s="49"/>
      <c r="AA227" s="139" t="s">
        <v>54</v>
      </c>
      <c r="AB227" s="140">
        <f t="shared" ref="AB227:AH227" si="287">K227+R227</f>
        <v>44.72</v>
      </c>
      <c r="AC227" s="140">
        <f t="shared" si="287"/>
        <v>894.39</v>
      </c>
      <c r="AD227" s="140">
        <f t="shared" si="287"/>
        <v>601.46</v>
      </c>
      <c r="AE227" s="140">
        <f t="shared" si="287"/>
        <v>37.27</v>
      </c>
      <c r="AF227" s="140">
        <f t="shared" si="287"/>
        <v>220</v>
      </c>
      <c r="AG227" s="140">
        <f t="shared" si="287"/>
        <v>0</v>
      </c>
      <c r="AH227" s="140">
        <f t="shared" si="287"/>
        <v>1797.84</v>
      </c>
      <c r="AI227" s="139" t="s">
        <v>32</v>
      </c>
    </row>
    <row r="228" s="39" customFormat="1" ht="16" customHeight="1" spans="1:35">
      <c r="A228" s="129">
        <f t="shared" si="238"/>
        <v>225</v>
      </c>
      <c r="B228" s="49" t="s">
        <v>568</v>
      </c>
      <c r="C228" s="307" t="s">
        <v>611</v>
      </c>
      <c r="D228" s="49" t="s">
        <v>612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2200</v>
      </c>
      <c r="J228" s="130"/>
      <c r="K228" s="49">
        <f t="shared" si="239"/>
        <v>44.72</v>
      </c>
      <c r="L228" s="49">
        <f t="shared" si="240"/>
        <v>596.26</v>
      </c>
      <c r="M228" s="130">
        <f t="shared" si="241"/>
        <v>481.17</v>
      </c>
      <c r="N228" s="49">
        <f t="shared" si="242"/>
        <v>26.09</v>
      </c>
      <c r="O228" s="130">
        <f t="shared" si="243"/>
        <v>110</v>
      </c>
      <c r="P228" s="130">
        <f t="shared" si="244"/>
        <v>0</v>
      </c>
      <c r="Q228" s="130">
        <f t="shared" si="245"/>
        <v>1258.24</v>
      </c>
      <c r="R228" s="49">
        <f t="shared" si="246"/>
        <v>0</v>
      </c>
      <c r="S228" s="49">
        <f t="shared" si="247"/>
        <v>298.13</v>
      </c>
      <c r="T228" s="130">
        <f t="shared" si="248"/>
        <v>120.29</v>
      </c>
      <c r="U228" s="49">
        <f t="shared" si="249"/>
        <v>11.18</v>
      </c>
      <c r="V228" s="130">
        <f t="shared" si="250"/>
        <v>110</v>
      </c>
      <c r="W228" s="130">
        <f t="shared" si="251"/>
        <v>0</v>
      </c>
      <c r="X228" s="49">
        <f t="shared" si="252"/>
        <v>539.6</v>
      </c>
      <c r="Y228" s="49">
        <f t="shared" si="253"/>
        <v>1797.84</v>
      </c>
      <c r="Z228" s="49"/>
      <c r="AA228" s="139" t="s">
        <v>54</v>
      </c>
      <c r="AB228" s="140">
        <f t="shared" ref="AB228:AH228" si="288">K228+R228</f>
        <v>44.72</v>
      </c>
      <c r="AC228" s="140">
        <f t="shared" si="288"/>
        <v>894.39</v>
      </c>
      <c r="AD228" s="140">
        <f t="shared" si="288"/>
        <v>601.46</v>
      </c>
      <c r="AE228" s="140">
        <f t="shared" si="288"/>
        <v>37.27</v>
      </c>
      <c r="AF228" s="140">
        <f t="shared" si="288"/>
        <v>220</v>
      </c>
      <c r="AG228" s="140">
        <f t="shared" si="288"/>
        <v>0</v>
      </c>
      <c r="AH228" s="140">
        <f t="shared" si="288"/>
        <v>1797.84</v>
      </c>
      <c r="AI228" s="139" t="s">
        <v>32</v>
      </c>
    </row>
    <row r="229" s="39" customFormat="1" ht="16" customHeight="1" spans="1:35">
      <c r="A229" s="129">
        <f t="shared" si="238"/>
        <v>226</v>
      </c>
      <c r="B229" s="49" t="s">
        <v>568</v>
      </c>
      <c r="C229" s="315" t="s">
        <v>613</v>
      </c>
      <c r="D229" s="49" t="s">
        <v>614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/>
      <c r="K229" s="49">
        <f t="shared" si="239"/>
        <v>44.72</v>
      </c>
      <c r="L229" s="49">
        <f t="shared" si="240"/>
        <v>596.26</v>
      </c>
      <c r="M229" s="130">
        <f t="shared" si="241"/>
        <v>481.17</v>
      </c>
      <c r="N229" s="49">
        <f t="shared" si="242"/>
        <v>26.09</v>
      </c>
      <c r="O229" s="130">
        <f t="shared" si="243"/>
        <v>110</v>
      </c>
      <c r="P229" s="130">
        <f t="shared" si="244"/>
        <v>0</v>
      </c>
      <c r="Q229" s="130">
        <f t="shared" si="245"/>
        <v>1258.24</v>
      </c>
      <c r="R229" s="49">
        <f t="shared" si="246"/>
        <v>0</v>
      </c>
      <c r="S229" s="49">
        <f t="shared" si="247"/>
        <v>298.13</v>
      </c>
      <c r="T229" s="130">
        <f t="shared" si="248"/>
        <v>120.29</v>
      </c>
      <c r="U229" s="49">
        <f t="shared" si="249"/>
        <v>11.18</v>
      </c>
      <c r="V229" s="130">
        <f t="shared" si="250"/>
        <v>110</v>
      </c>
      <c r="W229" s="130">
        <f t="shared" si="251"/>
        <v>0</v>
      </c>
      <c r="X229" s="49">
        <f t="shared" si="252"/>
        <v>539.6</v>
      </c>
      <c r="Y229" s="49">
        <f t="shared" si="253"/>
        <v>1797.84</v>
      </c>
      <c r="Z229" s="49"/>
      <c r="AA229" s="139" t="s">
        <v>54</v>
      </c>
      <c r="AB229" s="140">
        <f t="shared" ref="AB229:AH229" si="289">K229+R229</f>
        <v>44.72</v>
      </c>
      <c r="AC229" s="140">
        <f t="shared" si="289"/>
        <v>894.39</v>
      </c>
      <c r="AD229" s="140">
        <f t="shared" si="289"/>
        <v>601.46</v>
      </c>
      <c r="AE229" s="140">
        <f t="shared" si="289"/>
        <v>37.27</v>
      </c>
      <c r="AF229" s="140">
        <f t="shared" si="289"/>
        <v>220</v>
      </c>
      <c r="AG229" s="140">
        <f t="shared" si="289"/>
        <v>0</v>
      </c>
      <c r="AH229" s="140">
        <f t="shared" si="289"/>
        <v>1797.84</v>
      </c>
      <c r="AI229" s="139" t="s">
        <v>32</v>
      </c>
    </row>
    <row r="230" s="39" customFormat="1" ht="16" customHeight="1" spans="1:35">
      <c r="A230" s="129">
        <f t="shared" si="238"/>
        <v>227</v>
      </c>
      <c r="B230" s="49" t="s">
        <v>50</v>
      </c>
      <c r="C230" s="316" t="s">
        <v>615</v>
      </c>
      <c r="D230" s="230" t="s">
        <v>616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39"/>
        <v>44.72</v>
      </c>
      <c r="L230" s="49">
        <f t="shared" si="240"/>
        <v>596.26</v>
      </c>
      <c r="M230" s="130">
        <f t="shared" si="241"/>
        <v>481.17</v>
      </c>
      <c r="N230" s="49">
        <f t="shared" si="242"/>
        <v>26.09</v>
      </c>
      <c r="O230" s="130">
        <f t="shared" si="243"/>
        <v>159</v>
      </c>
      <c r="P230" s="130">
        <f t="shared" si="244"/>
        <v>0</v>
      </c>
      <c r="Q230" s="130">
        <f t="shared" si="245"/>
        <v>1307.24</v>
      </c>
      <c r="R230" s="49">
        <f t="shared" si="246"/>
        <v>0</v>
      </c>
      <c r="S230" s="49">
        <f t="shared" si="247"/>
        <v>298.13</v>
      </c>
      <c r="T230" s="130">
        <f t="shared" si="248"/>
        <v>120.29</v>
      </c>
      <c r="U230" s="49">
        <f t="shared" si="249"/>
        <v>11.18</v>
      </c>
      <c r="V230" s="130">
        <f t="shared" si="250"/>
        <v>159</v>
      </c>
      <c r="W230" s="130">
        <f t="shared" si="251"/>
        <v>0</v>
      </c>
      <c r="X230" s="49">
        <f t="shared" si="252"/>
        <v>588.6</v>
      </c>
      <c r="Y230" s="49">
        <f t="shared" si="253"/>
        <v>1895.84</v>
      </c>
      <c r="Z230" s="49"/>
      <c r="AA230" s="139" t="s">
        <v>50</v>
      </c>
      <c r="AB230" s="140">
        <f t="shared" ref="AB230:AH230" si="290">K230+R230</f>
        <v>44.72</v>
      </c>
      <c r="AC230" s="140">
        <f t="shared" si="290"/>
        <v>894.39</v>
      </c>
      <c r="AD230" s="140">
        <f t="shared" si="290"/>
        <v>601.46</v>
      </c>
      <c r="AE230" s="140">
        <f t="shared" si="290"/>
        <v>37.27</v>
      </c>
      <c r="AF230" s="140">
        <f t="shared" si="290"/>
        <v>318</v>
      </c>
      <c r="AG230" s="140">
        <f t="shared" si="290"/>
        <v>0</v>
      </c>
      <c r="AH230" s="140">
        <f t="shared" si="290"/>
        <v>1895.84</v>
      </c>
      <c r="AI230" s="139" t="s">
        <v>31</v>
      </c>
    </row>
    <row r="231" s="39" customFormat="1" ht="16" customHeight="1" spans="1:35">
      <c r="A231" s="129">
        <f t="shared" si="238"/>
        <v>228</v>
      </c>
      <c r="B231" s="49" t="s">
        <v>119</v>
      </c>
      <c r="C231" s="310" t="s">
        <v>617</v>
      </c>
      <c r="D231" s="133" t="s">
        <v>618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2200</v>
      </c>
      <c r="J231" s="130"/>
      <c r="K231" s="49">
        <f t="shared" si="239"/>
        <v>44.72</v>
      </c>
      <c r="L231" s="49">
        <f t="shared" si="240"/>
        <v>596.26</v>
      </c>
      <c r="M231" s="130">
        <f t="shared" si="241"/>
        <v>481.17</v>
      </c>
      <c r="N231" s="49">
        <f t="shared" si="242"/>
        <v>26.09</v>
      </c>
      <c r="O231" s="130">
        <f t="shared" si="243"/>
        <v>110</v>
      </c>
      <c r="P231" s="130">
        <f t="shared" si="244"/>
        <v>0</v>
      </c>
      <c r="Q231" s="130">
        <f t="shared" si="245"/>
        <v>1258.24</v>
      </c>
      <c r="R231" s="49">
        <f t="shared" si="246"/>
        <v>0</v>
      </c>
      <c r="S231" s="49">
        <f t="shared" si="247"/>
        <v>298.13</v>
      </c>
      <c r="T231" s="130">
        <f t="shared" si="248"/>
        <v>120.29</v>
      </c>
      <c r="U231" s="49">
        <f t="shared" si="249"/>
        <v>11.18</v>
      </c>
      <c r="V231" s="130">
        <f t="shared" si="250"/>
        <v>110</v>
      </c>
      <c r="W231" s="130">
        <f t="shared" si="251"/>
        <v>0</v>
      </c>
      <c r="X231" s="49">
        <f t="shared" si="252"/>
        <v>539.6</v>
      </c>
      <c r="Y231" s="49">
        <f t="shared" si="253"/>
        <v>1797.84</v>
      </c>
      <c r="Z231" s="49"/>
      <c r="AA231" s="139" t="s">
        <v>78</v>
      </c>
      <c r="AB231" s="140">
        <f t="shared" ref="AB231:AH231" si="291">K231+R231</f>
        <v>44.72</v>
      </c>
      <c r="AC231" s="140">
        <f t="shared" si="291"/>
        <v>894.39</v>
      </c>
      <c r="AD231" s="140">
        <f t="shared" si="291"/>
        <v>601.46</v>
      </c>
      <c r="AE231" s="140">
        <f t="shared" si="291"/>
        <v>37.27</v>
      </c>
      <c r="AF231" s="140">
        <f t="shared" si="291"/>
        <v>220</v>
      </c>
      <c r="AG231" s="140">
        <f t="shared" si="291"/>
        <v>0</v>
      </c>
      <c r="AH231" s="140">
        <f t="shared" si="291"/>
        <v>1797.84</v>
      </c>
      <c r="AI231" s="139" t="s">
        <v>32</v>
      </c>
    </row>
    <row r="232" s="39" customFormat="1" ht="16" customHeight="1" spans="1:35">
      <c r="A232" s="129">
        <f t="shared" si="238"/>
        <v>229</v>
      </c>
      <c r="B232" s="49" t="s">
        <v>129</v>
      </c>
      <c r="C232" s="312" t="s">
        <v>619</v>
      </c>
      <c r="D232" s="202" t="s">
        <v>620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3180</v>
      </c>
      <c r="J232" s="130"/>
      <c r="K232" s="49">
        <f t="shared" si="239"/>
        <v>44.72</v>
      </c>
      <c r="L232" s="49">
        <f t="shared" si="240"/>
        <v>596.26</v>
      </c>
      <c r="M232" s="130">
        <f t="shared" si="241"/>
        <v>481.17</v>
      </c>
      <c r="N232" s="49">
        <f t="shared" si="242"/>
        <v>26.09</v>
      </c>
      <c r="O232" s="130">
        <f t="shared" si="243"/>
        <v>159</v>
      </c>
      <c r="P232" s="130">
        <f t="shared" si="244"/>
        <v>0</v>
      </c>
      <c r="Q232" s="130">
        <f t="shared" si="245"/>
        <v>1307.24</v>
      </c>
      <c r="R232" s="49">
        <f t="shared" si="246"/>
        <v>0</v>
      </c>
      <c r="S232" s="49">
        <f t="shared" si="247"/>
        <v>298.13</v>
      </c>
      <c r="T232" s="130">
        <f t="shared" si="248"/>
        <v>120.29</v>
      </c>
      <c r="U232" s="49">
        <f t="shared" si="249"/>
        <v>11.18</v>
      </c>
      <c r="V232" s="130">
        <f t="shared" si="250"/>
        <v>159</v>
      </c>
      <c r="W232" s="130">
        <f t="shared" si="251"/>
        <v>0</v>
      </c>
      <c r="X232" s="49">
        <f t="shared" si="252"/>
        <v>588.6</v>
      </c>
      <c r="Y232" s="49">
        <f t="shared" si="253"/>
        <v>1895.84</v>
      </c>
      <c r="Z232" s="49"/>
      <c r="AA232" s="139" t="s">
        <v>61</v>
      </c>
      <c r="AB232" s="140">
        <f t="shared" ref="AB232:AH232" si="292">K232+R232</f>
        <v>44.72</v>
      </c>
      <c r="AC232" s="140">
        <f t="shared" si="292"/>
        <v>894.39</v>
      </c>
      <c r="AD232" s="140">
        <f t="shared" si="292"/>
        <v>601.46</v>
      </c>
      <c r="AE232" s="140">
        <f t="shared" si="292"/>
        <v>37.27</v>
      </c>
      <c r="AF232" s="140">
        <f t="shared" si="292"/>
        <v>318</v>
      </c>
      <c r="AG232" s="140">
        <f t="shared" si="292"/>
        <v>0</v>
      </c>
      <c r="AH232" s="140">
        <f t="shared" si="292"/>
        <v>1895.84</v>
      </c>
      <c r="AI232" s="139" t="s">
        <v>35</v>
      </c>
    </row>
    <row r="233" s="39" customFormat="1" ht="16" customHeight="1" spans="1:35">
      <c r="A233" s="129">
        <f t="shared" si="238"/>
        <v>230</v>
      </c>
      <c r="B233" s="49" t="s">
        <v>129</v>
      </c>
      <c r="C233" s="312" t="s">
        <v>621</v>
      </c>
      <c r="D233" s="202" t="s">
        <v>622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3180</v>
      </c>
      <c r="J233" s="130"/>
      <c r="K233" s="49">
        <f t="shared" si="239"/>
        <v>44.72</v>
      </c>
      <c r="L233" s="49">
        <f t="shared" si="240"/>
        <v>596.26</v>
      </c>
      <c r="M233" s="130">
        <f t="shared" si="241"/>
        <v>481.17</v>
      </c>
      <c r="N233" s="49">
        <f t="shared" si="242"/>
        <v>26.09</v>
      </c>
      <c r="O233" s="130">
        <f t="shared" si="243"/>
        <v>159</v>
      </c>
      <c r="P233" s="130">
        <f t="shared" si="244"/>
        <v>0</v>
      </c>
      <c r="Q233" s="130">
        <f t="shared" si="245"/>
        <v>1307.24</v>
      </c>
      <c r="R233" s="49">
        <f t="shared" si="246"/>
        <v>0</v>
      </c>
      <c r="S233" s="49">
        <f t="shared" si="247"/>
        <v>298.13</v>
      </c>
      <c r="T233" s="130">
        <f t="shared" si="248"/>
        <v>120.29</v>
      </c>
      <c r="U233" s="49">
        <f t="shared" si="249"/>
        <v>11.18</v>
      </c>
      <c r="V233" s="130">
        <f t="shared" si="250"/>
        <v>159</v>
      </c>
      <c r="W233" s="130">
        <f t="shared" si="251"/>
        <v>0</v>
      </c>
      <c r="X233" s="49">
        <f t="shared" si="252"/>
        <v>588.6</v>
      </c>
      <c r="Y233" s="49">
        <f t="shared" si="253"/>
        <v>1895.84</v>
      </c>
      <c r="Z233" s="49"/>
      <c r="AA233" s="139" t="s">
        <v>61</v>
      </c>
      <c r="AB233" s="140">
        <f t="shared" ref="AB233:AH233" si="293">K233+R233</f>
        <v>44.72</v>
      </c>
      <c r="AC233" s="140">
        <f t="shared" si="293"/>
        <v>894.39</v>
      </c>
      <c r="AD233" s="140">
        <f t="shared" si="293"/>
        <v>601.46</v>
      </c>
      <c r="AE233" s="140">
        <f t="shared" si="293"/>
        <v>37.27</v>
      </c>
      <c r="AF233" s="140">
        <f t="shared" si="293"/>
        <v>318</v>
      </c>
      <c r="AG233" s="140">
        <f t="shared" si="293"/>
        <v>0</v>
      </c>
      <c r="AH233" s="140">
        <f t="shared" si="293"/>
        <v>1895.84</v>
      </c>
      <c r="AI233" s="139" t="s">
        <v>35</v>
      </c>
    </row>
    <row r="234" s="39" customFormat="1" ht="16" customHeight="1" spans="1:35">
      <c r="A234" s="129">
        <f t="shared" si="238"/>
        <v>231</v>
      </c>
      <c r="B234" s="49" t="s">
        <v>139</v>
      </c>
      <c r="C234" s="310" t="s">
        <v>623</v>
      </c>
      <c r="D234" s="453" t="s">
        <v>624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2200</v>
      </c>
      <c r="J234" s="130"/>
      <c r="K234" s="49">
        <f t="shared" si="239"/>
        <v>44.72</v>
      </c>
      <c r="L234" s="49">
        <f t="shared" si="240"/>
        <v>596.26</v>
      </c>
      <c r="M234" s="130">
        <f t="shared" si="241"/>
        <v>481.17</v>
      </c>
      <c r="N234" s="49">
        <f t="shared" si="242"/>
        <v>26.09</v>
      </c>
      <c r="O234" s="130">
        <f t="shared" si="243"/>
        <v>110</v>
      </c>
      <c r="P234" s="130">
        <f t="shared" si="244"/>
        <v>0</v>
      </c>
      <c r="Q234" s="130">
        <f t="shared" si="245"/>
        <v>1258.24</v>
      </c>
      <c r="R234" s="49">
        <f t="shared" si="246"/>
        <v>0</v>
      </c>
      <c r="S234" s="49">
        <f t="shared" si="247"/>
        <v>298.13</v>
      </c>
      <c r="T234" s="130">
        <f t="shared" si="248"/>
        <v>120.29</v>
      </c>
      <c r="U234" s="49">
        <f t="shared" si="249"/>
        <v>11.18</v>
      </c>
      <c r="V234" s="130">
        <f t="shared" si="250"/>
        <v>110</v>
      </c>
      <c r="W234" s="130">
        <f t="shared" si="251"/>
        <v>0</v>
      </c>
      <c r="X234" s="49">
        <f t="shared" si="252"/>
        <v>539.6</v>
      </c>
      <c r="Y234" s="49">
        <f t="shared" si="253"/>
        <v>1797.84</v>
      </c>
      <c r="Z234" s="49"/>
      <c r="AA234" s="139" t="s">
        <v>77</v>
      </c>
      <c r="AB234" s="140">
        <f t="shared" ref="AB234:AH234" si="294">K234+R234</f>
        <v>44.72</v>
      </c>
      <c r="AC234" s="140">
        <f t="shared" si="294"/>
        <v>894.39</v>
      </c>
      <c r="AD234" s="140">
        <f t="shared" si="294"/>
        <v>601.46</v>
      </c>
      <c r="AE234" s="140">
        <f t="shared" si="294"/>
        <v>37.27</v>
      </c>
      <c r="AF234" s="140">
        <f t="shared" si="294"/>
        <v>220</v>
      </c>
      <c r="AG234" s="140">
        <f t="shared" si="294"/>
        <v>0</v>
      </c>
      <c r="AH234" s="140">
        <f t="shared" si="294"/>
        <v>1797.84</v>
      </c>
      <c r="AI234" s="139" t="s">
        <v>32</v>
      </c>
    </row>
    <row r="235" s="39" customFormat="1" ht="16" customHeight="1" spans="1:35">
      <c r="A235" s="129">
        <f t="shared" si="238"/>
        <v>232</v>
      </c>
      <c r="B235" s="49" t="s">
        <v>201</v>
      </c>
      <c r="C235" s="310" t="s">
        <v>627</v>
      </c>
      <c r="D235" s="453" t="s">
        <v>628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2200</v>
      </c>
      <c r="J235" s="130"/>
      <c r="K235" s="49">
        <f t="shared" si="239"/>
        <v>44.72</v>
      </c>
      <c r="L235" s="49">
        <f t="shared" si="240"/>
        <v>596.26</v>
      </c>
      <c r="M235" s="130">
        <f t="shared" si="241"/>
        <v>481.17</v>
      </c>
      <c r="N235" s="49">
        <f t="shared" si="242"/>
        <v>26.09</v>
      </c>
      <c r="O235" s="130">
        <f t="shared" si="243"/>
        <v>110</v>
      </c>
      <c r="P235" s="130">
        <f t="shared" si="244"/>
        <v>0</v>
      </c>
      <c r="Q235" s="130">
        <f t="shared" si="245"/>
        <v>1258.24</v>
      </c>
      <c r="R235" s="49">
        <f t="shared" si="246"/>
        <v>0</v>
      </c>
      <c r="S235" s="49">
        <f t="shared" si="247"/>
        <v>298.13</v>
      </c>
      <c r="T235" s="130">
        <f t="shared" si="248"/>
        <v>120.29</v>
      </c>
      <c r="U235" s="49">
        <f t="shared" si="249"/>
        <v>11.18</v>
      </c>
      <c r="V235" s="130">
        <f t="shared" si="250"/>
        <v>110</v>
      </c>
      <c r="W235" s="130">
        <f t="shared" si="251"/>
        <v>0</v>
      </c>
      <c r="X235" s="49">
        <f t="shared" si="252"/>
        <v>539.6</v>
      </c>
      <c r="Y235" s="49">
        <f t="shared" si="253"/>
        <v>1797.84</v>
      </c>
      <c r="Z235" s="49"/>
      <c r="AA235" s="139" t="s">
        <v>70</v>
      </c>
      <c r="AB235" s="140">
        <f t="shared" ref="AB235:AH235" si="295">K235+R235</f>
        <v>44.72</v>
      </c>
      <c r="AC235" s="140">
        <f t="shared" si="295"/>
        <v>894.39</v>
      </c>
      <c r="AD235" s="140">
        <f t="shared" si="295"/>
        <v>601.46</v>
      </c>
      <c r="AE235" s="140">
        <f t="shared" si="295"/>
        <v>37.27</v>
      </c>
      <c r="AF235" s="140">
        <f t="shared" si="295"/>
        <v>220</v>
      </c>
      <c r="AG235" s="140">
        <f t="shared" si="295"/>
        <v>0</v>
      </c>
      <c r="AH235" s="140">
        <f t="shared" si="295"/>
        <v>1797.84</v>
      </c>
      <c r="AI235" s="139" t="s">
        <v>32</v>
      </c>
    </row>
    <row r="236" s="39" customFormat="1" ht="16" customHeight="1" spans="1:35">
      <c r="A236" s="129">
        <f t="shared" si="238"/>
        <v>233</v>
      </c>
      <c r="B236" s="49" t="s">
        <v>223</v>
      </c>
      <c r="C236" s="52" t="s">
        <v>633</v>
      </c>
      <c r="D236" s="202" t="s">
        <v>634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3180</v>
      </c>
      <c r="J236" s="130"/>
      <c r="K236" s="49">
        <f t="shared" si="239"/>
        <v>44.72</v>
      </c>
      <c r="L236" s="49">
        <f t="shared" si="240"/>
        <v>596.26</v>
      </c>
      <c r="M236" s="130">
        <f t="shared" si="241"/>
        <v>481.17</v>
      </c>
      <c r="N236" s="49">
        <f t="shared" si="242"/>
        <v>26.09</v>
      </c>
      <c r="O236" s="130">
        <f t="shared" si="243"/>
        <v>159</v>
      </c>
      <c r="P236" s="130">
        <f t="shared" si="244"/>
        <v>0</v>
      </c>
      <c r="Q236" s="130">
        <f t="shared" si="245"/>
        <v>1307.24</v>
      </c>
      <c r="R236" s="49">
        <f t="shared" si="246"/>
        <v>0</v>
      </c>
      <c r="S236" s="49">
        <f t="shared" si="247"/>
        <v>298.13</v>
      </c>
      <c r="T236" s="130">
        <f t="shared" si="248"/>
        <v>120.29</v>
      </c>
      <c r="U236" s="49">
        <f t="shared" si="249"/>
        <v>11.18</v>
      </c>
      <c r="V236" s="130">
        <f t="shared" si="250"/>
        <v>159</v>
      </c>
      <c r="W236" s="130">
        <f t="shared" si="251"/>
        <v>0</v>
      </c>
      <c r="X236" s="49">
        <f t="shared" si="252"/>
        <v>588.6</v>
      </c>
      <c r="Y236" s="49">
        <f t="shared" si="253"/>
        <v>1895.84</v>
      </c>
      <c r="Z236" s="49"/>
      <c r="AA236" s="139" t="s">
        <v>80</v>
      </c>
      <c r="AB236" s="140">
        <f t="shared" ref="AB236:AH236" si="296">K236+R236</f>
        <v>44.72</v>
      </c>
      <c r="AC236" s="140">
        <f t="shared" si="296"/>
        <v>894.39</v>
      </c>
      <c r="AD236" s="140">
        <f t="shared" si="296"/>
        <v>601.46</v>
      </c>
      <c r="AE236" s="140">
        <f t="shared" si="296"/>
        <v>37.27</v>
      </c>
      <c r="AF236" s="140">
        <f t="shared" si="296"/>
        <v>318</v>
      </c>
      <c r="AG236" s="140">
        <f t="shared" si="296"/>
        <v>0</v>
      </c>
      <c r="AH236" s="140">
        <f t="shared" si="296"/>
        <v>1895.84</v>
      </c>
      <c r="AI236" s="139" t="s">
        <v>33</v>
      </c>
    </row>
    <row r="237" s="39" customFormat="1" ht="16" customHeight="1" spans="1:35">
      <c r="A237" s="129">
        <f t="shared" si="238"/>
        <v>234</v>
      </c>
      <c r="B237" s="49" t="s">
        <v>1195</v>
      </c>
      <c r="C237" s="151" t="s">
        <v>635</v>
      </c>
      <c r="D237" s="457" t="s">
        <v>636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3180</v>
      </c>
      <c r="J237" s="130"/>
      <c r="K237" s="49">
        <f t="shared" si="239"/>
        <v>44.72</v>
      </c>
      <c r="L237" s="49">
        <f t="shared" si="240"/>
        <v>596.26</v>
      </c>
      <c r="M237" s="130">
        <f t="shared" si="241"/>
        <v>481.17</v>
      </c>
      <c r="N237" s="49">
        <f t="shared" si="242"/>
        <v>26.09</v>
      </c>
      <c r="O237" s="130">
        <f t="shared" si="243"/>
        <v>159</v>
      </c>
      <c r="P237" s="130">
        <f t="shared" si="244"/>
        <v>0</v>
      </c>
      <c r="Q237" s="130">
        <f t="shared" si="245"/>
        <v>1307.24</v>
      </c>
      <c r="R237" s="49">
        <f t="shared" si="246"/>
        <v>0</v>
      </c>
      <c r="S237" s="49">
        <f t="shared" si="247"/>
        <v>298.13</v>
      </c>
      <c r="T237" s="130">
        <f t="shared" si="248"/>
        <v>120.29</v>
      </c>
      <c r="U237" s="49">
        <f t="shared" si="249"/>
        <v>11.18</v>
      </c>
      <c r="V237" s="130">
        <f t="shared" si="250"/>
        <v>159</v>
      </c>
      <c r="W237" s="130">
        <f t="shared" si="251"/>
        <v>0</v>
      </c>
      <c r="X237" s="49">
        <f t="shared" si="252"/>
        <v>588.6</v>
      </c>
      <c r="Y237" s="49">
        <f t="shared" si="253"/>
        <v>1895.84</v>
      </c>
      <c r="Z237" s="49"/>
      <c r="AA237" s="139" t="s">
        <v>81</v>
      </c>
      <c r="AB237" s="140">
        <f t="shared" ref="AB237:AH237" si="297">K237+R237</f>
        <v>44.72</v>
      </c>
      <c r="AC237" s="140">
        <f t="shared" si="297"/>
        <v>894.39</v>
      </c>
      <c r="AD237" s="140">
        <f t="shared" si="297"/>
        <v>601.46</v>
      </c>
      <c r="AE237" s="140">
        <f t="shared" si="297"/>
        <v>37.27</v>
      </c>
      <c r="AF237" s="140">
        <f t="shared" si="297"/>
        <v>318</v>
      </c>
      <c r="AG237" s="140">
        <f t="shared" si="297"/>
        <v>0</v>
      </c>
      <c r="AH237" s="140">
        <f t="shared" si="297"/>
        <v>1895.84</v>
      </c>
      <c r="AI237" s="139" t="s">
        <v>34</v>
      </c>
    </row>
    <row r="238" s="39" customFormat="1" ht="16" customHeight="1" spans="1:35">
      <c r="A238" s="129">
        <f t="shared" si="238"/>
        <v>235</v>
      </c>
      <c r="B238" s="49" t="s">
        <v>139</v>
      </c>
      <c r="C238" s="52" t="s">
        <v>637</v>
      </c>
      <c r="D238" s="451" t="s">
        <v>638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2200</v>
      </c>
      <c r="J238" s="130"/>
      <c r="K238" s="49">
        <f t="shared" si="239"/>
        <v>44.72</v>
      </c>
      <c r="L238" s="49">
        <f t="shared" si="240"/>
        <v>596.26</v>
      </c>
      <c r="M238" s="130">
        <f t="shared" si="241"/>
        <v>481.17</v>
      </c>
      <c r="N238" s="49">
        <f t="shared" si="242"/>
        <v>26.09</v>
      </c>
      <c r="O238" s="130">
        <f t="shared" si="243"/>
        <v>110</v>
      </c>
      <c r="P238" s="130">
        <f t="shared" si="244"/>
        <v>0</v>
      </c>
      <c r="Q238" s="130">
        <f t="shared" si="245"/>
        <v>1258.24</v>
      </c>
      <c r="R238" s="49">
        <f t="shared" si="246"/>
        <v>0</v>
      </c>
      <c r="S238" s="49">
        <f t="shared" si="247"/>
        <v>298.13</v>
      </c>
      <c r="T238" s="130">
        <f t="shared" si="248"/>
        <v>120.29</v>
      </c>
      <c r="U238" s="49">
        <f t="shared" si="249"/>
        <v>11.18</v>
      </c>
      <c r="V238" s="130">
        <f t="shared" si="250"/>
        <v>110</v>
      </c>
      <c r="W238" s="130">
        <f t="shared" si="251"/>
        <v>0</v>
      </c>
      <c r="X238" s="49">
        <f t="shared" si="252"/>
        <v>539.6</v>
      </c>
      <c r="Y238" s="49">
        <f t="shared" si="253"/>
        <v>1797.84</v>
      </c>
      <c r="Z238" s="49"/>
      <c r="AA238" s="139" t="s">
        <v>77</v>
      </c>
      <c r="AB238" s="140">
        <f t="shared" ref="AB238:AH238" si="298">K238+R238</f>
        <v>44.72</v>
      </c>
      <c r="AC238" s="140">
        <f t="shared" si="298"/>
        <v>894.39</v>
      </c>
      <c r="AD238" s="140">
        <f t="shared" si="298"/>
        <v>601.46</v>
      </c>
      <c r="AE238" s="140">
        <f t="shared" si="298"/>
        <v>37.27</v>
      </c>
      <c r="AF238" s="140">
        <f t="shared" si="298"/>
        <v>220</v>
      </c>
      <c r="AG238" s="140">
        <f t="shared" si="298"/>
        <v>0</v>
      </c>
      <c r="AH238" s="140">
        <f t="shared" si="298"/>
        <v>1797.84</v>
      </c>
      <c r="AI238" s="139" t="s">
        <v>32</v>
      </c>
    </row>
    <row r="239" s="39" customFormat="1" ht="16" customHeight="1" spans="1:35">
      <c r="A239" s="129">
        <f t="shared" si="238"/>
        <v>236</v>
      </c>
      <c r="B239" s="49" t="s">
        <v>1196</v>
      </c>
      <c r="C239" s="52" t="s">
        <v>639</v>
      </c>
      <c r="D239" s="202" t="s">
        <v>640</v>
      </c>
      <c r="E239" s="49">
        <v>3726.65</v>
      </c>
      <c r="F239" s="49">
        <v>3726.65</v>
      </c>
      <c r="G239" s="130">
        <v>6014.67</v>
      </c>
      <c r="H239" s="49">
        <v>3726.65</v>
      </c>
      <c r="I239" s="130">
        <v>3180</v>
      </c>
      <c r="J239" s="130"/>
      <c r="K239" s="49">
        <f t="shared" si="239"/>
        <v>44.72</v>
      </c>
      <c r="L239" s="49">
        <f t="shared" si="240"/>
        <v>596.26</v>
      </c>
      <c r="M239" s="130">
        <f t="shared" si="241"/>
        <v>481.17</v>
      </c>
      <c r="N239" s="49">
        <f t="shared" si="242"/>
        <v>26.09</v>
      </c>
      <c r="O239" s="130">
        <f t="shared" si="243"/>
        <v>159</v>
      </c>
      <c r="P239" s="130">
        <f t="shared" si="244"/>
        <v>0</v>
      </c>
      <c r="Q239" s="130">
        <f t="shared" si="245"/>
        <v>1307.24</v>
      </c>
      <c r="R239" s="49">
        <f t="shared" si="246"/>
        <v>0</v>
      </c>
      <c r="S239" s="49">
        <f t="shared" si="247"/>
        <v>298.13</v>
      </c>
      <c r="T239" s="130">
        <f t="shared" si="248"/>
        <v>120.29</v>
      </c>
      <c r="U239" s="49">
        <f t="shared" si="249"/>
        <v>11.18</v>
      </c>
      <c r="V239" s="130">
        <f t="shared" si="250"/>
        <v>159</v>
      </c>
      <c r="W239" s="130">
        <f t="shared" si="251"/>
        <v>0</v>
      </c>
      <c r="X239" s="49">
        <f t="shared" si="252"/>
        <v>588.6</v>
      </c>
      <c r="Y239" s="49">
        <f t="shared" si="253"/>
        <v>1895.84</v>
      </c>
      <c r="Z239" s="49"/>
      <c r="AA239" s="139" t="s">
        <v>78</v>
      </c>
      <c r="AB239" s="140">
        <f t="shared" ref="AB239:AH239" si="299">K239+R239</f>
        <v>44.72</v>
      </c>
      <c r="AC239" s="140">
        <f t="shared" si="299"/>
        <v>894.39</v>
      </c>
      <c r="AD239" s="140">
        <f t="shared" si="299"/>
        <v>601.46</v>
      </c>
      <c r="AE239" s="140">
        <f t="shared" si="299"/>
        <v>37.27</v>
      </c>
      <c r="AF239" s="140">
        <f t="shared" si="299"/>
        <v>318</v>
      </c>
      <c r="AG239" s="140">
        <f t="shared" si="299"/>
        <v>0</v>
      </c>
      <c r="AH239" s="140">
        <f t="shared" si="299"/>
        <v>1895.84</v>
      </c>
      <c r="AI239" s="139" t="s">
        <v>35</v>
      </c>
    </row>
    <row r="240" s="39" customFormat="1" ht="16" customHeight="1" spans="1:35">
      <c r="A240" s="129">
        <f t="shared" si="238"/>
        <v>237</v>
      </c>
      <c r="B240" s="49" t="s">
        <v>201</v>
      </c>
      <c r="C240" s="46" t="s">
        <v>641</v>
      </c>
      <c r="D240" s="450" t="s">
        <v>642</v>
      </c>
      <c r="E240" s="49">
        <v>3726.65</v>
      </c>
      <c r="F240" s="49">
        <v>3726.65</v>
      </c>
      <c r="G240" s="130">
        <v>6014.67</v>
      </c>
      <c r="H240" s="49">
        <v>3726.65</v>
      </c>
      <c r="I240" s="130">
        <v>0</v>
      </c>
      <c r="J240" s="130"/>
      <c r="K240" s="49">
        <f t="shared" si="239"/>
        <v>44.72</v>
      </c>
      <c r="L240" s="49">
        <f t="shared" si="240"/>
        <v>596.26</v>
      </c>
      <c r="M240" s="130">
        <f t="shared" si="241"/>
        <v>481.17</v>
      </c>
      <c r="N240" s="49">
        <f t="shared" si="242"/>
        <v>26.09</v>
      </c>
      <c r="O240" s="130">
        <f t="shared" si="243"/>
        <v>0</v>
      </c>
      <c r="P240" s="130">
        <f t="shared" si="244"/>
        <v>0</v>
      </c>
      <c r="Q240" s="130">
        <f t="shared" si="245"/>
        <v>1148.24</v>
      </c>
      <c r="R240" s="49">
        <f t="shared" si="246"/>
        <v>0</v>
      </c>
      <c r="S240" s="49">
        <f t="shared" si="247"/>
        <v>298.13</v>
      </c>
      <c r="T240" s="130">
        <f t="shared" si="248"/>
        <v>120.29</v>
      </c>
      <c r="U240" s="49">
        <f t="shared" si="249"/>
        <v>11.18</v>
      </c>
      <c r="V240" s="130">
        <f t="shared" si="250"/>
        <v>0</v>
      </c>
      <c r="W240" s="130">
        <f t="shared" si="251"/>
        <v>0</v>
      </c>
      <c r="X240" s="49">
        <f t="shared" si="252"/>
        <v>429.6</v>
      </c>
      <c r="Y240" s="49">
        <f t="shared" si="253"/>
        <v>1577.84</v>
      </c>
      <c r="Z240" s="49"/>
      <c r="AA240" s="139" t="s">
        <v>66</v>
      </c>
      <c r="AB240" s="140">
        <f t="shared" ref="AB240:AH240" si="300">K240+R240</f>
        <v>44.72</v>
      </c>
      <c r="AC240" s="140">
        <f t="shared" si="300"/>
        <v>894.39</v>
      </c>
      <c r="AD240" s="140">
        <f t="shared" si="300"/>
        <v>601.46</v>
      </c>
      <c r="AE240" s="140">
        <f t="shared" si="300"/>
        <v>37.27</v>
      </c>
      <c r="AF240" s="140">
        <f t="shared" si="300"/>
        <v>0</v>
      </c>
      <c r="AG240" s="140">
        <f t="shared" si="300"/>
        <v>0</v>
      </c>
      <c r="AH240" s="140">
        <f t="shared" si="300"/>
        <v>1577.84</v>
      </c>
      <c r="AI240" s="139" t="s">
        <v>32</v>
      </c>
    </row>
    <row r="241" s="39" customFormat="1" ht="16" customHeight="1" spans="1:35">
      <c r="A241" s="129">
        <f t="shared" si="238"/>
        <v>238</v>
      </c>
      <c r="B241" s="49" t="s">
        <v>533</v>
      </c>
      <c r="C241" s="46" t="s">
        <v>643</v>
      </c>
      <c r="D241" s="202" t="s">
        <v>644</v>
      </c>
      <c r="E241" s="49">
        <v>3726.65</v>
      </c>
      <c r="F241" s="49">
        <v>3726.65</v>
      </c>
      <c r="G241" s="130">
        <v>6014.67</v>
      </c>
      <c r="H241" s="49">
        <v>3726.65</v>
      </c>
      <c r="I241" s="130">
        <v>2200</v>
      </c>
      <c r="J241" s="130"/>
      <c r="K241" s="49">
        <f t="shared" si="239"/>
        <v>44.72</v>
      </c>
      <c r="L241" s="49">
        <f t="shared" si="240"/>
        <v>596.26</v>
      </c>
      <c r="M241" s="130">
        <f t="shared" si="241"/>
        <v>481.17</v>
      </c>
      <c r="N241" s="49">
        <f t="shared" si="242"/>
        <v>26.09</v>
      </c>
      <c r="O241" s="130">
        <f t="shared" si="243"/>
        <v>110</v>
      </c>
      <c r="P241" s="130">
        <f t="shared" si="244"/>
        <v>0</v>
      </c>
      <c r="Q241" s="130">
        <f t="shared" si="245"/>
        <v>1258.24</v>
      </c>
      <c r="R241" s="49">
        <f t="shared" si="246"/>
        <v>0</v>
      </c>
      <c r="S241" s="49">
        <f t="shared" si="247"/>
        <v>298.13</v>
      </c>
      <c r="T241" s="130">
        <f t="shared" si="248"/>
        <v>120.29</v>
      </c>
      <c r="U241" s="49">
        <f t="shared" si="249"/>
        <v>11.18</v>
      </c>
      <c r="V241" s="130">
        <f t="shared" si="250"/>
        <v>110</v>
      </c>
      <c r="W241" s="130">
        <f t="shared" si="251"/>
        <v>0</v>
      </c>
      <c r="X241" s="49">
        <f t="shared" si="252"/>
        <v>539.6</v>
      </c>
      <c r="Y241" s="49">
        <f t="shared" si="253"/>
        <v>1797.84</v>
      </c>
      <c r="Z241" s="49"/>
      <c r="AA241" s="139" t="s">
        <v>55</v>
      </c>
      <c r="AB241" s="140">
        <f t="shared" ref="AB241:AH241" si="301">K241+R241</f>
        <v>44.72</v>
      </c>
      <c r="AC241" s="140">
        <f t="shared" si="301"/>
        <v>894.39</v>
      </c>
      <c r="AD241" s="140">
        <f t="shared" si="301"/>
        <v>601.46</v>
      </c>
      <c r="AE241" s="140">
        <f t="shared" si="301"/>
        <v>37.27</v>
      </c>
      <c r="AF241" s="140">
        <f t="shared" si="301"/>
        <v>220</v>
      </c>
      <c r="AG241" s="140">
        <f t="shared" si="301"/>
        <v>0</v>
      </c>
      <c r="AH241" s="140">
        <f t="shared" si="301"/>
        <v>1797.84</v>
      </c>
      <c r="AI241" s="139" t="s">
        <v>32</v>
      </c>
    </row>
    <row r="242" s="39" customFormat="1" ht="16" customHeight="1" spans="1:35">
      <c r="A242" s="129">
        <f t="shared" si="238"/>
        <v>239</v>
      </c>
      <c r="B242" s="49" t="s">
        <v>129</v>
      </c>
      <c r="C242" s="46" t="s">
        <v>645</v>
      </c>
      <c r="D242" s="202" t="s">
        <v>646</v>
      </c>
      <c r="E242" s="49">
        <v>3726.65</v>
      </c>
      <c r="F242" s="49">
        <v>3726.65</v>
      </c>
      <c r="G242" s="130">
        <v>6014.67</v>
      </c>
      <c r="H242" s="49">
        <v>3726.65</v>
      </c>
      <c r="I242" s="130">
        <v>3180</v>
      </c>
      <c r="J242" s="130"/>
      <c r="K242" s="49">
        <f t="shared" si="239"/>
        <v>44.72</v>
      </c>
      <c r="L242" s="49">
        <f t="shared" si="240"/>
        <v>596.26</v>
      </c>
      <c r="M242" s="130">
        <f t="shared" si="241"/>
        <v>481.17</v>
      </c>
      <c r="N242" s="49">
        <f t="shared" si="242"/>
        <v>26.09</v>
      </c>
      <c r="O242" s="130">
        <f t="shared" si="243"/>
        <v>159</v>
      </c>
      <c r="P242" s="130">
        <f t="shared" si="244"/>
        <v>0</v>
      </c>
      <c r="Q242" s="130">
        <f t="shared" si="245"/>
        <v>1307.24</v>
      </c>
      <c r="R242" s="49">
        <f t="shared" si="246"/>
        <v>0</v>
      </c>
      <c r="S242" s="49">
        <f t="shared" si="247"/>
        <v>298.13</v>
      </c>
      <c r="T242" s="130">
        <f t="shared" si="248"/>
        <v>120.29</v>
      </c>
      <c r="U242" s="49">
        <f t="shared" si="249"/>
        <v>11.18</v>
      </c>
      <c r="V242" s="130">
        <f t="shared" si="250"/>
        <v>159</v>
      </c>
      <c r="W242" s="130">
        <f t="shared" si="251"/>
        <v>0</v>
      </c>
      <c r="X242" s="49">
        <f t="shared" si="252"/>
        <v>588.6</v>
      </c>
      <c r="Y242" s="49">
        <f t="shared" si="253"/>
        <v>1895.84</v>
      </c>
      <c r="Z242" s="49"/>
      <c r="AA242" s="139" t="s">
        <v>82</v>
      </c>
      <c r="AB242" s="140">
        <f t="shared" ref="AB242:AH242" si="302">K242+R242</f>
        <v>44.72</v>
      </c>
      <c r="AC242" s="140">
        <f t="shared" si="302"/>
        <v>894.39</v>
      </c>
      <c r="AD242" s="140">
        <f t="shared" si="302"/>
        <v>601.46</v>
      </c>
      <c r="AE242" s="140">
        <f t="shared" si="302"/>
        <v>37.27</v>
      </c>
      <c r="AF242" s="140">
        <f t="shared" si="302"/>
        <v>318</v>
      </c>
      <c r="AG242" s="140">
        <f t="shared" si="302"/>
        <v>0</v>
      </c>
      <c r="AH242" s="140">
        <f t="shared" si="302"/>
        <v>1895.84</v>
      </c>
      <c r="AI242" s="139" t="s">
        <v>35</v>
      </c>
    </row>
    <row r="243" s="39" customFormat="1" ht="16" customHeight="1" spans="1:35">
      <c r="A243" s="129">
        <f t="shared" si="238"/>
        <v>240</v>
      </c>
      <c r="B243" s="49" t="s">
        <v>119</v>
      </c>
      <c r="C243" s="46" t="s">
        <v>647</v>
      </c>
      <c r="D243" s="202" t="s">
        <v>648</v>
      </c>
      <c r="E243" s="49">
        <v>3726.65</v>
      </c>
      <c r="F243" s="49">
        <v>3726.65</v>
      </c>
      <c r="G243" s="130">
        <v>6014.67</v>
      </c>
      <c r="H243" s="49">
        <v>3726.65</v>
      </c>
      <c r="I243" s="130">
        <v>2200</v>
      </c>
      <c r="J243" s="130"/>
      <c r="K243" s="49">
        <f t="shared" si="239"/>
        <v>44.72</v>
      </c>
      <c r="L243" s="49">
        <f t="shared" si="240"/>
        <v>596.26</v>
      </c>
      <c r="M243" s="130">
        <f t="shared" si="241"/>
        <v>481.17</v>
      </c>
      <c r="N243" s="49">
        <f t="shared" si="242"/>
        <v>26.09</v>
      </c>
      <c r="O243" s="130">
        <f t="shared" si="243"/>
        <v>110</v>
      </c>
      <c r="P243" s="130">
        <f t="shared" si="244"/>
        <v>0</v>
      </c>
      <c r="Q243" s="130">
        <f t="shared" si="245"/>
        <v>1258.24</v>
      </c>
      <c r="R243" s="49">
        <f t="shared" si="246"/>
        <v>0</v>
      </c>
      <c r="S243" s="49">
        <f t="shared" si="247"/>
        <v>298.13</v>
      </c>
      <c r="T243" s="130">
        <f t="shared" si="248"/>
        <v>120.29</v>
      </c>
      <c r="U243" s="49">
        <f t="shared" si="249"/>
        <v>11.18</v>
      </c>
      <c r="V243" s="130">
        <f t="shared" si="250"/>
        <v>110</v>
      </c>
      <c r="W243" s="130">
        <f t="shared" si="251"/>
        <v>0</v>
      </c>
      <c r="X243" s="49">
        <f t="shared" si="252"/>
        <v>539.6</v>
      </c>
      <c r="Y243" s="49">
        <f t="shared" si="253"/>
        <v>1797.84</v>
      </c>
      <c r="Z243" s="49"/>
      <c r="AA243" s="139" t="s">
        <v>49</v>
      </c>
      <c r="AB243" s="140">
        <f t="shared" ref="AB243:AH243" si="303">K243+R243</f>
        <v>44.72</v>
      </c>
      <c r="AC243" s="140">
        <f t="shared" si="303"/>
        <v>894.39</v>
      </c>
      <c r="AD243" s="140">
        <f t="shared" si="303"/>
        <v>601.46</v>
      </c>
      <c r="AE243" s="140">
        <f t="shared" si="303"/>
        <v>37.27</v>
      </c>
      <c r="AF243" s="140">
        <f t="shared" si="303"/>
        <v>220</v>
      </c>
      <c r="AG243" s="140">
        <f t="shared" si="303"/>
        <v>0</v>
      </c>
      <c r="AH243" s="140">
        <f t="shared" si="303"/>
        <v>1797.84</v>
      </c>
      <c r="AI243" s="139" t="s">
        <v>32</v>
      </c>
    </row>
    <row r="244" s="39" customFormat="1" ht="16" customHeight="1" spans="1:35">
      <c r="A244" s="129">
        <f t="shared" si="238"/>
        <v>241</v>
      </c>
      <c r="B244" s="49" t="s">
        <v>119</v>
      </c>
      <c r="C244" s="46" t="s">
        <v>649</v>
      </c>
      <c r="D244" s="202" t="s">
        <v>650</v>
      </c>
      <c r="E244" s="49">
        <v>3726.65</v>
      </c>
      <c r="F244" s="49">
        <v>3726.65</v>
      </c>
      <c r="G244" s="130">
        <v>6014.67</v>
      </c>
      <c r="H244" s="49">
        <v>3726.65</v>
      </c>
      <c r="I244" s="130">
        <v>2200</v>
      </c>
      <c r="J244" s="130"/>
      <c r="K244" s="49">
        <f t="shared" si="239"/>
        <v>44.72</v>
      </c>
      <c r="L244" s="49">
        <f t="shared" si="240"/>
        <v>596.26</v>
      </c>
      <c r="M244" s="130">
        <f t="shared" si="241"/>
        <v>481.17</v>
      </c>
      <c r="N244" s="49">
        <f t="shared" si="242"/>
        <v>26.09</v>
      </c>
      <c r="O244" s="130">
        <f t="shared" si="243"/>
        <v>110</v>
      </c>
      <c r="P244" s="130">
        <f t="shared" si="244"/>
        <v>0</v>
      </c>
      <c r="Q244" s="130">
        <f t="shared" si="245"/>
        <v>1258.24</v>
      </c>
      <c r="R244" s="49">
        <f t="shared" si="246"/>
        <v>0</v>
      </c>
      <c r="S244" s="49">
        <f t="shared" si="247"/>
        <v>298.13</v>
      </c>
      <c r="T244" s="130">
        <f t="shared" si="248"/>
        <v>120.29</v>
      </c>
      <c r="U244" s="49">
        <f t="shared" si="249"/>
        <v>11.18</v>
      </c>
      <c r="V244" s="130">
        <f t="shared" si="250"/>
        <v>110</v>
      </c>
      <c r="W244" s="130">
        <f t="shared" si="251"/>
        <v>0</v>
      </c>
      <c r="X244" s="49">
        <f t="shared" si="252"/>
        <v>539.6</v>
      </c>
      <c r="Y244" s="49">
        <f t="shared" si="253"/>
        <v>1797.84</v>
      </c>
      <c r="Z244" s="49"/>
      <c r="AA244" s="139" t="s">
        <v>51</v>
      </c>
      <c r="AB244" s="140">
        <f t="shared" ref="AB244:AH244" si="304">K244+R244</f>
        <v>44.72</v>
      </c>
      <c r="AC244" s="140">
        <f t="shared" si="304"/>
        <v>894.39</v>
      </c>
      <c r="AD244" s="140">
        <f t="shared" si="304"/>
        <v>601.46</v>
      </c>
      <c r="AE244" s="140">
        <f t="shared" si="304"/>
        <v>37.27</v>
      </c>
      <c r="AF244" s="140">
        <f t="shared" si="304"/>
        <v>220</v>
      </c>
      <c r="AG244" s="140">
        <f t="shared" si="304"/>
        <v>0</v>
      </c>
      <c r="AH244" s="140">
        <f t="shared" si="304"/>
        <v>1797.84</v>
      </c>
      <c r="AI244" s="139" t="s">
        <v>32</v>
      </c>
    </row>
    <row r="245" s="39" customFormat="1" ht="16" customHeight="1" spans="1:35">
      <c r="A245" s="129">
        <f t="shared" si="238"/>
        <v>242</v>
      </c>
      <c r="B245" s="49" t="s">
        <v>129</v>
      </c>
      <c r="C245" s="52" t="s">
        <v>651</v>
      </c>
      <c r="D245" s="202" t="s">
        <v>652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3180</v>
      </c>
      <c r="J245" s="130"/>
      <c r="K245" s="49">
        <f t="shared" si="239"/>
        <v>44.72</v>
      </c>
      <c r="L245" s="49">
        <f t="shared" si="240"/>
        <v>596.26</v>
      </c>
      <c r="M245" s="130">
        <f t="shared" si="241"/>
        <v>481.17</v>
      </c>
      <c r="N245" s="49">
        <f t="shared" si="242"/>
        <v>26.09</v>
      </c>
      <c r="O245" s="130">
        <f t="shared" si="243"/>
        <v>159</v>
      </c>
      <c r="P245" s="130">
        <f t="shared" si="244"/>
        <v>0</v>
      </c>
      <c r="Q245" s="130">
        <f t="shared" si="245"/>
        <v>1307.24</v>
      </c>
      <c r="R245" s="49">
        <f t="shared" si="246"/>
        <v>0</v>
      </c>
      <c r="S245" s="49">
        <f t="shared" si="247"/>
        <v>298.13</v>
      </c>
      <c r="T245" s="130">
        <f t="shared" si="248"/>
        <v>120.29</v>
      </c>
      <c r="U245" s="49">
        <f t="shared" si="249"/>
        <v>11.18</v>
      </c>
      <c r="V245" s="130">
        <f t="shared" si="250"/>
        <v>159</v>
      </c>
      <c r="W245" s="130">
        <f t="shared" si="251"/>
        <v>0</v>
      </c>
      <c r="X245" s="49">
        <f t="shared" si="252"/>
        <v>588.6</v>
      </c>
      <c r="Y245" s="49">
        <f t="shared" si="253"/>
        <v>1895.84</v>
      </c>
      <c r="Z245" s="49"/>
      <c r="AA245" s="139" t="s">
        <v>61</v>
      </c>
      <c r="AB245" s="140">
        <f t="shared" ref="AB245:AH245" si="305">K245+R245</f>
        <v>44.72</v>
      </c>
      <c r="AC245" s="140">
        <f t="shared" si="305"/>
        <v>894.39</v>
      </c>
      <c r="AD245" s="140">
        <f t="shared" si="305"/>
        <v>601.46</v>
      </c>
      <c r="AE245" s="140">
        <f t="shared" si="305"/>
        <v>37.27</v>
      </c>
      <c r="AF245" s="140">
        <f t="shared" si="305"/>
        <v>318</v>
      </c>
      <c r="AG245" s="140">
        <f t="shared" si="305"/>
        <v>0</v>
      </c>
      <c r="AH245" s="140">
        <f t="shared" si="305"/>
        <v>1895.84</v>
      </c>
      <c r="AI245" s="139" t="s">
        <v>35</v>
      </c>
    </row>
    <row r="246" s="39" customFormat="1" ht="16" customHeight="1" spans="1:35">
      <c r="A246" s="129">
        <f t="shared" si="238"/>
        <v>243</v>
      </c>
      <c r="B246" s="49" t="s">
        <v>568</v>
      </c>
      <c r="C246" s="52" t="s">
        <v>653</v>
      </c>
      <c r="D246" s="202" t="s">
        <v>654</v>
      </c>
      <c r="E246" s="49">
        <v>3726.65</v>
      </c>
      <c r="F246" s="49">
        <v>3726.65</v>
      </c>
      <c r="G246" s="130">
        <v>6014.67</v>
      </c>
      <c r="H246" s="49">
        <v>3726.65</v>
      </c>
      <c r="I246" s="130">
        <v>2200</v>
      </c>
      <c r="J246" s="130"/>
      <c r="K246" s="49">
        <f t="shared" si="239"/>
        <v>44.72</v>
      </c>
      <c r="L246" s="49">
        <f t="shared" si="240"/>
        <v>596.26</v>
      </c>
      <c r="M246" s="130">
        <f t="shared" si="241"/>
        <v>481.17</v>
      </c>
      <c r="N246" s="49">
        <f t="shared" si="242"/>
        <v>26.09</v>
      </c>
      <c r="O246" s="130">
        <f t="shared" si="243"/>
        <v>110</v>
      </c>
      <c r="P246" s="130">
        <f t="shared" si="244"/>
        <v>0</v>
      </c>
      <c r="Q246" s="130">
        <f t="shared" si="245"/>
        <v>1258.24</v>
      </c>
      <c r="R246" s="49">
        <f t="shared" si="246"/>
        <v>0</v>
      </c>
      <c r="S246" s="49">
        <f t="shared" si="247"/>
        <v>298.13</v>
      </c>
      <c r="T246" s="130">
        <f t="shared" si="248"/>
        <v>120.29</v>
      </c>
      <c r="U246" s="49">
        <f t="shared" si="249"/>
        <v>11.18</v>
      </c>
      <c r="V246" s="130">
        <f t="shared" si="250"/>
        <v>110</v>
      </c>
      <c r="W246" s="130">
        <f t="shared" si="251"/>
        <v>0</v>
      </c>
      <c r="X246" s="49">
        <f t="shared" si="252"/>
        <v>539.6</v>
      </c>
      <c r="Y246" s="49">
        <f t="shared" si="253"/>
        <v>1797.84</v>
      </c>
      <c r="Z246" s="49"/>
      <c r="AA246" s="139" t="s">
        <v>52</v>
      </c>
      <c r="AB246" s="140">
        <f t="shared" ref="AB246:AH246" si="306">K246+R246</f>
        <v>44.72</v>
      </c>
      <c r="AC246" s="140">
        <f t="shared" si="306"/>
        <v>894.39</v>
      </c>
      <c r="AD246" s="140">
        <f t="shared" si="306"/>
        <v>601.46</v>
      </c>
      <c r="AE246" s="140">
        <f t="shared" si="306"/>
        <v>37.27</v>
      </c>
      <c r="AF246" s="140">
        <f t="shared" si="306"/>
        <v>220</v>
      </c>
      <c r="AG246" s="140">
        <f t="shared" si="306"/>
        <v>0</v>
      </c>
      <c r="AH246" s="140">
        <f t="shared" si="306"/>
        <v>1797.84</v>
      </c>
      <c r="AI246" s="139" t="s">
        <v>32</v>
      </c>
    </row>
    <row r="247" s="39" customFormat="1" ht="16" customHeight="1" spans="1:35">
      <c r="A247" s="129">
        <f t="shared" si="238"/>
        <v>244</v>
      </c>
      <c r="B247" s="49" t="s">
        <v>368</v>
      </c>
      <c r="C247" s="46" t="s">
        <v>659</v>
      </c>
      <c r="D247" s="453" t="s">
        <v>660</v>
      </c>
      <c r="E247" s="49">
        <v>3726.65</v>
      </c>
      <c r="F247" s="49">
        <v>3726.65</v>
      </c>
      <c r="G247" s="130">
        <v>6014.67</v>
      </c>
      <c r="H247" s="49">
        <v>3726.65</v>
      </c>
      <c r="I247" s="130">
        <v>3180</v>
      </c>
      <c r="J247" s="130"/>
      <c r="K247" s="49">
        <f t="shared" si="239"/>
        <v>44.72</v>
      </c>
      <c r="L247" s="49">
        <f t="shared" si="240"/>
        <v>596.26</v>
      </c>
      <c r="M247" s="130">
        <f t="shared" si="241"/>
        <v>481.17</v>
      </c>
      <c r="N247" s="49">
        <f t="shared" si="242"/>
        <v>26.09</v>
      </c>
      <c r="O247" s="130">
        <f t="shared" si="243"/>
        <v>159</v>
      </c>
      <c r="P247" s="130">
        <f t="shared" si="244"/>
        <v>0</v>
      </c>
      <c r="Q247" s="130">
        <f t="shared" si="245"/>
        <v>1307.24</v>
      </c>
      <c r="R247" s="49">
        <f t="shared" si="246"/>
        <v>0</v>
      </c>
      <c r="S247" s="49">
        <f t="shared" si="247"/>
        <v>298.13</v>
      </c>
      <c r="T247" s="130">
        <f t="shared" si="248"/>
        <v>120.29</v>
      </c>
      <c r="U247" s="49">
        <f t="shared" si="249"/>
        <v>11.18</v>
      </c>
      <c r="V247" s="130">
        <f t="shared" si="250"/>
        <v>159</v>
      </c>
      <c r="W247" s="130">
        <f t="shared" si="251"/>
        <v>0</v>
      </c>
      <c r="X247" s="49">
        <f t="shared" si="252"/>
        <v>588.6</v>
      </c>
      <c r="Y247" s="49">
        <f t="shared" si="253"/>
        <v>1895.84</v>
      </c>
      <c r="Z247" s="49"/>
      <c r="AA247" s="139" t="s">
        <v>88</v>
      </c>
      <c r="AB247" s="140">
        <f t="shared" ref="AB247:AH247" si="307">K247+R247</f>
        <v>44.72</v>
      </c>
      <c r="AC247" s="140">
        <f t="shared" si="307"/>
        <v>894.39</v>
      </c>
      <c r="AD247" s="140">
        <f t="shared" si="307"/>
        <v>601.46</v>
      </c>
      <c r="AE247" s="140">
        <f t="shared" si="307"/>
        <v>37.27</v>
      </c>
      <c r="AF247" s="140">
        <f t="shared" si="307"/>
        <v>318</v>
      </c>
      <c r="AG247" s="140">
        <f t="shared" si="307"/>
        <v>0</v>
      </c>
      <c r="AH247" s="140">
        <f t="shared" si="307"/>
        <v>1895.84</v>
      </c>
      <c r="AI247" s="139" t="s">
        <v>34</v>
      </c>
    </row>
    <row r="248" s="39" customFormat="1" ht="16" customHeight="1" spans="1:35">
      <c r="A248" s="129">
        <f t="shared" si="238"/>
        <v>245</v>
      </c>
      <c r="B248" s="49" t="s">
        <v>411</v>
      </c>
      <c r="C248" s="46" t="s">
        <v>661</v>
      </c>
      <c r="D248" s="133" t="s">
        <v>662</v>
      </c>
      <c r="E248" s="49">
        <v>3726.65</v>
      </c>
      <c r="F248" s="49">
        <v>3726.65</v>
      </c>
      <c r="G248" s="130">
        <v>6014.67</v>
      </c>
      <c r="H248" s="49">
        <v>3726.65</v>
      </c>
      <c r="I248" s="130">
        <v>2200</v>
      </c>
      <c r="J248" s="130"/>
      <c r="K248" s="49">
        <f t="shared" si="239"/>
        <v>44.72</v>
      </c>
      <c r="L248" s="49">
        <f t="shared" si="240"/>
        <v>596.26</v>
      </c>
      <c r="M248" s="130">
        <f t="shared" si="241"/>
        <v>481.17</v>
      </c>
      <c r="N248" s="49">
        <f t="shared" si="242"/>
        <v>26.09</v>
      </c>
      <c r="O248" s="130">
        <f t="shared" si="243"/>
        <v>110</v>
      </c>
      <c r="P248" s="130">
        <f t="shared" si="244"/>
        <v>0</v>
      </c>
      <c r="Q248" s="130">
        <f t="shared" si="245"/>
        <v>1258.24</v>
      </c>
      <c r="R248" s="49">
        <f t="shared" si="246"/>
        <v>0</v>
      </c>
      <c r="S248" s="49">
        <f t="shared" si="247"/>
        <v>298.13</v>
      </c>
      <c r="T248" s="130">
        <f t="shared" si="248"/>
        <v>120.29</v>
      </c>
      <c r="U248" s="49">
        <f t="shared" si="249"/>
        <v>11.18</v>
      </c>
      <c r="V248" s="130">
        <f t="shared" si="250"/>
        <v>110</v>
      </c>
      <c r="W248" s="130">
        <f t="shared" si="251"/>
        <v>0</v>
      </c>
      <c r="X248" s="49">
        <f t="shared" si="252"/>
        <v>539.6</v>
      </c>
      <c r="Y248" s="49">
        <f t="shared" si="253"/>
        <v>1797.84</v>
      </c>
      <c r="Z248" s="49"/>
      <c r="AA248" s="139" t="s">
        <v>76</v>
      </c>
      <c r="AB248" s="140">
        <f t="shared" ref="AB248:AH248" si="308">K248+R248</f>
        <v>44.72</v>
      </c>
      <c r="AC248" s="140">
        <f t="shared" si="308"/>
        <v>894.39</v>
      </c>
      <c r="AD248" s="140">
        <f t="shared" si="308"/>
        <v>601.46</v>
      </c>
      <c r="AE248" s="140">
        <f t="shared" si="308"/>
        <v>37.27</v>
      </c>
      <c r="AF248" s="140">
        <f t="shared" si="308"/>
        <v>220</v>
      </c>
      <c r="AG248" s="140">
        <f t="shared" si="308"/>
        <v>0</v>
      </c>
      <c r="AH248" s="140">
        <f t="shared" si="308"/>
        <v>1797.84</v>
      </c>
      <c r="AI248" s="139" t="s">
        <v>32</v>
      </c>
    </row>
    <row r="249" s="39" customFormat="1" ht="16" customHeight="1" spans="1:35">
      <c r="A249" s="129">
        <f t="shared" si="238"/>
        <v>246</v>
      </c>
      <c r="B249" s="49" t="s">
        <v>119</v>
      </c>
      <c r="C249" s="46" t="s">
        <v>663</v>
      </c>
      <c r="D249" s="453" t="s">
        <v>664</v>
      </c>
      <c r="E249" s="49">
        <v>3726.65</v>
      </c>
      <c r="F249" s="49">
        <v>3726.65</v>
      </c>
      <c r="G249" s="130">
        <v>6014.67</v>
      </c>
      <c r="H249" s="49">
        <v>3726.65</v>
      </c>
      <c r="I249" s="130">
        <v>2200</v>
      </c>
      <c r="J249" s="130"/>
      <c r="K249" s="49">
        <f t="shared" si="239"/>
        <v>44.72</v>
      </c>
      <c r="L249" s="49">
        <f t="shared" si="240"/>
        <v>596.26</v>
      </c>
      <c r="M249" s="130">
        <f t="shared" si="241"/>
        <v>481.17</v>
      </c>
      <c r="N249" s="49">
        <f t="shared" si="242"/>
        <v>26.09</v>
      </c>
      <c r="O249" s="130">
        <f t="shared" si="243"/>
        <v>110</v>
      </c>
      <c r="P249" s="130">
        <f t="shared" si="244"/>
        <v>0</v>
      </c>
      <c r="Q249" s="130">
        <f t="shared" si="245"/>
        <v>1258.24</v>
      </c>
      <c r="R249" s="49">
        <f t="shared" si="246"/>
        <v>0</v>
      </c>
      <c r="S249" s="49">
        <f t="shared" si="247"/>
        <v>298.13</v>
      </c>
      <c r="T249" s="130">
        <f t="shared" si="248"/>
        <v>120.29</v>
      </c>
      <c r="U249" s="49">
        <f t="shared" si="249"/>
        <v>11.18</v>
      </c>
      <c r="V249" s="130">
        <f t="shared" si="250"/>
        <v>110</v>
      </c>
      <c r="W249" s="130">
        <f t="shared" si="251"/>
        <v>0</v>
      </c>
      <c r="X249" s="49">
        <f t="shared" si="252"/>
        <v>539.6</v>
      </c>
      <c r="Y249" s="49">
        <f t="shared" si="253"/>
        <v>1797.84</v>
      </c>
      <c r="Z249" s="49"/>
      <c r="AA249" s="139" t="s">
        <v>49</v>
      </c>
      <c r="AB249" s="140">
        <f t="shared" ref="AB249:AH249" si="309">K249+R249</f>
        <v>44.72</v>
      </c>
      <c r="AC249" s="140">
        <f t="shared" si="309"/>
        <v>894.39</v>
      </c>
      <c r="AD249" s="140">
        <f t="shared" si="309"/>
        <v>601.46</v>
      </c>
      <c r="AE249" s="140">
        <f t="shared" si="309"/>
        <v>37.27</v>
      </c>
      <c r="AF249" s="140">
        <f t="shared" si="309"/>
        <v>220</v>
      </c>
      <c r="AG249" s="140">
        <f t="shared" si="309"/>
        <v>0</v>
      </c>
      <c r="AH249" s="140">
        <f t="shared" si="309"/>
        <v>1797.84</v>
      </c>
      <c r="AI249" s="139" t="s">
        <v>32</v>
      </c>
    </row>
    <row r="250" s="39" customFormat="1" ht="16" customHeight="1" spans="1:35">
      <c r="A250" s="129">
        <f t="shared" si="238"/>
        <v>247</v>
      </c>
      <c r="B250" s="49" t="s">
        <v>129</v>
      </c>
      <c r="C250" s="46" t="s">
        <v>665</v>
      </c>
      <c r="D250" s="453" t="s">
        <v>666</v>
      </c>
      <c r="E250" s="49">
        <v>3726.65</v>
      </c>
      <c r="F250" s="49">
        <v>3726.65</v>
      </c>
      <c r="G250" s="130">
        <v>6014.67</v>
      </c>
      <c r="H250" s="49">
        <v>3726.65</v>
      </c>
      <c r="I250" s="130">
        <v>3180</v>
      </c>
      <c r="J250" s="130"/>
      <c r="K250" s="49">
        <f t="shared" si="239"/>
        <v>44.72</v>
      </c>
      <c r="L250" s="49">
        <f t="shared" si="240"/>
        <v>596.26</v>
      </c>
      <c r="M250" s="130">
        <f t="shared" si="241"/>
        <v>481.17</v>
      </c>
      <c r="N250" s="49">
        <f t="shared" si="242"/>
        <v>26.09</v>
      </c>
      <c r="O250" s="130">
        <f t="shared" si="243"/>
        <v>159</v>
      </c>
      <c r="P250" s="130">
        <f t="shared" si="244"/>
        <v>0</v>
      </c>
      <c r="Q250" s="130">
        <f t="shared" si="245"/>
        <v>1307.24</v>
      </c>
      <c r="R250" s="49">
        <f t="shared" si="246"/>
        <v>0</v>
      </c>
      <c r="S250" s="49">
        <f t="shared" si="247"/>
        <v>298.13</v>
      </c>
      <c r="T250" s="130">
        <f t="shared" si="248"/>
        <v>120.29</v>
      </c>
      <c r="U250" s="49">
        <f t="shared" si="249"/>
        <v>11.18</v>
      </c>
      <c r="V250" s="130">
        <f t="shared" si="250"/>
        <v>159</v>
      </c>
      <c r="W250" s="130">
        <f t="shared" si="251"/>
        <v>0</v>
      </c>
      <c r="X250" s="49">
        <f t="shared" si="252"/>
        <v>588.6</v>
      </c>
      <c r="Y250" s="49">
        <f t="shared" si="253"/>
        <v>1895.84</v>
      </c>
      <c r="Z250" s="49"/>
      <c r="AA250" s="139" t="s">
        <v>61</v>
      </c>
      <c r="AB250" s="140">
        <f t="shared" ref="AB250:AH250" si="310">K250+R250</f>
        <v>44.72</v>
      </c>
      <c r="AC250" s="140">
        <f t="shared" si="310"/>
        <v>894.39</v>
      </c>
      <c r="AD250" s="140">
        <f t="shared" si="310"/>
        <v>601.46</v>
      </c>
      <c r="AE250" s="140">
        <f t="shared" si="310"/>
        <v>37.27</v>
      </c>
      <c r="AF250" s="140">
        <f t="shared" si="310"/>
        <v>318</v>
      </c>
      <c r="AG250" s="140">
        <f t="shared" si="310"/>
        <v>0</v>
      </c>
      <c r="AH250" s="140">
        <f t="shared" si="310"/>
        <v>1895.84</v>
      </c>
      <c r="AI250" s="139" t="s">
        <v>34</v>
      </c>
    </row>
    <row r="251" s="39" customFormat="1" ht="16" customHeight="1" spans="1:35">
      <c r="A251" s="129">
        <f t="shared" si="238"/>
        <v>248</v>
      </c>
      <c r="B251" s="49" t="s">
        <v>129</v>
      </c>
      <c r="C251" s="46" t="s">
        <v>669</v>
      </c>
      <c r="D251" s="453" t="s">
        <v>670</v>
      </c>
      <c r="E251" s="49">
        <v>3726.65</v>
      </c>
      <c r="F251" s="49">
        <v>3726.65</v>
      </c>
      <c r="G251" s="130">
        <v>6014.67</v>
      </c>
      <c r="H251" s="49">
        <v>3726.65</v>
      </c>
      <c r="I251" s="130">
        <v>3180</v>
      </c>
      <c r="J251" s="130"/>
      <c r="K251" s="49">
        <f t="shared" si="239"/>
        <v>44.72</v>
      </c>
      <c r="L251" s="49">
        <f t="shared" si="240"/>
        <v>596.26</v>
      </c>
      <c r="M251" s="130">
        <f t="shared" si="241"/>
        <v>481.17</v>
      </c>
      <c r="N251" s="49">
        <f t="shared" si="242"/>
        <v>26.09</v>
      </c>
      <c r="O251" s="130">
        <f t="shared" si="243"/>
        <v>159</v>
      </c>
      <c r="P251" s="130">
        <f t="shared" si="244"/>
        <v>0</v>
      </c>
      <c r="Q251" s="130">
        <f t="shared" si="245"/>
        <v>1307.24</v>
      </c>
      <c r="R251" s="49">
        <f t="shared" si="246"/>
        <v>0</v>
      </c>
      <c r="S251" s="49">
        <f t="shared" si="247"/>
        <v>298.13</v>
      </c>
      <c r="T251" s="130">
        <f t="shared" si="248"/>
        <v>120.29</v>
      </c>
      <c r="U251" s="49">
        <f t="shared" si="249"/>
        <v>11.18</v>
      </c>
      <c r="V251" s="130">
        <f t="shared" si="250"/>
        <v>159</v>
      </c>
      <c r="W251" s="130">
        <f t="shared" si="251"/>
        <v>0</v>
      </c>
      <c r="X251" s="49">
        <f t="shared" si="252"/>
        <v>588.6</v>
      </c>
      <c r="Y251" s="49">
        <f t="shared" si="253"/>
        <v>1895.84</v>
      </c>
      <c r="Z251" s="49"/>
      <c r="AA251" s="139" t="s">
        <v>82</v>
      </c>
      <c r="AB251" s="140">
        <f t="shared" ref="AB251:AH251" si="311">K251+R251</f>
        <v>44.72</v>
      </c>
      <c r="AC251" s="140">
        <f t="shared" si="311"/>
        <v>894.39</v>
      </c>
      <c r="AD251" s="140">
        <f t="shared" si="311"/>
        <v>601.46</v>
      </c>
      <c r="AE251" s="140">
        <f t="shared" si="311"/>
        <v>37.27</v>
      </c>
      <c r="AF251" s="140">
        <f t="shared" si="311"/>
        <v>318</v>
      </c>
      <c r="AG251" s="140">
        <f t="shared" si="311"/>
        <v>0</v>
      </c>
      <c r="AH251" s="140">
        <f t="shared" si="311"/>
        <v>1895.84</v>
      </c>
      <c r="AI251" s="139" t="s">
        <v>35</v>
      </c>
    </row>
    <row r="252" s="39" customFormat="1" ht="16" customHeight="1" spans="1:35">
      <c r="A252" s="129">
        <f t="shared" si="238"/>
        <v>249</v>
      </c>
      <c r="B252" s="49" t="s">
        <v>129</v>
      </c>
      <c r="C252" s="46" t="s">
        <v>671</v>
      </c>
      <c r="D252" s="453" t="s">
        <v>672</v>
      </c>
      <c r="E252" s="49">
        <v>3726.65</v>
      </c>
      <c r="F252" s="49">
        <v>3726.65</v>
      </c>
      <c r="G252" s="130">
        <v>6014.67</v>
      </c>
      <c r="H252" s="49">
        <v>3726.65</v>
      </c>
      <c r="I252" s="130">
        <v>3180</v>
      </c>
      <c r="J252" s="130"/>
      <c r="K252" s="49">
        <f t="shared" si="239"/>
        <v>44.72</v>
      </c>
      <c r="L252" s="49">
        <f t="shared" si="240"/>
        <v>596.26</v>
      </c>
      <c r="M252" s="130">
        <f t="shared" si="241"/>
        <v>481.17</v>
      </c>
      <c r="N252" s="49">
        <f t="shared" si="242"/>
        <v>26.09</v>
      </c>
      <c r="O252" s="130">
        <f t="shared" si="243"/>
        <v>159</v>
      </c>
      <c r="P252" s="130">
        <f t="shared" si="244"/>
        <v>0</v>
      </c>
      <c r="Q252" s="130">
        <f t="shared" si="245"/>
        <v>1307.24</v>
      </c>
      <c r="R252" s="49">
        <f t="shared" si="246"/>
        <v>0</v>
      </c>
      <c r="S252" s="49">
        <f t="shared" si="247"/>
        <v>298.13</v>
      </c>
      <c r="T252" s="130">
        <f t="shared" si="248"/>
        <v>120.29</v>
      </c>
      <c r="U252" s="49">
        <f t="shared" si="249"/>
        <v>11.18</v>
      </c>
      <c r="V252" s="130">
        <f t="shared" si="250"/>
        <v>159</v>
      </c>
      <c r="W252" s="130">
        <f t="shared" si="251"/>
        <v>0</v>
      </c>
      <c r="X252" s="49">
        <f t="shared" si="252"/>
        <v>588.6</v>
      </c>
      <c r="Y252" s="49">
        <f t="shared" si="253"/>
        <v>1895.84</v>
      </c>
      <c r="Z252" s="49"/>
      <c r="AA252" s="139" t="s">
        <v>82</v>
      </c>
      <c r="AB252" s="140">
        <f t="shared" ref="AB252:AH252" si="312">K252+R252</f>
        <v>44.72</v>
      </c>
      <c r="AC252" s="140">
        <f t="shared" si="312"/>
        <v>894.39</v>
      </c>
      <c r="AD252" s="140">
        <f t="shared" si="312"/>
        <v>601.46</v>
      </c>
      <c r="AE252" s="140">
        <f t="shared" si="312"/>
        <v>37.27</v>
      </c>
      <c r="AF252" s="140">
        <f t="shared" si="312"/>
        <v>318</v>
      </c>
      <c r="AG252" s="140">
        <f t="shared" si="312"/>
        <v>0</v>
      </c>
      <c r="AH252" s="140">
        <f t="shared" si="312"/>
        <v>1895.84</v>
      </c>
      <c r="AI252" s="139" t="s">
        <v>35</v>
      </c>
    </row>
    <row r="253" s="39" customFormat="1" ht="16" customHeight="1" spans="1:35">
      <c r="A253" s="129">
        <f t="shared" si="238"/>
        <v>250</v>
      </c>
      <c r="B253" s="49" t="s">
        <v>209</v>
      </c>
      <c r="C253" s="46" t="s">
        <v>675</v>
      </c>
      <c r="D253" s="133" t="s">
        <v>676</v>
      </c>
      <c r="E253" s="49">
        <v>3726.65</v>
      </c>
      <c r="F253" s="49">
        <v>3726.65</v>
      </c>
      <c r="G253" s="130">
        <v>6014.67</v>
      </c>
      <c r="H253" s="49">
        <v>3726.65</v>
      </c>
      <c r="I253" s="130">
        <v>2200</v>
      </c>
      <c r="J253" s="130"/>
      <c r="K253" s="49">
        <f t="shared" si="239"/>
        <v>44.72</v>
      </c>
      <c r="L253" s="49">
        <f t="shared" si="240"/>
        <v>596.26</v>
      </c>
      <c r="M253" s="130">
        <f t="shared" si="241"/>
        <v>481.17</v>
      </c>
      <c r="N253" s="49">
        <f t="shared" si="242"/>
        <v>26.09</v>
      </c>
      <c r="O253" s="130">
        <f t="shared" si="243"/>
        <v>110</v>
      </c>
      <c r="P253" s="130">
        <f t="shared" si="244"/>
        <v>0</v>
      </c>
      <c r="Q253" s="130">
        <f t="shared" si="245"/>
        <v>1258.24</v>
      </c>
      <c r="R253" s="49">
        <f t="shared" si="246"/>
        <v>0</v>
      </c>
      <c r="S253" s="49">
        <f t="shared" si="247"/>
        <v>298.13</v>
      </c>
      <c r="T253" s="130">
        <f t="shared" si="248"/>
        <v>120.29</v>
      </c>
      <c r="U253" s="49">
        <f t="shared" si="249"/>
        <v>11.18</v>
      </c>
      <c r="V253" s="130">
        <f t="shared" si="250"/>
        <v>110</v>
      </c>
      <c r="W253" s="130">
        <f t="shared" si="251"/>
        <v>0</v>
      </c>
      <c r="X253" s="49">
        <f t="shared" si="252"/>
        <v>539.6</v>
      </c>
      <c r="Y253" s="49">
        <f t="shared" si="253"/>
        <v>1797.84</v>
      </c>
      <c r="Z253" s="49"/>
      <c r="AA253" s="139" t="s">
        <v>69</v>
      </c>
      <c r="AB253" s="140">
        <f t="shared" ref="AB253:AH253" si="313">K253+R253</f>
        <v>44.72</v>
      </c>
      <c r="AC253" s="140">
        <f t="shared" si="313"/>
        <v>894.39</v>
      </c>
      <c r="AD253" s="140">
        <f t="shared" si="313"/>
        <v>601.46</v>
      </c>
      <c r="AE253" s="140">
        <f t="shared" si="313"/>
        <v>37.27</v>
      </c>
      <c r="AF253" s="140">
        <f t="shared" si="313"/>
        <v>220</v>
      </c>
      <c r="AG253" s="140">
        <f t="shared" si="313"/>
        <v>0</v>
      </c>
      <c r="AH253" s="140">
        <f t="shared" si="313"/>
        <v>1797.84</v>
      </c>
      <c r="AI253" s="139" t="s">
        <v>32</v>
      </c>
    </row>
    <row r="254" s="39" customFormat="1" ht="16" customHeight="1" spans="1:35">
      <c r="A254" s="129">
        <f t="shared" si="238"/>
        <v>251</v>
      </c>
      <c r="B254" s="49" t="s">
        <v>209</v>
      </c>
      <c r="C254" s="46" t="s">
        <v>677</v>
      </c>
      <c r="D254" s="133" t="s">
        <v>678</v>
      </c>
      <c r="E254" s="49">
        <v>3726.65</v>
      </c>
      <c r="F254" s="49">
        <v>3726.65</v>
      </c>
      <c r="G254" s="130">
        <v>6014.67</v>
      </c>
      <c r="H254" s="49">
        <v>3726.65</v>
      </c>
      <c r="I254" s="130">
        <v>2200</v>
      </c>
      <c r="J254" s="130"/>
      <c r="K254" s="49">
        <f t="shared" si="239"/>
        <v>44.72</v>
      </c>
      <c r="L254" s="49">
        <f t="shared" si="240"/>
        <v>596.26</v>
      </c>
      <c r="M254" s="130">
        <f t="shared" si="241"/>
        <v>481.17</v>
      </c>
      <c r="N254" s="49">
        <f t="shared" si="242"/>
        <v>26.09</v>
      </c>
      <c r="O254" s="130">
        <f t="shared" si="243"/>
        <v>110</v>
      </c>
      <c r="P254" s="130">
        <f t="shared" si="244"/>
        <v>0</v>
      </c>
      <c r="Q254" s="130">
        <f t="shared" si="245"/>
        <v>1258.24</v>
      </c>
      <c r="R254" s="49">
        <f t="shared" si="246"/>
        <v>0</v>
      </c>
      <c r="S254" s="49">
        <f t="shared" si="247"/>
        <v>298.13</v>
      </c>
      <c r="T254" s="130">
        <f t="shared" si="248"/>
        <v>120.29</v>
      </c>
      <c r="U254" s="49">
        <f t="shared" si="249"/>
        <v>11.18</v>
      </c>
      <c r="V254" s="130">
        <f t="shared" si="250"/>
        <v>110</v>
      </c>
      <c r="W254" s="130">
        <f t="shared" si="251"/>
        <v>0</v>
      </c>
      <c r="X254" s="49">
        <f t="shared" si="252"/>
        <v>539.6</v>
      </c>
      <c r="Y254" s="49">
        <f t="shared" si="253"/>
        <v>1797.84</v>
      </c>
      <c r="Z254" s="49"/>
      <c r="AA254" s="139" t="s">
        <v>69</v>
      </c>
      <c r="AB254" s="140">
        <f t="shared" ref="AB254:AH254" si="314">K254+R254</f>
        <v>44.72</v>
      </c>
      <c r="AC254" s="140">
        <f t="shared" si="314"/>
        <v>894.39</v>
      </c>
      <c r="AD254" s="140">
        <f t="shared" si="314"/>
        <v>601.46</v>
      </c>
      <c r="AE254" s="140">
        <f t="shared" si="314"/>
        <v>37.27</v>
      </c>
      <c r="AF254" s="140">
        <f t="shared" si="314"/>
        <v>220</v>
      </c>
      <c r="AG254" s="140">
        <f t="shared" si="314"/>
        <v>0</v>
      </c>
      <c r="AH254" s="140">
        <f t="shared" si="314"/>
        <v>1797.84</v>
      </c>
      <c r="AI254" s="139" t="s">
        <v>32</v>
      </c>
    </row>
    <row r="255" spans="1:35">
      <c r="A255" s="129">
        <f t="shared" si="238"/>
        <v>252</v>
      </c>
      <c r="B255" s="49" t="s">
        <v>217</v>
      </c>
      <c r="C255" s="46" t="s">
        <v>679</v>
      </c>
      <c r="D255" s="453" t="s">
        <v>680</v>
      </c>
      <c r="E255" s="49">
        <v>3726.65</v>
      </c>
      <c r="F255" s="49">
        <v>3726.65</v>
      </c>
      <c r="G255" s="130">
        <v>6014.67</v>
      </c>
      <c r="H255" s="49">
        <v>3726.65</v>
      </c>
      <c r="I255" s="130">
        <v>3180</v>
      </c>
      <c r="J255" s="130"/>
      <c r="K255" s="49">
        <f t="shared" si="239"/>
        <v>44.72</v>
      </c>
      <c r="L255" s="49">
        <f t="shared" si="240"/>
        <v>596.26</v>
      </c>
      <c r="M255" s="130">
        <f t="shared" si="241"/>
        <v>481.17</v>
      </c>
      <c r="N255" s="49">
        <f t="shared" si="242"/>
        <v>26.09</v>
      </c>
      <c r="O255" s="130">
        <f t="shared" si="243"/>
        <v>159</v>
      </c>
      <c r="P255" s="130">
        <f t="shared" si="244"/>
        <v>0</v>
      </c>
      <c r="Q255" s="130">
        <f t="shared" si="245"/>
        <v>1307.24</v>
      </c>
      <c r="R255" s="49">
        <f t="shared" si="246"/>
        <v>0</v>
      </c>
      <c r="S255" s="49">
        <f t="shared" si="247"/>
        <v>298.13</v>
      </c>
      <c r="T255" s="130">
        <f t="shared" si="248"/>
        <v>120.29</v>
      </c>
      <c r="U255" s="49">
        <f t="shared" si="249"/>
        <v>11.18</v>
      </c>
      <c r="V255" s="130">
        <f t="shared" si="250"/>
        <v>159</v>
      </c>
      <c r="W255" s="130">
        <f t="shared" si="251"/>
        <v>0</v>
      </c>
      <c r="X255" s="49">
        <f t="shared" si="252"/>
        <v>588.6</v>
      </c>
      <c r="Y255" s="49">
        <f t="shared" si="253"/>
        <v>1895.84</v>
      </c>
      <c r="Z255" s="49"/>
      <c r="AA255" s="139" t="s">
        <v>57</v>
      </c>
      <c r="AB255" s="140">
        <f t="shared" ref="AB255:AH255" si="315">K255+R255</f>
        <v>44.72</v>
      </c>
      <c r="AC255" s="140">
        <f t="shared" si="315"/>
        <v>894.39</v>
      </c>
      <c r="AD255" s="140">
        <f t="shared" si="315"/>
        <v>601.46</v>
      </c>
      <c r="AE255" s="140">
        <f t="shared" si="315"/>
        <v>37.27</v>
      </c>
      <c r="AF255" s="140">
        <f t="shared" si="315"/>
        <v>318</v>
      </c>
      <c r="AG255" s="140">
        <f t="shared" si="315"/>
        <v>0</v>
      </c>
      <c r="AH255" s="140">
        <f t="shared" si="315"/>
        <v>1895.84</v>
      </c>
      <c r="AI255" s="139" t="s">
        <v>35</v>
      </c>
    </row>
    <row r="256" s="39" customFormat="1" ht="16" customHeight="1" spans="1:35">
      <c r="A256" s="129">
        <f t="shared" si="238"/>
        <v>253</v>
      </c>
      <c r="B256" s="49" t="s">
        <v>411</v>
      </c>
      <c r="C256" s="46" t="s">
        <v>681</v>
      </c>
      <c r="D256" s="133" t="s">
        <v>682</v>
      </c>
      <c r="E256" s="49">
        <v>3726.65</v>
      </c>
      <c r="F256" s="49">
        <v>3726.65</v>
      </c>
      <c r="G256" s="49">
        <v>6014.67</v>
      </c>
      <c r="H256" s="49">
        <v>3726.65</v>
      </c>
      <c r="I256" s="130">
        <v>2200</v>
      </c>
      <c r="J256" s="130"/>
      <c r="K256" s="49">
        <f t="shared" si="239"/>
        <v>44.72</v>
      </c>
      <c r="L256" s="49">
        <f t="shared" si="240"/>
        <v>596.26</v>
      </c>
      <c r="M256" s="130">
        <f t="shared" si="241"/>
        <v>481.17</v>
      </c>
      <c r="N256" s="49">
        <f t="shared" si="242"/>
        <v>26.09</v>
      </c>
      <c r="O256" s="130">
        <f t="shared" si="243"/>
        <v>110</v>
      </c>
      <c r="P256" s="130">
        <f t="shared" si="244"/>
        <v>0</v>
      </c>
      <c r="Q256" s="130">
        <f t="shared" si="245"/>
        <v>1258.24</v>
      </c>
      <c r="R256" s="49">
        <f t="shared" si="246"/>
        <v>0</v>
      </c>
      <c r="S256" s="49">
        <f t="shared" si="247"/>
        <v>298.13</v>
      </c>
      <c r="T256" s="130">
        <f t="shared" si="248"/>
        <v>120.29</v>
      </c>
      <c r="U256" s="49">
        <f t="shared" si="249"/>
        <v>11.18</v>
      </c>
      <c r="V256" s="130">
        <f t="shared" si="250"/>
        <v>110</v>
      </c>
      <c r="W256" s="130">
        <f t="shared" si="251"/>
        <v>0</v>
      </c>
      <c r="X256" s="49">
        <f t="shared" si="252"/>
        <v>539.6</v>
      </c>
      <c r="Y256" s="49">
        <f t="shared" si="253"/>
        <v>1797.84</v>
      </c>
      <c r="Z256" s="49"/>
      <c r="AA256" s="139" t="s">
        <v>76</v>
      </c>
      <c r="AB256" s="140">
        <f t="shared" ref="AB256:AH256" si="316">K256+R256</f>
        <v>44.72</v>
      </c>
      <c r="AC256" s="140">
        <f t="shared" si="316"/>
        <v>894.39</v>
      </c>
      <c r="AD256" s="140">
        <f t="shared" si="316"/>
        <v>601.46</v>
      </c>
      <c r="AE256" s="140">
        <f t="shared" si="316"/>
        <v>37.27</v>
      </c>
      <c r="AF256" s="140">
        <f t="shared" si="316"/>
        <v>220</v>
      </c>
      <c r="AG256" s="140">
        <f t="shared" si="316"/>
        <v>0</v>
      </c>
      <c r="AH256" s="140">
        <f t="shared" si="316"/>
        <v>1797.84</v>
      </c>
      <c r="AI256" s="139" t="s">
        <v>32</v>
      </c>
    </row>
    <row r="257" s="39" customFormat="1" ht="16" customHeight="1" spans="1:35">
      <c r="A257" s="129">
        <f t="shared" ref="A257:A320" si="317">ROW()-3</f>
        <v>254</v>
      </c>
      <c r="B257" s="49" t="s">
        <v>119</v>
      </c>
      <c r="C257" s="46" t="s">
        <v>683</v>
      </c>
      <c r="D257" s="451" t="s">
        <v>684</v>
      </c>
      <c r="E257" s="49">
        <v>3726.65</v>
      </c>
      <c r="F257" s="49">
        <v>3726.65</v>
      </c>
      <c r="G257" s="49">
        <v>6014.67</v>
      </c>
      <c r="H257" s="49">
        <v>3726.65</v>
      </c>
      <c r="I257" s="164">
        <v>2200</v>
      </c>
      <c r="J257" s="130"/>
      <c r="K257" s="49">
        <f t="shared" ref="K257:K320" si="318">ROUND(E257*0.012,2)</f>
        <v>44.72</v>
      </c>
      <c r="L257" s="49">
        <f t="shared" ref="L257:L320" si="319">ROUND(F257*0.16,2)</f>
        <v>596.26</v>
      </c>
      <c r="M257" s="130">
        <f t="shared" ref="M257:M320" si="320">ROUND(G257*0.08,2)</f>
        <v>481.17</v>
      </c>
      <c r="N257" s="49">
        <f t="shared" ref="N257:N320" si="321">ROUND(H257*0.007,2)</f>
        <v>26.09</v>
      </c>
      <c r="O257" s="130">
        <f t="shared" ref="O257:O320" si="322">I257*5%</f>
        <v>110</v>
      </c>
      <c r="P257" s="130">
        <f t="shared" ref="P257:P320" si="323">J257*50%</f>
        <v>0</v>
      </c>
      <c r="Q257" s="130">
        <f t="shared" ref="Q257:Q320" si="324">SUM(K257:P257)</f>
        <v>1258.24</v>
      </c>
      <c r="R257" s="49">
        <f t="shared" ref="R257:R320" si="325">E257*0</f>
        <v>0</v>
      </c>
      <c r="S257" s="49">
        <f t="shared" ref="S257:S320" si="326">ROUND(F257*0.08,2)</f>
        <v>298.13</v>
      </c>
      <c r="T257" s="130">
        <f t="shared" ref="T257:T320" si="327">ROUND(G257*0.02,2)</f>
        <v>120.29</v>
      </c>
      <c r="U257" s="49">
        <f t="shared" ref="U257:U320" si="328">ROUND(H257*0.003,2)</f>
        <v>11.18</v>
      </c>
      <c r="V257" s="130">
        <f t="shared" ref="V257:V320" si="329">I257*5%</f>
        <v>110</v>
      </c>
      <c r="W257" s="130">
        <f t="shared" ref="W257:W320" si="330">J257*50%</f>
        <v>0</v>
      </c>
      <c r="X257" s="49">
        <f t="shared" ref="X257:X320" si="331">SUM(R257:W257)</f>
        <v>539.6</v>
      </c>
      <c r="Y257" s="49">
        <f t="shared" ref="Y257:Y320" si="332">Q257+X257</f>
        <v>1797.84</v>
      </c>
      <c r="Z257" s="164"/>
      <c r="AA257" s="139" t="s">
        <v>78</v>
      </c>
      <c r="AB257" s="140">
        <f t="shared" ref="AB257:AH257" si="333">K257+R257</f>
        <v>44.72</v>
      </c>
      <c r="AC257" s="140">
        <f t="shared" si="333"/>
        <v>894.39</v>
      </c>
      <c r="AD257" s="140">
        <f t="shared" si="333"/>
        <v>601.46</v>
      </c>
      <c r="AE257" s="140">
        <f t="shared" si="333"/>
        <v>37.27</v>
      </c>
      <c r="AF257" s="140">
        <f t="shared" si="333"/>
        <v>220</v>
      </c>
      <c r="AG257" s="140">
        <f t="shared" si="333"/>
        <v>0</v>
      </c>
      <c r="AH257" s="140">
        <f t="shared" si="333"/>
        <v>1797.84</v>
      </c>
      <c r="AI257" s="139" t="s">
        <v>32</v>
      </c>
    </row>
    <row r="258" s="39" customFormat="1" ht="16" customHeight="1" spans="1:35">
      <c r="A258" s="129">
        <f t="shared" si="317"/>
        <v>255</v>
      </c>
      <c r="B258" s="49" t="s">
        <v>411</v>
      </c>
      <c r="C258" s="46" t="s">
        <v>685</v>
      </c>
      <c r="D258" s="451" t="s">
        <v>686</v>
      </c>
      <c r="E258" s="49">
        <v>3726.65</v>
      </c>
      <c r="F258" s="49">
        <v>3726.65</v>
      </c>
      <c r="G258" s="49">
        <v>6014.67</v>
      </c>
      <c r="H258" s="49">
        <v>3726.65</v>
      </c>
      <c r="I258" s="164">
        <v>2200</v>
      </c>
      <c r="J258" s="130"/>
      <c r="K258" s="49">
        <f t="shared" si="318"/>
        <v>44.72</v>
      </c>
      <c r="L258" s="49">
        <f t="shared" si="319"/>
        <v>596.26</v>
      </c>
      <c r="M258" s="130">
        <f t="shared" si="320"/>
        <v>481.17</v>
      </c>
      <c r="N258" s="49">
        <f t="shared" si="321"/>
        <v>26.09</v>
      </c>
      <c r="O258" s="130">
        <f t="shared" si="322"/>
        <v>110</v>
      </c>
      <c r="P258" s="130">
        <f t="shared" si="323"/>
        <v>0</v>
      </c>
      <c r="Q258" s="130">
        <f t="shared" si="324"/>
        <v>1258.24</v>
      </c>
      <c r="R258" s="49">
        <f t="shared" si="325"/>
        <v>0</v>
      </c>
      <c r="S258" s="49">
        <f t="shared" si="326"/>
        <v>298.13</v>
      </c>
      <c r="T258" s="130">
        <f t="shared" si="327"/>
        <v>120.29</v>
      </c>
      <c r="U258" s="49">
        <f t="shared" si="328"/>
        <v>11.18</v>
      </c>
      <c r="V258" s="130">
        <f t="shared" si="329"/>
        <v>110</v>
      </c>
      <c r="W258" s="130">
        <f t="shared" si="330"/>
        <v>0</v>
      </c>
      <c r="X258" s="49">
        <f t="shared" si="331"/>
        <v>539.6</v>
      </c>
      <c r="Y258" s="49">
        <f t="shared" si="332"/>
        <v>1797.84</v>
      </c>
      <c r="Z258" s="164"/>
      <c r="AA258" s="139" t="s">
        <v>76</v>
      </c>
      <c r="AB258" s="140">
        <f t="shared" ref="AB258:AH258" si="334">K258+R258</f>
        <v>44.72</v>
      </c>
      <c r="AC258" s="140">
        <f t="shared" si="334"/>
        <v>894.39</v>
      </c>
      <c r="AD258" s="140">
        <f t="shared" si="334"/>
        <v>601.46</v>
      </c>
      <c r="AE258" s="140">
        <f t="shared" si="334"/>
        <v>37.27</v>
      </c>
      <c r="AF258" s="140">
        <f t="shared" si="334"/>
        <v>220</v>
      </c>
      <c r="AG258" s="140">
        <f t="shared" si="334"/>
        <v>0</v>
      </c>
      <c r="AH258" s="140">
        <f t="shared" si="334"/>
        <v>1797.84</v>
      </c>
      <c r="AI258" s="139" t="s">
        <v>32</v>
      </c>
    </row>
    <row r="259" s="39" customFormat="1" ht="16" customHeight="1" spans="1:35">
      <c r="A259" s="129">
        <f t="shared" si="317"/>
        <v>256</v>
      </c>
      <c r="B259" s="49" t="s">
        <v>201</v>
      </c>
      <c r="C259" s="46" t="s">
        <v>687</v>
      </c>
      <c r="D259" s="451" t="s">
        <v>688</v>
      </c>
      <c r="E259" s="49">
        <v>3726.65</v>
      </c>
      <c r="F259" s="49">
        <v>3726.65</v>
      </c>
      <c r="G259" s="49">
        <v>6014.67</v>
      </c>
      <c r="H259" s="49">
        <v>3726.65</v>
      </c>
      <c r="I259" s="164">
        <v>3180</v>
      </c>
      <c r="J259" s="130"/>
      <c r="K259" s="49">
        <f t="shared" si="318"/>
        <v>44.72</v>
      </c>
      <c r="L259" s="49">
        <f t="shared" si="319"/>
        <v>596.26</v>
      </c>
      <c r="M259" s="130">
        <f t="shared" si="320"/>
        <v>481.17</v>
      </c>
      <c r="N259" s="49">
        <f t="shared" si="321"/>
        <v>26.09</v>
      </c>
      <c r="O259" s="130">
        <f t="shared" si="322"/>
        <v>159</v>
      </c>
      <c r="P259" s="130">
        <f t="shared" si="323"/>
        <v>0</v>
      </c>
      <c r="Q259" s="130">
        <f t="shared" si="324"/>
        <v>1307.24</v>
      </c>
      <c r="R259" s="49">
        <f t="shared" si="325"/>
        <v>0</v>
      </c>
      <c r="S259" s="49">
        <f t="shared" si="326"/>
        <v>298.13</v>
      </c>
      <c r="T259" s="130">
        <f t="shared" si="327"/>
        <v>120.29</v>
      </c>
      <c r="U259" s="49">
        <f t="shared" si="328"/>
        <v>11.18</v>
      </c>
      <c r="V259" s="130">
        <f t="shared" si="329"/>
        <v>159</v>
      </c>
      <c r="W259" s="130">
        <f t="shared" si="330"/>
        <v>0</v>
      </c>
      <c r="X259" s="49">
        <f t="shared" si="331"/>
        <v>588.6</v>
      </c>
      <c r="Y259" s="49">
        <f t="shared" si="332"/>
        <v>1895.84</v>
      </c>
      <c r="Z259" s="164"/>
      <c r="AA259" s="139" t="s">
        <v>66</v>
      </c>
      <c r="AB259" s="140">
        <f t="shared" ref="AB259:AH259" si="335">K259+R259</f>
        <v>44.72</v>
      </c>
      <c r="AC259" s="140">
        <f t="shared" si="335"/>
        <v>894.39</v>
      </c>
      <c r="AD259" s="140">
        <f t="shared" si="335"/>
        <v>601.46</v>
      </c>
      <c r="AE259" s="140">
        <f t="shared" si="335"/>
        <v>37.27</v>
      </c>
      <c r="AF259" s="140">
        <f t="shared" si="335"/>
        <v>318</v>
      </c>
      <c r="AG259" s="140">
        <f t="shared" si="335"/>
        <v>0</v>
      </c>
      <c r="AH259" s="140">
        <f t="shared" si="335"/>
        <v>1895.84</v>
      </c>
      <c r="AI259" s="139" t="s">
        <v>35</v>
      </c>
    </row>
    <row r="260" s="39" customFormat="1" ht="16" customHeight="1" spans="1:35">
      <c r="A260" s="129">
        <f t="shared" si="317"/>
        <v>257</v>
      </c>
      <c r="B260" s="49" t="s">
        <v>129</v>
      </c>
      <c r="C260" s="46" t="s">
        <v>691</v>
      </c>
      <c r="D260" s="458" t="s">
        <v>692</v>
      </c>
      <c r="E260" s="49">
        <v>3726.65</v>
      </c>
      <c r="F260" s="49">
        <v>3726.65</v>
      </c>
      <c r="G260" s="49">
        <v>6014.67</v>
      </c>
      <c r="H260" s="49">
        <v>3726.65</v>
      </c>
      <c r="I260" s="164">
        <v>3180</v>
      </c>
      <c r="J260" s="130"/>
      <c r="K260" s="49">
        <f t="shared" si="318"/>
        <v>44.72</v>
      </c>
      <c r="L260" s="49">
        <f t="shared" si="319"/>
        <v>596.26</v>
      </c>
      <c r="M260" s="130">
        <f t="shared" si="320"/>
        <v>481.17</v>
      </c>
      <c r="N260" s="49">
        <f t="shared" si="321"/>
        <v>26.09</v>
      </c>
      <c r="O260" s="130">
        <f t="shared" si="322"/>
        <v>159</v>
      </c>
      <c r="P260" s="130">
        <f t="shared" si="323"/>
        <v>0</v>
      </c>
      <c r="Q260" s="130">
        <f t="shared" si="324"/>
        <v>1307.24</v>
      </c>
      <c r="R260" s="49">
        <f t="shared" si="325"/>
        <v>0</v>
      </c>
      <c r="S260" s="49">
        <f t="shared" si="326"/>
        <v>298.13</v>
      </c>
      <c r="T260" s="130">
        <f t="shared" si="327"/>
        <v>120.29</v>
      </c>
      <c r="U260" s="49">
        <f t="shared" si="328"/>
        <v>11.18</v>
      </c>
      <c r="V260" s="130">
        <f t="shared" si="329"/>
        <v>159</v>
      </c>
      <c r="W260" s="130">
        <f t="shared" si="330"/>
        <v>0</v>
      </c>
      <c r="X260" s="49">
        <f t="shared" si="331"/>
        <v>588.6</v>
      </c>
      <c r="Y260" s="49">
        <f t="shared" si="332"/>
        <v>1895.84</v>
      </c>
      <c r="Z260" s="164"/>
      <c r="AA260" s="139" t="s">
        <v>82</v>
      </c>
      <c r="AB260" s="140">
        <f t="shared" ref="AB260:AH260" si="336">K260+R260</f>
        <v>44.72</v>
      </c>
      <c r="AC260" s="140">
        <f t="shared" si="336"/>
        <v>894.39</v>
      </c>
      <c r="AD260" s="140">
        <f t="shared" si="336"/>
        <v>601.46</v>
      </c>
      <c r="AE260" s="140">
        <f t="shared" si="336"/>
        <v>37.27</v>
      </c>
      <c r="AF260" s="140">
        <f t="shared" si="336"/>
        <v>318</v>
      </c>
      <c r="AG260" s="140">
        <f t="shared" si="336"/>
        <v>0</v>
      </c>
      <c r="AH260" s="140">
        <f t="shared" si="336"/>
        <v>1895.84</v>
      </c>
      <c r="AI260" s="139" t="s">
        <v>35</v>
      </c>
    </row>
    <row r="261" s="39" customFormat="1" ht="16" customHeight="1" spans="1:35">
      <c r="A261" s="129">
        <f t="shared" si="317"/>
        <v>258</v>
      </c>
      <c r="B261" s="49" t="s">
        <v>146</v>
      </c>
      <c r="C261" s="46" t="s">
        <v>693</v>
      </c>
      <c r="D261" s="458" t="s">
        <v>694</v>
      </c>
      <c r="E261" s="49">
        <v>3726.65</v>
      </c>
      <c r="F261" s="49">
        <v>3726.65</v>
      </c>
      <c r="G261" s="49">
        <v>6014.67</v>
      </c>
      <c r="H261" s="49">
        <v>3726.65</v>
      </c>
      <c r="I261" s="164">
        <v>3180</v>
      </c>
      <c r="J261" s="130"/>
      <c r="K261" s="49">
        <f t="shared" si="318"/>
        <v>44.72</v>
      </c>
      <c r="L261" s="49">
        <f t="shared" si="319"/>
        <v>596.26</v>
      </c>
      <c r="M261" s="130">
        <f t="shared" si="320"/>
        <v>481.17</v>
      </c>
      <c r="N261" s="49">
        <f t="shared" si="321"/>
        <v>26.09</v>
      </c>
      <c r="O261" s="130">
        <f t="shared" si="322"/>
        <v>159</v>
      </c>
      <c r="P261" s="130">
        <f t="shared" si="323"/>
        <v>0</v>
      </c>
      <c r="Q261" s="130">
        <f t="shared" si="324"/>
        <v>1307.24</v>
      </c>
      <c r="R261" s="49">
        <f t="shared" si="325"/>
        <v>0</v>
      </c>
      <c r="S261" s="49">
        <f t="shared" si="326"/>
        <v>298.13</v>
      </c>
      <c r="T261" s="130">
        <f t="shared" si="327"/>
        <v>120.29</v>
      </c>
      <c r="U261" s="49">
        <f t="shared" si="328"/>
        <v>11.18</v>
      </c>
      <c r="V261" s="130">
        <f t="shared" si="329"/>
        <v>159</v>
      </c>
      <c r="W261" s="130">
        <f t="shared" si="330"/>
        <v>0</v>
      </c>
      <c r="X261" s="49">
        <f t="shared" si="331"/>
        <v>588.6</v>
      </c>
      <c r="Y261" s="49">
        <f t="shared" si="332"/>
        <v>1895.84</v>
      </c>
      <c r="Z261" s="164"/>
      <c r="AA261" s="139" t="s">
        <v>88</v>
      </c>
      <c r="AB261" s="140">
        <f t="shared" ref="AB261:AH261" si="337">K261+R261</f>
        <v>44.72</v>
      </c>
      <c r="AC261" s="140">
        <f t="shared" si="337"/>
        <v>894.39</v>
      </c>
      <c r="AD261" s="140">
        <f t="shared" si="337"/>
        <v>601.46</v>
      </c>
      <c r="AE261" s="140">
        <f t="shared" si="337"/>
        <v>37.27</v>
      </c>
      <c r="AF261" s="140">
        <f t="shared" si="337"/>
        <v>318</v>
      </c>
      <c r="AG261" s="140">
        <f t="shared" si="337"/>
        <v>0</v>
      </c>
      <c r="AH261" s="140">
        <f t="shared" si="337"/>
        <v>1895.84</v>
      </c>
      <c r="AI261" s="139" t="s">
        <v>34</v>
      </c>
    </row>
    <row r="262" s="39" customFormat="1" ht="16" customHeight="1" spans="1:35">
      <c r="A262" s="129">
        <f t="shared" si="317"/>
        <v>259</v>
      </c>
      <c r="B262" s="49" t="s">
        <v>533</v>
      </c>
      <c r="C262" s="46" t="s">
        <v>695</v>
      </c>
      <c r="D262" s="451" t="s">
        <v>696</v>
      </c>
      <c r="E262" s="49">
        <v>3726.65</v>
      </c>
      <c r="F262" s="49">
        <v>3726.65</v>
      </c>
      <c r="G262" s="49">
        <v>6014.67</v>
      </c>
      <c r="H262" s="49">
        <v>3726.65</v>
      </c>
      <c r="I262" s="164">
        <v>2200</v>
      </c>
      <c r="J262" s="130"/>
      <c r="K262" s="49">
        <f t="shared" si="318"/>
        <v>44.72</v>
      </c>
      <c r="L262" s="49">
        <f t="shared" si="319"/>
        <v>596.26</v>
      </c>
      <c r="M262" s="130">
        <f t="shared" si="320"/>
        <v>481.17</v>
      </c>
      <c r="N262" s="49">
        <f t="shared" si="321"/>
        <v>26.09</v>
      </c>
      <c r="O262" s="130">
        <f t="shared" si="322"/>
        <v>110</v>
      </c>
      <c r="P262" s="130">
        <f t="shared" si="323"/>
        <v>0</v>
      </c>
      <c r="Q262" s="130">
        <f t="shared" si="324"/>
        <v>1258.24</v>
      </c>
      <c r="R262" s="49">
        <f t="shared" si="325"/>
        <v>0</v>
      </c>
      <c r="S262" s="49">
        <f t="shared" si="326"/>
        <v>298.13</v>
      </c>
      <c r="T262" s="130">
        <f t="shared" si="327"/>
        <v>120.29</v>
      </c>
      <c r="U262" s="49">
        <f t="shared" si="328"/>
        <v>11.18</v>
      </c>
      <c r="V262" s="130">
        <f t="shared" si="329"/>
        <v>110</v>
      </c>
      <c r="W262" s="130">
        <f t="shared" si="330"/>
        <v>0</v>
      </c>
      <c r="X262" s="49">
        <f t="shared" si="331"/>
        <v>539.6</v>
      </c>
      <c r="Y262" s="49">
        <f t="shared" si="332"/>
        <v>1797.84</v>
      </c>
      <c r="Z262" s="164"/>
      <c r="AA262" s="139" t="s">
        <v>55</v>
      </c>
      <c r="AB262" s="140">
        <f t="shared" ref="AB262:AH262" si="338">K262+R262</f>
        <v>44.72</v>
      </c>
      <c r="AC262" s="140">
        <f t="shared" si="338"/>
        <v>894.39</v>
      </c>
      <c r="AD262" s="140">
        <f t="shared" si="338"/>
        <v>601.46</v>
      </c>
      <c r="AE262" s="140">
        <f t="shared" si="338"/>
        <v>37.27</v>
      </c>
      <c r="AF262" s="140">
        <f t="shared" si="338"/>
        <v>220</v>
      </c>
      <c r="AG262" s="140">
        <f t="shared" si="338"/>
        <v>0</v>
      </c>
      <c r="AH262" s="140">
        <f t="shared" si="338"/>
        <v>1797.84</v>
      </c>
      <c r="AI262" s="139" t="s">
        <v>32</v>
      </c>
    </row>
    <row r="263" s="39" customFormat="1" ht="16" customHeight="1" spans="1:35">
      <c r="A263" s="129">
        <f t="shared" si="317"/>
        <v>260</v>
      </c>
      <c r="B263" s="49" t="s">
        <v>1195</v>
      </c>
      <c r="C263" s="46" t="s">
        <v>697</v>
      </c>
      <c r="D263" s="451" t="s">
        <v>698</v>
      </c>
      <c r="E263" s="49">
        <v>3726.65</v>
      </c>
      <c r="F263" s="49">
        <v>3726.65</v>
      </c>
      <c r="G263" s="49">
        <v>6014.67</v>
      </c>
      <c r="H263" s="49">
        <v>3726.65</v>
      </c>
      <c r="I263" s="164">
        <v>3180</v>
      </c>
      <c r="J263" s="130"/>
      <c r="K263" s="49">
        <f t="shared" si="318"/>
        <v>44.72</v>
      </c>
      <c r="L263" s="49">
        <f t="shared" si="319"/>
        <v>596.26</v>
      </c>
      <c r="M263" s="130">
        <f t="shared" si="320"/>
        <v>481.17</v>
      </c>
      <c r="N263" s="49">
        <f t="shared" si="321"/>
        <v>26.09</v>
      </c>
      <c r="O263" s="130">
        <f t="shared" si="322"/>
        <v>159</v>
      </c>
      <c r="P263" s="130">
        <f t="shared" si="323"/>
        <v>0</v>
      </c>
      <c r="Q263" s="130">
        <f t="shared" si="324"/>
        <v>1307.24</v>
      </c>
      <c r="R263" s="49">
        <f t="shared" si="325"/>
        <v>0</v>
      </c>
      <c r="S263" s="49">
        <f t="shared" si="326"/>
        <v>298.13</v>
      </c>
      <c r="T263" s="130">
        <f t="shared" si="327"/>
        <v>120.29</v>
      </c>
      <c r="U263" s="49">
        <f t="shared" si="328"/>
        <v>11.18</v>
      </c>
      <c r="V263" s="130">
        <f t="shared" si="329"/>
        <v>159</v>
      </c>
      <c r="W263" s="130">
        <f t="shared" si="330"/>
        <v>0</v>
      </c>
      <c r="X263" s="49">
        <f t="shared" si="331"/>
        <v>588.6</v>
      </c>
      <c r="Y263" s="49">
        <f t="shared" si="332"/>
        <v>1895.84</v>
      </c>
      <c r="Z263" s="164"/>
      <c r="AA263" s="139" t="s">
        <v>64</v>
      </c>
      <c r="AB263" s="140">
        <f t="shared" ref="AB263:AH263" si="339">K263+R263</f>
        <v>44.72</v>
      </c>
      <c r="AC263" s="140">
        <f t="shared" si="339"/>
        <v>894.39</v>
      </c>
      <c r="AD263" s="140">
        <f t="shared" si="339"/>
        <v>601.46</v>
      </c>
      <c r="AE263" s="140">
        <f t="shared" si="339"/>
        <v>37.27</v>
      </c>
      <c r="AF263" s="140">
        <f t="shared" si="339"/>
        <v>318</v>
      </c>
      <c r="AG263" s="140">
        <f t="shared" si="339"/>
        <v>0</v>
      </c>
      <c r="AH263" s="140">
        <f t="shared" si="339"/>
        <v>1895.84</v>
      </c>
      <c r="AI263" s="139" t="s">
        <v>34</v>
      </c>
    </row>
    <row r="264" spans="1:35">
      <c r="A264" s="129">
        <f t="shared" si="317"/>
        <v>261</v>
      </c>
      <c r="B264" s="49" t="s">
        <v>1196</v>
      </c>
      <c r="C264" s="46" t="s">
        <v>699</v>
      </c>
      <c r="D264" s="451" t="s">
        <v>700</v>
      </c>
      <c r="E264" s="49">
        <v>3726.65</v>
      </c>
      <c r="F264" s="49">
        <v>3726.65</v>
      </c>
      <c r="G264" s="49">
        <v>6014.67</v>
      </c>
      <c r="H264" s="49">
        <v>3726.65</v>
      </c>
      <c r="I264" s="164">
        <v>3180</v>
      </c>
      <c r="J264" s="130"/>
      <c r="K264" s="49">
        <f t="shared" si="318"/>
        <v>44.72</v>
      </c>
      <c r="L264" s="49">
        <f t="shared" si="319"/>
        <v>596.26</v>
      </c>
      <c r="M264" s="130">
        <f t="shared" si="320"/>
        <v>481.17</v>
      </c>
      <c r="N264" s="49">
        <f t="shared" si="321"/>
        <v>26.09</v>
      </c>
      <c r="O264" s="130">
        <f t="shared" si="322"/>
        <v>159</v>
      </c>
      <c r="P264" s="130">
        <f t="shared" si="323"/>
        <v>0</v>
      </c>
      <c r="Q264" s="130">
        <f t="shared" si="324"/>
        <v>1307.24</v>
      </c>
      <c r="R264" s="49">
        <f t="shared" si="325"/>
        <v>0</v>
      </c>
      <c r="S264" s="49">
        <f t="shared" si="326"/>
        <v>298.13</v>
      </c>
      <c r="T264" s="130">
        <f t="shared" si="327"/>
        <v>120.29</v>
      </c>
      <c r="U264" s="49">
        <f t="shared" si="328"/>
        <v>11.18</v>
      </c>
      <c r="V264" s="130">
        <f t="shared" si="329"/>
        <v>159</v>
      </c>
      <c r="W264" s="130">
        <f t="shared" si="330"/>
        <v>0</v>
      </c>
      <c r="X264" s="49">
        <f t="shared" si="331"/>
        <v>588.6</v>
      </c>
      <c r="Y264" s="49">
        <f t="shared" si="332"/>
        <v>1895.84</v>
      </c>
      <c r="Z264" s="164"/>
      <c r="AA264" s="139" t="s">
        <v>69</v>
      </c>
      <c r="AB264" s="140">
        <f t="shared" ref="AB264:AH264" si="340">K264+R264</f>
        <v>44.72</v>
      </c>
      <c r="AC264" s="140">
        <f t="shared" si="340"/>
        <v>894.39</v>
      </c>
      <c r="AD264" s="140">
        <f t="shared" si="340"/>
        <v>601.46</v>
      </c>
      <c r="AE264" s="140">
        <f t="shared" si="340"/>
        <v>37.27</v>
      </c>
      <c r="AF264" s="140">
        <f t="shared" si="340"/>
        <v>318</v>
      </c>
      <c r="AG264" s="140">
        <f t="shared" si="340"/>
        <v>0</v>
      </c>
      <c r="AH264" s="140">
        <f t="shared" si="340"/>
        <v>1895.84</v>
      </c>
      <c r="AI264" s="139" t="s">
        <v>35</v>
      </c>
    </row>
    <row r="265" s="39" customFormat="1" ht="16" customHeight="1" spans="1:35">
      <c r="A265" s="129">
        <f t="shared" si="317"/>
        <v>262</v>
      </c>
      <c r="B265" s="49" t="s">
        <v>368</v>
      </c>
      <c r="C265" s="46" t="s">
        <v>703</v>
      </c>
      <c r="D265" s="451" t="s">
        <v>704</v>
      </c>
      <c r="E265" s="49">
        <v>3820</v>
      </c>
      <c r="F265" s="49">
        <v>3820</v>
      </c>
      <c r="G265" s="49">
        <v>6014.67</v>
      </c>
      <c r="H265" s="49">
        <v>3820</v>
      </c>
      <c r="I265" s="164">
        <v>4180</v>
      </c>
      <c r="J265" s="130"/>
      <c r="K265" s="49">
        <f t="shared" si="318"/>
        <v>45.84</v>
      </c>
      <c r="L265" s="49">
        <f t="shared" si="319"/>
        <v>611.2</v>
      </c>
      <c r="M265" s="130">
        <f t="shared" si="320"/>
        <v>481.17</v>
      </c>
      <c r="N265" s="49">
        <f t="shared" si="321"/>
        <v>26.74</v>
      </c>
      <c r="O265" s="130">
        <f t="shared" si="322"/>
        <v>209</v>
      </c>
      <c r="P265" s="130">
        <f t="shared" si="323"/>
        <v>0</v>
      </c>
      <c r="Q265" s="130">
        <f t="shared" si="324"/>
        <v>1373.95</v>
      </c>
      <c r="R265" s="49">
        <f t="shared" si="325"/>
        <v>0</v>
      </c>
      <c r="S265" s="49">
        <f t="shared" si="326"/>
        <v>305.6</v>
      </c>
      <c r="T265" s="130">
        <f t="shared" si="327"/>
        <v>120.29</v>
      </c>
      <c r="U265" s="49">
        <f t="shared" si="328"/>
        <v>11.46</v>
      </c>
      <c r="V265" s="130">
        <f t="shared" si="329"/>
        <v>209</v>
      </c>
      <c r="W265" s="130">
        <f t="shared" si="330"/>
        <v>0</v>
      </c>
      <c r="X265" s="49">
        <f t="shared" si="331"/>
        <v>646.35</v>
      </c>
      <c r="Y265" s="49">
        <f t="shared" si="332"/>
        <v>2020.3</v>
      </c>
      <c r="Z265" s="164"/>
      <c r="AA265" s="139" t="s">
        <v>88</v>
      </c>
      <c r="AB265" s="140">
        <f t="shared" ref="AB265:AH265" si="341">K265+R265</f>
        <v>45.84</v>
      </c>
      <c r="AC265" s="140">
        <f t="shared" si="341"/>
        <v>916.8</v>
      </c>
      <c r="AD265" s="140">
        <f t="shared" si="341"/>
        <v>601.46</v>
      </c>
      <c r="AE265" s="140">
        <f t="shared" si="341"/>
        <v>38.2</v>
      </c>
      <c r="AF265" s="140">
        <f t="shared" si="341"/>
        <v>418</v>
      </c>
      <c r="AG265" s="140">
        <f t="shared" si="341"/>
        <v>0</v>
      </c>
      <c r="AH265" s="140">
        <f t="shared" si="341"/>
        <v>2020.3</v>
      </c>
      <c r="AI265" s="139" t="s">
        <v>34</v>
      </c>
    </row>
    <row r="266" s="39" customFormat="1" ht="16" customHeight="1" spans="1:35">
      <c r="A266" s="129">
        <f t="shared" si="317"/>
        <v>263</v>
      </c>
      <c r="B266" s="49" t="s">
        <v>411</v>
      </c>
      <c r="C266" s="52" t="s">
        <v>705</v>
      </c>
      <c r="D266" s="459" t="s">
        <v>706</v>
      </c>
      <c r="E266" s="49">
        <v>3726.65</v>
      </c>
      <c r="F266" s="49">
        <v>3726.65</v>
      </c>
      <c r="G266" s="49">
        <v>6014.67</v>
      </c>
      <c r="H266" s="49">
        <v>3726.65</v>
      </c>
      <c r="I266" s="164">
        <v>2200</v>
      </c>
      <c r="J266" s="130"/>
      <c r="K266" s="49">
        <f t="shared" si="318"/>
        <v>44.72</v>
      </c>
      <c r="L266" s="49">
        <f t="shared" si="319"/>
        <v>596.26</v>
      </c>
      <c r="M266" s="130">
        <f t="shared" si="320"/>
        <v>481.17</v>
      </c>
      <c r="N266" s="49">
        <f t="shared" si="321"/>
        <v>26.09</v>
      </c>
      <c r="O266" s="130">
        <f t="shared" si="322"/>
        <v>110</v>
      </c>
      <c r="P266" s="130">
        <f t="shared" si="323"/>
        <v>0</v>
      </c>
      <c r="Q266" s="130">
        <f t="shared" si="324"/>
        <v>1258.24</v>
      </c>
      <c r="R266" s="49">
        <f t="shared" si="325"/>
        <v>0</v>
      </c>
      <c r="S266" s="49">
        <f t="shared" si="326"/>
        <v>298.13</v>
      </c>
      <c r="T266" s="130">
        <f t="shared" si="327"/>
        <v>120.29</v>
      </c>
      <c r="U266" s="49">
        <f t="shared" si="328"/>
        <v>11.18</v>
      </c>
      <c r="V266" s="130">
        <f t="shared" si="329"/>
        <v>110</v>
      </c>
      <c r="W266" s="130">
        <f t="shared" si="330"/>
        <v>0</v>
      </c>
      <c r="X266" s="49">
        <f t="shared" si="331"/>
        <v>539.6</v>
      </c>
      <c r="Y266" s="49">
        <f t="shared" si="332"/>
        <v>1797.84</v>
      </c>
      <c r="Z266" s="164"/>
      <c r="AA266" s="139" t="s">
        <v>76</v>
      </c>
      <c r="AB266" s="140">
        <f t="shared" ref="AB266:AH266" si="342">K266+R266</f>
        <v>44.72</v>
      </c>
      <c r="AC266" s="140">
        <f t="shared" si="342"/>
        <v>894.39</v>
      </c>
      <c r="AD266" s="140">
        <f t="shared" si="342"/>
        <v>601.46</v>
      </c>
      <c r="AE266" s="140">
        <f t="shared" si="342"/>
        <v>37.27</v>
      </c>
      <c r="AF266" s="140">
        <f t="shared" si="342"/>
        <v>220</v>
      </c>
      <c r="AG266" s="140">
        <f t="shared" si="342"/>
        <v>0</v>
      </c>
      <c r="AH266" s="140">
        <f t="shared" si="342"/>
        <v>1797.84</v>
      </c>
      <c r="AI266" s="139" t="s">
        <v>32</v>
      </c>
    </row>
    <row r="267" s="39" customFormat="1" ht="16" customHeight="1" spans="1:35">
      <c r="A267" s="129">
        <f t="shared" si="317"/>
        <v>264</v>
      </c>
      <c r="B267" s="49" t="s">
        <v>119</v>
      </c>
      <c r="C267" s="52" t="s">
        <v>707</v>
      </c>
      <c r="D267" s="459" t="s">
        <v>708</v>
      </c>
      <c r="E267" s="49">
        <v>3726.65</v>
      </c>
      <c r="F267" s="49">
        <v>3726.65</v>
      </c>
      <c r="G267" s="49">
        <v>6014.67</v>
      </c>
      <c r="H267" s="49">
        <v>3726.65</v>
      </c>
      <c r="I267" s="164">
        <v>2200</v>
      </c>
      <c r="J267" s="130"/>
      <c r="K267" s="49">
        <f t="shared" si="318"/>
        <v>44.72</v>
      </c>
      <c r="L267" s="49">
        <f t="shared" si="319"/>
        <v>596.26</v>
      </c>
      <c r="M267" s="130">
        <f t="shared" si="320"/>
        <v>481.17</v>
      </c>
      <c r="N267" s="49">
        <f t="shared" si="321"/>
        <v>26.09</v>
      </c>
      <c r="O267" s="130">
        <f t="shared" si="322"/>
        <v>110</v>
      </c>
      <c r="P267" s="130">
        <f t="shared" si="323"/>
        <v>0</v>
      </c>
      <c r="Q267" s="130">
        <f t="shared" si="324"/>
        <v>1258.24</v>
      </c>
      <c r="R267" s="49">
        <f t="shared" si="325"/>
        <v>0</v>
      </c>
      <c r="S267" s="49">
        <f t="shared" si="326"/>
        <v>298.13</v>
      </c>
      <c r="T267" s="130">
        <f t="shared" si="327"/>
        <v>120.29</v>
      </c>
      <c r="U267" s="49">
        <f t="shared" si="328"/>
        <v>11.18</v>
      </c>
      <c r="V267" s="130">
        <f t="shared" si="329"/>
        <v>110</v>
      </c>
      <c r="W267" s="130">
        <f t="shared" si="330"/>
        <v>0</v>
      </c>
      <c r="X267" s="49">
        <f t="shared" si="331"/>
        <v>539.6</v>
      </c>
      <c r="Y267" s="49">
        <f t="shared" si="332"/>
        <v>1797.84</v>
      </c>
      <c r="Z267" s="164"/>
      <c r="AA267" s="139" t="s">
        <v>54</v>
      </c>
      <c r="AB267" s="140">
        <f t="shared" ref="AB267:AH267" si="343">K267+R267</f>
        <v>44.72</v>
      </c>
      <c r="AC267" s="140">
        <f t="shared" si="343"/>
        <v>894.39</v>
      </c>
      <c r="AD267" s="140">
        <f t="shared" si="343"/>
        <v>601.46</v>
      </c>
      <c r="AE267" s="140">
        <f t="shared" si="343"/>
        <v>37.27</v>
      </c>
      <c r="AF267" s="140">
        <f t="shared" si="343"/>
        <v>220</v>
      </c>
      <c r="AG267" s="140">
        <f t="shared" si="343"/>
        <v>0</v>
      </c>
      <c r="AH267" s="140">
        <f t="shared" si="343"/>
        <v>1797.84</v>
      </c>
      <c r="AI267" s="139" t="s">
        <v>32</v>
      </c>
    </row>
    <row r="268" s="39" customFormat="1" ht="16" customHeight="1" spans="1:35">
      <c r="A268" s="129">
        <f t="shared" si="317"/>
        <v>265</v>
      </c>
      <c r="B268" s="49" t="s">
        <v>533</v>
      </c>
      <c r="C268" s="52" t="s">
        <v>709</v>
      </c>
      <c r="D268" s="44" t="s">
        <v>710</v>
      </c>
      <c r="E268" s="49">
        <v>3726.65</v>
      </c>
      <c r="F268" s="49">
        <v>3726.65</v>
      </c>
      <c r="G268" s="49">
        <v>6014.67</v>
      </c>
      <c r="H268" s="49">
        <v>3726.65</v>
      </c>
      <c r="I268" s="164">
        <v>2200</v>
      </c>
      <c r="J268" s="130"/>
      <c r="K268" s="49">
        <f t="shared" si="318"/>
        <v>44.72</v>
      </c>
      <c r="L268" s="49">
        <f t="shared" si="319"/>
        <v>596.26</v>
      </c>
      <c r="M268" s="130">
        <f t="shared" si="320"/>
        <v>481.17</v>
      </c>
      <c r="N268" s="49">
        <f t="shared" si="321"/>
        <v>26.09</v>
      </c>
      <c r="O268" s="130">
        <f t="shared" si="322"/>
        <v>110</v>
      </c>
      <c r="P268" s="130">
        <f t="shared" si="323"/>
        <v>0</v>
      </c>
      <c r="Q268" s="130">
        <f t="shared" si="324"/>
        <v>1258.24</v>
      </c>
      <c r="R268" s="49">
        <f t="shared" si="325"/>
        <v>0</v>
      </c>
      <c r="S268" s="49">
        <f t="shared" si="326"/>
        <v>298.13</v>
      </c>
      <c r="T268" s="130">
        <f t="shared" si="327"/>
        <v>120.29</v>
      </c>
      <c r="U268" s="49">
        <f t="shared" si="328"/>
        <v>11.18</v>
      </c>
      <c r="V268" s="130">
        <f t="shared" si="329"/>
        <v>110</v>
      </c>
      <c r="W268" s="130">
        <f t="shared" si="330"/>
        <v>0</v>
      </c>
      <c r="X268" s="49">
        <f t="shared" si="331"/>
        <v>539.6</v>
      </c>
      <c r="Y268" s="49">
        <f t="shared" si="332"/>
        <v>1797.84</v>
      </c>
      <c r="Z268" s="164"/>
      <c r="AA268" s="139" t="s">
        <v>55</v>
      </c>
      <c r="AB268" s="140">
        <f t="shared" ref="AB268:AH268" si="344">K268+R268</f>
        <v>44.72</v>
      </c>
      <c r="AC268" s="140">
        <f t="shared" si="344"/>
        <v>894.39</v>
      </c>
      <c r="AD268" s="140">
        <f t="shared" si="344"/>
        <v>601.46</v>
      </c>
      <c r="AE268" s="140">
        <f t="shared" si="344"/>
        <v>37.27</v>
      </c>
      <c r="AF268" s="140">
        <f t="shared" si="344"/>
        <v>220</v>
      </c>
      <c r="AG268" s="140">
        <f t="shared" si="344"/>
        <v>0</v>
      </c>
      <c r="AH268" s="140">
        <f t="shared" si="344"/>
        <v>1797.84</v>
      </c>
      <c r="AI268" s="139" t="s">
        <v>32</v>
      </c>
    </row>
    <row r="269" s="39" customFormat="1" ht="16" customHeight="1" spans="1:35">
      <c r="A269" s="129">
        <f t="shared" si="317"/>
        <v>266</v>
      </c>
      <c r="B269" s="49" t="s">
        <v>1196</v>
      </c>
      <c r="C269" s="52" t="s">
        <v>711</v>
      </c>
      <c r="D269" s="459" t="s">
        <v>712</v>
      </c>
      <c r="E269" s="49">
        <v>3726.65</v>
      </c>
      <c r="F269" s="49">
        <v>3726.65</v>
      </c>
      <c r="G269" s="49">
        <v>6014.67</v>
      </c>
      <c r="H269" s="49">
        <v>3726.65</v>
      </c>
      <c r="I269" s="164">
        <v>3180</v>
      </c>
      <c r="J269" s="130"/>
      <c r="K269" s="49">
        <f t="shared" si="318"/>
        <v>44.72</v>
      </c>
      <c r="L269" s="49">
        <f t="shared" si="319"/>
        <v>596.26</v>
      </c>
      <c r="M269" s="130">
        <f t="shared" si="320"/>
        <v>481.17</v>
      </c>
      <c r="N269" s="49">
        <f t="shared" si="321"/>
        <v>26.09</v>
      </c>
      <c r="O269" s="130">
        <f t="shared" si="322"/>
        <v>159</v>
      </c>
      <c r="P269" s="130">
        <f t="shared" si="323"/>
        <v>0</v>
      </c>
      <c r="Q269" s="130">
        <f t="shared" si="324"/>
        <v>1307.24</v>
      </c>
      <c r="R269" s="49">
        <f t="shared" si="325"/>
        <v>0</v>
      </c>
      <c r="S269" s="49">
        <f t="shared" si="326"/>
        <v>298.13</v>
      </c>
      <c r="T269" s="130">
        <f t="shared" si="327"/>
        <v>120.29</v>
      </c>
      <c r="U269" s="49">
        <f t="shared" si="328"/>
        <v>11.18</v>
      </c>
      <c r="V269" s="130">
        <f t="shared" si="329"/>
        <v>159</v>
      </c>
      <c r="W269" s="130">
        <f t="shared" si="330"/>
        <v>0</v>
      </c>
      <c r="X269" s="49">
        <f t="shared" si="331"/>
        <v>588.6</v>
      </c>
      <c r="Y269" s="49">
        <f t="shared" si="332"/>
        <v>1895.84</v>
      </c>
      <c r="Z269" s="164"/>
      <c r="AA269" s="139" t="s">
        <v>70</v>
      </c>
      <c r="AB269" s="140">
        <f t="shared" ref="AB269:AH269" si="345">K269+R269</f>
        <v>44.72</v>
      </c>
      <c r="AC269" s="140">
        <f t="shared" si="345"/>
        <v>894.39</v>
      </c>
      <c r="AD269" s="140">
        <f t="shared" si="345"/>
        <v>601.46</v>
      </c>
      <c r="AE269" s="140">
        <f t="shared" si="345"/>
        <v>37.27</v>
      </c>
      <c r="AF269" s="140">
        <f t="shared" si="345"/>
        <v>318</v>
      </c>
      <c r="AG269" s="140">
        <f t="shared" si="345"/>
        <v>0</v>
      </c>
      <c r="AH269" s="140">
        <f t="shared" si="345"/>
        <v>1895.84</v>
      </c>
      <c r="AI269" s="139" t="s">
        <v>35</v>
      </c>
    </row>
    <row r="270" s="39" customFormat="1" ht="16" customHeight="1" spans="1:35">
      <c r="A270" s="129">
        <f t="shared" si="317"/>
        <v>267</v>
      </c>
      <c r="B270" s="49" t="s">
        <v>50</v>
      </c>
      <c r="C270" s="57" t="s">
        <v>713</v>
      </c>
      <c r="D270" s="459" t="s">
        <v>714</v>
      </c>
      <c r="E270" s="49">
        <v>3726.65</v>
      </c>
      <c r="F270" s="49">
        <v>3726.65</v>
      </c>
      <c r="G270" s="49">
        <v>6014.67</v>
      </c>
      <c r="H270" s="49">
        <v>3726.65</v>
      </c>
      <c r="I270" s="164">
        <v>3180</v>
      </c>
      <c r="J270" s="130"/>
      <c r="K270" s="49">
        <f t="shared" si="318"/>
        <v>44.72</v>
      </c>
      <c r="L270" s="49">
        <f t="shared" si="319"/>
        <v>596.26</v>
      </c>
      <c r="M270" s="130">
        <f t="shared" si="320"/>
        <v>481.17</v>
      </c>
      <c r="N270" s="49">
        <f t="shared" si="321"/>
        <v>26.09</v>
      </c>
      <c r="O270" s="130">
        <f t="shared" si="322"/>
        <v>159</v>
      </c>
      <c r="P270" s="130">
        <f t="shared" si="323"/>
        <v>0</v>
      </c>
      <c r="Q270" s="130">
        <f t="shared" si="324"/>
        <v>1307.24</v>
      </c>
      <c r="R270" s="49">
        <f t="shared" si="325"/>
        <v>0</v>
      </c>
      <c r="S270" s="49">
        <f t="shared" si="326"/>
        <v>298.13</v>
      </c>
      <c r="T270" s="130">
        <f t="shared" si="327"/>
        <v>120.29</v>
      </c>
      <c r="U270" s="49">
        <f t="shared" si="328"/>
        <v>11.18</v>
      </c>
      <c r="V270" s="130">
        <f t="shared" si="329"/>
        <v>159</v>
      </c>
      <c r="W270" s="130">
        <f t="shared" si="330"/>
        <v>0</v>
      </c>
      <c r="X270" s="49">
        <f t="shared" si="331"/>
        <v>588.6</v>
      </c>
      <c r="Y270" s="49">
        <f t="shared" si="332"/>
        <v>1895.84</v>
      </c>
      <c r="Z270" s="164"/>
      <c r="AA270" s="139" t="s">
        <v>50</v>
      </c>
      <c r="AB270" s="140">
        <f t="shared" ref="AB270:AH270" si="346">K270+R270</f>
        <v>44.72</v>
      </c>
      <c r="AC270" s="140">
        <f t="shared" si="346"/>
        <v>894.39</v>
      </c>
      <c r="AD270" s="140">
        <f t="shared" si="346"/>
        <v>601.46</v>
      </c>
      <c r="AE270" s="140">
        <f t="shared" si="346"/>
        <v>37.27</v>
      </c>
      <c r="AF270" s="140">
        <f t="shared" si="346"/>
        <v>318</v>
      </c>
      <c r="AG270" s="140">
        <f t="shared" si="346"/>
        <v>0</v>
      </c>
      <c r="AH270" s="140">
        <f t="shared" si="346"/>
        <v>1895.84</v>
      </c>
      <c r="AI270" s="139" t="s">
        <v>31</v>
      </c>
    </row>
    <row r="271" s="39" customFormat="1" ht="16" customHeight="1" spans="1:35">
      <c r="A271" s="129">
        <f t="shared" si="317"/>
        <v>268</v>
      </c>
      <c r="B271" s="49" t="s">
        <v>223</v>
      </c>
      <c r="C271" s="310" t="s">
        <v>715</v>
      </c>
      <c r="D271" s="46" t="s">
        <v>716</v>
      </c>
      <c r="E271" s="49">
        <v>3726.65</v>
      </c>
      <c r="F271" s="49">
        <v>3726.65</v>
      </c>
      <c r="G271" s="130">
        <v>6014.67</v>
      </c>
      <c r="H271" s="49">
        <v>3726.65</v>
      </c>
      <c r="I271" s="130">
        <v>2200</v>
      </c>
      <c r="J271" s="130"/>
      <c r="K271" s="49">
        <f t="shared" si="318"/>
        <v>44.72</v>
      </c>
      <c r="L271" s="49">
        <f t="shared" si="319"/>
        <v>596.26</v>
      </c>
      <c r="M271" s="130">
        <f t="shared" si="320"/>
        <v>481.17</v>
      </c>
      <c r="N271" s="49">
        <f t="shared" si="321"/>
        <v>26.09</v>
      </c>
      <c r="O271" s="130">
        <f t="shared" si="322"/>
        <v>110</v>
      </c>
      <c r="P271" s="130">
        <f t="shared" si="323"/>
        <v>0</v>
      </c>
      <c r="Q271" s="130">
        <f t="shared" si="324"/>
        <v>1258.24</v>
      </c>
      <c r="R271" s="49">
        <f t="shared" si="325"/>
        <v>0</v>
      </c>
      <c r="S271" s="49">
        <f t="shared" si="326"/>
        <v>298.13</v>
      </c>
      <c r="T271" s="130">
        <f t="shared" si="327"/>
        <v>120.29</v>
      </c>
      <c r="U271" s="49">
        <f t="shared" si="328"/>
        <v>11.18</v>
      </c>
      <c r="V271" s="130">
        <f t="shared" si="329"/>
        <v>110</v>
      </c>
      <c r="W271" s="130">
        <f t="shared" si="330"/>
        <v>0</v>
      </c>
      <c r="X271" s="49">
        <f t="shared" si="331"/>
        <v>539.6</v>
      </c>
      <c r="Y271" s="49">
        <f t="shared" si="332"/>
        <v>1797.84</v>
      </c>
      <c r="Z271" s="49"/>
      <c r="AA271" s="139" t="s">
        <v>80</v>
      </c>
      <c r="AB271" s="140">
        <f t="shared" ref="AB271:AH271" si="347">K271+R271</f>
        <v>44.72</v>
      </c>
      <c r="AC271" s="140">
        <f t="shared" si="347"/>
        <v>894.39</v>
      </c>
      <c r="AD271" s="140">
        <f t="shared" si="347"/>
        <v>601.46</v>
      </c>
      <c r="AE271" s="140">
        <f t="shared" si="347"/>
        <v>37.27</v>
      </c>
      <c r="AF271" s="140">
        <f t="shared" si="347"/>
        <v>220</v>
      </c>
      <c r="AG271" s="140">
        <f t="shared" si="347"/>
        <v>0</v>
      </c>
      <c r="AH271" s="140">
        <f t="shared" si="347"/>
        <v>1797.84</v>
      </c>
      <c r="AI271" s="139" t="s">
        <v>33</v>
      </c>
    </row>
    <row r="272" s="39" customFormat="1" ht="16" customHeight="1" spans="1:35">
      <c r="A272" s="129">
        <f t="shared" si="317"/>
        <v>269</v>
      </c>
      <c r="B272" s="49" t="s">
        <v>201</v>
      </c>
      <c r="C272" s="52" t="s">
        <v>717</v>
      </c>
      <c r="D272" s="459" t="s">
        <v>718</v>
      </c>
      <c r="E272" s="49">
        <v>3726.65</v>
      </c>
      <c r="F272" s="49">
        <v>3726.65</v>
      </c>
      <c r="G272" s="49">
        <v>6014.67</v>
      </c>
      <c r="H272" s="49">
        <v>3726.65</v>
      </c>
      <c r="I272" s="164">
        <v>2200</v>
      </c>
      <c r="J272" s="130"/>
      <c r="K272" s="49">
        <f t="shared" si="318"/>
        <v>44.72</v>
      </c>
      <c r="L272" s="49">
        <f t="shared" si="319"/>
        <v>596.26</v>
      </c>
      <c r="M272" s="130">
        <f t="shared" si="320"/>
        <v>481.17</v>
      </c>
      <c r="N272" s="49">
        <f t="shared" si="321"/>
        <v>26.09</v>
      </c>
      <c r="O272" s="130">
        <f t="shared" si="322"/>
        <v>110</v>
      </c>
      <c r="P272" s="130">
        <f t="shared" si="323"/>
        <v>0</v>
      </c>
      <c r="Q272" s="130">
        <f t="shared" si="324"/>
        <v>1258.24</v>
      </c>
      <c r="R272" s="49">
        <f t="shared" si="325"/>
        <v>0</v>
      </c>
      <c r="S272" s="49">
        <f t="shared" si="326"/>
        <v>298.13</v>
      </c>
      <c r="T272" s="130">
        <f t="shared" si="327"/>
        <v>120.29</v>
      </c>
      <c r="U272" s="49">
        <f t="shared" si="328"/>
        <v>11.18</v>
      </c>
      <c r="V272" s="130">
        <f t="shared" si="329"/>
        <v>110</v>
      </c>
      <c r="W272" s="130">
        <f t="shared" si="330"/>
        <v>0</v>
      </c>
      <c r="X272" s="49">
        <f t="shared" si="331"/>
        <v>539.6</v>
      </c>
      <c r="Y272" s="49">
        <f t="shared" si="332"/>
        <v>1797.84</v>
      </c>
      <c r="Z272" s="164"/>
      <c r="AA272" s="139" t="s">
        <v>66</v>
      </c>
      <c r="AB272" s="140">
        <f t="shared" ref="AB272:AH272" si="348">K272+R272</f>
        <v>44.72</v>
      </c>
      <c r="AC272" s="140">
        <f t="shared" si="348"/>
        <v>894.39</v>
      </c>
      <c r="AD272" s="140">
        <f t="shared" si="348"/>
        <v>601.46</v>
      </c>
      <c r="AE272" s="140">
        <f t="shared" si="348"/>
        <v>37.27</v>
      </c>
      <c r="AF272" s="140">
        <f t="shared" si="348"/>
        <v>220</v>
      </c>
      <c r="AG272" s="140">
        <f t="shared" si="348"/>
        <v>0</v>
      </c>
      <c r="AH272" s="140">
        <f t="shared" si="348"/>
        <v>1797.84</v>
      </c>
      <c r="AI272" s="139" t="s">
        <v>32</v>
      </c>
    </row>
    <row r="273" s="39" customFormat="1" ht="16" customHeight="1" spans="1:35">
      <c r="A273" s="129">
        <f t="shared" si="317"/>
        <v>270</v>
      </c>
      <c r="B273" s="49" t="s">
        <v>119</v>
      </c>
      <c r="C273" s="46" t="s">
        <v>719</v>
      </c>
      <c r="D273" s="450" t="s">
        <v>720</v>
      </c>
      <c r="E273" s="49">
        <v>3726.65</v>
      </c>
      <c r="F273" s="49">
        <v>3726.65</v>
      </c>
      <c r="G273" s="49">
        <v>6014.67</v>
      </c>
      <c r="H273" s="49">
        <v>3726.65</v>
      </c>
      <c r="I273" s="164">
        <v>2200</v>
      </c>
      <c r="J273" s="130"/>
      <c r="K273" s="49">
        <f t="shared" si="318"/>
        <v>44.72</v>
      </c>
      <c r="L273" s="49">
        <f t="shared" si="319"/>
        <v>596.26</v>
      </c>
      <c r="M273" s="130">
        <f t="shared" si="320"/>
        <v>481.17</v>
      </c>
      <c r="N273" s="49">
        <f t="shared" si="321"/>
        <v>26.09</v>
      </c>
      <c r="O273" s="130">
        <f t="shared" si="322"/>
        <v>110</v>
      </c>
      <c r="P273" s="130">
        <f t="shared" si="323"/>
        <v>0</v>
      </c>
      <c r="Q273" s="130">
        <f t="shared" si="324"/>
        <v>1258.24</v>
      </c>
      <c r="R273" s="49">
        <f t="shared" si="325"/>
        <v>0</v>
      </c>
      <c r="S273" s="49">
        <f t="shared" si="326"/>
        <v>298.13</v>
      </c>
      <c r="T273" s="130">
        <f t="shared" si="327"/>
        <v>120.29</v>
      </c>
      <c r="U273" s="49">
        <f t="shared" si="328"/>
        <v>11.18</v>
      </c>
      <c r="V273" s="130">
        <f t="shared" si="329"/>
        <v>110</v>
      </c>
      <c r="W273" s="130">
        <f t="shared" si="330"/>
        <v>0</v>
      </c>
      <c r="X273" s="49">
        <f t="shared" si="331"/>
        <v>539.6</v>
      </c>
      <c r="Y273" s="49">
        <f t="shared" si="332"/>
        <v>1797.84</v>
      </c>
      <c r="Z273" s="164"/>
      <c r="AA273" s="139" t="s">
        <v>75</v>
      </c>
      <c r="AB273" s="140">
        <f t="shared" ref="AB273:AH273" si="349">K273+R273</f>
        <v>44.72</v>
      </c>
      <c r="AC273" s="140">
        <f t="shared" si="349"/>
        <v>894.39</v>
      </c>
      <c r="AD273" s="140">
        <f t="shared" si="349"/>
        <v>601.46</v>
      </c>
      <c r="AE273" s="140">
        <f t="shared" si="349"/>
        <v>37.27</v>
      </c>
      <c r="AF273" s="140">
        <f t="shared" si="349"/>
        <v>220</v>
      </c>
      <c r="AG273" s="140">
        <f t="shared" si="349"/>
        <v>0</v>
      </c>
      <c r="AH273" s="140">
        <f t="shared" si="349"/>
        <v>1797.84</v>
      </c>
      <c r="AI273" s="139" t="s">
        <v>32</v>
      </c>
    </row>
    <row r="274" s="39" customFormat="1" ht="16" customHeight="1" spans="1:35">
      <c r="A274" s="129">
        <f t="shared" si="317"/>
        <v>271</v>
      </c>
      <c r="B274" s="49" t="s">
        <v>262</v>
      </c>
      <c r="C274" s="52" t="s">
        <v>721</v>
      </c>
      <c r="D274" s="451" t="s">
        <v>722</v>
      </c>
      <c r="E274" s="49">
        <v>3726.65</v>
      </c>
      <c r="F274" s="49">
        <v>3726.65</v>
      </c>
      <c r="G274" s="49">
        <v>6014.67</v>
      </c>
      <c r="H274" s="49">
        <v>3726.65</v>
      </c>
      <c r="I274" s="164">
        <v>2200</v>
      </c>
      <c r="J274" s="130"/>
      <c r="K274" s="49">
        <f t="shared" si="318"/>
        <v>44.72</v>
      </c>
      <c r="L274" s="49">
        <f t="shared" si="319"/>
        <v>596.26</v>
      </c>
      <c r="M274" s="130">
        <f t="shared" si="320"/>
        <v>481.17</v>
      </c>
      <c r="N274" s="49">
        <f t="shared" si="321"/>
        <v>26.09</v>
      </c>
      <c r="O274" s="130">
        <f t="shared" si="322"/>
        <v>110</v>
      </c>
      <c r="P274" s="130">
        <f t="shared" si="323"/>
        <v>0</v>
      </c>
      <c r="Q274" s="130">
        <f t="shared" si="324"/>
        <v>1258.24</v>
      </c>
      <c r="R274" s="49">
        <f t="shared" si="325"/>
        <v>0</v>
      </c>
      <c r="S274" s="49">
        <f t="shared" si="326"/>
        <v>298.13</v>
      </c>
      <c r="T274" s="130">
        <f t="shared" si="327"/>
        <v>120.29</v>
      </c>
      <c r="U274" s="49">
        <f t="shared" si="328"/>
        <v>11.18</v>
      </c>
      <c r="V274" s="130">
        <f t="shared" si="329"/>
        <v>110</v>
      </c>
      <c r="W274" s="130">
        <f t="shared" si="330"/>
        <v>0</v>
      </c>
      <c r="X274" s="49">
        <f t="shared" si="331"/>
        <v>539.6</v>
      </c>
      <c r="Y274" s="49">
        <f t="shared" si="332"/>
        <v>1797.84</v>
      </c>
      <c r="Z274" s="164"/>
      <c r="AA274" s="139" t="s">
        <v>65</v>
      </c>
      <c r="AB274" s="140">
        <f t="shared" ref="AB274:AH274" si="350">K274+R274</f>
        <v>44.72</v>
      </c>
      <c r="AC274" s="140">
        <f t="shared" si="350"/>
        <v>894.39</v>
      </c>
      <c r="AD274" s="140">
        <f t="shared" si="350"/>
        <v>601.46</v>
      </c>
      <c r="AE274" s="140">
        <f t="shared" si="350"/>
        <v>37.27</v>
      </c>
      <c r="AF274" s="140">
        <f t="shared" si="350"/>
        <v>220</v>
      </c>
      <c r="AG274" s="140">
        <f t="shared" si="350"/>
        <v>0</v>
      </c>
      <c r="AH274" s="140">
        <f t="shared" si="350"/>
        <v>1797.84</v>
      </c>
      <c r="AI274" s="139" t="s">
        <v>32</v>
      </c>
    </row>
    <row r="275" s="39" customFormat="1" ht="16" customHeight="1" spans="1:35">
      <c r="A275" s="129">
        <f t="shared" si="317"/>
        <v>272</v>
      </c>
      <c r="B275" s="49" t="s">
        <v>119</v>
      </c>
      <c r="C275" s="52" t="s">
        <v>723</v>
      </c>
      <c r="D275" s="202" t="s">
        <v>724</v>
      </c>
      <c r="E275" s="49">
        <v>3726.65</v>
      </c>
      <c r="F275" s="49">
        <v>3726.65</v>
      </c>
      <c r="G275" s="49">
        <v>6014.67</v>
      </c>
      <c r="H275" s="49">
        <v>3726.65</v>
      </c>
      <c r="I275" s="164">
        <v>2200</v>
      </c>
      <c r="J275" s="130"/>
      <c r="K275" s="49">
        <f t="shared" si="318"/>
        <v>44.72</v>
      </c>
      <c r="L275" s="49">
        <f t="shared" si="319"/>
        <v>596.26</v>
      </c>
      <c r="M275" s="130">
        <f t="shared" si="320"/>
        <v>481.17</v>
      </c>
      <c r="N275" s="49">
        <f t="shared" si="321"/>
        <v>26.09</v>
      </c>
      <c r="O275" s="130">
        <f t="shared" si="322"/>
        <v>110</v>
      </c>
      <c r="P275" s="130">
        <f t="shared" si="323"/>
        <v>0</v>
      </c>
      <c r="Q275" s="130">
        <f t="shared" si="324"/>
        <v>1258.24</v>
      </c>
      <c r="R275" s="49">
        <f t="shared" si="325"/>
        <v>0</v>
      </c>
      <c r="S275" s="49">
        <f t="shared" si="326"/>
        <v>298.13</v>
      </c>
      <c r="T275" s="130">
        <f t="shared" si="327"/>
        <v>120.29</v>
      </c>
      <c r="U275" s="49">
        <f t="shared" si="328"/>
        <v>11.18</v>
      </c>
      <c r="V275" s="130">
        <f t="shared" si="329"/>
        <v>110</v>
      </c>
      <c r="W275" s="130">
        <f t="shared" si="330"/>
        <v>0</v>
      </c>
      <c r="X275" s="49">
        <f t="shared" si="331"/>
        <v>539.6</v>
      </c>
      <c r="Y275" s="49">
        <f t="shared" si="332"/>
        <v>1797.84</v>
      </c>
      <c r="Z275" s="164"/>
      <c r="AA275" s="139" t="s">
        <v>89</v>
      </c>
      <c r="AB275" s="140">
        <f t="shared" ref="AB275:AH275" si="351">K275+R275</f>
        <v>44.72</v>
      </c>
      <c r="AC275" s="140">
        <f t="shared" si="351"/>
        <v>894.39</v>
      </c>
      <c r="AD275" s="140">
        <f t="shared" si="351"/>
        <v>601.46</v>
      </c>
      <c r="AE275" s="140">
        <f t="shared" si="351"/>
        <v>37.27</v>
      </c>
      <c r="AF275" s="140">
        <f t="shared" si="351"/>
        <v>220</v>
      </c>
      <c r="AG275" s="140">
        <f t="shared" si="351"/>
        <v>0</v>
      </c>
      <c r="AH275" s="140">
        <f t="shared" si="351"/>
        <v>1797.84</v>
      </c>
      <c r="AI275" s="139" t="s">
        <v>32</v>
      </c>
    </row>
    <row r="276" s="39" customFormat="1" ht="16" customHeight="1" spans="1:35">
      <c r="A276" s="129">
        <f t="shared" si="317"/>
        <v>273</v>
      </c>
      <c r="B276" s="49" t="s">
        <v>119</v>
      </c>
      <c r="C276" s="52" t="s">
        <v>725</v>
      </c>
      <c r="D276" s="202" t="s">
        <v>726</v>
      </c>
      <c r="E276" s="49">
        <v>3726.65</v>
      </c>
      <c r="F276" s="49">
        <v>3726.65</v>
      </c>
      <c r="G276" s="49">
        <v>6014.67</v>
      </c>
      <c r="H276" s="49">
        <v>3726.65</v>
      </c>
      <c r="I276" s="164">
        <v>2200</v>
      </c>
      <c r="J276" s="130"/>
      <c r="K276" s="49">
        <f t="shared" si="318"/>
        <v>44.72</v>
      </c>
      <c r="L276" s="49">
        <f t="shared" si="319"/>
        <v>596.26</v>
      </c>
      <c r="M276" s="130">
        <f t="shared" si="320"/>
        <v>481.17</v>
      </c>
      <c r="N276" s="49">
        <f t="shared" si="321"/>
        <v>26.09</v>
      </c>
      <c r="O276" s="130">
        <f t="shared" si="322"/>
        <v>110</v>
      </c>
      <c r="P276" s="130">
        <f t="shared" si="323"/>
        <v>0</v>
      </c>
      <c r="Q276" s="130">
        <f t="shared" si="324"/>
        <v>1258.24</v>
      </c>
      <c r="R276" s="49">
        <f t="shared" si="325"/>
        <v>0</v>
      </c>
      <c r="S276" s="49">
        <f t="shared" si="326"/>
        <v>298.13</v>
      </c>
      <c r="T276" s="130">
        <f t="shared" si="327"/>
        <v>120.29</v>
      </c>
      <c r="U276" s="49">
        <f t="shared" si="328"/>
        <v>11.18</v>
      </c>
      <c r="V276" s="130">
        <f t="shared" si="329"/>
        <v>110</v>
      </c>
      <c r="W276" s="130">
        <f t="shared" si="330"/>
        <v>0</v>
      </c>
      <c r="X276" s="49">
        <f t="shared" si="331"/>
        <v>539.6</v>
      </c>
      <c r="Y276" s="49">
        <f t="shared" si="332"/>
        <v>1797.84</v>
      </c>
      <c r="Z276" s="164"/>
      <c r="AA276" s="139" t="s">
        <v>78</v>
      </c>
      <c r="AB276" s="140">
        <f t="shared" ref="AB276:AH276" si="352">K276+R276</f>
        <v>44.72</v>
      </c>
      <c r="AC276" s="140">
        <f t="shared" si="352"/>
        <v>894.39</v>
      </c>
      <c r="AD276" s="140">
        <f t="shared" si="352"/>
        <v>601.46</v>
      </c>
      <c r="AE276" s="140">
        <f t="shared" si="352"/>
        <v>37.27</v>
      </c>
      <c r="AF276" s="140">
        <f t="shared" si="352"/>
        <v>220</v>
      </c>
      <c r="AG276" s="140">
        <f t="shared" si="352"/>
        <v>0</v>
      </c>
      <c r="AH276" s="140">
        <f t="shared" si="352"/>
        <v>1797.84</v>
      </c>
      <c r="AI276" s="139" t="s">
        <v>32</v>
      </c>
    </row>
    <row r="277" s="39" customFormat="1" ht="16" customHeight="1" spans="1:35">
      <c r="A277" s="129">
        <f t="shared" si="317"/>
        <v>274</v>
      </c>
      <c r="B277" s="49" t="s">
        <v>157</v>
      </c>
      <c r="C277" s="52" t="s">
        <v>727</v>
      </c>
      <c r="D277" s="451" t="s">
        <v>728</v>
      </c>
      <c r="E277" s="49">
        <v>3726.65</v>
      </c>
      <c r="F277" s="49">
        <v>3726.65</v>
      </c>
      <c r="G277" s="49">
        <v>6014.67</v>
      </c>
      <c r="H277" s="49">
        <v>3726.65</v>
      </c>
      <c r="I277" s="164">
        <v>2200</v>
      </c>
      <c r="J277" s="130"/>
      <c r="K277" s="49">
        <f t="shared" si="318"/>
        <v>44.72</v>
      </c>
      <c r="L277" s="49">
        <f t="shared" si="319"/>
        <v>596.26</v>
      </c>
      <c r="M277" s="130">
        <f t="shared" si="320"/>
        <v>481.17</v>
      </c>
      <c r="N277" s="49">
        <f t="shared" si="321"/>
        <v>26.09</v>
      </c>
      <c r="O277" s="130">
        <f t="shared" si="322"/>
        <v>110</v>
      </c>
      <c r="P277" s="130">
        <f t="shared" si="323"/>
        <v>0</v>
      </c>
      <c r="Q277" s="130">
        <f t="shared" si="324"/>
        <v>1258.24</v>
      </c>
      <c r="R277" s="49">
        <f t="shared" si="325"/>
        <v>0</v>
      </c>
      <c r="S277" s="49">
        <f t="shared" si="326"/>
        <v>298.13</v>
      </c>
      <c r="T277" s="130">
        <f t="shared" si="327"/>
        <v>120.29</v>
      </c>
      <c r="U277" s="49">
        <f t="shared" si="328"/>
        <v>11.18</v>
      </c>
      <c r="V277" s="130">
        <f t="shared" si="329"/>
        <v>110</v>
      </c>
      <c r="W277" s="130">
        <f t="shared" si="330"/>
        <v>0</v>
      </c>
      <c r="X277" s="49">
        <f t="shared" si="331"/>
        <v>539.6</v>
      </c>
      <c r="Y277" s="49">
        <f t="shared" si="332"/>
        <v>1797.84</v>
      </c>
      <c r="Z277" s="164"/>
      <c r="AA277" s="139" t="s">
        <v>88</v>
      </c>
      <c r="AB277" s="140">
        <f t="shared" ref="AB277:AH277" si="353">K277+R277</f>
        <v>44.72</v>
      </c>
      <c r="AC277" s="140">
        <f t="shared" si="353"/>
        <v>894.39</v>
      </c>
      <c r="AD277" s="140">
        <f t="shared" si="353"/>
        <v>601.46</v>
      </c>
      <c r="AE277" s="140">
        <f t="shared" si="353"/>
        <v>37.27</v>
      </c>
      <c r="AF277" s="140">
        <f t="shared" si="353"/>
        <v>220</v>
      </c>
      <c r="AG277" s="140">
        <f t="shared" si="353"/>
        <v>0</v>
      </c>
      <c r="AH277" s="140">
        <f t="shared" si="353"/>
        <v>1797.84</v>
      </c>
      <c r="AI277" s="139" t="s">
        <v>34</v>
      </c>
    </row>
    <row r="278" s="39" customFormat="1" ht="16" customHeight="1" spans="1:35">
      <c r="A278" s="129">
        <f t="shared" si="317"/>
        <v>275</v>
      </c>
      <c r="B278" s="49" t="s">
        <v>729</v>
      </c>
      <c r="C278" s="52" t="s">
        <v>730</v>
      </c>
      <c r="D278" s="202" t="s">
        <v>731</v>
      </c>
      <c r="E278" s="49">
        <v>3726.65</v>
      </c>
      <c r="F278" s="49">
        <v>3726.65</v>
      </c>
      <c r="G278" s="49">
        <v>6014.67</v>
      </c>
      <c r="H278" s="49">
        <v>3726.65</v>
      </c>
      <c r="I278" s="164">
        <v>3180</v>
      </c>
      <c r="J278" s="130"/>
      <c r="K278" s="49">
        <f t="shared" si="318"/>
        <v>44.72</v>
      </c>
      <c r="L278" s="49">
        <f t="shared" si="319"/>
        <v>596.26</v>
      </c>
      <c r="M278" s="130">
        <f t="shared" si="320"/>
        <v>481.17</v>
      </c>
      <c r="N278" s="49">
        <f t="shared" si="321"/>
        <v>26.09</v>
      </c>
      <c r="O278" s="130">
        <f t="shared" si="322"/>
        <v>159</v>
      </c>
      <c r="P278" s="130">
        <f t="shared" si="323"/>
        <v>0</v>
      </c>
      <c r="Q278" s="130">
        <f t="shared" si="324"/>
        <v>1307.24</v>
      </c>
      <c r="R278" s="49">
        <f t="shared" si="325"/>
        <v>0</v>
      </c>
      <c r="S278" s="49">
        <f t="shared" si="326"/>
        <v>298.13</v>
      </c>
      <c r="T278" s="130">
        <f t="shared" si="327"/>
        <v>120.29</v>
      </c>
      <c r="U278" s="49">
        <f t="shared" si="328"/>
        <v>11.18</v>
      </c>
      <c r="V278" s="130">
        <f t="shared" si="329"/>
        <v>159</v>
      </c>
      <c r="W278" s="130">
        <f t="shared" si="330"/>
        <v>0</v>
      </c>
      <c r="X278" s="49">
        <f t="shared" si="331"/>
        <v>588.6</v>
      </c>
      <c r="Y278" s="49">
        <f t="shared" si="332"/>
        <v>1895.84</v>
      </c>
      <c r="Z278" s="164"/>
      <c r="AA278" s="139" t="s">
        <v>85</v>
      </c>
      <c r="AB278" s="140">
        <f t="shared" ref="AB278:AH278" si="354">K278+R278</f>
        <v>44.72</v>
      </c>
      <c r="AC278" s="140">
        <f t="shared" si="354"/>
        <v>894.39</v>
      </c>
      <c r="AD278" s="140">
        <f t="shared" si="354"/>
        <v>601.46</v>
      </c>
      <c r="AE278" s="140">
        <f t="shared" si="354"/>
        <v>37.27</v>
      </c>
      <c r="AF278" s="140">
        <f t="shared" si="354"/>
        <v>318</v>
      </c>
      <c r="AG278" s="140">
        <f t="shared" si="354"/>
        <v>0</v>
      </c>
      <c r="AH278" s="140">
        <f t="shared" si="354"/>
        <v>1895.84</v>
      </c>
      <c r="AI278" s="139" t="s">
        <v>34</v>
      </c>
    </row>
    <row r="279" s="39" customFormat="1" ht="16" customHeight="1" spans="1:35">
      <c r="A279" s="129">
        <f t="shared" si="317"/>
        <v>276</v>
      </c>
      <c r="B279" s="49" t="s">
        <v>201</v>
      </c>
      <c r="C279" s="46" t="s">
        <v>732</v>
      </c>
      <c r="D279" s="202" t="s">
        <v>733</v>
      </c>
      <c r="E279" s="153">
        <v>3726.65</v>
      </c>
      <c r="F279" s="49">
        <v>3726.65</v>
      </c>
      <c r="G279" s="49">
        <v>6014.67</v>
      </c>
      <c r="H279" s="49">
        <v>3726.65</v>
      </c>
      <c r="I279" s="164">
        <v>2200</v>
      </c>
      <c r="J279" s="130"/>
      <c r="K279" s="49">
        <f t="shared" si="318"/>
        <v>44.72</v>
      </c>
      <c r="L279" s="49">
        <f t="shared" si="319"/>
        <v>596.26</v>
      </c>
      <c r="M279" s="130">
        <f t="shared" si="320"/>
        <v>481.17</v>
      </c>
      <c r="N279" s="49">
        <f t="shared" si="321"/>
        <v>26.09</v>
      </c>
      <c r="O279" s="130">
        <f t="shared" si="322"/>
        <v>110</v>
      </c>
      <c r="P279" s="130">
        <f t="shared" si="323"/>
        <v>0</v>
      </c>
      <c r="Q279" s="130">
        <f t="shared" si="324"/>
        <v>1258.24</v>
      </c>
      <c r="R279" s="49">
        <f t="shared" si="325"/>
        <v>0</v>
      </c>
      <c r="S279" s="49">
        <f t="shared" si="326"/>
        <v>298.13</v>
      </c>
      <c r="T279" s="130">
        <f t="shared" si="327"/>
        <v>120.29</v>
      </c>
      <c r="U279" s="49">
        <f t="shared" si="328"/>
        <v>11.18</v>
      </c>
      <c r="V279" s="130">
        <f t="shared" si="329"/>
        <v>110</v>
      </c>
      <c r="W279" s="130">
        <f t="shared" si="330"/>
        <v>0</v>
      </c>
      <c r="X279" s="49">
        <f t="shared" si="331"/>
        <v>539.6</v>
      </c>
      <c r="Y279" s="49">
        <f t="shared" si="332"/>
        <v>1797.84</v>
      </c>
      <c r="Z279" s="164"/>
      <c r="AA279" s="139" t="s">
        <v>66</v>
      </c>
      <c r="AB279" s="140">
        <f t="shared" ref="AB279:AH279" si="355">K279+R279</f>
        <v>44.72</v>
      </c>
      <c r="AC279" s="140">
        <f t="shared" si="355"/>
        <v>894.39</v>
      </c>
      <c r="AD279" s="140">
        <f t="shared" si="355"/>
        <v>601.46</v>
      </c>
      <c r="AE279" s="140">
        <f t="shared" si="355"/>
        <v>37.27</v>
      </c>
      <c r="AF279" s="140">
        <f t="shared" si="355"/>
        <v>220</v>
      </c>
      <c r="AG279" s="140">
        <f t="shared" si="355"/>
        <v>0</v>
      </c>
      <c r="AH279" s="140">
        <f t="shared" si="355"/>
        <v>1797.84</v>
      </c>
      <c r="AI279" s="139" t="s">
        <v>32</v>
      </c>
    </row>
    <row r="280" s="39" customFormat="1" ht="16" customHeight="1" spans="1:35">
      <c r="A280" s="129">
        <f t="shared" si="317"/>
        <v>277</v>
      </c>
      <c r="B280" s="49" t="s">
        <v>217</v>
      </c>
      <c r="C280" s="46" t="s">
        <v>734</v>
      </c>
      <c r="D280" s="202" t="s">
        <v>735</v>
      </c>
      <c r="E280" s="153">
        <v>3726.65</v>
      </c>
      <c r="F280" s="49">
        <v>3726.65</v>
      </c>
      <c r="G280" s="49">
        <v>6014.67</v>
      </c>
      <c r="H280" s="49">
        <v>3726.65</v>
      </c>
      <c r="I280" s="164">
        <v>2200</v>
      </c>
      <c r="J280" s="130"/>
      <c r="K280" s="49">
        <f t="shared" si="318"/>
        <v>44.72</v>
      </c>
      <c r="L280" s="49">
        <f t="shared" si="319"/>
        <v>596.26</v>
      </c>
      <c r="M280" s="130">
        <f t="shared" si="320"/>
        <v>481.17</v>
      </c>
      <c r="N280" s="49">
        <f t="shared" si="321"/>
        <v>26.09</v>
      </c>
      <c r="O280" s="130">
        <f t="shared" si="322"/>
        <v>110</v>
      </c>
      <c r="P280" s="130">
        <f t="shared" si="323"/>
        <v>0</v>
      </c>
      <c r="Q280" s="130">
        <f t="shared" si="324"/>
        <v>1258.24</v>
      </c>
      <c r="R280" s="49">
        <f t="shared" si="325"/>
        <v>0</v>
      </c>
      <c r="S280" s="49">
        <f t="shared" si="326"/>
        <v>298.13</v>
      </c>
      <c r="T280" s="130">
        <f t="shared" si="327"/>
        <v>120.29</v>
      </c>
      <c r="U280" s="49">
        <f t="shared" si="328"/>
        <v>11.18</v>
      </c>
      <c r="V280" s="130">
        <f t="shared" si="329"/>
        <v>110</v>
      </c>
      <c r="W280" s="130">
        <f t="shared" si="330"/>
        <v>0</v>
      </c>
      <c r="X280" s="49">
        <f t="shared" si="331"/>
        <v>539.6</v>
      </c>
      <c r="Y280" s="49">
        <f t="shared" si="332"/>
        <v>1797.84</v>
      </c>
      <c r="Z280" s="164"/>
      <c r="AA280" s="139" t="s">
        <v>76</v>
      </c>
      <c r="AB280" s="140">
        <f t="shared" ref="AB280:AH280" si="356">K280+R280</f>
        <v>44.72</v>
      </c>
      <c r="AC280" s="140">
        <f t="shared" si="356"/>
        <v>894.39</v>
      </c>
      <c r="AD280" s="140">
        <f t="shared" si="356"/>
        <v>601.46</v>
      </c>
      <c r="AE280" s="140">
        <f t="shared" si="356"/>
        <v>37.27</v>
      </c>
      <c r="AF280" s="140">
        <f t="shared" si="356"/>
        <v>220</v>
      </c>
      <c r="AG280" s="140">
        <f t="shared" si="356"/>
        <v>0</v>
      </c>
      <c r="AH280" s="140">
        <f t="shared" si="356"/>
        <v>1797.84</v>
      </c>
      <c r="AI280" s="139" t="s">
        <v>32</v>
      </c>
    </row>
    <row r="281" s="39" customFormat="1" ht="16" customHeight="1" spans="1:35">
      <c r="A281" s="129">
        <f t="shared" si="317"/>
        <v>278</v>
      </c>
      <c r="B281" s="49" t="s">
        <v>568</v>
      </c>
      <c r="C281" s="46" t="s">
        <v>736</v>
      </c>
      <c r="D281" s="202" t="s">
        <v>737</v>
      </c>
      <c r="E281" s="153">
        <v>3726.65</v>
      </c>
      <c r="F281" s="49">
        <v>3726.65</v>
      </c>
      <c r="G281" s="49">
        <v>6014.67</v>
      </c>
      <c r="H281" s="49">
        <v>3726.65</v>
      </c>
      <c r="I281" s="164">
        <v>2200</v>
      </c>
      <c r="J281" s="130"/>
      <c r="K281" s="49">
        <f t="shared" si="318"/>
        <v>44.72</v>
      </c>
      <c r="L281" s="49">
        <f t="shared" si="319"/>
        <v>596.26</v>
      </c>
      <c r="M281" s="130">
        <f t="shared" si="320"/>
        <v>481.17</v>
      </c>
      <c r="N281" s="49">
        <f t="shared" si="321"/>
        <v>26.09</v>
      </c>
      <c r="O281" s="130">
        <f t="shared" si="322"/>
        <v>110</v>
      </c>
      <c r="P281" s="130">
        <f t="shared" si="323"/>
        <v>0</v>
      </c>
      <c r="Q281" s="130">
        <f t="shared" si="324"/>
        <v>1258.24</v>
      </c>
      <c r="R281" s="49">
        <f t="shared" si="325"/>
        <v>0</v>
      </c>
      <c r="S281" s="49">
        <f t="shared" si="326"/>
        <v>298.13</v>
      </c>
      <c r="T281" s="130">
        <f t="shared" si="327"/>
        <v>120.29</v>
      </c>
      <c r="U281" s="49">
        <f t="shared" si="328"/>
        <v>11.18</v>
      </c>
      <c r="V281" s="130">
        <f t="shared" si="329"/>
        <v>110</v>
      </c>
      <c r="W281" s="130">
        <f t="shared" si="330"/>
        <v>0</v>
      </c>
      <c r="X281" s="49">
        <f t="shared" si="331"/>
        <v>539.6</v>
      </c>
      <c r="Y281" s="49">
        <f t="shared" si="332"/>
        <v>1797.84</v>
      </c>
      <c r="Z281" s="164"/>
      <c r="AA281" s="139" t="s">
        <v>54</v>
      </c>
      <c r="AB281" s="140">
        <f t="shared" ref="AB281:AH281" si="357">K281+R281</f>
        <v>44.72</v>
      </c>
      <c r="AC281" s="140">
        <f t="shared" si="357"/>
        <v>894.39</v>
      </c>
      <c r="AD281" s="140">
        <f t="shared" si="357"/>
        <v>601.46</v>
      </c>
      <c r="AE281" s="140">
        <f t="shared" si="357"/>
        <v>37.27</v>
      </c>
      <c r="AF281" s="140">
        <f t="shared" si="357"/>
        <v>220</v>
      </c>
      <c r="AG281" s="140">
        <f t="shared" si="357"/>
        <v>0</v>
      </c>
      <c r="AH281" s="140">
        <f t="shared" si="357"/>
        <v>1797.84</v>
      </c>
      <c r="AI281" s="139" t="s">
        <v>32</v>
      </c>
    </row>
    <row r="282" s="39" customFormat="1" ht="16" customHeight="1" spans="1:35">
      <c r="A282" s="129">
        <f t="shared" si="317"/>
        <v>279</v>
      </c>
      <c r="B282" s="49" t="s">
        <v>169</v>
      </c>
      <c r="C282" s="46" t="s">
        <v>738</v>
      </c>
      <c r="D282" s="202" t="s">
        <v>739</v>
      </c>
      <c r="E282" s="153">
        <v>3726.65</v>
      </c>
      <c r="F282" s="49">
        <v>3726.65</v>
      </c>
      <c r="G282" s="49">
        <v>6014.67</v>
      </c>
      <c r="H282" s="49">
        <v>3726.65</v>
      </c>
      <c r="I282" s="164">
        <v>3180</v>
      </c>
      <c r="J282" s="130"/>
      <c r="K282" s="49">
        <f t="shared" si="318"/>
        <v>44.72</v>
      </c>
      <c r="L282" s="49">
        <f t="shared" si="319"/>
        <v>596.26</v>
      </c>
      <c r="M282" s="130">
        <f t="shared" si="320"/>
        <v>481.17</v>
      </c>
      <c r="N282" s="49">
        <f t="shared" si="321"/>
        <v>26.09</v>
      </c>
      <c r="O282" s="130">
        <f t="shared" si="322"/>
        <v>159</v>
      </c>
      <c r="P282" s="130">
        <f t="shared" si="323"/>
        <v>0</v>
      </c>
      <c r="Q282" s="130">
        <f t="shared" si="324"/>
        <v>1307.24</v>
      </c>
      <c r="R282" s="49">
        <f t="shared" si="325"/>
        <v>0</v>
      </c>
      <c r="S282" s="49">
        <f t="shared" si="326"/>
        <v>298.13</v>
      </c>
      <c r="T282" s="130">
        <f t="shared" si="327"/>
        <v>120.29</v>
      </c>
      <c r="U282" s="49">
        <f t="shared" si="328"/>
        <v>11.18</v>
      </c>
      <c r="V282" s="130">
        <f t="shared" si="329"/>
        <v>159</v>
      </c>
      <c r="W282" s="130">
        <f t="shared" si="330"/>
        <v>0</v>
      </c>
      <c r="X282" s="49">
        <f t="shared" si="331"/>
        <v>588.6</v>
      </c>
      <c r="Y282" s="49">
        <f t="shared" si="332"/>
        <v>1895.84</v>
      </c>
      <c r="Z282" s="164"/>
      <c r="AA282" s="139" t="s">
        <v>92</v>
      </c>
      <c r="AB282" s="140">
        <f t="shared" ref="AB282:AH282" si="358">K282+R282</f>
        <v>44.72</v>
      </c>
      <c r="AC282" s="140">
        <f t="shared" si="358"/>
        <v>894.39</v>
      </c>
      <c r="AD282" s="140">
        <f t="shared" si="358"/>
        <v>601.46</v>
      </c>
      <c r="AE282" s="140">
        <f t="shared" si="358"/>
        <v>37.27</v>
      </c>
      <c r="AF282" s="140">
        <f t="shared" si="358"/>
        <v>318</v>
      </c>
      <c r="AG282" s="140">
        <f t="shared" si="358"/>
        <v>0</v>
      </c>
      <c r="AH282" s="140">
        <f t="shared" si="358"/>
        <v>1895.84</v>
      </c>
      <c r="AI282" s="139" t="s">
        <v>31</v>
      </c>
    </row>
    <row r="283" s="39" customFormat="1" ht="16" customHeight="1" spans="1:35">
      <c r="A283" s="129">
        <f t="shared" si="317"/>
        <v>280</v>
      </c>
      <c r="B283" s="49" t="s">
        <v>217</v>
      </c>
      <c r="C283" s="46" t="s">
        <v>740</v>
      </c>
      <c r="D283" s="202" t="s">
        <v>741</v>
      </c>
      <c r="E283" s="153">
        <v>3726.65</v>
      </c>
      <c r="F283" s="49">
        <v>3726.65</v>
      </c>
      <c r="G283" s="49">
        <v>6014.67</v>
      </c>
      <c r="H283" s="49">
        <v>3726.65</v>
      </c>
      <c r="I283" s="164">
        <v>2200</v>
      </c>
      <c r="J283" s="130"/>
      <c r="K283" s="49">
        <f t="shared" si="318"/>
        <v>44.72</v>
      </c>
      <c r="L283" s="49">
        <f t="shared" si="319"/>
        <v>596.26</v>
      </c>
      <c r="M283" s="130">
        <f t="shared" si="320"/>
        <v>481.17</v>
      </c>
      <c r="N283" s="49">
        <f t="shared" si="321"/>
        <v>26.09</v>
      </c>
      <c r="O283" s="130">
        <f t="shared" si="322"/>
        <v>110</v>
      </c>
      <c r="P283" s="130">
        <f t="shared" si="323"/>
        <v>0</v>
      </c>
      <c r="Q283" s="130">
        <f t="shared" si="324"/>
        <v>1258.24</v>
      </c>
      <c r="R283" s="49">
        <f t="shared" si="325"/>
        <v>0</v>
      </c>
      <c r="S283" s="49">
        <f t="shared" si="326"/>
        <v>298.13</v>
      </c>
      <c r="T283" s="130">
        <f t="shared" si="327"/>
        <v>120.29</v>
      </c>
      <c r="U283" s="49">
        <f t="shared" si="328"/>
        <v>11.18</v>
      </c>
      <c r="V283" s="130">
        <f t="shared" si="329"/>
        <v>110</v>
      </c>
      <c r="W283" s="130">
        <f t="shared" si="330"/>
        <v>0</v>
      </c>
      <c r="X283" s="49">
        <f t="shared" si="331"/>
        <v>539.6</v>
      </c>
      <c r="Y283" s="49">
        <f t="shared" si="332"/>
        <v>1797.84</v>
      </c>
      <c r="Z283" s="164"/>
      <c r="AA283" s="139" t="s">
        <v>57</v>
      </c>
      <c r="AB283" s="140">
        <f t="shared" ref="AB283:AH283" si="359">K283+R283</f>
        <v>44.72</v>
      </c>
      <c r="AC283" s="140">
        <f t="shared" si="359"/>
        <v>894.39</v>
      </c>
      <c r="AD283" s="140">
        <f t="shared" si="359"/>
        <v>601.46</v>
      </c>
      <c r="AE283" s="140">
        <f t="shared" si="359"/>
        <v>37.27</v>
      </c>
      <c r="AF283" s="140">
        <f t="shared" si="359"/>
        <v>220</v>
      </c>
      <c r="AG283" s="140">
        <f t="shared" si="359"/>
        <v>0</v>
      </c>
      <c r="AH283" s="140">
        <f t="shared" si="359"/>
        <v>1797.84</v>
      </c>
      <c r="AI283" s="139" t="s">
        <v>32</v>
      </c>
    </row>
    <row r="284" s="39" customFormat="1" ht="16" customHeight="1" spans="1:35">
      <c r="A284" s="129">
        <f t="shared" si="317"/>
        <v>281</v>
      </c>
      <c r="B284" s="49" t="s">
        <v>217</v>
      </c>
      <c r="C284" s="46" t="s">
        <v>742</v>
      </c>
      <c r="D284" s="202" t="s">
        <v>743</v>
      </c>
      <c r="E284" s="153">
        <v>3726.65</v>
      </c>
      <c r="F284" s="49">
        <v>3726.65</v>
      </c>
      <c r="G284" s="49">
        <v>6014.67</v>
      </c>
      <c r="H284" s="49">
        <v>3726.65</v>
      </c>
      <c r="I284" s="164">
        <v>3180</v>
      </c>
      <c r="J284" s="130"/>
      <c r="K284" s="49">
        <f t="shared" si="318"/>
        <v>44.72</v>
      </c>
      <c r="L284" s="49">
        <f t="shared" si="319"/>
        <v>596.26</v>
      </c>
      <c r="M284" s="130">
        <f t="shared" si="320"/>
        <v>481.17</v>
      </c>
      <c r="N284" s="49">
        <f t="shared" si="321"/>
        <v>26.09</v>
      </c>
      <c r="O284" s="130">
        <f t="shared" si="322"/>
        <v>159</v>
      </c>
      <c r="P284" s="130">
        <f t="shared" si="323"/>
        <v>0</v>
      </c>
      <c r="Q284" s="130">
        <f t="shared" si="324"/>
        <v>1307.24</v>
      </c>
      <c r="R284" s="49">
        <f t="shared" si="325"/>
        <v>0</v>
      </c>
      <c r="S284" s="49">
        <f t="shared" si="326"/>
        <v>298.13</v>
      </c>
      <c r="T284" s="130">
        <f t="shared" si="327"/>
        <v>120.29</v>
      </c>
      <c r="U284" s="49">
        <f t="shared" si="328"/>
        <v>11.18</v>
      </c>
      <c r="V284" s="130">
        <f t="shared" si="329"/>
        <v>159</v>
      </c>
      <c r="W284" s="130">
        <f t="shared" si="330"/>
        <v>0</v>
      </c>
      <c r="X284" s="49">
        <f t="shared" si="331"/>
        <v>588.6</v>
      </c>
      <c r="Y284" s="49">
        <f t="shared" si="332"/>
        <v>1895.84</v>
      </c>
      <c r="Z284" s="164"/>
      <c r="AA284" s="139" t="s">
        <v>57</v>
      </c>
      <c r="AB284" s="140">
        <f t="shared" ref="AB284:AH284" si="360">K284+R284</f>
        <v>44.72</v>
      </c>
      <c r="AC284" s="140">
        <f t="shared" si="360"/>
        <v>894.39</v>
      </c>
      <c r="AD284" s="140">
        <f t="shared" si="360"/>
        <v>601.46</v>
      </c>
      <c r="AE284" s="140">
        <f t="shared" si="360"/>
        <v>37.27</v>
      </c>
      <c r="AF284" s="140">
        <f t="shared" si="360"/>
        <v>318</v>
      </c>
      <c r="AG284" s="140">
        <f t="shared" si="360"/>
        <v>0</v>
      </c>
      <c r="AH284" s="140">
        <f t="shared" si="360"/>
        <v>1895.84</v>
      </c>
      <c r="AI284" s="139" t="s">
        <v>35</v>
      </c>
    </row>
    <row r="285" s="39" customFormat="1" ht="16" customHeight="1" spans="1:35">
      <c r="A285" s="129">
        <f t="shared" si="317"/>
        <v>282</v>
      </c>
      <c r="B285" s="49" t="s">
        <v>146</v>
      </c>
      <c r="C285" s="46" t="s">
        <v>744</v>
      </c>
      <c r="D285" s="202" t="s">
        <v>745</v>
      </c>
      <c r="E285" s="153">
        <v>3726.65</v>
      </c>
      <c r="F285" s="49">
        <v>3726.65</v>
      </c>
      <c r="G285" s="49">
        <v>6014.67</v>
      </c>
      <c r="H285" s="49">
        <v>3726.65</v>
      </c>
      <c r="I285" s="164">
        <v>3180</v>
      </c>
      <c r="J285" s="130"/>
      <c r="K285" s="49">
        <f t="shared" si="318"/>
        <v>44.72</v>
      </c>
      <c r="L285" s="49">
        <f t="shared" si="319"/>
        <v>596.26</v>
      </c>
      <c r="M285" s="130">
        <f t="shared" si="320"/>
        <v>481.17</v>
      </c>
      <c r="N285" s="49">
        <f t="shared" si="321"/>
        <v>26.09</v>
      </c>
      <c r="O285" s="130">
        <f t="shared" si="322"/>
        <v>159</v>
      </c>
      <c r="P285" s="130">
        <f t="shared" si="323"/>
        <v>0</v>
      </c>
      <c r="Q285" s="130">
        <f t="shared" si="324"/>
        <v>1307.24</v>
      </c>
      <c r="R285" s="49">
        <f t="shared" si="325"/>
        <v>0</v>
      </c>
      <c r="S285" s="49">
        <f t="shared" si="326"/>
        <v>298.13</v>
      </c>
      <c r="T285" s="130">
        <f t="shared" si="327"/>
        <v>120.29</v>
      </c>
      <c r="U285" s="49">
        <f t="shared" si="328"/>
        <v>11.18</v>
      </c>
      <c r="V285" s="130">
        <f t="shared" si="329"/>
        <v>159</v>
      </c>
      <c r="W285" s="130">
        <f t="shared" si="330"/>
        <v>0</v>
      </c>
      <c r="X285" s="49">
        <f t="shared" si="331"/>
        <v>588.6</v>
      </c>
      <c r="Y285" s="49">
        <f t="shared" si="332"/>
        <v>1895.84</v>
      </c>
      <c r="Z285" s="164"/>
      <c r="AA285" s="139" t="s">
        <v>87</v>
      </c>
      <c r="AB285" s="140">
        <f t="shared" ref="AB285:AH285" si="361">K285+R285</f>
        <v>44.72</v>
      </c>
      <c r="AC285" s="140">
        <f t="shared" si="361"/>
        <v>894.39</v>
      </c>
      <c r="AD285" s="140">
        <f t="shared" si="361"/>
        <v>601.46</v>
      </c>
      <c r="AE285" s="140">
        <f t="shared" si="361"/>
        <v>37.27</v>
      </c>
      <c r="AF285" s="140">
        <f t="shared" si="361"/>
        <v>318</v>
      </c>
      <c r="AG285" s="140">
        <f t="shared" si="361"/>
        <v>0</v>
      </c>
      <c r="AH285" s="140">
        <f t="shared" si="361"/>
        <v>1895.84</v>
      </c>
      <c r="AI285" s="139" t="s">
        <v>34</v>
      </c>
    </row>
    <row r="286" s="39" customFormat="1" ht="16" customHeight="1" spans="1:35">
      <c r="A286" s="129">
        <f t="shared" si="317"/>
        <v>283</v>
      </c>
      <c r="B286" s="49" t="s">
        <v>139</v>
      </c>
      <c r="C286" s="46" t="s">
        <v>748</v>
      </c>
      <c r="D286" s="202" t="s">
        <v>749</v>
      </c>
      <c r="E286" s="153">
        <v>3726.65</v>
      </c>
      <c r="F286" s="49">
        <v>3726.65</v>
      </c>
      <c r="G286" s="49">
        <v>6014.67</v>
      </c>
      <c r="H286" s="49">
        <v>3726.65</v>
      </c>
      <c r="I286" s="164">
        <v>2200</v>
      </c>
      <c r="J286" s="130"/>
      <c r="K286" s="49">
        <f t="shared" si="318"/>
        <v>44.72</v>
      </c>
      <c r="L286" s="49">
        <f t="shared" si="319"/>
        <v>596.26</v>
      </c>
      <c r="M286" s="130">
        <f t="shared" si="320"/>
        <v>481.17</v>
      </c>
      <c r="N286" s="49">
        <f t="shared" si="321"/>
        <v>26.09</v>
      </c>
      <c r="O286" s="130">
        <f t="shared" si="322"/>
        <v>110</v>
      </c>
      <c r="P286" s="130">
        <f t="shared" si="323"/>
        <v>0</v>
      </c>
      <c r="Q286" s="130">
        <f t="shared" si="324"/>
        <v>1258.24</v>
      </c>
      <c r="R286" s="49">
        <f t="shared" si="325"/>
        <v>0</v>
      </c>
      <c r="S286" s="49">
        <f t="shared" si="326"/>
        <v>298.13</v>
      </c>
      <c r="T286" s="130">
        <f t="shared" si="327"/>
        <v>120.29</v>
      </c>
      <c r="U286" s="49">
        <f t="shared" si="328"/>
        <v>11.18</v>
      </c>
      <c r="V286" s="130">
        <f t="shared" si="329"/>
        <v>110</v>
      </c>
      <c r="W286" s="130">
        <f t="shared" si="330"/>
        <v>0</v>
      </c>
      <c r="X286" s="49">
        <f t="shared" si="331"/>
        <v>539.6</v>
      </c>
      <c r="Y286" s="49">
        <f t="shared" si="332"/>
        <v>1797.84</v>
      </c>
      <c r="Z286" s="164"/>
      <c r="AA286" s="139" t="s">
        <v>77</v>
      </c>
      <c r="AB286" s="140">
        <f t="shared" ref="AB286:AH286" si="362">K286+R286</f>
        <v>44.72</v>
      </c>
      <c r="AC286" s="140">
        <f t="shared" si="362"/>
        <v>894.39</v>
      </c>
      <c r="AD286" s="140">
        <f t="shared" si="362"/>
        <v>601.46</v>
      </c>
      <c r="AE286" s="140">
        <f t="shared" si="362"/>
        <v>37.27</v>
      </c>
      <c r="AF286" s="140">
        <f t="shared" si="362"/>
        <v>220</v>
      </c>
      <c r="AG286" s="140">
        <f t="shared" si="362"/>
        <v>0</v>
      </c>
      <c r="AH286" s="140">
        <f t="shared" si="362"/>
        <v>1797.84</v>
      </c>
      <c r="AI286" s="139" t="s">
        <v>32</v>
      </c>
    </row>
    <row r="287" s="39" customFormat="1" ht="16" customHeight="1" spans="1:35">
      <c r="A287" s="129">
        <f t="shared" si="317"/>
        <v>284</v>
      </c>
      <c r="B287" s="49" t="s">
        <v>750</v>
      </c>
      <c r="C287" s="154" t="s">
        <v>751</v>
      </c>
      <c r="D287" s="202" t="s">
        <v>752</v>
      </c>
      <c r="E287" s="153">
        <v>3820</v>
      </c>
      <c r="F287" s="49">
        <v>0</v>
      </c>
      <c r="G287" s="49">
        <v>6014.67</v>
      </c>
      <c r="H287" s="49">
        <v>3820</v>
      </c>
      <c r="I287" s="164">
        <v>4180</v>
      </c>
      <c r="J287" s="130"/>
      <c r="K287" s="49">
        <f t="shared" si="318"/>
        <v>45.84</v>
      </c>
      <c r="L287" s="49">
        <f t="shared" si="319"/>
        <v>0</v>
      </c>
      <c r="M287" s="130">
        <f t="shared" si="320"/>
        <v>481.17</v>
      </c>
      <c r="N287" s="49">
        <f t="shared" si="321"/>
        <v>26.74</v>
      </c>
      <c r="O287" s="130">
        <f t="shared" si="322"/>
        <v>209</v>
      </c>
      <c r="P287" s="130">
        <f t="shared" si="323"/>
        <v>0</v>
      </c>
      <c r="Q287" s="130">
        <f t="shared" si="324"/>
        <v>762.75</v>
      </c>
      <c r="R287" s="49">
        <f t="shared" si="325"/>
        <v>0</v>
      </c>
      <c r="S287" s="49">
        <f t="shared" si="326"/>
        <v>0</v>
      </c>
      <c r="T287" s="130">
        <f t="shared" si="327"/>
        <v>120.29</v>
      </c>
      <c r="U287" s="49">
        <f t="shared" si="328"/>
        <v>11.46</v>
      </c>
      <c r="V287" s="130">
        <f t="shared" si="329"/>
        <v>209</v>
      </c>
      <c r="W287" s="130">
        <f t="shared" si="330"/>
        <v>0</v>
      </c>
      <c r="X287" s="49">
        <f t="shared" si="331"/>
        <v>340.75</v>
      </c>
      <c r="Y287" s="49">
        <f t="shared" si="332"/>
        <v>1103.5</v>
      </c>
      <c r="Z287" s="164"/>
      <c r="AA287" s="139" t="s">
        <v>64</v>
      </c>
      <c r="AB287" s="140">
        <f t="shared" ref="AB287:AH287" si="363">K287+R287</f>
        <v>45.84</v>
      </c>
      <c r="AC287" s="140">
        <f t="shared" si="363"/>
        <v>0</v>
      </c>
      <c r="AD287" s="140">
        <f t="shared" si="363"/>
        <v>601.46</v>
      </c>
      <c r="AE287" s="140">
        <f t="shared" si="363"/>
        <v>38.2</v>
      </c>
      <c r="AF287" s="140">
        <f t="shared" si="363"/>
        <v>418</v>
      </c>
      <c r="AG287" s="140">
        <f t="shared" si="363"/>
        <v>0</v>
      </c>
      <c r="AH287" s="140">
        <f t="shared" si="363"/>
        <v>1103.5</v>
      </c>
      <c r="AI287" s="139" t="s">
        <v>34</v>
      </c>
    </row>
    <row r="288" s="39" customFormat="1" ht="16" customHeight="1" spans="1:35">
      <c r="A288" s="129">
        <f t="shared" si="317"/>
        <v>285</v>
      </c>
      <c r="B288" s="49" t="s">
        <v>139</v>
      </c>
      <c r="C288" s="46" t="s">
        <v>753</v>
      </c>
      <c r="D288" s="450" t="s">
        <v>754</v>
      </c>
      <c r="E288" s="153">
        <v>3726.65</v>
      </c>
      <c r="F288" s="49">
        <v>3726.65</v>
      </c>
      <c r="G288" s="49">
        <v>6014.67</v>
      </c>
      <c r="H288" s="49">
        <v>3726.65</v>
      </c>
      <c r="I288" s="164">
        <v>2200</v>
      </c>
      <c r="J288" s="130"/>
      <c r="K288" s="49">
        <f t="shared" si="318"/>
        <v>44.72</v>
      </c>
      <c r="L288" s="49">
        <f t="shared" si="319"/>
        <v>596.26</v>
      </c>
      <c r="M288" s="130">
        <f t="shared" si="320"/>
        <v>481.17</v>
      </c>
      <c r="N288" s="49">
        <f t="shared" si="321"/>
        <v>26.09</v>
      </c>
      <c r="O288" s="130">
        <f t="shared" si="322"/>
        <v>110</v>
      </c>
      <c r="P288" s="130">
        <f t="shared" si="323"/>
        <v>0</v>
      </c>
      <c r="Q288" s="130">
        <f t="shared" si="324"/>
        <v>1258.24</v>
      </c>
      <c r="R288" s="49">
        <f t="shared" si="325"/>
        <v>0</v>
      </c>
      <c r="S288" s="49">
        <f t="shared" si="326"/>
        <v>298.13</v>
      </c>
      <c r="T288" s="130">
        <f t="shared" si="327"/>
        <v>120.29</v>
      </c>
      <c r="U288" s="49">
        <f t="shared" si="328"/>
        <v>11.18</v>
      </c>
      <c r="V288" s="130">
        <f t="shared" si="329"/>
        <v>110</v>
      </c>
      <c r="W288" s="130">
        <f t="shared" si="330"/>
        <v>0</v>
      </c>
      <c r="X288" s="49">
        <f t="shared" si="331"/>
        <v>539.6</v>
      </c>
      <c r="Y288" s="49">
        <f t="shared" si="332"/>
        <v>1797.84</v>
      </c>
      <c r="Z288" s="164"/>
      <c r="AA288" s="139" t="s">
        <v>77</v>
      </c>
      <c r="AB288" s="140">
        <f t="shared" ref="AB288:AH288" si="364">K288+R288</f>
        <v>44.72</v>
      </c>
      <c r="AC288" s="140">
        <f t="shared" si="364"/>
        <v>894.39</v>
      </c>
      <c r="AD288" s="140">
        <f t="shared" si="364"/>
        <v>601.46</v>
      </c>
      <c r="AE288" s="140">
        <f t="shared" si="364"/>
        <v>37.27</v>
      </c>
      <c r="AF288" s="140">
        <f t="shared" si="364"/>
        <v>220</v>
      </c>
      <c r="AG288" s="140">
        <f t="shared" si="364"/>
        <v>0</v>
      </c>
      <c r="AH288" s="140">
        <f t="shared" si="364"/>
        <v>1797.84</v>
      </c>
      <c r="AI288" s="139" t="s">
        <v>32</v>
      </c>
    </row>
    <row r="289" s="39" customFormat="1" ht="16" customHeight="1" spans="1:35">
      <c r="A289" s="129">
        <f t="shared" si="317"/>
        <v>286</v>
      </c>
      <c r="B289" s="49" t="s">
        <v>129</v>
      </c>
      <c r="C289" s="46" t="s">
        <v>755</v>
      </c>
      <c r="D289" s="450" t="s">
        <v>756</v>
      </c>
      <c r="E289" s="153">
        <v>3726.65</v>
      </c>
      <c r="F289" s="49">
        <v>3726.65</v>
      </c>
      <c r="G289" s="49">
        <v>6014.67</v>
      </c>
      <c r="H289" s="49">
        <v>3726.65</v>
      </c>
      <c r="I289" s="164">
        <v>3180</v>
      </c>
      <c r="J289" s="130"/>
      <c r="K289" s="49">
        <f t="shared" si="318"/>
        <v>44.72</v>
      </c>
      <c r="L289" s="49">
        <f t="shared" si="319"/>
        <v>596.26</v>
      </c>
      <c r="M289" s="130">
        <f t="shared" si="320"/>
        <v>481.17</v>
      </c>
      <c r="N289" s="49">
        <f t="shared" si="321"/>
        <v>26.09</v>
      </c>
      <c r="O289" s="130">
        <f t="shared" si="322"/>
        <v>159</v>
      </c>
      <c r="P289" s="130">
        <f t="shared" si="323"/>
        <v>0</v>
      </c>
      <c r="Q289" s="130">
        <f t="shared" si="324"/>
        <v>1307.24</v>
      </c>
      <c r="R289" s="49">
        <f t="shared" si="325"/>
        <v>0</v>
      </c>
      <c r="S289" s="49">
        <f t="shared" si="326"/>
        <v>298.13</v>
      </c>
      <c r="T289" s="130">
        <f t="shared" si="327"/>
        <v>120.29</v>
      </c>
      <c r="U289" s="49">
        <f t="shared" si="328"/>
        <v>11.18</v>
      </c>
      <c r="V289" s="130">
        <f t="shared" si="329"/>
        <v>159</v>
      </c>
      <c r="W289" s="130">
        <f t="shared" si="330"/>
        <v>0</v>
      </c>
      <c r="X289" s="49">
        <f t="shared" si="331"/>
        <v>588.6</v>
      </c>
      <c r="Y289" s="49">
        <f t="shared" si="332"/>
        <v>1895.84</v>
      </c>
      <c r="Z289" s="164"/>
      <c r="AA289" s="139" t="s">
        <v>61</v>
      </c>
      <c r="AB289" s="140">
        <f t="shared" ref="AB289:AH289" si="365">K289+R289</f>
        <v>44.72</v>
      </c>
      <c r="AC289" s="140">
        <f t="shared" si="365"/>
        <v>894.39</v>
      </c>
      <c r="AD289" s="140">
        <f t="shared" si="365"/>
        <v>601.46</v>
      </c>
      <c r="AE289" s="140">
        <f t="shared" si="365"/>
        <v>37.27</v>
      </c>
      <c r="AF289" s="140">
        <f t="shared" si="365"/>
        <v>318</v>
      </c>
      <c r="AG289" s="140">
        <f t="shared" si="365"/>
        <v>0</v>
      </c>
      <c r="AH289" s="140">
        <f t="shared" si="365"/>
        <v>1895.84</v>
      </c>
      <c r="AI289" s="139" t="s">
        <v>35</v>
      </c>
    </row>
    <row r="290" s="39" customFormat="1" ht="16" customHeight="1" spans="1:35">
      <c r="A290" s="129">
        <f t="shared" si="317"/>
        <v>287</v>
      </c>
      <c r="B290" s="49" t="s">
        <v>217</v>
      </c>
      <c r="C290" s="46" t="s">
        <v>759</v>
      </c>
      <c r="D290" s="450" t="s">
        <v>760</v>
      </c>
      <c r="E290" s="153">
        <v>3726.65</v>
      </c>
      <c r="F290" s="49">
        <v>3726.65</v>
      </c>
      <c r="G290" s="49">
        <v>6014.67</v>
      </c>
      <c r="H290" s="49">
        <v>3726.65</v>
      </c>
      <c r="I290" s="164">
        <v>2200</v>
      </c>
      <c r="J290" s="130"/>
      <c r="K290" s="49">
        <f t="shared" si="318"/>
        <v>44.72</v>
      </c>
      <c r="L290" s="49">
        <f t="shared" si="319"/>
        <v>596.26</v>
      </c>
      <c r="M290" s="130">
        <f t="shared" si="320"/>
        <v>481.17</v>
      </c>
      <c r="N290" s="49">
        <f t="shared" si="321"/>
        <v>26.09</v>
      </c>
      <c r="O290" s="130">
        <f t="shared" si="322"/>
        <v>110</v>
      </c>
      <c r="P290" s="130">
        <f t="shared" si="323"/>
        <v>0</v>
      </c>
      <c r="Q290" s="130">
        <f t="shared" si="324"/>
        <v>1258.24</v>
      </c>
      <c r="R290" s="49">
        <f t="shared" si="325"/>
        <v>0</v>
      </c>
      <c r="S290" s="49">
        <f t="shared" si="326"/>
        <v>298.13</v>
      </c>
      <c r="T290" s="130">
        <f t="shared" si="327"/>
        <v>120.29</v>
      </c>
      <c r="U290" s="49">
        <f t="shared" si="328"/>
        <v>11.18</v>
      </c>
      <c r="V290" s="130">
        <f t="shared" si="329"/>
        <v>110</v>
      </c>
      <c r="W290" s="130">
        <f t="shared" si="330"/>
        <v>0</v>
      </c>
      <c r="X290" s="49">
        <f t="shared" si="331"/>
        <v>539.6</v>
      </c>
      <c r="Y290" s="49">
        <f t="shared" si="332"/>
        <v>1797.84</v>
      </c>
      <c r="Z290" s="164"/>
      <c r="AA290" s="139" t="s">
        <v>57</v>
      </c>
      <c r="AB290" s="140">
        <f t="shared" ref="AB290:AH290" si="366">K290+R290</f>
        <v>44.72</v>
      </c>
      <c r="AC290" s="140">
        <f t="shared" si="366"/>
        <v>894.39</v>
      </c>
      <c r="AD290" s="140">
        <f t="shared" si="366"/>
        <v>601.46</v>
      </c>
      <c r="AE290" s="140">
        <f t="shared" si="366"/>
        <v>37.27</v>
      </c>
      <c r="AF290" s="140">
        <f t="shared" si="366"/>
        <v>220</v>
      </c>
      <c r="AG290" s="140">
        <f t="shared" si="366"/>
        <v>0</v>
      </c>
      <c r="AH290" s="140">
        <f t="shared" si="366"/>
        <v>1797.84</v>
      </c>
      <c r="AI290" s="139" t="s">
        <v>32</v>
      </c>
    </row>
    <row r="291" s="39" customFormat="1" ht="16" customHeight="1" spans="1:35">
      <c r="A291" s="129">
        <f t="shared" si="317"/>
        <v>288</v>
      </c>
      <c r="B291" s="49" t="s">
        <v>209</v>
      </c>
      <c r="C291" s="46" t="s">
        <v>761</v>
      </c>
      <c r="D291" s="450" t="s">
        <v>762</v>
      </c>
      <c r="E291" s="153">
        <v>3726.65</v>
      </c>
      <c r="F291" s="49">
        <v>3726.65</v>
      </c>
      <c r="G291" s="49">
        <v>6014.67</v>
      </c>
      <c r="H291" s="49">
        <v>3726.65</v>
      </c>
      <c r="I291" s="164">
        <v>2200</v>
      </c>
      <c r="J291" s="130"/>
      <c r="K291" s="49">
        <f t="shared" si="318"/>
        <v>44.72</v>
      </c>
      <c r="L291" s="49">
        <f t="shared" si="319"/>
        <v>596.26</v>
      </c>
      <c r="M291" s="130">
        <f t="shared" si="320"/>
        <v>481.17</v>
      </c>
      <c r="N291" s="49">
        <f t="shared" si="321"/>
        <v>26.09</v>
      </c>
      <c r="O291" s="130">
        <f t="shared" si="322"/>
        <v>110</v>
      </c>
      <c r="P291" s="130">
        <f t="shared" si="323"/>
        <v>0</v>
      </c>
      <c r="Q291" s="130">
        <f t="shared" si="324"/>
        <v>1258.24</v>
      </c>
      <c r="R291" s="49">
        <f t="shared" si="325"/>
        <v>0</v>
      </c>
      <c r="S291" s="49">
        <f t="shared" si="326"/>
        <v>298.13</v>
      </c>
      <c r="T291" s="130">
        <f t="shared" si="327"/>
        <v>120.29</v>
      </c>
      <c r="U291" s="49">
        <f t="shared" si="328"/>
        <v>11.18</v>
      </c>
      <c r="V291" s="130">
        <f t="shared" si="329"/>
        <v>110</v>
      </c>
      <c r="W291" s="130">
        <f t="shared" si="330"/>
        <v>0</v>
      </c>
      <c r="X291" s="49">
        <f t="shared" si="331"/>
        <v>539.6</v>
      </c>
      <c r="Y291" s="49">
        <f t="shared" si="332"/>
        <v>1797.84</v>
      </c>
      <c r="Z291" s="164"/>
      <c r="AA291" s="139" t="s">
        <v>75</v>
      </c>
      <c r="AB291" s="140">
        <f t="shared" ref="AB291:AH291" si="367">K291+R291</f>
        <v>44.72</v>
      </c>
      <c r="AC291" s="140">
        <f t="shared" si="367"/>
        <v>894.39</v>
      </c>
      <c r="AD291" s="140">
        <f t="shared" si="367"/>
        <v>601.46</v>
      </c>
      <c r="AE291" s="140">
        <f t="shared" si="367"/>
        <v>37.27</v>
      </c>
      <c r="AF291" s="140">
        <f t="shared" si="367"/>
        <v>220</v>
      </c>
      <c r="AG291" s="140">
        <f t="shared" si="367"/>
        <v>0</v>
      </c>
      <c r="AH291" s="140">
        <f t="shared" si="367"/>
        <v>1797.84</v>
      </c>
      <c r="AI291" s="139" t="s">
        <v>32</v>
      </c>
    </row>
    <row r="292" s="39" customFormat="1" ht="16" customHeight="1" spans="1:35">
      <c r="A292" s="129">
        <f t="shared" si="317"/>
        <v>289</v>
      </c>
      <c r="B292" s="49" t="s">
        <v>763</v>
      </c>
      <c r="C292" s="155" t="s">
        <v>764</v>
      </c>
      <c r="D292" s="460" t="s">
        <v>765</v>
      </c>
      <c r="E292" s="153">
        <v>3726.65</v>
      </c>
      <c r="F292" s="49">
        <v>3726.65</v>
      </c>
      <c r="G292" s="130">
        <v>6014.67</v>
      </c>
      <c r="H292" s="49">
        <v>3726.65</v>
      </c>
      <c r="I292" s="164">
        <v>0</v>
      </c>
      <c r="J292" s="130"/>
      <c r="K292" s="49">
        <f t="shared" si="318"/>
        <v>44.72</v>
      </c>
      <c r="L292" s="49">
        <f t="shared" si="319"/>
        <v>596.26</v>
      </c>
      <c r="M292" s="130">
        <f t="shared" si="320"/>
        <v>481.17</v>
      </c>
      <c r="N292" s="49">
        <f t="shared" si="321"/>
        <v>26.09</v>
      </c>
      <c r="O292" s="130">
        <f t="shared" si="322"/>
        <v>0</v>
      </c>
      <c r="P292" s="130">
        <f t="shared" si="323"/>
        <v>0</v>
      </c>
      <c r="Q292" s="130">
        <f t="shared" si="324"/>
        <v>1148.24</v>
      </c>
      <c r="R292" s="49">
        <f t="shared" si="325"/>
        <v>0</v>
      </c>
      <c r="S292" s="49">
        <f t="shared" si="326"/>
        <v>298.13</v>
      </c>
      <c r="T292" s="130">
        <f t="shared" si="327"/>
        <v>120.29</v>
      </c>
      <c r="U292" s="49">
        <f t="shared" si="328"/>
        <v>11.18</v>
      </c>
      <c r="V292" s="130">
        <f t="shared" si="329"/>
        <v>0</v>
      </c>
      <c r="W292" s="130">
        <f t="shared" si="330"/>
        <v>0</v>
      </c>
      <c r="X292" s="49">
        <f t="shared" si="331"/>
        <v>429.6</v>
      </c>
      <c r="Y292" s="49">
        <f t="shared" si="332"/>
        <v>1577.84</v>
      </c>
      <c r="Z292" s="164"/>
      <c r="AA292" s="139" t="s">
        <v>91</v>
      </c>
      <c r="AB292" s="140">
        <f t="shared" ref="AB292:AH292" si="368">K292+R292</f>
        <v>44.72</v>
      </c>
      <c r="AC292" s="140">
        <f t="shared" si="368"/>
        <v>894.39</v>
      </c>
      <c r="AD292" s="140">
        <f t="shared" si="368"/>
        <v>601.46</v>
      </c>
      <c r="AE292" s="140">
        <f t="shared" si="368"/>
        <v>37.27</v>
      </c>
      <c r="AF292" s="140">
        <f t="shared" si="368"/>
        <v>0</v>
      </c>
      <c r="AG292" s="140">
        <f t="shared" si="368"/>
        <v>0</v>
      </c>
      <c r="AH292" s="140">
        <f t="shared" si="368"/>
        <v>1577.84</v>
      </c>
      <c r="AI292" s="139" t="s">
        <v>31</v>
      </c>
    </row>
    <row r="293" s="39" customFormat="1" ht="16" customHeight="1" spans="1:35">
      <c r="A293" s="129">
        <f t="shared" si="317"/>
        <v>290</v>
      </c>
      <c r="B293" s="49" t="s">
        <v>763</v>
      </c>
      <c r="C293" s="155" t="s">
        <v>766</v>
      </c>
      <c r="D293" s="460" t="s">
        <v>767</v>
      </c>
      <c r="E293" s="153">
        <v>3726.65</v>
      </c>
      <c r="F293" s="49">
        <v>3726.65</v>
      </c>
      <c r="G293" s="49">
        <v>6014.67</v>
      </c>
      <c r="H293" s="49">
        <v>3726.65</v>
      </c>
      <c r="I293" s="164">
        <v>0</v>
      </c>
      <c r="J293" s="130"/>
      <c r="K293" s="49">
        <f t="shared" si="318"/>
        <v>44.72</v>
      </c>
      <c r="L293" s="49">
        <f t="shared" si="319"/>
        <v>596.26</v>
      </c>
      <c r="M293" s="130">
        <f t="shared" si="320"/>
        <v>481.17</v>
      </c>
      <c r="N293" s="49">
        <f t="shared" si="321"/>
        <v>26.09</v>
      </c>
      <c r="O293" s="130">
        <f t="shared" si="322"/>
        <v>0</v>
      </c>
      <c r="P293" s="130">
        <f t="shared" si="323"/>
        <v>0</v>
      </c>
      <c r="Q293" s="130">
        <f t="shared" si="324"/>
        <v>1148.24</v>
      </c>
      <c r="R293" s="49">
        <f t="shared" si="325"/>
        <v>0</v>
      </c>
      <c r="S293" s="49">
        <f t="shared" si="326"/>
        <v>298.13</v>
      </c>
      <c r="T293" s="130">
        <f t="shared" si="327"/>
        <v>120.29</v>
      </c>
      <c r="U293" s="49">
        <f t="shared" si="328"/>
        <v>11.18</v>
      </c>
      <c r="V293" s="130">
        <f t="shared" si="329"/>
        <v>0</v>
      </c>
      <c r="W293" s="130">
        <f t="shared" si="330"/>
        <v>0</v>
      </c>
      <c r="X293" s="49">
        <f t="shared" si="331"/>
        <v>429.6</v>
      </c>
      <c r="Y293" s="49">
        <f t="shared" si="332"/>
        <v>1577.84</v>
      </c>
      <c r="Z293" s="164"/>
      <c r="AA293" s="139" t="s">
        <v>91</v>
      </c>
      <c r="AB293" s="140">
        <f t="shared" ref="AB293:AH293" si="369">K293+R293</f>
        <v>44.72</v>
      </c>
      <c r="AC293" s="140">
        <f t="shared" si="369"/>
        <v>894.39</v>
      </c>
      <c r="AD293" s="140">
        <f t="shared" si="369"/>
        <v>601.46</v>
      </c>
      <c r="AE293" s="140">
        <f t="shared" si="369"/>
        <v>37.27</v>
      </c>
      <c r="AF293" s="140">
        <f t="shared" si="369"/>
        <v>0</v>
      </c>
      <c r="AG293" s="140">
        <f t="shared" si="369"/>
        <v>0</v>
      </c>
      <c r="AH293" s="140">
        <f t="shared" si="369"/>
        <v>1577.84</v>
      </c>
      <c r="AI293" s="139" t="s">
        <v>31</v>
      </c>
    </row>
    <row r="294" s="39" customFormat="1" ht="16" customHeight="1" spans="1:35">
      <c r="A294" s="129">
        <f t="shared" si="317"/>
        <v>291</v>
      </c>
      <c r="B294" s="49" t="s">
        <v>146</v>
      </c>
      <c r="C294" s="157" t="s">
        <v>768</v>
      </c>
      <c r="D294" s="202" t="s">
        <v>769</v>
      </c>
      <c r="E294" s="153">
        <v>3726.65</v>
      </c>
      <c r="F294" s="49">
        <v>3726.65</v>
      </c>
      <c r="G294" s="49">
        <v>6014.67</v>
      </c>
      <c r="H294" s="49">
        <v>3726.65</v>
      </c>
      <c r="I294" s="164">
        <v>3180</v>
      </c>
      <c r="J294" s="130"/>
      <c r="K294" s="49">
        <f t="shared" si="318"/>
        <v>44.72</v>
      </c>
      <c r="L294" s="49">
        <f t="shared" si="319"/>
        <v>596.26</v>
      </c>
      <c r="M294" s="130">
        <f t="shared" si="320"/>
        <v>481.17</v>
      </c>
      <c r="N294" s="49">
        <f t="shared" si="321"/>
        <v>26.09</v>
      </c>
      <c r="O294" s="130">
        <f t="shared" si="322"/>
        <v>159</v>
      </c>
      <c r="P294" s="130">
        <f t="shared" si="323"/>
        <v>0</v>
      </c>
      <c r="Q294" s="130">
        <f t="shared" si="324"/>
        <v>1307.24</v>
      </c>
      <c r="R294" s="49">
        <f t="shared" si="325"/>
        <v>0</v>
      </c>
      <c r="S294" s="49">
        <f t="shared" si="326"/>
        <v>298.13</v>
      </c>
      <c r="T294" s="130">
        <f t="shared" si="327"/>
        <v>120.29</v>
      </c>
      <c r="U294" s="49">
        <f t="shared" si="328"/>
        <v>11.18</v>
      </c>
      <c r="V294" s="130">
        <f t="shared" si="329"/>
        <v>159</v>
      </c>
      <c r="W294" s="130">
        <f t="shared" si="330"/>
        <v>0</v>
      </c>
      <c r="X294" s="49">
        <f t="shared" si="331"/>
        <v>588.6</v>
      </c>
      <c r="Y294" s="49">
        <f t="shared" si="332"/>
        <v>1895.84</v>
      </c>
      <c r="Z294" s="164"/>
      <c r="AA294" s="139" t="s">
        <v>87</v>
      </c>
      <c r="AB294" s="140">
        <f t="shared" ref="AB294:AH294" si="370">K294+R294</f>
        <v>44.72</v>
      </c>
      <c r="AC294" s="140">
        <f t="shared" si="370"/>
        <v>894.39</v>
      </c>
      <c r="AD294" s="140">
        <f t="shared" si="370"/>
        <v>601.46</v>
      </c>
      <c r="AE294" s="140">
        <f t="shared" si="370"/>
        <v>37.27</v>
      </c>
      <c r="AF294" s="140">
        <f t="shared" si="370"/>
        <v>318</v>
      </c>
      <c r="AG294" s="140">
        <f t="shared" si="370"/>
        <v>0</v>
      </c>
      <c r="AH294" s="140">
        <f t="shared" si="370"/>
        <v>1895.84</v>
      </c>
      <c r="AI294" s="139" t="s">
        <v>34</v>
      </c>
    </row>
    <row r="295" s="39" customFormat="1" ht="16" customHeight="1" spans="1:35">
      <c r="A295" s="129">
        <f t="shared" si="317"/>
        <v>292</v>
      </c>
      <c r="B295" s="49" t="s">
        <v>201</v>
      </c>
      <c r="C295" s="157" t="s">
        <v>772</v>
      </c>
      <c r="D295" s="202" t="s">
        <v>773</v>
      </c>
      <c r="E295" s="153">
        <v>3726.65</v>
      </c>
      <c r="F295" s="49">
        <v>3726.65</v>
      </c>
      <c r="G295" s="49">
        <v>6014.67</v>
      </c>
      <c r="H295" s="49">
        <v>3726.65</v>
      </c>
      <c r="I295" s="164">
        <v>2200</v>
      </c>
      <c r="J295" s="130"/>
      <c r="K295" s="49">
        <f t="shared" si="318"/>
        <v>44.72</v>
      </c>
      <c r="L295" s="49">
        <f t="shared" si="319"/>
        <v>596.26</v>
      </c>
      <c r="M295" s="130">
        <f t="shared" si="320"/>
        <v>481.17</v>
      </c>
      <c r="N295" s="49">
        <f t="shared" si="321"/>
        <v>26.09</v>
      </c>
      <c r="O295" s="130">
        <f t="shared" si="322"/>
        <v>110</v>
      </c>
      <c r="P295" s="130">
        <f t="shared" si="323"/>
        <v>0</v>
      </c>
      <c r="Q295" s="130">
        <f t="shared" si="324"/>
        <v>1258.24</v>
      </c>
      <c r="R295" s="49">
        <f t="shared" si="325"/>
        <v>0</v>
      </c>
      <c r="S295" s="49">
        <f t="shared" si="326"/>
        <v>298.13</v>
      </c>
      <c r="T295" s="130">
        <f t="shared" si="327"/>
        <v>120.29</v>
      </c>
      <c r="U295" s="49">
        <f t="shared" si="328"/>
        <v>11.18</v>
      </c>
      <c r="V295" s="130">
        <f t="shared" si="329"/>
        <v>110</v>
      </c>
      <c r="W295" s="130">
        <f t="shared" si="330"/>
        <v>0</v>
      </c>
      <c r="X295" s="49">
        <f t="shared" si="331"/>
        <v>539.6</v>
      </c>
      <c r="Y295" s="49">
        <f t="shared" si="332"/>
        <v>1797.84</v>
      </c>
      <c r="Z295" s="164"/>
      <c r="AA295" s="139" t="s">
        <v>70</v>
      </c>
      <c r="AB295" s="140">
        <f t="shared" ref="AB295:AH295" si="371">K295+R295</f>
        <v>44.72</v>
      </c>
      <c r="AC295" s="140">
        <f t="shared" si="371"/>
        <v>894.39</v>
      </c>
      <c r="AD295" s="140">
        <f t="shared" si="371"/>
        <v>601.46</v>
      </c>
      <c r="AE295" s="140">
        <f t="shared" si="371"/>
        <v>37.27</v>
      </c>
      <c r="AF295" s="140">
        <f t="shared" si="371"/>
        <v>220</v>
      </c>
      <c r="AG295" s="140">
        <f t="shared" si="371"/>
        <v>0</v>
      </c>
      <c r="AH295" s="140">
        <f t="shared" si="371"/>
        <v>1797.84</v>
      </c>
      <c r="AI295" s="139" t="s">
        <v>32</v>
      </c>
    </row>
    <row r="296" s="39" customFormat="1" ht="16" customHeight="1" spans="1:35">
      <c r="A296" s="129">
        <f t="shared" si="317"/>
        <v>293</v>
      </c>
      <c r="B296" s="49" t="s">
        <v>201</v>
      </c>
      <c r="C296" s="157" t="s">
        <v>774</v>
      </c>
      <c r="D296" s="202" t="s">
        <v>775</v>
      </c>
      <c r="E296" s="153">
        <v>3726.65</v>
      </c>
      <c r="F296" s="49">
        <v>3726.65</v>
      </c>
      <c r="G296" s="49">
        <v>6014.67</v>
      </c>
      <c r="H296" s="49">
        <v>3726.65</v>
      </c>
      <c r="I296" s="164">
        <v>0</v>
      </c>
      <c r="J296" s="130"/>
      <c r="K296" s="49">
        <f t="shared" si="318"/>
        <v>44.72</v>
      </c>
      <c r="L296" s="49">
        <f t="shared" si="319"/>
        <v>596.26</v>
      </c>
      <c r="M296" s="130">
        <f t="shared" si="320"/>
        <v>481.17</v>
      </c>
      <c r="N296" s="49">
        <f t="shared" si="321"/>
        <v>26.09</v>
      </c>
      <c r="O296" s="130">
        <f t="shared" si="322"/>
        <v>0</v>
      </c>
      <c r="P296" s="130">
        <f t="shared" si="323"/>
        <v>0</v>
      </c>
      <c r="Q296" s="130">
        <f t="shared" si="324"/>
        <v>1148.24</v>
      </c>
      <c r="R296" s="49">
        <f t="shared" si="325"/>
        <v>0</v>
      </c>
      <c r="S296" s="49">
        <f t="shared" si="326"/>
        <v>298.13</v>
      </c>
      <c r="T296" s="130">
        <f t="shared" si="327"/>
        <v>120.29</v>
      </c>
      <c r="U296" s="49">
        <f t="shared" si="328"/>
        <v>11.18</v>
      </c>
      <c r="V296" s="130">
        <f t="shared" si="329"/>
        <v>0</v>
      </c>
      <c r="W296" s="130">
        <f t="shared" si="330"/>
        <v>0</v>
      </c>
      <c r="X296" s="49">
        <f t="shared" si="331"/>
        <v>429.6</v>
      </c>
      <c r="Y296" s="49">
        <f t="shared" si="332"/>
        <v>1577.84</v>
      </c>
      <c r="Z296" s="164"/>
      <c r="AA296" s="139" t="s">
        <v>66</v>
      </c>
      <c r="AB296" s="140">
        <f t="shared" ref="AB296:AH296" si="372">K296+R296</f>
        <v>44.72</v>
      </c>
      <c r="AC296" s="140">
        <f t="shared" si="372"/>
        <v>894.39</v>
      </c>
      <c r="AD296" s="140">
        <f t="shared" si="372"/>
        <v>601.46</v>
      </c>
      <c r="AE296" s="140">
        <f t="shared" si="372"/>
        <v>37.27</v>
      </c>
      <c r="AF296" s="140">
        <f t="shared" si="372"/>
        <v>0</v>
      </c>
      <c r="AG296" s="140">
        <f t="shared" si="372"/>
        <v>0</v>
      </c>
      <c r="AH296" s="140">
        <f t="shared" si="372"/>
        <v>1577.84</v>
      </c>
      <c r="AI296" s="139" t="s">
        <v>32</v>
      </c>
    </row>
    <row r="297" s="39" customFormat="1" ht="16" customHeight="1" spans="1:35">
      <c r="A297" s="129">
        <f t="shared" si="317"/>
        <v>294</v>
      </c>
      <c r="B297" s="49" t="s">
        <v>209</v>
      </c>
      <c r="C297" s="157" t="s">
        <v>776</v>
      </c>
      <c r="D297" s="202" t="s">
        <v>777</v>
      </c>
      <c r="E297" s="153">
        <v>3726.65</v>
      </c>
      <c r="F297" s="49">
        <v>3726.65</v>
      </c>
      <c r="G297" s="49">
        <v>6014.67</v>
      </c>
      <c r="H297" s="49">
        <v>3726.65</v>
      </c>
      <c r="I297" s="164">
        <v>2200</v>
      </c>
      <c r="J297" s="130"/>
      <c r="K297" s="49">
        <f t="shared" si="318"/>
        <v>44.72</v>
      </c>
      <c r="L297" s="49">
        <f t="shared" si="319"/>
        <v>596.26</v>
      </c>
      <c r="M297" s="130">
        <f t="shared" si="320"/>
        <v>481.17</v>
      </c>
      <c r="N297" s="49">
        <f t="shared" si="321"/>
        <v>26.09</v>
      </c>
      <c r="O297" s="130">
        <f t="shared" si="322"/>
        <v>110</v>
      </c>
      <c r="P297" s="130">
        <f t="shared" si="323"/>
        <v>0</v>
      </c>
      <c r="Q297" s="130">
        <f t="shared" si="324"/>
        <v>1258.24</v>
      </c>
      <c r="R297" s="49">
        <f t="shared" si="325"/>
        <v>0</v>
      </c>
      <c r="S297" s="49">
        <f t="shared" si="326"/>
        <v>298.13</v>
      </c>
      <c r="T297" s="130">
        <f t="shared" si="327"/>
        <v>120.29</v>
      </c>
      <c r="U297" s="49">
        <f t="shared" si="328"/>
        <v>11.18</v>
      </c>
      <c r="V297" s="130">
        <f t="shared" si="329"/>
        <v>110</v>
      </c>
      <c r="W297" s="130">
        <f t="shared" si="330"/>
        <v>0</v>
      </c>
      <c r="X297" s="49">
        <f t="shared" si="331"/>
        <v>539.6</v>
      </c>
      <c r="Y297" s="49">
        <f t="shared" si="332"/>
        <v>1797.84</v>
      </c>
      <c r="Z297" s="164"/>
      <c r="AA297" s="139" t="s">
        <v>69</v>
      </c>
      <c r="AB297" s="140">
        <f t="shared" ref="AB297:AH297" si="373">K297+R297</f>
        <v>44.72</v>
      </c>
      <c r="AC297" s="140">
        <f t="shared" si="373"/>
        <v>894.39</v>
      </c>
      <c r="AD297" s="140">
        <f t="shared" si="373"/>
        <v>601.46</v>
      </c>
      <c r="AE297" s="140">
        <f t="shared" si="373"/>
        <v>37.27</v>
      </c>
      <c r="AF297" s="140">
        <f t="shared" si="373"/>
        <v>220</v>
      </c>
      <c r="AG297" s="140">
        <f t="shared" si="373"/>
        <v>0</v>
      </c>
      <c r="AH297" s="140">
        <f t="shared" si="373"/>
        <v>1797.84</v>
      </c>
      <c r="AI297" s="139" t="s">
        <v>32</v>
      </c>
    </row>
    <row r="298" s="39" customFormat="1" ht="16" customHeight="1" spans="1:35">
      <c r="A298" s="129">
        <f t="shared" si="317"/>
        <v>295</v>
      </c>
      <c r="B298" s="49" t="s">
        <v>209</v>
      </c>
      <c r="C298" s="157" t="s">
        <v>778</v>
      </c>
      <c r="D298" s="202" t="s">
        <v>779</v>
      </c>
      <c r="E298" s="158">
        <v>3726.65</v>
      </c>
      <c r="F298" s="130">
        <v>3726.65</v>
      </c>
      <c r="G298" s="130">
        <v>6014.67</v>
      </c>
      <c r="H298" s="130">
        <v>3726.65</v>
      </c>
      <c r="I298" s="164">
        <v>2200</v>
      </c>
      <c r="J298" s="130"/>
      <c r="K298" s="49">
        <f t="shared" si="318"/>
        <v>44.72</v>
      </c>
      <c r="L298" s="49">
        <f t="shared" si="319"/>
        <v>596.26</v>
      </c>
      <c r="M298" s="130">
        <f t="shared" si="320"/>
        <v>481.17</v>
      </c>
      <c r="N298" s="49">
        <f t="shared" si="321"/>
        <v>26.09</v>
      </c>
      <c r="O298" s="130">
        <f t="shared" si="322"/>
        <v>110</v>
      </c>
      <c r="P298" s="130">
        <f t="shared" si="323"/>
        <v>0</v>
      </c>
      <c r="Q298" s="130">
        <f t="shared" si="324"/>
        <v>1258.24</v>
      </c>
      <c r="R298" s="49">
        <f t="shared" si="325"/>
        <v>0</v>
      </c>
      <c r="S298" s="49">
        <f t="shared" si="326"/>
        <v>298.13</v>
      </c>
      <c r="T298" s="130">
        <f t="shared" si="327"/>
        <v>120.29</v>
      </c>
      <c r="U298" s="49">
        <f t="shared" si="328"/>
        <v>11.18</v>
      </c>
      <c r="V298" s="130">
        <f t="shared" si="329"/>
        <v>110</v>
      </c>
      <c r="W298" s="130">
        <f t="shared" si="330"/>
        <v>0</v>
      </c>
      <c r="X298" s="49">
        <f t="shared" si="331"/>
        <v>539.6</v>
      </c>
      <c r="Y298" s="49">
        <f t="shared" si="332"/>
        <v>1797.84</v>
      </c>
      <c r="Z298" s="164"/>
      <c r="AA298" s="139" t="s">
        <v>69</v>
      </c>
      <c r="AB298" s="140">
        <f t="shared" ref="AB298:AH298" si="374">K298+R298</f>
        <v>44.72</v>
      </c>
      <c r="AC298" s="140">
        <f t="shared" si="374"/>
        <v>894.39</v>
      </c>
      <c r="AD298" s="140">
        <f t="shared" si="374"/>
        <v>601.46</v>
      </c>
      <c r="AE298" s="140">
        <f t="shared" si="374"/>
        <v>37.27</v>
      </c>
      <c r="AF298" s="140">
        <f t="shared" si="374"/>
        <v>220</v>
      </c>
      <c r="AG298" s="140">
        <f t="shared" si="374"/>
        <v>0</v>
      </c>
      <c r="AH298" s="140">
        <f t="shared" si="374"/>
        <v>1797.84</v>
      </c>
      <c r="AI298" s="139" t="s">
        <v>32</v>
      </c>
    </row>
    <row r="299" s="39" customFormat="1" ht="16" customHeight="1" spans="1:35">
      <c r="A299" s="129">
        <f t="shared" si="317"/>
        <v>296</v>
      </c>
      <c r="B299" s="49" t="s">
        <v>209</v>
      </c>
      <c r="C299" s="157" t="s">
        <v>780</v>
      </c>
      <c r="D299" s="202" t="s">
        <v>781</v>
      </c>
      <c r="E299" s="158">
        <v>3726.65</v>
      </c>
      <c r="F299" s="130">
        <v>3726.65</v>
      </c>
      <c r="G299" s="130">
        <v>6014.67</v>
      </c>
      <c r="H299" s="130">
        <v>3726.65</v>
      </c>
      <c r="I299" s="164">
        <v>2200</v>
      </c>
      <c r="J299" s="130"/>
      <c r="K299" s="49">
        <f t="shared" si="318"/>
        <v>44.72</v>
      </c>
      <c r="L299" s="49">
        <f t="shared" si="319"/>
        <v>596.26</v>
      </c>
      <c r="M299" s="130">
        <f t="shared" si="320"/>
        <v>481.17</v>
      </c>
      <c r="N299" s="49">
        <f t="shared" si="321"/>
        <v>26.09</v>
      </c>
      <c r="O299" s="130">
        <f t="shared" si="322"/>
        <v>110</v>
      </c>
      <c r="P299" s="130">
        <f t="shared" si="323"/>
        <v>0</v>
      </c>
      <c r="Q299" s="130">
        <f t="shared" si="324"/>
        <v>1258.24</v>
      </c>
      <c r="R299" s="49">
        <f t="shared" si="325"/>
        <v>0</v>
      </c>
      <c r="S299" s="49">
        <f t="shared" si="326"/>
        <v>298.13</v>
      </c>
      <c r="T299" s="130">
        <f t="shared" si="327"/>
        <v>120.29</v>
      </c>
      <c r="U299" s="49">
        <f t="shared" si="328"/>
        <v>11.18</v>
      </c>
      <c r="V299" s="130">
        <f t="shared" si="329"/>
        <v>110</v>
      </c>
      <c r="W299" s="130">
        <f t="shared" si="330"/>
        <v>0</v>
      </c>
      <c r="X299" s="49">
        <f t="shared" si="331"/>
        <v>539.6</v>
      </c>
      <c r="Y299" s="49">
        <f t="shared" si="332"/>
        <v>1797.84</v>
      </c>
      <c r="Z299" s="164"/>
      <c r="AA299" s="139" t="s">
        <v>69</v>
      </c>
      <c r="AB299" s="140">
        <f t="shared" ref="AB299:AH299" si="375">K299+R299</f>
        <v>44.72</v>
      </c>
      <c r="AC299" s="140">
        <f t="shared" si="375"/>
        <v>894.39</v>
      </c>
      <c r="AD299" s="140">
        <f t="shared" si="375"/>
        <v>601.46</v>
      </c>
      <c r="AE299" s="140">
        <f t="shared" si="375"/>
        <v>37.27</v>
      </c>
      <c r="AF299" s="140">
        <f t="shared" si="375"/>
        <v>220</v>
      </c>
      <c r="AG299" s="140">
        <f t="shared" si="375"/>
        <v>0</v>
      </c>
      <c r="AH299" s="140">
        <f t="shared" si="375"/>
        <v>1797.84</v>
      </c>
      <c r="AI299" s="139" t="s">
        <v>32</v>
      </c>
    </row>
    <row r="300" s="39" customFormat="1" ht="16" customHeight="1" spans="1:35">
      <c r="A300" s="129">
        <f t="shared" si="317"/>
        <v>297</v>
      </c>
      <c r="B300" s="49" t="s">
        <v>209</v>
      </c>
      <c r="C300" s="157" t="s">
        <v>784</v>
      </c>
      <c r="D300" s="202" t="s">
        <v>785</v>
      </c>
      <c r="E300" s="158">
        <v>3726.65</v>
      </c>
      <c r="F300" s="130">
        <v>3726.65</v>
      </c>
      <c r="G300" s="130">
        <v>6014.67</v>
      </c>
      <c r="H300" s="130">
        <v>3726.65</v>
      </c>
      <c r="I300" s="164">
        <v>2200</v>
      </c>
      <c r="J300" s="130"/>
      <c r="K300" s="49">
        <f t="shared" si="318"/>
        <v>44.72</v>
      </c>
      <c r="L300" s="49">
        <f t="shared" si="319"/>
        <v>596.26</v>
      </c>
      <c r="M300" s="130">
        <f t="shared" si="320"/>
        <v>481.17</v>
      </c>
      <c r="N300" s="49">
        <f t="shared" si="321"/>
        <v>26.09</v>
      </c>
      <c r="O300" s="130">
        <f t="shared" si="322"/>
        <v>110</v>
      </c>
      <c r="P300" s="130">
        <f t="shared" si="323"/>
        <v>0</v>
      </c>
      <c r="Q300" s="130">
        <f t="shared" si="324"/>
        <v>1258.24</v>
      </c>
      <c r="R300" s="49">
        <f t="shared" si="325"/>
        <v>0</v>
      </c>
      <c r="S300" s="49">
        <f t="shared" si="326"/>
        <v>298.13</v>
      </c>
      <c r="T300" s="130">
        <f t="shared" si="327"/>
        <v>120.29</v>
      </c>
      <c r="U300" s="49">
        <f t="shared" si="328"/>
        <v>11.18</v>
      </c>
      <c r="V300" s="130">
        <f t="shared" si="329"/>
        <v>110</v>
      </c>
      <c r="W300" s="130">
        <f t="shared" si="330"/>
        <v>0</v>
      </c>
      <c r="X300" s="49">
        <f t="shared" si="331"/>
        <v>539.6</v>
      </c>
      <c r="Y300" s="49">
        <f t="shared" si="332"/>
        <v>1797.84</v>
      </c>
      <c r="Z300" s="164"/>
      <c r="AA300" s="139" t="s">
        <v>69</v>
      </c>
      <c r="AB300" s="140">
        <f t="shared" ref="AB300:AH300" si="376">K300+R300</f>
        <v>44.72</v>
      </c>
      <c r="AC300" s="140">
        <f t="shared" si="376"/>
        <v>894.39</v>
      </c>
      <c r="AD300" s="140">
        <f t="shared" si="376"/>
        <v>601.46</v>
      </c>
      <c r="AE300" s="140">
        <f t="shared" si="376"/>
        <v>37.27</v>
      </c>
      <c r="AF300" s="140">
        <f t="shared" si="376"/>
        <v>220</v>
      </c>
      <c r="AG300" s="140">
        <f t="shared" si="376"/>
        <v>0</v>
      </c>
      <c r="AH300" s="140">
        <f t="shared" si="376"/>
        <v>1797.84</v>
      </c>
      <c r="AI300" s="139" t="s">
        <v>32</v>
      </c>
    </row>
    <row r="301" s="39" customFormat="1" ht="16" customHeight="1" spans="1:35">
      <c r="A301" s="129">
        <f t="shared" si="317"/>
        <v>298</v>
      </c>
      <c r="B301" s="49" t="s">
        <v>209</v>
      </c>
      <c r="C301" s="157" t="s">
        <v>786</v>
      </c>
      <c r="D301" s="202" t="s">
        <v>787</v>
      </c>
      <c r="E301" s="158">
        <v>3726.65</v>
      </c>
      <c r="F301" s="130">
        <v>3726.65</v>
      </c>
      <c r="G301" s="130">
        <v>6014.67</v>
      </c>
      <c r="H301" s="130">
        <v>3726.65</v>
      </c>
      <c r="I301" s="164">
        <v>2200</v>
      </c>
      <c r="J301" s="130"/>
      <c r="K301" s="49">
        <f t="shared" si="318"/>
        <v>44.72</v>
      </c>
      <c r="L301" s="49">
        <f t="shared" si="319"/>
        <v>596.26</v>
      </c>
      <c r="M301" s="130">
        <f t="shared" si="320"/>
        <v>481.17</v>
      </c>
      <c r="N301" s="49">
        <f t="shared" si="321"/>
        <v>26.09</v>
      </c>
      <c r="O301" s="130">
        <f t="shared" si="322"/>
        <v>110</v>
      </c>
      <c r="P301" s="130">
        <f t="shared" si="323"/>
        <v>0</v>
      </c>
      <c r="Q301" s="130">
        <f t="shared" si="324"/>
        <v>1258.24</v>
      </c>
      <c r="R301" s="49">
        <f t="shared" si="325"/>
        <v>0</v>
      </c>
      <c r="S301" s="49">
        <f t="shared" si="326"/>
        <v>298.13</v>
      </c>
      <c r="T301" s="130">
        <f t="shared" si="327"/>
        <v>120.29</v>
      </c>
      <c r="U301" s="49">
        <f t="shared" si="328"/>
        <v>11.18</v>
      </c>
      <c r="V301" s="130">
        <f t="shared" si="329"/>
        <v>110</v>
      </c>
      <c r="W301" s="130">
        <f t="shared" si="330"/>
        <v>0</v>
      </c>
      <c r="X301" s="49">
        <f t="shared" si="331"/>
        <v>539.6</v>
      </c>
      <c r="Y301" s="49">
        <f t="shared" si="332"/>
        <v>1797.84</v>
      </c>
      <c r="Z301" s="164"/>
      <c r="AA301" s="139" t="s">
        <v>69</v>
      </c>
      <c r="AB301" s="140">
        <f t="shared" ref="AB301:AH301" si="377">K301+R301</f>
        <v>44.72</v>
      </c>
      <c r="AC301" s="140">
        <f t="shared" si="377"/>
        <v>894.39</v>
      </c>
      <c r="AD301" s="140">
        <f t="shared" si="377"/>
        <v>601.46</v>
      </c>
      <c r="AE301" s="140">
        <f t="shared" si="377"/>
        <v>37.27</v>
      </c>
      <c r="AF301" s="140">
        <f t="shared" si="377"/>
        <v>220</v>
      </c>
      <c r="AG301" s="140">
        <f t="shared" si="377"/>
        <v>0</v>
      </c>
      <c r="AH301" s="140">
        <f t="shared" si="377"/>
        <v>1797.84</v>
      </c>
      <c r="AI301" s="139" t="s">
        <v>32</v>
      </c>
    </row>
    <row r="302" s="39" customFormat="1" ht="16" customHeight="1" spans="1:35">
      <c r="A302" s="129">
        <f t="shared" si="317"/>
        <v>299</v>
      </c>
      <c r="B302" s="49" t="s">
        <v>209</v>
      </c>
      <c r="C302" s="51" t="s">
        <v>788</v>
      </c>
      <c r="D302" s="229" t="s">
        <v>789</v>
      </c>
      <c r="E302" s="158">
        <v>3726.65</v>
      </c>
      <c r="F302" s="130">
        <v>3726.65</v>
      </c>
      <c r="G302" s="130">
        <v>6014.67</v>
      </c>
      <c r="H302" s="130">
        <v>3726.65</v>
      </c>
      <c r="I302" s="164">
        <v>2200</v>
      </c>
      <c r="J302" s="130"/>
      <c r="K302" s="49">
        <f t="shared" si="318"/>
        <v>44.72</v>
      </c>
      <c r="L302" s="49">
        <f t="shared" si="319"/>
        <v>596.26</v>
      </c>
      <c r="M302" s="130">
        <f t="shared" si="320"/>
        <v>481.17</v>
      </c>
      <c r="N302" s="49">
        <f t="shared" si="321"/>
        <v>26.09</v>
      </c>
      <c r="O302" s="130">
        <f t="shared" si="322"/>
        <v>110</v>
      </c>
      <c r="P302" s="130">
        <f t="shared" si="323"/>
        <v>0</v>
      </c>
      <c r="Q302" s="130">
        <f t="shared" si="324"/>
        <v>1258.24</v>
      </c>
      <c r="R302" s="49">
        <f t="shared" si="325"/>
        <v>0</v>
      </c>
      <c r="S302" s="49">
        <f t="shared" si="326"/>
        <v>298.13</v>
      </c>
      <c r="T302" s="130">
        <f t="shared" si="327"/>
        <v>120.29</v>
      </c>
      <c r="U302" s="49">
        <f t="shared" si="328"/>
        <v>11.18</v>
      </c>
      <c r="V302" s="130">
        <f t="shared" si="329"/>
        <v>110</v>
      </c>
      <c r="W302" s="130">
        <f t="shared" si="330"/>
        <v>0</v>
      </c>
      <c r="X302" s="49">
        <f t="shared" si="331"/>
        <v>539.6</v>
      </c>
      <c r="Y302" s="49">
        <f t="shared" si="332"/>
        <v>1797.84</v>
      </c>
      <c r="Z302" s="164"/>
      <c r="AA302" s="139" t="s">
        <v>69</v>
      </c>
      <c r="AB302" s="140">
        <f t="shared" ref="AB302:AH302" si="378">K302+R302</f>
        <v>44.72</v>
      </c>
      <c r="AC302" s="140">
        <f t="shared" si="378"/>
        <v>894.39</v>
      </c>
      <c r="AD302" s="140">
        <f t="shared" si="378"/>
        <v>601.46</v>
      </c>
      <c r="AE302" s="140">
        <f t="shared" si="378"/>
        <v>37.27</v>
      </c>
      <c r="AF302" s="140">
        <f t="shared" si="378"/>
        <v>220</v>
      </c>
      <c r="AG302" s="140">
        <f t="shared" si="378"/>
        <v>0</v>
      </c>
      <c r="AH302" s="140">
        <f t="shared" si="378"/>
        <v>1797.84</v>
      </c>
      <c r="AI302" s="139" t="s">
        <v>32</v>
      </c>
    </row>
    <row r="303" s="39" customFormat="1" ht="16" customHeight="1" spans="1:35">
      <c r="A303" s="129">
        <f t="shared" si="317"/>
        <v>300</v>
      </c>
      <c r="B303" s="49" t="s">
        <v>119</v>
      </c>
      <c r="C303" s="51" t="s">
        <v>790</v>
      </c>
      <c r="D303" s="229" t="s">
        <v>791</v>
      </c>
      <c r="E303" s="158">
        <v>3726.65</v>
      </c>
      <c r="F303" s="130">
        <v>3726.65</v>
      </c>
      <c r="G303" s="130">
        <v>6014.67</v>
      </c>
      <c r="H303" s="130">
        <v>3726.65</v>
      </c>
      <c r="I303" s="164">
        <v>2200</v>
      </c>
      <c r="J303" s="130"/>
      <c r="K303" s="49">
        <f t="shared" si="318"/>
        <v>44.72</v>
      </c>
      <c r="L303" s="49">
        <f t="shared" si="319"/>
        <v>596.26</v>
      </c>
      <c r="M303" s="130">
        <f t="shared" si="320"/>
        <v>481.17</v>
      </c>
      <c r="N303" s="49">
        <f t="shared" si="321"/>
        <v>26.09</v>
      </c>
      <c r="O303" s="130">
        <f t="shared" si="322"/>
        <v>110</v>
      </c>
      <c r="P303" s="130">
        <f t="shared" si="323"/>
        <v>0</v>
      </c>
      <c r="Q303" s="130">
        <f t="shared" si="324"/>
        <v>1258.24</v>
      </c>
      <c r="R303" s="49">
        <f t="shared" si="325"/>
        <v>0</v>
      </c>
      <c r="S303" s="49">
        <f t="shared" si="326"/>
        <v>298.13</v>
      </c>
      <c r="T303" s="130">
        <f t="shared" si="327"/>
        <v>120.29</v>
      </c>
      <c r="U303" s="49">
        <f t="shared" si="328"/>
        <v>11.18</v>
      </c>
      <c r="V303" s="130">
        <f t="shared" si="329"/>
        <v>110</v>
      </c>
      <c r="W303" s="130">
        <f t="shared" si="330"/>
        <v>0</v>
      </c>
      <c r="X303" s="49">
        <f t="shared" si="331"/>
        <v>539.6</v>
      </c>
      <c r="Y303" s="49">
        <f t="shared" si="332"/>
        <v>1797.84</v>
      </c>
      <c r="Z303" s="164"/>
      <c r="AA303" s="139" t="s">
        <v>51</v>
      </c>
      <c r="AB303" s="140">
        <f t="shared" ref="AB303:AH303" si="379">K303+R303</f>
        <v>44.72</v>
      </c>
      <c r="AC303" s="140">
        <f t="shared" si="379"/>
        <v>894.39</v>
      </c>
      <c r="AD303" s="140">
        <f t="shared" si="379"/>
        <v>601.46</v>
      </c>
      <c r="AE303" s="140">
        <f t="shared" si="379"/>
        <v>37.27</v>
      </c>
      <c r="AF303" s="140">
        <f t="shared" si="379"/>
        <v>220</v>
      </c>
      <c r="AG303" s="140">
        <f t="shared" si="379"/>
        <v>0</v>
      </c>
      <c r="AH303" s="140">
        <f t="shared" si="379"/>
        <v>1797.84</v>
      </c>
      <c r="AI303" s="139" t="s">
        <v>32</v>
      </c>
    </row>
    <row r="304" s="39" customFormat="1" ht="16" customHeight="1" spans="1:35">
      <c r="A304" s="129">
        <f t="shared" si="317"/>
        <v>301</v>
      </c>
      <c r="B304" s="49" t="s">
        <v>119</v>
      </c>
      <c r="C304" s="51" t="s">
        <v>792</v>
      </c>
      <c r="D304" s="229" t="s">
        <v>793</v>
      </c>
      <c r="E304" s="158">
        <v>3726.65</v>
      </c>
      <c r="F304" s="130">
        <v>3726.65</v>
      </c>
      <c r="G304" s="130">
        <v>6014.67</v>
      </c>
      <c r="H304" s="130">
        <v>3726.65</v>
      </c>
      <c r="I304" s="164">
        <v>2200</v>
      </c>
      <c r="J304" s="130"/>
      <c r="K304" s="49">
        <f t="shared" si="318"/>
        <v>44.72</v>
      </c>
      <c r="L304" s="49">
        <f t="shared" si="319"/>
        <v>596.26</v>
      </c>
      <c r="M304" s="130">
        <f t="shared" si="320"/>
        <v>481.17</v>
      </c>
      <c r="N304" s="49">
        <f t="shared" si="321"/>
        <v>26.09</v>
      </c>
      <c r="O304" s="130">
        <f t="shared" si="322"/>
        <v>110</v>
      </c>
      <c r="P304" s="130">
        <f t="shared" si="323"/>
        <v>0</v>
      </c>
      <c r="Q304" s="130">
        <f t="shared" si="324"/>
        <v>1258.24</v>
      </c>
      <c r="R304" s="49">
        <f t="shared" si="325"/>
        <v>0</v>
      </c>
      <c r="S304" s="49">
        <f t="shared" si="326"/>
        <v>298.13</v>
      </c>
      <c r="T304" s="130">
        <f t="shared" si="327"/>
        <v>120.29</v>
      </c>
      <c r="U304" s="49">
        <f t="shared" si="328"/>
        <v>11.18</v>
      </c>
      <c r="V304" s="130">
        <f t="shared" si="329"/>
        <v>110</v>
      </c>
      <c r="W304" s="130">
        <f t="shared" si="330"/>
        <v>0</v>
      </c>
      <c r="X304" s="49">
        <f t="shared" si="331"/>
        <v>539.6</v>
      </c>
      <c r="Y304" s="49">
        <f t="shared" si="332"/>
        <v>1797.84</v>
      </c>
      <c r="Z304" s="164"/>
      <c r="AA304" s="139" t="s">
        <v>51</v>
      </c>
      <c r="AB304" s="140">
        <f t="shared" ref="AB304:AH304" si="380">K304+R304</f>
        <v>44.72</v>
      </c>
      <c r="AC304" s="140">
        <f t="shared" si="380"/>
        <v>894.39</v>
      </c>
      <c r="AD304" s="140">
        <f t="shared" si="380"/>
        <v>601.46</v>
      </c>
      <c r="AE304" s="140">
        <f t="shared" si="380"/>
        <v>37.27</v>
      </c>
      <c r="AF304" s="140">
        <f t="shared" si="380"/>
        <v>220</v>
      </c>
      <c r="AG304" s="140">
        <f t="shared" si="380"/>
        <v>0</v>
      </c>
      <c r="AH304" s="140">
        <f t="shared" si="380"/>
        <v>1797.84</v>
      </c>
      <c r="AI304" s="139" t="s">
        <v>32</v>
      </c>
    </row>
    <row r="305" spans="1:35">
      <c r="A305" s="129">
        <f t="shared" si="317"/>
        <v>302</v>
      </c>
      <c r="B305" s="49" t="s">
        <v>139</v>
      </c>
      <c r="C305" s="51" t="s">
        <v>794</v>
      </c>
      <c r="D305" s="229" t="s">
        <v>795</v>
      </c>
      <c r="E305" s="158">
        <v>3726.65</v>
      </c>
      <c r="F305" s="130">
        <v>3726.65</v>
      </c>
      <c r="G305" s="130">
        <v>6014.67</v>
      </c>
      <c r="H305" s="130">
        <v>3726.65</v>
      </c>
      <c r="I305" s="164">
        <v>2200</v>
      </c>
      <c r="J305" s="130"/>
      <c r="K305" s="49">
        <f t="shared" si="318"/>
        <v>44.72</v>
      </c>
      <c r="L305" s="49">
        <f t="shared" si="319"/>
        <v>596.26</v>
      </c>
      <c r="M305" s="130">
        <f t="shared" si="320"/>
        <v>481.17</v>
      </c>
      <c r="N305" s="49">
        <f t="shared" si="321"/>
        <v>26.09</v>
      </c>
      <c r="O305" s="130">
        <f t="shared" si="322"/>
        <v>110</v>
      </c>
      <c r="P305" s="130">
        <f t="shared" si="323"/>
        <v>0</v>
      </c>
      <c r="Q305" s="130">
        <f t="shared" si="324"/>
        <v>1258.24</v>
      </c>
      <c r="R305" s="49">
        <f t="shared" si="325"/>
        <v>0</v>
      </c>
      <c r="S305" s="49">
        <f t="shared" si="326"/>
        <v>298.13</v>
      </c>
      <c r="T305" s="130">
        <f t="shared" si="327"/>
        <v>120.29</v>
      </c>
      <c r="U305" s="49">
        <f t="shared" si="328"/>
        <v>11.18</v>
      </c>
      <c r="V305" s="130">
        <f t="shared" si="329"/>
        <v>110</v>
      </c>
      <c r="W305" s="130">
        <f t="shared" si="330"/>
        <v>0</v>
      </c>
      <c r="X305" s="49">
        <f t="shared" si="331"/>
        <v>539.6</v>
      </c>
      <c r="Y305" s="49">
        <f t="shared" si="332"/>
        <v>1797.84</v>
      </c>
      <c r="Z305" s="164"/>
      <c r="AA305" s="139" t="s">
        <v>77</v>
      </c>
      <c r="AB305" s="140">
        <f t="shared" ref="AB305:AH305" si="381">K305+R305</f>
        <v>44.72</v>
      </c>
      <c r="AC305" s="140">
        <f t="shared" si="381"/>
        <v>894.39</v>
      </c>
      <c r="AD305" s="140">
        <f t="shared" si="381"/>
        <v>601.46</v>
      </c>
      <c r="AE305" s="140">
        <f t="shared" si="381"/>
        <v>37.27</v>
      </c>
      <c r="AF305" s="140">
        <f t="shared" si="381"/>
        <v>220</v>
      </c>
      <c r="AG305" s="140">
        <f t="shared" si="381"/>
        <v>0</v>
      </c>
      <c r="AH305" s="140">
        <f t="shared" si="381"/>
        <v>1797.84</v>
      </c>
      <c r="AI305" s="139" t="s">
        <v>32</v>
      </c>
    </row>
    <row r="306" s="39" customFormat="1" ht="16" customHeight="1" spans="1:35">
      <c r="A306" s="129">
        <f t="shared" si="317"/>
        <v>303</v>
      </c>
      <c r="B306" s="49" t="s">
        <v>217</v>
      </c>
      <c r="C306" s="51" t="s">
        <v>798</v>
      </c>
      <c r="D306" s="229" t="s">
        <v>799</v>
      </c>
      <c r="E306" s="158">
        <v>3726.65</v>
      </c>
      <c r="F306" s="130">
        <v>3726.65</v>
      </c>
      <c r="G306" s="130">
        <v>6014.67</v>
      </c>
      <c r="H306" s="130">
        <v>3726.65</v>
      </c>
      <c r="I306" s="164">
        <v>2200</v>
      </c>
      <c r="J306" s="130"/>
      <c r="K306" s="49">
        <f t="shared" si="318"/>
        <v>44.72</v>
      </c>
      <c r="L306" s="49">
        <f t="shared" si="319"/>
        <v>596.26</v>
      </c>
      <c r="M306" s="130">
        <f t="shared" si="320"/>
        <v>481.17</v>
      </c>
      <c r="N306" s="49">
        <f t="shared" si="321"/>
        <v>26.09</v>
      </c>
      <c r="O306" s="130">
        <f t="shared" si="322"/>
        <v>110</v>
      </c>
      <c r="P306" s="130">
        <f t="shared" si="323"/>
        <v>0</v>
      </c>
      <c r="Q306" s="130">
        <f t="shared" si="324"/>
        <v>1258.24</v>
      </c>
      <c r="R306" s="49">
        <f t="shared" si="325"/>
        <v>0</v>
      </c>
      <c r="S306" s="49">
        <f t="shared" si="326"/>
        <v>298.13</v>
      </c>
      <c r="T306" s="130">
        <f t="shared" si="327"/>
        <v>120.29</v>
      </c>
      <c r="U306" s="49">
        <f t="shared" si="328"/>
        <v>11.18</v>
      </c>
      <c r="V306" s="130">
        <f t="shared" si="329"/>
        <v>110</v>
      </c>
      <c r="W306" s="130">
        <f t="shared" si="330"/>
        <v>0</v>
      </c>
      <c r="X306" s="49">
        <f t="shared" si="331"/>
        <v>539.6</v>
      </c>
      <c r="Y306" s="49">
        <f t="shared" si="332"/>
        <v>1797.84</v>
      </c>
      <c r="Z306" s="164"/>
      <c r="AA306" s="139" t="s">
        <v>57</v>
      </c>
      <c r="AB306" s="140">
        <f t="shared" ref="AB306:AH306" si="382">K306+R306</f>
        <v>44.72</v>
      </c>
      <c r="AC306" s="140">
        <f t="shared" si="382"/>
        <v>894.39</v>
      </c>
      <c r="AD306" s="140">
        <f t="shared" si="382"/>
        <v>601.46</v>
      </c>
      <c r="AE306" s="140">
        <f t="shared" si="382"/>
        <v>37.27</v>
      </c>
      <c r="AF306" s="140">
        <f t="shared" si="382"/>
        <v>220</v>
      </c>
      <c r="AG306" s="140">
        <f t="shared" si="382"/>
        <v>0</v>
      </c>
      <c r="AH306" s="140">
        <f t="shared" si="382"/>
        <v>1797.84</v>
      </c>
      <c r="AI306" s="139" t="s">
        <v>32</v>
      </c>
    </row>
    <row r="307" s="39" customFormat="1" ht="16" customHeight="1" spans="1:35">
      <c r="A307" s="129">
        <f t="shared" si="317"/>
        <v>304</v>
      </c>
      <c r="B307" s="49" t="s">
        <v>129</v>
      </c>
      <c r="C307" s="52" t="s">
        <v>800</v>
      </c>
      <c r="D307" s="229" t="s">
        <v>801</v>
      </c>
      <c r="E307" s="158">
        <v>3726.65</v>
      </c>
      <c r="F307" s="130">
        <v>3726.65</v>
      </c>
      <c r="G307" s="130">
        <v>6014.67</v>
      </c>
      <c r="H307" s="130">
        <v>3726.65</v>
      </c>
      <c r="I307" s="164">
        <v>3180</v>
      </c>
      <c r="J307" s="130"/>
      <c r="K307" s="49">
        <f t="shared" si="318"/>
        <v>44.72</v>
      </c>
      <c r="L307" s="49">
        <f t="shared" si="319"/>
        <v>596.26</v>
      </c>
      <c r="M307" s="130">
        <f t="shared" si="320"/>
        <v>481.17</v>
      </c>
      <c r="N307" s="49">
        <f t="shared" si="321"/>
        <v>26.09</v>
      </c>
      <c r="O307" s="130">
        <f t="shared" si="322"/>
        <v>159</v>
      </c>
      <c r="P307" s="130">
        <f t="shared" si="323"/>
        <v>0</v>
      </c>
      <c r="Q307" s="130">
        <f t="shared" si="324"/>
        <v>1307.24</v>
      </c>
      <c r="R307" s="49">
        <f t="shared" si="325"/>
        <v>0</v>
      </c>
      <c r="S307" s="49">
        <f t="shared" si="326"/>
        <v>298.13</v>
      </c>
      <c r="T307" s="130">
        <f t="shared" si="327"/>
        <v>120.29</v>
      </c>
      <c r="U307" s="49">
        <f t="shared" si="328"/>
        <v>11.18</v>
      </c>
      <c r="V307" s="130">
        <f t="shared" si="329"/>
        <v>159</v>
      </c>
      <c r="W307" s="130">
        <f t="shared" si="330"/>
        <v>0</v>
      </c>
      <c r="X307" s="49">
        <f t="shared" si="331"/>
        <v>588.6</v>
      </c>
      <c r="Y307" s="49">
        <f t="shared" si="332"/>
        <v>1895.84</v>
      </c>
      <c r="Z307" s="164"/>
      <c r="AA307" s="139" t="s">
        <v>82</v>
      </c>
      <c r="AB307" s="140">
        <f t="shared" ref="AB307:AH307" si="383">K307+R307</f>
        <v>44.72</v>
      </c>
      <c r="AC307" s="140">
        <f t="shared" si="383"/>
        <v>894.39</v>
      </c>
      <c r="AD307" s="140">
        <f t="shared" si="383"/>
        <v>601.46</v>
      </c>
      <c r="AE307" s="140">
        <f t="shared" si="383"/>
        <v>37.27</v>
      </c>
      <c r="AF307" s="140">
        <f t="shared" si="383"/>
        <v>318</v>
      </c>
      <c r="AG307" s="140">
        <f t="shared" si="383"/>
        <v>0</v>
      </c>
      <c r="AH307" s="140">
        <f t="shared" si="383"/>
        <v>1895.84</v>
      </c>
      <c r="AI307" s="139" t="s">
        <v>35</v>
      </c>
    </row>
    <row r="308" s="39" customFormat="1" ht="16" customHeight="1" spans="1:35">
      <c r="A308" s="129">
        <f t="shared" si="317"/>
        <v>305</v>
      </c>
      <c r="B308" s="49" t="s">
        <v>223</v>
      </c>
      <c r="C308" s="44" t="s">
        <v>802</v>
      </c>
      <c r="D308" s="230" t="s">
        <v>803</v>
      </c>
      <c r="E308" s="158">
        <v>3726.65</v>
      </c>
      <c r="F308" s="130">
        <v>3726.65</v>
      </c>
      <c r="G308" s="130">
        <v>6014.67</v>
      </c>
      <c r="H308" s="130">
        <v>3726.65</v>
      </c>
      <c r="I308" s="164">
        <v>3180</v>
      </c>
      <c r="J308" s="130"/>
      <c r="K308" s="49">
        <f t="shared" si="318"/>
        <v>44.72</v>
      </c>
      <c r="L308" s="49">
        <f t="shared" si="319"/>
        <v>596.26</v>
      </c>
      <c r="M308" s="130">
        <f t="shared" si="320"/>
        <v>481.17</v>
      </c>
      <c r="N308" s="49">
        <f t="shared" si="321"/>
        <v>26.09</v>
      </c>
      <c r="O308" s="130">
        <f t="shared" si="322"/>
        <v>159</v>
      </c>
      <c r="P308" s="130">
        <f t="shared" si="323"/>
        <v>0</v>
      </c>
      <c r="Q308" s="130">
        <f t="shared" si="324"/>
        <v>1307.24</v>
      </c>
      <c r="R308" s="49">
        <f t="shared" si="325"/>
        <v>0</v>
      </c>
      <c r="S308" s="49">
        <f t="shared" si="326"/>
        <v>298.13</v>
      </c>
      <c r="T308" s="130">
        <f t="shared" si="327"/>
        <v>120.29</v>
      </c>
      <c r="U308" s="49">
        <f t="shared" si="328"/>
        <v>11.18</v>
      </c>
      <c r="V308" s="130">
        <f t="shared" si="329"/>
        <v>159</v>
      </c>
      <c r="W308" s="130">
        <f t="shared" si="330"/>
        <v>0</v>
      </c>
      <c r="X308" s="49">
        <f t="shared" si="331"/>
        <v>588.6</v>
      </c>
      <c r="Y308" s="49">
        <f t="shared" si="332"/>
        <v>1895.84</v>
      </c>
      <c r="Z308" s="136"/>
      <c r="AA308" s="139" t="s">
        <v>79</v>
      </c>
      <c r="AB308" s="140">
        <f t="shared" ref="AB308:AH308" si="384">K308+R308</f>
        <v>44.72</v>
      </c>
      <c r="AC308" s="140">
        <f t="shared" si="384"/>
        <v>894.39</v>
      </c>
      <c r="AD308" s="140">
        <f t="shared" si="384"/>
        <v>601.46</v>
      </c>
      <c r="AE308" s="140">
        <f t="shared" si="384"/>
        <v>37.27</v>
      </c>
      <c r="AF308" s="140">
        <f t="shared" si="384"/>
        <v>318</v>
      </c>
      <c r="AG308" s="140">
        <f t="shared" si="384"/>
        <v>0</v>
      </c>
      <c r="AH308" s="140">
        <f t="shared" si="384"/>
        <v>1895.84</v>
      </c>
      <c r="AI308" s="139" t="s">
        <v>33</v>
      </c>
    </row>
    <row r="309" s="39" customFormat="1" ht="16" customHeight="1" spans="1:35">
      <c r="A309" s="129">
        <f t="shared" si="317"/>
        <v>306</v>
      </c>
      <c r="B309" s="49" t="s">
        <v>262</v>
      </c>
      <c r="C309" s="44" t="s">
        <v>804</v>
      </c>
      <c r="D309" s="230" t="s">
        <v>805</v>
      </c>
      <c r="E309" s="158">
        <v>3726.65</v>
      </c>
      <c r="F309" s="130">
        <v>3726.65</v>
      </c>
      <c r="G309" s="130">
        <v>6014.67</v>
      </c>
      <c r="H309" s="130">
        <v>3726.65</v>
      </c>
      <c r="I309" s="164">
        <v>2200</v>
      </c>
      <c r="J309" s="130"/>
      <c r="K309" s="49">
        <f t="shared" si="318"/>
        <v>44.72</v>
      </c>
      <c r="L309" s="49">
        <f t="shared" si="319"/>
        <v>596.26</v>
      </c>
      <c r="M309" s="130">
        <f t="shared" si="320"/>
        <v>481.17</v>
      </c>
      <c r="N309" s="49">
        <f t="shared" si="321"/>
        <v>26.09</v>
      </c>
      <c r="O309" s="130">
        <f t="shared" si="322"/>
        <v>110</v>
      </c>
      <c r="P309" s="130">
        <f t="shared" si="323"/>
        <v>0</v>
      </c>
      <c r="Q309" s="130">
        <f t="shared" si="324"/>
        <v>1258.24</v>
      </c>
      <c r="R309" s="49">
        <f t="shared" si="325"/>
        <v>0</v>
      </c>
      <c r="S309" s="49">
        <f t="shared" si="326"/>
        <v>298.13</v>
      </c>
      <c r="T309" s="130">
        <f t="shared" si="327"/>
        <v>120.29</v>
      </c>
      <c r="U309" s="49">
        <f t="shared" si="328"/>
        <v>11.18</v>
      </c>
      <c r="V309" s="130">
        <f t="shared" si="329"/>
        <v>110</v>
      </c>
      <c r="W309" s="130">
        <f t="shared" si="330"/>
        <v>0</v>
      </c>
      <c r="X309" s="49">
        <f t="shared" si="331"/>
        <v>539.6</v>
      </c>
      <c r="Y309" s="49">
        <f t="shared" si="332"/>
        <v>1797.84</v>
      </c>
      <c r="Z309" s="136"/>
      <c r="AA309" s="139" t="s">
        <v>68</v>
      </c>
      <c r="AB309" s="140">
        <f t="shared" ref="AB309:AH309" si="385">K309+R309</f>
        <v>44.72</v>
      </c>
      <c r="AC309" s="140">
        <f t="shared" si="385"/>
        <v>894.39</v>
      </c>
      <c r="AD309" s="140">
        <f t="shared" si="385"/>
        <v>601.46</v>
      </c>
      <c r="AE309" s="140">
        <f t="shared" si="385"/>
        <v>37.27</v>
      </c>
      <c r="AF309" s="140">
        <f t="shared" si="385"/>
        <v>220</v>
      </c>
      <c r="AG309" s="140">
        <f t="shared" si="385"/>
        <v>0</v>
      </c>
      <c r="AH309" s="140">
        <f t="shared" si="385"/>
        <v>1797.84</v>
      </c>
      <c r="AI309" s="139" t="s">
        <v>32</v>
      </c>
    </row>
    <row r="310" s="39" customFormat="1" ht="16" customHeight="1" spans="1:35">
      <c r="A310" s="129">
        <f t="shared" si="317"/>
        <v>307</v>
      </c>
      <c r="B310" s="49" t="s">
        <v>262</v>
      </c>
      <c r="C310" s="44" t="s">
        <v>806</v>
      </c>
      <c r="D310" s="230" t="s">
        <v>807</v>
      </c>
      <c r="E310" s="158">
        <v>3726.65</v>
      </c>
      <c r="F310" s="130">
        <v>3726.65</v>
      </c>
      <c r="G310" s="130">
        <v>6014.67</v>
      </c>
      <c r="H310" s="130">
        <v>3726.65</v>
      </c>
      <c r="I310" s="164">
        <v>2200</v>
      </c>
      <c r="J310" s="130"/>
      <c r="K310" s="49">
        <f t="shared" si="318"/>
        <v>44.72</v>
      </c>
      <c r="L310" s="49">
        <f t="shared" si="319"/>
        <v>596.26</v>
      </c>
      <c r="M310" s="130">
        <f t="shared" si="320"/>
        <v>481.17</v>
      </c>
      <c r="N310" s="49">
        <f t="shared" si="321"/>
        <v>26.09</v>
      </c>
      <c r="O310" s="130">
        <f t="shared" si="322"/>
        <v>110</v>
      </c>
      <c r="P310" s="130">
        <f t="shared" si="323"/>
        <v>0</v>
      </c>
      <c r="Q310" s="130">
        <f t="shared" si="324"/>
        <v>1258.24</v>
      </c>
      <c r="R310" s="49">
        <f t="shared" si="325"/>
        <v>0</v>
      </c>
      <c r="S310" s="49">
        <f t="shared" si="326"/>
        <v>298.13</v>
      </c>
      <c r="T310" s="130">
        <f t="shared" si="327"/>
        <v>120.29</v>
      </c>
      <c r="U310" s="49">
        <f t="shared" si="328"/>
        <v>11.18</v>
      </c>
      <c r="V310" s="130">
        <f t="shared" si="329"/>
        <v>110</v>
      </c>
      <c r="W310" s="130">
        <f t="shared" si="330"/>
        <v>0</v>
      </c>
      <c r="X310" s="49">
        <f t="shared" si="331"/>
        <v>539.6</v>
      </c>
      <c r="Y310" s="49">
        <f t="shared" si="332"/>
        <v>1797.84</v>
      </c>
      <c r="Z310" s="136"/>
      <c r="AA310" s="139" t="s">
        <v>68</v>
      </c>
      <c r="AB310" s="140">
        <f t="shared" ref="AB310:AH310" si="386">K310+R310</f>
        <v>44.72</v>
      </c>
      <c r="AC310" s="140">
        <f t="shared" si="386"/>
        <v>894.39</v>
      </c>
      <c r="AD310" s="140">
        <f t="shared" si="386"/>
        <v>601.46</v>
      </c>
      <c r="AE310" s="140">
        <f t="shared" si="386"/>
        <v>37.27</v>
      </c>
      <c r="AF310" s="140">
        <f t="shared" si="386"/>
        <v>220</v>
      </c>
      <c r="AG310" s="140">
        <f t="shared" si="386"/>
        <v>0</v>
      </c>
      <c r="AH310" s="140">
        <f t="shared" si="386"/>
        <v>1797.84</v>
      </c>
      <c r="AI310" s="139" t="s">
        <v>32</v>
      </c>
    </row>
    <row r="311" s="39" customFormat="1" ht="16" customHeight="1" spans="1:35">
      <c r="A311" s="129">
        <f t="shared" si="317"/>
        <v>308</v>
      </c>
      <c r="B311" s="49" t="s">
        <v>139</v>
      </c>
      <c r="C311" s="44" t="s">
        <v>808</v>
      </c>
      <c r="D311" s="230" t="s">
        <v>809</v>
      </c>
      <c r="E311" s="158">
        <v>3726.65</v>
      </c>
      <c r="F311" s="130">
        <v>3726.65</v>
      </c>
      <c r="G311" s="130">
        <v>6014.67</v>
      </c>
      <c r="H311" s="130">
        <v>3726.65</v>
      </c>
      <c r="I311" s="164">
        <v>2200</v>
      </c>
      <c r="J311" s="130"/>
      <c r="K311" s="49">
        <f t="shared" si="318"/>
        <v>44.72</v>
      </c>
      <c r="L311" s="49">
        <f t="shared" si="319"/>
        <v>596.26</v>
      </c>
      <c r="M311" s="130">
        <f t="shared" si="320"/>
        <v>481.17</v>
      </c>
      <c r="N311" s="49">
        <f t="shared" si="321"/>
        <v>26.09</v>
      </c>
      <c r="O311" s="130">
        <f t="shared" si="322"/>
        <v>110</v>
      </c>
      <c r="P311" s="130">
        <f t="shared" si="323"/>
        <v>0</v>
      </c>
      <c r="Q311" s="130">
        <f t="shared" si="324"/>
        <v>1258.24</v>
      </c>
      <c r="R311" s="49">
        <f t="shared" si="325"/>
        <v>0</v>
      </c>
      <c r="S311" s="49">
        <f t="shared" si="326"/>
        <v>298.13</v>
      </c>
      <c r="T311" s="130">
        <f t="shared" si="327"/>
        <v>120.29</v>
      </c>
      <c r="U311" s="49">
        <f t="shared" si="328"/>
        <v>11.18</v>
      </c>
      <c r="V311" s="130">
        <f t="shared" si="329"/>
        <v>110</v>
      </c>
      <c r="W311" s="130">
        <f t="shared" si="330"/>
        <v>0</v>
      </c>
      <c r="X311" s="49">
        <f t="shared" si="331"/>
        <v>539.6</v>
      </c>
      <c r="Y311" s="49">
        <f t="shared" si="332"/>
        <v>1797.84</v>
      </c>
      <c r="Z311" s="136"/>
      <c r="AA311" s="139" t="s">
        <v>77</v>
      </c>
      <c r="AB311" s="140">
        <f t="shared" ref="AB311:AH311" si="387">K311+R311</f>
        <v>44.72</v>
      </c>
      <c r="AC311" s="140">
        <f t="shared" si="387"/>
        <v>894.39</v>
      </c>
      <c r="AD311" s="140">
        <f t="shared" si="387"/>
        <v>601.46</v>
      </c>
      <c r="AE311" s="140">
        <f t="shared" si="387"/>
        <v>37.27</v>
      </c>
      <c r="AF311" s="140">
        <f t="shared" si="387"/>
        <v>220</v>
      </c>
      <c r="AG311" s="140">
        <f t="shared" si="387"/>
        <v>0</v>
      </c>
      <c r="AH311" s="140">
        <f t="shared" si="387"/>
        <v>1797.84</v>
      </c>
      <c r="AI311" s="139" t="s">
        <v>32</v>
      </c>
    </row>
    <row r="312" s="39" customFormat="1" ht="16" customHeight="1" spans="1:35">
      <c r="A312" s="129">
        <f t="shared" si="317"/>
        <v>309</v>
      </c>
      <c r="B312" s="49" t="s">
        <v>209</v>
      </c>
      <c r="C312" s="44" t="s">
        <v>810</v>
      </c>
      <c r="D312" s="230" t="s">
        <v>811</v>
      </c>
      <c r="E312" s="158">
        <v>3726.65</v>
      </c>
      <c r="F312" s="130">
        <v>3726.65</v>
      </c>
      <c r="G312" s="130">
        <v>6014.67</v>
      </c>
      <c r="H312" s="130">
        <v>3726.65</v>
      </c>
      <c r="I312" s="164">
        <v>2200</v>
      </c>
      <c r="J312" s="130"/>
      <c r="K312" s="49">
        <f t="shared" si="318"/>
        <v>44.72</v>
      </c>
      <c r="L312" s="49">
        <f t="shared" si="319"/>
        <v>596.26</v>
      </c>
      <c r="M312" s="130">
        <f t="shared" si="320"/>
        <v>481.17</v>
      </c>
      <c r="N312" s="49">
        <f t="shared" si="321"/>
        <v>26.09</v>
      </c>
      <c r="O312" s="130">
        <f t="shared" si="322"/>
        <v>110</v>
      </c>
      <c r="P312" s="130">
        <f t="shared" si="323"/>
        <v>0</v>
      </c>
      <c r="Q312" s="130">
        <f t="shared" si="324"/>
        <v>1258.24</v>
      </c>
      <c r="R312" s="49">
        <f t="shared" si="325"/>
        <v>0</v>
      </c>
      <c r="S312" s="49">
        <f t="shared" si="326"/>
        <v>298.13</v>
      </c>
      <c r="T312" s="130">
        <f t="shared" si="327"/>
        <v>120.29</v>
      </c>
      <c r="U312" s="49">
        <f t="shared" si="328"/>
        <v>11.18</v>
      </c>
      <c r="V312" s="130">
        <f t="shared" si="329"/>
        <v>110</v>
      </c>
      <c r="W312" s="130">
        <f t="shared" si="330"/>
        <v>0</v>
      </c>
      <c r="X312" s="49">
        <f t="shared" si="331"/>
        <v>539.6</v>
      </c>
      <c r="Y312" s="49">
        <f t="shared" si="332"/>
        <v>1797.84</v>
      </c>
      <c r="Z312" s="136"/>
      <c r="AA312" s="139" t="s">
        <v>69</v>
      </c>
      <c r="AB312" s="140">
        <f t="shared" ref="AB312:AH312" si="388">K312+R312</f>
        <v>44.72</v>
      </c>
      <c r="AC312" s="140">
        <f t="shared" si="388"/>
        <v>894.39</v>
      </c>
      <c r="AD312" s="140">
        <f t="shared" si="388"/>
        <v>601.46</v>
      </c>
      <c r="AE312" s="140">
        <f t="shared" si="388"/>
        <v>37.27</v>
      </c>
      <c r="AF312" s="140">
        <f t="shared" si="388"/>
        <v>220</v>
      </c>
      <c r="AG312" s="140">
        <f t="shared" si="388"/>
        <v>0</v>
      </c>
      <c r="AH312" s="140">
        <f t="shared" si="388"/>
        <v>1797.84</v>
      </c>
      <c r="AI312" s="139" t="s">
        <v>32</v>
      </c>
    </row>
    <row r="313" s="39" customFormat="1" ht="16" customHeight="1" spans="1:35">
      <c r="A313" s="129">
        <f t="shared" si="317"/>
        <v>310</v>
      </c>
      <c r="B313" s="49" t="s">
        <v>209</v>
      </c>
      <c r="C313" s="52" t="s">
        <v>814</v>
      </c>
      <c r="D313" s="230" t="s">
        <v>815</v>
      </c>
      <c r="E313" s="158">
        <v>3726.65</v>
      </c>
      <c r="F313" s="130">
        <v>3726.65</v>
      </c>
      <c r="G313" s="130">
        <v>6014.67</v>
      </c>
      <c r="H313" s="130">
        <v>3726.65</v>
      </c>
      <c r="I313" s="164">
        <v>2200</v>
      </c>
      <c r="J313" s="130"/>
      <c r="K313" s="49">
        <f t="shared" si="318"/>
        <v>44.72</v>
      </c>
      <c r="L313" s="49">
        <f t="shared" si="319"/>
        <v>596.26</v>
      </c>
      <c r="M313" s="130">
        <f t="shared" si="320"/>
        <v>481.17</v>
      </c>
      <c r="N313" s="49">
        <f t="shared" si="321"/>
        <v>26.09</v>
      </c>
      <c r="O313" s="130">
        <f t="shared" si="322"/>
        <v>110</v>
      </c>
      <c r="P313" s="130">
        <f t="shared" si="323"/>
        <v>0</v>
      </c>
      <c r="Q313" s="130">
        <f t="shared" si="324"/>
        <v>1258.24</v>
      </c>
      <c r="R313" s="49">
        <f t="shared" si="325"/>
        <v>0</v>
      </c>
      <c r="S313" s="49">
        <f t="shared" si="326"/>
        <v>298.13</v>
      </c>
      <c r="T313" s="130">
        <f t="shared" si="327"/>
        <v>120.29</v>
      </c>
      <c r="U313" s="49">
        <f t="shared" si="328"/>
        <v>11.18</v>
      </c>
      <c r="V313" s="130">
        <f t="shared" si="329"/>
        <v>110</v>
      </c>
      <c r="W313" s="130">
        <f t="shared" si="330"/>
        <v>0</v>
      </c>
      <c r="X313" s="49">
        <f t="shared" si="331"/>
        <v>539.6</v>
      </c>
      <c r="Y313" s="49">
        <f t="shared" si="332"/>
        <v>1797.84</v>
      </c>
      <c r="Z313" s="136"/>
      <c r="AA313" s="139" t="s">
        <v>69</v>
      </c>
      <c r="AB313" s="140">
        <f t="shared" ref="AB313:AH313" si="389">K313+R313</f>
        <v>44.72</v>
      </c>
      <c r="AC313" s="140">
        <f t="shared" si="389"/>
        <v>894.39</v>
      </c>
      <c r="AD313" s="140">
        <f t="shared" si="389"/>
        <v>601.46</v>
      </c>
      <c r="AE313" s="140">
        <f t="shared" si="389"/>
        <v>37.27</v>
      </c>
      <c r="AF313" s="140">
        <f t="shared" si="389"/>
        <v>220</v>
      </c>
      <c r="AG313" s="140">
        <f t="shared" si="389"/>
        <v>0</v>
      </c>
      <c r="AH313" s="140">
        <f t="shared" si="389"/>
        <v>1797.84</v>
      </c>
      <c r="AI313" s="139" t="s">
        <v>32</v>
      </c>
    </row>
    <row r="314" s="115" customFormat="1" ht="19" customHeight="1" spans="1:35">
      <c r="A314" s="129">
        <f t="shared" si="317"/>
        <v>311</v>
      </c>
      <c r="B314" s="49" t="s">
        <v>169</v>
      </c>
      <c r="C314" s="44" t="s">
        <v>816</v>
      </c>
      <c r="D314" s="230" t="s">
        <v>817</v>
      </c>
      <c r="E314" s="158">
        <v>3726.65</v>
      </c>
      <c r="F314" s="130">
        <v>3726.65</v>
      </c>
      <c r="G314" s="130">
        <v>6014.67</v>
      </c>
      <c r="H314" s="130">
        <v>3726.65</v>
      </c>
      <c r="I314" s="164">
        <v>3180</v>
      </c>
      <c r="J314" s="130"/>
      <c r="K314" s="49">
        <f t="shared" si="318"/>
        <v>44.72</v>
      </c>
      <c r="L314" s="49">
        <f t="shared" si="319"/>
        <v>596.26</v>
      </c>
      <c r="M314" s="130">
        <f t="shared" si="320"/>
        <v>481.17</v>
      </c>
      <c r="N314" s="49">
        <f t="shared" si="321"/>
        <v>26.09</v>
      </c>
      <c r="O314" s="130">
        <f t="shared" si="322"/>
        <v>159</v>
      </c>
      <c r="P314" s="130">
        <f t="shared" si="323"/>
        <v>0</v>
      </c>
      <c r="Q314" s="130">
        <f t="shared" si="324"/>
        <v>1307.24</v>
      </c>
      <c r="R314" s="49">
        <f t="shared" si="325"/>
        <v>0</v>
      </c>
      <c r="S314" s="49">
        <f t="shared" si="326"/>
        <v>298.13</v>
      </c>
      <c r="T314" s="130">
        <f t="shared" si="327"/>
        <v>120.29</v>
      </c>
      <c r="U314" s="49">
        <f t="shared" si="328"/>
        <v>11.18</v>
      </c>
      <c r="V314" s="130">
        <f t="shared" si="329"/>
        <v>159</v>
      </c>
      <c r="W314" s="130">
        <f t="shared" si="330"/>
        <v>0</v>
      </c>
      <c r="X314" s="49">
        <f t="shared" si="331"/>
        <v>588.6</v>
      </c>
      <c r="Y314" s="49">
        <f t="shared" si="332"/>
        <v>1895.84</v>
      </c>
      <c r="Z314" s="136"/>
      <c r="AA314" s="139" t="s">
        <v>92</v>
      </c>
      <c r="AB314" s="140">
        <f t="shared" ref="AB314:AH314" si="390">K314+R314</f>
        <v>44.72</v>
      </c>
      <c r="AC314" s="140">
        <f t="shared" si="390"/>
        <v>894.39</v>
      </c>
      <c r="AD314" s="140">
        <f t="shared" si="390"/>
        <v>601.46</v>
      </c>
      <c r="AE314" s="140">
        <f t="shared" si="390"/>
        <v>37.27</v>
      </c>
      <c r="AF314" s="140">
        <f t="shared" si="390"/>
        <v>318</v>
      </c>
      <c r="AG314" s="140">
        <f t="shared" si="390"/>
        <v>0</v>
      </c>
      <c r="AH314" s="140">
        <f t="shared" si="390"/>
        <v>1895.84</v>
      </c>
      <c r="AI314" s="139" t="s">
        <v>31</v>
      </c>
    </row>
    <row r="315" s="115" customFormat="1" ht="19" customHeight="1" spans="1:35">
      <c r="A315" s="129">
        <f t="shared" si="317"/>
        <v>312</v>
      </c>
      <c r="B315" s="49" t="s">
        <v>223</v>
      </c>
      <c r="C315" s="44" t="s">
        <v>818</v>
      </c>
      <c r="D315" s="230" t="s">
        <v>819</v>
      </c>
      <c r="E315" s="158">
        <v>3726.65</v>
      </c>
      <c r="F315" s="130">
        <v>3726.65</v>
      </c>
      <c r="G315" s="130">
        <v>6014.67</v>
      </c>
      <c r="H315" s="130">
        <v>3726.65</v>
      </c>
      <c r="I315" s="164">
        <v>3180</v>
      </c>
      <c r="J315" s="130"/>
      <c r="K315" s="49">
        <f t="shared" si="318"/>
        <v>44.72</v>
      </c>
      <c r="L315" s="49">
        <f t="shared" si="319"/>
        <v>596.26</v>
      </c>
      <c r="M315" s="130">
        <f t="shared" si="320"/>
        <v>481.17</v>
      </c>
      <c r="N315" s="49">
        <f t="shared" si="321"/>
        <v>26.09</v>
      </c>
      <c r="O315" s="130">
        <f t="shared" si="322"/>
        <v>159</v>
      </c>
      <c r="P315" s="130">
        <f t="shared" si="323"/>
        <v>0</v>
      </c>
      <c r="Q315" s="130">
        <f t="shared" si="324"/>
        <v>1307.24</v>
      </c>
      <c r="R315" s="49">
        <f t="shared" si="325"/>
        <v>0</v>
      </c>
      <c r="S315" s="49">
        <f t="shared" si="326"/>
        <v>298.13</v>
      </c>
      <c r="T315" s="130">
        <f t="shared" si="327"/>
        <v>120.29</v>
      </c>
      <c r="U315" s="49">
        <f t="shared" si="328"/>
        <v>11.18</v>
      </c>
      <c r="V315" s="130">
        <f t="shared" si="329"/>
        <v>159</v>
      </c>
      <c r="W315" s="130">
        <f t="shared" si="330"/>
        <v>0</v>
      </c>
      <c r="X315" s="49">
        <f t="shared" si="331"/>
        <v>588.6</v>
      </c>
      <c r="Y315" s="49">
        <f t="shared" si="332"/>
        <v>1895.84</v>
      </c>
      <c r="Z315" s="136"/>
      <c r="AA315" s="139" t="s">
        <v>64</v>
      </c>
      <c r="AB315" s="140">
        <f t="shared" ref="AB315:AH315" si="391">K315+R315</f>
        <v>44.72</v>
      </c>
      <c r="AC315" s="140">
        <f t="shared" si="391"/>
        <v>894.39</v>
      </c>
      <c r="AD315" s="140">
        <f t="shared" si="391"/>
        <v>601.46</v>
      </c>
      <c r="AE315" s="140">
        <f t="shared" si="391"/>
        <v>37.27</v>
      </c>
      <c r="AF315" s="140">
        <f t="shared" si="391"/>
        <v>318</v>
      </c>
      <c r="AG315" s="140">
        <f t="shared" si="391"/>
        <v>0</v>
      </c>
      <c r="AH315" s="140">
        <f t="shared" si="391"/>
        <v>1895.84</v>
      </c>
      <c r="AI315" s="139" t="s">
        <v>34</v>
      </c>
    </row>
    <row r="316" s="115" customFormat="1" ht="19" customHeight="1" spans="1:35">
      <c r="A316" s="129">
        <f t="shared" si="317"/>
        <v>313</v>
      </c>
      <c r="B316" s="49" t="s">
        <v>119</v>
      </c>
      <c r="C316" s="44" t="s">
        <v>822</v>
      </c>
      <c r="D316" s="131" t="s">
        <v>823</v>
      </c>
      <c r="E316" s="158">
        <v>3726.65</v>
      </c>
      <c r="F316" s="130">
        <v>3726.65</v>
      </c>
      <c r="G316" s="130">
        <v>6014.67</v>
      </c>
      <c r="H316" s="130">
        <v>3726.65</v>
      </c>
      <c r="I316" s="164">
        <v>2200</v>
      </c>
      <c r="J316" s="130"/>
      <c r="K316" s="49">
        <f t="shared" si="318"/>
        <v>44.72</v>
      </c>
      <c r="L316" s="49">
        <f t="shared" si="319"/>
        <v>596.26</v>
      </c>
      <c r="M316" s="130">
        <f t="shared" si="320"/>
        <v>481.17</v>
      </c>
      <c r="N316" s="49">
        <f t="shared" si="321"/>
        <v>26.09</v>
      </c>
      <c r="O316" s="130">
        <f t="shared" si="322"/>
        <v>110</v>
      </c>
      <c r="P316" s="130">
        <f t="shared" si="323"/>
        <v>0</v>
      </c>
      <c r="Q316" s="130">
        <f t="shared" si="324"/>
        <v>1258.24</v>
      </c>
      <c r="R316" s="49">
        <f t="shared" si="325"/>
        <v>0</v>
      </c>
      <c r="S316" s="49">
        <f t="shared" si="326"/>
        <v>298.13</v>
      </c>
      <c r="T316" s="130">
        <f t="shared" si="327"/>
        <v>120.29</v>
      </c>
      <c r="U316" s="49">
        <f t="shared" si="328"/>
        <v>11.18</v>
      </c>
      <c r="V316" s="130">
        <f t="shared" si="329"/>
        <v>110</v>
      </c>
      <c r="W316" s="130">
        <f t="shared" si="330"/>
        <v>0</v>
      </c>
      <c r="X316" s="49">
        <f t="shared" si="331"/>
        <v>539.6</v>
      </c>
      <c r="Y316" s="49">
        <f t="shared" si="332"/>
        <v>1797.84</v>
      </c>
      <c r="Z316" s="136"/>
      <c r="AA316" s="139" t="s">
        <v>78</v>
      </c>
      <c r="AB316" s="140">
        <f t="shared" ref="AB316:AH316" si="392">K316+R316</f>
        <v>44.72</v>
      </c>
      <c r="AC316" s="140">
        <f t="shared" si="392"/>
        <v>894.39</v>
      </c>
      <c r="AD316" s="140">
        <f t="shared" si="392"/>
        <v>601.46</v>
      </c>
      <c r="AE316" s="140">
        <f t="shared" si="392"/>
        <v>37.27</v>
      </c>
      <c r="AF316" s="140">
        <f t="shared" si="392"/>
        <v>220</v>
      </c>
      <c r="AG316" s="140">
        <f t="shared" si="392"/>
        <v>0</v>
      </c>
      <c r="AH316" s="140">
        <f t="shared" si="392"/>
        <v>1797.84</v>
      </c>
      <c r="AI316" s="139" t="s">
        <v>32</v>
      </c>
    </row>
    <row r="317" s="115" customFormat="1" ht="19" customHeight="1" spans="1:35">
      <c r="A317" s="129">
        <f t="shared" si="317"/>
        <v>314</v>
      </c>
      <c r="B317" s="49" t="s">
        <v>533</v>
      </c>
      <c r="C317" s="44" t="s">
        <v>824</v>
      </c>
      <c r="D317" s="131" t="s">
        <v>825</v>
      </c>
      <c r="E317" s="158">
        <v>3726.65</v>
      </c>
      <c r="F317" s="130">
        <v>3726.65</v>
      </c>
      <c r="G317" s="130">
        <v>6014.67</v>
      </c>
      <c r="H317" s="130">
        <v>3726.65</v>
      </c>
      <c r="I317" s="164">
        <v>0</v>
      </c>
      <c r="J317" s="130"/>
      <c r="K317" s="49">
        <f t="shared" si="318"/>
        <v>44.72</v>
      </c>
      <c r="L317" s="49">
        <f t="shared" si="319"/>
        <v>596.26</v>
      </c>
      <c r="M317" s="130">
        <f t="shared" si="320"/>
        <v>481.17</v>
      </c>
      <c r="N317" s="49">
        <f t="shared" si="321"/>
        <v>26.09</v>
      </c>
      <c r="O317" s="130">
        <f t="shared" si="322"/>
        <v>0</v>
      </c>
      <c r="P317" s="130">
        <f t="shared" si="323"/>
        <v>0</v>
      </c>
      <c r="Q317" s="130">
        <f t="shared" si="324"/>
        <v>1148.24</v>
      </c>
      <c r="R317" s="49">
        <f t="shared" si="325"/>
        <v>0</v>
      </c>
      <c r="S317" s="49">
        <f t="shared" si="326"/>
        <v>298.13</v>
      </c>
      <c r="T317" s="130">
        <f t="shared" si="327"/>
        <v>120.29</v>
      </c>
      <c r="U317" s="49">
        <f t="shared" si="328"/>
        <v>11.18</v>
      </c>
      <c r="V317" s="130">
        <f t="shared" si="329"/>
        <v>0</v>
      </c>
      <c r="W317" s="130">
        <f t="shared" si="330"/>
        <v>0</v>
      </c>
      <c r="X317" s="49">
        <f t="shared" si="331"/>
        <v>429.6</v>
      </c>
      <c r="Y317" s="49">
        <f t="shared" si="332"/>
        <v>1577.84</v>
      </c>
      <c r="Z317" s="136"/>
      <c r="AA317" s="139" t="s">
        <v>54</v>
      </c>
      <c r="AB317" s="140">
        <f t="shared" ref="AB317:AH317" si="393">K317+R317</f>
        <v>44.72</v>
      </c>
      <c r="AC317" s="140">
        <f t="shared" si="393"/>
        <v>894.39</v>
      </c>
      <c r="AD317" s="140">
        <f t="shared" si="393"/>
        <v>601.46</v>
      </c>
      <c r="AE317" s="140">
        <f t="shared" si="393"/>
        <v>37.27</v>
      </c>
      <c r="AF317" s="140">
        <f t="shared" si="393"/>
        <v>0</v>
      </c>
      <c r="AG317" s="140">
        <f t="shared" si="393"/>
        <v>0</v>
      </c>
      <c r="AH317" s="140">
        <f t="shared" si="393"/>
        <v>1577.84</v>
      </c>
      <c r="AI317" s="139" t="s">
        <v>32</v>
      </c>
    </row>
    <row r="318" s="115" customFormat="1" ht="19" customHeight="1" spans="1:35">
      <c r="A318" s="129">
        <f t="shared" si="317"/>
        <v>315</v>
      </c>
      <c r="B318" s="49" t="s">
        <v>411</v>
      </c>
      <c r="C318" s="44" t="s">
        <v>826</v>
      </c>
      <c r="D318" s="131" t="s">
        <v>827</v>
      </c>
      <c r="E318" s="158">
        <v>3726.65</v>
      </c>
      <c r="F318" s="130">
        <v>3726.65</v>
      </c>
      <c r="G318" s="130">
        <v>6014.67</v>
      </c>
      <c r="H318" s="130">
        <v>3726.65</v>
      </c>
      <c r="I318" s="164">
        <v>2200</v>
      </c>
      <c r="J318" s="130"/>
      <c r="K318" s="49">
        <f t="shared" si="318"/>
        <v>44.72</v>
      </c>
      <c r="L318" s="49">
        <f t="shared" si="319"/>
        <v>596.26</v>
      </c>
      <c r="M318" s="130">
        <f t="shared" si="320"/>
        <v>481.17</v>
      </c>
      <c r="N318" s="49">
        <f t="shared" si="321"/>
        <v>26.09</v>
      </c>
      <c r="O318" s="130">
        <f t="shared" si="322"/>
        <v>110</v>
      </c>
      <c r="P318" s="130">
        <f t="shared" si="323"/>
        <v>0</v>
      </c>
      <c r="Q318" s="130">
        <f t="shared" si="324"/>
        <v>1258.24</v>
      </c>
      <c r="R318" s="49">
        <f t="shared" si="325"/>
        <v>0</v>
      </c>
      <c r="S318" s="49">
        <f t="shared" si="326"/>
        <v>298.13</v>
      </c>
      <c r="T318" s="130">
        <f t="shared" si="327"/>
        <v>120.29</v>
      </c>
      <c r="U318" s="49">
        <f t="shared" si="328"/>
        <v>11.18</v>
      </c>
      <c r="V318" s="130">
        <f t="shared" si="329"/>
        <v>110</v>
      </c>
      <c r="W318" s="130">
        <f t="shared" si="330"/>
        <v>0</v>
      </c>
      <c r="X318" s="49">
        <f t="shared" si="331"/>
        <v>539.6</v>
      </c>
      <c r="Y318" s="49">
        <f t="shared" si="332"/>
        <v>1797.84</v>
      </c>
      <c r="Z318" s="136"/>
      <c r="AA318" s="139" t="s">
        <v>76</v>
      </c>
      <c r="AB318" s="140">
        <f t="shared" ref="AB318:AH318" si="394">K318+R318</f>
        <v>44.72</v>
      </c>
      <c r="AC318" s="140">
        <f t="shared" si="394"/>
        <v>894.39</v>
      </c>
      <c r="AD318" s="140">
        <f t="shared" si="394"/>
        <v>601.46</v>
      </c>
      <c r="AE318" s="140">
        <f t="shared" si="394"/>
        <v>37.27</v>
      </c>
      <c r="AF318" s="140">
        <f t="shared" si="394"/>
        <v>220</v>
      </c>
      <c r="AG318" s="140">
        <f t="shared" si="394"/>
        <v>0</v>
      </c>
      <c r="AH318" s="140">
        <f t="shared" si="394"/>
        <v>1797.84</v>
      </c>
      <c r="AI318" s="139" t="s">
        <v>32</v>
      </c>
    </row>
    <row r="319" s="115" customFormat="1" ht="19" customHeight="1" spans="1:35">
      <c r="A319" s="129">
        <f t="shared" ref="A319:A382" si="395">ROW()-3</f>
        <v>316</v>
      </c>
      <c r="B319" s="49" t="s">
        <v>209</v>
      </c>
      <c r="C319" s="44" t="s">
        <v>830</v>
      </c>
      <c r="D319" s="131" t="s">
        <v>831</v>
      </c>
      <c r="E319" s="158">
        <v>3726.65</v>
      </c>
      <c r="F319" s="130">
        <v>3726.65</v>
      </c>
      <c r="G319" s="130">
        <v>6014.67</v>
      </c>
      <c r="H319" s="130">
        <v>3726.65</v>
      </c>
      <c r="I319" s="164">
        <v>2200</v>
      </c>
      <c r="J319" s="130"/>
      <c r="K319" s="49">
        <f t="shared" ref="K319:K382" si="396">ROUND(E319*0.012,2)</f>
        <v>44.72</v>
      </c>
      <c r="L319" s="49">
        <f t="shared" ref="L319:L382" si="397">ROUND(F319*0.16,2)</f>
        <v>596.26</v>
      </c>
      <c r="M319" s="130">
        <f t="shared" ref="M319:M382" si="398">ROUND(G319*0.08,2)</f>
        <v>481.17</v>
      </c>
      <c r="N319" s="49">
        <f t="shared" ref="N319:N382" si="399">ROUND(H319*0.007,2)</f>
        <v>26.09</v>
      </c>
      <c r="O319" s="130">
        <f t="shared" ref="O319:O382" si="400">I319*5%</f>
        <v>110</v>
      </c>
      <c r="P319" s="130">
        <f t="shared" ref="P319:P382" si="401">J319*50%</f>
        <v>0</v>
      </c>
      <c r="Q319" s="130">
        <f t="shared" ref="Q319:Q382" si="402">SUM(K319:P319)</f>
        <v>1258.24</v>
      </c>
      <c r="R319" s="49">
        <f t="shared" ref="R319:R382" si="403">E319*0</f>
        <v>0</v>
      </c>
      <c r="S319" s="49">
        <f t="shared" ref="S319:S382" si="404">ROUND(F319*0.08,2)</f>
        <v>298.13</v>
      </c>
      <c r="T319" s="130">
        <f t="shared" ref="T319:T382" si="405">ROUND(G319*0.02,2)</f>
        <v>120.29</v>
      </c>
      <c r="U319" s="49">
        <f t="shared" ref="U319:U382" si="406">ROUND(H319*0.003,2)</f>
        <v>11.18</v>
      </c>
      <c r="V319" s="130">
        <f t="shared" ref="V319:V382" si="407">I319*5%</f>
        <v>110</v>
      </c>
      <c r="W319" s="130">
        <f t="shared" ref="W319:W382" si="408">J319*50%</f>
        <v>0</v>
      </c>
      <c r="X319" s="49">
        <f t="shared" ref="X319:X382" si="409">SUM(R319:W319)</f>
        <v>539.6</v>
      </c>
      <c r="Y319" s="49">
        <f t="shared" ref="Y319:Y382" si="410">Q319+X319</f>
        <v>1797.84</v>
      </c>
      <c r="Z319" s="136"/>
      <c r="AA319" s="139" t="s">
        <v>69</v>
      </c>
      <c r="AB319" s="140">
        <f t="shared" ref="AB319:AH319" si="411">K319+R319</f>
        <v>44.72</v>
      </c>
      <c r="AC319" s="140">
        <f t="shared" si="411"/>
        <v>894.39</v>
      </c>
      <c r="AD319" s="140">
        <f t="shared" si="411"/>
        <v>601.46</v>
      </c>
      <c r="AE319" s="140">
        <f t="shared" si="411"/>
        <v>37.27</v>
      </c>
      <c r="AF319" s="140">
        <f t="shared" si="411"/>
        <v>220</v>
      </c>
      <c r="AG319" s="140">
        <f t="shared" si="411"/>
        <v>0</v>
      </c>
      <c r="AH319" s="140">
        <f t="shared" si="411"/>
        <v>1797.84</v>
      </c>
      <c r="AI319" s="139" t="s">
        <v>32</v>
      </c>
    </row>
    <row r="320" s="115" customFormat="1" ht="19" customHeight="1" spans="1:35">
      <c r="A320" s="129">
        <f t="shared" si="395"/>
        <v>317</v>
      </c>
      <c r="B320" s="49" t="s">
        <v>201</v>
      </c>
      <c r="C320" s="44" t="s">
        <v>832</v>
      </c>
      <c r="D320" s="449" t="s">
        <v>833</v>
      </c>
      <c r="E320" s="158">
        <v>3726.65</v>
      </c>
      <c r="F320" s="130">
        <v>3726.65</v>
      </c>
      <c r="G320" s="130">
        <v>6014.67</v>
      </c>
      <c r="H320" s="130">
        <v>3726.65</v>
      </c>
      <c r="I320" s="164">
        <v>2200</v>
      </c>
      <c r="J320" s="130"/>
      <c r="K320" s="49">
        <f t="shared" si="396"/>
        <v>44.72</v>
      </c>
      <c r="L320" s="49">
        <f t="shared" si="397"/>
        <v>596.26</v>
      </c>
      <c r="M320" s="130">
        <f t="shared" si="398"/>
        <v>481.17</v>
      </c>
      <c r="N320" s="49">
        <f t="shared" si="399"/>
        <v>26.09</v>
      </c>
      <c r="O320" s="130">
        <f t="shared" si="400"/>
        <v>110</v>
      </c>
      <c r="P320" s="130">
        <f t="shared" si="401"/>
        <v>0</v>
      </c>
      <c r="Q320" s="130">
        <f t="shared" si="402"/>
        <v>1258.24</v>
      </c>
      <c r="R320" s="49">
        <f t="shared" si="403"/>
        <v>0</v>
      </c>
      <c r="S320" s="49">
        <f t="shared" si="404"/>
        <v>298.13</v>
      </c>
      <c r="T320" s="130">
        <f t="shared" si="405"/>
        <v>120.29</v>
      </c>
      <c r="U320" s="49">
        <f t="shared" si="406"/>
        <v>11.18</v>
      </c>
      <c r="V320" s="130">
        <f t="shared" si="407"/>
        <v>110</v>
      </c>
      <c r="W320" s="130">
        <f t="shared" si="408"/>
        <v>0</v>
      </c>
      <c r="X320" s="49">
        <f t="shared" si="409"/>
        <v>539.6</v>
      </c>
      <c r="Y320" s="49">
        <f t="shared" si="410"/>
        <v>1797.84</v>
      </c>
      <c r="Z320" s="136"/>
      <c r="AA320" s="139" t="s">
        <v>66</v>
      </c>
      <c r="AB320" s="140">
        <f t="shared" ref="AB320:AH320" si="412">K320+R320</f>
        <v>44.72</v>
      </c>
      <c r="AC320" s="140">
        <f t="shared" si="412"/>
        <v>894.39</v>
      </c>
      <c r="AD320" s="140">
        <f t="shared" si="412"/>
        <v>601.46</v>
      </c>
      <c r="AE320" s="140">
        <f t="shared" si="412"/>
        <v>37.27</v>
      </c>
      <c r="AF320" s="140">
        <f t="shared" si="412"/>
        <v>220</v>
      </c>
      <c r="AG320" s="140">
        <f t="shared" si="412"/>
        <v>0</v>
      </c>
      <c r="AH320" s="140">
        <f t="shared" si="412"/>
        <v>1797.84</v>
      </c>
      <c r="AI320" s="139" t="s">
        <v>32</v>
      </c>
    </row>
    <row r="321" s="115" customFormat="1" ht="19" customHeight="1" spans="1:35">
      <c r="A321" s="129">
        <f t="shared" si="395"/>
        <v>318</v>
      </c>
      <c r="B321" s="49" t="s">
        <v>119</v>
      </c>
      <c r="C321" s="44" t="s">
        <v>834</v>
      </c>
      <c r="D321" s="449" t="s">
        <v>835</v>
      </c>
      <c r="E321" s="158">
        <v>3726.65</v>
      </c>
      <c r="F321" s="130">
        <v>3726.65</v>
      </c>
      <c r="G321" s="130">
        <v>6014.67</v>
      </c>
      <c r="H321" s="130">
        <v>3726.65</v>
      </c>
      <c r="I321" s="164">
        <v>2200</v>
      </c>
      <c r="J321" s="130"/>
      <c r="K321" s="49">
        <f t="shared" si="396"/>
        <v>44.72</v>
      </c>
      <c r="L321" s="49">
        <f t="shared" si="397"/>
        <v>596.26</v>
      </c>
      <c r="M321" s="130">
        <f t="shared" si="398"/>
        <v>481.17</v>
      </c>
      <c r="N321" s="49">
        <f t="shared" si="399"/>
        <v>26.09</v>
      </c>
      <c r="O321" s="130">
        <f t="shared" si="400"/>
        <v>110</v>
      </c>
      <c r="P321" s="130">
        <f t="shared" si="401"/>
        <v>0</v>
      </c>
      <c r="Q321" s="130">
        <f t="shared" si="402"/>
        <v>1258.24</v>
      </c>
      <c r="R321" s="49">
        <f t="shared" si="403"/>
        <v>0</v>
      </c>
      <c r="S321" s="49">
        <f t="shared" si="404"/>
        <v>298.13</v>
      </c>
      <c r="T321" s="130">
        <f t="shared" si="405"/>
        <v>120.29</v>
      </c>
      <c r="U321" s="49">
        <f t="shared" si="406"/>
        <v>11.18</v>
      </c>
      <c r="V321" s="130">
        <f t="shared" si="407"/>
        <v>110</v>
      </c>
      <c r="W321" s="130">
        <f t="shared" si="408"/>
        <v>0</v>
      </c>
      <c r="X321" s="49">
        <f t="shared" si="409"/>
        <v>539.6</v>
      </c>
      <c r="Y321" s="49">
        <f t="shared" si="410"/>
        <v>1797.84</v>
      </c>
      <c r="Z321" s="136"/>
      <c r="AA321" s="139" t="s">
        <v>78</v>
      </c>
      <c r="AB321" s="140">
        <f t="shared" ref="AB321:AH321" si="413">K321+R321</f>
        <v>44.72</v>
      </c>
      <c r="AC321" s="140">
        <f t="shared" si="413"/>
        <v>894.39</v>
      </c>
      <c r="AD321" s="140">
        <f t="shared" si="413"/>
        <v>601.46</v>
      </c>
      <c r="AE321" s="140">
        <f t="shared" si="413"/>
        <v>37.27</v>
      </c>
      <c r="AF321" s="140">
        <f t="shared" si="413"/>
        <v>220</v>
      </c>
      <c r="AG321" s="140">
        <f t="shared" si="413"/>
        <v>0</v>
      </c>
      <c r="AH321" s="140">
        <f t="shared" si="413"/>
        <v>1797.84</v>
      </c>
      <c r="AI321" s="139" t="s">
        <v>32</v>
      </c>
    </row>
    <row r="322" s="115" customFormat="1" ht="19" customHeight="1" spans="1:35">
      <c r="A322" s="129">
        <f t="shared" si="395"/>
        <v>319</v>
      </c>
      <c r="B322" s="49" t="s">
        <v>119</v>
      </c>
      <c r="C322" s="44" t="s">
        <v>836</v>
      </c>
      <c r="D322" s="131" t="s">
        <v>837</v>
      </c>
      <c r="E322" s="158">
        <v>3726.65</v>
      </c>
      <c r="F322" s="130">
        <v>3726.65</v>
      </c>
      <c r="G322" s="130">
        <v>6014.67</v>
      </c>
      <c r="H322" s="130">
        <v>3726.65</v>
      </c>
      <c r="I322" s="164">
        <v>2200</v>
      </c>
      <c r="J322" s="130"/>
      <c r="K322" s="49">
        <f t="shared" si="396"/>
        <v>44.72</v>
      </c>
      <c r="L322" s="49">
        <f t="shared" si="397"/>
        <v>596.26</v>
      </c>
      <c r="M322" s="130">
        <f t="shared" si="398"/>
        <v>481.17</v>
      </c>
      <c r="N322" s="49">
        <f t="shared" si="399"/>
        <v>26.09</v>
      </c>
      <c r="O322" s="130">
        <f t="shared" si="400"/>
        <v>110</v>
      </c>
      <c r="P322" s="130">
        <f t="shared" si="401"/>
        <v>0</v>
      </c>
      <c r="Q322" s="130">
        <f t="shared" si="402"/>
        <v>1258.24</v>
      </c>
      <c r="R322" s="49">
        <f t="shared" si="403"/>
        <v>0</v>
      </c>
      <c r="S322" s="49">
        <f t="shared" si="404"/>
        <v>298.13</v>
      </c>
      <c r="T322" s="130">
        <f t="shared" si="405"/>
        <v>120.29</v>
      </c>
      <c r="U322" s="49">
        <f t="shared" si="406"/>
        <v>11.18</v>
      </c>
      <c r="V322" s="130">
        <f t="shared" si="407"/>
        <v>110</v>
      </c>
      <c r="W322" s="130">
        <f t="shared" si="408"/>
        <v>0</v>
      </c>
      <c r="X322" s="49">
        <f t="shared" si="409"/>
        <v>539.6</v>
      </c>
      <c r="Y322" s="49">
        <f t="shared" si="410"/>
        <v>1797.84</v>
      </c>
      <c r="Z322" s="136"/>
      <c r="AA322" s="139" t="s">
        <v>78</v>
      </c>
      <c r="AB322" s="140">
        <f t="shared" ref="AB322:AH322" si="414">K322+R322</f>
        <v>44.72</v>
      </c>
      <c r="AC322" s="140">
        <f t="shared" si="414"/>
        <v>894.39</v>
      </c>
      <c r="AD322" s="140">
        <f t="shared" si="414"/>
        <v>601.46</v>
      </c>
      <c r="AE322" s="140">
        <f t="shared" si="414"/>
        <v>37.27</v>
      </c>
      <c r="AF322" s="140">
        <f t="shared" si="414"/>
        <v>220</v>
      </c>
      <c r="AG322" s="140">
        <f t="shared" si="414"/>
        <v>0</v>
      </c>
      <c r="AH322" s="140">
        <f t="shared" si="414"/>
        <v>1797.84</v>
      </c>
      <c r="AI322" s="139" t="s">
        <v>32</v>
      </c>
    </row>
    <row r="323" s="115" customFormat="1" ht="19" customHeight="1" spans="1:35">
      <c r="A323" s="129">
        <f t="shared" si="395"/>
        <v>320</v>
      </c>
      <c r="B323" s="49" t="s">
        <v>411</v>
      </c>
      <c r="C323" s="44" t="s">
        <v>838</v>
      </c>
      <c r="D323" s="449" t="s">
        <v>839</v>
      </c>
      <c r="E323" s="294">
        <v>3726.65</v>
      </c>
      <c r="F323" s="158">
        <v>3820</v>
      </c>
      <c r="G323" s="130">
        <v>6014.67</v>
      </c>
      <c r="H323" s="158">
        <v>3820</v>
      </c>
      <c r="I323" s="164">
        <v>4180</v>
      </c>
      <c r="J323" s="130"/>
      <c r="K323" s="49">
        <f t="shared" si="396"/>
        <v>44.72</v>
      </c>
      <c r="L323" s="49">
        <f t="shared" si="397"/>
        <v>611.2</v>
      </c>
      <c r="M323" s="130">
        <f t="shared" si="398"/>
        <v>481.17</v>
      </c>
      <c r="N323" s="49">
        <f t="shared" si="399"/>
        <v>26.74</v>
      </c>
      <c r="O323" s="130">
        <f t="shared" si="400"/>
        <v>209</v>
      </c>
      <c r="P323" s="130">
        <f t="shared" si="401"/>
        <v>0</v>
      </c>
      <c r="Q323" s="130">
        <f t="shared" si="402"/>
        <v>1372.83</v>
      </c>
      <c r="R323" s="49">
        <f t="shared" si="403"/>
        <v>0</v>
      </c>
      <c r="S323" s="49">
        <f t="shared" si="404"/>
        <v>305.6</v>
      </c>
      <c r="T323" s="130">
        <f t="shared" si="405"/>
        <v>120.29</v>
      </c>
      <c r="U323" s="49">
        <f t="shared" si="406"/>
        <v>11.46</v>
      </c>
      <c r="V323" s="130">
        <f t="shared" si="407"/>
        <v>209</v>
      </c>
      <c r="W323" s="130">
        <f t="shared" si="408"/>
        <v>0</v>
      </c>
      <c r="X323" s="49">
        <f t="shared" si="409"/>
        <v>646.35</v>
      </c>
      <c r="Y323" s="49">
        <f t="shared" si="410"/>
        <v>2019.18</v>
      </c>
      <c r="Z323" s="136"/>
      <c r="AA323" s="139" t="s">
        <v>76</v>
      </c>
      <c r="AB323" s="140">
        <f t="shared" ref="AB323:AH323" si="415">K323+R323</f>
        <v>44.72</v>
      </c>
      <c r="AC323" s="140">
        <f t="shared" si="415"/>
        <v>916.8</v>
      </c>
      <c r="AD323" s="140">
        <f t="shared" si="415"/>
        <v>601.46</v>
      </c>
      <c r="AE323" s="140">
        <f t="shared" si="415"/>
        <v>38.2</v>
      </c>
      <c r="AF323" s="140">
        <f t="shared" si="415"/>
        <v>418</v>
      </c>
      <c r="AG323" s="140">
        <f t="shared" si="415"/>
        <v>0</v>
      </c>
      <c r="AH323" s="140">
        <f t="shared" si="415"/>
        <v>2019.18</v>
      </c>
      <c r="AI323" s="139" t="s">
        <v>32</v>
      </c>
    </row>
    <row r="324" s="115" customFormat="1" ht="19" customHeight="1" spans="1:35">
      <c r="A324" s="129">
        <f t="shared" si="395"/>
        <v>321</v>
      </c>
      <c r="B324" s="49" t="s">
        <v>119</v>
      </c>
      <c r="C324" s="44" t="s">
        <v>840</v>
      </c>
      <c r="D324" s="131" t="s">
        <v>841</v>
      </c>
      <c r="E324" s="158">
        <v>3726.65</v>
      </c>
      <c r="F324" s="130">
        <v>3726.65</v>
      </c>
      <c r="G324" s="130">
        <v>6014.67</v>
      </c>
      <c r="H324" s="130">
        <v>3726.65</v>
      </c>
      <c r="I324" s="164">
        <v>2200</v>
      </c>
      <c r="J324" s="130"/>
      <c r="K324" s="49">
        <f t="shared" si="396"/>
        <v>44.72</v>
      </c>
      <c r="L324" s="49">
        <f t="shared" si="397"/>
        <v>596.26</v>
      </c>
      <c r="M324" s="130">
        <f t="shared" si="398"/>
        <v>481.17</v>
      </c>
      <c r="N324" s="49">
        <f t="shared" si="399"/>
        <v>26.09</v>
      </c>
      <c r="O324" s="130">
        <f t="shared" si="400"/>
        <v>110</v>
      </c>
      <c r="P324" s="130">
        <f t="shared" si="401"/>
        <v>0</v>
      </c>
      <c r="Q324" s="130">
        <f t="shared" si="402"/>
        <v>1258.24</v>
      </c>
      <c r="R324" s="49">
        <f t="shared" si="403"/>
        <v>0</v>
      </c>
      <c r="S324" s="49">
        <f t="shared" si="404"/>
        <v>298.13</v>
      </c>
      <c r="T324" s="130">
        <f t="shared" si="405"/>
        <v>120.29</v>
      </c>
      <c r="U324" s="49">
        <f t="shared" si="406"/>
        <v>11.18</v>
      </c>
      <c r="V324" s="130">
        <f t="shared" si="407"/>
        <v>110</v>
      </c>
      <c r="W324" s="130">
        <f t="shared" si="408"/>
        <v>0</v>
      </c>
      <c r="X324" s="49">
        <f t="shared" si="409"/>
        <v>539.6</v>
      </c>
      <c r="Y324" s="49">
        <f t="shared" si="410"/>
        <v>1797.84</v>
      </c>
      <c r="Z324" s="136"/>
      <c r="AA324" s="139" t="s">
        <v>78</v>
      </c>
      <c r="AB324" s="140">
        <f t="shared" ref="AB324:AH324" si="416">K324+R324</f>
        <v>44.72</v>
      </c>
      <c r="AC324" s="140">
        <f t="shared" si="416"/>
        <v>894.39</v>
      </c>
      <c r="AD324" s="140">
        <f t="shared" si="416"/>
        <v>601.46</v>
      </c>
      <c r="AE324" s="140">
        <f t="shared" si="416"/>
        <v>37.27</v>
      </c>
      <c r="AF324" s="140">
        <f t="shared" si="416"/>
        <v>220</v>
      </c>
      <c r="AG324" s="140">
        <f t="shared" si="416"/>
        <v>0</v>
      </c>
      <c r="AH324" s="140">
        <f t="shared" si="416"/>
        <v>1797.84</v>
      </c>
      <c r="AI324" s="139" t="s">
        <v>32</v>
      </c>
    </row>
    <row r="325" s="115" customFormat="1" ht="19" customHeight="1" spans="1:35">
      <c r="A325" s="129">
        <f t="shared" si="395"/>
        <v>322</v>
      </c>
      <c r="B325" s="49" t="s">
        <v>411</v>
      </c>
      <c r="C325" s="44" t="s">
        <v>844</v>
      </c>
      <c r="D325" s="131" t="s">
        <v>845</v>
      </c>
      <c r="E325" s="158">
        <v>3726.65</v>
      </c>
      <c r="F325" s="130">
        <v>3726.65</v>
      </c>
      <c r="G325" s="130">
        <v>6014.67</v>
      </c>
      <c r="H325" s="130">
        <v>3726.65</v>
      </c>
      <c r="I325" s="164">
        <v>2200</v>
      </c>
      <c r="J325" s="130"/>
      <c r="K325" s="49">
        <f t="shared" si="396"/>
        <v>44.72</v>
      </c>
      <c r="L325" s="49">
        <f t="shared" si="397"/>
        <v>596.26</v>
      </c>
      <c r="M325" s="130">
        <f t="shared" si="398"/>
        <v>481.17</v>
      </c>
      <c r="N325" s="49">
        <f t="shared" si="399"/>
        <v>26.09</v>
      </c>
      <c r="O325" s="130">
        <f t="shared" si="400"/>
        <v>110</v>
      </c>
      <c r="P325" s="130">
        <f t="shared" si="401"/>
        <v>0</v>
      </c>
      <c r="Q325" s="130">
        <f t="shared" si="402"/>
        <v>1258.24</v>
      </c>
      <c r="R325" s="49">
        <f t="shared" si="403"/>
        <v>0</v>
      </c>
      <c r="S325" s="49">
        <f t="shared" si="404"/>
        <v>298.13</v>
      </c>
      <c r="T325" s="130">
        <f t="shared" si="405"/>
        <v>120.29</v>
      </c>
      <c r="U325" s="49">
        <f t="shared" si="406"/>
        <v>11.18</v>
      </c>
      <c r="V325" s="130">
        <f t="shared" si="407"/>
        <v>110</v>
      </c>
      <c r="W325" s="130">
        <f t="shared" si="408"/>
        <v>0</v>
      </c>
      <c r="X325" s="49">
        <f t="shared" si="409"/>
        <v>539.6</v>
      </c>
      <c r="Y325" s="49">
        <f t="shared" si="410"/>
        <v>1797.84</v>
      </c>
      <c r="Z325" s="136"/>
      <c r="AA325" s="139" t="s">
        <v>76</v>
      </c>
      <c r="AB325" s="140">
        <f t="shared" ref="AB325:AH325" si="417">K325+R325</f>
        <v>44.72</v>
      </c>
      <c r="AC325" s="140">
        <f t="shared" si="417"/>
        <v>894.39</v>
      </c>
      <c r="AD325" s="140">
        <f t="shared" si="417"/>
        <v>601.46</v>
      </c>
      <c r="AE325" s="140">
        <f t="shared" si="417"/>
        <v>37.27</v>
      </c>
      <c r="AF325" s="140">
        <f t="shared" si="417"/>
        <v>220</v>
      </c>
      <c r="AG325" s="140">
        <f t="shared" si="417"/>
        <v>0</v>
      </c>
      <c r="AH325" s="140">
        <f t="shared" si="417"/>
        <v>1797.84</v>
      </c>
      <c r="AI325" s="139" t="s">
        <v>32</v>
      </c>
    </row>
    <row r="326" s="115" customFormat="1" ht="19" customHeight="1" spans="1:35">
      <c r="A326" s="129">
        <f t="shared" si="395"/>
        <v>323</v>
      </c>
      <c r="B326" s="49" t="s">
        <v>206</v>
      </c>
      <c r="C326" s="44" t="s">
        <v>846</v>
      </c>
      <c r="D326" s="131" t="s">
        <v>847</v>
      </c>
      <c r="E326" s="158">
        <v>3726.65</v>
      </c>
      <c r="F326" s="130">
        <v>3726.65</v>
      </c>
      <c r="G326" s="130">
        <v>6014.67</v>
      </c>
      <c r="H326" s="130">
        <v>3726.65</v>
      </c>
      <c r="I326" s="164">
        <v>3180</v>
      </c>
      <c r="J326" s="130"/>
      <c r="K326" s="49">
        <f t="shared" si="396"/>
        <v>44.72</v>
      </c>
      <c r="L326" s="49">
        <f t="shared" si="397"/>
        <v>596.26</v>
      </c>
      <c r="M326" s="130">
        <f t="shared" si="398"/>
        <v>481.17</v>
      </c>
      <c r="N326" s="49">
        <f t="shared" si="399"/>
        <v>26.09</v>
      </c>
      <c r="O326" s="130">
        <f t="shared" si="400"/>
        <v>159</v>
      </c>
      <c r="P326" s="130">
        <f t="shared" si="401"/>
        <v>0</v>
      </c>
      <c r="Q326" s="130">
        <f t="shared" si="402"/>
        <v>1307.24</v>
      </c>
      <c r="R326" s="49">
        <f t="shared" si="403"/>
        <v>0</v>
      </c>
      <c r="S326" s="49">
        <f t="shared" si="404"/>
        <v>298.13</v>
      </c>
      <c r="T326" s="130">
        <f t="shared" si="405"/>
        <v>120.29</v>
      </c>
      <c r="U326" s="49">
        <f t="shared" si="406"/>
        <v>11.18</v>
      </c>
      <c r="V326" s="130">
        <f t="shared" si="407"/>
        <v>159</v>
      </c>
      <c r="W326" s="130">
        <f t="shared" si="408"/>
        <v>0</v>
      </c>
      <c r="X326" s="49">
        <f t="shared" si="409"/>
        <v>588.6</v>
      </c>
      <c r="Y326" s="49">
        <f t="shared" si="410"/>
        <v>1895.84</v>
      </c>
      <c r="Z326" s="136"/>
      <c r="AA326" s="139" t="s">
        <v>63</v>
      </c>
      <c r="AB326" s="140">
        <f t="shared" ref="AB326:AH326" si="418">K326+R326</f>
        <v>44.72</v>
      </c>
      <c r="AC326" s="140">
        <f t="shared" si="418"/>
        <v>894.39</v>
      </c>
      <c r="AD326" s="140">
        <f t="shared" si="418"/>
        <v>601.46</v>
      </c>
      <c r="AE326" s="140">
        <f t="shared" si="418"/>
        <v>37.27</v>
      </c>
      <c r="AF326" s="140">
        <f t="shared" si="418"/>
        <v>318</v>
      </c>
      <c r="AG326" s="140">
        <f t="shared" si="418"/>
        <v>0</v>
      </c>
      <c r="AH326" s="140">
        <f t="shared" si="418"/>
        <v>1895.84</v>
      </c>
      <c r="AI326" s="139" t="s">
        <v>31</v>
      </c>
    </row>
    <row r="327" s="115" customFormat="1" ht="19" customHeight="1" spans="1:35">
      <c r="A327" s="129">
        <f t="shared" si="395"/>
        <v>324</v>
      </c>
      <c r="B327" s="49" t="s">
        <v>209</v>
      </c>
      <c r="C327" s="44" t="s">
        <v>848</v>
      </c>
      <c r="D327" s="131" t="s">
        <v>849</v>
      </c>
      <c r="E327" s="158">
        <v>3726.65</v>
      </c>
      <c r="F327" s="130">
        <v>3726.65</v>
      </c>
      <c r="G327" s="130">
        <v>6014.67</v>
      </c>
      <c r="H327" s="130">
        <v>3726.65</v>
      </c>
      <c r="I327" s="164">
        <v>0</v>
      </c>
      <c r="J327" s="130"/>
      <c r="K327" s="49">
        <f t="shared" si="396"/>
        <v>44.72</v>
      </c>
      <c r="L327" s="49">
        <f t="shared" si="397"/>
        <v>596.26</v>
      </c>
      <c r="M327" s="130">
        <f t="shared" si="398"/>
        <v>481.17</v>
      </c>
      <c r="N327" s="49">
        <f t="shared" si="399"/>
        <v>26.09</v>
      </c>
      <c r="O327" s="130">
        <f t="shared" si="400"/>
        <v>0</v>
      </c>
      <c r="P327" s="130">
        <f t="shared" si="401"/>
        <v>0</v>
      </c>
      <c r="Q327" s="130">
        <f t="shared" si="402"/>
        <v>1148.24</v>
      </c>
      <c r="R327" s="49">
        <f t="shared" si="403"/>
        <v>0</v>
      </c>
      <c r="S327" s="49">
        <f t="shared" si="404"/>
        <v>298.13</v>
      </c>
      <c r="T327" s="130">
        <f t="shared" si="405"/>
        <v>120.29</v>
      </c>
      <c r="U327" s="49">
        <f t="shared" si="406"/>
        <v>11.18</v>
      </c>
      <c r="V327" s="130">
        <f t="shared" si="407"/>
        <v>0</v>
      </c>
      <c r="W327" s="130">
        <f t="shared" si="408"/>
        <v>0</v>
      </c>
      <c r="X327" s="49">
        <f t="shared" si="409"/>
        <v>429.6</v>
      </c>
      <c r="Y327" s="49">
        <f t="shared" si="410"/>
        <v>1577.84</v>
      </c>
      <c r="Z327" s="136"/>
      <c r="AA327" s="139" t="s">
        <v>69</v>
      </c>
      <c r="AB327" s="140">
        <f t="shared" ref="AB327:AH327" si="419">K327+R327</f>
        <v>44.72</v>
      </c>
      <c r="AC327" s="140">
        <f t="shared" si="419"/>
        <v>894.39</v>
      </c>
      <c r="AD327" s="140">
        <f t="shared" si="419"/>
        <v>601.46</v>
      </c>
      <c r="AE327" s="140">
        <f t="shared" si="419"/>
        <v>37.27</v>
      </c>
      <c r="AF327" s="140">
        <f t="shared" si="419"/>
        <v>0</v>
      </c>
      <c r="AG327" s="140">
        <f t="shared" si="419"/>
        <v>0</v>
      </c>
      <c r="AH327" s="140">
        <f t="shared" si="419"/>
        <v>1577.84</v>
      </c>
      <c r="AI327" s="139" t="s">
        <v>32</v>
      </c>
    </row>
    <row r="328" s="115" customFormat="1" ht="19" customHeight="1" spans="1:35">
      <c r="A328" s="129">
        <f t="shared" si="395"/>
        <v>325</v>
      </c>
      <c r="B328" s="49" t="s">
        <v>119</v>
      </c>
      <c r="C328" s="44" t="s">
        <v>850</v>
      </c>
      <c r="D328" s="131" t="s">
        <v>851</v>
      </c>
      <c r="E328" s="158">
        <v>3726.65</v>
      </c>
      <c r="F328" s="130">
        <v>3726.65</v>
      </c>
      <c r="G328" s="130">
        <v>6014.67</v>
      </c>
      <c r="H328" s="130">
        <v>3726.65</v>
      </c>
      <c r="I328" s="164">
        <v>2200</v>
      </c>
      <c r="J328" s="130"/>
      <c r="K328" s="49">
        <f t="shared" si="396"/>
        <v>44.72</v>
      </c>
      <c r="L328" s="49">
        <f t="shared" si="397"/>
        <v>596.26</v>
      </c>
      <c r="M328" s="130">
        <f t="shared" si="398"/>
        <v>481.17</v>
      </c>
      <c r="N328" s="49">
        <f t="shared" si="399"/>
        <v>26.09</v>
      </c>
      <c r="O328" s="130">
        <f t="shared" si="400"/>
        <v>110</v>
      </c>
      <c r="P328" s="130">
        <f t="shared" si="401"/>
        <v>0</v>
      </c>
      <c r="Q328" s="130">
        <f t="shared" si="402"/>
        <v>1258.24</v>
      </c>
      <c r="R328" s="49">
        <f t="shared" si="403"/>
        <v>0</v>
      </c>
      <c r="S328" s="49">
        <f t="shared" si="404"/>
        <v>298.13</v>
      </c>
      <c r="T328" s="130">
        <f t="shared" si="405"/>
        <v>120.29</v>
      </c>
      <c r="U328" s="49">
        <f t="shared" si="406"/>
        <v>11.18</v>
      </c>
      <c r="V328" s="130">
        <f t="shared" si="407"/>
        <v>110</v>
      </c>
      <c r="W328" s="130">
        <f t="shared" si="408"/>
        <v>0</v>
      </c>
      <c r="X328" s="49">
        <f t="shared" si="409"/>
        <v>539.6</v>
      </c>
      <c r="Y328" s="49">
        <f t="shared" si="410"/>
        <v>1797.84</v>
      </c>
      <c r="Z328" s="136"/>
      <c r="AA328" s="139" t="s">
        <v>51</v>
      </c>
      <c r="AB328" s="140">
        <f t="shared" ref="AB328:AH328" si="420">K328+R328</f>
        <v>44.72</v>
      </c>
      <c r="AC328" s="140">
        <f t="shared" si="420"/>
        <v>894.39</v>
      </c>
      <c r="AD328" s="140">
        <f t="shared" si="420"/>
        <v>601.46</v>
      </c>
      <c r="AE328" s="140">
        <f t="shared" si="420"/>
        <v>37.27</v>
      </c>
      <c r="AF328" s="140">
        <f t="shared" si="420"/>
        <v>220</v>
      </c>
      <c r="AG328" s="140">
        <f t="shared" si="420"/>
        <v>0</v>
      </c>
      <c r="AH328" s="140">
        <f t="shared" si="420"/>
        <v>1797.84</v>
      </c>
      <c r="AI328" s="139" t="s">
        <v>32</v>
      </c>
    </row>
    <row r="329" s="115" customFormat="1" ht="19" customHeight="1" spans="1:35">
      <c r="A329" s="129">
        <f t="shared" si="395"/>
        <v>326</v>
      </c>
      <c r="B329" s="49" t="s">
        <v>411</v>
      </c>
      <c r="C329" s="44" t="s">
        <v>852</v>
      </c>
      <c r="D329" s="449" t="s">
        <v>853</v>
      </c>
      <c r="E329" s="158">
        <v>3726.65</v>
      </c>
      <c r="F329" s="130">
        <v>3726.65</v>
      </c>
      <c r="G329" s="130">
        <v>6014.67</v>
      </c>
      <c r="H329" s="130">
        <v>3726.65</v>
      </c>
      <c r="I329" s="164">
        <v>2200</v>
      </c>
      <c r="J329" s="130"/>
      <c r="K329" s="49">
        <f t="shared" si="396"/>
        <v>44.72</v>
      </c>
      <c r="L329" s="49">
        <f t="shared" si="397"/>
        <v>596.26</v>
      </c>
      <c r="M329" s="130">
        <f t="shared" si="398"/>
        <v>481.17</v>
      </c>
      <c r="N329" s="49">
        <f t="shared" si="399"/>
        <v>26.09</v>
      </c>
      <c r="O329" s="130">
        <f t="shared" si="400"/>
        <v>110</v>
      </c>
      <c r="P329" s="130">
        <f t="shared" si="401"/>
        <v>0</v>
      </c>
      <c r="Q329" s="130">
        <f t="shared" si="402"/>
        <v>1258.24</v>
      </c>
      <c r="R329" s="49">
        <f t="shared" si="403"/>
        <v>0</v>
      </c>
      <c r="S329" s="49">
        <f t="shared" si="404"/>
        <v>298.13</v>
      </c>
      <c r="T329" s="130">
        <f t="shared" si="405"/>
        <v>120.29</v>
      </c>
      <c r="U329" s="49">
        <f t="shared" si="406"/>
        <v>11.18</v>
      </c>
      <c r="V329" s="130">
        <f t="shared" si="407"/>
        <v>110</v>
      </c>
      <c r="W329" s="130">
        <f t="shared" si="408"/>
        <v>0</v>
      </c>
      <c r="X329" s="49">
        <f t="shared" si="409"/>
        <v>539.6</v>
      </c>
      <c r="Y329" s="49">
        <f t="shared" si="410"/>
        <v>1797.84</v>
      </c>
      <c r="Z329" s="136"/>
      <c r="AA329" s="139" t="s">
        <v>76</v>
      </c>
      <c r="AB329" s="140">
        <f t="shared" ref="AB329:AH329" si="421">K329+R329</f>
        <v>44.72</v>
      </c>
      <c r="AC329" s="140">
        <f t="shared" si="421"/>
        <v>894.39</v>
      </c>
      <c r="AD329" s="140">
        <f t="shared" si="421"/>
        <v>601.46</v>
      </c>
      <c r="AE329" s="140">
        <f t="shared" si="421"/>
        <v>37.27</v>
      </c>
      <c r="AF329" s="140">
        <f t="shared" si="421"/>
        <v>220</v>
      </c>
      <c r="AG329" s="140">
        <f t="shared" si="421"/>
        <v>0</v>
      </c>
      <c r="AH329" s="140">
        <f t="shared" si="421"/>
        <v>1797.84</v>
      </c>
      <c r="AI329" s="139" t="s">
        <v>32</v>
      </c>
    </row>
    <row r="330" s="115" customFormat="1" ht="19" customHeight="1" spans="1:35">
      <c r="A330" s="129">
        <f t="shared" si="395"/>
        <v>327</v>
      </c>
      <c r="B330" s="49" t="s">
        <v>411</v>
      </c>
      <c r="C330" s="44" t="s">
        <v>854</v>
      </c>
      <c r="D330" s="131" t="s">
        <v>855</v>
      </c>
      <c r="E330" s="158">
        <v>3726.65</v>
      </c>
      <c r="F330" s="130">
        <v>3726.65</v>
      </c>
      <c r="G330" s="130">
        <v>6014.67</v>
      </c>
      <c r="H330" s="130">
        <v>3726.65</v>
      </c>
      <c r="I330" s="164">
        <v>2200</v>
      </c>
      <c r="J330" s="130"/>
      <c r="K330" s="49">
        <f t="shared" si="396"/>
        <v>44.72</v>
      </c>
      <c r="L330" s="49">
        <f t="shared" si="397"/>
        <v>596.26</v>
      </c>
      <c r="M330" s="130">
        <f t="shared" si="398"/>
        <v>481.17</v>
      </c>
      <c r="N330" s="49">
        <f t="shared" si="399"/>
        <v>26.09</v>
      </c>
      <c r="O330" s="130">
        <f t="shared" si="400"/>
        <v>110</v>
      </c>
      <c r="P330" s="130">
        <f t="shared" si="401"/>
        <v>0</v>
      </c>
      <c r="Q330" s="130">
        <f t="shared" si="402"/>
        <v>1258.24</v>
      </c>
      <c r="R330" s="49">
        <f t="shared" si="403"/>
        <v>0</v>
      </c>
      <c r="S330" s="49">
        <f t="shared" si="404"/>
        <v>298.13</v>
      </c>
      <c r="T330" s="130">
        <f t="shared" si="405"/>
        <v>120.29</v>
      </c>
      <c r="U330" s="49">
        <f t="shared" si="406"/>
        <v>11.18</v>
      </c>
      <c r="V330" s="130">
        <f t="shared" si="407"/>
        <v>110</v>
      </c>
      <c r="W330" s="130">
        <f t="shared" si="408"/>
        <v>0</v>
      </c>
      <c r="X330" s="49">
        <f t="shared" si="409"/>
        <v>539.6</v>
      </c>
      <c r="Y330" s="49">
        <f t="shared" si="410"/>
        <v>1797.84</v>
      </c>
      <c r="Z330" s="136"/>
      <c r="AA330" s="139" t="s">
        <v>76</v>
      </c>
      <c r="AB330" s="140">
        <f t="shared" ref="AB330:AH330" si="422">K330+R330</f>
        <v>44.72</v>
      </c>
      <c r="AC330" s="140">
        <f t="shared" si="422"/>
        <v>894.39</v>
      </c>
      <c r="AD330" s="140">
        <f t="shared" si="422"/>
        <v>601.46</v>
      </c>
      <c r="AE330" s="140">
        <f t="shared" si="422"/>
        <v>37.27</v>
      </c>
      <c r="AF330" s="140">
        <f t="shared" si="422"/>
        <v>220</v>
      </c>
      <c r="AG330" s="140">
        <f t="shared" si="422"/>
        <v>0</v>
      </c>
      <c r="AH330" s="140">
        <f t="shared" si="422"/>
        <v>1797.84</v>
      </c>
      <c r="AI330" s="139" t="s">
        <v>32</v>
      </c>
    </row>
    <row r="331" s="115" customFormat="1" ht="19" customHeight="1" spans="1:35">
      <c r="A331" s="129">
        <f t="shared" si="395"/>
        <v>328</v>
      </c>
      <c r="B331" s="49" t="s">
        <v>217</v>
      </c>
      <c r="C331" s="44" t="s">
        <v>856</v>
      </c>
      <c r="D331" s="148" t="s">
        <v>857</v>
      </c>
      <c r="E331" s="158">
        <v>3726.65</v>
      </c>
      <c r="F331" s="130">
        <v>3726.65</v>
      </c>
      <c r="G331" s="130">
        <v>6014.67</v>
      </c>
      <c r="H331" s="130">
        <v>3726.65</v>
      </c>
      <c r="I331" s="164">
        <v>2200</v>
      </c>
      <c r="J331" s="130"/>
      <c r="K331" s="49">
        <f t="shared" si="396"/>
        <v>44.72</v>
      </c>
      <c r="L331" s="49">
        <f t="shared" si="397"/>
        <v>596.26</v>
      </c>
      <c r="M331" s="130">
        <f t="shared" si="398"/>
        <v>481.17</v>
      </c>
      <c r="N331" s="49">
        <f t="shared" si="399"/>
        <v>26.09</v>
      </c>
      <c r="O331" s="130">
        <f t="shared" si="400"/>
        <v>110</v>
      </c>
      <c r="P331" s="130">
        <f t="shared" si="401"/>
        <v>0</v>
      </c>
      <c r="Q331" s="130">
        <f t="shared" si="402"/>
        <v>1258.24</v>
      </c>
      <c r="R331" s="49">
        <f t="shared" si="403"/>
        <v>0</v>
      </c>
      <c r="S331" s="49">
        <f t="shared" si="404"/>
        <v>298.13</v>
      </c>
      <c r="T331" s="130">
        <f t="shared" si="405"/>
        <v>120.29</v>
      </c>
      <c r="U331" s="49">
        <f t="shared" si="406"/>
        <v>11.18</v>
      </c>
      <c r="V331" s="130">
        <f t="shared" si="407"/>
        <v>110</v>
      </c>
      <c r="W331" s="130">
        <f t="shared" si="408"/>
        <v>0</v>
      </c>
      <c r="X331" s="49">
        <f t="shared" si="409"/>
        <v>539.6</v>
      </c>
      <c r="Y331" s="49">
        <f t="shared" si="410"/>
        <v>1797.84</v>
      </c>
      <c r="Z331" s="136"/>
      <c r="AA331" s="139" t="s">
        <v>76</v>
      </c>
      <c r="AB331" s="140">
        <f t="shared" ref="AB331:AH331" si="423">K331+R331</f>
        <v>44.72</v>
      </c>
      <c r="AC331" s="140">
        <f t="shared" si="423"/>
        <v>894.39</v>
      </c>
      <c r="AD331" s="140">
        <f t="shared" si="423"/>
        <v>601.46</v>
      </c>
      <c r="AE331" s="140">
        <f t="shared" si="423"/>
        <v>37.27</v>
      </c>
      <c r="AF331" s="140">
        <f t="shared" si="423"/>
        <v>220</v>
      </c>
      <c r="AG331" s="140">
        <f t="shared" si="423"/>
        <v>0</v>
      </c>
      <c r="AH331" s="140">
        <f t="shared" si="423"/>
        <v>1797.84</v>
      </c>
      <c r="AI331" s="139" t="s">
        <v>32</v>
      </c>
    </row>
    <row r="332" s="115" customFormat="1" ht="19" customHeight="1" spans="1:35">
      <c r="A332" s="129">
        <f t="shared" si="395"/>
        <v>329</v>
      </c>
      <c r="B332" s="49" t="s">
        <v>411</v>
      </c>
      <c r="C332" s="44" t="s">
        <v>858</v>
      </c>
      <c r="D332" s="131" t="s">
        <v>859</v>
      </c>
      <c r="E332" s="158">
        <v>3726.65</v>
      </c>
      <c r="F332" s="130">
        <v>3726.65</v>
      </c>
      <c r="G332" s="130">
        <v>6014.67</v>
      </c>
      <c r="H332" s="130">
        <v>3726.65</v>
      </c>
      <c r="I332" s="164">
        <v>2200</v>
      </c>
      <c r="J332" s="130"/>
      <c r="K332" s="49">
        <f t="shared" si="396"/>
        <v>44.72</v>
      </c>
      <c r="L332" s="49">
        <f t="shared" si="397"/>
        <v>596.26</v>
      </c>
      <c r="M332" s="130">
        <f t="shared" si="398"/>
        <v>481.17</v>
      </c>
      <c r="N332" s="49">
        <f t="shared" si="399"/>
        <v>26.09</v>
      </c>
      <c r="O332" s="130">
        <f t="shared" si="400"/>
        <v>110</v>
      </c>
      <c r="P332" s="130">
        <f t="shared" si="401"/>
        <v>0</v>
      </c>
      <c r="Q332" s="130">
        <f t="shared" si="402"/>
        <v>1258.24</v>
      </c>
      <c r="R332" s="49">
        <f t="shared" si="403"/>
        <v>0</v>
      </c>
      <c r="S332" s="49">
        <f t="shared" si="404"/>
        <v>298.13</v>
      </c>
      <c r="T332" s="130">
        <f t="shared" si="405"/>
        <v>120.29</v>
      </c>
      <c r="U332" s="49">
        <f t="shared" si="406"/>
        <v>11.18</v>
      </c>
      <c r="V332" s="130">
        <f t="shared" si="407"/>
        <v>110</v>
      </c>
      <c r="W332" s="130">
        <f t="shared" si="408"/>
        <v>0</v>
      </c>
      <c r="X332" s="49">
        <f t="shared" si="409"/>
        <v>539.6</v>
      </c>
      <c r="Y332" s="49">
        <f t="shared" si="410"/>
        <v>1797.84</v>
      </c>
      <c r="Z332" s="136"/>
      <c r="AA332" s="139" t="s">
        <v>76</v>
      </c>
      <c r="AB332" s="140">
        <f t="shared" ref="AB332:AH332" si="424">K332+R332</f>
        <v>44.72</v>
      </c>
      <c r="AC332" s="140">
        <f t="shared" si="424"/>
        <v>894.39</v>
      </c>
      <c r="AD332" s="140">
        <f t="shared" si="424"/>
        <v>601.46</v>
      </c>
      <c r="AE332" s="140">
        <f t="shared" si="424"/>
        <v>37.27</v>
      </c>
      <c r="AF332" s="140">
        <f t="shared" si="424"/>
        <v>220</v>
      </c>
      <c r="AG332" s="140">
        <f t="shared" si="424"/>
        <v>0</v>
      </c>
      <c r="AH332" s="140">
        <f t="shared" si="424"/>
        <v>1797.84</v>
      </c>
      <c r="AI332" s="139" t="s">
        <v>32</v>
      </c>
    </row>
    <row r="333" s="115" customFormat="1" ht="19" customHeight="1" spans="1:35">
      <c r="A333" s="129">
        <f t="shared" si="395"/>
        <v>330</v>
      </c>
      <c r="B333" s="49" t="s">
        <v>119</v>
      </c>
      <c r="C333" s="44" t="s">
        <v>862</v>
      </c>
      <c r="D333" s="131" t="s">
        <v>863</v>
      </c>
      <c r="E333" s="158">
        <v>3726.65</v>
      </c>
      <c r="F333" s="130">
        <v>3726.65</v>
      </c>
      <c r="G333" s="130">
        <v>6014.67</v>
      </c>
      <c r="H333" s="130">
        <v>3726.65</v>
      </c>
      <c r="I333" s="164">
        <v>2200</v>
      </c>
      <c r="J333" s="130"/>
      <c r="K333" s="49">
        <f t="shared" si="396"/>
        <v>44.72</v>
      </c>
      <c r="L333" s="49">
        <f t="shared" si="397"/>
        <v>596.26</v>
      </c>
      <c r="M333" s="130">
        <f t="shared" si="398"/>
        <v>481.17</v>
      </c>
      <c r="N333" s="49">
        <f t="shared" si="399"/>
        <v>26.09</v>
      </c>
      <c r="O333" s="130">
        <f t="shared" si="400"/>
        <v>110</v>
      </c>
      <c r="P333" s="130">
        <f t="shared" si="401"/>
        <v>0</v>
      </c>
      <c r="Q333" s="130">
        <f t="shared" si="402"/>
        <v>1258.24</v>
      </c>
      <c r="R333" s="49">
        <f t="shared" si="403"/>
        <v>0</v>
      </c>
      <c r="S333" s="49">
        <f t="shared" si="404"/>
        <v>298.13</v>
      </c>
      <c r="T333" s="130">
        <f t="shared" si="405"/>
        <v>120.29</v>
      </c>
      <c r="U333" s="49">
        <f t="shared" si="406"/>
        <v>11.18</v>
      </c>
      <c r="V333" s="130">
        <f t="shared" si="407"/>
        <v>110</v>
      </c>
      <c r="W333" s="130">
        <f t="shared" si="408"/>
        <v>0</v>
      </c>
      <c r="X333" s="49">
        <f t="shared" si="409"/>
        <v>539.6</v>
      </c>
      <c r="Y333" s="49">
        <f t="shared" si="410"/>
        <v>1797.84</v>
      </c>
      <c r="Z333" s="136"/>
      <c r="AA333" s="139" t="s">
        <v>75</v>
      </c>
      <c r="AB333" s="140">
        <f t="shared" ref="AB333:AH333" si="425">K333+R333</f>
        <v>44.72</v>
      </c>
      <c r="AC333" s="140">
        <f t="shared" si="425"/>
        <v>894.39</v>
      </c>
      <c r="AD333" s="140">
        <f t="shared" si="425"/>
        <v>601.46</v>
      </c>
      <c r="AE333" s="140">
        <f t="shared" si="425"/>
        <v>37.27</v>
      </c>
      <c r="AF333" s="140">
        <f t="shared" si="425"/>
        <v>220</v>
      </c>
      <c r="AG333" s="140">
        <f t="shared" si="425"/>
        <v>0</v>
      </c>
      <c r="AH333" s="140">
        <f t="shared" si="425"/>
        <v>1797.84</v>
      </c>
      <c r="AI333" s="139" t="s">
        <v>32</v>
      </c>
    </row>
    <row r="334" s="115" customFormat="1" ht="19" customHeight="1" spans="1:35">
      <c r="A334" s="129">
        <f t="shared" si="395"/>
        <v>331</v>
      </c>
      <c r="B334" s="49" t="s">
        <v>201</v>
      </c>
      <c r="C334" s="44" t="s">
        <v>864</v>
      </c>
      <c r="D334" s="131" t="s">
        <v>865</v>
      </c>
      <c r="E334" s="158">
        <v>3726.65</v>
      </c>
      <c r="F334" s="130">
        <v>3726.65</v>
      </c>
      <c r="G334" s="130">
        <v>6014.67</v>
      </c>
      <c r="H334" s="130">
        <v>3726.65</v>
      </c>
      <c r="I334" s="164">
        <v>2200</v>
      </c>
      <c r="J334" s="130"/>
      <c r="K334" s="49">
        <f t="shared" si="396"/>
        <v>44.72</v>
      </c>
      <c r="L334" s="49">
        <f t="shared" si="397"/>
        <v>596.26</v>
      </c>
      <c r="M334" s="130">
        <f t="shared" si="398"/>
        <v>481.17</v>
      </c>
      <c r="N334" s="49">
        <f t="shared" si="399"/>
        <v>26.09</v>
      </c>
      <c r="O334" s="130">
        <f t="shared" si="400"/>
        <v>110</v>
      </c>
      <c r="P334" s="130">
        <f t="shared" si="401"/>
        <v>0</v>
      </c>
      <c r="Q334" s="130">
        <f t="shared" si="402"/>
        <v>1258.24</v>
      </c>
      <c r="R334" s="49">
        <f t="shared" si="403"/>
        <v>0</v>
      </c>
      <c r="S334" s="49">
        <f t="shared" si="404"/>
        <v>298.13</v>
      </c>
      <c r="T334" s="130">
        <f t="shared" si="405"/>
        <v>120.29</v>
      </c>
      <c r="U334" s="49">
        <f t="shared" si="406"/>
        <v>11.18</v>
      </c>
      <c r="V334" s="130">
        <f t="shared" si="407"/>
        <v>110</v>
      </c>
      <c r="W334" s="130">
        <f t="shared" si="408"/>
        <v>0</v>
      </c>
      <c r="X334" s="49">
        <f t="shared" si="409"/>
        <v>539.6</v>
      </c>
      <c r="Y334" s="49">
        <f t="shared" si="410"/>
        <v>1797.84</v>
      </c>
      <c r="Z334" s="136"/>
      <c r="AA334" s="139" t="s">
        <v>66</v>
      </c>
      <c r="AB334" s="140">
        <f t="shared" ref="AB334:AH334" si="426">K334+R334</f>
        <v>44.72</v>
      </c>
      <c r="AC334" s="140">
        <f t="shared" si="426"/>
        <v>894.39</v>
      </c>
      <c r="AD334" s="140">
        <f t="shared" si="426"/>
        <v>601.46</v>
      </c>
      <c r="AE334" s="140">
        <f t="shared" si="426"/>
        <v>37.27</v>
      </c>
      <c r="AF334" s="140">
        <f t="shared" si="426"/>
        <v>220</v>
      </c>
      <c r="AG334" s="140">
        <f t="shared" si="426"/>
        <v>0</v>
      </c>
      <c r="AH334" s="140">
        <f t="shared" si="426"/>
        <v>1797.84</v>
      </c>
      <c r="AI334" s="139" t="s">
        <v>32</v>
      </c>
    </row>
    <row r="335" s="115" customFormat="1" ht="19" customHeight="1" spans="1:35">
      <c r="A335" s="129">
        <f t="shared" si="395"/>
        <v>332</v>
      </c>
      <c r="B335" s="49" t="s">
        <v>411</v>
      </c>
      <c r="C335" s="44" t="s">
        <v>866</v>
      </c>
      <c r="D335" s="232" t="s">
        <v>867</v>
      </c>
      <c r="E335" s="158">
        <v>3726.65</v>
      </c>
      <c r="F335" s="130">
        <v>3726.65</v>
      </c>
      <c r="G335" s="130">
        <v>6014.67</v>
      </c>
      <c r="H335" s="130">
        <v>3726.65</v>
      </c>
      <c r="I335" s="164">
        <v>2200</v>
      </c>
      <c r="J335" s="130"/>
      <c r="K335" s="49">
        <f t="shared" si="396"/>
        <v>44.72</v>
      </c>
      <c r="L335" s="49">
        <f t="shared" si="397"/>
        <v>596.26</v>
      </c>
      <c r="M335" s="130">
        <f t="shared" si="398"/>
        <v>481.17</v>
      </c>
      <c r="N335" s="49">
        <f t="shared" si="399"/>
        <v>26.09</v>
      </c>
      <c r="O335" s="130">
        <f t="shared" si="400"/>
        <v>110</v>
      </c>
      <c r="P335" s="130">
        <f t="shared" si="401"/>
        <v>0</v>
      </c>
      <c r="Q335" s="130">
        <f t="shared" si="402"/>
        <v>1258.24</v>
      </c>
      <c r="R335" s="49">
        <f t="shared" si="403"/>
        <v>0</v>
      </c>
      <c r="S335" s="49">
        <f t="shared" si="404"/>
        <v>298.13</v>
      </c>
      <c r="T335" s="130">
        <f t="shared" si="405"/>
        <v>120.29</v>
      </c>
      <c r="U335" s="49">
        <f t="shared" si="406"/>
        <v>11.18</v>
      </c>
      <c r="V335" s="130">
        <f t="shared" si="407"/>
        <v>110</v>
      </c>
      <c r="W335" s="130">
        <f t="shared" si="408"/>
        <v>0</v>
      </c>
      <c r="X335" s="49">
        <f t="shared" si="409"/>
        <v>539.6</v>
      </c>
      <c r="Y335" s="49">
        <f t="shared" si="410"/>
        <v>1797.84</v>
      </c>
      <c r="Z335" s="136"/>
      <c r="AA335" s="139" t="s">
        <v>76</v>
      </c>
      <c r="AB335" s="140">
        <f t="shared" ref="AB335:AH335" si="427">K335+R335</f>
        <v>44.72</v>
      </c>
      <c r="AC335" s="140">
        <f t="shared" si="427"/>
        <v>894.39</v>
      </c>
      <c r="AD335" s="140">
        <f t="shared" si="427"/>
        <v>601.46</v>
      </c>
      <c r="AE335" s="140">
        <f t="shared" si="427"/>
        <v>37.27</v>
      </c>
      <c r="AF335" s="140">
        <f t="shared" si="427"/>
        <v>220</v>
      </c>
      <c r="AG335" s="140">
        <f t="shared" si="427"/>
        <v>0</v>
      </c>
      <c r="AH335" s="140">
        <f t="shared" si="427"/>
        <v>1797.84</v>
      </c>
      <c r="AI335" s="139" t="s">
        <v>32</v>
      </c>
    </row>
    <row r="336" s="115" customFormat="1" ht="19" customHeight="1" spans="1:35">
      <c r="A336" s="129">
        <f t="shared" si="395"/>
        <v>333</v>
      </c>
      <c r="B336" s="49" t="s">
        <v>411</v>
      </c>
      <c r="C336" s="44" t="s">
        <v>868</v>
      </c>
      <c r="D336" s="232" t="s">
        <v>869</v>
      </c>
      <c r="E336" s="158">
        <v>3726.65</v>
      </c>
      <c r="F336" s="130">
        <v>3726.65</v>
      </c>
      <c r="G336" s="130">
        <v>6014.67</v>
      </c>
      <c r="H336" s="130">
        <v>3726.65</v>
      </c>
      <c r="I336" s="164">
        <v>2200</v>
      </c>
      <c r="J336" s="130"/>
      <c r="K336" s="49">
        <f t="shared" si="396"/>
        <v>44.72</v>
      </c>
      <c r="L336" s="49">
        <f t="shared" si="397"/>
        <v>596.26</v>
      </c>
      <c r="M336" s="130">
        <f t="shared" si="398"/>
        <v>481.17</v>
      </c>
      <c r="N336" s="49">
        <f t="shared" si="399"/>
        <v>26.09</v>
      </c>
      <c r="O336" s="130">
        <f t="shared" si="400"/>
        <v>110</v>
      </c>
      <c r="P336" s="130">
        <f t="shared" si="401"/>
        <v>0</v>
      </c>
      <c r="Q336" s="130">
        <f t="shared" si="402"/>
        <v>1258.24</v>
      </c>
      <c r="R336" s="49">
        <f t="shared" si="403"/>
        <v>0</v>
      </c>
      <c r="S336" s="49">
        <f t="shared" si="404"/>
        <v>298.13</v>
      </c>
      <c r="T336" s="130">
        <f t="shared" si="405"/>
        <v>120.29</v>
      </c>
      <c r="U336" s="49">
        <f t="shared" si="406"/>
        <v>11.18</v>
      </c>
      <c r="V336" s="130">
        <f t="shared" si="407"/>
        <v>110</v>
      </c>
      <c r="W336" s="130">
        <f t="shared" si="408"/>
        <v>0</v>
      </c>
      <c r="X336" s="49">
        <f t="shared" si="409"/>
        <v>539.6</v>
      </c>
      <c r="Y336" s="49">
        <f t="shared" si="410"/>
        <v>1797.84</v>
      </c>
      <c r="Z336" s="136"/>
      <c r="AA336" s="139" t="s">
        <v>76</v>
      </c>
      <c r="AB336" s="140">
        <f t="shared" ref="AB336:AH336" si="428">K336+R336</f>
        <v>44.72</v>
      </c>
      <c r="AC336" s="140">
        <f t="shared" si="428"/>
        <v>894.39</v>
      </c>
      <c r="AD336" s="140">
        <f t="shared" si="428"/>
        <v>601.46</v>
      </c>
      <c r="AE336" s="140">
        <f t="shared" si="428"/>
        <v>37.27</v>
      </c>
      <c r="AF336" s="140">
        <f t="shared" si="428"/>
        <v>220</v>
      </c>
      <c r="AG336" s="140">
        <f t="shared" si="428"/>
        <v>0</v>
      </c>
      <c r="AH336" s="140">
        <f t="shared" si="428"/>
        <v>1797.84</v>
      </c>
      <c r="AI336" s="139" t="s">
        <v>32</v>
      </c>
    </row>
    <row r="337" s="115" customFormat="1" ht="19" customHeight="1" spans="1:35">
      <c r="A337" s="129">
        <f t="shared" si="395"/>
        <v>334</v>
      </c>
      <c r="B337" s="49" t="s">
        <v>411</v>
      </c>
      <c r="C337" s="44" t="s">
        <v>870</v>
      </c>
      <c r="D337" s="232" t="s">
        <v>871</v>
      </c>
      <c r="E337" s="158">
        <v>3726.65</v>
      </c>
      <c r="F337" s="130">
        <v>3726.65</v>
      </c>
      <c r="G337" s="130">
        <v>6014.67</v>
      </c>
      <c r="H337" s="130">
        <v>3726.65</v>
      </c>
      <c r="I337" s="164">
        <v>2200</v>
      </c>
      <c r="J337" s="130"/>
      <c r="K337" s="49">
        <f t="shared" si="396"/>
        <v>44.72</v>
      </c>
      <c r="L337" s="49">
        <f t="shared" si="397"/>
        <v>596.26</v>
      </c>
      <c r="M337" s="130">
        <f t="shared" si="398"/>
        <v>481.17</v>
      </c>
      <c r="N337" s="49">
        <f t="shared" si="399"/>
        <v>26.09</v>
      </c>
      <c r="O337" s="130">
        <f t="shared" si="400"/>
        <v>110</v>
      </c>
      <c r="P337" s="130">
        <f t="shared" si="401"/>
        <v>0</v>
      </c>
      <c r="Q337" s="130">
        <f t="shared" si="402"/>
        <v>1258.24</v>
      </c>
      <c r="R337" s="49">
        <f t="shared" si="403"/>
        <v>0</v>
      </c>
      <c r="S337" s="49">
        <f t="shared" si="404"/>
        <v>298.13</v>
      </c>
      <c r="T337" s="130">
        <f t="shared" si="405"/>
        <v>120.29</v>
      </c>
      <c r="U337" s="49">
        <f t="shared" si="406"/>
        <v>11.18</v>
      </c>
      <c r="V337" s="130">
        <f t="shared" si="407"/>
        <v>110</v>
      </c>
      <c r="W337" s="130">
        <f t="shared" si="408"/>
        <v>0</v>
      </c>
      <c r="X337" s="49">
        <f t="shared" si="409"/>
        <v>539.6</v>
      </c>
      <c r="Y337" s="49">
        <f t="shared" si="410"/>
        <v>1797.84</v>
      </c>
      <c r="Z337" s="136"/>
      <c r="AA337" s="139" t="s">
        <v>76</v>
      </c>
      <c r="AB337" s="140">
        <f t="shared" ref="AB337:AH337" si="429">K337+R337</f>
        <v>44.72</v>
      </c>
      <c r="AC337" s="140">
        <f t="shared" si="429"/>
        <v>894.39</v>
      </c>
      <c r="AD337" s="140">
        <f t="shared" si="429"/>
        <v>601.46</v>
      </c>
      <c r="AE337" s="140">
        <f t="shared" si="429"/>
        <v>37.27</v>
      </c>
      <c r="AF337" s="140">
        <f t="shared" si="429"/>
        <v>220</v>
      </c>
      <c r="AG337" s="140">
        <f t="shared" si="429"/>
        <v>0</v>
      </c>
      <c r="AH337" s="140">
        <f t="shared" si="429"/>
        <v>1797.84</v>
      </c>
      <c r="AI337" s="139" t="s">
        <v>32</v>
      </c>
    </row>
    <row r="338" s="115" customFormat="1" ht="19" customHeight="1" spans="1:35">
      <c r="A338" s="129">
        <f t="shared" si="395"/>
        <v>335</v>
      </c>
      <c r="B338" s="49" t="s">
        <v>411</v>
      </c>
      <c r="C338" s="44" t="s">
        <v>872</v>
      </c>
      <c r="D338" s="233" t="s">
        <v>873</v>
      </c>
      <c r="E338" s="158">
        <v>3726.65</v>
      </c>
      <c r="F338" s="130">
        <v>3726.65</v>
      </c>
      <c r="G338" s="130">
        <v>6014.67</v>
      </c>
      <c r="H338" s="130">
        <v>3726.65</v>
      </c>
      <c r="I338" s="164">
        <v>2200</v>
      </c>
      <c r="J338" s="130"/>
      <c r="K338" s="49">
        <f t="shared" si="396"/>
        <v>44.72</v>
      </c>
      <c r="L338" s="49">
        <f t="shared" si="397"/>
        <v>596.26</v>
      </c>
      <c r="M338" s="130">
        <f t="shared" si="398"/>
        <v>481.17</v>
      </c>
      <c r="N338" s="49">
        <f t="shared" si="399"/>
        <v>26.09</v>
      </c>
      <c r="O338" s="130">
        <f t="shared" si="400"/>
        <v>110</v>
      </c>
      <c r="P338" s="130">
        <f t="shared" si="401"/>
        <v>0</v>
      </c>
      <c r="Q338" s="130">
        <f t="shared" si="402"/>
        <v>1258.24</v>
      </c>
      <c r="R338" s="49">
        <f t="shared" si="403"/>
        <v>0</v>
      </c>
      <c r="S338" s="49">
        <f t="shared" si="404"/>
        <v>298.13</v>
      </c>
      <c r="T338" s="130">
        <f t="shared" si="405"/>
        <v>120.29</v>
      </c>
      <c r="U338" s="49">
        <f t="shared" si="406"/>
        <v>11.18</v>
      </c>
      <c r="V338" s="130">
        <f t="shared" si="407"/>
        <v>110</v>
      </c>
      <c r="W338" s="130">
        <f t="shared" si="408"/>
        <v>0</v>
      </c>
      <c r="X338" s="49">
        <f t="shared" si="409"/>
        <v>539.6</v>
      </c>
      <c r="Y338" s="49">
        <f t="shared" si="410"/>
        <v>1797.84</v>
      </c>
      <c r="Z338" s="136"/>
      <c r="AA338" s="139" t="s">
        <v>76</v>
      </c>
      <c r="AB338" s="140">
        <f t="shared" ref="AB338:AH338" si="430">K338+R338</f>
        <v>44.72</v>
      </c>
      <c r="AC338" s="140">
        <f t="shared" si="430"/>
        <v>894.39</v>
      </c>
      <c r="AD338" s="140">
        <f t="shared" si="430"/>
        <v>601.46</v>
      </c>
      <c r="AE338" s="140">
        <f t="shared" si="430"/>
        <v>37.27</v>
      </c>
      <c r="AF338" s="140">
        <f t="shared" si="430"/>
        <v>220</v>
      </c>
      <c r="AG338" s="140">
        <f t="shared" si="430"/>
        <v>0</v>
      </c>
      <c r="AH338" s="140">
        <f t="shared" si="430"/>
        <v>1797.84</v>
      </c>
      <c r="AI338" s="139" t="s">
        <v>32</v>
      </c>
    </row>
    <row r="339" s="115" customFormat="1" ht="19" customHeight="1" spans="1:35">
      <c r="A339" s="129">
        <f t="shared" si="395"/>
        <v>336</v>
      </c>
      <c r="B339" s="49" t="s">
        <v>209</v>
      </c>
      <c r="C339" s="44" t="s">
        <v>874</v>
      </c>
      <c r="D339" s="233" t="s">
        <v>875</v>
      </c>
      <c r="E339" s="158">
        <v>3726.65</v>
      </c>
      <c r="F339" s="130">
        <v>3726.65</v>
      </c>
      <c r="G339" s="130">
        <v>6014.67</v>
      </c>
      <c r="H339" s="130">
        <v>3726.65</v>
      </c>
      <c r="I339" s="164">
        <v>2200</v>
      </c>
      <c r="J339" s="130"/>
      <c r="K339" s="49">
        <f t="shared" si="396"/>
        <v>44.72</v>
      </c>
      <c r="L339" s="49">
        <f t="shared" si="397"/>
        <v>596.26</v>
      </c>
      <c r="M339" s="130">
        <f t="shared" si="398"/>
        <v>481.17</v>
      </c>
      <c r="N339" s="49">
        <f t="shared" si="399"/>
        <v>26.09</v>
      </c>
      <c r="O339" s="130">
        <f t="shared" si="400"/>
        <v>110</v>
      </c>
      <c r="P339" s="130">
        <f t="shared" si="401"/>
        <v>0</v>
      </c>
      <c r="Q339" s="130">
        <f t="shared" si="402"/>
        <v>1258.24</v>
      </c>
      <c r="R339" s="49">
        <f t="shared" si="403"/>
        <v>0</v>
      </c>
      <c r="S339" s="49">
        <f t="shared" si="404"/>
        <v>298.13</v>
      </c>
      <c r="T339" s="130">
        <f t="shared" si="405"/>
        <v>120.29</v>
      </c>
      <c r="U339" s="49">
        <f t="shared" si="406"/>
        <v>11.18</v>
      </c>
      <c r="V339" s="130">
        <f t="shared" si="407"/>
        <v>110</v>
      </c>
      <c r="W339" s="130">
        <f t="shared" si="408"/>
        <v>0</v>
      </c>
      <c r="X339" s="49">
        <f t="shared" si="409"/>
        <v>539.6</v>
      </c>
      <c r="Y339" s="49">
        <f t="shared" si="410"/>
        <v>1797.84</v>
      </c>
      <c r="Z339" s="136"/>
      <c r="AA339" s="139" t="s">
        <v>69</v>
      </c>
      <c r="AB339" s="140">
        <f t="shared" ref="AB339:AH339" si="431">K339+R339</f>
        <v>44.72</v>
      </c>
      <c r="AC339" s="140">
        <f t="shared" si="431"/>
        <v>894.39</v>
      </c>
      <c r="AD339" s="140">
        <f t="shared" si="431"/>
        <v>601.46</v>
      </c>
      <c r="AE339" s="140">
        <f t="shared" si="431"/>
        <v>37.27</v>
      </c>
      <c r="AF339" s="140">
        <f t="shared" si="431"/>
        <v>220</v>
      </c>
      <c r="AG339" s="140">
        <f t="shared" si="431"/>
        <v>0</v>
      </c>
      <c r="AH339" s="140">
        <f t="shared" si="431"/>
        <v>1797.84</v>
      </c>
      <c r="AI339" s="139" t="s">
        <v>32</v>
      </c>
    </row>
    <row r="340" s="115" customFormat="1" ht="19" customHeight="1" spans="1:35">
      <c r="A340" s="129">
        <f t="shared" si="395"/>
        <v>337</v>
      </c>
      <c r="B340" s="49" t="s">
        <v>411</v>
      </c>
      <c r="C340" s="44" t="s">
        <v>876</v>
      </c>
      <c r="D340" s="233" t="s">
        <v>877</v>
      </c>
      <c r="E340" s="158">
        <v>3726.65</v>
      </c>
      <c r="F340" s="130">
        <v>3726.65</v>
      </c>
      <c r="G340" s="130">
        <v>6014.67</v>
      </c>
      <c r="H340" s="130">
        <v>3726.65</v>
      </c>
      <c r="I340" s="164">
        <v>2200</v>
      </c>
      <c r="J340" s="130"/>
      <c r="K340" s="49">
        <f t="shared" si="396"/>
        <v>44.72</v>
      </c>
      <c r="L340" s="49">
        <f t="shared" si="397"/>
        <v>596.26</v>
      </c>
      <c r="M340" s="130">
        <f t="shared" si="398"/>
        <v>481.17</v>
      </c>
      <c r="N340" s="49">
        <f t="shared" si="399"/>
        <v>26.09</v>
      </c>
      <c r="O340" s="130">
        <f t="shared" si="400"/>
        <v>110</v>
      </c>
      <c r="P340" s="130">
        <f t="shared" si="401"/>
        <v>0</v>
      </c>
      <c r="Q340" s="130">
        <f t="shared" si="402"/>
        <v>1258.24</v>
      </c>
      <c r="R340" s="49">
        <f t="shared" si="403"/>
        <v>0</v>
      </c>
      <c r="S340" s="49">
        <f t="shared" si="404"/>
        <v>298.13</v>
      </c>
      <c r="T340" s="130">
        <f t="shared" si="405"/>
        <v>120.29</v>
      </c>
      <c r="U340" s="49">
        <f t="shared" si="406"/>
        <v>11.18</v>
      </c>
      <c r="V340" s="130">
        <f t="shared" si="407"/>
        <v>110</v>
      </c>
      <c r="W340" s="130">
        <f t="shared" si="408"/>
        <v>0</v>
      </c>
      <c r="X340" s="49">
        <f t="shared" si="409"/>
        <v>539.6</v>
      </c>
      <c r="Y340" s="49">
        <f t="shared" si="410"/>
        <v>1797.84</v>
      </c>
      <c r="Z340" s="136"/>
      <c r="AA340" s="139" t="s">
        <v>76</v>
      </c>
      <c r="AB340" s="140">
        <f t="shared" ref="AB340:AH340" si="432">K340+R340</f>
        <v>44.72</v>
      </c>
      <c r="AC340" s="140">
        <f t="shared" si="432"/>
        <v>894.39</v>
      </c>
      <c r="AD340" s="140">
        <f t="shared" si="432"/>
        <v>601.46</v>
      </c>
      <c r="AE340" s="140">
        <f t="shared" si="432"/>
        <v>37.27</v>
      </c>
      <c r="AF340" s="140">
        <f t="shared" si="432"/>
        <v>220</v>
      </c>
      <c r="AG340" s="140">
        <f t="shared" si="432"/>
        <v>0</v>
      </c>
      <c r="AH340" s="140">
        <f t="shared" si="432"/>
        <v>1797.84</v>
      </c>
      <c r="AI340" s="139" t="s">
        <v>32</v>
      </c>
    </row>
    <row r="341" s="115" customFormat="1" ht="19" customHeight="1" spans="1:35">
      <c r="A341" s="129">
        <f t="shared" si="395"/>
        <v>338</v>
      </c>
      <c r="B341" s="49" t="s">
        <v>411</v>
      </c>
      <c r="C341" s="44" t="s">
        <v>878</v>
      </c>
      <c r="D341" s="233" t="s">
        <v>879</v>
      </c>
      <c r="E341" s="158">
        <v>3726.65</v>
      </c>
      <c r="F341" s="130">
        <v>3726.65</v>
      </c>
      <c r="G341" s="130">
        <v>6014.67</v>
      </c>
      <c r="H341" s="130">
        <v>3726.65</v>
      </c>
      <c r="I341" s="164">
        <v>2200</v>
      </c>
      <c r="J341" s="130"/>
      <c r="K341" s="49">
        <f t="shared" si="396"/>
        <v>44.72</v>
      </c>
      <c r="L341" s="49">
        <f t="shared" si="397"/>
        <v>596.26</v>
      </c>
      <c r="M341" s="130">
        <f t="shared" si="398"/>
        <v>481.17</v>
      </c>
      <c r="N341" s="49">
        <f t="shared" si="399"/>
        <v>26.09</v>
      </c>
      <c r="O341" s="130">
        <f t="shared" si="400"/>
        <v>110</v>
      </c>
      <c r="P341" s="130">
        <f t="shared" si="401"/>
        <v>0</v>
      </c>
      <c r="Q341" s="130">
        <f t="shared" si="402"/>
        <v>1258.24</v>
      </c>
      <c r="R341" s="49">
        <f t="shared" si="403"/>
        <v>0</v>
      </c>
      <c r="S341" s="49">
        <f t="shared" si="404"/>
        <v>298.13</v>
      </c>
      <c r="T341" s="130">
        <f t="shared" si="405"/>
        <v>120.29</v>
      </c>
      <c r="U341" s="49">
        <f t="shared" si="406"/>
        <v>11.18</v>
      </c>
      <c r="V341" s="130">
        <f t="shared" si="407"/>
        <v>110</v>
      </c>
      <c r="W341" s="130">
        <f t="shared" si="408"/>
        <v>0</v>
      </c>
      <c r="X341" s="49">
        <f t="shared" si="409"/>
        <v>539.6</v>
      </c>
      <c r="Y341" s="49">
        <f t="shared" si="410"/>
        <v>1797.84</v>
      </c>
      <c r="Z341" s="136"/>
      <c r="AA341" s="139" t="s">
        <v>76</v>
      </c>
      <c r="AB341" s="140">
        <f t="shared" ref="AB341:AH341" si="433">K341+R341</f>
        <v>44.72</v>
      </c>
      <c r="AC341" s="140">
        <f t="shared" si="433"/>
        <v>894.39</v>
      </c>
      <c r="AD341" s="140">
        <f t="shared" si="433"/>
        <v>601.46</v>
      </c>
      <c r="AE341" s="140">
        <f t="shared" si="433"/>
        <v>37.27</v>
      </c>
      <c r="AF341" s="140">
        <f t="shared" si="433"/>
        <v>220</v>
      </c>
      <c r="AG341" s="140">
        <f t="shared" si="433"/>
        <v>0</v>
      </c>
      <c r="AH341" s="140">
        <f t="shared" si="433"/>
        <v>1797.84</v>
      </c>
      <c r="AI341" s="139" t="s">
        <v>32</v>
      </c>
    </row>
    <row r="342" s="115" customFormat="1" ht="19" customHeight="1" spans="1:35">
      <c r="A342" s="129">
        <f t="shared" si="395"/>
        <v>339</v>
      </c>
      <c r="B342" s="49" t="s">
        <v>217</v>
      </c>
      <c r="C342" s="44" t="s">
        <v>880</v>
      </c>
      <c r="D342" s="233" t="s">
        <v>881</v>
      </c>
      <c r="E342" s="158">
        <v>3726.65</v>
      </c>
      <c r="F342" s="130">
        <v>3726.65</v>
      </c>
      <c r="G342" s="130">
        <v>6014.67</v>
      </c>
      <c r="H342" s="130">
        <v>3726.65</v>
      </c>
      <c r="I342" s="164">
        <v>0</v>
      </c>
      <c r="J342" s="130"/>
      <c r="K342" s="49">
        <f t="shared" si="396"/>
        <v>44.72</v>
      </c>
      <c r="L342" s="49">
        <f t="shared" si="397"/>
        <v>596.26</v>
      </c>
      <c r="M342" s="130">
        <f t="shared" si="398"/>
        <v>481.17</v>
      </c>
      <c r="N342" s="49">
        <f t="shared" si="399"/>
        <v>26.09</v>
      </c>
      <c r="O342" s="130">
        <f t="shared" si="400"/>
        <v>0</v>
      </c>
      <c r="P342" s="130">
        <f t="shared" si="401"/>
        <v>0</v>
      </c>
      <c r="Q342" s="130">
        <f t="shared" si="402"/>
        <v>1148.24</v>
      </c>
      <c r="R342" s="49">
        <f t="shared" si="403"/>
        <v>0</v>
      </c>
      <c r="S342" s="49">
        <f t="shared" si="404"/>
        <v>298.13</v>
      </c>
      <c r="T342" s="130">
        <f t="shared" si="405"/>
        <v>120.29</v>
      </c>
      <c r="U342" s="49">
        <f t="shared" si="406"/>
        <v>11.18</v>
      </c>
      <c r="V342" s="130">
        <f t="shared" si="407"/>
        <v>0</v>
      </c>
      <c r="W342" s="130">
        <f t="shared" si="408"/>
        <v>0</v>
      </c>
      <c r="X342" s="49">
        <f t="shared" si="409"/>
        <v>429.6</v>
      </c>
      <c r="Y342" s="49">
        <f t="shared" si="410"/>
        <v>1577.84</v>
      </c>
      <c r="Z342" s="136"/>
      <c r="AA342" s="139" t="s">
        <v>76</v>
      </c>
      <c r="AB342" s="140">
        <f t="shared" ref="AB342:AH342" si="434">K342+R342</f>
        <v>44.72</v>
      </c>
      <c r="AC342" s="140">
        <f t="shared" si="434"/>
        <v>894.39</v>
      </c>
      <c r="AD342" s="140">
        <f t="shared" si="434"/>
        <v>601.46</v>
      </c>
      <c r="AE342" s="140">
        <f t="shared" si="434"/>
        <v>37.27</v>
      </c>
      <c r="AF342" s="140">
        <f t="shared" si="434"/>
        <v>0</v>
      </c>
      <c r="AG342" s="140">
        <f t="shared" si="434"/>
        <v>0</v>
      </c>
      <c r="AH342" s="140">
        <f t="shared" si="434"/>
        <v>1577.84</v>
      </c>
      <c r="AI342" s="139" t="s">
        <v>32</v>
      </c>
    </row>
    <row r="343" s="115" customFormat="1" ht="19" customHeight="1" spans="1:35">
      <c r="A343" s="129">
        <f t="shared" si="395"/>
        <v>340</v>
      </c>
      <c r="B343" s="49" t="s">
        <v>411</v>
      </c>
      <c r="C343" s="44" t="s">
        <v>882</v>
      </c>
      <c r="D343" s="233" t="s">
        <v>883</v>
      </c>
      <c r="E343" s="158">
        <v>3726.65</v>
      </c>
      <c r="F343" s="130">
        <v>3726.65</v>
      </c>
      <c r="G343" s="130">
        <v>6014.67</v>
      </c>
      <c r="H343" s="130">
        <v>3726.65</v>
      </c>
      <c r="I343" s="164">
        <v>2200</v>
      </c>
      <c r="J343" s="130"/>
      <c r="K343" s="49">
        <f t="shared" si="396"/>
        <v>44.72</v>
      </c>
      <c r="L343" s="49">
        <f t="shared" si="397"/>
        <v>596.26</v>
      </c>
      <c r="M343" s="130">
        <f t="shared" si="398"/>
        <v>481.17</v>
      </c>
      <c r="N343" s="49">
        <f t="shared" si="399"/>
        <v>26.09</v>
      </c>
      <c r="O343" s="130">
        <f t="shared" si="400"/>
        <v>110</v>
      </c>
      <c r="P343" s="130">
        <f t="shared" si="401"/>
        <v>0</v>
      </c>
      <c r="Q343" s="130">
        <f t="shared" si="402"/>
        <v>1258.24</v>
      </c>
      <c r="R343" s="49">
        <f t="shared" si="403"/>
        <v>0</v>
      </c>
      <c r="S343" s="49">
        <f t="shared" si="404"/>
        <v>298.13</v>
      </c>
      <c r="T343" s="130">
        <f t="shared" si="405"/>
        <v>120.29</v>
      </c>
      <c r="U343" s="49">
        <f t="shared" si="406"/>
        <v>11.18</v>
      </c>
      <c r="V343" s="130">
        <f t="shared" si="407"/>
        <v>110</v>
      </c>
      <c r="W343" s="130">
        <f t="shared" si="408"/>
        <v>0</v>
      </c>
      <c r="X343" s="49">
        <f t="shared" si="409"/>
        <v>539.6</v>
      </c>
      <c r="Y343" s="49">
        <f t="shared" si="410"/>
        <v>1797.84</v>
      </c>
      <c r="Z343" s="136"/>
      <c r="AA343" s="139" t="s">
        <v>76</v>
      </c>
      <c r="AB343" s="140">
        <f t="shared" ref="AB343:AH343" si="435">K343+R343</f>
        <v>44.72</v>
      </c>
      <c r="AC343" s="140">
        <f t="shared" si="435"/>
        <v>894.39</v>
      </c>
      <c r="AD343" s="140">
        <f t="shared" si="435"/>
        <v>601.46</v>
      </c>
      <c r="AE343" s="140">
        <f t="shared" si="435"/>
        <v>37.27</v>
      </c>
      <c r="AF343" s="140">
        <f t="shared" si="435"/>
        <v>220</v>
      </c>
      <c r="AG343" s="140">
        <f t="shared" si="435"/>
        <v>0</v>
      </c>
      <c r="AH343" s="140">
        <f t="shared" si="435"/>
        <v>1797.84</v>
      </c>
      <c r="AI343" s="139" t="s">
        <v>32</v>
      </c>
    </row>
    <row r="344" s="115" customFormat="1" ht="19" customHeight="1" spans="1:35">
      <c r="A344" s="129">
        <f t="shared" si="395"/>
        <v>341</v>
      </c>
      <c r="B344" s="49" t="s">
        <v>209</v>
      </c>
      <c r="C344" s="44" t="s">
        <v>884</v>
      </c>
      <c r="D344" s="233" t="s">
        <v>885</v>
      </c>
      <c r="E344" s="158">
        <v>3726.65</v>
      </c>
      <c r="F344" s="130">
        <v>3726.65</v>
      </c>
      <c r="G344" s="130">
        <v>6014.67</v>
      </c>
      <c r="H344" s="130">
        <v>3726.65</v>
      </c>
      <c r="I344" s="164">
        <v>2200</v>
      </c>
      <c r="J344" s="130"/>
      <c r="K344" s="49">
        <f t="shared" si="396"/>
        <v>44.72</v>
      </c>
      <c r="L344" s="49">
        <f t="shared" si="397"/>
        <v>596.26</v>
      </c>
      <c r="M344" s="130">
        <f t="shared" si="398"/>
        <v>481.17</v>
      </c>
      <c r="N344" s="49">
        <f t="shared" si="399"/>
        <v>26.09</v>
      </c>
      <c r="O344" s="130">
        <f t="shared" si="400"/>
        <v>110</v>
      </c>
      <c r="P344" s="130">
        <f t="shared" si="401"/>
        <v>0</v>
      </c>
      <c r="Q344" s="130">
        <f t="shared" si="402"/>
        <v>1258.24</v>
      </c>
      <c r="R344" s="49">
        <f t="shared" si="403"/>
        <v>0</v>
      </c>
      <c r="S344" s="49">
        <f t="shared" si="404"/>
        <v>298.13</v>
      </c>
      <c r="T344" s="130">
        <f t="shared" si="405"/>
        <v>120.29</v>
      </c>
      <c r="U344" s="49">
        <f t="shared" si="406"/>
        <v>11.18</v>
      </c>
      <c r="V344" s="130">
        <f t="shared" si="407"/>
        <v>110</v>
      </c>
      <c r="W344" s="130">
        <f t="shared" si="408"/>
        <v>0</v>
      </c>
      <c r="X344" s="49">
        <f t="shared" si="409"/>
        <v>539.6</v>
      </c>
      <c r="Y344" s="49">
        <f t="shared" si="410"/>
        <v>1797.84</v>
      </c>
      <c r="Z344" s="136"/>
      <c r="AA344" s="139" t="s">
        <v>66</v>
      </c>
      <c r="AB344" s="140">
        <f t="shared" ref="AB344:AH344" si="436">K344+R344</f>
        <v>44.72</v>
      </c>
      <c r="AC344" s="140">
        <f t="shared" si="436"/>
        <v>894.39</v>
      </c>
      <c r="AD344" s="140">
        <f t="shared" si="436"/>
        <v>601.46</v>
      </c>
      <c r="AE344" s="140">
        <f t="shared" si="436"/>
        <v>37.27</v>
      </c>
      <c r="AF344" s="140">
        <f t="shared" si="436"/>
        <v>220</v>
      </c>
      <c r="AG344" s="140">
        <f t="shared" si="436"/>
        <v>0</v>
      </c>
      <c r="AH344" s="140">
        <f t="shared" si="436"/>
        <v>1797.84</v>
      </c>
      <c r="AI344" s="139" t="s">
        <v>32</v>
      </c>
    </row>
    <row r="345" s="115" customFormat="1" ht="19" customHeight="1" spans="1:35">
      <c r="A345" s="129">
        <f t="shared" si="395"/>
        <v>342</v>
      </c>
      <c r="B345" s="49" t="s">
        <v>411</v>
      </c>
      <c r="C345" s="51" t="s">
        <v>888</v>
      </c>
      <c r="D345" s="234" t="s">
        <v>889</v>
      </c>
      <c r="E345" s="130">
        <v>3726.65</v>
      </c>
      <c r="F345" s="130">
        <v>3726.65</v>
      </c>
      <c r="G345" s="130">
        <v>6014.67</v>
      </c>
      <c r="H345" s="130">
        <v>3726.65</v>
      </c>
      <c r="I345" s="165">
        <v>2200</v>
      </c>
      <c r="J345" s="130"/>
      <c r="K345" s="49">
        <f t="shared" si="396"/>
        <v>44.72</v>
      </c>
      <c r="L345" s="49">
        <f t="shared" si="397"/>
        <v>596.26</v>
      </c>
      <c r="M345" s="130">
        <f t="shared" si="398"/>
        <v>481.17</v>
      </c>
      <c r="N345" s="49">
        <f t="shared" si="399"/>
        <v>26.09</v>
      </c>
      <c r="O345" s="130">
        <f t="shared" si="400"/>
        <v>110</v>
      </c>
      <c r="P345" s="130">
        <f t="shared" si="401"/>
        <v>0</v>
      </c>
      <c r="Q345" s="130">
        <f t="shared" si="402"/>
        <v>1258.24</v>
      </c>
      <c r="R345" s="49">
        <f t="shared" si="403"/>
        <v>0</v>
      </c>
      <c r="S345" s="49">
        <f t="shared" si="404"/>
        <v>298.13</v>
      </c>
      <c r="T345" s="130">
        <f t="shared" si="405"/>
        <v>120.29</v>
      </c>
      <c r="U345" s="49">
        <f t="shared" si="406"/>
        <v>11.18</v>
      </c>
      <c r="V345" s="130">
        <f t="shared" si="407"/>
        <v>110</v>
      </c>
      <c r="W345" s="130">
        <f t="shared" si="408"/>
        <v>0</v>
      </c>
      <c r="X345" s="49">
        <f t="shared" si="409"/>
        <v>539.6</v>
      </c>
      <c r="Y345" s="49">
        <f t="shared" si="410"/>
        <v>1797.84</v>
      </c>
      <c r="Z345" s="164"/>
      <c r="AA345" s="139" t="s">
        <v>76</v>
      </c>
      <c r="AB345" s="140">
        <f t="shared" ref="AB345:AH345" si="437">K345+R345</f>
        <v>44.72</v>
      </c>
      <c r="AC345" s="140">
        <f t="shared" si="437"/>
        <v>894.39</v>
      </c>
      <c r="AD345" s="140">
        <f t="shared" si="437"/>
        <v>601.46</v>
      </c>
      <c r="AE345" s="140">
        <f t="shared" si="437"/>
        <v>37.27</v>
      </c>
      <c r="AF345" s="140">
        <f t="shared" si="437"/>
        <v>220</v>
      </c>
      <c r="AG345" s="140">
        <f t="shared" si="437"/>
        <v>0</v>
      </c>
      <c r="AH345" s="140">
        <f t="shared" si="437"/>
        <v>1797.84</v>
      </c>
      <c r="AI345" s="139" t="s">
        <v>32</v>
      </c>
    </row>
    <row r="346" s="115" customFormat="1" ht="19" customHeight="1" spans="1:35">
      <c r="A346" s="129">
        <f t="shared" si="395"/>
        <v>343</v>
      </c>
      <c r="B346" s="49" t="s">
        <v>209</v>
      </c>
      <c r="C346" s="52" t="s">
        <v>892</v>
      </c>
      <c r="D346" s="234" t="s">
        <v>893</v>
      </c>
      <c r="E346" s="130">
        <v>3726.65</v>
      </c>
      <c r="F346" s="130">
        <v>3726.65</v>
      </c>
      <c r="G346" s="130">
        <v>6014.67</v>
      </c>
      <c r="H346" s="130">
        <v>3726.65</v>
      </c>
      <c r="I346" s="165">
        <v>2200</v>
      </c>
      <c r="J346" s="130"/>
      <c r="K346" s="49">
        <f t="shared" si="396"/>
        <v>44.72</v>
      </c>
      <c r="L346" s="49">
        <f t="shared" si="397"/>
        <v>596.26</v>
      </c>
      <c r="M346" s="130">
        <f t="shared" si="398"/>
        <v>481.17</v>
      </c>
      <c r="N346" s="49">
        <f t="shared" si="399"/>
        <v>26.09</v>
      </c>
      <c r="O346" s="130">
        <f t="shared" si="400"/>
        <v>110</v>
      </c>
      <c r="P346" s="130">
        <f t="shared" si="401"/>
        <v>0</v>
      </c>
      <c r="Q346" s="130">
        <f t="shared" si="402"/>
        <v>1258.24</v>
      </c>
      <c r="R346" s="49">
        <f t="shared" si="403"/>
        <v>0</v>
      </c>
      <c r="S346" s="49">
        <f t="shared" si="404"/>
        <v>298.13</v>
      </c>
      <c r="T346" s="130">
        <f t="shared" si="405"/>
        <v>120.29</v>
      </c>
      <c r="U346" s="49">
        <f t="shared" si="406"/>
        <v>11.18</v>
      </c>
      <c r="V346" s="130">
        <f t="shared" si="407"/>
        <v>110</v>
      </c>
      <c r="W346" s="130">
        <f t="shared" si="408"/>
        <v>0</v>
      </c>
      <c r="X346" s="49">
        <f t="shared" si="409"/>
        <v>539.6</v>
      </c>
      <c r="Y346" s="49">
        <f t="shared" si="410"/>
        <v>1797.84</v>
      </c>
      <c r="Z346" s="164"/>
      <c r="AA346" s="139" t="s">
        <v>69</v>
      </c>
      <c r="AB346" s="140">
        <f t="shared" ref="AB346:AH346" si="438">K346+R346</f>
        <v>44.72</v>
      </c>
      <c r="AC346" s="140">
        <f t="shared" si="438"/>
        <v>894.39</v>
      </c>
      <c r="AD346" s="140">
        <f t="shared" si="438"/>
        <v>601.46</v>
      </c>
      <c r="AE346" s="140">
        <f t="shared" si="438"/>
        <v>37.27</v>
      </c>
      <c r="AF346" s="140">
        <f t="shared" si="438"/>
        <v>220</v>
      </c>
      <c r="AG346" s="140">
        <f t="shared" si="438"/>
        <v>0</v>
      </c>
      <c r="AH346" s="140">
        <f t="shared" si="438"/>
        <v>1797.84</v>
      </c>
      <c r="AI346" s="139" t="s">
        <v>32</v>
      </c>
    </row>
    <row r="347" s="115" customFormat="1" ht="19" customHeight="1" spans="1:35">
      <c r="A347" s="129">
        <f t="shared" si="395"/>
        <v>344</v>
      </c>
      <c r="B347" s="49" t="s">
        <v>411</v>
      </c>
      <c r="C347" s="52" t="s">
        <v>894</v>
      </c>
      <c r="D347" s="234" t="s">
        <v>895</v>
      </c>
      <c r="E347" s="130">
        <v>3726.65</v>
      </c>
      <c r="F347" s="130">
        <v>3726.65</v>
      </c>
      <c r="G347" s="130">
        <v>6014.67</v>
      </c>
      <c r="H347" s="130">
        <v>3726.65</v>
      </c>
      <c r="I347" s="165">
        <v>2200</v>
      </c>
      <c r="J347" s="130"/>
      <c r="K347" s="49">
        <f t="shared" si="396"/>
        <v>44.72</v>
      </c>
      <c r="L347" s="49">
        <f t="shared" si="397"/>
        <v>596.26</v>
      </c>
      <c r="M347" s="130">
        <f t="shared" si="398"/>
        <v>481.17</v>
      </c>
      <c r="N347" s="49">
        <f t="shared" si="399"/>
        <v>26.09</v>
      </c>
      <c r="O347" s="130">
        <f t="shared" si="400"/>
        <v>110</v>
      </c>
      <c r="P347" s="130">
        <f t="shared" si="401"/>
        <v>0</v>
      </c>
      <c r="Q347" s="130">
        <f t="shared" si="402"/>
        <v>1258.24</v>
      </c>
      <c r="R347" s="49">
        <f t="shared" si="403"/>
        <v>0</v>
      </c>
      <c r="S347" s="49">
        <f t="shared" si="404"/>
        <v>298.13</v>
      </c>
      <c r="T347" s="130">
        <f t="shared" si="405"/>
        <v>120.29</v>
      </c>
      <c r="U347" s="49">
        <f t="shared" si="406"/>
        <v>11.18</v>
      </c>
      <c r="V347" s="130">
        <f t="shared" si="407"/>
        <v>110</v>
      </c>
      <c r="W347" s="130">
        <f t="shared" si="408"/>
        <v>0</v>
      </c>
      <c r="X347" s="49">
        <f t="shared" si="409"/>
        <v>539.6</v>
      </c>
      <c r="Y347" s="49">
        <f t="shared" si="410"/>
        <v>1797.84</v>
      </c>
      <c r="Z347" s="136"/>
      <c r="AA347" s="139" t="s">
        <v>76</v>
      </c>
      <c r="AB347" s="140">
        <f t="shared" ref="AB347:AH347" si="439">K347+R347</f>
        <v>44.72</v>
      </c>
      <c r="AC347" s="140">
        <f t="shared" si="439"/>
        <v>894.39</v>
      </c>
      <c r="AD347" s="140">
        <f t="shared" si="439"/>
        <v>601.46</v>
      </c>
      <c r="AE347" s="140">
        <f t="shared" si="439"/>
        <v>37.27</v>
      </c>
      <c r="AF347" s="140">
        <f t="shared" si="439"/>
        <v>220</v>
      </c>
      <c r="AG347" s="140">
        <f t="shared" si="439"/>
        <v>0</v>
      </c>
      <c r="AH347" s="140">
        <f t="shared" si="439"/>
        <v>1797.84</v>
      </c>
      <c r="AI347" s="139" t="s">
        <v>32</v>
      </c>
    </row>
    <row r="348" s="115" customFormat="1" ht="19" customHeight="1" spans="1:35">
      <c r="A348" s="129">
        <f t="shared" si="395"/>
        <v>345</v>
      </c>
      <c r="B348" s="49" t="s">
        <v>119</v>
      </c>
      <c r="C348" s="52" t="s">
        <v>898</v>
      </c>
      <c r="D348" s="234" t="s">
        <v>899</v>
      </c>
      <c r="E348" s="130">
        <v>3726.65</v>
      </c>
      <c r="F348" s="130">
        <v>3726.65</v>
      </c>
      <c r="G348" s="130">
        <v>6014.67</v>
      </c>
      <c r="H348" s="130">
        <v>3726.65</v>
      </c>
      <c r="I348" s="165">
        <v>2200</v>
      </c>
      <c r="J348" s="130"/>
      <c r="K348" s="49">
        <f t="shared" si="396"/>
        <v>44.72</v>
      </c>
      <c r="L348" s="49">
        <f t="shared" si="397"/>
        <v>596.26</v>
      </c>
      <c r="M348" s="130">
        <f t="shared" si="398"/>
        <v>481.17</v>
      </c>
      <c r="N348" s="49">
        <f t="shared" si="399"/>
        <v>26.09</v>
      </c>
      <c r="O348" s="130">
        <f t="shared" si="400"/>
        <v>110</v>
      </c>
      <c r="P348" s="130">
        <f t="shared" si="401"/>
        <v>0</v>
      </c>
      <c r="Q348" s="130">
        <f t="shared" si="402"/>
        <v>1258.24</v>
      </c>
      <c r="R348" s="49">
        <f t="shared" si="403"/>
        <v>0</v>
      </c>
      <c r="S348" s="49">
        <f t="shared" si="404"/>
        <v>298.13</v>
      </c>
      <c r="T348" s="130">
        <f t="shared" si="405"/>
        <v>120.29</v>
      </c>
      <c r="U348" s="49">
        <f t="shared" si="406"/>
        <v>11.18</v>
      </c>
      <c r="V348" s="130">
        <f t="shared" si="407"/>
        <v>110</v>
      </c>
      <c r="W348" s="130">
        <f t="shared" si="408"/>
        <v>0</v>
      </c>
      <c r="X348" s="49">
        <f t="shared" si="409"/>
        <v>539.6</v>
      </c>
      <c r="Y348" s="49">
        <f t="shared" si="410"/>
        <v>1797.84</v>
      </c>
      <c r="Z348" s="136"/>
      <c r="AA348" s="139" t="s">
        <v>89</v>
      </c>
      <c r="AB348" s="140">
        <f t="shared" ref="AB348:AH348" si="440">K348+R348</f>
        <v>44.72</v>
      </c>
      <c r="AC348" s="140">
        <f t="shared" si="440"/>
        <v>894.39</v>
      </c>
      <c r="AD348" s="140">
        <f t="shared" si="440"/>
        <v>601.46</v>
      </c>
      <c r="AE348" s="140">
        <f t="shared" si="440"/>
        <v>37.27</v>
      </c>
      <c r="AF348" s="140">
        <f t="shared" si="440"/>
        <v>220</v>
      </c>
      <c r="AG348" s="140">
        <f t="shared" si="440"/>
        <v>0</v>
      </c>
      <c r="AH348" s="140">
        <f t="shared" si="440"/>
        <v>1797.84</v>
      </c>
      <c r="AI348" s="139" t="s">
        <v>32</v>
      </c>
    </row>
    <row r="349" s="115" customFormat="1" ht="19" customHeight="1" spans="1:35">
      <c r="A349" s="129">
        <f t="shared" si="395"/>
        <v>346</v>
      </c>
      <c r="B349" s="49" t="s">
        <v>262</v>
      </c>
      <c r="C349" s="52" t="s">
        <v>900</v>
      </c>
      <c r="D349" s="234" t="s">
        <v>901</v>
      </c>
      <c r="E349" s="130">
        <v>3726.65</v>
      </c>
      <c r="F349" s="130">
        <v>3726.65</v>
      </c>
      <c r="G349" s="130">
        <v>6014.67</v>
      </c>
      <c r="H349" s="130">
        <v>3726.65</v>
      </c>
      <c r="I349" s="165">
        <v>2200</v>
      </c>
      <c r="J349" s="130"/>
      <c r="K349" s="49">
        <f t="shared" si="396"/>
        <v>44.72</v>
      </c>
      <c r="L349" s="49">
        <f t="shared" si="397"/>
        <v>596.26</v>
      </c>
      <c r="M349" s="130">
        <f t="shared" si="398"/>
        <v>481.17</v>
      </c>
      <c r="N349" s="49">
        <f t="shared" si="399"/>
        <v>26.09</v>
      </c>
      <c r="O349" s="130">
        <f t="shared" si="400"/>
        <v>110</v>
      </c>
      <c r="P349" s="130">
        <f t="shared" si="401"/>
        <v>0</v>
      </c>
      <c r="Q349" s="130">
        <f t="shared" si="402"/>
        <v>1258.24</v>
      </c>
      <c r="R349" s="49">
        <f t="shared" si="403"/>
        <v>0</v>
      </c>
      <c r="S349" s="49">
        <f t="shared" si="404"/>
        <v>298.13</v>
      </c>
      <c r="T349" s="130">
        <f t="shared" si="405"/>
        <v>120.29</v>
      </c>
      <c r="U349" s="49">
        <f t="shared" si="406"/>
        <v>11.18</v>
      </c>
      <c r="V349" s="130">
        <f t="shared" si="407"/>
        <v>110</v>
      </c>
      <c r="W349" s="130">
        <f t="shared" si="408"/>
        <v>0</v>
      </c>
      <c r="X349" s="49">
        <f t="shared" si="409"/>
        <v>539.6</v>
      </c>
      <c r="Y349" s="49">
        <f t="shared" si="410"/>
        <v>1797.84</v>
      </c>
      <c r="Z349" s="136"/>
      <c r="AA349" s="139" t="s">
        <v>68</v>
      </c>
      <c r="AB349" s="140">
        <f t="shared" ref="AB349:AH349" si="441">K349+R349</f>
        <v>44.72</v>
      </c>
      <c r="AC349" s="140">
        <f t="shared" si="441"/>
        <v>894.39</v>
      </c>
      <c r="AD349" s="140">
        <f t="shared" si="441"/>
        <v>601.46</v>
      </c>
      <c r="AE349" s="140">
        <f t="shared" si="441"/>
        <v>37.27</v>
      </c>
      <c r="AF349" s="140">
        <f t="shared" si="441"/>
        <v>220</v>
      </c>
      <c r="AG349" s="140">
        <f t="shared" si="441"/>
        <v>0</v>
      </c>
      <c r="AH349" s="140">
        <f t="shared" si="441"/>
        <v>1797.84</v>
      </c>
      <c r="AI349" s="139" t="s">
        <v>32</v>
      </c>
    </row>
    <row r="350" s="115" customFormat="1" ht="19" customHeight="1" spans="1:35">
      <c r="A350" s="129">
        <f t="shared" si="395"/>
        <v>347</v>
      </c>
      <c r="B350" s="49" t="s">
        <v>201</v>
      </c>
      <c r="C350" s="52" t="s">
        <v>902</v>
      </c>
      <c r="D350" s="234" t="s">
        <v>903</v>
      </c>
      <c r="E350" s="130">
        <v>3726.65</v>
      </c>
      <c r="F350" s="130">
        <v>3726.65</v>
      </c>
      <c r="G350" s="130">
        <v>6014.67</v>
      </c>
      <c r="H350" s="130">
        <v>3726.65</v>
      </c>
      <c r="I350" s="165">
        <v>2200</v>
      </c>
      <c r="J350" s="130"/>
      <c r="K350" s="49">
        <f t="shared" si="396"/>
        <v>44.72</v>
      </c>
      <c r="L350" s="49">
        <f t="shared" si="397"/>
        <v>596.26</v>
      </c>
      <c r="M350" s="130">
        <f t="shared" si="398"/>
        <v>481.17</v>
      </c>
      <c r="N350" s="49">
        <f t="shared" si="399"/>
        <v>26.09</v>
      </c>
      <c r="O350" s="130">
        <f t="shared" si="400"/>
        <v>110</v>
      </c>
      <c r="P350" s="130">
        <f t="shared" si="401"/>
        <v>0</v>
      </c>
      <c r="Q350" s="130">
        <f t="shared" si="402"/>
        <v>1258.24</v>
      </c>
      <c r="R350" s="49">
        <f t="shared" si="403"/>
        <v>0</v>
      </c>
      <c r="S350" s="49">
        <f t="shared" si="404"/>
        <v>298.13</v>
      </c>
      <c r="T350" s="130">
        <f t="shared" si="405"/>
        <v>120.29</v>
      </c>
      <c r="U350" s="49">
        <f t="shared" si="406"/>
        <v>11.18</v>
      </c>
      <c r="V350" s="130">
        <f t="shared" si="407"/>
        <v>110</v>
      </c>
      <c r="W350" s="130">
        <f t="shared" si="408"/>
        <v>0</v>
      </c>
      <c r="X350" s="49">
        <f t="shared" si="409"/>
        <v>539.6</v>
      </c>
      <c r="Y350" s="49">
        <f t="shared" si="410"/>
        <v>1797.84</v>
      </c>
      <c r="Z350" s="136"/>
      <c r="AA350" s="139" t="s">
        <v>66</v>
      </c>
      <c r="AB350" s="140">
        <f t="shared" ref="AB350:AH350" si="442">K350+R350</f>
        <v>44.72</v>
      </c>
      <c r="AC350" s="140">
        <f t="shared" si="442"/>
        <v>894.39</v>
      </c>
      <c r="AD350" s="140">
        <f t="shared" si="442"/>
        <v>601.46</v>
      </c>
      <c r="AE350" s="140">
        <f t="shared" si="442"/>
        <v>37.27</v>
      </c>
      <c r="AF350" s="140">
        <f t="shared" si="442"/>
        <v>220</v>
      </c>
      <c r="AG350" s="140">
        <f t="shared" si="442"/>
        <v>0</v>
      </c>
      <c r="AH350" s="140">
        <f t="shared" si="442"/>
        <v>1797.84</v>
      </c>
      <c r="AI350" s="139" t="s">
        <v>32</v>
      </c>
    </row>
    <row r="351" ht="19" customHeight="1" spans="1:35">
      <c r="A351" s="129">
        <f t="shared" si="395"/>
        <v>348</v>
      </c>
      <c r="B351" s="49" t="s">
        <v>209</v>
      </c>
      <c r="C351" s="52" t="s">
        <v>904</v>
      </c>
      <c r="D351" s="234" t="s">
        <v>905</v>
      </c>
      <c r="E351" s="130">
        <v>3726.65</v>
      </c>
      <c r="F351" s="130">
        <v>3726.65</v>
      </c>
      <c r="G351" s="130">
        <v>6014.67</v>
      </c>
      <c r="H351" s="130">
        <v>3726.65</v>
      </c>
      <c r="I351" s="165">
        <v>2200</v>
      </c>
      <c r="J351" s="130"/>
      <c r="K351" s="49">
        <f t="shared" si="396"/>
        <v>44.72</v>
      </c>
      <c r="L351" s="49">
        <f t="shared" si="397"/>
        <v>596.26</v>
      </c>
      <c r="M351" s="130">
        <f t="shared" si="398"/>
        <v>481.17</v>
      </c>
      <c r="N351" s="49">
        <f t="shared" si="399"/>
        <v>26.09</v>
      </c>
      <c r="O351" s="130">
        <f t="shared" si="400"/>
        <v>110</v>
      </c>
      <c r="P351" s="130">
        <f t="shared" si="401"/>
        <v>0</v>
      </c>
      <c r="Q351" s="130">
        <f t="shared" si="402"/>
        <v>1258.24</v>
      </c>
      <c r="R351" s="49">
        <f t="shared" si="403"/>
        <v>0</v>
      </c>
      <c r="S351" s="49">
        <f t="shared" si="404"/>
        <v>298.13</v>
      </c>
      <c r="T351" s="130">
        <f t="shared" si="405"/>
        <v>120.29</v>
      </c>
      <c r="U351" s="49">
        <f t="shared" si="406"/>
        <v>11.18</v>
      </c>
      <c r="V351" s="130">
        <f t="shared" si="407"/>
        <v>110</v>
      </c>
      <c r="W351" s="130">
        <f t="shared" si="408"/>
        <v>0</v>
      </c>
      <c r="X351" s="49">
        <f t="shared" si="409"/>
        <v>539.6</v>
      </c>
      <c r="Y351" s="49">
        <f t="shared" si="410"/>
        <v>1797.84</v>
      </c>
      <c r="Z351" s="136"/>
      <c r="AA351" s="139" t="s">
        <v>69</v>
      </c>
      <c r="AB351" s="140">
        <f t="shared" ref="AB351:AH351" si="443">K351+R351</f>
        <v>44.72</v>
      </c>
      <c r="AC351" s="140">
        <f t="shared" si="443"/>
        <v>894.39</v>
      </c>
      <c r="AD351" s="140">
        <f t="shared" si="443"/>
        <v>601.46</v>
      </c>
      <c r="AE351" s="140">
        <f t="shared" si="443"/>
        <v>37.27</v>
      </c>
      <c r="AF351" s="140">
        <f t="shared" si="443"/>
        <v>220</v>
      </c>
      <c r="AG351" s="140">
        <f t="shared" si="443"/>
        <v>0</v>
      </c>
      <c r="AH351" s="140">
        <f t="shared" si="443"/>
        <v>1797.84</v>
      </c>
      <c r="AI351" s="139" t="s">
        <v>32</v>
      </c>
    </row>
    <row r="352" s="39" customFormat="1" ht="19" customHeight="1" spans="1:35">
      <c r="A352" s="129">
        <f t="shared" si="395"/>
        <v>349</v>
      </c>
      <c r="B352" s="49" t="s">
        <v>223</v>
      </c>
      <c r="C352" s="51" t="s">
        <v>906</v>
      </c>
      <c r="D352" s="234" t="s">
        <v>907</v>
      </c>
      <c r="E352" s="130">
        <v>3726.65</v>
      </c>
      <c r="F352" s="130">
        <v>3726.65</v>
      </c>
      <c r="G352" s="130">
        <v>6014.67</v>
      </c>
      <c r="H352" s="130">
        <v>3726.65</v>
      </c>
      <c r="I352" s="165">
        <v>3180</v>
      </c>
      <c r="J352" s="130"/>
      <c r="K352" s="49">
        <f t="shared" si="396"/>
        <v>44.72</v>
      </c>
      <c r="L352" s="49">
        <f t="shared" si="397"/>
        <v>596.26</v>
      </c>
      <c r="M352" s="130">
        <f t="shared" si="398"/>
        <v>481.17</v>
      </c>
      <c r="N352" s="49">
        <f t="shared" si="399"/>
        <v>26.09</v>
      </c>
      <c r="O352" s="130">
        <f t="shared" si="400"/>
        <v>159</v>
      </c>
      <c r="P352" s="130">
        <f t="shared" si="401"/>
        <v>0</v>
      </c>
      <c r="Q352" s="130">
        <f t="shared" si="402"/>
        <v>1307.24</v>
      </c>
      <c r="R352" s="49">
        <f t="shared" si="403"/>
        <v>0</v>
      </c>
      <c r="S352" s="49">
        <f t="shared" si="404"/>
        <v>298.13</v>
      </c>
      <c r="T352" s="130">
        <f t="shared" si="405"/>
        <v>120.29</v>
      </c>
      <c r="U352" s="49">
        <f t="shared" si="406"/>
        <v>11.18</v>
      </c>
      <c r="V352" s="130">
        <f t="shared" si="407"/>
        <v>159</v>
      </c>
      <c r="W352" s="130">
        <f t="shared" si="408"/>
        <v>0</v>
      </c>
      <c r="X352" s="49">
        <f t="shared" si="409"/>
        <v>588.6</v>
      </c>
      <c r="Y352" s="49">
        <f t="shared" si="410"/>
        <v>1895.84</v>
      </c>
      <c r="Z352" s="136"/>
      <c r="AA352" s="139" t="s">
        <v>80</v>
      </c>
      <c r="AB352" s="140">
        <f t="shared" ref="AB352:AH352" si="444">K352+R352</f>
        <v>44.72</v>
      </c>
      <c r="AC352" s="140">
        <f t="shared" si="444"/>
        <v>894.39</v>
      </c>
      <c r="AD352" s="140">
        <f t="shared" si="444"/>
        <v>601.46</v>
      </c>
      <c r="AE352" s="140">
        <f t="shared" si="444"/>
        <v>37.27</v>
      </c>
      <c r="AF352" s="140">
        <f t="shared" si="444"/>
        <v>318</v>
      </c>
      <c r="AG352" s="140">
        <f t="shared" si="444"/>
        <v>0</v>
      </c>
      <c r="AH352" s="140">
        <f t="shared" si="444"/>
        <v>1895.84</v>
      </c>
      <c r="AI352" s="139" t="s">
        <v>33</v>
      </c>
    </row>
    <row r="353" s="39" customFormat="1" ht="19" customHeight="1" spans="1:35">
      <c r="A353" s="129">
        <f t="shared" si="395"/>
        <v>350</v>
      </c>
      <c r="B353" s="49" t="s">
        <v>201</v>
      </c>
      <c r="C353" s="53" t="s">
        <v>908</v>
      </c>
      <c r="D353" s="234" t="s">
        <v>909</v>
      </c>
      <c r="E353" s="130">
        <v>3726.65</v>
      </c>
      <c r="F353" s="130">
        <v>3726.65</v>
      </c>
      <c r="G353" s="130">
        <v>6014.67</v>
      </c>
      <c r="H353" s="130">
        <v>3726.65</v>
      </c>
      <c r="I353" s="165">
        <v>2200</v>
      </c>
      <c r="J353" s="130"/>
      <c r="K353" s="49">
        <f t="shared" si="396"/>
        <v>44.72</v>
      </c>
      <c r="L353" s="49">
        <f t="shared" si="397"/>
        <v>596.26</v>
      </c>
      <c r="M353" s="130">
        <f t="shared" si="398"/>
        <v>481.17</v>
      </c>
      <c r="N353" s="49">
        <f t="shared" si="399"/>
        <v>26.09</v>
      </c>
      <c r="O353" s="130">
        <f t="shared" si="400"/>
        <v>110</v>
      </c>
      <c r="P353" s="130">
        <f t="shared" si="401"/>
        <v>0</v>
      </c>
      <c r="Q353" s="130">
        <f t="shared" si="402"/>
        <v>1258.24</v>
      </c>
      <c r="R353" s="49">
        <f t="shared" si="403"/>
        <v>0</v>
      </c>
      <c r="S353" s="49">
        <f t="shared" si="404"/>
        <v>298.13</v>
      </c>
      <c r="T353" s="130">
        <f t="shared" si="405"/>
        <v>120.29</v>
      </c>
      <c r="U353" s="49">
        <f t="shared" si="406"/>
        <v>11.18</v>
      </c>
      <c r="V353" s="130">
        <f t="shared" si="407"/>
        <v>110</v>
      </c>
      <c r="W353" s="130">
        <f t="shared" si="408"/>
        <v>0</v>
      </c>
      <c r="X353" s="49">
        <f t="shared" si="409"/>
        <v>539.6</v>
      </c>
      <c r="Y353" s="49">
        <f t="shared" si="410"/>
        <v>1797.84</v>
      </c>
      <c r="Z353" s="136"/>
      <c r="AA353" s="139" t="s">
        <v>66</v>
      </c>
      <c r="AB353" s="140">
        <f t="shared" ref="AB353:AH353" si="445">K353+R353</f>
        <v>44.72</v>
      </c>
      <c r="AC353" s="140">
        <f t="shared" si="445"/>
        <v>894.39</v>
      </c>
      <c r="AD353" s="140">
        <f t="shared" si="445"/>
        <v>601.46</v>
      </c>
      <c r="AE353" s="140">
        <f t="shared" si="445"/>
        <v>37.27</v>
      </c>
      <c r="AF353" s="140">
        <f t="shared" si="445"/>
        <v>220</v>
      </c>
      <c r="AG353" s="140">
        <f t="shared" si="445"/>
        <v>0</v>
      </c>
      <c r="AH353" s="140">
        <f t="shared" si="445"/>
        <v>1797.84</v>
      </c>
      <c r="AI353" s="139" t="s">
        <v>32</v>
      </c>
    </row>
    <row r="354" s="115" customFormat="1" ht="19" customHeight="1" spans="1:35">
      <c r="A354" s="129">
        <f t="shared" si="395"/>
        <v>351</v>
      </c>
      <c r="B354" s="49" t="s">
        <v>119</v>
      </c>
      <c r="C354" s="53" t="s">
        <v>910</v>
      </c>
      <c r="D354" s="234" t="s">
        <v>911</v>
      </c>
      <c r="E354" s="130">
        <v>3726.65</v>
      </c>
      <c r="F354" s="130">
        <v>3726.65</v>
      </c>
      <c r="G354" s="130">
        <v>6014.67</v>
      </c>
      <c r="H354" s="130">
        <v>3726.65</v>
      </c>
      <c r="I354" s="165">
        <v>2200</v>
      </c>
      <c r="J354" s="130"/>
      <c r="K354" s="49">
        <f t="shared" si="396"/>
        <v>44.72</v>
      </c>
      <c r="L354" s="49">
        <f t="shared" si="397"/>
        <v>596.26</v>
      </c>
      <c r="M354" s="130">
        <f t="shared" si="398"/>
        <v>481.17</v>
      </c>
      <c r="N354" s="49">
        <f t="shared" si="399"/>
        <v>26.09</v>
      </c>
      <c r="O354" s="130">
        <f t="shared" si="400"/>
        <v>110</v>
      </c>
      <c r="P354" s="130">
        <f t="shared" si="401"/>
        <v>0</v>
      </c>
      <c r="Q354" s="130">
        <f t="shared" si="402"/>
        <v>1258.24</v>
      </c>
      <c r="R354" s="49">
        <f t="shared" si="403"/>
        <v>0</v>
      </c>
      <c r="S354" s="49">
        <f t="shared" si="404"/>
        <v>298.13</v>
      </c>
      <c r="T354" s="130">
        <f t="shared" si="405"/>
        <v>120.29</v>
      </c>
      <c r="U354" s="49">
        <f t="shared" si="406"/>
        <v>11.18</v>
      </c>
      <c r="V354" s="130">
        <f t="shared" si="407"/>
        <v>110</v>
      </c>
      <c r="W354" s="130">
        <f t="shared" si="408"/>
        <v>0</v>
      </c>
      <c r="X354" s="49">
        <f t="shared" si="409"/>
        <v>539.6</v>
      </c>
      <c r="Y354" s="49">
        <f t="shared" si="410"/>
        <v>1797.84</v>
      </c>
      <c r="Z354" s="136"/>
      <c r="AA354" s="139" t="s">
        <v>51</v>
      </c>
      <c r="AB354" s="140">
        <f t="shared" ref="AB354:AH354" si="446">K354+R354</f>
        <v>44.72</v>
      </c>
      <c r="AC354" s="140">
        <f t="shared" si="446"/>
        <v>894.39</v>
      </c>
      <c r="AD354" s="140">
        <f t="shared" si="446"/>
        <v>601.46</v>
      </c>
      <c r="AE354" s="140">
        <f t="shared" si="446"/>
        <v>37.27</v>
      </c>
      <c r="AF354" s="140">
        <f t="shared" si="446"/>
        <v>220</v>
      </c>
      <c r="AG354" s="140">
        <f t="shared" si="446"/>
        <v>0</v>
      </c>
      <c r="AH354" s="140">
        <f t="shared" si="446"/>
        <v>1797.84</v>
      </c>
      <c r="AI354" s="139" t="s">
        <v>32</v>
      </c>
    </row>
    <row r="355" s="115" customFormat="1" ht="19" customHeight="1" spans="1:35">
      <c r="A355" s="129">
        <f t="shared" si="395"/>
        <v>352</v>
      </c>
      <c r="B355" s="49" t="s">
        <v>411</v>
      </c>
      <c r="C355" s="59" t="s">
        <v>912</v>
      </c>
      <c r="D355" s="59" t="s">
        <v>913</v>
      </c>
      <c r="E355" s="130">
        <v>3726.65</v>
      </c>
      <c r="F355" s="130">
        <v>3726.65</v>
      </c>
      <c r="G355" s="130">
        <v>6014.67</v>
      </c>
      <c r="H355" s="130">
        <v>3726.65</v>
      </c>
      <c r="I355" s="165">
        <v>2200</v>
      </c>
      <c r="J355" s="130"/>
      <c r="K355" s="49">
        <f t="shared" si="396"/>
        <v>44.72</v>
      </c>
      <c r="L355" s="49">
        <f t="shared" si="397"/>
        <v>596.26</v>
      </c>
      <c r="M355" s="130">
        <f t="shared" si="398"/>
        <v>481.17</v>
      </c>
      <c r="N355" s="49">
        <f t="shared" si="399"/>
        <v>26.09</v>
      </c>
      <c r="O355" s="130">
        <f t="shared" si="400"/>
        <v>110</v>
      </c>
      <c r="P355" s="130">
        <f t="shared" si="401"/>
        <v>0</v>
      </c>
      <c r="Q355" s="130">
        <f t="shared" si="402"/>
        <v>1258.24</v>
      </c>
      <c r="R355" s="49">
        <f t="shared" si="403"/>
        <v>0</v>
      </c>
      <c r="S355" s="49">
        <f t="shared" si="404"/>
        <v>298.13</v>
      </c>
      <c r="T355" s="130">
        <f t="shared" si="405"/>
        <v>120.29</v>
      </c>
      <c r="U355" s="49">
        <f t="shared" si="406"/>
        <v>11.18</v>
      </c>
      <c r="V355" s="130">
        <f t="shared" si="407"/>
        <v>110</v>
      </c>
      <c r="W355" s="130">
        <f t="shared" si="408"/>
        <v>0</v>
      </c>
      <c r="X355" s="49">
        <f t="shared" si="409"/>
        <v>539.6</v>
      </c>
      <c r="Y355" s="49">
        <f t="shared" si="410"/>
        <v>1797.84</v>
      </c>
      <c r="Z355" s="136"/>
      <c r="AA355" s="139" t="s">
        <v>76</v>
      </c>
      <c r="AB355" s="140">
        <f t="shared" ref="AB355:AH355" si="447">K355+R355</f>
        <v>44.72</v>
      </c>
      <c r="AC355" s="140">
        <f t="shared" si="447"/>
        <v>894.39</v>
      </c>
      <c r="AD355" s="140">
        <f t="shared" si="447"/>
        <v>601.46</v>
      </c>
      <c r="AE355" s="140">
        <f t="shared" si="447"/>
        <v>37.27</v>
      </c>
      <c r="AF355" s="140">
        <f t="shared" si="447"/>
        <v>220</v>
      </c>
      <c r="AG355" s="140">
        <f t="shared" si="447"/>
        <v>0</v>
      </c>
      <c r="AH355" s="140">
        <f t="shared" si="447"/>
        <v>1797.84</v>
      </c>
      <c r="AI355" s="139" t="s">
        <v>32</v>
      </c>
    </row>
    <row r="356" s="115" customFormat="1" ht="19" customHeight="1" spans="1:35">
      <c r="A356" s="129">
        <f t="shared" si="395"/>
        <v>353</v>
      </c>
      <c r="B356" s="49" t="s">
        <v>368</v>
      </c>
      <c r="C356" s="58" t="s">
        <v>914</v>
      </c>
      <c r="D356" s="217" t="s">
        <v>915</v>
      </c>
      <c r="E356" s="130">
        <v>3726.65</v>
      </c>
      <c r="F356" s="130">
        <v>3726.65</v>
      </c>
      <c r="G356" s="130">
        <v>6014.67</v>
      </c>
      <c r="H356" s="130">
        <v>3726.65</v>
      </c>
      <c r="I356" s="165">
        <v>3180</v>
      </c>
      <c r="J356" s="130"/>
      <c r="K356" s="49">
        <f t="shared" si="396"/>
        <v>44.72</v>
      </c>
      <c r="L356" s="49">
        <f t="shared" si="397"/>
        <v>596.26</v>
      </c>
      <c r="M356" s="130">
        <f t="shared" si="398"/>
        <v>481.17</v>
      </c>
      <c r="N356" s="49">
        <f t="shared" si="399"/>
        <v>26.09</v>
      </c>
      <c r="O356" s="130">
        <f t="shared" si="400"/>
        <v>159</v>
      </c>
      <c r="P356" s="130">
        <f t="shared" si="401"/>
        <v>0</v>
      </c>
      <c r="Q356" s="130">
        <f t="shared" si="402"/>
        <v>1307.24</v>
      </c>
      <c r="R356" s="49">
        <f t="shared" si="403"/>
        <v>0</v>
      </c>
      <c r="S356" s="49">
        <f t="shared" si="404"/>
        <v>298.13</v>
      </c>
      <c r="T356" s="130">
        <f t="shared" si="405"/>
        <v>120.29</v>
      </c>
      <c r="U356" s="49">
        <f t="shared" si="406"/>
        <v>11.18</v>
      </c>
      <c r="V356" s="130">
        <f t="shared" si="407"/>
        <v>159</v>
      </c>
      <c r="W356" s="130">
        <f t="shared" si="408"/>
        <v>0</v>
      </c>
      <c r="X356" s="49">
        <f t="shared" si="409"/>
        <v>588.6</v>
      </c>
      <c r="Y356" s="49">
        <f t="shared" si="410"/>
        <v>1895.84</v>
      </c>
      <c r="Z356" s="136"/>
      <c r="AA356" s="139" t="s">
        <v>88</v>
      </c>
      <c r="AB356" s="140">
        <f t="shared" ref="AB356:AH356" si="448">K356+R356</f>
        <v>44.72</v>
      </c>
      <c r="AC356" s="140">
        <f t="shared" si="448"/>
        <v>894.39</v>
      </c>
      <c r="AD356" s="140">
        <f t="shared" si="448"/>
        <v>601.46</v>
      </c>
      <c r="AE356" s="140">
        <f t="shared" si="448"/>
        <v>37.27</v>
      </c>
      <c r="AF356" s="140">
        <f t="shared" si="448"/>
        <v>318</v>
      </c>
      <c r="AG356" s="140">
        <f t="shared" si="448"/>
        <v>0</v>
      </c>
      <c r="AH356" s="140">
        <f t="shared" si="448"/>
        <v>1895.84</v>
      </c>
      <c r="AI356" s="139" t="s">
        <v>34</v>
      </c>
    </row>
    <row r="357" s="115" customFormat="1" ht="19" customHeight="1" spans="1:35">
      <c r="A357" s="129">
        <f t="shared" si="395"/>
        <v>354</v>
      </c>
      <c r="B357" s="49" t="s">
        <v>201</v>
      </c>
      <c r="C357" s="58" t="s">
        <v>916</v>
      </c>
      <c r="D357" s="217" t="s">
        <v>917</v>
      </c>
      <c r="E357" s="130">
        <v>3726.65</v>
      </c>
      <c r="F357" s="130">
        <v>3726.65</v>
      </c>
      <c r="G357" s="130">
        <v>6014.67</v>
      </c>
      <c r="H357" s="130">
        <v>3726.65</v>
      </c>
      <c r="I357" s="165">
        <v>2200</v>
      </c>
      <c r="J357" s="130"/>
      <c r="K357" s="49">
        <f t="shared" si="396"/>
        <v>44.72</v>
      </c>
      <c r="L357" s="49">
        <f t="shared" si="397"/>
        <v>596.26</v>
      </c>
      <c r="M357" s="130">
        <f t="shared" si="398"/>
        <v>481.17</v>
      </c>
      <c r="N357" s="49">
        <f t="shared" si="399"/>
        <v>26.09</v>
      </c>
      <c r="O357" s="130">
        <f t="shared" si="400"/>
        <v>110</v>
      </c>
      <c r="P357" s="130">
        <f t="shared" si="401"/>
        <v>0</v>
      </c>
      <c r="Q357" s="130">
        <f t="shared" si="402"/>
        <v>1258.24</v>
      </c>
      <c r="R357" s="49">
        <f t="shared" si="403"/>
        <v>0</v>
      </c>
      <c r="S357" s="49">
        <f t="shared" si="404"/>
        <v>298.13</v>
      </c>
      <c r="T357" s="130">
        <f t="shared" si="405"/>
        <v>120.29</v>
      </c>
      <c r="U357" s="49">
        <f t="shared" si="406"/>
        <v>11.18</v>
      </c>
      <c r="V357" s="130">
        <f t="shared" si="407"/>
        <v>110</v>
      </c>
      <c r="W357" s="130">
        <f t="shared" si="408"/>
        <v>0</v>
      </c>
      <c r="X357" s="49">
        <f t="shared" si="409"/>
        <v>539.6</v>
      </c>
      <c r="Y357" s="49">
        <f t="shared" si="410"/>
        <v>1797.84</v>
      </c>
      <c r="Z357" s="136"/>
      <c r="AA357" s="139" t="s">
        <v>66</v>
      </c>
      <c r="AB357" s="140">
        <f t="shared" ref="AB357:AH357" si="449">K357+R357</f>
        <v>44.72</v>
      </c>
      <c r="AC357" s="140">
        <f t="shared" si="449"/>
        <v>894.39</v>
      </c>
      <c r="AD357" s="140">
        <f t="shared" si="449"/>
        <v>601.46</v>
      </c>
      <c r="AE357" s="140">
        <f t="shared" si="449"/>
        <v>37.27</v>
      </c>
      <c r="AF357" s="140">
        <f t="shared" si="449"/>
        <v>220</v>
      </c>
      <c r="AG357" s="140">
        <f t="shared" si="449"/>
        <v>0</v>
      </c>
      <c r="AH357" s="140">
        <f t="shared" si="449"/>
        <v>1797.84</v>
      </c>
      <c r="AI357" s="139" t="s">
        <v>32</v>
      </c>
    </row>
    <row r="358" s="115" customFormat="1" ht="19" customHeight="1" spans="1:35">
      <c r="A358" s="129">
        <f t="shared" si="395"/>
        <v>355</v>
      </c>
      <c r="B358" s="49" t="s">
        <v>262</v>
      </c>
      <c r="C358" s="58" t="s">
        <v>918</v>
      </c>
      <c r="D358" s="217" t="s">
        <v>919</v>
      </c>
      <c r="E358" s="130">
        <v>3726.65</v>
      </c>
      <c r="F358" s="130">
        <v>3726.65</v>
      </c>
      <c r="G358" s="130">
        <v>6014.67</v>
      </c>
      <c r="H358" s="130">
        <v>3726.65</v>
      </c>
      <c r="I358" s="165">
        <v>2200</v>
      </c>
      <c r="J358" s="130"/>
      <c r="K358" s="49">
        <f t="shared" si="396"/>
        <v>44.72</v>
      </c>
      <c r="L358" s="49">
        <f t="shared" si="397"/>
        <v>596.26</v>
      </c>
      <c r="M358" s="130">
        <f t="shared" si="398"/>
        <v>481.17</v>
      </c>
      <c r="N358" s="49">
        <f t="shared" si="399"/>
        <v>26.09</v>
      </c>
      <c r="O358" s="130">
        <f t="shared" si="400"/>
        <v>110</v>
      </c>
      <c r="P358" s="130">
        <f t="shared" si="401"/>
        <v>0</v>
      </c>
      <c r="Q358" s="130">
        <f t="shared" si="402"/>
        <v>1258.24</v>
      </c>
      <c r="R358" s="49">
        <f t="shared" si="403"/>
        <v>0</v>
      </c>
      <c r="S358" s="49">
        <f t="shared" si="404"/>
        <v>298.13</v>
      </c>
      <c r="T358" s="130">
        <f t="shared" si="405"/>
        <v>120.29</v>
      </c>
      <c r="U358" s="49">
        <f t="shared" si="406"/>
        <v>11.18</v>
      </c>
      <c r="V358" s="130">
        <f t="shared" si="407"/>
        <v>110</v>
      </c>
      <c r="W358" s="130">
        <f t="shared" si="408"/>
        <v>0</v>
      </c>
      <c r="X358" s="49">
        <f t="shared" si="409"/>
        <v>539.6</v>
      </c>
      <c r="Y358" s="49">
        <f t="shared" si="410"/>
        <v>1797.84</v>
      </c>
      <c r="Z358" s="136"/>
      <c r="AA358" s="139" t="s">
        <v>68</v>
      </c>
      <c r="AB358" s="140">
        <f t="shared" ref="AB358:AH358" si="450">K358+R358</f>
        <v>44.72</v>
      </c>
      <c r="AC358" s="140">
        <f t="shared" si="450"/>
        <v>894.39</v>
      </c>
      <c r="AD358" s="140">
        <f t="shared" si="450"/>
        <v>601.46</v>
      </c>
      <c r="AE358" s="140">
        <f t="shared" si="450"/>
        <v>37.27</v>
      </c>
      <c r="AF358" s="140">
        <f t="shared" si="450"/>
        <v>220</v>
      </c>
      <c r="AG358" s="140">
        <f t="shared" si="450"/>
        <v>0</v>
      </c>
      <c r="AH358" s="140">
        <f t="shared" si="450"/>
        <v>1797.84</v>
      </c>
      <c r="AI358" s="139" t="s">
        <v>32</v>
      </c>
    </row>
    <row r="359" s="115" customFormat="1" ht="19" customHeight="1" spans="1:35">
      <c r="A359" s="129">
        <f t="shared" si="395"/>
        <v>356</v>
      </c>
      <c r="B359" s="49" t="s">
        <v>209</v>
      </c>
      <c r="C359" s="58" t="s">
        <v>922</v>
      </c>
      <c r="D359" s="217" t="s">
        <v>923</v>
      </c>
      <c r="E359" s="130">
        <v>3726.65</v>
      </c>
      <c r="F359" s="130">
        <v>3726.65</v>
      </c>
      <c r="G359" s="130">
        <v>6014.67</v>
      </c>
      <c r="H359" s="130">
        <v>3726.65</v>
      </c>
      <c r="I359" s="165">
        <v>2200</v>
      </c>
      <c r="J359" s="130"/>
      <c r="K359" s="49">
        <f t="shared" si="396"/>
        <v>44.72</v>
      </c>
      <c r="L359" s="49">
        <f t="shared" si="397"/>
        <v>596.26</v>
      </c>
      <c r="M359" s="130">
        <f t="shared" si="398"/>
        <v>481.17</v>
      </c>
      <c r="N359" s="49">
        <f t="shared" si="399"/>
        <v>26.09</v>
      </c>
      <c r="O359" s="130">
        <f t="shared" si="400"/>
        <v>110</v>
      </c>
      <c r="P359" s="130">
        <f t="shared" si="401"/>
        <v>0</v>
      </c>
      <c r="Q359" s="130">
        <f t="shared" si="402"/>
        <v>1258.24</v>
      </c>
      <c r="R359" s="49">
        <f t="shared" si="403"/>
        <v>0</v>
      </c>
      <c r="S359" s="49">
        <f t="shared" si="404"/>
        <v>298.13</v>
      </c>
      <c r="T359" s="130">
        <f t="shared" si="405"/>
        <v>120.29</v>
      </c>
      <c r="U359" s="49">
        <f t="shared" si="406"/>
        <v>11.18</v>
      </c>
      <c r="V359" s="130">
        <f t="shared" si="407"/>
        <v>110</v>
      </c>
      <c r="W359" s="130">
        <f t="shared" si="408"/>
        <v>0</v>
      </c>
      <c r="X359" s="49">
        <f t="shared" si="409"/>
        <v>539.6</v>
      </c>
      <c r="Y359" s="49">
        <f t="shared" si="410"/>
        <v>1797.84</v>
      </c>
      <c r="Z359" s="136"/>
      <c r="AA359" s="139" t="s">
        <v>69</v>
      </c>
      <c r="AB359" s="140">
        <f t="shared" ref="AB359:AH359" si="451">K359+R359</f>
        <v>44.72</v>
      </c>
      <c r="AC359" s="140">
        <f t="shared" si="451"/>
        <v>894.39</v>
      </c>
      <c r="AD359" s="140">
        <f t="shared" si="451"/>
        <v>601.46</v>
      </c>
      <c r="AE359" s="140">
        <f t="shared" si="451"/>
        <v>37.27</v>
      </c>
      <c r="AF359" s="140">
        <f t="shared" si="451"/>
        <v>220</v>
      </c>
      <c r="AG359" s="140">
        <f t="shared" si="451"/>
        <v>0</v>
      </c>
      <c r="AH359" s="140">
        <f t="shared" si="451"/>
        <v>1797.84</v>
      </c>
      <c r="AI359" s="139" t="s">
        <v>32</v>
      </c>
    </row>
    <row r="360" s="115" customFormat="1" ht="19" customHeight="1" spans="1:35">
      <c r="A360" s="129">
        <f t="shared" si="395"/>
        <v>357</v>
      </c>
      <c r="B360" s="49" t="s">
        <v>262</v>
      </c>
      <c r="C360" s="58" t="s">
        <v>928</v>
      </c>
      <c r="D360" s="217" t="s">
        <v>929</v>
      </c>
      <c r="E360" s="130">
        <v>3726.65</v>
      </c>
      <c r="F360" s="130">
        <v>3726.65</v>
      </c>
      <c r="G360" s="130">
        <v>6014.67</v>
      </c>
      <c r="H360" s="130">
        <v>3726.65</v>
      </c>
      <c r="I360" s="165">
        <v>0</v>
      </c>
      <c r="J360" s="130"/>
      <c r="K360" s="49">
        <f t="shared" si="396"/>
        <v>44.72</v>
      </c>
      <c r="L360" s="49">
        <f t="shared" si="397"/>
        <v>596.26</v>
      </c>
      <c r="M360" s="130">
        <f t="shared" si="398"/>
        <v>481.17</v>
      </c>
      <c r="N360" s="49">
        <f t="shared" si="399"/>
        <v>26.09</v>
      </c>
      <c r="O360" s="130">
        <f t="shared" si="400"/>
        <v>0</v>
      </c>
      <c r="P360" s="130">
        <f t="shared" si="401"/>
        <v>0</v>
      </c>
      <c r="Q360" s="130">
        <f t="shared" si="402"/>
        <v>1148.24</v>
      </c>
      <c r="R360" s="49">
        <f t="shared" si="403"/>
        <v>0</v>
      </c>
      <c r="S360" s="49">
        <f t="shared" si="404"/>
        <v>298.13</v>
      </c>
      <c r="T360" s="130">
        <f t="shared" si="405"/>
        <v>120.29</v>
      </c>
      <c r="U360" s="49">
        <f t="shared" si="406"/>
        <v>11.18</v>
      </c>
      <c r="V360" s="130">
        <f t="shared" si="407"/>
        <v>0</v>
      </c>
      <c r="W360" s="130">
        <f t="shared" si="408"/>
        <v>0</v>
      </c>
      <c r="X360" s="49">
        <f t="shared" si="409"/>
        <v>429.6</v>
      </c>
      <c r="Y360" s="49">
        <f t="shared" si="410"/>
        <v>1577.84</v>
      </c>
      <c r="Z360" s="136"/>
      <c r="AA360" s="139" t="s">
        <v>68</v>
      </c>
      <c r="AB360" s="140">
        <f t="shared" ref="AB360:AH360" si="452">K360+R360</f>
        <v>44.72</v>
      </c>
      <c r="AC360" s="140">
        <f t="shared" si="452"/>
        <v>894.39</v>
      </c>
      <c r="AD360" s="140">
        <f t="shared" si="452"/>
        <v>601.46</v>
      </c>
      <c r="AE360" s="140">
        <f t="shared" si="452"/>
        <v>37.27</v>
      </c>
      <c r="AF360" s="140">
        <f t="shared" si="452"/>
        <v>0</v>
      </c>
      <c r="AG360" s="140">
        <f t="shared" si="452"/>
        <v>0</v>
      </c>
      <c r="AH360" s="140">
        <f t="shared" si="452"/>
        <v>1577.84</v>
      </c>
      <c r="AI360" s="139" t="s">
        <v>32</v>
      </c>
    </row>
    <row r="361" s="115" customFormat="1" ht="19" customHeight="1" spans="1:35">
      <c r="A361" s="129">
        <f t="shared" si="395"/>
        <v>358</v>
      </c>
      <c r="B361" s="49" t="s">
        <v>262</v>
      </c>
      <c r="C361" s="58" t="s">
        <v>932</v>
      </c>
      <c r="D361" s="217" t="s">
        <v>933</v>
      </c>
      <c r="E361" s="130">
        <v>3726.65</v>
      </c>
      <c r="F361" s="130">
        <v>3726.65</v>
      </c>
      <c r="G361" s="130">
        <v>6014.67</v>
      </c>
      <c r="H361" s="130">
        <v>3726.65</v>
      </c>
      <c r="I361" s="165">
        <v>2200</v>
      </c>
      <c r="J361" s="130"/>
      <c r="K361" s="49">
        <f t="shared" si="396"/>
        <v>44.72</v>
      </c>
      <c r="L361" s="49">
        <f t="shared" si="397"/>
        <v>596.26</v>
      </c>
      <c r="M361" s="130">
        <f t="shared" si="398"/>
        <v>481.17</v>
      </c>
      <c r="N361" s="49">
        <f t="shared" si="399"/>
        <v>26.09</v>
      </c>
      <c r="O361" s="130">
        <f t="shared" si="400"/>
        <v>110</v>
      </c>
      <c r="P361" s="130">
        <f t="shared" si="401"/>
        <v>0</v>
      </c>
      <c r="Q361" s="130">
        <f t="shared" si="402"/>
        <v>1258.24</v>
      </c>
      <c r="R361" s="49">
        <f t="shared" si="403"/>
        <v>0</v>
      </c>
      <c r="S361" s="49">
        <f t="shared" si="404"/>
        <v>298.13</v>
      </c>
      <c r="T361" s="130">
        <f t="shared" si="405"/>
        <v>120.29</v>
      </c>
      <c r="U361" s="49">
        <f t="shared" si="406"/>
        <v>11.18</v>
      </c>
      <c r="V361" s="130">
        <f t="shared" si="407"/>
        <v>110</v>
      </c>
      <c r="W361" s="130">
        <f t="shared" si="408"/>
        <v>0</v>
      </c>
      <c r="X361" s="49">
        <f t="shared" si="409"/>
        <v>539.6</v>
      </c>
      <c r="Y361" s="49">
        <f t="shared" si="410"/>
        <v>1797.84</v>
      </c>
      <c r="Z361" s="136"/>
      <c r="AA361" s="139" t="s">
        <v>68</v>
      </c>
      <c r="AB361" s="140">
        <f t="shared" ref="AB361:AH361" si="453">K361+R361</f>
        <v>44.72</v>
      </c>
      <c r="AC361" s="140">
        <f t="shared" si="453"/>
        <v>894.39</v>
      </c>
      <c r="AD361" s="140">
        <f t="shared" si="453"/>
        <v>601.46</v>
      </c>
      <c r="AE361" s="140">
        <f t="shared" si="453"/>
        <v>37.27</v>
      </c>
      <c r="AF361" s="140">
        <f t="shared" si="453"/>
        <v>220</v>
      </c>
      <c r="AG361" s="140">
        <f t="shared" si="453"/>
        <v>0</v>
      </c>
      <c r="AH361" s="140">
        <f t="shared" si="453"/>
        <v>1797.84</v>
      </c>
      <c r="AI361" s="139" t="s">
        <v>32</v>
      </c>
    </row>
    <row r="362" s="115" customFormat="1" ht="19" customHeight="1" spans="1:35">
      <c r="A362" s="129">
        <f t="shared" si="395"/>
        <v>359</v>
      </c>
      <c r="B362" s="49" t="s">
        <v>132</v>
      </c>
      <c r="C362" s="58" t="s">
        <v>936</v>
      </c>
      <c r="D362" s="217" t="s">
        <v>937</v>
      </c>
      <c r="E362" s="130">
        <v>3726.65</v>
      </c>
      <c r="F362" s="130">
        <v>3726.65</v>
      </c>
      <c r="G362" s="130">
        <v>6014.67</v>
      </c>
      <c r="H362" s="130">
        <v>3726.65</v>
      </c>
      <c r="I362" s="165">
        <v>3180</v>
      </c>
      <c r="J362" s="130"/>
      <c r="K362" s="49">
        <f t="shared" si="396"/>
        <v>44.72</v>
      </c>
      <c r="L362" s="49">
        <f t="shared" si="397"/>
        <v>596.26</v>
      </c>
      <c r="M362" s="130">
        <f t="shared" si="398"/>
        <v>481.17</v>
      </c>
      <c r="N362" s="49">
        <f t="shared" si="399"/>
        <v>26.09</v>
      </c>
      <c r="O362" s="130">
        <f t="shared" si="400"/>
        <v>159</v>
      </c>
      <c r="P362" s="130">
        <f t="shared" si="401"/>
        <v>0</v>
      </c>
      <c r="Q362" s="130">
        <f t="shared" si="402"/>
        <v>1307.24</v>
      </c>
      <c r="R362" s="49">
        <f t="shared" si="403"/>
        <v>0</v>
      </c>
      <c r="S362" s="49">
        <f t="shared" si="404"/>
        <v>298.13</v>
      </c>
      <c r="T362" s="130">
        <f t="shared" si="405"/>
        <v>120.29</v>
      </c>
      <c r="U362" s="49">
        <f t="shared" si="406"/>
        <v>11.18</v>
      </c>
      <c r="V362" s="130">
        <f t="shared" si="407"/>
        <v>159</v>
      </c>
      <c r="W362" s="130">
        <f t="shared" si="408"/>
        <v>0</v>
      </c>
      <c r="X362" s="49">
        <f t="shared" si="409"/>
        <v>588.6</v>
      </c>
      <c r="Y362" s="49">
        <f t="shared" si="410"/>
        <v>1895.84</v>
      </c>
      <c r="Z362" s="136"/>
      <c r="AA362" s="139" t="s">
        <v>64</v>
      </c>
      <c r="AB362" s="140">
        <f t="shared" ref="AB362:AH362" si="454">K362+R362</f>
        <v>44.72</v>
      </c>
      <c r="AC362" s="140">
        <f t="shared" si="454"/>
        <v>894.39</v>
      </c>
      <c r="AD362" s="140">
        <f t="shared" si="454"/>
        <v>601.46</v>
      </c>
      <c r="AE362" s="140">
        <f t="shared" si="454"/>
        <v>37.27</v>
      </c>
      <c r="AF362" s="140">
        <f t="shared" si="454"/>
        <v>318</v>
      </c>
      <c r="AG362" s="140">
        <f t="shared" si="454"/>
        <v>0</v>
      </c>
      <c r="AH362" s="140">
        <f t="shared" si="454"/>
        <v>1895.84</v>
      </c>
      <c r="AI362" s="139" t="s">
        <v>34</v>
      </c>
    </row>
    <row r="363" s="115" customFormat="1" ht="19" customHeight="1" spans="1:35">
      <c r="A363" s="129">
        <f t="shared" si="395"/>
        <v>360</v>
      </c>
      <c r="B363" s="49" t="s">
        <v>206</v>
      </c>
      <c r="C363" s="58" t="s">
        <v>938</v>
      </c>
      <c r="D363" s="217" t="s">
        <v>939</v>
      </c>
      <c r="E363" s="130">
        <v>3726.65</v>
      </c>
      <c r="F363" s="130">
        <v>3726.65</v>
      </c>
      <c r="G363" s="130">
        <v>6014.67</v>
      </c>
      <c r="H363" s="130">
        <v>3726.65</v>
      </c>
      <c r="I363" s="165">
        <v>4180</v>
      </c>
      <c r="J363" s="130"/>
      <c r="K363" s="49">
        <f t="shared" si="396"/>
        <v>44.72</v>
      </c>
      <c r="L363" s="49">
        <f t="shared" si="397"/>
        <v>596.26</v>
      </c>
      <c r="M363" s="130">
        <f t="shared" si="398"/>
        <v>481.17</v>
      </c>
      <c r="N363" s="49">
        <f t="shared" si="399"/>
        <v>26.09</v>
      </c>
      <c r="O363" s="130">
        <f t="shared" si="400"/>
        <v>209</v>
      </c>
      <c r="P363" s="130">
        <f t="shared" si="401"/>
        <v>0</v>
      </c>
      <c r="Q363" s="130">
        <f t="shared" si="402"/>
        <v>1357.24</v>
      </c>
      <c r="R363" s="49">
        <f t="shared" si="403"/>
        <v>0</v>
      </c>
      <c r="S363" s="49">
        <f t="shared" si="404"/>
        <v>298.13</v>
      </c>
      <c r="T363" s="130">
        <f t="shared" si="405"/>
        <v>120.29</v>
      </c>
      <c r="U363" s="49">
        <f t="shared" si="406"/>
        <v>11.18</v>
      </c>
      <c r="V363" s="130">
        <f t="shared" si="407"/>
        <v>209</v>
      </c>
      <c r="W363" s="130">
        <f t="shared" si="408"/>
        <v>0</v>
      </c>
      <c r="X363" s="49">
        <f t="shared" si="409"/>
        <v>638.6</v>
      </c>
      <c r="Y363" s="49">
        <f t="shared" si="410"/>
        <v>1995.84</v>
      </c>
      <c r="Z363" s="136"/>
      <c r="AA363" s="139" t="s">
        <v>63</v>
      </c>
      <c r="AB363" s="140">
        <f t="shared" ref="AB363:AH363" si="455">K363+R363</f>
        <v>44.72</v>
      </c>
      <c r="AC363" s="140">
        <f t="shared" si="455"/>
        <v>894.39</v>
      </c>
      <c r="AD363" s="140">
        <f t="shared" si="455"/>
        <v>601.46</v>
      </c>
      <c r="AE363" s="140">
        <f t="shared" si="455"/>
        <v>37.27</v>
      </c>
      <c r="AF363" s="140">
        <f t="shared" si="455"/>
        <v>418</v>
      </c>
      <c r="AG363" s="140">
        <f t="shared" si="455"/>
        <v>0</v>
      </c>
      <c r="AH363" s="140">
        <f t="shared" si="455"/>
        <v>1995.84</v>
      </c>
      <c r="AI363" s="139" t="s">
        <v>31</v>
      </c>
    </row>
    <row r="364" s="115" customFormat="1" ht="19" customHeight="1" spans="1:35">
      <c r="A364" s="129">
        <f t="shared" si="395"/>
        <v>361</v>
      </c>
      <c r="B364" s="49" t="s">
        <v>368</v>
      </c>
      <c r="C364" s="58" t="s">
        <v>940</v>
      </c>
      <c r="D364" s="217" t="s">
        <v>941</v>
      </c>
      <c r="E364" s="130">
        <v>3726.65</v>
      </c>
      <c r="F364" s="130">
        <v>3726.65</v>
      </c>
      <c r="G364" s="130">
        <v>6014.67</v>
      </c>
      <c r="H364" s="130">
        <v>3726.65</v>
      </c>
      <c r="I364" s="165">
        <v>3180</v>
      </c>
      <c r="J364" s="130"/>
      <c r="K364" s="49">
        <f t="shared" si="396"/>
        <v>44.72</v>
      </c>
      <c r="L364" s="49">
        <f t="shared" si="397"/>
        <v>596.26</v>
      </c>
      <c r="M364" s="130">
        <f t="shared" si="398"/>
        <v>481.17</v>
      </c>
      <c r="N364" s="49">
        <f t="shared" si="399"/>
        <v>26.09</v>
      </c>
      <c r="O364" s="130">
        <f t="shared" si="400"/>
        <v>159</v>
      </c>
      <c r="P364" s="130">
        <f t="shared" si="401"/>
        <v>0</v>
      </c>
      <c r="Q364" s="130">
        <f t="shared" si="402"/>
        <v>1307.24</v>
      </c>
      <c r="R364" s="49">
        <f t="shared" si="403"/>
        <v>0</v>
      </c>
      <c r="S364" s="49">
        <f t="shared" si="404"/>
        <v>298.13</v>
      </c>
      <c r="T364" s="130">
        <f t="shared" si="405"/>
        <v>120.29</v>
      </c>
      <c r="U364" s="49">
        <f t="shared" si="406"/>
        <v>11.18</v>
      </c>
      <c r="V364" s="130">
        <f t="shared" si="407"/>
        <v>159</v>
      </c>
      <c r="W364" s="130">
        <f t="shared" si="408"/>
        <v>0</v>
      </c>
      <c r="X364" s="49">
        <f t="shared" si="409"/>
        <v>588.6</v>
      </c>
      <c r="Y364" s="49">
        <f t="shared" si="410"/>
        <v>1895.84</v>
      </c>
      <c r="Z364" s="136"/>
      <c r="AA364" s="139" t="s">
        <v>88</v>
      </c>
      <c r="AB364" s="140">
        <f t="shared" ref="AB364:AH364" si="456">K364+R364</f>
        <v>44.72</v>
      </c>
      <c r="AC364" s="140">
        <f t="shared" si="456"/>
        <v>894.39</v>
      </c>
      <c r="AD364" s="140">
        <f t="shared" si="456"/>
        <v>601.46</v>
      </c>
      <c r="AE364" s="140">
        <f t="shared" si="456"/>
        <v>37.27</v>
      </c>
      <c r="AF364" s="140">
        <f t="shared" si="456"/>
        <v>318</v>
      </c>
      <c r="AG364" s="140">
        <f t="shared" si="456"/>
        <v>0</v>
      </c>
      <c r="AH364" s="140">
        <f t="shared" si="456"/>
        <v>1895.84</v>
      </c>
      <c r="AI364" s="139" t="s">
        <v>34</v>
      </c>
    </row>
    <row r="365" s="115" customFormat="1" ht="19" customHeight="1" spans="1:35">
      <c r="A365" s="129">
        <f t="shared" si="395"/>
        <v>362</v>
      </c>
      <c r="B365" s="49" t="s">
        <v>119</v>
      </c>
      <c r="C365" s="58" t="s">
        <v>942</v>
      </c>
      <c r="D365" s="217" t="s">
        <v>943</v>
      </c>
      <c r="E365" s="130">
        <v>3726.65</v>
      </c>
      <c r="F365" s="130">
        <v>3726.65</v>
      </c>
      <c r="G365" s="130">
        <v>6014.67</v>
      </c>
      <c r="H365" s="130">
        <v>3726.65</v>
      </c>
      <c r="I365" s="165">
        <v>2200</v>
      </c>
      <c r="J365" s="130"/>
      <c r="K365" s="49">
        <f t="shared" si="396"/>
        <v>44.72</v>
      </c>
      <c r="L365" s="49">
        <f t="shared" si="397"/>
        <v>596.26</v>
      </c>
      <c r="M365" s="130">
        <f t="shared" si="398"/>
        <v>481.17</v>
      </c>
      <c r="N365" s="49">
        <f t="shared" si="399"/>
        <v>26.09</v>
      </c>
      <c r="O365" s="130">
        <f t="shared" si="400"/>
        <v>110</v>
      </c>
      <c r="P365" s="130">
        <f t="shared" si="401"/>
        <v>0</v>
      </c>
      <c r="Q365" s="130">
        <f t="shared" si="402"/>
        <v>1258.24</v>
      </c>
      <c r="R365" s="49">
        <f t="shared" si="403"/>
        <v>0</v>
      </c>
      <c r="S365" s="49">
        <f t="shared" si="404"/>
        <v>298.13</v>
      </c>
      <c r="T365" s="130">
        <f t="shared" si="405"/>
        <v>120.29</v>
      </c>
      <c r="U365" s="49">
        <f t="shared" si="406"/>
        <v>11.18</v>
      </c>
      <c r="V365" s="130">
        <f t="shared" si="407"/>
        <v>110</v>
      </c>
      <c r="W365" s="130">
        <f t="shared" si="408"/>
        <v>0</v>
      </c>
      <c r="X365" s="49">
        <f t="shared" si="409"/>
        <v>539.6</v>
      </c>
      <c r="Y365" s="49">
        <f t="shared" si="410"/>
        <v>1797.84</v>
      </c>
      <c r="Z365" s="136"/>
      <c r="AA365" s="139" t="s">
        <v>75</v>
      </c>
      <c r="AB365" s="140">
        <f t="shared" ref="AB365:AH365" si="457">K365+R365</f>
        <v>44.72</v>
      </c>
      <c r="AC365" s="140">
        <f t="shared" si="457"/>
        <v>894.39</v>
      </c>
      <c r="AD365" s="140">
        <f t="shared" si="457"/>
        <v>601.46</v>
      </c>
      <c r="AE365" s="140">
        <f t="shared" si="457"/>
        <v>37.27</v>
      </c>
      <c r="AF365" s="140">
        <f t="shared" si="457"/>
        <v>220</v>
      </c>
      <c r="AG365" s="140">
        <f t="shared" si="457"/>
        <v>0</v>
      </c>
      <c r="AH365" s="140">
        <f t="shared" si="457"/>
        <v>1797.84</v>
      </c>
      <c r="AI365" s="139" t="s">
        <v>32</v>
      </c>
    </row>
    <row r="366" s="115" customFormat="1" ht="19" customHeight="1" spans="1:35">
      <c r="A366" s="129">
        <f t="shared" si="395"/>
        <v>363</v>
      </c>
      <c r="B366" s="49" t="s">
        <v>368</v>
      </c>
      <c r="C366" s="63" t="s">
        <v>944</v>
      </c>
      <c r="D366" s="235" t="s">
        <v>945</v>
      </c>
      <c r="E366" s="130">
        <v>3726.65</v>
      </c>
      <c r="F366" s="130">
        <v>3726.65</v>
      </c>
      <c r="G366" s="130">
        <v>6014.67</v>
      </c>
      <c r="H366" s="130">
        <v>3726.65</v>
      </c>
      <c r="I366" s="165">
        <v>3180</v>
      </c>
      <c r="J366" s="130"/>
      <c r="K366" s="49">
        <f t="shared" si="396"/>
        <v>44.72</v>
      </c>
      <c r="L366" s="49">
        <f t="shared" si="397"/>
        <v>596.26</v>
      </c>
      <c r="M366" s="130">
        <f t="shared" si="398"/>
        <v>481.17</v>
      </c>
      <c r="N366" s="49">
        <f t="shared" si="399"/>
        <v>26.09</v>
      </c>
      <c r="O366" s="130">
        <f t="shared" si="400"/>
        <v>159</v>
      </c>
      <c r="P366" s="130">
        <f t="shared" si="401"/>
        <v>0</v>
      </c>
      <c r="Q366" s="130">
        <f t="shared" si="402"/>
        <v>1307.24</v>
      </c>
      <c r="R366" s="49">
        <f t="shared" si="403"/>
        <v>0</v>
      </c>
      <c r="S366" s="49">
        <f t="shared" si="404"/>
        <v>298.13</v>
      </c>
      <c r="T366" s="130">
        <f t="shared" si="405"/>
        <v>120.29</v>
      </c>
      <c r="U366" s="49">
        <f t="shared" si="406"/>
        <v>11.18</v>
      </c>
      <c r="V366" s="130">
        <f t="shared" si="407"/>
        <v>159</v>
      </c>
      <c r="W366" s="130">
        <f t="shared" si="408"/>
        <v>0</v>
      </c>
      <c r="X366" s="49">
        <f t="shared" si="409"/>
        <v>588.6</v>
      </c>
      <c r="Y366" s="49">
        <f t="shared" si="410"/>
        <v>1895.84</v>
      </c>
      <c r="Z366" s="136"/>
      <c r="AA366" s="139" t="s">
        <v>88</v>
      </c>
      <c r="AB366" s="140">
        <f t="shared" ref="AB366:AH366" si="458">K366+R366</f>
        <v>44.72</v>
      </c>
      <c r="AC366" s="140">
        <f t="shared" si="458"/>
        <v>894.39</v>
      </c>
      <c r="AD366" s="140">
        <f t="shared" si="458"/>
        <v>601.46</v>
      </c>
      <c r="AE366" s="140">
        <f t="shared" si="458"/>
        <v>37.27</v>
      </c>
      <c r="AF366" s="140">
        <f t="shared" si="458"/>
        <v>318</v>
      </c>
      <c r="AG366" s="140">
        <f t="shared" si="458"/>
        <v>0</v>
      </c>
      <c r="AH366" s="140">
        <f t="shared" si="458"/>
        <v>1895.84</v>
      </c>
      <c r="AI366" s="139" t="s">
        <v>34</v>
      </c>
    </row>
    <row r="367" ht="20" customHeight="1" spans="1:35">
      <c r="A367" s="129">
        <f t="shared" si="395"/>
        <v>364</v>
      </c>
      <c r="B367" s="49" t="s">
        <v>201</v>
      </c>
      <c r="C367" s="58" t="s">
        <v>947</v>
      </c>
      <c r="D367" s="217" t="s">
        <v>948</v>
      </c>
      <c r="E367" s="130">
        <v>3726.65</v>
      </c>
      <c r="F367" s="130">
        <v>3726.65</v>
      </c>
      <c r="G367" s="130">
        <v>6014.67</v>
      </c>
      <c r="H367" s="130">
        <v>3726.65</v>
      </c>
      <c r="I367" s="165">
        <v>2200</v>
      </c>
      <c r="J367" s="130"/>
      <c r="K367" s="49">
        <f t="shared" si="396"/>
        <v>44.72</v>
      </c>
      <c r="L367" s="49">
        <f t="shared" si="397"/>
        <v>596.26</v>
      </c>
      <c r="M367" s="130">
        <f t="shared" si="398"/>
        <v>481.17</v>
      </c>
      <c r="N367" s="49">
        <f t="shared" si="399"/>
        <v>26.09</v>
      </c>
      <c r="O367" s="130">
        <f t="shared" si="400"/>
        <v>110</v>
      </c>
      <c r="P367" s="130">
        <f t="shared" si="401"/>
        <v>0</v>
      </c>
      <c r="Q367" s="130">
        <f t="shared" si="402"/>
        <v>1258.24</v>
      </c>
      <c r="R367" s="49">
        <f t="shared" si="403"/>
        <v>0</v>
      </c>
      <c r="S367" s="49">
        <f t="shared" si="404"/>
        <v>298.13</v>
      </c>
      <c r="T367" s="130">
        <f t="shared" si="405"/>
        <v>120.29</v>
      </c>
      <c r="U367" s="49">
        <f t="shared" si="406"/>
        <v>11.18</v>
      </c>
      <c r="V367" s="130">
        <f t="shared" si="407"/>
        <v>110</v>
      </c>
      <c r="W367" s="130">
        <f t="shared" si="408"/>
        <v>0</v>
      </c>
      <c r="X367" s="49">
        <f t="shared" si="409"/>
        <v>539.6</v>
      </c>
      <c r="Y367" s="49">
        <f t="shared" si="410"/>
        <v>1797.84</v>
      </c>
      <c r="Z367" s="136"/>
      <c r="AA367" s="139" t="s">
        <v>66</v>
      </c>
      <c r="AB367" s="140">
        <f t="shared" ref="AB367:AH367" si="459">K367+R367</f>
        <v>44.72</v>
      </c>
      <c r="AC367" s="140">
        <f t="shared" si="459"/>
        <v>894.39</v>
      </c>
      <c r="AD367" s="140">
        <f t="shared" si="459"/>
        <v>601.46</v>
      </c>
      <c r="AE367" s="140">
        <f t="shared" si="459"/>
        <v>37.27</v>
      </c>
      <c r="AF367" s="140">
        <f t="shared" si="459"/>
        <v>220</v>
      </c>
      <c r="AG367" s="140">
        <f t="shared" si="459"/>
        <v>0</v>
      </c>
      <c r="AH367" s="140">
        <f t="shared" si="459"/>
        <v>1797.84</v>
      </c>
      <c r="AI367" s="139" t="s">
        <v>32</v>
      </c>
    </row>
    <row r="368" s="115" customFormat="1" ht="19" customHeight="1" spans="1:35">
      <c r="A368" s="129">
        <f t="shared" si="395"/>
        <v>365</v>
      </c>
      <c r="B368" s="49" t="s">
        <v>119</v>
      </c>
      <c r="C368" s="58" t="s">
        <v>949</v>
      </c>
      <c r="D368" s="217" t="s">
        <v>950</v>
      </c>
      <c r="E368" s="130">
        <v>3726.65</v>
      </c>
      <c r="F368" s="130">
        <v>3726.65</v>
      </c>
      <c r="G368" s="130">
        <v>6014.67</v>
      </c>
      <c r="H368" s="130">
        <v>3726.65</v>
      </c>
      <c r="I368" s="165">
        <v>2200</v>
      </c>
      <c r="J368" s="130"/>
      <c r="K368" s="49">
        <f t="shared" si="396"/>
        <v>44.72</v>
      </c>
      <c r="L368" s="49">
        <f t="shared" si="397"/>
        <v>596.26</v>
      </c>
      <c r="M368" s="130">
        <f t="shared" si="398"/>
        <v>481.17</v>
      </c>
      <c r="N368" s="49">
        <f t="shared" si="399"/>
        <v>26.09</v>
      </c>
      <c r="O368" s="130">
        <f t="shared" si="400"/>
        <v>110</v>
      </c>
      <c r="P368" s="130">
        <f t="shared" si="401"/>
        <v>0</v>
      </c>
      <c r="Q368" s="130">
        <f t="shared" si="402"/>
        <v>1258.24</v>
      </c>
      <c r="R368" s="49">
        <f t="shared" si="403"/>
        <v>0</v>
      </c>
      <c r="S368" s="49">
        <f t="shared" si="404"/>
        <v>298.13</v>
      </c>
      <c r="T368" s="130">
        <f t="shared" si="405"/>
        <v>120.29</v>
      </c>
      <c r="U368" s="49">
        <f t="shared" si="406"/>
        <v>11.18</v>
      </c>
      <c r="V368" s="130">
        <f t="shared" si="407"/>
        <v>110</v>
      </c>
      <c r="W368" s="130">
        <f t="shared" si="408"/>
        <v>0</v>
      </c>
      <c r="X368" s="49">
        <f t="shared" si="409"/>
        <v>539.6</v>
      </c>
      <c r="Y368" s="49">
        <f t="shared" si="410"/>
        <v>1797.84</v>
      </c>
      <c r="Z368" s="136"/>
      <c r="AA368" s="139" t="s">
        <v>89</v>
      </c>
      <c r="AB368" s="140">
        <f t="shared" ref="AB368:AH368" si="460">K368+R368</f>
        <v>44.72</v>
      </c>
      <c r="AC368" s="140">
        <f t="shared" si="460"/>
        <v>894.39</v>
      </c>
      <c r="AD368" s="140">
        <f t="shared" si="460"/>
        <v>601.46</v>
      </c>
      <c r="AE368" s="140">
        <f t="shared" si="460"/>
        <v>37.27</v>
      </c>
      <c r="AF368" s="140">
        <f t="shared" si="460"/>
        <v>220</v>
      </c>
      <c r="AG368" s="140">
        <f t="shared" si="460"/>
        <v>0</v>
      </c>
      <c r="AH368" s="140">
        <f t="shared" si="460"/>
        <v>1797.84</v>
      </c>
      <c r="AI368" s="139" t="s">
        <v>32</v>
      </c>
    </row>
    <row r="369" s="115" customFormat="1" ht="19" customHeight="1" spans="1:35">
      <c r="A369" s="129">
        <f t="shared" si="395"/>
        <v>366</v>
      </c>
      <c r="B369" s="49" t="s">
        <v>262</v>
      </c>
      <c r="C369" s="58" t="s">
        <v>951</v>
      </c>
      <c r="D369" s="217" t="s">
        <v>952</v>
      </c>
      <c r="E369" s="130">
        <v>3726.65</v>
      </c>
      <c r="F369" s="130">
        <v>3726.65</v>
      </c>
      <c r="G369" s="130">
        <v>6014.67</v>
      </c>
      <c r="H369" s="130">
        <v>3726.65</v>
      </c>
      <c r="I369" s="165">
        <v>2200</v>
      </c>
      <c r="J369" s="130"/>
      <c r="K369" s="49">
        <f t="shared" si="396"/>
        <v>44.72</v>
      </c>
      <c r="L369" s="49">
        <f t="shared" si="397"/>
        <v>596.26</v>
      </c>
      <c r="M369" s="130">
        <f t="shared" si="398"/>
        <v>481.17</v>
      </c>
      <c r="N369" s="49">
        <f t="shared" si="399"/>
        <v>26.09</v>
      </c>
      <c r="O369" s="130">
        <f t="shared" si="400"/>
        <v>110</v>
      </c>
      <c r="P369" s="130">
        <f t="shared" si="401"/>
        <v>0</v>
      </c>
      <c r="Q369" s="130">
        <f t="shared" si="402"/>
        <v>1258.24</v>
      </c>
      <c r="R369" s="49">
        <f t="shared" si="403"/>
        <v>0</v>
      </c>
      <c r="S369" s="49">
        <f t="shared" si="404"/>
        <v>298.13</v>
      </c>
      <c r="T369" s="130">
        <f t="shared" si="405"/>
        <v>120.29</v>
      </c>
      <c r="U369" s="49">
        <f t="shared" si="406"/>
        <v>11.18</v>
      </c>
      <c r="V369" s="130">
        <f t="shared" si="407"/>
        <v>110</v>
      </c>
      <c r="W369" s="130">
        <f t="shared" si="408"/>
        <v>0</v>
      </c>
      <c r="X369" s="49">
        <f t="shared" si="409"/>
        <v>539.6</v>
      </c>
      <c r="Y369" s="49">
        <f t="shared" si="410"/>
        <v>1797.84</v>
      </c>
      <c r="Z369" s="136"/>
      <c r="AA369" s="139" t="s">
        <v>68</v>
      </c>
      <c r="AB369" s="140">
        <f t="shared" ref="AB369:AH369" si="461">K369+R369</f>
        <v>44.72</v>
      </c>
      <c r="AC369" s="140">
        <f t="shared" si="461"/>
        <v>894.39</v>
      </c>
      <c r="AD369" s="140">
        <f t="shared" si="461"/>
        <v>601.46</v>
      </c>
      <c r="AE369" s="140">
        <f t="shared" si="461"/>
        <v>37.27</v>
      </c>
      <c r="AF369" s="140">
        <f t="shared" si="461"/>
        <v>220</v>
      </c>
      <c r="AG369" s="140">
        <f t="shared" si="461"/>
        <v>0</v>
      </c>
      <c r="AH369" s="140">
        <f t="shared" si="461"/>
        <v>1797.84</v>
      </c>
      <c r="AI369" s="139" t="s">
        <v>32</v>
      </c>
    </row>
    <row r="370" s="115" customFormat="1" ht="19" customHeight="1" spans="1:35">
      <c r="A370" s="129">
        <f t="shared" si="395"/>
        <v>367</v>
      </c>
      <c r="B370" s="49" t="s">
        <v>119</v>
      </c>
      <c r="C370" s="58" t="s">
        <v>953</v>
      </c>
      <c r="D370" s="217" t="s">
        <v>954</v>
      </c>
      <c r="E370" s="130">
        <v>3726.65</v>
      </c>
      <c r="F370" s="130">
        <v>3726.65</v>
      </c>
      <c r="G370" s="130">
        <v>6014.67</v>
      </c>
      <c r="H370" s="130">
        <v>3726.65</v>
      </c>
      <c r="I370" s="165">
        <v>2200</v>
      </c>
      <c r="J370" s="130"/>
      <c r="K370" s="49">
        <f t="shared" si="396"/>
        <v>44.72</v>
      </c>
      <c r="L370" s="49">
        <f t="shared" si="397"/>
        <v>596.26</v>
      </c>
      <c r="M370" s="130">
        <f t="shared" si="398"/>
        <v>481.17</v>
      </c>
      <c r="N370" s="49">
        <f t="shared" si="399"/>
        <v>26.09</v>
      </c>
      <c r="O370" s="130">
        <f t="shared" si="400"/>
        <v>110</v>
      </c>
      <c r="P370" s="130">
        <f t="shared" si="401"/>
        <v>0</v>
      </c>
      <c r="Q370" s="130">
        <f t="shared" si="402"/>
        <v>1258.24</v>
      </c>
      <c r="R370" s="49">
        <f t="shared" si="403"/>
        <v>0</v>
      </c>
      <c r="S370" s="49">
        <f t="shared" si="404"/>
        <v>298.13</v>
      </c>
      <c r="T370" s="130">
        <f t="shared" si="405"/>
        <v>120.29</v>
      </c>
      <c r="U370" s="49">
        <f t="shared" si="406"/>
        <v>11.18</v>
      </c>
      <c r="V370" s="130">
        <f t="shared" si="407"/>
        <v>110</v>
      </c>
      <c r="W370" s="130">
        <f t="shared" si="408"/>
        <v>0</v>
      </c>
      <c r="X370" s="49">
        <f t="shared" si="409"/>
        <v>539.6</v>
      </c>
      <c r="Y370" s="49">
        <f t="shared" si="410"/>
        <v>1797.84</v>
      </c>
      <c r="Z370" s="136"/>
      <c r="AA370" s="139" t="s">
        <v>89</v>
      </c>
      <c r="AB370" s="140">
        <f t="shared" ref="AB370:AH370" si="462">K370+R370</f>
        <v>44.72</v>
      </c>
      <c r="AC370" s="140">
        <f t="shared" si="462"/>
        <v>894.39</v>
      </c>
      <c r="AD370" s="140">
        <f t="shared" si="462"/>
        <v>601.46</v>
      </c>
      <c r="AE370" s="140">
        <f t="shared" si="462"/>
        <v>37.27</v>
      </c>
      <c r="AF370" s="140">
        <f t="shared" si="462"/>
        <v>220</v>
      </c>
      <c r="AG370" s="140">
        <f t="shared" si="462"/>
        <v>0</v>
      </c>
      <c r="AH370" s="140">
        <f t="shared" si="462"/>
        <v>1797.84</v>
      </c>
      <c r="AI370" s="139" t="s">
        <v>32</v>
      </c>
    </row>
    <row r="371" s="115" customFormat="1" ht="19" customHeight="1" spans="1:35">
      <c r="A371" s="129">
        <f t="shared" si="395"/>
        <v>368</v>
      </c>
      <c r="B371" s="49" t="s">
        <v>201</v>
      </c>
      <c r="C371" s="63" t="s">
        <v>955</v>
      </c>
      <c r="D371" s="235" t="s">
        <v>956</v>
      </c>
      <c r="E371" s="130">
        <v>3726.65</v>
      </c>
      <c r="F371" s="130">
        <v>3726.65</v>
      </c>
      <c r="G371" s="130">
        <v>6014.67</v>
      </c>
      <c r="H371" s="130">
        <v>3726.65</v>
      </c>
      <c r="I371" s="165">
        <v>2200</v>
      </c>
      <c r="J371" s="130"/>
      <c r="K371" s="49">
        <f t="shared" si="396"/>
        <v>44.72</v>
      </c>
      <c r="L371" s="49">
        <f t="shared" si="397"/>
        <v>596.26</v>
      </c>
      <c r="M371" s="130">
        <f t="shared" si="398"/>
        <v>481.17</v>
      </c>
      <c r="N371" s="49">
        <f t="shared" si="399"/>
        <v>26.09</v>
      </c>
      <c r="O371" s="130">
        <f t="shared" si="400"/>
        <v>110</v>
      </c>
      <c r="P371" s="130">
        <f t="shared" si="401"/>
        <v>0</v>
      </c>
      <c r="Q371" s="130">
        <f t="shared" si="402"/>
        <v>1258.24</v>
      </c>
      <c r="R371" s="49">
        <f t="shared" si="403"/>
        <v>0</v>
      </c>
      <c r="S371" s="49">
        <f t="shared" si="404"/>
        <v>298.13</v>
      </c>
      <c r="T371" s="130">
        <f t="shared" si="405"/>
        <v>120.29</v>
      </c>
      <c r="U371" s="49">
        <f t="shared" si="406"/>
        <v>11.18</v>
      </c>
      <c r="V371" s="130">
        <f t="shared" si="407"/>
        <v>110</v>
      </c>
      <c r="W371" s="130">
        <f t="shared" si="408"/>
        <v>0</v>
      </c>
      <c r="X371" s="49">
        <f t="shared" si="409"/>
        <v>539.6</v>
      </c>
      <c r="Y371" s="49">
        <f t="shared" si="410"/>
        <v>1797.84</v>
      </c>
      <c r="Z371" s="136"/>
      <c r="AA371" s="139" t="s">
        <v>66</v>
      </c>
      <c r="AB371" s="140">
        <f t="shared" ref="AB371:AH371" si="463">K371+R371</f>
        <v>44.72</v>
      </c>
      <c r="AC371" s="140">
        <f t="shared" si="463"/>
        <v>894.39</v>
      </c>
      <c r="AD371" s="140">
        <f t="shared" si="463"/>
        <v>601.46</v>
      </c>
      <c r="AE371" s="140">
        <f t="shared" si="463"/>
        <v>37.27</v>
      </c>
      <c r="AF371" s="140">
        <f t="shared" si="463"/>
        <v>220</v>
      </c>
      <c r="AG371" s="140">
        <f t="shared" si="463"/>
        <v>0</v>
      </c>
      <c r="AH371" s="140">
        <f t="shared" si="463"/>
        <v>1797.84</v>
      </c>
      <c r="AI371" s="139" t="s">
        <v>32</v>
      </c>
    </row>
    <row r="372" s="115" customFormat="1" ht="19" customHeight="1" spans="1:35">
      <c r="A372" s="129">
        <f t="shared" si="395"/>
        <v>369</v>
      </c>
      <c r="B372" s="49" t="s">
        <v>411</v>
      </c>
      <c r="C372" s="52" t="s">
        <v>959</v>
      </c>
      <c r="D372" s="237" t="s">
        <v>960</v>
      </c>
      <c r="E372" s="130">
        <v>3726.65</v>
      </c>
      <c r="F372" s="130">
        <v>3726.65</v>
      </c>
      <c r="G372" s="130">
        <v>6014.67</v>
      </c>
      <c r="H372" s="130">
        <v>3726.65</v>
      </c>
      <c r="I372" s="165">
        <v>2200</v>
      </c>
      <c r="J372" s="130"/>
      <c r="K372" s="49">
        <f t="shared" si="396"/>
        <v>44.72</v>
      </c>
      <c r="L372" s="49">
        <f t="shared" si="397"/>
        <v>596.26</v>
      </c>
      <c r="M372" s="130">
        <f t="shared" si="398"/>
        <v>481.17</v>
      </c>
      <c r="N372" s="49">
        <f t="shared" si="399"/>
        <v>26.09</v>
      </c>
      <c r="O372" s="130">
        <f t="shared" si="400"/>
        <v>110</v>
      </c>
      <c r="P372" s="130">
        <f t="shared" si="401"/>
        <v>0</v>
      </c>
      <c r="Q372" s="130">
        <f t="shared" si="402"/>
        <v>1258.24</v>
      </c>
      <c r="R372" s="49">
        <f t="shared" si="403"/>
        <v>0</v>
      </c>
      <c r="S372" s="49">
        <f t="shared" si="404"/>
        <v>298.13</v>
      </c>
      <c r="T372" s="130">
        <f t="shared" si="405"/>
        <v>120.29</v>
      </c>
      <c r="U372" s="49">
        <f t="shared" si="406"/>
        <v>11.18</v>
      </c>
      <c r="V372" s="130">
        <f t="shared" si="407"/>
        <v>110</v>
      </c>
      <c r="W372" s="130">
        <f t="shared" si="408"/>
        <v>0</v>
      </c>
      <c r="X372" s="49">
        <f t="shared" si="409"/>
        <v>539.6</v>
      </c>
      <c r="Y372" s="49">
        <f t="shared" si="410"/>
        <v>1797.84</v>
      </c>
      <c r="Z372" s="136"/>
      <c r="AA372" s="139" t="s">
        <v>76</v>
      </c>
      <c r="AB372" s="140">
        <f t="shared" ref="AB372:AH372" si="464">K372+R372</f>
        <v>44.72</v>
      </c>
      <c r="AC372" s="140">
        <f t="shared" si="464"/>
        <v>894.39</v>
      </c>
      <c r="AD372" s="140">
        <f t="shared" si="464"/>
        <v>601.46</v>
      </c>
      <c r="AE372" s="140">
        <f t="shared" si="464"/>
        <v>37.27</v>
      </c>
      <c r="AF372" s="140">
        <f t="shared" si="464"/>
        <v>220</v>
      </c>
      <c r="AG372" s="140">
        <f t="shared" si="464"/>
        <v>0</v>
      </c>
      <c r="AH372" s="140">
        <f t="shared" si="464"/>
        <v>1797.84</v>
      </c>
      <c r="AI372" s="139" t="s">
        <v>32</v>
      </c>
    </row>
    <row r="373" s="226" customFormat="1" ht="19" customHeight="1" spans="1:35">
      <c r="A373" s="239">
        <f t="shared" si="395"/>
        <v>370</v>
      </c>
      <c r="B373" s="240" t="s">
        <v>262</v>
      </c>
      <c r="C373" s="252" t="s">
        <v>961</v>
      </c>
      <c r="D373" s="286" t="s">
        <v>962</v>
      </c>
      <c r="E373" s="242">
        <v>3726.65</v>
      </c>
      <c r="F373" s="242">
        <v>3726.65</v>
      </c>
      <c r="G373" s="242">
        <v>6014.67</v>
      </c>
      <c r="H373" s="242">
        <v>3726.65</v>
      </c>
      <c r="I373" s="255">
        <v>0</v>
      </c>
      <c r="J373" s="242"/>
      <c r="K373" s="240">
        <f t="shared" si="396"/>
        <v>44.72</v>
      </c>
      <c r="L373" s="240">
        <f t="shared" si="397"/>
        <v>596.26</v>
      </c>
      <c r="M373" s="242">
        <f t="shared" si="398"/>
        <v>481.17</v>
      </c>
      <c r="N373" s="240">
        <f t="shared" si="399"/>
        <v>26.09</v>
      </c>
      <c r="O373" s="242">
        <f t="shared" si="400"/>
        <v>0</v>
      </c>
      <c r="P373" s="242">
        <f t="shared" si="401"/>
        <v>0</v>
      </c>
      <c r="Q373" s="242">
        <f t="shared" si="402"/>
        <v>1148.24</v>
      </c>
      <c r="R373" s="240">
        <f t="shared" si="403"/>
        <v>0</v>
      </c>
      <c r="S373" s="240">
        <f t="shared" si="404"/>
        <v>298.13</v>
      </c>
      <c r="T373" s="242">
        <f t="shared" si="405"/>
        <v>120.29</v>
      </c>
      <c r="U373" s="240">
        <f t="shared" si="406"/>
        <v>11.18</v>
      </c>
      <c r="V373" s="242">
        <f t="shared" si="407"/>
        <v>0</v>
      </c>
      <c r="W373" s="242">
        <f t="shared" si="408"/>
        <v>0</v>
      </c>
      <c r="X373" s="240">
        <f t="shared" si="409"/>
        <v>429.6</v>
      </c>
      <c r="Y373" s="240">
        <f t="shared" si="410"/>
        <v>1577.84</v>
      </c>
      <c r="Z373" s="259"/>
      <c r="AA373" s="257" t="s">
        <v>65</v>
      </c>
      <c r="AB373" s="258">
        <f t="shared" ref="AB373:AH373" si="465">K373+R373</f>
        <v>44.72</v>
      </c>
      <c r="AC373" s="258">
        <f t="shared" si="465"/>
        <v>894.39</v>
      </c>
      <c r="AD373" s="258">
        <f t="shared" si="465"/>
        <v>601.46</v>
      </c>
      <c r="AE373" s="258">
        <f t="shared" si="465"/>
        <v>37.27</v>
      </c>
      <c r="AF373" s="258">
        <f t="shared" si="465"/>
        <v>0</v>
      </c>
      <c r="AG373" s="258">
        <f t="shared" si="465"/>
        <v>0</v>
      </c>
      <c r="AH373" s="258">
        <f t="shared" si="465"/>
        <v>1577.84</v>
      </c>
      <c r="AI373" s="257" t="s">
        <v>32</v>
      </c>
    </row>
    <row r="374" s="115" customFormat="1" ht="19" customHeight="1" spans="1:35">
      <c r="A374" s="129">
        <f t="shared" si="395"/>
        <v>371</v>
      </c>
      <c r="B374" s="49" t="s">
        <v>262</v>
      </c>
      <c r="C374" s="52" t="s">
        <v>967</v>
      </c>
      <c r="D374" s="237" t="s">
        <v>968</v>
      </c>
      <c r="E374" s="130">
        <v>3726.65</v>
      </c>
      <c r="F374" s="130">
        <v>3726.65</v>
      </c>
      <c r="G374" s="130">
        <v>6014.67</v>
      </c>
      <c r="H374" s="130">
        <v>3726.65</v>
      </c>
      <c r="I374" s="165">
        <v>3180</v>
      </c>
      <c r="J374" s="52"/>
      <c r="K374" s="49">
        <f t="shared" si="396"/>
        <v>44.72</v>
      </c>
      <c r="L374" s="49">
        <f t="shared" si="397"/>
        <v>596.26</v>
      </c>
      <c r="M374" s="130">
        <f t="shared" si="398"/>
        <v>481.17</v>
      </c>
      <c r="N374" s="49">
        <f t="shared" si="399"/>
        <v>26.09</v>
      </c>
      <c r="O374" s="130">
        <f t="shared" si="400"/>
        <v>159</v>
      </c>
      <c r="P374" s="130">
        <f t="shared" si="401"/>
        <v>0</v>
      </c>
      <c r="Q374" s="130">
        <f t="shared" si="402"/>
        <v>1307.24</v>
      </c>
      <c r="R374" s="49">
        <f t="shared" si="403"/>
        <v>0</v>
      </c>
      <c r="S374" s="49">
        <f t="shared" si="404"/>
        <v>298.13</v>
      </c>
      <c r="T374" s="130">
        <f t="shared" si="405"/>
        <v>120.29</v>
      </c>
      <c r="U374" s="49">
        <f t="shared" si="406"/>
        <v>11.18</v>
      </c>
      <c r="V374" s="130">
        <f t="shared" si="407"/>
        <v>159</v>
      </c>
      <c r="W374" s="130">
        <f t="shared" si="408"/>
        <v>0</v>
      </c>
      <c r="X374" s="49">
        <f t="shared" si="409"/>
        <v>588.6</v>
      </c>
      <c r="Y374" s="49">
        <f t="shared" si="410"/>
        <v>1895.84</v>
      </c>
      <c r="Z374" s="136"/>
      <c r="AA374" s="139" t="s">
        <v>67</v>
      </c>
      <c r="AB374" s="140">
        <f t="shared" ref="AB374:AH374" si="466">K374+R374</f>
        <v>44.72</v>
      </c>
      <c r="AC374" s="140">
        <f t="shared" si="466"/>
        <v>894.39</v>
      </c>
      <c r="AD374" s="140">
        <f t="shared" si="466"/>
        <v>601.46</v>
      </c>
      <c r="AE374" s="140">
        <f t="shared" si="466"/>
        <v>37.27</v>
      </c>
      <c r="AF374" s="140">
        <f t="shared" si="466"/>
        <v>318</v>
      </c>
      <c r="AG374" s="140">
        <f t="shared" si="466"/>
        <v>0</v>
      </c>
      <c r="AH374" s="140">
        <f t="shared" si="466"/>
        <v>1895.84</v>
      </c>
      <c r="AI374" s="139" t="s">
        <v>32</v>
      </c>
    </row>
    <row r="375" s="115" customFormat="1" ht="19" customHeight="1" spans="1:35">
      <c r="A375" s="129">
        <f t="shared" si="395"/>
        <v>372</v>
      </c>
      <c r="B375" s="49" t="s">
        <v>262</v>
      </c>
      <c r="C375" s="51" t="s">
        <v>971</v>
      </c>
      <c r="D375" s="236" t="s">
        <v>972</v>
      </c>
      <c r="E375" s="130">
        <v>3726.65</v>
      </c>
      <c r="F375" s="130">
        <v>3726.65</v>
      </c>
      <c r="G375" s="130">
        <v>6014.67</v>
      </c>
      <c r="H375" s="130">
        <v>3726.65</v>
      </c>
      <c r="I375" s="165">
        <v>2200</v>
      </c>
      <c r="J375" s="52"/>
      <c r="K375" s="49">
        <f t="shared" si="396"/>
        <v>44.72</v>
      </c>
      <c r="L375" s="49">
        <f t="shared" si="397"/>
        <v>596.26</v>
      </c>
      <c r="M375" s="130">
        <f t="shared" si="398"/>
        <v>481.17</v>
      </c>
      <c r="N375" s="49">
        <f t="shared" si="399"/>
        <v>26.09</v>
      </c>
      <c r="O375" s="130">
        <f t="shared" si="400"/>
        <v>110</v>
      </c>
      <c r="P375" s="130">
        <f t="shared" si="401"/>
        <v>0</v>
      </c>
      <c r="Q375" s="130">
        <f t="shared" si="402"/>
        <v>1258.24</v>
      </c>
      <c r="R375" s="49">
        <f t="shared" si="403"/>
        <v>0</v>
      </c>
      <c r="S375" s="49">
        <f t="shared" si="404"/>
        <v>298.13</v>
      </c>
      <c r="T375" s="130">
        <f t="shared" si="405"/>
        <v>120.29</v>
      </c>
      <c r="U375" s="49">
        <f t="shared" si="406"/>
        <v>11.18</v>
      </c>
      <c r="V375" s="130">
        <f t="shared" si="407"/>
        <v>110</v>
      </c>
      <c r="W375" s="130">
        <f t="shared" si="408"/>
        <v>0</v>
      </c>
      <c r="X375" s="49">
        <f t="shared" si="409"/>
        <v>539.6</v>
      </c>
      <c r="Y375" s="49">
        <f t="shared" si="410"/>
        <v>1797.84</v>
      </c>
      <c r="Z375" s="136"/>
      <c r="AA375" s="139" t="s">
        <v>68</v>
      </c>
      <c r="AB375" s="140">
        <f t="shared" ref="AB375:AH375" si="467">K375+R375</f>
        <v>44.72</v>
      </c>
      <c r="AC375" s="140">
        <f t="shared" si="467"/>
        <v>894.39</v>
      </c>
      <c r="AD375" s="140">
        <f t="shared" si="467"/>
        <v>601.46</v>
      </c>
      <c r="AE375" s="140">
        <f t="shared" si="467"/>
        <v>37.27</v>
      </c>
      <c r="AF375" s="140">
        <f t="shared" si="467"/>
        <v>220</v>
      </c>
      <c r="AG375" s="140">
        <f t="shared" si="467"/>
        <v>0</v>
      </c>
      <c r="AH375" s="140">
        <f t="shared" si="467"/>
        <v>1797.84</v>
      </c>
      <c r="AI375" s="139" t="s">
        <v>32</v>
      </c>
    </row>
    <row r="376" s="115" customFormat="1" ht="19" customHeight="1" spans="1:35">
      <c r="A376" s="129">
        <f t="shared" si="395"/>
        <v>373</v>
      </c>
      <c r="B376" s="49" t="s">
        <v>262</v>
      </c>
      <c r="C376" s="52" t="s">
        <v>973</v>
      </c>
      <c r="D376" s="237" t="s">
        <v>974</v>
      </c>
      <c r="E376" s="130">
        <v>3726.65</v>
      </c>
      <c r="F376" s="130">
        <v>3726.65</v>
      </c>
      <c r="G376" s="130">
        <v>6014.67</v>
      </c>
      <c r="H376" s="130">
        <v>3726.65</v>
      </c>
      <c r="I376" s="165">
        <v>2200</v>
      </c>
      <c r="J376" s="52"/>
      <c r="K376" s="49">
        <f t="shared" si="396"/>
        <v>44.72</v>
      </c>
      <c r="L376" s="49">
        <f t="shared" si="397"/>
        <v>596.26</v>
      </c>
      <c r="M376" s="130">
        <f t="shared" si="398"/>
        <v>481.17</v>
      </c>
      <c r="N376" s="49">
        <f t="shared" si="399"/>
        <v>26.09</v>
      </c>
      <c r="O376" s="130">
        <f t="shared" si="400"/>
        <v>110</v>
      </c>
      <c r="P376" s="130">
        <f t="shared" si="401"/>
        <v>0</v>
      </c>
      <c r="Q376" s="130">
        <f t="shared" si="402"/>
        <v>1258.24</v>
      </c>
      <c r="R376" s="49">
        <f t="shared" si="403"/>
        <v>0</v>
      </c>
      <c r="S376" s="49">
        <f t="shared" si="404"/>
        <v>298.13</v>
      </c>
      <c r="T376" s="130">
        <f t="shared" si="405"/>
        <v>120.29</v>
      </c>
      <c r="U376" s="49">
        <f t="shared" si="406"/>
        <v>11.18</v>
      </c>
      <c r="V376" s="130">
        <f t="shared" si="407"/>
        <v>110</v>
      </c>
      <c r="W376" s="130">
        <f t="shared" si="408"/>
        <v>0</v>
      </c>
      <c r="X376" s="49">
        <f t="shared" si="409"/>
        <v>539.6</v>
      </c>
      <c r="Y376" s="49">
        <f t="shared" si="410"/>
        <v>1797.84</v>
      </c>
      <c r="Z376" s="136"/>
      <c r="AA376" s="139" t="s">
        <v>68</v>
      </c>
      <c r="AB376" s="140">
        <f t="shared" ref="AB376:AH376" si="468">K376+R376</f>
        <v>44.72</v>
      </c>
      <c r="AC376" s="140">
        <f t="shared" si="468"/>
        <v>894.39</v>
      </c>
      <c r="AD376" s="140">
        <f t="shared" si="468"/>
        <v>601.46</v>
      </c>
      <c r="AE376" s="140">
        <f t="shared" si="468"/>
        <v>37.27</v>
      </c>
      <c r="AF376" s="140">
        <f t="shared" si="468"/>
        <v>220</v>
      </c>
      <c r="AG376" s="140">
        <f t="shared" si="468"/>
        <v>0</v>
      </c>
      <c r="AH376" s="140">
        <f t="shared" si="468"/>
        <v>1797.84</v>
      </c>
      <c r="AI376" s="139" t="s">
        <v>32</v>
      </c>
    </row>
    <row r="377" s="115" customFormat="1" ht="19" customHeight="1" spans="1:35">
      <c r="A377" s="129">
        <f t="shared" si="395"/>
        <v>374</v>
      </c>
      <c r="B377" s="49" t="s">
        <v>1196</v>
      </c>
      <c r="C377" s="52" t="s">
        <v>975</v>
      </c>
      <c r="D377" s="237" t="s">
        <v>976</v>
      </c>
      <c r="E377" s="130">
        <v>3726.65</v>
      </c>
      <c r="F377" s="130">
        <v>3726.65</v>
      </c>
      <c r="G377" s="130">
        <v>6014.67</v>
      </c>
      <c r="H377" s="130">
        <v>3726.65</v>
      </c>
      <c r="I377" s="165">
        <v>3180</v>
      </c>
      <c r="J377" s="51"/>
      <c r="K377" s="49">
        <f t="shared" si="396"/>
        <v>44.72</v>
      </c>
      <c r="L377" s="49">
        <f t="shared" si="397"/>
        <v>596.26</v>
      </c>
      <c r="M377" s="130">
        <f t="shared" si="398"/>
        <v>481.17</v>
      </c>
      <c r="N377" s="49">
        <f t="shared" si="399"/>
        <v>26.09</v>
      </c>
      <c r="O377" s="130">
        <f t="shared" si="400"/>
        <v>159</v>
      </c>
      <c r="P377" s="130">
        <f t="shared" si="401"/>
        <v>0</v>
      </c>
      <c r="Q377" s="130">
        <f t="shared" si="402"/>
        <v>1307.24</v>
      </c>
      <c r="R377" s="49">
        <f t="shared" si="403"/>
        <v>0</v>
      </c>
      <c r="S377" s="49">
        <f t="shared" si="404"/>
        <v>298.13</v>
      </c>
      <c r="T377" s="130">
        <f t="shared" si="405"/>
        <v>120.29</v>
      </c>
      <c r="U377" s="49">
        <f t="shared" si="406"/>
        <v>11.18</v>
      </c>
      <c r="V377" s="130">
        <f t="shared" si="407"/>
        <v>159</v>
      </c>
      <c r="W377" s="130">
        <f t="shared" si="408"/>
        <v>0</v>
      </c>
      <c r="X377" s="49">
        <f t="shared" si="409"/>
        <v>588.6</v>
      </c>
      <c r="Y377" s="49">
        <f t="shared" si="410"/>
        <v>1895.84</v>
      </c>
      <c r="Z377" s="136"/>
      <c r="AA377" s="139" t="s">
        <v>66</v>
      </c>
      <c r="AB377" s="140">
        <f t="shared" ref="AB377:AH377" si="469">K377+R377</f>
        <v>44.72</v>
      </c>
      <c r="AC377" s="140">
        <f t="shared" si="469"/>
        <v>894.39</v>
      </c>
      <c r="AD377" s="140">
        <f t="shared" si="469"/>
        <v>601.46</v>
      </c>
      <c r="AE377" s="140">
        <f t="shared" si="469"/>
        <v>37.27</v>
      </c>
      <c r="AF377" s="140">
        <f t="shared" si="469"/>
        <v>318</v>
      </c>
      <c r="AG377" s="140">
        <f t="shared" si="469"/>
        <v>0</v>
      </c>
      <c r="AH377" s="140">
        <f t="shared" si="469"/>
        <v>1895.84</v>
      </c>
      <c r="AI377" s="139" t="s">
        <v>35</v>
      </c>
    </row>
    <row r="378" s="115" customFormat="1" ht="19" customHeight="1" spans="1:35">
      <c r="A378" s="129">
        <f t="shared" si="395"/>
        <v>375</v>
      </c>
      <c r="B378" s="49" t="s">
        <v>411</v>
      </c>
      <c r="C378" s="52" t="s">
        <v>979</v>
      </c>
      <c r="D378" s="237" t="s">
        <v>980</v>
      </c>
      <c r="E378" s="130">
        <v>3726.65</v>
      </c>
      <c r="F378" s="130">
        <v>3726.65</v>
      </c>
      <c r="G378" s="130">
        <v>6014.67</v>
      </c>
      <c r="H378" s="130">
        <v>3726.65</v>
      </c>
      <c r="I378" s="165">
        <v>2200</v>
      </c>
      <c r="J378" s="52"/>
      <c r="K378" s="49">
        <f t="shared" si="396"/>
        <v>44.72</v>
      </c>
      <c r="L378" s="49">
        <f t="shared" si="397"/>
        <v>596.26</v>
      </c>
      <c r="M378" s="130">
        <f t="shared" si="398"/>
        <v>481.17</v>
      </c>
      <c r="N378" s="49">
        <f t="shared" si="399"/>
        <v>26.09</v>
      </c>
      <c r="O378" s="130">
        <f t="shared" si="400"/>
        <v>110</v>
      </c>
      <c r="P378" s="130">
        <f t="shared" si="401"/>
        <v>0</v>
      </c>
      <c r="Q378" s="130">
        <f t="shared" si="402"/>
        <v>1258.24</v>
      </c>
      <c r="R378" s="49">
        <f t="shared" si="403"/>
        <v>0</v>
      </c>
      <c r="S378" s="49">
        <f t="shared" si="404"/>
        <v>298.13</v>
      </c>
      <c r="T378" s="130">
        <f t="shared" si="405"/>
        <v>120.29</v>
      </c>
      <c r="U378" s="49">
        <f t="shared" si="406"/>
        <v>11.18</v>
      </c>
      <c r="V378" s="130">
        <f t="shared" si="407"/>
        <v>110</v>
      </c>
      <c r="W378" s="130">
        <f t="shared" si="408"/>
        <v>0</v>
      </c>
      <c r="X378" s="49">
        <f t="shared" si="409"/>
        <v>539.6</v>
      </c>
      <c r="Y378" s="49">
        <f t="shared" si="410"/>
        <v>1797.84</v>
      </c>
      <c r="Z378" s="136"/>
      <c r="AA378" s="139" t="s">
        <v>76</v>
      </c>
      <c r="AB378" s="140">
        <f t="shared" ref="AB378:AH378" si="470">K378+R378</f>
        <v>44.72</v>
      </c>
      <c r="AC378" s="140">
        <f t="shared" si="470"/>
        <v>894.39</v>
      </c>
      <c r="AD378" s="140">
        <f t="shared" si="470"/>
        <v>601.46</v>
      </c>
      <c r="AE378" s="140">
        <f t="shared" si="470"/>
        <v>37.27</v>
      </c>
      <c r="AF378" s="140">
        <f t="shared" si="470"/>
        <v>220</v>
      </c>
      <c r="AG378" s="140">
        <f t="shared" si="470"/>
        <v>0</v>
      </c>
      <c r="AH378" s="140">
        <f t="shared" si="470"/>
        <v>1797.84</v>
      </c>
      <c r="AI378" s="139" t="s">
        <v>32</v>
      </c>
    </row>
    <row r="379" s="115" customFormat="1" ht="19" customHeight="1" spans="1:35">
      <c r="A379" s="129">
        <f t="shared" si="395"/>
        <v>376</v>
      </c>
      <c r="B379" s="49" t="s">
        <v>217</v>
      </c>
      <c r="C379" s="52" t="s">
        <v>983</v>
      </c>
      <c r="D379" s="237" t="s">
        <v>984</v>
      </c>
      <c r="E379" s="130">
        <v>3726.65</v>
      </c>
      <c r="F379" s="130">
        <v>3726.65</v>
      </c>
      <c r="G379" s="130">
        <v>6014.67</v>
      </c>
      <c r="H379" s="130">
        <v>3726.65</v>
      </c>
      <c r="I379" s="165">
        <v>0</v>
      </c>
      <c r="J379" s="52"/>
      <c r="K379" s="49">
        <f t="shared" si="396"/>
        <v>44.72</v>
      </c>
      <c r="L379" s="49">
        <f t="shared" si="397"/>
        <v>596.26</v>
      </c>
      <c r="M379" s="130">
        <f t="shared" si="398"/>
        <v>481.17</v>
      </c>
      <c r="N379" s="49">
        <f t="shared" si="399"/>
        <v>26.09</v>
      </c>
      <c r="O379" s="130">
        <f t="shared" si="400"/>
        <v>0</v>
      </c>
      <c r="P379" s="130">
        <f t="shared" si="401"/>
        <v>0</v>
      </c>
      <c r="Q379" s="130">
        <f t="shared" si="402"/>
        <v>1148.24</v>
      </c>
      <c r="R379" s="49">
        <f t="shared" si="403"/>
        <v>0</v>
      </c>
      <c r="S379" s="49">
        <f t="shared" si="404"/>
        <v>298.13</v>
      </c>
      <c r="T379" s="130">
        <f t="shared" si="405"/>
        <v>120.29</v>
      </c>
      <c r="U379" s="49">
        <f t="shared" si="406"/>
        <v>11.18</v>
      </c>
      <c r="V379" s="130">
        <f t="shared" si="407"/>
        <v>0</v>
      </c>
      <c r="W379" s="130">
        <f t="shared" si="408"/>
        <v>0</v>
      </c>
      <c r="X379" s="49">
        <f t="shared" si="409"/>
        <v>429.6</v>
      </c>
      <c r="Y379" s="49">
        <f t="shared" si="410"/>
        <v>1577.84</v>
      </c>
      <c r="Z379" s="136"/>
      <c r="AA379" s="139" t="s">
        <v>57</v>
      </c>
      <c r="AB379" s="140">
        <f t="shared" ref="AB379:AH379" si="471">K379+R379</f>
        <v>44.72</v>
      </c>
      <c r="AC379" s="140">
        <f t="shared" si="471"/>
        <v>894.39</v>
      </c>
      <c r="AD379" s="140">
        <f t="shared" si="471"/>
        <v>601.46</v>
      </c>
      <c r="AE379" s="140">
        <f t="shared" si="471"/>
        <v>37.27</v>
      </c>
      <c r="AF379" s="140">
        <f t="shared" si="471"/>
        <v>0</v>
      </c>
      <c r="AG379" s="140">
        <f t="shared" si="471"/>
        <v>0</v>
      </c>
      <c r="AH379" s="140">
        <f t="shared" si="471"/>
        <v>1577.84</v>
      </c>
      <c r="AI379" s="139" t="s">
        <v>32</v>
      </c>
    </row>
    <row r="380" s="115" customFormat="1" ht="19" customHeight="1" spans="1:35">
      <c r="A380" s="129">
        <f t="shared" si="395"/>
        <v>377</v>
      </c>
      <c r="B380" s="49" t="s">
        <v>217</v>
      </c>
      <c r="C380" s="52" t="s">
        <v>985</v>
      </c>
      <c r="D380" s="237" t="s">
        <v>986</v>
      </c>
      <c r="E380" s="130">
        <v>3726.65</v>
      </c>
      <c r="F380" s="130">
        <v>3726.65</v>
      </c>
      <c r="G380" s="130">
        <v>6014.67</v>
      </c>
      <c r="H380" s="130">
        <v>3726.65</v>
      </c>
      <c r="I380" s="165">
        <v>0</v>
      </c>
      <c r="J380" s="52"/>
      <c r="K380" s="49">
        <f t="shared" si="396"/>
        <v>44.72</v>
      </c>
      <c r="L380" s="49">
        <f t="shared" si="397"/>
        <v>596.26</v>
      </c>
      <c r="M380" s="130">
        <f t="shared" si="398"/>
        <v>481.17</v>
      </c>
      <c r="N380" s="49">
        <f t="shared" si="399"/>
        <v>26.09</v>
      </c>
      <c r="O380" s="130">
        <f t="shared" si="400"/>
        <v>0</v>
      </c>
      <c r="P380" s="130">
        <f t="shared" si="401"/>
        <v>0</v>
      </c>
      <c r="Q380" s="130">
        <f t="shared" si="402"/>
        <v>1148.24</v>
      </c>
      <c r="R380" s="49">
        <f t="shared" si="403"/>
        <v>0</v>
      </c>
      <c r="S380" s="49">
        <f t="shared" si="404"/>
        <v>298.13</v>
      </c>
      <c r="T380" s="130">
        <f t="shared" si="405"/>
        <v>120.29</v>
      </c>
      <c r="U380" s="49">
        <f t="shared" si="406"/>
        <v>11.18</v>
      </c>
      <c r="V380" s="130">
        <f t="shared" si="407"/>
        <v>0</v>
      </c>
      <c r="W380" s="130">
        <f t="shared" si="408"/>
        <v>0</v>
      </c>
      <c r="X380" s="49">
        <f t="shared" si="409"/>
        <v>429.6</v>
      </c>
      <c r="Y380" s="49">
        <f t="shared" si="410"/>
        <v>1577.84</v>
      </c>
      <c r="Z380" s="136"/>
      <c r="AA380" s="139" t="s">
        <v>57</v>
      </c>
      <c r="AB380" s="140">
        <f t="shared" ref="AB380:AH380" si="472">K380+R380</f>
        <v>44.72</v>
      </c>
      <c r="AC380" s="140">
        <f t="shared" si="472"/>
        <v>894.39</v>
      </c>
      <c r="AD380" s="140">
        <f t="shared" si="472"/>
        <v>601.46</v>
      </c>
      <c r="AE380" s="140">
        <f t="shared" si="472"/>
        <v>37.27</v>
      </c>
      <c r="AF380" s="140">
        <f t="shared" si="472"/>
        <v>0</v>
      </c>
      <c r="AG380" s="140">
        <f t="shared" si="472"/>
        <v>0</v>
      </c>
      <c r="AH380" s="140">
        <f t="shared" si="472"/>
        <v>1577.84</v>
      </c>
      <c r="AI380" s="139" t="s">
        <v>32</v>
      </c>
    </row>
    <row r="381" s="115" customFormat="1" ht="19" customHeight="1" spans="1:35">
      <c r="A381" s="129">
        <f t="shared" si="395"/>
        <v>378</v>
      </c>
      <c r="B381" s="49" t="s">
        <v>411</v>
      </c>
      <c r="C381" s="52" t="s">
        <v>989</v>
      </c>
      <c r="D381" s="237" t="s">
        <v>990</v>
      </c>
      <c r="E381" s="130">
        <v>3726.65</v>
      </c>
      <c r="F381" s="130">
        <v>3726.65</v>
      </c>
      <c r="G381" s="130">
        <v>6014.67</v>
      </c>
      <c r="H381" s="130">
        <v>3726.65</v>
      </c>
      <c r="I381" s="165">
        <v>2200</v>
      </c>
      <c r="J381" s="52"/>
      <c r="K381" s="49">
        <f t="shared" si="396"/>
        <v>44.72</v>
      </c>
      <c r="L381" s="49">
        <f t="shared" si="397"/>
        <v>596.26</v>
      </c>
      <c r="M381" s="130">
        <f t="shared" si="398"/>
        <v>481.17</v>
      </c>
      <c r="N381" s="49">
        <f t="shared" si="399"/>
        <v>26.09</v>
      </c>
      <c r="O381" s="130">
        <f t="shared" si="400"/>
        <v>110</v>
      </c>
      <c r="P381" s="130">
        <f t="shared" si="401"/>
        <v>0</v>
      </c>
      <c r="Q381" s="130">
        <f t="shared" si="402"/>
        <v>1258.24</v>
      </c>
      <c r="R381" s="49">
        <f t="shared" si="403"/>
        <v>0</v>
      </c>
      <c r="S381" s="49">
        <f t="shared" si="404"/>
        <v>298.13</v>
      </c>
      <c r="T381" s="130">
        <f t="shared" si="405"/>
        <v>120.29</v>
      </c>
      <c r="U381" s="49">
        <f t="shared" si="406"/>
        <v>11.18</v>
      </c>
      <c r="V381" s="130">
        <f t="shared" si="407"/>
        <v>110</v>
      </c>
      <c r="W381" s="130">
        <f t="shared" si="408"/>
        <v>0</v>
      </c>
      <c r="X381" s="49">
        <f t="shared" si="409"/>
        <v>539.6</v>
      </c>
      <c r="Y381" s="49">
        <f t="shared" si="410"/>
        <v>1797.84</v>
      </c>
      <c r="Z381" s="136"/>
      <c r="AA381" s="139" t="s">
        <v>76</v>
      </c>
      <c r="AB381" s="140">
        <f t="shared" ref="AB381:AH381" si="473">K381+R381</f>
        <v>44.72</v>
      </c>
      <c r="AC381" s="140">
        <f t="shared" si="473"/>
        <v>894.39</v>
      </c>
      <c r="AD381" s="140">
        <f t="shared" si="473"/>
        <v>601.46</v>
      </c>
      <c r="AE381" s="140">
        <f t="shared" si="473"/>
        <v>37.27</v>
      </c>
      <c r="AF381" s="140">
        <f t="shared" si="473"/>
        <v>220</v>
      </c>
      <c r="AG381" s="140">
        <f t="shared" si="473"/>
        <v>0</v>
      </c>
      <c r="AH381" s="140">
        <f t="shared" si="473"/>
        <v>1797.84</v>
      </c>
      <c r="AI381" s="139" t="s">
        <v>32</v>
      </c>
    </row>
    <row r="382" s="115" customFormat="1" ht="19" customHeight="1" spans="1:35">
      <c r="A382" s="129">
        <f t="shared" si="395"/>
        <v>379</v>
      </c>
      <c r="B382" s="49" t="s">
        <v>1196</v>
      </c>
      <c r="C382" s="52" t="s">
        <v>991</v>
      </c>
      <c r="D382" s="237" t="s">
        <v>992</v>
      </c>
      <c r="E382" s="130">
        <v>3726.65</v>
      </c>
      <c r="F382" s="130">
        <v>3726.65</v>
      </c>
      <c r="G382" s="130">
        <v>6014.67</v>
      </c>
      <c r="H382" s="130">
        <v>3726.65</v>
      </c>
      <c r="I382" s="165">
        <v>3180</v>
      </c>
      <c r="J382" s="52"/>
      <c r="K382" s="49">
        <f t="shared" si="396"/>
        <v>44.72</v>
      </c>
      <c r="L382" s="49">
        <f t="shared" si="397"/>
        <v>596.26</v>
      </c>
      <c r="M382" s="130">
        <f t="shared" si="398"/>
        <v>481.17</v>
      </c>
      <c r="N382" s="49">
        <f t="shared" si="399"/>
        <v>26.09</v>
      </c>
      <c r="O382" s="130">
        <f t="shared" si="400"/>
        <v>159</v>
      </c>
      <c r="P382" s="130">
        <f t="shared" si="401"/>
        <v>0</v>
      </c>
      <c r="Q382" s="130">
        <f t="shared" si="402"/>
        <v>1307.24</v>
      </c>
      <c r="R382" s="49">
        <f t="shared" si="403"/>
        <v>0</v>
      </c>
      <c r="S382" s="49">
        <f t="shared" si="404"/>
        <v>298.13</v>
      </c>
      <c r="T382" s="130">
        <f t="shared" si="405"/>
        <v>120.29</v>
      </c>
      <c r="U382" s="49">
        <f t="shared" si="406"/>
        <v>11.18</v>
      </c>
      <c r="V382" s="130">
        <f t="shared" si="407"/>
        <v>159</v>
      </c>
      <c r="W382" s="130">
        <f t="shared" si="408"/>
        <v>0</v>
      </c>
      <c r="X382" s="49">
        <f t="shared" si="409"/>
        <v>588.6</v>
      </c>
      <c r="Y382" s="49">
        <f t="shared" si="410"/>
        <v>1895.84</v>
      </c>
      <c r="Z382" s="136"/>
      <c r="AA382" s="139" t="s">
        <v>66</v>
      </c>
      <c r="AB382" s="140">
        <f t="shared" ref="AB382:AH382" si="474">K382+R382</f>
        <v>44.72</v>
      </c>
      <c r="AC382" s="140">
        <f t="shared" si="474"/>
        <v>894.39</v>
      </c>
      <c r="AD382" s="140">
        <f t="shared" si="474"/>
        <v>601.46</v>
      </c>
      <c r="AE382" s="140">
        <f t="shared" si="474"/>
        <v>37.27</v>
      </c>
      <c r="AF382" s="140">
        <f t="shared" si="474"/>
        <v>318</v>
      </c>
      <c r="AG382" s="140">
        <f t="shared" si="474"/>
        <v>0</v>
      </c>
      <c r="AH382" s="140">
        <f t="shared" si="474"/>
        <v>1895.84</v>
      </c>
      <c r="AI382" s="139" t="s">
        <v>35</v>
      </c>
    </row>
    <row r="383" s="115" customFormat="1" ht="19" customHeight="1" spans="1:35">
      <c r="A383" s="129">
        <f>ROW()-3</f>
        <v>380</v>
      </c>
      <c r="B383" s="49" t="s">
        <v>119</v>
      </c>
      <c r="C383" s="52" t="s">
        <v>997</v>
      </c>
      <c r="D383" s="237" t="s">
        <v>998</v>
      </c>
      <c r="E383" s="130">
        <v>3726.65</v>
      </c>
      <c r="F383" s="130">
        <v>3726.65</v>
      </c>
      <c r="G383" s="130">
        <v>6014.67</v>
      </c>
      <c r="H383" s="130">
        <v>3726.65</v>
      </c>
      <c r="I383" s="165">
        <v>2200</v>
      </c>
      <c r="J383" s="52"/>
      <c r="K383" s="49">
        <f>ROUND(E383*0.012,2)</f>
        <v>44.72</v>
      </c>
      <c r="L383" s="49">
        <f>ROUND(F383*0.16,2)</f>
        <v>596.26</v>
      </c>
      <c r="M383" s="130">
        <f>ROUND(G383*0.08,2)</f>
        <v>481.17</v>
      </c>
      <c r="N383" s="49">
        <f>ROUND(H383*0.007,2)</f>
        <v>26.09</v>
      </c>
      <c r="O383" s="130">
        <f>I383*5%</f>
        <v>110</v>
      </c>
      <c r="P383" s="130">
        <f>J383*50%</f>
        <v>0</v>
      </c>
      <c r="Q383" s="130">
        <f>SUM(K383:P383)</f>
        <v>1258.24</v>
      </c>
      <c r="R383" s="49">
        <f>E383*0</f>
        <v>0</v>
      </c>
      <c r="S383" s="49">
        <f>ROUND(F383*0.08,2)</f>
        <v>298.13</v>
      </c>
      <c r="T383" s="130">
        <f>ROUND(G383*0.02,2)</f>
        <v>120.29</v>
      </c>
      <c r="U383" s="49">
        <f>ROUND(H383*0.003,2)</f>
        <v>11.18</v>
      </c>
      <c r="V383" s="130">
        <f>I383*5%</f>
        <v>110</v>
      </c>
      <c r="W383" s="130">
        <f>J383*50%</f>
        <v>0</v>
      </c>
      <c r="X383" s="49">
        <f>SUM(R383:W383)</f>
        <v>539.6</v>
      </c>
      <c r="Y383" s="49">
        <f>Q383+X383</f>
        <v>1797.84</v>
      </c>
      <c r="Z383" s="136"/>
      <c r="AA383" s="139" t="s">
        <v>89</v>
      </c>
      <c r="AB383" s="140">
        <f t="shared" ref="AB383:AH383" si="475">K383+R383</f>
        <v>44.72</v>
      </c>
      <c r="AC383" s="140">
        <f t="shared" si="475"/>
        <v>894.39</v>
      </c>
      <c r="AD383" s="140">
        <f t="shared" si="475"/>
        <v>601.46</v>
      </c>
      <c r="AE383" s="140">
        <f t="shared" si="475"/>
        <v>37.27</v>
      </c>
      <c r="AF383" s="140">
        <f t="shared" si="475"/>
        <v>220</v>
      </c>
      <c r="AG383" s="140">
        <f t="shared" si="475"/>
        <v>0</v>
      </c>
      <c r="AH383" s="140">
        <f t="shared" si="475"/>
        <v>1797.84</v>
      </c>
      <c r="AI383" s="139" t="s">
        <v>32</v>
      </c>
    </row>
    <row r="384" s="115" customFormat="1" ht="19" customHeight="1" spans="1:35">
      <c r="A384" s="129">
        <f>ROW()-3</f>
        <v>381</v>
      </c>
      <c r="B384" s="49" t="s">
        <v>129</v>
      </c>
      <c r="C384" s="52" t="s">
        <v>1001</v>
      </c>
      <c r="D384" s="237" t="s">
        <v>1002</v>
      </c>
      <c r="E384" s="130">
        <v>3726.65</v>
      </c>
      <c r="F384" s="130">
        <v>3726.65</v>
      </c>
      <c r="G384" s="130">
        <v>6014.67</v>
      </c>
      <c r="H384" s="130">
        <v>3726.65</v>
      </c>
      <c r="I384" s="165">
        <v>2200</v>
      </c>
      <c r="J384" s="52"/>
      <c r="K384" s="49">
        <f>ROUND(E384*0.012,2)</f>
        <v>44.72</v>
      </c>
      <c r="L384" s="49">
        <f>ROUND(F384*0.16,2)</f>
        <v>596.26</v>
      </c>
      <c r="M384" s="130">
        <f>ROUND(G384*0.08,2)</f>
        <v>481.17</v>
      </c>
      <c r="N384" s="49">
        <f>ROUND(H384*0.007,2)</f>
        <v>26.09</v>
      </c>
      <c r="O384" s="130">
        <f>I384*5%</f>
        <v>110</v>
      </c>
      <c r="P384" s="130">
        <f>J384*50%</f>
        <v>0</v>
      </c>
      <c r="Q384" s="130">
        <f>SUM(K384:P384)</f>
        <v>1258.24</v>
      </c>
      <c r="R384" s="49">
        <f>E384*0</f>
        <v>0</v>
      </c>
      <c r="S384" s="49">
        <f>ROUND(F384*0.08,2)</f>
        <v>298.13</v>
      </c>
      <c r="T384" s="130">
        <f>ROUND(G384*0.02,2)</f>
        <v>120.29</v>
      </c>
      <c r="U384" s="49">
        <f>ROUND(H384*0.003,2)</f>
        <v>11.18</v>
      </c>
      <c r="V384" s="130">
        <f>I384*5%</f>
        <v>110</v>
      </c>
      <c r="W384" s="130">
        <f>J384*50%</f>
        <v>0</v>
      </c>
      <c r="X384" s="49">
        <f>SUM(R384:W384)</f>
        <v>539.6</v>
      </c>
      <c r="Y384" s="49">
        <f>Q384+X384</f>
        <v>1797.84</v>
      </c>
      <c r="Z384" s="136"/>
      <c r="AA384" s="139" t="s">
        <v>89</v>
      </c>
      <c r="AB384" s="140">
        <f t="shared" ref="AB384:AH384" si="476">K384+R384</f>
        <v>44.72</v>
      </c>
      <c r="AC384" s="140">
        <f t="shared" si="476"/>
        <v>894.39</v>
      </c>
      <c r="AD384" s="140">
        <f t="shared" si="476"/>
        <v>601.46</v>
      </c>
      <c r="AE384" s="140">
        <f t="shared" si="476"/>
        <v>37.27</v>
      </c>
      <c r="AF384" s="140">
        <f t="shared" si="476"/>
        <v>220</v>
      </c>
      <c r="AG384" s="140">
        <f t="shared" si="476"/>
        <v>0</v>
      </c>
      <c r="AH384" s="140">
        <f t="shared" si="476"/>
        <v>1797.84</v>
      </c>
      <c r="AI384" s="139" t="s">
        <v>32</v>
      </c>
    </row>
    <row r="385" s="115" customFormat="1" ht="19" customHeight="1" spans="1:35">
      <c r="A385" s="129">
        <f>ROW()-3</f>
        <v>382</v>
      </c>
      <c r="B385" s="49" t="s">
        <v>119</v>
      </c>
      <c r="C385" s="52" t="s">
        <v>1005</v>
      </c>
      <c r="D385" s="237" t="s">
        <v>1006</v>
      </c>
      <c r="E385" s="130">
        <v>3726.65</v>
      </c>
      <c r="F385" s="130">
        <v>3726.65</v>
      </c>
      <c r="G385" s="130">
        <v>6014.67</v>
      </c>
      <c r="H385" s="130">
        <v>3726.65</v>
      </c>
      <c r="I385" s="165">
        <v>2200</v>
      </c>
      <c r="J385" s="52"/>
      <c r="K385" s="49">
        <f>ROUND(E385*0.012,2)</f>
        <v>44.72</v>
      </c>
      <c r="L385" s="49">
        <f>ROUND(F385*0.16,2)</f>
        <v>596.26</v>
      </c>
      <c r="M385" s="130">
        <f>ROUND(G385*0.08,2)</f>
        <v>481.17</v>
      </c>
      <c r="N385" s="49">
        <f>ROUND(H385*0.007,2)</f>
        <v>26.09</v>
      </c>
      <c r="O385" s="130">
        <f>I385*5%</f>
        <v>110</v>
      </c>
      <c r="P385" s="130">
        <f>J385*50%</f>
        <v>0</v>
      </c>
      <c r="Q385" s="130">
        <f>SUM(K385:P385)</f>
        <v>1258.24</v>
      </c>
      <c r="R385" s="49">
        <f>E385*0</f>
        <v>0</v>
      </c>
      <c r="S385" s="49">
        <f>ROUND(F385*0.08,2)</f>
        <v>298.13</v>
      </c>
      <c r="T385" s="130">
        <f>ROUND(G385*0.02,2)</f>
        <v>120.29</v>
      </c>
      <c r="U385" s="49">
        <f>ROUND(H385*0.003,2)</f>
        <v>11.18</v>
      </c>
      <c r="V385" s="130">
        <f>I385*5%</f>
        <v>110</v>
      </c>
      <c r="W385" s="130">
        <f>J385*50%</f>
        <v>0</v>
      </c>
      <c r="X385" s="49">
        <f>SUM(R385:W385)</f>
        <v>539.6</v>
      </c>
      <c r="Y385" s="49">
        <f>Q385+X385</f>
        <v>1797.84</v>
      </c>
      <c r="Z385" s="136"/>
      <c r="AA385" s="139" t="s">
        <v>76</v>
      </c>
      <c r="AB385" s="140">
        <f t="shared" ref="AB385:AH385" si="477">K385+R385</f>
        <v>44.72</v>
      </c>
      <c r="AC385" s="140">
        <f t="shared" si="477"/>
        <v>894.39</v>
      </c>
      <c r="AD385" s="140">
        <f t="shared" si="477"/>
        <v>601.46</v>
      </c>
      <c r="AE385" s="140">
        <f t="shared" si="477"/>
        <v>37.27</v>
      </c>
      <c r="AF385" s="140">
        <f t="shared" si="477"/>
        <v>220</v>
      </c>
      <c r="AG385" s="140">
        <f t="shared" si="477"/>
        <v>0</v>
      </c>
      <c r="AH385" s="140">
        <f t="shared" si="477"/>
        <v>1797.84</v>
      </c>
      <c r="AI385" s="139" t="s">
        <v>32</v>
      </c>
    </row>
    <row r="386" s="115" customFormat="1" ht="19" customHeight="1" spans="1:35">
      <c r="A386" s="129">
        <f>ROW()-3</f>
        <v>383</v>
      </c>
      <c r="B386" s="49" t="s">
        <v>119</v>
      </c>
      <c r="C386" s="52" t="s">
        <v>1017</v>
      </c>
      <c r="D386" s="237" t="s">
        <v>1018</v>
      </c>
      <c r="E386" s="130">
        <v>3726.65</v>
      </c>
      <c r="F386" s="130">
        <v>3726.65</v>
      </c>
      <c r="G386" s="130">
        <v>6014.67</v>
      </c>
      <c r="H386" s="130">
        <v>3726.65</v>
      </c>
      <c r="I386" s="165">
        <v>2200</v>
      </c>
      <c r="J386" s="52"/>
      <c r="K386" s="49">
        <f>ROUND(E386*0.012,2)</f>
        <v>44.72</v>
      </c>
      <c r="L386" s="49">
        <f>ROUND(F386*0.16,2)</f>
        <v>596.26</v>
      </c>
      <c r="M386" s="130">
        <f>ROUND(G386*0.08,2)</f>
        <v>481.17</v>
      </c>
      <c r="N386" s="49">
        <f>ROUND(H386*0.007,2)</f>
        <v>26.09</v>
      </c>
      <c r="O386" s="130">
        <f>I386*5%</f>
        <v>110</v>
      </c>
      <c r="P386" s="130">
        <f>J386*50%</f>
        <v>0</v>
      </c>
      <c r="Q386" s="130">
        <f>SUM(K386:P386)</f>
        <v>1258.24</v>
      </c>
      <c r="R386" s="49">
        <f>E386*0</f>
        <v>0</v>
      </c>
      <c r="S386" s="49">
        <f>ROUND(F386*0.08,2)</f>
        <v>298.13</v>
      </c>
      <c r="T386" s="130">
        <f>ROUND(G386*0.02,2)</f>
        <v>120.29</v>
      </c>
      <c r="U386" s="49">
        <f>ROUND(H386*0.003,2)</f>
        <v>11.18</v>
      </c>
      <c r="V386" s="130">
        <f>I386*5%</f>
        <v>110</v>
      </c>
      <c r="W386" s="130">
        <f>J386*50%</f>
        <v>0</v>
      </c>
      <c r="X386" s="49">
        <f>SUM(R386:W386)</f>
        <v>539.6</v>
      </c>
      <c r="Y386" s="49">
        <f>Q386+X386</f>
        <v>1797.84</v>
      </c>
      <c r="Z386" s="136"/>
      <c r="AA386" s="139" t="s">
        <v>75</v>
      </c>
      <c r="AB386" s="140">
        <f t="shared" ref="AB386:AH386" si="478">K386+R386</f>
        <v>44.72</v>
      </c>
      <c r="AC386" s="140">
        <f t="shared" si="478"/>
        <v>894.39</v>
      </c>
      <c r="AD386" s="140">
        <f t="shared" si="478"/>
        <v>601.46</v>
      </c>
      <c r="AE386" s="140">
        <f t="shared" si="478"/>
        <v>37.27</v>
      </c>
      <c r="AF386" s="140">
        <f t="shared" si="478"/>
        <v>220</v>
      </c>
      <c r="AG386" s="140">
        <f t="shared" si="478"/>
        <v>0</v>
      </c>
      <c r="AH386" s="140">
        <f t="shared" si="478"/>
        <v>1797.84</v>
      </c>
      <c r="AI386" s="139" t="s">
        <v>32</v>
      </c>
    </row>
    <row r="387" s="115" customFormat="1" ht="19" customHeight="1" spans="1:35">
      <c r="A387" s="129">
        <f>ROW()-3</f>
        <v>384</v>
      </c>
      <c r="B387" s="49" t="s">
        <v>146</v>
      </c>
      <c r="C387" s="52" t="s">
        <v>1019</v>
      </c>
      <c r="D387" s="237" t="s">
        <v>1020</v>
      </c>
      <c r="E387" s="130">
        <v>3726.65</v>
      </c>
      <c r="F387" s="130">
        <v>3726.65</v>
      </c>
      <c r="G387" s="130">
        <v>6014.67</v>
      </c>
      <c r="H387" s="130">
        <v>3726.65</v>
      </c>
      <c r="I387" s="165">
        <v>3180</v>
      </c>
      <c r="J387" s="130"/>
      <c r="K387" s="49">
        <f>ROUND(E387*0.012,2)</f>
        <v>44.72</v>
      </c>
      <c r="L387" s="49">
        <f>ROUND(F387*0.16,2)</f>
        <v>596.26</v>
      </c>
      <c r="M387" s="130">
        <f>ROUND(G387*0.08,2)</f>
        <v>481.17</v>
      </c>
      <c r="N387" s="49">
        <f>ROUND(H387*0.007,2)</f>
        <v>26.09</v>
      </c>
      <c r="O387" s="130">
        <f>I387*5%</f>
        <v>159</v>
      </c>
      <c r="P387" s="130">
        <f>J387*50%</f>
        <v>0</v>
      </c>
      <c r="Q387" s="130">
        <f>SUM(K387:P387)</f>
        <v>1307.24</v>
      </c>
      <c r="R387" s="49">
        <f>E387*0</f>
        <v>0</v>
      </c>
      <c r="S387" s="49">
        <f>ROUND(F387*0.08,2)</f>
        <v>298.13</v>
      </c>
      <c r="T387" s="130">
        <f>ROUND(G387*0.02,2)</f>
        <v>120.29</v>
      </c>
      <c r="U387" s="49">
        <f>ROUND(H387*0.003,2)</f>
        <v>11.18</v>
      </c>
      <c r="V387" s="130">
        <f>I387*5%</f>
        <v>159</v>
      </c>
      <c r="W387" s="130">
        <f>J387*50%</f>
        <v>0</v>
      </c>
      <c r="X387" s="49">
        <f>SUM(R387:W387)</f>
        <v>588.6</v>
      </c>
      <c r="Y387" s="49">
        <f>Q387+X387</f>
        <v>1895.84</v>
      </c>
      <c r="Z387" s="136"/>
      <c r="AA387" s="139" t="s">
        <v>87</v>
      </c>
      <c r="AB387" s="140">
        <f t="shared" ref="AB387:AH387" si="479">K387+R387</f>
        <v>44.72</v>
      </c>
      <c r="AC387" s="140">
        <f t="shared" si="479"/>
        <v>894.39</v>
      </c>
      <c r="AD387" s="140">
        <f t="shared" si="479"/>
        <v>601.46</v>
      </c>
      <c r="AE387" s="140">
        <f t="shared" si="479"/>
        <v>37.27</v>
      </c>
      <c r="AF387" s="140">
        <f t="shared" si="479"/>
        <v>318</v>
      </c>
      <c r="AG387" s="140">
        <f t="shared" si="479"/>
        <v>0</v>
      </c>
      <c r="AH387" s="140">
        <f t="shared" si="479"/>
        <v>1895.84</v>
      </c>
      <c r="AI387" s="139" t="s">
        <v>34</v>
      </c>
    </row>
    <row r="388" s="115" customFormat="1" ht="19" customHeight="1" spans="1:35">
      <c r="A388" s="129">
        <f t="shared" ref="A388:A402" si="480">ROW()-3</f>
        <v>385</v>
      </c>
      <c r="B388" s="49" t="s">
        <v>217</v>
      </c>
      <c r="C388" s="52" t="s">
        <v>1027</v>
      </c>
      <c r="D388" s="237" t="s">
        <v>1028</v>
      </c>
      <c r="E388" s="130">
        <v>3726.65</v>
      </c>
      <c r="F388" s="130">
        <v>3726.65</v>
      </c>
      <c r="G388" s="130">
        <v>6014.67</v>
      </c>
      <c r="H388" s="130">
        <v>3726.65</v>
      </c>
      <c r="I388" s="165">
        <v>2200</v>
      </c>
      <c r="J388" s="130"/>
      <c r="K388" s="49">
        <f t="shared" ref="K388:K402" si="481">ROUND(E388*0.012,2)</f>
        <v>44.72</v>
      </c>
      <c r="L388" s="49">
        <f t="shared" ref="L388:L402" si="482">ROUND(F388*0.16,2)</f>
        <v>596.26</v>
      </c>
      <c r="M388" s="130">
        <f t="shared" ref="M388:M402" si="483">ROUND(G388*0.08,2)</f>
        <v>481.17</v>
      </c>
      <c r="N388" s="49">
        <f t="shared" ref="N388:N402" si="484">ROUND(H388*0.007,2)</f>
        <v>26.09</v>
      </c>
      <c r="O388" s="130">
        <f t="shared" ref="O388:O402" si="485">I388*5%</f>
        <v>110</v>
      </c>
      <c r="P388" s="130">
        <f t="shared" ref="P388:P402" si="486">J388*50%</f>
        <v>0</v>
      </c>
      <c r="Q388" s="130">
        <f t="shared" ref="Q388:Q402" si="487">SUM(K388:P388)</f>
        <v>1258.24</v>
      </c>
      <c r="R388" s="49">
        <f t="shared" ref="R388:R402" si="488">E388*0</f>
        <v>0</v>
      </c>
      <c r="S388" s="49">
        <f t="shared" ref="S388:S402" si="489">ROUND(F388*0.08,2)</f>
        <v>298.13</v>
      </c>
      <c r="T388" s="130">
        <f t="shared" ref="T388:T402" si="490">ROUND(G388*0.02,2)</f>
        <v>120.29</v>
      </c>
      <c r="U388" s="49">
        <f t="shared" ref="U388:U402" si="491">ROUND(H388*0.003,2)</f>
        <v>11.18</v>
      </c>
      <c r="V388" s="130">
        <f t="shared" ref="V388:V402" si="492">I388*5%</f>
        <v>110</v>
      </c>
      <c r="W388" s="130">
        <f t="shared" ref="W388:W402" si="493">J388*50%</f>
        <v>0</v>
      </c>
      <c r="X388" s="49">
        <f t="shared" ref="X388:X402" si="494">SUM(R388:W388)</f>
        <v>539.6</v>
      </c>
      <c r="Y388" s="49">
        <f t="shared" ref="Y388:Y402" si="495">Q388+X388</f>
        <v>1797.84</v>
      </c>
      <c r="Z388" s="136"/>
      <c r="AA388" s="139" t="s">
        <v>57</v>
      </c>
      <c r="AB388" s="140">
        <f t="shared" ref="AB388:AH388" si="496">K388+R388</f>
        <v>44.72</v>
      </c>
      <c r="AC388" s="140">
        <f t="shared" si="496"/>
        <v>894.39</v>
      </c>
      <c r="AD388" s="140">
        <f t="shared" si="496"/>
        <v>601.46</v>
      </c>
      <c r="AE388" s="140">
        <f t="shared" si="496"/>
        <v>37.27</v>
      </c>
      <c r="AF388" s="140">
        <f t="shared" si="496"/>
        <v>220</v>
      </c>
      <c r="AG388" s="140">
        <f t="shared" si="496"/>
        <v>0</v>
      </c>
      <c r="AH388" s="140">
        <f t="shared" si="496"/>
        <v>1797.84</v>
      </c>
      <c r="AI388" s="139" t="s">
        <v>32</v>
      </c>
    </row>
    <row r="389" s="226" customFormat="1" ht="19" customHeight="1" spans="1:35">
      <c r="A389" s="239">
        <f t="shared" si="480"/>
        <v>386</v>
      </c>
      <c r="B389" s="240" t="s">
        <v>411</v>
      </c>
      <c r="C389" s="252" t="s">
        <v>1029</v>
      </c>
      <c r="D389" s="286" t="s">
        <v>1030</v>
      </c>
      <c r="E389" s="242">
        <v>3726.65</v>
      </c>
      <c r="F389" s="242">
        <v>3726.65</v>
      </c>
      <c r="G389" s="242">
        <v>6014.67</v>
      </c>
      <c r="H389" s="242">
        <v>3726.65</v>
      </c>
      <c r="I389" s="255">
        <v>0</v>
      </c>
      <c r="J389" s="242"/>
      <c r="K389" s="240">
        <f t="shared" si="481"/>
        <v>44.72</v>
      </c>
      <c r="L389" s="240">
        <f t="shared" si="482"/>
        <v>596.26</v>
      </c>
      <c r="M389" s="242">
        <f t="shared" si="483"/>
        <v>481.17</v>
      </c>
      <c r="N389" s="240">
        <f t="shared" si="484"/>
        <v>26.09</v>
      </c>
      <c r="O389" s="242">
        <f t="shared" si="485"/>
        <v>0</v>
      </c>
      <c r="P389" s="242">
        <f t="shared" si="486"/>
        <v>0</v>
      </c>
      <c r="Q389" s="242">
        <f t="shared" si="487"/>
        <v>1148.24</v>
      </c>
      <c r="R389" s="240">
        <f t="shared" si="488"/>
        <v>0</v>
      </c>
      <c r="S389" s="240">
        <f t="shared" si="489"/>
        <v>298.13</v>
      </c>
      <c r="T389" s="242">
        <f t="shared" si="490"/>
        <v>120.29</v>
      </c>
      <c r="U389" s="240">
        <f t="shared" si="491"/>
        <v>11.18</v>
      </c>
      <c r="V389" s="242">
        <f t="shared" si="492"/>
        <v>0</v>
      </c>
      <c r="W389" s="242">
        <f t="shared" si="493"/>
        <v>0</v>
      </c>
      <c r="X389" s="240">
        <f t="shared" si="494"/>
        <v>429.6</v>
      </c>
      <c r="Y389" s="240">
        <f t="shared" si="495"/>
        <v>1577.84</v>
      </c>
      <c r="Z389" s="259"/>
      <c r="AA389" s="257" t="s">
        <v>76</v>
      </c>
      <c r="AB389" s="258">
        <f t="shared" ref="AB389:AH389" si="497">K389+R389</f>
        <v>44.72</v>
      </c>
      <c r="AC389" s="258">
        <f t="shared" si="497"/>
        <v>894.39</v>
      </c>
      <c r="AD389" s="258">
        <f t="shared" si="497"/>
        <v>601.46</v>
      </c>
      <c r="AE389" s="258">
        <f t="shared" si="497"/>
        <v>37.27</v>
      </c>
      <c r="AF389" s="258">
        <f t="shared" si="497"/>
        <v>0</v>
      </c>
      <c r="AG389" s="258">
        <f t="shared" si="497"/>
        <v>0</v>
      </c>
      <c r="AH389" s="258">
        <f t="shared" si="497"/>
        <v>1577.84</v>
      </c>
      <c r="AI389" s="257" t="s">
        <v>32</v>
      </c>
    </row>
    <row r="390" s="226" customFormat="1" ht="19" customHeight="1" spans="1:35">
      <c r="A390" s="239">
        <f t="shared" si="480"/>
        <v>387</v>
      </c>
      <c r="B390" s="240" t="s">
        <v>411</v>
      </c>
      <c r="C390" s="252" t="s">
        <v>1031</v>
      </c>
      <c r="D390" s="286" t="s">
        <v>1032</v>
      </c>
      <c r="E390" s="242">
        <v>3726.65</v>
      </c>
      <c r="F390" s="242">
        <v>3726.65</v>
      </c>
      <c r="G390" s="242">
        <v>6014.67</v>
      </c>
      <c r="H390" s="242">
        <v>3726.65</v>
      </c>
      <c r="I390" s="255">
        <v>2200</v>
      </c>
      <c r="J390" s="242"/>
      <c r="K390" s="240">
        <f t="shared" si="481"/>
        <v>44.72</v>
      </c>
      <c r="L390" s="240">
        <f t="shared" si="482"/>
        <v>596.26</v>
      </c>
      <c r="M390" s="242">
        <f t="shared" si="483"/>
        <v>481.17</v>
      </c>
      <c r="N390" s="240">
        <f t="shared" si="484"/>
        <v>26.09</v>
      </c>
      <c r="O390" s="242">
        <f t="shared" si="485"/>
        <v>110</v>
      </c>
      <c r="P390" s="242">
        <f t="shared" si="486"/>
        <v>0</v>
      </c>
      <c r="Q390" s="242">
        <f t="shared" si="487"/>
        <v>1258.24</v>
      </c>
      <c r="R390" s="240">
        <f t="shared" si="488"/>
        <v>0</v>
      </c>
      <c r="S390" s="240">
        <f t="shared" si="489"/>
        <v>298.13</v>
      </c>
      <c r="T390" s="242">
        <f t="shared" si="490"/>
        <v>120.29</v>
      </c>
      <c r="U390" s="240">
        <f t="shared" si="491"/>
        <v>11.18</v>
      </c>
      <c r="V390" s="242">
        <f t="shared" si="492"/>
        <v>110</v>
      </c>
      <c r="W390" s="242">
        <f t="shared" si="493"/>
        <v>0</v>
      </c>
      <c r="X390" s="240">
        <f t="shared" si="494"/>
        <v>539.6</v>
      </c>
      <c r="Y390" s="240">
        <f t="shared" si="495"/>
        <v>1797.84</v>
      </c>
      <c r="Z390" s="259"/>
      <c r="AA390" s="257" t="s">
        <v>76</v>
      </c>
      <c r="AB390" s="258">
        <f t="shared" ref="AB390:AH390" si="498">K390+R390</f>
        <v>44.72</v>
      </c>
      <c r="AC390" s="258">
        <f t="shared" si="498"/>
        <v>894.39</v>
      </c>
      <c r="AD390" s="258">
        <f t="shared" si="498"/>
        <v>601.46</v>
      </c>
      <c r="AE390" s="258">
        <f t="shared" si="498"/>
        <v>37.27</v>
      </c>
      <c r="AF390" s="258">
        <f t="shared" si="498"/>
        <v>220</v>
      </c>
      <c r="AG390" s="258">
        <f t="shared" si="498"/>
        <v>0</v>
      </c>
      <c r="AH390" s="258">
        <f t="shared" si="498"/>
        <v>1797.84</v>
      </c>
      <c r="AI390" s="257" t="s">
        <v>32</v>
      </c>
    </row>
    <row r="391" s="115" customFormat="1" ht="19" customHeight="1" spans="1:35">
      <c r="A391" s="129">
        <f t="shared" si="480"/>
        <v>388</v>
      </c>
      <c r="B391" s="49" t="s">
        <v>129</v>
      </c>
      <c r="C391" s="52" t="s">
        <v>1033</v>
      </c>
      <c r="D391" s="237" t="s">
        <v>1034</v>
      </c>
      <c r="E391" s="130">
        <v>3726.65</v>
      </c>
      <c r="F391" s="130">
        <v>3726.65</v>
      </c>
      <c r="G391" s="130">
        <v>6014.67</v>
      </c>
      <c r="H391" s="130">
        <v>3726.65</v>
      </c>
      <c r="I391" s="165">
        <v>3180</v>
      </c>
      <c r="J391" s="130"/>
      <c r="K391" s="49">
        <f t="shared" si="481"/>
        <v>44.72</v>
      </c>
      <c r="L391" s="49">
        <f t="shared" si="482"/>
        <v>596.26</v>
      </c>
      <c r="M391" s="130">
        <f t="shared" si="483"/>
        <v>481.17</v>
      </c>
      <c r="N391" s="49">
        <f t="shared" si="484"/>
        <v>26.09</v>
      </c>
      <c r="O391" s="130">
        <f t="shared" si="485"/>
        <v>159</v>
      </c>
      <c r="P391" s="130">
        <f t="shared" si="486"/>
        <v>0</v>
      </c>
      <c r="Q391" s="130">
        <f t="shared" si="487"/>
        <v>1307.24</v>
      </c>
      <c r="R391" s="49">
        <f t="shared" si="488"/>
        <v>0</v>
      </c>
      <c r="S391" s="49">
        <f t="shared" si="489"/>
        <v>298.13</v>
      </c>
      <c r="T391" s="130">
        <f t="shared" si="490"/>
        <v>120.29</v>
      </c>
      <c r="U391" s="49">
        <f t="shared" si="491"/>
        <v>11.18</v>
      </c>
      <c r="V391" s="130">
        <f t="shared" si="492"/>
        <v>159</v>
      </c>
      <c r="W391" s="130">
        <f t="shared" si="493"/>
        <v>0</v>
      </c>
      <c r="X391" s="49">
        <f t="shared" si="494"/>
        <v>588.6</v>
      </c>
      <c r="Y391" s="49">
        <f t="shared" si="495"/>
        <v>1895.84</v>
      </c>
      <c r="Z391" s="136"/>
      <c r="AA391" s="139" t="s">
        <v>82</v>
      </c>
      <c r="AB391" s="140">
        <f t="shared" ref="AB391:AH391" si="499">K391+R391</f>
        <v>44.72</v>
      </c>
      <c r="AC391" s="140">
        <f t="shared" si="499"/>
        <v>894.39</v>
      </c>
      <c r="AD391" s="140">
        <f t="shared" si="499"/>
        <v>601.46</v>
      </c>
      <c r="AE391" s="140">
        <f t="shared" si="499"/>
        <v>37.27</v>
      </c>
      <c r="AF391" s="140">
        <f t="shared" si="499"/>
        <v>318</v>
      </c>
      <c r="AG391" s="140">
        <f t="shared" si="499"/>
        <v>0</v>
      </c>
      <c r="AH391" s="140">
        <f t="shared" si="499"/>
        <v>1895.84</v>
      </c>
      <c r="AI391" s="139" t="s">
        <v>35</v>
      </c>
    </row>
    <row r="392" s="115" customFormat="1" ht="19" customHeight="1" spans="1:35">
      <c r="A392" s="129">
        <f t="shared" si="480"/>
        <v>389</v>
      </c>
      <c r="B392" s="49" t="s">
        <v>217</v>
      </c>
      <c r="C392" s="46" t="s">
        <v>1035</v>
      </c>
      <c r="D392" s="202" t="s">
        <v>1036</v>
      </c>
      <c r="E392" s="153">
        <v>3726.65</v>
      </c>
      <c r="F392" s="49">
        <v>3726.65</v>
      </c>
      <c r="G392" s="49">
        <v>6014.67</v>
      </c>
      <c r="H392" s="49">
        <v>3726.65</v>
      </c>
      <c r="I392" s="164">
        <v>2200</v>
      </c>
      <c r="J392" s="130"/>
      <c r="K392" s="49">
        <f t="shared" si="481"/>
        <v>44.72</v>
      </c>
      <c r="L392" s="49">
        <f t="shared" si="482"/>
        <v>596.26</v>
      </c>
      <c r="M392" s="130">
        <f t="shared" si="483"/>
        <v>481.17</v>
      </c>
      <c r="N392" s="49">
        <f t="shared" si="484"/>
        <v>26.09</v>
      </c>
      <c r="O392" s="130">
        <f t="shared" si="485"/>
        <v>110</v>
      </c>
      <c r="P392" s="130">
        <f t="shared" si="486"/>
        <v>0</v>
      </c>
      <c r="Q392" s="130">
        <f t="shared" si="487"/>
        <v>1258.24</v>
      </c>
      <c r="R392" s="49">
        <f t="shared" si="488"/>
        <v>0</v>
      </c>
      <c r="S392" s="49">
        <f t="shared" si="489"/>
        <v>298.13</v>
      </c>
      <c r="T392" s="130">
        <f t="shared" si="490"/>
        <v>120.29</v>
      </c>
      <c r="U392" s="49">
        <f t="shared" si="491"/>
        <v>11.18</v>
      </c>
      <c r="V392" s="130">
        <f t="shared" si="492"/>
        <v>110</v>
      </c>
      <c r="W392" s="130">
        <f t="shared" si="493"/>
        <v>0</v>
      </c>
      <c r="X392" s="49">
        <f t="shared" si="494"/>
        <v>539.6</v>
      </c>
      <c r="Y392" s="49">
        <f t="shared" si="495"/>
        <v>1797.84</v>
      </c>
      <c r="Z392" s="164"/>
      <c r="AA392" s="139" t="s">
        <v>57</v>
      </c>
      <c r="AB392" s="140">
        <f t="shared" ref="AB392:AH392" si="500">K392+R392</f>
        <v>44.72</v>
      </c>
      <c r="AC392" s="140">
        <f t="shared" si="500"/>
        <v>894.39</v>
      </c>
      <c r="AD392" s="140">
        <f t="shared" si="500"/>
        <v>601.46</v>
      </c>
      <c r="AE392" s="140">
        <f t="shared" si="500"/>
        <v>37.27</v>
      </c>
      <c r="AF392" s="140">
        <f t="shared" si="500"/>
        <v>220</v>
      </c>
      <c r="AG392" s="140">
        <f t="shared" si="500"/>
        <v>0</v>
      </c>
      <c r="AH392" s="140">
        <f t="shared" si="500"/>
        <v>1797.84</v>
      </c>
      <c r="AI392" s="139" t="s">
        <v>32</v>
      </c>
    </row>
    <row r="393" ht="20" customHeight="1" spans="1:35">
      <c r="A393" s="129">
        <f t="shared" si="480"/>
        <v>390</v>
      </c>
      <c r="B393" s="49" t="s">
        <v>368</v>
      </c>
      <c r="C393" s="52" t="s">
        <v>1041</v>
      </c>
      <c r="D393" s="168" t="s">
        <v>1042</v>
      </c>
      <c r="E393" s="130">
        <v>3820</v>
      </c>
      <c r="F393" s="130">
        <v>3820</v>
      </c>
      <c r="G393" s="130">
        <v>6014.67</v>
      </c>
      <c r="H393" s="130">
        <v>3820</v>
      </c>
      <c r="I393" s="165">
        <v>4180</v>
      </c>
      <c r="J393" s="130"/>
      <c r="K393" s="49">
        <f t="shared" si="481"/>
        <v>45.84</v>
      </c>
      <c r="L393" s="49">
        <f t="shared" si="482"/>
        <v>611.2</v>
      </c>
      <c r="M393" s="130">
        <f t="shared" si="483"/>
        <v>481.17</v>
      </c>
      <c r="N393" s="49">
        <f t="shared" si="484"/>
        <v>26.74</v>
      </c>
      <c r="O393" s="130">
        <f t="shared" si="485"/>
        <v>209</v>
      </c>
      <c r="P393" s="130">
        <f t="shared" si="486"/>
        <v>0</v>
      </c>
      <c r="Q393" s="130">
        <f t="shared" si="487"/>
        <v>1373.95</v>
      </c>
      <c r="R393" s="49">
        <f t="shared" si="488"/>
        <v>0</v>
      </c>
      <c r="S393" s="49">
        <f t="shared" si="489"/>
        <v>305.6</v>
      </c>
      <c r="T393" s="130">
        <f t="shared" si="490"/>
        <v>120.29</v>
      </c>
      <c r="U393" s="49">
        <f t="shared" si="491"/>
        <v>11.46</v>
      </c>
      <c r="V393" s="130">
        <f t="shared" si="492"/>
        <v>209</v>
      </c>
      <c r="W393" s="130">
        <f t="shared" si="493"/>
        <v>0</v>
      </c>
      <c r="X393" s="49">
        <f t="shared" si="494"/>
        <v>646.35</v>
      </c>
      <c r="Y393" s="49">
        <f t="shared" si="495"/>
        <v>2020.3</v>
      </c>
      <c r="Z393" s="136"/>
      <c r="AA393" s="139" t="s">
        <v>88</v>
      </c>
      <c r="AB393" s="140">
        <f t="shared" ref="AB393:AH393" si="501">K393+R393</f>
        <v>45.84</v>
      </c>
      <c r="AC393" s="140">
        <f t="shared" si="501"/>
        <v>916.8</v>
      </c>
      <c r="AD393" s="140">
        <f t="shared" si="501"/>
        <v>601.46</v>
      </c>
      <c r="AE393" s="140">
        <f t="shared" si="501"/>
        <v>38.2</v>
      </c>
      <c r="AF393" s="140">
        <f t="shared" si="501"/>
        <v>418</v>
      </c>
      <c r="AG393" s="140">
        <f t="shared" si="501"/>
        <v>0</v>
      </c>
      <c r="AH393" s="140">
        <f t="shared" si="501"/>
        <v>2020.3</v>
      </c>
      <c r="AI393" s="139" t="s">
        <v>34</v>
      </c>
    </row>
    <row r="394" s="115" customFormat="1" ht="19" customHeight="1" spans="1:35">
      <c r="A394" s="129">
        <f t="shared" si="480"/>
        <v>391</v>
      </c>
      <c r="B394" s="49" t="s">
        <v>201</v>
      </c>
      <c r="C394" s="52" t="s">
        <v>1043</v>
      </c>
      <c r="D394" s="168" t="s">
        <v>1044</v>
      </c>
      <c r="E394" s="130">
        <v>3726.65</v>
      </c>
      <c r="F394" s="130">
        <v>3726.65</v>
      </c>
      <c r="G394" s="130">
        <v>6014.67</v>
      </c>
      <c r="H394" s="130">
        <v>3726.65</v>
      </c>
      <c r="I394" s="165">
        <v>2200</v>
      </c>
      <c r="J394" s="130"/>
      <c r="K394" s="49">
        <f t="shared" si="481"/>
        <v>44.72</v>
      </c>
      <c r="L394" s="49">
        <f t="shared" si="482"/>
        <v>596.26</v>
      </c>
      <c r="M394" s="130">
        <f t="shared" si="483"/>
        <v>481.17</v>
      </c>
      <c r="N394" s="49">
        <f t="shared" si="484"/>
        <v>26.09</v>
      </c>
      <c r="O394" s="130">
        <f t="shared" si="485"/>
        <v>110</v>
      </c>
      <c r="P394" s="130">
        <f t="shared" si="486"/>
        <v>0</v>
      </c>
      <c r="Q394" s="130">
        <f t="shared" si="487"/>
        <v>1258.24</v>
      </c>
      <c r="R394" s="49">
        <f t="shared" si="488"/>
        <v>0</v>
      </c>
      <c r="S394" s="49">
        <f t="shared" si="489"/>
        <v>298.13</v>
      </c>
      <c r="T394" s="130">
        <f t="shared" si="490"/>
        <v>120.29</v>
      </c>
      <c r="U394" s="49">
        <f t="shared" si="491"/>
        <v>11.18</v>
      </c>
      <c r="V394" s="130">
        <f t="shared" si="492"/>
        <v>110</v>
      </c>
      <c r="W394" s="130">
        <f t="shared" si="493"/>
        <v>0</v>
      </c>
      <c r="X394" s="49">
        <f t="shared" si="494"/>
        <v>539.6</v>
      </c>
      <c r="Y394" s="49">
        <f t="shared" si="495"/>
        <v>1797.84</v>
      </c>
      <c r="Z394" s="136"/>
      <c r="AA394" s="139" t="s">
        <v>66</v>
      </c>
      <c r="AB394" s="140">
        <f t="shared" ref="AB394:AH394" si="502">K394+R394</f>
        <v>44.72</v>
      </c>
      <c r="AC394" s="140">
        <f t="shared" si="502"/>
        <v>894.39</v>
      </c>
      <c r="AD394" s="140">
        <f t="shared" si="502"/>
        <v>601.46</v>
      </c>
      <c r="AE394" s="140">
        <f t="shared" si="502"/>
        <v>37.27</v>
      </c>
      <c r="AF394" s="140">
        <f t="shared" si="502"/>
        <v>220</v>
      </c>
      <c r="AG394" s="140">
        <f t="shared" si="502"/>
        <v>0</v>
      </c>
      <c r="AH394" s="140">
        <f t="shared" si="502"/>
        <v>1797.84</v>
      </c>
      <c r="AI394" s="139" t="s">
        <v>32</v>
      </c>
    </row>
    <row r="395" s="115" customFormat="1" ht="19" customHeight="1" spans="1:35">
      <c r="A395" s="129">
        <f t="shared" si="480"/>
        <v>392</v>
      </c>
      <c r="B395" s="49" t="s">
        <v>206</v>
      </c>
      <c r="C395" s="52" t="s">
        <v>1045</v>
      </c>
      <c r="D395" s="168" t="s">
        <v>1046</v>
      </c>
      <c r="E395" s="130">
        <v>3726.65</v>
      </c>
      <c r="F395" s="130">
        <v>3726.65</v>
      </c>
      <c r="G395" s="130">
        <v>6014.67</v>
      </c>
      <c r="H395" s="130">
        <v>3726.65</v>
      </c>
      <c r="I395" s="165">
        <v>3180</v>
      </c>
      <c r="J395" s="130"/>
      <c r="K395" s="49">
        <f t="shared" si="481"/>
        <v>44.72</v>
      </c>
      <c r="L395" s="49">
        <f t="shared" si="482"/>
        <v>596.26</v>
      </c>
      <c r="M395" s="130">
        <f t="shared" si="483"/>
        <v>481.17</v>
      </c>
      <c r="N395" s="49">
        <f t="shared" si="484"/>
        <v>26.09</v>
      </c>
      <c r="O395" s="130">
        <f t="shared" si="485"/>
        <v>159</v>
      </c>
      <c r="P395" s="130">
        <f t="shared" si="486"/>
        <v>0</v>
      </c>
      <c r="Q395" s="130">
        <f t="shared" si="487"/>
        <v>1307.24</v>
      </c>
      <c r="R395" s="49">
        <f t="shared" si="488"/>
        <v>0</v>
      </c>
      <c r="S395" s="49">
        <f t="shared" si="489"/>
        <v>298.13</v>
      </c>
      <c r="T395" s="130">
        <f t="shared" si="490"/>
        <v>120.29</v>
      </c>
      <c r="U395" s="49">
        <f t="shared" si="491"/>
        <v>11.18</v>
      </c>
      <c r="V395" s="130">
        <f t="shared" si="492"/>
        <v>159</v>
      </c>
      <c r="W395" s="130">
        <f t="shared" si="493"/>
        <v>0</v>
      </c>
      <c r="X395" s="49">
        <f t="shared" si="494"/>
        <v>588.6</v>
      </c>
      <c r="Y395" s="49">
        <f t="shared" si="495"/>
        <v>1895.84</v>
      </c>
      <c r="Z395" s="136"/>
      <c r="AA395" s="139" t="s">
        <v>63</v>
      </c>
      <c r="AB395" s="140">
        <f t="shared" ref="AB395:AH395" si="503">K395+R395</f>
        <v>44.72</v>
      </c>
      <c r="AC395" s="140">
        <f t="shared" si="503"/>
        <v>894.39</v>
      </c>
      <c r="AD395" s="140">
        <f t="shared" si="503"/>
        <v>601.46</v>
      </c>
      <c r="AE395" s="140">
        <f t="shared" si="503"/>
        <v>37.27</v>
      </c>
      <c r="AF395" s="140">
        <f t="shared" si="503"/>
        <v>318</v>
      </c>
      <c r="AG395" s="140">
        <f t="shared" si="503"/>
        <v>0</v>
      </c>
      <c r="AH395" s="140">
        <f t="shared" si="503"/>
        <v>1895.84</v>
      </c>
      <c r="AI395" s="139" t="s">
        <v>31</v>
      </c>
    </row>
    <row r="396" s="115" customFormat="1" ht="19" customHeight="1" spans="1:35">
      <c r="A396" s="129">
        <f t="shared" si="480"/>
        <v>393</v>
      </c>
      <c r="B396" s="49" t="s">
        <v>223</v>
      </c>
      <c r="C396" s="52" t="s">
        <v>1047</v>
      </c>
      <c r="D396" s="168" t="s">
        <v>1048</v>
      </c>
      <c r="E396" s="130">
        <v>3726.65</v>
      </c>
      <c r="F396" s="130">
        <v>3726.65</v>
      </c>
      <c r="G396" s="130">
        <v>6014.67</v>
      </c>
      <c r="H396" s="130">
        <v>3726.65</v>
      </c>
      <c r="I396" s="165">
        <v>3180</v>
      </c>
      <c r="J396" s="130"/>
      <c r="K396" s="49">
        <f t="shared" si="481"/>
        <v>44.72</v>
      </c>
      <c r="L396" s="49">
        <f t="shared" si="482"/>
        <v>596.26</v>
      </c>
      <c r="M396" s="130">
        <f t="shared" si="483"/>
        <v>481.17</v>
      </c>
      <c r="N396" s="49">
        <f t="shared" si="484"/>
        <v>26.09</v>
      </c>
      <c r="O396" s="130">
        <f t="shared" si="485"/>
        <v>159</v>
      </c>
      <c r="P396" s="130">
        <f t="shared" si="486"/>
        <v>0</v>
      </c>
      <c r="Q396" s="130">
        <f t="shared" si="487"/>
        <v>1307.24</v>
      </c>
      <c r="R396" s="49">
        <f t="shared" si="488"/>
        <v>0</v>
      </c>
      <c r="S396" s="49">
        <f t="shared" si="489"/>
        <v>298.13</v>
      </c>
      <c r="T396" s="130">
        <f t="shared" si="490"/>
        <v>120.29</v>
      </c>
      <c r="U396" s="49">
        <f t="shared" si="491"/>
        <v>11.18</v>
      </c>
      <c r="V396" s="130">
        <f t="shared" si="492"/>
        <v>159</v>
      </c>
      <c r="W396" s="130">
        <f t="shared" si="493"/>
        <v>0</v>
      </c>
      <c r="X396" s="49">
        <f t="shared" si="494"/>
        <v>588.6</v>
      </c>
      <c r="Y396" s="49">
        <f t="shared" si="495"/>
        <v>1895.84</v>
      </c>
      <c r="Z396" s="136"/>
      <c r="AA396" s="139" t="s">
        <v>71</v>
      </c>
      <c r="AB396" s="140">
        <f t="shared" ref="AB396:AH396" si="504">K396+R396</f>
        <v>44.72</v>
      </c>
      <c r="AC396" s="140">
        <f t="shared" si="504"/>
        <v>894.39</v>
      </c>
      <c r="AD396" s="140">
        <f t="shared" si="504"/>
        <v>601.46</v>
      </c>
      <c r="AE396" s="140">
        <f t="shared" si="504"/>
        <v>37.27</v>
      </c>
      <c r="AF396" s="140">
        <f t="shared" si="504"/>
        <v>318</v>
      </c>
      <c r="AG396" s="140">
        <f t="shared" si="504"/>
        <v>0</v>
      </c>
      <c r="AH396" s="140">
        <f t="shared" si="504"/>
        <v>1895.84</v>
      </c>
      <c r="AI396" s="139" t="s">
        <v>35</v>
      </c>
    </row>
    <row r="397" s="115" customFormat="1" ht="19" customHeight="1" spans="1:35">
      <c r="A397" s="129">
        <f t="shared" si="480"/>
        <v>394</v>
      </c>
      <c r="B397" s="49" t="s">
        <v>129</v>
      </c>
      <c r="C397" s="52" t="s">
        <v>1049</v>
      </c>
      <c r="D397" s="168" t="s">
        <v>1050</v>
      </c>
      <c r="E397" s="130">
        <v>3726.65</v>
      </c>
      <c r="F397" s="130">
        <v>3726.65</v>
      </c>
      <c r="G397" s="130">
        <v>6014.67</v>
      </c>
      <c r="H397" s="130">
        <v>3726.65</v>
      </c>
      <c r="I397" s="165">
        <v>3180</v>
      </c>
      <c r="J397" s="130"/>
      <c r="K397" s="49">
        <f t="shared" si="481"/>
        <v>44.72</v>
      </c>
      <c r="L397" s="49">
        <f t="shared" si="482"/>
        <v>596.26</v>
      </c>
      <c r="M397" s="130">
        <f t="shared" si="483"/>
        <v>481.17</v>
      </c>
      <c r="N397" s="49">
        <f t="shared" si="484"/>
        <v>26.09</v>
      </c>
      <c r="O397" s="130">
        <f t="shared" si="485"/>
        <v>159</v>
      </c>
      <c r="P397" s="130">
        <f t="shared" si="486"/>
        <v>0</v>
      </c>
      <c r="Q397" s="130">
        <f t="shared" si="487"/>
        <v>1307.24</v>
      </c>
      <c r="R397" s="49">
        <f t="shared" si="488"/>
        <v>0</v>
      </c>
      <c r="S397" s="49">
        <f t="shared" si="489"/>
        <v>298.13</v>
      </c>
      <c r="T397" s="130">
        <f t="shared" si="490"/>
        <v>120.29</v>
      </c>
      <c r="U397" s="49">
        <f t="shared" si="491"/>
        <v>11.18</v>
      </c>
      <c r="V397" s="130">
        <f t="shared" si="492"/>
        <v>159</v>
      </c>
      <c r="W397" s="130">
        <f t="shared" si="493"/>
        <v>0</v>
      </c>
      <c r="X397" s="49">
        <f t="shared" si="494"/>
        <v>588.6</v>
      </c>
      <c r="Y397" s="49">
        <f t="shared" si="495"/>
        <v>1895.84</v>
      </c>
      <c r="Z397" s="136"/>
      <c r="AA397" s="139" t="s">
        <v>71</v>
      </c>
      <c r="AB397" s="140">
        <f t="shared" ref="AB397:AH397" si="505">K397+R397</f>
        <v>44.72</v>
      </c>
      <c r="AC397" s="140">
        <f t="shared" si="505"/>
        <v>894.39</v>
      </c>
      <c r="AD397" s="140">
        <f t="shared" si="505"/>
        <v>601.46</v>
      </c>
      <c r="AE397" s="140">
        <f t="shared" si="505"/>
        <v>37.27</v>
      </c>
      <c r="AF397" s="140">
        <f t="shared" si="505"/>
        <v>318</v>
      </c>
      <c r="AG397" s="140">
        <f t="shared" si="505"/>
        <v>0</v>
      </c>
      <c r="AH397" s="140">
        <f t="shared" si="505"/>
        <v>1895.84</v>
      </c>
      <c r="AI397" s="139" t="s">
        <v>35</v>
      </c>
    </row>
    <row r="398" s="115" customFormat="1" ht="19" customHeight="1" spans="1:35">
      <c r="A398" s="129">
        <f t="shared" si="480"/>
        <v>395</v>
      </c>
      <c r="B398" s="49" t="s">
        <v>262</v>
      </c>
      <c r="C398" s="52" t="s">
        <v>1051</v>
      </c>
      <c r="D398" s="168" t="s">
        <v>1052</v>
      </c>
      <c r="E398" s="130">
        <v>3726.65</v>
      </c>
      <c r="F398" s="130">
        <v>3726.65</v>
      </c>
      <c r="G398" s="130">
        <v>6014.67</v>
      </c>
      <c r="H398" s="130">
        <v>3726.65</v>
      </c>
      <c r="I398" s="165">
        <v>0</v>
      </c>
      <c r="J398" s="130"/>
      <c r="K398" s="49">
        <f t="shared" si="481"/>
        <v>44.72</v>
      </c>
      <c r="L398" s="49">
        <f t="shared" si="482"/>
        <v>596.26</v>
      </c>
      <c r="M398" s="130">
        <f t="shared" si="483"/>
        <v>481.17</v>
      </c>
      <c r="N398" s="49">
        <f t="shared" si="484"/>
        <v>26.09</v>
      </c>
      <c r="O398" s="130">
        <f t="shared" si="485"/>
        <v>0</v>
      </c>
      <c r="P398" s="130">
        <f t="shared" si="486"/>
        <v>0</v>
      </c>
      <c r="Q398" s="130">
        <f t="shared" si="487"/>
        <v>1148.24</v>
      </c>
      <c r="R398" s="49">
        <f t="shared" si="488"/>
        <v>0</v>
      </c>
      <c r="S398" s="49">
        <f t="shared" si="489"/>
        <v>298.13</v>
      </c>
      <c r="T398" s="130">
        <f t="shared" si="490"/>
        <v>120.29</v>
      </c>
      <c r="U398" s="49">
        <f t="shared" si="491"/>
        <v>11.18</v>
      </c>
      <c r="V398" s="130">
        <f t="shared" si="492"/>
        <v>0</v>
      </c>
      <c r="W398" s="130">
        <f t="shared" si="493"/>
        <v>0</v>
      </c>
      <c r="X398" s="49">
        <f t="shared" si="494"/>
        <v>429.6</v>
      </c>
      <c r="Y398" s="49">
        <f t="shared" si="495"/>
        <v>1577.84</v>
      </c>
      <c r="Z398" s="136"/>
      <c r="AA398" s="139" t="s">
        <v>68</v>
      </c>
      <c r="AB398" s="140">
        <f t="shared" ref="AB398:AH398" si="506">K398+R398</f>
        <v>44.72</v>
      </c>
      <c r="AC398" s="140">
        <f t="shared" si="506"/>
        <v>894.39</v>
      </c>
      <c r="AD398" s="140">
        <f t="shared" si="506"/>
        <v>601.46</v>
      </c>
      <c r="AE398" s="140">
        <f t="shared" si="506"/>
        <v>37.27</v>
      </c>
      <c r="AF398" s="140">
        <f t="shared" si="506"/>
        <v>0</v>
      </c>
      <c r="AG398" s="140">
        <f t="shared" si="506"/>
        <v>0</v>
      </c>
      <c r="AH398" s="140">
        <f t="shared" si="506"/>
        <v>1577.84</v>
      </c>
      <c r="AI398" s="139" t="s">
        <v>32</v>
      </c>
    </row>
    <row r="399" s="115" customFormat="1" ht="19" customHeight="1" spans="1:35">
      <c r="A399" s="129">
        <f t="shared" si="480"/>
        <v>396</v>
      </c>
      <c r="B399" s="49" t="s">
        <v>129</v>
      </c>
      <c r="C399" s="52" t="s">
        <v>1061</v>
      </c>
      <c r="D399" s="168" t="s">
        <v>1062</v>
      </c>
      <c r="E399" s="130">
        <v>3726.65</v>
      </c>
      <c r="F399" s="130">
        <v>3726.65</v>
      </c>
      <c r="G399" s="130">
        <v>6014.67</v>
      </c>
      <c r="H399" s="130">
        <v>3726.65</v>
      </c>
      <c r="I399" s="193">
        <v>3180</v>
      </c>
      <c r="J399" s="130"/>
      <c r="K399" s="49">
        <f t="shared" si="481"/>
        <v>44.72</v>
      </c>
      <c r="L399" s="49">
        <f t="shared" si="482"/>
        <v>596.26</v>
      </c>
      <c r="M399" s="130">
        <f t="shared" si="483"/>
        <v>481.17</v>
      </c>
      <c r="N399" s="49">
        <f t="shared" si="484"/>
        <v>26.09</v>
      </c>
      <c r="O399" s="130">
        <f t="shared" si="485"/>
        <v>159</v>
      </c>
      <c r="P399" s="130">
        <f t="shared" si="486"/>
        <v>0</v>
      </c>
      <c r="Q399" s="130">
        <f t="shared" si="487"/>
        <v>1307.24</v>
      </c>
      <c r="R399" s="49">
        <f t="shared" si="488"/>
        <v>0</v>
      </c>
      <c r="S399" s="49">
        <f t="shared" si="489"/>
        <v>298.13</v>
      </c>
      <c r="T399" s="130">
        <f t="shared" si="490"/>
        <v>120.29</v>
      </c>
      <c r="U399" s="49">
        <f t="shared" si="491"/>
        <v>11.18</v>
      </c>
      <c r="V399" s="130">
        <f t="shared" si="492"/>
        <v>159</v>
      </c>
      <c r="W399" s="130">
        <f t="shared" si="493"/>
        <v>0</v>
      </c>
      <c r="X399" s="49">
        <f t="shared" si="494"/>
        <v>588.6</v>
      </c>
      <c r="Y399" s="49">
        <f t="shared" si="495"/>
        <v>1895.84</v>
      </c>
      <c r="Z399" s="136"/>
      <c r="AA399" s="139" t="s">
        <v>61</v>
      </c>
      <c r="AB399" s="140">
        <f t="shared" ref="AB399:AH399" si="507">K399+R399</f>
        <v>44.72</v>
      </c>
      <c r="AC399" s="140">
        <f t="shared" si="507"/>
        <v>894.39</v>
      </c>
      <c r="AD399" s="140">
        <f t="shared" si="507"/>
        <v>601.46</v>
      </c>
      <c r="AE399" s="140">
        <f t="shared" si="507"/>
        <v>37.27</v>
      </c>
      <c r="AF399" s="140">
        <f t="shared" si="507"/>
        <v>318</v>
      </c>
      <c r="AG399" s="140">
        <f t="shared" si="507"/>
        <v>0</v>
      </c>
      <c r="AH399" s="140">
        <f t="shared" si="507"/>
        <v>1895.84</v>
      </c>
      <c r="AI399" s="139" t="s">
        <v>35</v>
      </c>
    </row>
    <row r="400" s="39" customFormat="1" ht="16" customHeight="1" spans="1:35">
      <c r="A400" s="129">
        <f t="shared" si="480"/>
        <v>397</v>
      </c>
      <c r="B400" s="49" t="s">
        <v>119</v>
      </c>
      <c r="C400" s="52" t="s">
        <v>1123</v>
      </c>
      <c r="D400" s="168" t="s">
        <v>1124</v>
      </c>
      <c r="E400" s="130">
        <v>3726.65</v>
      </c>
      <c r="F400" s="130">
        <v>3726.65</v>
      </c>
      <c r="G400" s="130">
        <v>6014.67</v>
      </c>
      <c r="H400" s="130">
        <v>3726.65</v>
      </c>
      <c r="I400" s="193">
        <v>2200</v>
      </c>
      <c r="J400" s="130"/>
      <c r="K400" s="49">
        <f t="shared" si="481"/>
        <v>44.72</v>
      </c>
      <c r="L400" s="49">
        <f t="shared" si="482"/>
        <v>596.26</v>
      </c>
      <c r="M400" s="130">
        <f t="shared" si="483"/>
        <v>481.17</v>
      </c>
      <c r="N400" s="49">
        <f t="shared" si="484"/>
        <v>26.09</v>
      </c>
      <c r="O400" s="130">
        <f t="shared" si="485"/>
        <v>110</v>
      </c>
      <c r="P400" s="130">
        <f t="shared" si="486"/>
        <v>0</v>
      </c>
      <c r="Q400" s="130">
        <f t="shared" si="487"/>
        <v>1258.24</v>
      </c>
      <c r="R400" s="49">
        <f t="shared" si="488"/>
        <v>0</v>
      </c>
      <c r="S400" s="49">
        <f t="shared" si="489"/>
        <v>298.13</v>
      </c>
      <c r="T400" s="130">
        <f t="shared" si="490"/>
        <v>120.29</v>
      </c>
      <c r="U400" s="49">
        <f t="shared" si="491"/>
        <v>11.18</v>
      </c>
      <c r="V400" s="130">
        <f t="shared" si="492"/>
        <v>110</v>
      </c>
      <c r="W400" s="130">
        <f t="shared" si="493"/>
        <v>0</v>
      </c>
      <c r="X400" s="49">
        <f t="shared" si="494"/>
        <v>539.6</v>
      </c>
      <c r="Y400" s="49">
        <f t="shared" si="495"/>
        <v>1797.84</v>
      </c>
      <c r="Z400" s="136"/>
      <c r="AA400" s="139" t="s">
        <v>78</v>
      </c>
      <c r="AB400" s="140">
        <f t="shared" ref="AB400:AH400" si="508">K400+R400</f>
        <v>44.72</v>
      </c>
      <c r="AC400" s="140">
        <f t="shared" si="508"/>
        <v>894.39</v>
      </c>
      <c r="AD400" s="140">
        <f t="shared" si="508"/>
        <v>601.46</v>
      </c>
      <c r="AE400" s="140">
        <f t="shared" si="508"/>
        <v>37.27</v>
      </c>
      <c r="AF400" s="140">
        <f t="shared" si="508"/>
        <v>220</v>
      </c>
      <c r="AG400" s="140">
        <f t="shared" si="508"/>
        <v>0</v>
      </c>
      <c r="AH400" s="140">
        <f t="shared" si="508"/>
        <v>1797.84</v>
      </c>
      <c r="AI400" s="139" t="s">
        <v>32</v>
      </c>
    </row>
    <row r="401" s="115" customFormat="1" ht="19" customHeight="1" spans="1:35">
      <c r="A401" s="129">
        <f t="shared" si="480"/>
        <v>398</v>
      </c>
      <c r="B401" s="49" t="s">
        <v>1196</v>
      </c>
      <c r="C401" s="52" t="s">
        <v>1125</v>
      </c>
      <c r="D401" s="168" t="s">
        <v>1126</v>
      </c>
      <c r="E401" s="130">
        <v>3820</v>
      </c>
      <c r="F401" s="130">
        <v>3820</v>
      </c>
      <c r="G401" s="130">
        <v>6014.67</v>
      </c>
      <c r="H401" s="130">
        <v>3820</v>
      </c>
      <c r="I401" s="193">
        <v>4180</v>
      </c>
      <c r="J401" s="130"/>
      <c r="K401" s="49">
        <f t="shared" si="481"/>
        <v>45.84</v>
      </c>
      <c r="L401" s="49">
        <f t="shared" si="482"/>
        <v>611.2</v>
      </c>
      <c r="M401" s="130">
        <f t="shared" si="483"/>
        <v>481.17</v>
      </c>
      <c r="N401" s="49">
        <f t="shared" si="484"/>
        <v>26.74</v>
      </c>
      <c r="O401" s="130">
        <f t="shared" si="485"/>
        <v>209</v>
      </c>
      <c r="P401" s="130">
        <f t="shared" si="486"/>
        <v>0</v>
      </c>
      <c r="Q401" s="130">
        <f t="shared" si="487"/>
        <v>1373.95</v>
      </c>
      <c r="R401" s="49">
        <f t="shared" si="488"/>
        <v>0</v>
      </c>
      <c r="S401" s="49">
        <f t="shared" si="489"/>
        <v>305.6</v>
      </c>
      <c r="T401" s="130">
        <f t="shared" si="490"/>
        <v>120.29</v>
      </c>
      <c r="U401" s="49">
        <f t="shared" si="491"/>
        <v>11.46</v>
      </c>
      <c r="V401" s="130">
        <f t="shared" si="492"/>
        <v>209</v>
      </c>
      <c r="W401" s="130">
        <f t="shared" si="493"/>
        <v>0</v>
      </c>
      <c r="X401" s="49">
        <f t="shared" si="494"/>
        <v>646.35</v>
      </c>
      <c r="Y401" s="49">
        <f t="shared" si="495"/>
        <v>2020.3</v>
      </c>
      <c r="Z401" s="136"/>
      <c r="AA401" s="139" t="s">
        <v>76</v>
      </c>
      <c r="AB401" s="140">
        <f t="shared" ref="AB401:AH401" si="509">K401+R401</f>
        <v>45.84</v>
      </c>
      <c r="AC401" s="140">
        <f t="shared" si="509"/>
        <v>916.8</v>
      </c>
      <c r="AD401" s="140">
        <f t="shared" si="509"/>
        <v>601.46</v>
      </c>
      <c r="AE401" s="140">
        <f t="shared" si="509"/>
        <v>38.2</v>
      </c>
      <c r="AF401" s="140">
        <f t="shared" si="509"/>
        <v>418</v>
      </c>
      <c r="AG401" s="140">
        <f t="shared" si="509"/>
        <v>0</v>
      </c>
      <c r="AH401" s="140">
        <f t="shared" si="509"/>
        <v>2020.3</v>
      </c>
      <c r="AI401" s="139" t="s">
        <v>35</v>
      </c>
    </row>
    <row r="402" s="115" customFormat="1" ht="19" customHeight="1" spans="1:35">
      <c r="A402" s="129">
        <f t="shared" ref="A402:A423" si="510">ROW()-3</f>
        <v>399</v>
      </c>
      <c r="B402" s="49" t="s">
        <v>411</v>
      </c>
      <c r="C402" s="52" t="s">
        <v>1129</v>
      </c>
      <c r="D402" s="168" t="s">
        <v>1130</v>
      </c>
      <c r="E402" s="130">
        <v>3726.65</v>
      </c>
      <c r="F402" s="130">
        <v>3726.65</v>
      </c>
      <c r="G402" s="130">
        <v>6014.67</v>
      </c>
      <c r="H402" s="130">
        <v>3726.65</v>
      </c>
      <c r="I402" s="165"/>
      <c r="J402" s="130"/>
      <c r="K402" s="49">
        <f t="shared" ref="K402:K438" si="511">ROUND(E402*0.012,2)</f>
        <v>44.72</v>
      </c>
      <c r="L402" s="49">
        <f t="shared" ref="L402:L438" si="512">ROUND(F402*0.16,2)</f>
        <v>596.26</v>
      </c>
      <c r="M402" s="130">
        <f t="shared" ref="M402:M438" si="513">ROUND(G402*0.08,2)</f>
        <v>481.17</v>
      </c>
      <c r="N402" s="49">
        <f t="shared" ref="N402:N438" si="514">ROUND(H402*0.007,2)</f>
        <v>26.09</v>
      </c>
      <c r="O402" s="130">
        <f t="shared" ref="O402:O438" si="515">I402*5%</f>
        <v>0</v>
      </c>
      <c r="P402" s="130">
        <f t="shared" ref="P402:P438" si="516">J402*50%</f>
        <v>0</v>
      </c>
      <c r="Q402" s="130">
        <f t="shared" ref="Q402:Q438" si="517">SUM(K402:P402)</f>
        <v>1148.24</v>
      </c>
      <c r="R402" s="49">
        <f t="shared" ref="R402:R438" si="518">E402*0</f>
        <v>0</v>
      </c>
      <c r="S402" s="49">
        <f t="shared" ref="S402:S438" si="519">ROUND(F402*0.08,2)</f>
        <v>298.13</v>
      </c>
      <c r="T402" s="130">
        <f t="shared" ref="T402:T438" si="520">ROUND(G402*0.02,2)</f>
        <v>120.29</v>
      </c>
      <c r="U402" s="49">
        <f t="shared" ref="U402:U438" si="521">ROUND(H402*0.003,2)</f>
        <v>11.18</v>
      </c>
      <c r="V402" s="130">
        <f t="shared" ref="V402:V438" si="522">I402*5%</f>
        <v>0</v>
      </c>
      <c r="W402" s="130">
        <f t="shared" ref="W402:W438" si="523">J402*50%</f>
        <v>0</v>
      </c>
      <c r="X402" s="49">
        <f t="shared" ref="X402:X438" si="524">SUM(R402:W402)</f>
        <v>429.6</v>
      </c>
      <c r="Y402" s="49">
        <f t="shared" ref="Y402:Y438" si="525">Q402+X402</f>
        <v>1577.84</v>
      </c>
      <c r="Z402" s="136"/>
      <c r="AA402" s="139" t="s">
        <v>76</v>
      </c>
      <c r="AB402" s="140">
        <f t="shared" ref="AB402:AH402" si="526">K402+R402</f>
        <v>44.72</v>
      </c>
      <c r="AC402" s="140">
        <f t="shared" si="526"/>
        <v>894.39</v>
      </c>
      <c r="AD402" s="140">
        <f t="shared" si="526"/>
        <v>601.46</v>
      </c>
      <c r="AE402" s="140">
        <f t="shared" si="526"/>
        <v>37.27</v>
      </c>
      <c r="AF402" s="140">
        <f t="shared" si="526"/>
        <v>0</v>
      </c>
      <c r="AG402" s="140">
        <f t="shared" si="526"/>
        <v>0</v>
      </c>
      <c r="AH402" s="140">
        <f t="shared" si="526"/>
        <v>1577.84</v>
      </c>
      <c r="AI402" s="139" t="s">
        <v>32</v>
      </c>
    </row>
    <row r="403" s="115" customFormat="1" ht="19" customHeight="1" spans="1:35">
      <c r="A403" s="129">
        <f t="shared" si="510"/>
        <v>400</v>
      </c>
      <c r="B403" s="49" t="s">
        <v>262</v>
      </c>
      <c r="C403" s="52" t="s">
        <v>1131</v>
      </c>
      <c r="D403" s="462" t="s">
        <v>1132</v>
      </c>
      <c r="E403" s="130">
        <v>3726.65</v>
      </c>
      <c r="F403" s="130">
        <v>3726.65</v>
      </c>
      <c r="G403" s="130">
        <v>6014.67</v>
      </c>
      <c r="H403" s="130">
        <v>3726.65</v>
      </c>
      <c r="I403" s="165"/>
      <c r="J403" s="130"/>
      <c r="K403" s="49">
        <f t="shared" si="511"/>
        <v>44.72</v>
      </c>
      <c r="L403" s="49">
        <f t="shared" si="512"/>
        <v>596.26</v>
      </c>
      <c r="M403" s="130">
        <f t="shared" si="513"/>
        <v>481.17</v>
      </c>
      <c r="N403" s="49">
        <f t="shared" si="514"/>
        <v>26.09</v>
      </c>
      <c r="O403" s="130">
        <f t="shared" si="515"/>
        <v>0</v>
      </c>
      <c r="P403" s="130">
        <f t="shared" si="516"/>
        <v>0</v>
      </c>
      <c r="Q403" s="130">
        <f t="shared" si="517"/>
        <v>1148.24</v>
      </c>
      <c r="R403" s="49">
        <f t="shared" si="518"/>
        <v>0</v>
      </c>
      <c r="S403" s="49">
        <f t="shared" si="519"/>
        <v>298.13</v>
      </c>
      <c r="T403" s="130">
        <f t="shared" si="520"/>
        <v>120.29</v>
      </c>
      <c r="U403" s="49">
        <f t="shared" si="521"/>
        <v>11.18</v>
      </c>
      <c r="V403" s="130">
        <f t="shared" si="522"/>
        <v>0</v>
      </c>
      <c r="W403" s="130">
        <f t="shared" si="523"/>
        <v>0</v>
      </c>
      <c r="X403" s="49">
        <f t="shared" si="524"/>
        <v>429.6</v>
      </c>
      <c r="Y403" s="49">
        <f t="shared" si="525"/>
        <v>1577.84</v>
      </c>
      <c r="Z403" s="136"/>
      <c r="AA403" s="139" t="s">
        <v>68</v>
      </c>
      <c r="AB403" s="140">
        <f t="shared" ref="AB403:AH403" si="527">K403+R403</f>
        <v>44.72</v>
      </c>
      <c r="AC403" s="140">
        <f t="shared" si="527"/>
        <v>894.39</v>
      </c>
      <c r="AD403" s="140">
        <f t="shared" si="527"/>
        <v>601.46</v>
      </c>
      <c r="AE403" s="140">
        <f t="shared" si="527"/>
        <v>37.27</v>
      </c>
      <c r="AF403" s="140">
        <f t="shared" si="527"/>
        <v>0</v>
      </c>
      <c r="AG403" s="140">
        <f t="shared" si="527"/>
        <v>0</v>
      </c>
      <c r="AH403" s="140">
        <f t="shared" si="527"/>
        <v>1577.84</v>
      </c>
      <c r="AI403" s="139" t="s">
        <v>32</v>
      </c>
    </row>
    <row r="404" s="115" customFormat="1" ht="19" customHeight="1" spans="1:35">
      <c r="A404" s="129">
        <f t="shared" si="510"/>
        <v>401</v>
      </c>
      <c r="B404" s="49" t="s">
        <v>129</v>
      </c>
      <c r="C404" s="52" t="s">
        <v>1133</v>
      </c>
      <c r="D404" s="168" t="s">
        <v>1134</v>
      </c>
      <c r="E404" s="130">
        <v>3726.65</v>
      </c>
      <c r="F404" s="130">
        <v>3726.65</v>
      </c>
      <c r="G404" s="130">
        <v>6014.67</v>
      </c>
      <c r="H404" s="130">
        <v>3726.65</v>
      </c>
      <c r="I404" s="164"/>
      <c r="J404" s="130"/>
      <c r="K404" s="49">
        <f t="shared" si="511"/>
        <v>44.72</v>
      </c>
      <c r="L404" s="49">
        <f t="shared" si="512"/>
        <v>596.26</v>
      </c>
      <c r="M404" s="130">
        <f t="shared" si="513"/>
        <v>481.17</v>
      </c>
      <c r="N404" s="49">
        <f t="shared" si="514"/>
        <v>26.09</v>
      </c>
      <c r="O404" s="130">
        <f t="shared" si="515"/>
        <v>0</v>
      </c>
      <c r="P404" s="130">
        <f t="shared" si="516"/>
        <v>0</v>
      </c>
      <c r="Q404" s="130">
        <f t="shared" si="517"/>
        <v>1148.24</v>
      </c>
      <c r="R404" s="49">
        <f t="shared" si="518"/>
        <v>0</v>
      </c>
      <c r="S404" s="49">
        <f t="shared" si="519"/>
        <v>298.13</v>
      </c>
      <c r="T404" s="130">
        <f t="shared" si="520"/>
        <v>120.29</v>
      </c>
      <c r="U404" s="49">
        <f t="shared" si="521"/>
        <v>11.18</v>
      </c>
      <c r="V404" s="130">
        <f t="shared" si="522"/>
        <v>0</v>
      </c>
      <c r="W404" s="130">
        <f t="shared" si="523"/>
        <v>0</v>
      </c>
      <c r="X404" s="49">
        <f t="shared" si="524"/>
        <v>429.6</v>
      </c>
      <c r="Y404" s="49">
        <f t="shared" si="525"/>
        <v>1577.84</v>
      </c>
      <c r="Z404" s="136"/>
      <c r="AA404" s="139" t="s">
        <v>82</v>
      </c>
      <c r="AB404" s="140">
        <f t="shared" ref="AB404:AH404" si="528">K404+R404</f>
        <v>44.72</v>
      </c>
      <c r="AC404" s="140">
        <f t="shared" si="528"/>
        <v>894.39</v>
      </c>
      <c r="AD404" s="140">
        <f t="shared" si="528"/>
        <v>601.46</v>
      </c>
      <c r="AE404" s="140">
        <f t="shared" si="528"/>
        <v>37.27</v>
      </c>
      <c r="AF404" s="140">
        <f t="shared" si="528"/>
        <v>0</v>
      </c>
      <c r="AG404" s="140">
        <f t="shared" si="528"/>
        <v>0</v>
      </c>
      <c r="AH404" s="140">
        <f t="shared" si="528"/>
        <v>1577.84</v>
      </c>
      <c r="AI404" s="139" t="s">
        <v>35</v>
      </c>
    </row>
    <row r="405" s="115" customFormat="1" ht="19" customHeight="1" spans="1:35">
      <c r="A405" s="129">
        <f t="shared" si="510"/>
        <v>402</v>
      </c>
      <c r="B405" s="49" t="s">
        <v>1196</v>
      </c>
      <c r="C405" s="51" t="s">
        <v>1138</v>
      </c>
      <c r="D405" s="232" t="s">
        <v>1139</v>
      </c>
      <c r="E405" s="130">
        <v>3726.65</v>
      </c>
      <c r="F405" s="130">
        <v>3726.65</v>
      </c>
      <c r="G405" s="130">
        <v>6014.67</v>
      </c>
      <c r="H405" s="130">
        <v>3726.65</v>
      </c>
      <c r="I405" s="164"/>
      <c r="J405" s="130"/>
      <c r="K405" s="49">
        <f t="shared" si="511"/>
        <v>44.72</v>
      </c>
      <c r="L405" s="49">
        <f t="shared" si="512"/>
        <v>596.26</v>
      </c>
      <c r="M405" s="130">
        <f t="shared" si="513"/>
        <v>481.17</v>
      </c>
      <c r="N405" s="49">
        <f t="shared" si="514"/>
        <v>26.09</v>
      </c>
      <c r="O405" s="130">
        <f t="shared" si="515"/>
        <v>0</v>
      </c>
      <c r="P405" s="130">
        <f t="shared" si="516"/>
        <v>0</v>
      </c>
      <c r="Q405" s="130">
        <f t="shared" si="517"/>
        <v>1148.24</v>
      </c>
      <c r="R405" s="49">
        <f t="shared" si="518"/>
        <v>0</v>
      </c>
      <c r="S405" s="49">
        <f t="shared" si="519"/>
        <v>298.13</v>
      </c>
      <c r="T405" s="130">
        <f t="shared" si="520"/>
        <v>120.29</v>
      </c>
      <c r="U405" s="49">
        <f t="shared" si="521"/>
        <v>11.18</v>
      </c>
      <c r="V405" s="130">
        <f t="shared" si="522"/>
        <v>0</v>
      </c>
      <c r="W405" s="130">
        <f t="shared" si="523"/>
        <v>0</v>
      </c>
      <c r="X405" s="49">
        <f t="shared" si="524"/>
        <v>429.6</v>
      </c>
      <c r="Y405" s="49">
        <f t="shared" si="525"/>
        <v>1577.84</v>
      </c>
      <c r="Z405" s="136"/>
      <c r="AA405" s="139" t="s">
        <v>69</v>
      </c>
      <c r="AB405" s="140">
        <f t="shared" ref="AB405:AH405" si="529">K405+R405</f>
        <v>44.72</v>
      </c>
      <c r="AC405" s="140">
        <f t="shared" si="529"/>
        <v>894.39</v>
      </c>
      <c r="AD405" s="140">
        <f t="shared" si="529"/>
        <v>601.46</v>
      </c>
      <c r="AE405" s="140">
        <f t="shared" si="529"/>
        <v>37.27</v>
      </c>
      <c r="AF405" s="140">
        <f t="shared" si="529"/>
        <v>0</v>
      </c>
      <c r="AG405" s="140">
        <f t="shared" si="529"/>
        <v>0</v>
      </c>
      <c r="AH405" s="140">
        <f t="shared" si="529"/>
        <v>1577.84</v>
      </c>
      <c r="AI405" s="139" t="s">
        <v>35</v>
      </c>
    </row>
    <row r="406" s="115" customFormat="1" ht="19" customHeight="1" spans="1:35">
      <c r="A406" s="129">
        <f t="shared" si="510"/>
        <v>403</v>
      </c>
      <c r="B406" s="49" t="s">
        <v>119</v>
      </c>
      <c r="C406" s="51" t="s">
        <v>1140</v>
      </c>
      <c r="D406" s="232" t="s">
        <v>1141</v>
      </c>
      <c r="E406" s="130">
        <v>3726.65</v>
      </c>
      <c r="F406" s="130">
        <v>3726.65</v>
      </c>
      <c r="G406" s="130">
        <v>6014.67</v>
      </c>
      <c r="H406" s="130">
        <v>3726.65</v>
      </c>
      <c r="I406" s="164"/>
      <c r="J406" s="130"/>
      <c r="K406" s="49">
        <f t="shared" si="511"/>
        <v>44.72</v>
      </c>
      <c r="L406" s="49">
        <f t="shared" si="512"/>
        <v>596.26</v>
      </c>
      <c r="M406" s="130">
        <f t="shared" si="513"/>
        <v>481.17</v>
      </c>
      <c r="N406" s="49">
        <f t="shared" si="514"/>
        <v>26.09</v>
      </c>
      <c r="O406" s="130">
        <f t="shared" si="515"/>
        <v>0</v>
      </c>
      <c r="P406" s="130">
        <f t="shared" si="516"/>
        <v>0</v>
      </c>
      <c r="Q406" s="130">
        <f t="shared" si="517"/>
        <v>1148.24</v>
      </c>
      <c r="R406" s="49">
        <f t="shared" si="518"/>
        <v>0</v>
      </c>
      <c r="S406" s="49">
        <f t="shared" si="519"/>
        <v>298.13</v>
      </c>
      <c r="T406" s="130">
        <f t="shared" si="520"/>
        <v>120.29</v>
      </c>
      <c r="U406" s="49">
        <f t="shared" si="521"/>
        <v>11.18</v>
      </c>
      <c r="V406" s="130">
        <f t="shared" si="522"/>
        <v>0</v>
      </c>
      <c r="W406" s="130">
        <f t="shared" si="523"/>
        <v>0</v>
      </c>
      <c r="X406" s="49">
        <f t="shared" si="524"/>
        <v>429.6</v>
      </c>
      <c r="Y406" s="49">
        <f t="shared" si="525"/>
        <v>1577.84</v>
      </c>
      <c r="Z406" s="136"/>
      <c r="AA406" s="139" t="s">
        <v>78</v>
      </c>
      <c r="AB406" s="140">
        <f t="shared" ref="AB406:AH406" si="530">K406+R406</f>
        <v>44.72</v>
      </c>
      <c r="AC406" s="140">
        <f t="shared" si="530"/>
        <v>894.39</v>
      </c>
      <c r="AD406" s="140">
        <f t="shared" si="530"/>
        <v>601.46</v>
      </c>
      <c r="AE406" s="140">
        <f t="shared" si="530"/>
        <v>37.27</v>
      </c>
      <c r="AF406" s="140">
        <f t="shared" si="530"/>
        <v>0</v>
      </c>
      <c r="AG406" s="140">
        <f t="shared" si="530"/>
        <v>0</v>
      </c>
      <c r="AH406" s="140">
        <f t="shared" si="530"/>
        <v>1577.84</v>
      </c>
      <c r="AI406" s="139" t="s">
        <v>32</v>
      </c>
    </row>
    <row r="407" s="115" customFormat="1" ht="15" customHeight="1" spans="1:35">
      <c r="A407" s="129">
        <f t="shared" si="510"/>
        <v>404</v>
      </c>
      <c r="B407" s="49" t="s">
        <v>201</v>
      </c>
      <c r="C407" s="51" t="s">
        <v>1142</v>
      </c>
      <c r="D407" s="232" t="s">
        <v>1143</v>
      </c>
      <c r="E407" s="130">
        <v>3726.65</v>
      </c>
      <c r="F407" s="130">
        <v>3726.65</v>
      </c>
      <c r="G407" s="130">
        <v>6014.67</v>
      </c>
      <c r="H407" s="130">
        <v>3726.65</v>
      </c>
      <c r="I407" s="164"/>
      <c r="J407" s="130"/>
      <c r="K407" s="49">
        <f t="shared" si="511"/>
        <v>44.72</v>
      </c>
      <c r="L407" s="49">
        <f t="shared" si="512"/>
        <v>596.26</v>
      </c>
      <c r="M407" s="130">
        <f t="shared" si="513"/>
        <v>481.17</v>
      </c>
      <c r="N407" s="49">
        <f t="shared" si="514"/>
        <v>26.09</v>
      </c>
      <c r="O407" s="130">
        <f t="shared" si="515"/>
        <v>0</v>
      </c>
      <c r="P407" s="130">
        <f t="shared" si="516"/>
        <v>0</v>
      </c>
      <c r="Q407" s="130">
        <f t="shared" si="517"/>
        <v>1148.24</v>
      </c>
      <c r="R407" s="49">
        <f t="shared" si="518"/>
        <v>0</v>
      </c>
      <c r="S407" s="49">
        <f t="shared" si="519"/>
        <v>298.13</v>
      </c>
      <c r="T407" s="130">
        <f t="shared" si="520"/>
        <v>120.29</v>
      </c>
      <c r="U407" s="49">
        <f t="shared" si="521"/>
        <v>11.18</v>
      </c>
      <c r="V407" s="130">
        <f t="shared" si="522"/>
        <v>0</v>
      </c>
      <c r="W407" s="130">
        <f t="shared" si="523"/>
        <v>0</v>
      </c>
      <c r="X407" s="49">
        <f t="shared" si="524"/>
        <v>429.6</v>
      </c>
      <c r="Y407" s="49">
        <f t="shared" si="525"/>
        <v>1577.84</v>
      </c>
      <c r="Z407" s="136"/>
      <c r="AA407" s="139" t="s">
        <v>66</v>
      </c>
      <c r="AB407" s="140">
        <f t="shared" ref="AB407:AH407" si="531">K407+R407</f>
        <v>44.72</v>
      </c>
      <c r="AC407" s="140">
        <f t="shared" si="531"/>
        <v>894.39</v>
      </c>
      <c r="AD407" s="140">
        <f t="shared" si="531"/>
        <v>601.46</v>
      </c>
      <c r="AE407" s="140">
        <f t="shared" si="531"/>
        <v>37.27</v>
      </c>
      <c r="AF407" s="140">
        <f t="shared" si="531"/>
        <v>0</v>
      </c>
      <c r="AG407" s="140">
        <f t="shared" si="531"/>
        <v>0</v>
      </c>
      <c r="AH407" s="140">
        <f t="shared" si="531"/>
        <v>1577.84</v>
      </c>
      <c r="AI407" s="139" t="s">
        <v>32</v>
      </c>
    </row>
    <row r="408" s="115" customFormat="1" ht="17" customHeight="1" spans="1:35">
      <c r="A408" s="129">
        <f t="shared" si="510"/>
        <v>405</v>
      </c>
      <c r="B408" s="49" t="s">
        <v>411</v>
      </c>
      <c r="C408" s="51" t="s">
        <v>1144</v>
      </c>
      <c r="D408" s="232" t="s">
        <v>1145</v>
      </c>
      <c r="E408" s="130">
        <v>3726.65</v>
      </c>
      <c r="F408" s="130">
        <v>3726.65</v>
      </c>
      <c r="G408" s="130">
        <v>6014.67</v>
      </c>
      <c r="H408" s="130">
        <v>3726.65</v>
      </c>
      <c r="I408" s="164"/>
      <c r="J408" s="130"/>
      <c r="K408" s="49">
        <f t="shared" si="511"/>
        <v>44.72</v>
      </c>
      <c r="L408" s="49">
        <f t="shared" si="512"/>
        <v>596.26</v>
      </c>
      <c r="M408" s="130">
        <f t="shared" si="513"/>
        <v>481.17</v>
      </c>
      <c r="N408" s="49">
        <f t="shared" si="514"/>
        <v>26.09</v>
      </c>
      <c r="O408" s="130">
        <f t="shared" si="515"/>
        <v>0</v>
      </c>
      <c r="P408" s="130">
        <f t="shared" si="516"/>
        <v>0</v>
      </c>
      <c r="Q408" s="130">
        <f t="shared" si="517"/>
        <v>1148.24</v>
      </c>
      <c r="R408" s="49">
        <f t="shared" si="518"/>
        <v>0</v>
      </c>
      <c r="S408" s="49">
        <f t="shared" si="519"/>
        <v>298.13</v>
      </c>
      <c r="T408" s="130">
        <f t="shared" si="520"/>
        <v>120.29</v>
      </c>
      <c r="U408" s="49">
        <f t="shared" si="521"/>
        <v>11.18</v>
      </c>
      <c r="V408" s="130">
        <f t="shared" si="522"/>
        <v>0</v>
      </c>
      <c r="W408" s="130">
        <f t="shared" si="523"/>
        <v>0</v>
      </c>
      <c r="X408" s="49">
        <f t="shared" si="524"/>
        <v>429.6</v>
      </c>
      <c r="Y408" s="49">
        <f t="shared" si="525"/>
        <v>1577.84</v>
      </c>
      <c r="Z408" s="136"/>
      <c r="AA408" s="139" t="s">
        <v>76</v>
      </c>
      <c r="AB408" s="140">
        <f t="shared" ref="AB408:AH408" si="532">K408+R408</f>
        <v>44.72</v>
      </c>
      <c r="AC408" s="140">
        <f t="shared" si="532"/>
        <v>894.39</v>
      </c>
      <c r="AD408" s="140">
        <f t="shared" si="532"/>
        <v>601.46</v>
      </c>
      <c r="AE408" s="140">
        <f t="shared" si="532"/>
        <v>37.27</v>
      </c>
      <c r="AF408" s="140">
        <f t="shared" si="532"/>
        <v>0</v>
      </c>
      <c r="AG408" s="140">
        <f t="shared" si="532"/>
        <v>0</v>
      </c>
      <c r="AH408" s="140">
        <f t="shared" si="532"/>
        <v>1577.84</v>
      </c>
      <c r="AI408" s="139" t="s">
        <v>32</v>
      </c>
    </row>
    <row r="409" s="115" customFormat="1" ht="17" customHeight="1" spans="1:35">
      <c r="A409" s="129">
        <f t="shared" si="510"/>
        <v>406</v>
      </c>
      <c r="B409" s="49" t="s">
        <v>119</v>
      </c>
      <c r="C409" s="52" t="s">
        <v>1146</v>
      </c>
      <c r="D409" s="232" t="s">
        <v>1147</v>
      </c>
      <c r="E409" s="130">
        <v>3726.65</v>
      </c>
      <c r="F409" s="130">
        <v>3726.65</v>
      </c>
      <c r="G409" s="130">
        <v>6014.67</v>
      </c>
      <c r="H409" s="130">
        <v>3726.65</v>
      </c>
      <c r="I409" s="164"/>
      <c r="J409" s="130"/>
      <c r="K409" s="49">
        <f t="shared" si="511"/>
        <v>44.72</v>
      </c>
      <c r="L409" s="49">
        <f t="shared" si="512"/>
        <v>596.26</v>
      </c>
      <c r="M409" s="130">
        <f t="shared" si="513"/>
        <v>481.17</v>
      </c>
      <c r="N409" s="49">
        <f t="shared" si="514"/>
        <v>26.09</v>
      </c>
      <c r="O409" s="130">
        <f t="shared" si="515"/>
        <v>0</v>
      </c>
      <c r="P409" s="130">
        <f t="shared" si="516"/>
        <v>0</v>
      </c>
      <c r="Q409" s="130">
        <f t="shared" si="517"/>
        <v>1148.24</v>
      </c>
      <c r="R409" s="49">
        <f t="shared" si="518"/>
        <v>0</v>
      </c>
      <c r="S409" s="49">
        <f t="shared" si="519"/>
        <v>298.13</v>
      </c>
      <c r="T409" s="130">
        <f t="shared" si="520"/>
        <v>120.29</v>
      </c>
      <c r="U409" s="49">
        <f t="shared" si="521"/>
        <v>11.18</v>
      </c>
      <c r="V409" s="130">
        <f t="shared" si="522"/>
        <v>0</v>
      </c>
      <c r="W409" s="130">
        <f t="shared" si="523"/>
        <v>0</v>
      </c>
      <c r="X409" s="49">
        <f t="shared" si="524"/>
        <v>429.6</v>
      </c>
      <c r="Y409" s="49">
        <f t="shared" si="525"/>
        <v>1577.84</v>
      </c>
      <c r="Z409" s="136"/>
      <c r="AA409" s="139" t="s">
        <v>78</v>
      </c>
      <c r="AB409" s="140">
        <f t="shared" ref="AB409:AH409" si="533">K409+R409</f>
        <v>44.72</v>
      </c>
      <c r="AC409" s="140">
        <f t="shared" si="533"/>
        <v>894.39</v>
      </c>
      <c r="AD409" s="140">
        <f t="shared" si="533"/>
        <v>601.46</v>
      </c>
      <c r="AE409" s="140">
        <f t="shared" si="533"/>
        <v>37.27</v>
      </c>
      <c r="AF409" s="140">
        <f t="shared" si="533"/>
        <v>0</v>
      </c>
      <c r="AG409" s="140">
        <f t="shared" si="533"/>
        <v>0</v>
      </c>
      <c r="AH409" s="140">
        <f t="shared" si="533"/>
        <v>1577.84</v>
      </c>
      <c r="AI409" s="139" t="s">
        <v>32</v>
      </c>
    </row>
    <row r="410" s="115" customFormat="1" ht="17" customHeight="1" spans="1:35">
      <c r="A410" s="129">
        <f t="shared" si="510"/>
        <v>407</v>
      </c>
      <c r="B410" s="49" t="s">
        <v>217</v>
      </c>
      <c r="C410" s="52" t="s">
        <v>1148</v>
      </c>
      <c r="D410" s="232" t="s">
        <v>1149</v>
      </c>
      <c r="E410" s="130">
        <v>3726.65</v>
      </c>
      <c r="F410" s="130">
        <v>3726.65</v>
      </c>
      <c r="G410" s="130">
        <v>6014.67</v>
      </c>
      <c r="H410" s="130">
        <v>3726.65</v>
      </c>
      <c r="I410" s="164"/>
      <c r="J410" s="130"/>
      <c r="K410" s="49">
        <f t="shared" si="511"/>
        <v>44.72</v>
      </c>
      <c r="L410" s="49">
        <f t="shared" si="512"/>
        <v>596.26</v>
      </c>
      <c r="M410" s="130">
        <f t="shared" si="513"/>
        <v>481.17</v>
      </c>
      <c r="N410" s="49">
        <f t="shared" si="514"/>
        <v>26.09</v>
      </c>
      <c r="O410" s="130">
        <f t="shared" si="515"/>
        <v>0</v>
      </c>
      <c r="P410" s="130">
        <f t="shared" si="516"/>
        <v>0</v>
      </c>
      <c r="Q410" s="130">
        <f t="shared" si="517"/>
        <v>1148.24</v>
      </c>
      <c r="R410" s="49">
        <f t="shared" si="518"/>
        <v>0</v>
      </c>
      <c r="S410" s="49">
        <f t="shared" si="519"/>
        <v>298.13</v>
      </c>
      <c r="T410" s="130">
        <f t="shared" si="520"/>
        <v>120.29</v>
      </c>
      <c r="U410" s="49">
        <f t="shared" si="521"/>
        <v>11.18</v>
      </c>
      <c r="V410" s="130">
        <f t="shared" si="522"/>
        <v>0</v>
      </c>
      <c r="W410" s="130">
        <f t="shared" si="523"/>
        <v>0</v>
      </c>
      <c r="X410" s="49">
        <f t="shared" si="524"/>
        <v>429.6</v>
      </c>
      <c r="Y410" s="49">
        <f t="shared" si="525"/>
        <v>1577.84</v>
      </c>
      <c r="Z410" s="136"/>
      <c r="AA410" s="139" t="s">
        <v>57</v>
      </c>
      <c r="AB410" s="140">
        <f t="shared" ref="AB410:AH410" si="534">K410+R410</f>
        <v>44.72</v>
      </c>
      <c r="AC410" s="140">
        <f t="shared" si="534"/>
        <v>894.39</v>
      </c>
      <c r="AD410" s="140">
        <f t="shared" si="534"/>
        <v>601.46</v>
      </c>
      <c r="AE410" s="140">
        <f t="shared" si="534"/>
        <v>37.27</v>
      </c>
      <c r="AF410" s="140">
        <f t="shared" si="534"/>
        <v>0</v>
      </c>
      <c r="AG410" s="140">
        <f t="shared" si="534"/>
        <v>0</v>
      </c>
      <c r="AH410" s="140">
        <f t="shared" si="534"/>
        <v>1577.84</v>
      </c>
      <c r="AI410" s="139" t="s">
        <v>32</v>
      </c>
    </row>
    <row r="411" s="115" customFormat="1" ht="17" customHeight="1" spans="1:35">
      <c r="A411" s="129">
        <f t="shared" si="510"/>
        <v>408</v>
      </c>
      <c r="B411" s="49" t="s">
        <v>119</v>
      </c>
      <c r="C411" s="52" t="s">
        <v>1150</v>
      </c>
      <c r="D411" s="232" t="s">
        <v>1151</v>
      </c>
      <c r="E411" s="130">
        <v>3726.65</v>
      </c>
      <c r="F411" s="130">
        <v>3726.65</v>
      </c>
      <c r="G411" s="130">
        <v>6014.67</v>
      </c>
      <c r="H411" s="130">
        <v>3726.65</v>
      </c>
      <c r="I411" s="164"/>
      <c r="J411" s="130"/>
      <c r="K411" s="49">
        <f t="shared" si="511"/>
        <v>44.72</v>
      </c>
      <c r="L411" s="49">
        <f t="shared" si="512"/>
        <v>596.26</v>
      </c>
      <c r="M411" s="130">
        <f t="shared" si="513"/>
        <v>481.17</v>
      </c>
      <c r="N411" s="49">
        <f t="shared" si="514"/>
        <v>26.09</v>
      </c>
      <c r="O411" s="130">
        <f t="shared" si="515"/>
        <v>0</v>
      </c>
      <c r="P411" s="130">
        <f t="shared" si="516"/>
        <v>0</v>
      </c>
      <c r="Q411" s="130">
        <f t="shared" si="517"/>
        <v>1148.24</v>
      </c>
      <c r="R411" s="49">
        <f t="shared" si="518"/>
        <v>0</v>
      </c>
      <c r="S411" s="49">
        <f t="shared" si="519"/>
        <v>298.13</v>
      </c>
      <c r="T411" s="130">
        <f t="shared" si="520"/>
        <v>120.29</v>
      </c>
      <c r="U411" s="49">
        <f t="shared" si="521"/>
        <v>11.18</v>
      </c>
      <c r="V411" s="130">
        <f t="shared" si="522"/>
        <v>0</v>
      </c>
      <c r="W411" s="130">
        <f t="shared" si="523"/>
        <v>0</v>
      </c>
      <c r="X411" s="49">
        <f t="shared" si="524"/>
        <v>429.6</v>
      </c>
      <c r="Y411" s="49">
        <f t="shared" si="525"/>
        <v>1577.84</v>
      </c>
      <c r="Z411" s="136"/>
      <c r="AA411" s="139" t="s">
        <v>75</v>
      </c>
      <c r="AB411" s="140">
        <f t="shared" ref="AB411:AH411" si="535">K411+R411</f>
        <v>44.72</v>
      </c>
      <c r="AC411" s="140">
        <f t="shared" si="535"/>
        <v>894.39</v>
      </c>
      <c r="AD411" s="140">
        <f t="shared" si="535"/>
        <v>601.46</v>
      </c>
      <c r="AE411" s="140">
        <f t="shared" si="535"/>
        <v>37.27</v>
      </c>
      <c r="AF411" s="140">
        <f t="shared" si="535"/>
        <v>0</v>
      </c>
      <c r="AG411" s="140">
        <f t="shared" si="535"/>
        <v>0</v>
      </c>
      <c r="AH411" s="140">
        <f t="shared" si="535"/>
        <v>1577.84</v>
      </c>
      <c r="AI411" s="139" t="s">
        <v>32</v>
      </c>
    </row>
    <row r="412" s="115" customFormat="1" ht="17" customHeight="1" spans="1:35">
      <c r="A412" s="129">
        <f t="shared" si="510"/>
        <v>409</v>
      </c>
      <c r="B412" s="49" t="s">
        <v>139</v>
      </c>
      <c r="C412" s="51" t="s">
        <v>1152</v>
      </c>
      <c r="D412" s="232" t="s">
        <v>1153</v>
      </c>
      <c r="E412" s="130">
        <v>3726.65</v>
      </c>
      <c r="F412" s="130">
        <v>3726.65</v>
      </c>
      <c r="G412" s="130">
        <v>6014.67</v>
      </c>
      <c r="H412" s="130">
        <v>3726.65</v>
      </c>
      <c r="I412" s="164"/>
      <c r="J412" s="130"/>
      <c r="K412" s="49">
        <f t="shared" si="511"/>
        <v>44.72</v>
      </c>
      <c r="L412" s="49">
        <f t="shared" si="512"/>
        <v>596.26</v>
      </c>
      <c r="M412" s="130">
        <f t="shared" si="513"/>
        <v>481.17</v>
      </c>
      <c r="N412" s="49">
        <f t="shared" si="514"/>
        <v>26.09</v>
      </c>
      <c r="O412" s="130">
        <f t="shared" si="515"/>
        <v>0</v>
      </c>
      <c r="P412" s="130">
        <f t="shared" si="516"/>
        <v>0</v>
      </c>
      <c r="Q412" s="130">
        <f t="shared" si="517"/>
        <v>1148.24</v>
      </c>
      <c r="R412" s="49">
        <f t="shared" si="518"/>
        <v>0</v>
      </c>
      <c r="S412" s="49">
        <f t="shared" si="519"/>
        <v>298.13</v>
      </c>
      <c r="T412" s="130">
        <f t="shared" si="520"/>
        <v>120.29</v>
      </c>
      <c r="U412" s="49">
        <f t="shared" si="521"/>
        <v>11.18</v>
      </c>
      <c r="V412" s="130">
        <f t="shared" si="522"/>
        <v>0</v>
      </c>
      <c r="W412" s="130">
        <f t="shared" si="523"/>
        <v>0</v>
      </c>
      <c r="X412" s="49">
        <f t="shared" si="524"/>
        <v>429.6</v>
      </c>
      <c r="Y412" s="49">
        <f t="shared" si="525"/>
        <v>1577.84</v>
      </c>
      <c r="Z412" s="136"/>
      <c r="AA412" s="139" t="s">
        <v>77</v>
      </c>
      <c r="AB412" s="140">
        <f t="shared" ref="AB412:AH412" si="536">K412+R412</f>
        <v>44.72</v>
      </c>
      <c r="AC412" s="140">
        <f t="shared" si="536"/>
        <v>894.39</v>
      </c>
      <c r="AD412" s="140">
        <f t="shared" si="536"/>
        <v>601.46</v>
      </c>
      <c r="AE412" s="140">
        <f t="shared" si="536"/>
        <v>37.27</v>
      </c>
      <c r="AF412" s="140">
        <f t="shared" si="536"/>
        <v>0</v>
      </c>
      <c r="AG412" s="140">
        <f t="shared" si="536"/>
        <v>0</v>
      </c>
      <c r="AH412" s="140">
        <f t="shared" si="536"/>
        <v>1577.84</v>
      </c>
      <c r="AI412" s="139" t="s">
        <v>32</v>
      </c>
    </row>
    <row r="413" s="115" customFormat="1" ht="17" customHeight="1" spans="1:35">
      <c r="A413" s="129">
        <f t="shared" si="510"/>
        <v>410</v>
      </c>
      <c r="B413" s="49" t="s">
        <v>568</v>
      </c>
      <c r="C413" s="52" t="s">
        <v>1160</v>
      </c>
      <c r="D413" s="297" t="s">
        <v>1161</v>
      </c>
      <c r="E413" s="130">
        <v>3726.65</v>
      </c>
      <c r="F413" s="130">
        <v>3726.65</v>
      </c>
      <c r="G413" s="130">
        <v>6014.67</v>
      </c>
      <c r="H413" s="130">
        <v>3726.65</v>
      </c>
      <c r="I413" s="164"/>
      <c r="J413" s="130"/>
      <c r="K413" s="49">
        <f t="shared" si="511"/>
        <v>44.72</v>
      </c>
      <c r="L413" s="49">
        <f t="shared" si="512"/>
        <v>596.26</v>
      </c>
      <c r="M413" s="130">
        <f t="shared" si="513"/>
        <v>481.17</v>
      </c>
      <c r="N413" s="49">
        <f t="shared" si="514"/>
        <v>26.09</v>
      </c>
      <c r="O413" s="130">
        <f t="shared" si="515"/>
        <v>0</v>
      </c>
      <c r="P413" s="130">
        <f t="shared" si="516"/>
        <v>0</v>
      </c>
      <c r="Q413" s="130">
        <f t="shared" si="517"/>
        <v>1148.24</v>
      </c>
      <c r="R413" s="49">
        <f t="shared" si="518"/>
        <v>0</v>
      </c>
      <c r="S413" s="49">
        <f t="shared" si="519"/>
        <v>298.13</v>
      </c>
      <c r="T413" s="130">
        <f t="shared" si="520"/>
        <v>120.29</v>
      </c>
      <c r="U413" s="49">
        <f t="shared" si="521"/>
        <v>11.18</v>
      </c>
      <c r="V413" s="130">
        <f t="shared" si="522"/>
        <v>0</v>
      </c>
      <c r="W413" s="130">
        <f t="shared" si="523"/>
        <v>0</v>
      </c>
      <c r="X413" s="49">
        <f t="shared" si="524"/>
        <v>429.6</v>
      </c>
      <c r="Y413" s="49">
        <f t="shared" si="525"/>
        <v>1577.84</v>
      </c>
      <c r="Z413" s="136"/>
      <c r="AA413" s="139" t="s">
        <v>54</v>
      </c>
      <c r="AB413" s="140">
        <f t="shared" ref="AB413:AH413" si="537">K413+R413</f>
        <v>44.72</v>
      </c>
      <c r="AC413" s="140">
        <f t="shared" si="537"/>
        <v>894.39</v>
      </c>
      <c r="AD413" s="140">
        <f t="shared" si="537"/>
        <v>601.46</v>
      </c>
      <c r="AE413" s="140">
        <f t="shared" si="537"/>
        <v>37.27</v>
      </c>
      <c r="AF413" s="140">
        <f t="shared" si="537"/>
        <v>0</v>
      </c>
      <c r="AG413" s="140">
        <f t="shared" si="537"/>
        <v>0</v>
      </c>
      <c r="AH413" s="140">
        <f t="shared" si="537"/>
        <v>1577.84</v>
      </c>
      <c r="AI413" s="139" t="s">
        <v>32</v>
      </c>
    </row>
    <row r="414" ht="19" customHeight="1" spans="1:35">
      <c r="A414" s="129">
        <f t="shared" si="510"/>
        <v>411</v>
      </c>
      <c r="B414" s="49" t="s">
        <v>119</v>
      </c>
      <c r="C414" s="52" t="s">
        <v>1162</v>
      </c>
      <c r="D414" s="297" t="s">
        <v>1163</v>
      </c>
      <c r="E414" s="130">
        <v>3726.65</v>
      </c>
      <c r="F414" s="130">
        <v>3726.65</v>
      </c>
      <c r="G414" s="130">
        <v>6014.67</v>
      </c>
      <c r="H414" s="130">
        <v>3726.65</v>
      </c>
      <c r="I414" s="164"/>
      <c r="J414" s="130"/>
      <c r="K414" s="49">
        <f t="shared" si="511"/>
        <v>44.72</v>
      </c>
      <c r="L414" s="49">
        <f t="shared" si="512"/>
        <v>596.26</v>
      </c>
      <c r="M414" s="130">
        <f t="shared" si="513"/>
        <v>481.17</v>
      </c>
      <c r="N414" s="49">
        <f t="shared" si="514"/>
        <v>26.09</v>
      </c>
      <c r="O414" s="130">
        <f t="shared" si="515"/>
        <v>0</v>
      </c>
      <c r="P414" s="130">
        <f t="shared" si="516"/>
        <v>0</v>
      </c>
      <c r="Q414" s="130">
        <f t="shared" si="517"/>
        <v>1148.24</v>
      </c>
      <c r="R414" s="49">
        <f t="shared" si="518"/>
        <v>0</v>
      </c>
      <c r="S414" s="49">
        <f t="shared" si="519"/>
        <v>298.13</v>
      </c>
      <c r="T414" s="130">
        <f t="shared" si="520"/>
        <v>120.29</v>
      </c>
      <c r="U414" s="49">
        <f t="shared" si="521"/>
        <v>11.18</v>
      </c>
      <c r="V414" s="130">
        <f t="shared" si="522"/>
        <v>0</v>
      </c>
      <c r="W414" s="130">
        <f t="shared" si="523"/>
        <v>0</v>
      </c>
      <c r="X414" s="49">
        <f t="shared" si="524"/>
        <v>429.6</v>
      </c>
      <c r="Y414" s="49">
        <f t="shared" si="525"/>
        <v>1577.84</v>
      </c>
      <c r="Z414" s="136"/>
      <c r="AA414" s="139" t="s">
        <v>51</v>
      </c>
      <c r="AB414" s="140">
        <f t="shared" ref="AB414:AH414" si="538">K414+R414</f>
        <v>44.72</v>
      </c>
      <c r="AC414" s="140">
        <f t="shared" si="538"/>
        <v>894.39</v>
      </c>
      <c r="AD414" s="140">
        <f t="shared" si="538"/>
        <v>601.46</v>
      </c>
      <c r="AE414" s="140">
        <f t="shared" si="538"/>
        <v>37.27</v>
      </c>
      <c r="AF414" s="140">
        <f t="shared" si="538"/>
        <v>0</v>
      </c>
      <c r="AG414" s="140">
        <f t="shared" si="538"/>
        <v>0</v>
      </c>
      <c r="AH414" s="140">
        <f t="shared" si="538"/>
        <v>1577.84</v>
      </c>
      <c r="AI414" s="139" t="s">
        <v>32</v>
      </c>
    </row>
    <row r="415" s="115" customFormat="1" ht="17" customHeight="1" spans="1:35">
      <c r="A415" s="129">
        <f t="shared" si="510"/>
        <v>412</v>
      </c>
      <c r="B415" s="49" t="s">
        <v>212</v>
      </c>
      <c r="C415" s="52" t="s">
        <v>1168</v>
      </c>
      <c r="D415" s="297" t="s">
        <v>1169</v>
      </c>
      <c r="E415" s="130">
        <v>3726.65</v>
      </c>
      <c r="F415" s="130">
        <v>3726.65</v>
      </c>
      <c r="G415" s="130">
        <v>6014.67</v>
      </c>
      <c r="H415" s="130">
        <v>3726.65</v>
      </c>
      <c r="I415" s="164"/>
      <c r="J415" s="130"/>
      <c r="K415" s="49">
        <f t="shared" si="511"/>
        <v>44.72</v>
      </c>
      <c r="L415" s="49">
        <f t="shared" si="512"/>
        <v>596.26</v>
      </c>
      <c r="M415" s="130">
        <f t="shared" si="513"/>
        <v>481.17</v>
      </c>
      <c r="N415" s="49">
        <f t="shared" si="514"/>
        <v>26.09</v>
      </c>
      <c r="O415" s="130">
        <f t="shared" si="515"/>
        <v>0</v>
      </c>
      <c r="P415" s="130">
        <f t="shared" si="516"/>
        <v>0</v>
      </c>
      <c r="Q415" s="130">
        <f t="shared" si="517"/>
        <v>1148.24</v>
      </c>
      <c r="R415" s="49">
        <f t="shared" si="518"/>
        <v>0</v>
      </c>
      <c r="S415" s="49">
        <f t="shared" si="519"/>
        <v>298.13</v>
      </c>
      <c r="T415" s="130">
        <f t="shared" si="520"/>
        <v>120.29</v>
      </c>
      <c r="U415" s="49">
        <f t="shared" si="521"/>
        <v>11.18</v>
      </c>
      <c r="V415" s="130">
        <f t="shared" si="522"/>
        <v>0</v>
      </c>
      <c r="W415" s="130">
        <f t="shared" si="523"/>
        <v>0</v>
      </c>
      <c r="X415" s="49">
        <f t="shared" si="524"/>
        <v>429.6</v>
      </c>
      <c r="Y415" s="49">
        <f t="shared" si="525"/>
        <v>1577.84</v>
      </c>
      <c r="Z415" s="136"/>
      <c r="AA415" s="139" t="s">
        <v>67</v>
      </c>
      <c r="AB415" s="140">
        <f t="shared" ref="AB415:AH415" si="539">K415+R415</f>
        <v>44.72</v>
      </c>
      <c r="AC415" s="140">
        <f t="shared" si="539"/>
        <v>894.39</v>
      </c>
      <c r="AD415" s="140">
        <f t="shared" si="539"/>
        <v>601.46</v>
      </c>
      <c r="AE415" s="140">
        <f t="shared" si="539"/>
        <v>37.27</v>
      </c>
      <c r="AF415" s="140">
        <f t="shared" si="539"/>
        <v>0</v>
      </c>
      <c r="AG415" s="140">
        <f t="shared" si="539"/>
        <v>0</v>
      </c>
      <c r="AH415" s="140">
        <f t="shared" si="539"/>
        <v>1577.84</v>
      </c>
      <c r="AI415" s="139" t="s">
        <v>32</v>
      </c>
    </row>
    <row r="416" s="115" customFormat="1" ht="17" customHeight="1" spans="1:35">
      <c r="A416" s="129">
        <f t="shared" si="510"/>
        <v>413</v>
      </c>
      <c r="B416" s="49" t="s">
        <v>262</v>
      </c>
      <c r="C416" s="52" t="s">
        <v>1170</v>
      </c>
      <c r="D416" s="297" t="s">
        <v>1171</v>
      </c>
      <c r="E416" s="130">
        <v>3726.65</v>
      </c>
      <c r="F416" s="130">
        <v>3726.65</v>
      </c>
      <c r="G416" s="130">
        <v>6014.67</v>
      </c>
      <c r="H416" s="130">
        <v>3726.65</v>
      </c>
      <c r="I416" s="164"/>
      <c r="J416" s="130"/>
      <c r="K416" s="49">
        <f t="shared" si="511"/>
        <v>44.72</v>
      </c>
      <c r="L416" s="49">
        <f t="shared" si="512"/>
        <v>596.26</v>
      </c>
      <c r="M416" s="130">
        <f t="shared" si="513"/>
        <v>481.17</v>
      </c>
      <c r="N416" s="49">
        <f t="shared" si="514"/>
        <v>26.09</v>
      </c>
      <c r="O416" s="130">
        <f t="shared" si="515"/>
        <v>0</v>
      </c>
      <c r="P416" s="130">
        <f t="shared" si="516"/>
        <v>0</v>
      </c>
      <c r="Q416" s="130">
        <f t="shared" si="517"/>
        <v>1148.24</v>
      </c>
      <c r="R416" s="49">
        <f t="shared" si="518"/>
        <v>0</v>
      </c>
      <c r="S416" s="49">
        <f t="shared" si="519"/>
        <v>298.13</v>
      </c>
      <c r="T416" s="130">
        <f t="shared" si="520"/>
        <v>120.29</v>
      </c>
      <c r="U416" s="49">
        <f t="shared" si="521"/>
        <v>11.18</v>
      </c>
      <c r="V416" s="130">
        <f t="shared" si="522"/>
        <v>0</v>
      </c>
      <c r="W416" s="130">
        <f t="shared" si="523"/>
        <v>0</v>
      </c>
      <c r="X416" s="49">
        <f t="shared" si="524"/>
        <v>429.6</v>
      </c>
      <c r="Y416" s="49">
        <f t="shared" si="525"/>
        <v>1577.84</v>
      </c>
      <c r="Z416" s="136"/>
      <c r="AA416" s="139" t="s">
        <v>68</v>
      </c>
      <c r="AB416" s="140">
        <f t="shared" ref="AB416:AH416" si="540">K416+R416</f>
        <v>44.72</v>
      </c>
      <c r="AC416" s="140">
        <f t="shared" si="540"/>
        <v>894.39</v>
      </c>
      <c r="AD416" s="140">
        <f t="shared" si="540"/>
        <v>601.46</v>
      </c>
      <c r="AE416" s="140">
        <f t="shared" si="540"/>
        <v>37.27</v>
      </c>
      <c r="AF416" s="140">
        <f t="shared" si="540"/>
        <v>0</v>
      </c>
      <c r="AG416" s="140">
        <f t="shared" si="540"/>
        <v>0</v>
      </c>
      <c r="AH416" s="140">
        <f t="shared" si="540"/>
        <v>1577.84</v>
      </c>
      <c r="AI416" s="139" t="s">
        <v>32</v>
      </c>
    </row>
    <row r="417" s="115" customFormat="1" ht="17" customHeight="1" spans="1:35">
      <c r="A417" s="129">
        <f t="shared" si="510"/>
        <v>414</v>
      </c>
      <c r="B417" s="49" t="s">
        <v>217</v>
      </c>
      <c r="C417" s="52" t="s">
        <v>1172</v>
      </c>
      <c r="D417" s="297" t="s">
        <v>1173</v>
      </c>
      <c r="E417" s="130">
        <v>3726.65</v>
      </c>
      <c r="F417" s="130">
        <v>3726.65</v>
      </c>
      <c r="G417" s="130">
        <v>6014.67</v>
      </c>
      <c r="H417" s="130">
        <v>3726.65</v>
      </c>
      <c r="I417" s="164"/>
      <c r="J417" s="130"/>
      <c r="K417" s="49">
        <f t="shared" si="511"/>
        <v>44.72</v>
      </c>
      <c r="L417" s="49">
        <f t="shared" si="512"/>
        <v>596.26</v>
      </c>
      <c r="M417" s="130">
        <f t="shared" si="513"/>
        <v>481.17</v>
      </c>
      <c r="N417" s="49">
        <f t="shared" si="514"/>
        <v>26.09</v>
      </c>
      <c r="O417" s="130">
        <f t="shared" si="515"/>
        <v>0</v>
      </c>
      <c r="P417" s="130">
        <f t="shared" si="516"/>
        <v>0</v>
      </c>
      <c r="Q417" s="130">
        <f t="shared" si="517"/>
        <v>1148.24</v>
      </c>
      <c r="R417" s="49">
        <f t="shared" si="518"/>
        <v>0</v>
      </c>
      <c r="S417" s="49">
        <f t="shared" si="519"/>
        <v>298.13</v>
      </c>
      <c r="T417" s="130">
        <f t="shared" si="520"/>
        <v>120.29</v>
      </c>
      <c r="U417" s="49">
        <f t="shared" si="521"/>
        <v>11.18</v>
      </c>
      <c r="V417" s="130">
        <f t="shared" si="522"/>
        <v>0</v>
      </c>
      <c r="W417" s="130">
        <f t="shared" si="523"/>
        <v>0</v>
      </c>
      <c r="X417" s="49">
        <f t="shared" si="524"/>
        <v>429.6</v>
      </c>
      <c r="Y417" s="49">
        <f t="shared" si="525"/>
        <v>1577.84</v>
      </c>
      <c r="Z417" s="136"/>
      <c r="AA417" s="139" t="s">
        <v>57</v>
      </c>
      <c r="AB417" s="140">
        <f t="shared" ref="AB417:AH417" si="541">K417+R417</f>
        <v>44.72</v>
      </c>
      <c r="AC417" s="140">
        <f t="shared" si="541"/>
        <v>894.39</v>
      </c>
      <c r="AD417" s="140">
        <f t="shared" si="541"/>
        <v>601.46</v>
      </c>
      <c r="AE417" s="140">
        <f t="shared" si="541"/>
        <v>37.27</v>
      </c>
      <c r="AF417" s="140">
        <f t="shared" si="541"/>
        <v>0</v>
      </c>
      <c r="AG417" s="140">
        <f t="shared" si="541"/>
        <v>0</v>
      </c>
      <c r="AH417" s="140">
        <f t="shared" si="541"/>
        <v>1577.84</v>
      </c>
      <c r="AI417" s="139" t="s">
        <v>32</v>
      </c>
    </row>
    <row r="418" s="115" customFormat="1" ht="17" customHeight="1" spans="1:35">
      <c r="A418" s="129">
        <f t="shared" si="510"/>
        <v>415</v>
      </c>
      <c r="B418" s="49" t="s">
        <v>568</v>
      </c>
      <c r="C418" s="52" t="s">
        <v>1174</v>
      </c>
      <c r="D418" s="297" t="s">
        <v>1175</v>
      </c>
      <c r="E418" s="130">
        <v>3726.65</v>
      </c>
      <c r="F418" s="130">
        <v>3726.65</v>
      </c>
      <c r="G418" s="130">
        <v>6014.67</v>
      </c>
      <c r="H418" s="130">
        <v>3726.65</v>
      </c>
      <c r="I418" s="164"/>
      <c r="J418" s="130"/>
      <c r="K418" s="49">
        <f t="shared" si="511"/>
        <v>44.72</v>
      </c>
      <c r="L418" s="49">
        <f t="shared" si="512"/>
        <v>596.26</v>
      </c>
      <c r="M418" s="130">
        <f t="shared" si="513"/>
        <v>481.17</v>
      </c>
      <c r="N418" s="49">
        <f t="shared" si="514"/>
        <v>26.09</v>
      </c>
      <c r="O418" s="130">
        <f t="shared" si="515"/>
        <v>0</v>
      </c>
      <c r="P418" s="130">
        <f t="shared" si="516"/>
        <v>0</v>
      </c>
      <c r="Q418" s="130">
        <f t="shared" si="517"/>
        <v>1148.24</v>
      </c>
      <c r="R418" s="49">
        <f t="shared" si="518"/>
        <v>0</v>
      </c>
      <c r="S418" s="49">
        <f t="shared" si="519"/>
        <v>298.13</v>
      </c>
      <c r="T418" s="130">
        <f t="shared" si="520"/>
        <v>120.29</v>
      </c>
      <c r="U418" s="49">
        <f t="shared" si="521"/>
        <v>11.18</v>
      </c>
      <c r="V418" s="130">
        <f t="shared" si="522"/>
        <v>0</v>
      </c>
      <c r="W418" s="130">
        <f t="shared" si="523"/>
        <v>0</v>
      </c>
      <c r="X418" s="49">
        <f t="shared" si="524"/>
        <v>429.6</v>
      </c>
      <c r="Y418" s="49">
        <f t="shared" si="525"/>
        <v>1577.84</v>
      </c>
      <c r="Z418" s="136"/>
      <c r="AA418" s="139" t="s">
        <v>54</v>
      </c>
      <c r="AB418" s="140">
        <f t="shared" ref="AB418:AH418" si="542">K418+R418</f>
        <v>44.72</v>
      </c>
      <c r="AC418" s="140">
        <f t="shared" si="542"/>
        <v>894.39</v>
      </c>
      <c r="AD418" s="140">
        <f t="shared" si="542"/>
        <v>601.46</v>
      </c>
      <c r="AE418" s="140">
        <f t="shared" si="542"/>
        <v>37.27</v>
      </c>
      <c r="AF418" s="140">
        <f t="shared" si="542"/>
        <v>0</v>
      </c>
      <c r="AG418" s="140">
        <f t="shared" si="542"/>
        <v>0</v>
      </c>
      <c r="AH418" s="140">
        <f t="shared" si="542"/>
        <v>1577.84</v>
      </c>
      <c r="AI418" s="139" t="s">
        <v>32</v>
      </c>
    </row>
    <row r="419" s="115" customFormat="1" ht="17" customHeight="1" spans="1:35">
      <c r="A419" s="129">
        <f t="shared" si="510"/>
        <v>416</v>
      </c>
      <c r="B419" s="49" t="s">
        <v>568</v>
      </c>
      <c r="C419" s="52" t="s">
        <v>1176</v>
      </c>
      <c r="D419" s="297" t="s">
        <v>1177</v>
      </c>
      <c r="E419" s="130">
        <v>3726.65</v>
      </c>
      <c r="F419" s="130">
        <v>3726.65</v>
      </c>
      <c r="G419" s="130">
        <v>6014.67</v>
      </c>
      <c r="H419" s="130">
        <v>3726.65</v>
      </c>
      <c r="I419" s="164"/>
      <c r="J419" s="130"/>
      <c r="K419" s="49">
        <f t="shared" si="511"/>
        <v>44.72</v>
      </c>
      <c r="L419" s="49">
        <f t="shared" si="512"/>
        <v>596.26</v>
      </c>
      <c r="M419" s="130">
        <f t="shared" si="513"/>
        <v>481.17</v>
      </c>
      <c r="N419" s="49">
        <f t="shared" si="514"/>
        <v>26.09</v>
      </c>
      <c r="O419" s="130">
        <f t="shared" si="515"/>
        <v>0</v>
      </c>
      <c r="P419" s="130">
        <f t="shared" si="516"/>
        <v>0</v>
      </c>
      <c r="Q419" s="130">
        <f t="shared" si="517"/>
        <v>1148.24</v>
      </c>
      <c r="R419" s="49">
        <f t="shared" si="518"/>
        <v>0</v>
      </c>
      <c r="S419" s="49">
        <f t="shared" si="519"/>
        <v>298.13</v>
      </c>
      <c r="T419" s="130">
        <f t="shared" si="520"/>
        <v>120.29</v>
      </c>
      <c r="U419" s="49">
        <f t="shared" si="521"/>
        <v>11.18</v>
      </c>
      <c r="V419" s="130">
        <f t="shared" si="522"/>
        <v>0</v>
      </c>
      <c r="W419" s="130">
        <f t="shared" si="523"/>
        <v>0</v>
      </c>
      <c r="X419" s="49">
        <f t="shared" si="524"/>
        <v>429.6</v>
      </c>
      <c r="Y419" s="49">
        <f t="shared" si="525"/>
        <v>1577.84</v>
      </c>
      <c r="Z419" s="136"/>
      <c r="AA419" s="139" t="s">
        <v>54</v>
      </c>
      <c r="AB419" s="140">
        <f t="shared" ref="AB419:AH419" si="543">K419+R419</f>
        <v>44.72</v>
      </c>
      <c r="AC419" s="140">
        <f t="shared" si="543"/>
        <v>894.39</v>
      </c>
      <c r="AD419" s="140">
        <f t="shared" si="543"/>
        <v>601.46</v>
      </c>
      <c r="AE419" s="140">
        <f t="shared" si="543"/>
        <v>37.27</v>
      </c>
      <c r="AF419" s="140">
        <f t="shared" si="543"/>
        <v>0</v>
      </c>
      <c r="AG419" s="140">
        <f t="shared" si="543"/>
        <v>0</v>
      </c>
      <c r="AH419" s="140">
        <f t="shared" si="543"/>
        <v>1577.84</v>
      </c>
      <c r="AI419" s="139" t="s">
        <v>32</v>
      </c>
    </row>
    <row r="420" s="115" customFormat="1" ht="17" customHeight="1" spans="1:35">
      <c r="A420" s="129">
        <f t="shared" si="510"/>
        <v>417</v>
      </c>
      <c r="B420" s="49" t="s">
        <v>119</v>
      </c>
      <c r="C420" s="52" t="s">
        <v>1184</v>
      </c>
      <c r="D420" s="297" t="s">
        <v>1185</v>
      </c>
      <c r="E420" s="130">
        <v>3726.65</v>
      </c>
      <c r="F420" s="130">
        <v>3726.65</v>
      </c>
      <c r="G420" s="130">
        <v>6014.67</v>
      </c>
      <c r="H420" s="130">
        <v>3726.65</v>
      </c>
      <c r="I420" s="164"/>
      <c r="J420" s="130"/>
      <c r="K420" s="49">
        <f t="shared" si="511"/>
        <v>44.72</v>
      </c>
      <c r="L420" s="49">
        <f t="shared" si="512"/>
        <v>596.26</v>
      </c>
      <c r="M420" s="130">
        <f t="shared" si="513"/>
        <v>481.17</v>
      </c>
      <c r="N420" s="49">
        <f t="shared" si="514"/>
        <v>26.09</v>
      </c>
      <c r="O420" s="130">
        <f t="shared" si="515"/>
        <v>0</v>
      </c>
      <c r="P420" s="130">
        <f t="shared" si="516"/>
        <v>0</v>
      </c>
      <c r="Q420" s="130">
        <f t="shared" si="517"/>
        <v>1148.24</v>
      </c>
      <c r="R420" s="49">
        <f t="shared" si="518"/>
        <v>0</v>
      </c>
      <c r="S420" s="49">
        <f t="shared" si="519"/>
        <v>298.13</v>
      </c>
      <c r="T420" s="130">
        <f t="shared" si="520"/>
        <v>120.29</v>
      </c>
      <c r="U420" s="49">
        <f t="shared" si="521"/>
        <v>11.18</v>
      </c>
      <c r="V420" s="130">
        <f t="shared" si="522"/>
        <v>0</v>
      </c>
      <c r="W420" s="130">
        <f t="shared" si="523"/>
        <v>0</v>
      </c>
      <c r="X420" s="49">
        <f t="shared" si="524"/>
        <v>429.6</v>
      </c>
      <c r="Y420" s="49">
        <f t="shared" si="525"/>
        <v>1577.84</v>
      </c>
      <c r="Z420" s="136"/>
      <c r="AA420" s="139" t="s">
        <v>51</v>
      </c>
      <c r="AB420" s="140">
        <f t="shared" ref="AB420:AH420" si="544">K420+R420</f>
        <v>44.72</v>
      </c>
      <c r="AC420" s="140">
        <f t="shared" si="544"/>
        <v>894.39</v>
      </c>
      <c r="AD420" s="140">
        <f t="shared" si="544"/>
        <v>601.46</v>
      </c>
      <c r="AE420" s="140">
        <f t="shared" si="544"/>
        <v>37.27</v>
      </c>
      <c r="AF420" s="140">
        <f t="shared" si="544"/>
        <v>0</v>
      </c>
      <c r="AG420" s="140">
        <f t="shared" si="544"/>
        <v>0</v>
      </c>
      <c r="AH420" s="140">
        <f t="shared" si="544"/>
        <v>1577.84</v>
      </c>
      <c r="AI420" s="139" t="s">
        <v>32</v>
      </c>
    </row>
    <row r="421" s="115" customFormat="1" ht="17" customHeight="1" spans="1:35">
      <c r="A421" s="129">
        <f t="shared" si="510"/>
        <v>418</v>
      </c>
      <c r="B421" s="49" t="s">
        <v>411</v>
      </c>
      <c r="C421" s="100" t="s">
        <v>1186</v>
      </c>
      <c r="D421" s="233" t="s">
        <v>1187</v>
      </c>
      <c r="E421" s="130">
        <v>3726.65</v>
      </c>
      <c r="F421" s="130">
        <v>3726.65</v>
      </c>
      <c r="G421" s="130">
        <v>6014.67</v>
      </c>
      <c r="H421" s="130">
        <v>3726.65</v>
      </c>
      <c r="I421" s="164"/>
      <c r="J421" s="130"/>
      <c r="K421" s="49">
        <f t="shared" si="511"/>
        <v>44.72</v>
      </c>
      <c r="L421" s="49">
        <f t="shared" si="512"/>
        <v>596.26</v>
      </c>
      <c r="M421" s="130">
        <f t="shared" si="513"/>
        <v>481.17</v>
      </c>
      <c r="N421" s="49">
        <f t="shared" si="514"/>
        <v>26.09</v>
      </c>
      <c r="O421" s="130">
        <f t="shared" si="515"/>
        <v>0</v>
      </c>
      <c r="P421" s="130">
        <f t="shared" si="516"/>
        <v>0</v>
      </c>
      <c r="Q421" s="130">
        <f t="shared" si="517"/>
        <v>1148.24</v>
      </c>
      <c r="R421" s="49">
        <f t="shared" si="518"/>
        <v>0</v>
      </c>
      <c r="S421" s="49">
        <f t="shared" si="519"/>
        <v>298.13</v>
      </c>
      <c r="T421" s="130">
        <f t="shared" si="520"/>
        <v>120.29</v>
      </c>
      <c r="U421" s="49">
        <f t="shared" si="521"/>
        <v>11.18</v>
      </c>
      <c r="V421" s="130">
        <f t="shared" si="522"/>
        <v>0</v>
      </c>
      <c r="W421" s="130">
        <f t="shared" si="523"/>
        <v>0</v>
      </c>
      <c r="X421" s="49">
        <f t="shared" si="524"/>
        <v>429.6</v>
      </c>
      <c r="Y421" s="49">
        <f t="shared" si="525"/>
        <v>1577.84</v>
      </c>
      <c r="Z421" s="136"/>
      <c r="AA421" s="139" t="s">
        <v>76</v>
      </c>
      <c r="AB421" s="140">
        <f t="shared" ref="AB421:AH421" si="545">K421+R421</f>
        <v>44.72</v>
      </c>
      <c r="AC421" s="140">
        <f t="shared" si="545"/>
        <v>894.39</v>
      </c>
      <c r="AD421" s="140">
        <f t="shared" si="545"/>
        <v>601.46</v>
      </c>
      <c r="AE421" s="140">
        <f t="shared" si="545"/>
        <v>37.27</v>
      </c>
      <c r="AF421" s="140">
        <f t="shared" si="545"/>
        <v>0</v>
      </c>
      <c r="AG421" s="140">
        <f t="shared" si="545"/>
        <v>0</v>
      </c>
      <c r="AH421" s="140">
        <f t="shared" si="545"/>
        <v>1577.84</v>
      </c>
      <c r="AI421" s="139" t="s">
        <v>32</v>
      </c>
    </row>
    <row r="422" spans="1:35">
      <c r="A422" s="129">
        <f t="shared" si="510"/>
        <v>419</v>
      </c>
      <c r="B422" s="49" t="s">
        <v>262</v>
      </c>
      <c r="C422" s="100" t="s">
        <v>1188</v>
      </c>
      <c r="D422" s="233" t="s">
        <v>1189</v>
      </c>
      <c r="E422" s="130">
        <v>3726.65</v>
      </c>
      <c r="F422" s="130">
        <v>3726.65</v>
      </c>
      <c r="G422" s="130">
        <v>6014.67</v>
      </c>
      <c r="H422" s="130">
        <v>3726.65</v>
      </c>
      <c r="I422" s="164"/>
      <c r="J422" s="130"/>
      <c r="K422" s="49">
        <f t="shared" si="511"/>
        <v>44.72</v>
      </c>
      <c r="L422" s="49">
        <f t="shared" si="512"/>
        <v>596.26</v>
      </c>
      <c r="M422" s="130">
        <f t="shared" si="513"/>
        <v>481.17</v>
      </c>
      <c r="N422" s="49">
        <f t="shared" si="514"/>
        <v>26.09</v>
      </c>
      <c r="O422" s="130">
        <f t="shared" si="515"/>
        <v>0</v>
      </c>
      <c r="P422" s="130">
        <f t="shared" si="516"/>
        <v>0</v>
      </c>
      <c r="Q422" s="130">
        <f t="shared" si="517"/>
        <v>1148.24</v>
      </c>
      <c r="R422" s="49">
        <f t="shared" si="518"/>
        <v>0</v>
      </c>
      <c r="S422" s="49">
        <f t="shared" si="519"/>
        <v>298.13</v>
      </c>
      <c r="T422" s="130">
        <f t="shared" si="520"/>
        <v>120.29</v>
      </c>
      <c r="U422" s="49">
        <f t="shared" si="521"/>
        <v>11.18</v>
      </c>
      <c r="V422" s="130">
        <f t="shared" si="522"/>
        <v>0</v>
      </c>
      <c r="W422" s="130">
        <f t="shared" si="523"/>
        <v>0</v>
      </c>
      <c r="X422" s="49">
        <f t="shared" si="524"/>
        <v>429.6</v>
      </c>
      <c r="Y422" s="49">
        <f t="shared" si="525"/>
        <v>1577.84</v>
      </c>
      <c r="Z422" s="136"/>
      <c r="AA422" s="139" t="s">
        <v>68</v>
      </c>
      <c r="AB422" s="140">
        <f t="shared" ref="AB422:AH422" si="546">K422+R422</f>
        <v>44.72</v>
      </c>
      <c r="AC422" s="140">
        <f t="shared" si="546"/>
        <v>894.39</v>
      </c>
      <c r="AD422" s="140">
        <f t="shared" si="546"/>
        <v>601.46</v>
      </c>
      <c r="AE422" s="140">
        <f t="shared" si="546"/>
        <v>37.27</v>
      </c>
      <c r="AF422" s="140">
        <f t="shared" si="546"/>
        <v>0</v>
      </c>
      <c r="AG422" s="140">
        <f t="shared" si="546"/>
        <v>0</v>
      </c>
      <c r="AH422" s="140">
        <f t="shared" si="546"/>
        <v>1577.84</v>
      </c>
      <c r="AI422" s="139" t="s">
        <v>32</v>
      </c>
    </row>
    <row r="423" ht="16.5" spans="1:35">
      <c r="A423" s="129">
        <f t="shared" ref="A423:A432" si="547">ROW()-3</f>
        <v>420</v>
      </c>
      <c r="B423" s="49" t="s">
        <v>212</v>
      </c>
      <c r="C423" s="317" t="s">
        <v>1197</v>
      </c>
      <c r="D423" s="160" t="s">
        <v>1198</v>
      </c>
      <c r="E423" s="130">
        <v>3726.65</v>
      </c>
      <c r="F423" s="130">
        <v>3726.65</v>
      </c>
      <c r="G423" s="130">
        <v>6014.67</v>
      </c>
      <c r="H423" s="130">
        <v>3726.65</v>
      </c>
      <c r="I423" s="164"/>
      <c r="J423" s="130">
        <v>108</v>
      </c>
      <c r="K423" s="49">
        <f t="shared" si="511"/>
        <v>44.72</v>
      </c>
      <c r="L423" s="49">
        <f t="shared" si="512"/>
        <v>596.26</v>
      </c>
      <c r="M423" s="130">
        <f t="shared" si="513"/>
        <v>481.17</v>
      </c>
      <c r="N423" s="49">
        <f t="shared" si="514"/>
        <v>26.09</v>
      </c>
      <c r="O423" s="130">
        <f t="shared" si="515"/>
        <v>0</v>
      </c>
      <c r="P423" s="130">
        <f t="shared" si="516"/>
        <v>54</v>
      </c>
      <c r="Q423" s="130">
        <f t="shared" si="517"/>
        <v>1202.24</v>
      </c>
      <c r="R423" s="49">
        <f t="shared" si="518"/>
        <v>0</v>
      </c>
      <c r="S423" s="49">
        <f t="shared" si="519"/>
        <v>298.13</v>
      </c>
      <c r="T423" s="130">
        <f t="shared" si="520"/>
        <v>120.29</v>
      </c>
      <c r="U423" s="49">
        <f t="shared" si="521"/>
        <v>11.18</v>
      </c>
      <c r="V423" s="130">
        <f t="shared" si="522"/>
        <v>0</v>
      </c>
      <c r="W423" s="130">
        <f t="shared" si="523"/>
        <v>54</v>
      </c>
      <c r="X423" s="49">
        <f t="shared" si="524"/>
        <v>483.6</v>
      </c>
      <c r="Y423" s="49">
        <f t="shared" si="525"/>
        <v>1685.84</v>
      </c>
      <c r="Z423" s="136"/>
      <c r="AA423" s="139" t="s">
        <v>67</v>
      </c>
      <c r="AB423" s="140">
        <f t="shared" ref="AB423:AH423" si="548">K423+R423</f>
        <v>44.72</v>
      </c>
      <c r="AC423" s="140">
        <f t="shared" si="548"/>
        <v>894.39</v>
      </c>
      <c r="AD423" s="140">
        <f t="shared" si="548"/>
        <v>601.46</v>
      </c>
      <c r="AE423" s="140">
        <f t="shared" si="548"/>
        <v>37.27</v>
      </c>
      <c r="AF423" s="140">
        <f t="shared" si="548"/>
        <v>0</v>
      </c>
      <c r="AG423" s="140">
        <f t="shared" si="548"/>
        <v>108</v>
      </c>
      <c r="AH423" s="140">
        <f t="shared" si="548"/>
        <v>1685.84</v>
      </c>
      <c r="AI423" s="139" t="s">
        <v>32</v>
      </c>
    </row>
    <row r="424" ht="16.5" spans="1:35">
      <c r="A424" s="129">
        <f t="shared" si="547"/>
        <v>421</v>
      </c>
      <c r="B424" s="49" t="s">
        <v>217</v>
      </c>
      <c r="C424" s="318" t="s">
        <v>1199</v>
      </c>
      <c r="D424" s="160" t="s">
        <v>1200</v>
      </c>
      <c r="E424" s="130">
        <v>3726.65</v>
      </c>
      <c r="F424" s="130">
        <v>3726.65</v>
      </c>
      <c r="G424" s="130">
        <v>6014.67</v>
      </c>
      <c r="H424" s="130">
        <v>3726.65</v>
      </c>
      <c r="I424" s="164"/>
      <c r="J424" s="130">
        <v>108</v>
      </c>
      <c r="K424" s="49">
        <f t="shared" si="511"/>
        <v>44.72</v>
      </c>
      <c r="L424" s="49">
        <f t="shared" si="512"/>
        <v>596.26</v>
      </c>
      <c r="M424" s="130">
        <f t="shared" si="513"/>
        <v>481.17</v>
      </c>
      <c r="N424" s="49">
        <f t="shared" si="514"/>
        <v>26.09</v>
      </c>
      <c r="O424" s="130">
        <f t="shared" si="515"/>
        <v>0</v>
      </c>
      <c r="P424" s="130">
        <f t="shared" si="516"/>
        <v>54</v>
      </c>
      <c r="Q424" s="130">
        <f t="shared" si="517"/>
        <v>1202.24</v>
      </c>
      <c r="R424" s="49">
        <f t="shared" si="518"/>
        <v>0</v>
      </c>
      <c r="S424" s="49">
        <f t="shared" si="519"/>
        <v>298.13</v>
      </c>
      <c r="T424" s="130">
        <f t="shared" si="520"/>
        <v>120.29</v>
      </c>
      <c r="U424" s="49">
        <f t="shared" si="521"/>
        <v>11.18</v>
      </c>
      <c r="V424" s="130">
        <f t="shared" si="522"/>
        <v>0</v>
      </c>
      <c r="W424" s="130">
        <f t="shared" si="523"/>
        <v>54</v>
      </c>
      <c r="X424" s="49">
        <f t="shared" si="524"/>
        <v>483.6</v>
      </c>
      <c r="Y424" s="49">
        <f t="shared" si="525"/>
        <v>1685.84</v>
      </c>
      <c r="Z424" s="136"/>
      <c r="AA424" s="139" t="s">
        <v>57</v>
      </c>
      <c r="AB424" s="140">
        <f t="shared" ref="AB424:AH424" si="549">K424+R424</f>
        <v>44.72</v>
      </c>
      <c r="AC424" s="140">
        <f t="shared" si="549"/>
        <v>894.39</v>
      </c>
      <c r="AD424" s="140">
        <f t="shared" si="549"/>
        <v>601.46</v>
      </c>
      <c r="AE424" s="140">
        <f t="shared" si="549"/>
        <v>37.27</v>
      </c>
      <c r="AF424" s="140">
        <f t="shared" si="549"/>
        <v>0</v>
      </c>
      <c r="AG424" s="140">
        <f t="shared" si="549"/>
        <v>108</v>
      </c>
      <c r="AH424" s="140">
        <f t="shared" si="549"/>
        <v>1685.84</v>
      </c>
      <c r="AI424" s="139" t="s">
        <v>32</v>
      </c>
    </row>
    <row r="425" ht="16.5" spans="1:35">
      <c r="A425" s="129">
        <f t="shared" si="547"/>
        <v>422</v>
      </c>
      <c r="B425" s="49" t="s">
        <v>217</v>
      </c>
      <c r="C425" s="318" t="s">
        <v>1201</v>
      </c>
      <c r="D425" s="160" t="s">
        <v>1202</v>
      </c>
      <c r="E425" s="130">
        <v>3726.65</v>
      </c>
      <c r="F425" s="130">
        <v>3726.65</v>
      </c>
      <c r="G425" s="130">
        <v>6014.67</v>
      </c>
      <c r="H425" s="130">
        <v>3726.65</v>
      </c>
      <c r="I425" s="164"/>
      <c r="J425" s="130">
        <v>108</v>
      </c>
      <c r="K425" s="49">
        <f t="shared" si="511"/>
        <v>44.72</v>
      </c>
      <c r="L425" s="49">
        <f t="shared" si="512"/>
        <v>596.26</v>
      </c>
      <c r="M425" s="130">
        <f t="shared" si="513"/>
        <v>481.17</v>
      </c>
      <c r="N425" s="49">
        <f t="shared" si="514"/>
        <v>26.09</v>
      </c>
      <c r="O425" s="130">
        <f t="shared" si="515"/>
        <v>0</v>
      </c>
      <c r="P425" s="130">
        <f t="shared" si="516"/>
        <v>54</v>
      </c>
      <c r="Q425" s="130">
        <f t="shared" si="517"/>
        <v>1202.24</v>
      </c>
      <c r="R425" s="49">
        <f t="shared" si="518"/>
        <v>0</v>
      </c>
      <c r="S425" s="49">
        <f t="shared" si="519"/>
        <v>298.13</v>
      </c>
      <c r="T425" s="130">
        <f t="shared" si="520"/>
        <v>120.29</v>
      </c>
      <c r="U425" s="49">
        <f t="shared" si="521"/>
        <v>11.18</v>
      </c>
      <c r="V425" s="130">
        <f t="shared" si="522"/>
        <v>0</v>
      </c>
      <c r="W425" s="130">
        <f t="shared" si="523"/>
        <v>54</v>
      </c>
      <c r="X425" s="49">
        <f t="shared" si="524"/>
        <v>483.6</v>
      </c>
      <c r="Y425" s="49">
        <f t="shared" si="525"/>
        <v>1685.84</v>
      </c>
      <c r="Z425" s="136"/>
      <c r="AA425" s="139" t="s">
        <v>57</v>
      </c>
      <c r="AB425" s="140">
        <f t="shared" ref="AB425:AH425" si="550">K425+R425</f>
        <v>44.72</v>
      </c>
      <c r="AC425" s="140">
        <f t="shared" si="550"/>
        <v>894.39</v>
      </c>
      <c r="AD425" s="140">
        <f t="shared" si="550"/>
        <v>601.46</v>
      </c>
      <c r="AE425" s="140">
        <f t="shared" si="550"/>
        <v>37.27</v>
      </c>
      <c r="AF425" s="140">
        <f t="shared" si="550"/>
        <v>0</v>
      </c>
      <c r="AG425" s="140">
        <f t="shared" si="550"/>
        <v>108</v>
      </c>
      <c r="AH425" s="140">
        <f t="shared" si="550"/>
        <v>1685.84</v>
      </c>
      <c r="AI425" s="139" t="s">
        <v>32</v>
      </c>
    </row>
    <row r="426" ht="16.5" spans="1:35">
      <c r="A426" s="129">
        <f t="shared" si="547"/>
        <v>423</v>
      </c>
      <c r="B426" s="49" t="s">
        <v>146</v>
      </c>
      <c r="C426" s="318" t="s">
        <v>1203</v>
      </c>
      <c r="D426" s="468" t="s">
        <v>1204</v>
      </c>
      <c r="E426" s="130">
        <v>3726.65</v>
      </c>
      <c r="F426" s="130">
        <v>3726.65</v>
      </c>
      <c r="G426" s="130">
        <v>6014.67</v>
      </c>
      <c r="H426" s="130">
        <v>3726.65</v>
      </c>
      <c r="I426" s="164"/>
      <c r="J426" s="130">
        <v>108</v>
      </c>
      <c r="K426" s="49">
        <f t="shared" si="511"/>
        <v>44.72</v>
      </c>
      <c r="L426" s="49">
        <f t="shared" si="512"/>
        <v>596.26</v>
      </c>
      <c r="M426" s="130">
        <f t="shared" si="513"/>
        <v>481.17</v>
      </c>
      <c r="N426" s="49">
        <f t="shared" si="514"/>
        <v>26.09</v>
      </c>
      <c r="O426" s="130">
        <f t="shared" si="515"/>
        <v>0</v>
      </c>
      <c r="P426" s="130">
        <f t="shared" si="516"/>
        <v>54</v>
      </c>
      <c r="Q426" s="130">
        <f t="shared" si="517"/>
        <v>1202.24</v>
      </c>
      <c r="R426" s="49">
        <f t="shared" si="518"/>
        <v>0</v>
      </c>
      <c r="S426" s="49">
        <f t="shared" si="519"/>
        <v>298.13</v>
      </c>
      <c r="T426" s="130">
        <f t="shared" si="520"/>
        <v>120.29</v>
      </c>
      <c r="U426" s="49">
        <f t="shared" si="521"/>
        <v>11.18</v>
      </c>
      <c r="V426" s="130">
        <f t="shared" si="522"/>
        <v>0</v>
      </c>
      <c r="W426" s="130">
        <f t="shared" si="523"/>
        <v>54</v>
      </c>
      <c r="X426" s="49">
        <f t="shared" si="524"/>
        <v>483.6</v>
      </c>
      <c r="Y426" s="49">
        <f t="shared" si="525"/>
        <v>1685.84</v>
      </c>
      <c r="Z426" s="136"/>
      <c r="AA426" s="139" t="s">
        <v>87</v>
      </c>
      <c r="AB426" s="140">
        <f t="shared" ref="AB426:AH426" si="551">K426+R426</f>
        <v>44.72</v>
      </c>
      <c r="AC426" s="140">
        <f t="shared" si="551"/>
        <v>894.39</v>
      </c>
      <c r="AD426" s="140">
        <f t="shared" si="551"/>
        <v>601.46</v>
      </c>
      <c r="AE426" s="140">
        <f t="shared" si="551"/>
        <v>37.27</v>
      </c>
      <c r="AF426" s="140">
        <f t="shared" si="551"/>
        <v>0</v>
      </c>
      <c r="AG426" s="140">
        <f t="shared" si="551"/>
        <v>108</v>
      </c>
      <c r="AH426" s="140">
        <f t="shared" si="551"/>
        <v>1685.84</v>
      </c>
      <c r="AI426" s="139" t="s">
        <v>34</v>
      </c>
    </row>
    <row r="427" ht="16.5" spans="1:35">
      <c r="A427" s="129">
        <f t="shared" si="547"/>
        <v>424</v>
      </c>
      <c r="B427" s="49" t="s">
        <v>568</v>
      </c>
      <c r="C427" s="317" t="s">
        <v>1205</v>
      </c>
      <c r="D427" s="160" t="s">
        <v>1206</v>
      </c>
      <c r="E427" s="130">
        <v>3726.65</v>
      </c>
      <c r="F427" s="130">
        <v>3726.65</v>
      </c>
      <c r="G427" s="130">
        <v>6014.67</v>
      </c>
      <c r="H427" s="130">
        <v>3726.65</v>
      </c>
      <c r="I427" s="164"/>
      <c r="J427" s="130">
        <v>108</v>
      </c>
      <c r="K427" s="49">
        <f t="shared" si="511"/>
        <v>44.72</v>
      </c>
      <c r="L427" s="49">
        <f t="shared" si="512"/>
        <v>596.26</v>
      </c>
      <c r="M427" s="130">
        <f t="shared" si="513"/>
        <v>481.17</v>
      </c>
      <c r="N427" s="49">
        <f t="shared" si="514"/>
        <v>26.09</v>
      </c>
      <c r="O427" s="130">
        <f t="shared" si="515"/>
        <v>0</v>
      </c>
      <c r="P427" s="130">
        <f t="shared" si="516"/>
        <v>54</v>
      </c>
      <c r="Q427" s="130">
        <f t="shared" si="517"/>
        <v>1202.24</v>
      </c>
      <c r="R427" s="49">
        <f t="shared" si="518"/>
        <v>0</v>
      </c>
      <c r="S427" s="49">
        <f t="shared" si="519"/>
        <v>298.13</v>
      </c>
      <c r="T427" s="130">
        <f t="shared" si="520"/>
        <v>120.29</v>
      </c>
      <c r="U427" s="49">
        <f t="shared" si="521"/>
        <v>11.18</v>
      </c>
      <c r="V427" s="130">
        <f t="shared" si="522"/>
        <v>0</v>
      </c>
      <c r="W427" s="130">
        <f t="shared" si="523"/>
        <v>54</v>
      </c>
      <c r="X427" s="49">
        <f t="shared" si="524"/>
        <v>483.6</v>
      </c>
      <c r="Y427" s="49">
        <f t="shared" si="525"/>
        <v>1685.84</v>
      </c>
      <c r="Z427" s="136"/>
      <c r="AA427" s="139" t="s">
        <v>54</v>
      </c>
      <c r="AB427" s="140">
        <f t="shared" ref="AB427:AH427" si="552">K427+R427</f>
        <v>44.72</v>
      </c>
      <c r="AC427" s="140">
        <f t="shared" si="552"/>
        <v>894.39</v>
      </c>
      <c r="AD427" s="140">
        <f t="shared" si="552"/>
        <v>601.46</v>
      </c>
      <c r="AE427" s="140">
        <f t="shared" si="552"/>
        <v>37.27</v>
      </c>
      <c r="AF427" s="140">
        <f t="shared" si="552"/>
        <v>0</v>
      </c>
      <c r="AG427" s="140">
        <f t="shared" si="552"/>
        <v>108</v>
      </c>
      <c r="AH427" s="140">
        <f t="shared" si="552"/>
        <v>1685.84</v>
      </c>
      <c r="AI427" s="139" t="s">
        <v>32</v>
      </c>
    </row>
    <row r="428" ht="16.5" spans="1:35">
      <c r="A428" s="129">
        <f t="shared" si="547"/>
        <v>425</v>
      </c>
      <c r="B428" s="49" t="s">
        <v>411</v>
      </c>
      <c r="C428" s="317" t="s">
        <v>1207</v>
      </c>
      <c r="D428" s="160" t="s">
        <v>1208</v>
      </c>
      <c r="E428" s="130">
        <v>3726.65</v>
      </c>
      <c r="F428" s="130">
        <v>3726.65</v>
      </c>
      <c r="G428" s="130">
        <v>6014.67</v>
      </c>
      <c r="H428" s="130">
        <v>3726.65</v>
      </c>
      <c r="I428" s="164"/>
      <c r="J428" s="130">
        <v>108</v>
      </c>
      <c r="K428" s="49">
        <f t="shared" si="511"/>
        <v>44.72</v>
      </c>
      <c r="L428" s="49">
        <f t="shared" si="512"/>
        <v>596.26</v>
      </c>
      <c r="M428" s="130">
        <f t="shared" si="513"/>
        <v>481.17</v>
      </c>
      <c r="N428" s="49">
        <f t="shared" si="514"/>
        <v>26.09</v>
      </c>
      <c r="O428" s="130">
        <f t="shared" si="515"/>
        <v>0</v>
      </c>
      <c r="P428" s="130">
        <f t="shared" si="516"/>
        <v>54</v>
      </c>
      <c r="Q428" s="130">
        <f t="shared" si="517"/>
        <v>1202.24</v>
      </c>
      <c r="R428" s="49">
        <f t="shared" si="518"/>
        <v>0</v>
      </c>
      <c r="S428" s="49">
        <f t="shared" si="519"/>
        <v>298.13</v>
      </c>
      <c r="T428" s="130">
        <f t="shared" si="520"/>
        <v>120.29</v>
      </c>
      <c r="U428" s="49">
        <f t="shared" si="521"/>
        <v>11.18</v>
      </c>
      <c r="V428" s="130">
        <f t="shared" si="522"/>
        <v>0</v>
      </c>
      <c r="W428" s="130">
        <f t="shared" si="523"/>
        <v>54</v>
      </c>
      <c r="X428" s="49">
        <f t="shared" si="524"/>
        <v>483.6</v>
      </c>
      <c r="Y428" s="49">
        <f t="shared" si="525"/>
        <v>1685.84</v>
      </c>
      <c r="Z428" s="136"/>
      <c r="AA428" s="139" t="s">
        <v>76</v>
      </c>
      <c r="AB428" s="140">
        <f t="shared" ref="AB428:AH428" si="553">K428+R428</f>
        <v>44.72</v>
      </c>
      <c r="AC428" s="140">
        <f t="shared" si="553"/>
        <v>894.39</v>
      </c>
      <c r="AD428" s="140">
        <f t="shared" si="553"/>
        <v>601.46</v>
      </c>
      <c r="AE428" s="140">
        <f t="shared" si="553"/>
        <v>37.27</v>
      </c>
      <c r="AF428" s="140">
        <f t="shared" si="553"/>
        <v>0</v>
      </c>
      <c r="AG428" s="140">
        <f t="shared" si="553"/>
        <v>108</v>
      </c>
      <c r="AH428" s="140">
        <f t="shared" si="553"/>
        <v>1685.84</v>
      </c>
      <c r="AI428" s="139" t="s">
        <v>32</v>
      </c>
    </row>
    <row r="429" ht="16.5" spans="1:35">
      <c r="A429" s="129">
        <f t="shared" si="547"/>
        <v>426</v>
      </c>
      <c r="B429" s="49" t="s">
        <v>119</v>
      </c>
      <c r="C429" s="317" t="s">
        <v>1209</v>
      </c>
      <c r="D429" s="160" t="s">
        <v>1210</v>
      </c>
      <c r="E429" s="130">
        <v>3726.65</v>
      </c>
      <c r="F429" s="130">
        <v>3726.65</v>
      </c>
      <c r="G429" s="130">
        <v>6014.67</v>
      </c>
      <c r="H429" s="130">
        <v>3726.65</v>
      </c>
      <c r="I429" s="164"/>
      <c r="J429" s="130">
        <v>108</v>
      </c>
      <c r="K429" s="49">
        <f t="shared" si="511"/>
        <v>44.72</v>
      </c>
      <c r="L429" s="49">
        <f t="shared" si="512"/>
        <v>596.26</v>
      </c>
      <c r="M429" s="130">
        <f t="shared" si="513"/>
        <v>481.17</v>
      </c>
      <c r="N429" s="49">
        <f t="shared" si="514"/>
        <v>26.09</v>
      </c>
      <c r="O429" s="130">
        <f t="shared" si="515"/>
        <v>0</v>
      </c>
      <c r="P429" s="130">
        <f t="shared" si="516"/>
        <v>54</v>
      </c>
      <c r="Q429" s="130">
        <f t="shared" si="517"/>
        <v>1202.24</v>
      </c>
      <c r="R429" s="49">
        <f t="shared" si="518"/>
        <v>0</v>
      </c>
      <c r="S429" s="49">
        <f t="shared" si="519"/>
        <v>298.13</v>
      </c>
      <c r="T429" s="130">
        <f t="shared" si="520"/>
        <v>120.29</v>
      </c>
      <c r="U429" s="49">
        <f t="shared" si="521"/>
        <v>11.18</v>
      </c>
      <c r="V429" s="130">
        <f t="shared" si="522"/>
        <v>0</v>
      </c>
      <c r="W429" s="130">
        <f t="shared" si="523"/>
        <v>54</v>
      </c>
      <c r="X429" s="49">
        <f t="shared" si="524"/>
        <v>483.6</v>
      </c>
      <c r="Y429" s="49">
        <f t="shared" si="525"/>
        <v>1685.84</v>
      </c>
      <c r="Z429" s="136"/>
      <c r="AA429" s="139" t="s">
        <v>75</v>
      </c>
      <c r="AB429" s="140">
        <f t="shared" ref="AB429:AH429" si="554">K429+R429</f>
        <v>44.72</v>
      </c>
      <c r="AC429" s="140">
        <f t="shared" si="554"/>
        <v>894.39</v>
      </c>
      <c r="AD429" s="140">
        <f t="shared" si="554"/>
        <v>601.46</v>
      </c>
      <c r="AE429" s="140">
        <f t="shared" si="554"/>
        <v>37.27</v>
      </c>
      <c r="AF429" s="140">
        <f t="shared" si="554"/>
        <v>0</v>
      </c>
      <c r="AG429" s="140">
        <f t="shared" si="554"/>
        <v>108</v>
      </c>
      <c r="AH429" s="140">
        <f t="shared" si="554"/>
        <v>1685.84</v>
      </c>
      <c r="AI429" s="139" t="s">
        <v>32</v>
      </c>
    </row>
    <row r="430" ht="16.5" spans="1:35">
      <c r="A430" s="129">
        <f t="shared" si="547"/>
        <v>427</v>
      </c>
      <c r="B430" s="49" t="s">
        <v>217</v>
      </c>
      <c r="C430" s="317" t="s">
        <v>1211</v>
      </c>
      <c r="D430" s="160" t="s">
        <v>1212</v>
      </c>
      <c r="E430" s="130">
        <v>3726.65</v>
      </c>
      <c r="F430" s="130">
        <v>3726.65</v>
      </c>
      <c r="G430" s="130">
        <v>6014.67</v>
      </c>
      <c r="H430" s="130">
        <v>3726.65</v>
      </c>
      <c r="I430" s="164"/>
      <c r="J430" s="130">
        <v>108</v>
      </c>
      <c r="K430" s="49">
        <f t="shared" si="511"/>
        <v>44.72</v>
      </c>
      <c r="L430" s="49">
        <f t="shared" si="512"/>
        <v>596.26</v>
      </c>
      <c r="M430" s="130">
        <f t="shared" si="513"/>
        <v>481.17</v>
      </c>
      <c r="N430" s="49">
        <f t="shared" si="514"/>
        <v>26.09</v>
      </c>
      <c r="O430" s="130">
        <f t="shared" si="515"/>
        <v>0</v>
      </c>
      <c r="P430" s="130">
        <f t="shared" si="516"/>
        <v>54</v>
      </c>
      <c r="Q430" s="130">
        <f t="shared" si="517"/>
        <v>1202.24</v>
      </c>
      <c r="R430" s="49">
        <f t="shared" si="518"/>
        <v>0</v>
      </c>
      <c r="S430" s="49">
        <f t="shared" si="519"/>
        <v>298.13</v>
      </c>
      <c r="T430" s="130">
        <f t="shared" si="520"/>
        <v>120.29</v>
      </c>
      <c r="U430" s="49">
        <f t="shared" si="521"/>
        <v>11.18</v>
      </c>
      <c r="V430" s="130">
        <f t="shared" si="522"/>
        <v>0</v>
      </c>
      <c r="W430" s="130">
        <f t="shared" si="523"/>
        <v>54</v>
      </c>
      <c r="X430" s="49">
        <f t="shared" si="524"/>
        <v>483.6</v>
      </c>
      <c r="Y430" s="49">
        <f t="shared" si="525"/>
        <v>1685.84</v>
      </c>
      <c r="Z430" s="136"/>
      <c r="AA430" s="139" t="s">
        <v>57</v>
      </c>
      <c r="AB430" s="140">
        <f t="shared" ref="AB430:AH430" si="555">K430+R430</f>
        <v>44.72</v>
      </c>
      <c r="AC430" s="140">
        <f t="shared" si="555"/>
        <v>894.39</v>
      </c>
      <c r="AD430" s="140">
        <f t="shared" si="555"/>
        <v>601.46</v>
      </c>
      <c r="AE430" s="140">
        <f t="shared" si="555"/>
        <v>37.27</v>
      </c>
      <c r="AF430" s="140">
        <f t="shared" si="555"/>
        <v>0</v>
      </c>
      <c r="AG430" s="140">
        <f t="shared" si="555"/>
        <v>108</v>
      </c>
      <c r="AH430" s="140">
        <f t="shared" si="555"/>
        <v>1685.84</v>
      </c>
      <c r="AI430" s="139" t="s">
        <v>32</v>
      </c>
    </row>
    <row r="431" ht="16.5" spans="1:35">
      <c r="A431" s="129">
        <f t="shared" si="547"/>
        <v>428</v>
      </c>
      <c r="B431" s="49" t="s">
        <v>119</v>
      </c>
      <c r="C431" s="317" t="s">
        <v>1213</v>
      </c>
      <c r="D431" s="160" t="s">
        <v>1214</v>
      </c>
      <c r="E431" s="130">
        <v>3726.65</v>
      </c>
      <c r="F431" s="130">
        <v>3726.65</v>
      </c>
      <c r="G431" s="130">
        <v>6014.67</v>
      </c>
      <c r="H431" s="130">
        <v>3726.65</v>
      </c>
      <c r="I431" s="164"/>
      <c r="J431" s="130">
        <v>108</v>
      </c>
      <c r="K431" s="49">
        <f t="shared" si="511"/>
        <v>44.72</v>
      </c>
      <c r="L431" s="49">
        <f t="shared" si="512"/>
        <v>596.26</v>
      </c>
      <c r="M431" s="130">
        <f t="shared" si="513"/>
        <v>481.17</v>
      </c>
      <c r="N431" s="49">
        <f t="shared" si="514"/>
        <v>26.09</v>
      </c>
      <c r="O431" s="130">
        <f t="shared" si="515"/>
        <v>0</v>
      </c>
      <c r="P431" s="130">
        <f t="shared" si="516"/>
        <v>54</v>
      </c>
      <c r="Q431" s="130">
        <f t="shared" si="517"/>
        <v>1202.24</v>
      </c>
      <c r="R431" s="49">
        <f t="shared" si="518"/>
        <v>0</v>
      </c>
      <c r="S431" s="49">
        <f t="shared" si="519"/>
        <v>298.13</v>
      </c>
      <c r="T431" s="130">
        <f t="shared" si="520"/>
        <v>120.29</v>
      </c>
      <c r="U431" s="49">
        <f t="shared" si="521"/>
        <v>11.18</v>
      </c>
      <c r="V431" s="130">
        <f t="shared" si="522"/>
        <v>0</v>
      </c>
      <c r="W431" s="130">
        <f t="shared" si="523"/>
        <v>54</v>
      </c>
      <c r="X431" s="49">
        <f t="shared" si="524"/>
        <v>483.6</v>
      </c>
      <c r="Y431" s="49">
        <f t="shared" si="525"/>
        <v>1685.84</v>
      </c>
      <c r="Z431" s="136"/>
      <c r="AA431" s="139" t="s">
        <v>75</v>
      </c>
      <c r="AB431" s="140">
        <f t="shared" ref="AB431:AH431" si="556">K431+R431</f>
        <v>44.72</v>
      </c>
      <c r="AC431" s="140">
        <f t="shared" si="556"/>
        <v>894.39</v>
      </c>
      <c r="AD431" s="140">
        <f t="shared" si="556"/>
        <v>601.46</v>
      </c>
      <c r="AE431" s="140">
        <f t="shared" si="556"/>
        <v>37.27</v>
      </c>
      <c r="AF431" s="140">
        <f t="shared" si="556"/>
        <v>0</v>
      </c>
      <c r="AG431" s="140">
        <f t="shared" si="556"/>
        <v>108</v>
      </c>
      <c r="AH431" s="140">
        <f t="shared" si="556"/>
        <v>1685.84</v>
      </c>
      <c r="AI431" s="139" t="s">
        <v>32</v>
      </c>
    </row>
    <row r="432" ht="16.5" spans="1:35">
      <c r="A432" s="129">
        <f t="shared" si="547"/>
        <v>429</v>
      </c>
      <c r="B432" s="49" t="s">
        <v>119</v>
      </c>
      <c r="C432" s="317" t="s">
        <v>1215</v>
      </c>
      <c r="D432" s="160" t="s">
        <v>1216</v>
      </c>
      <c r="E432" s="130">
        <v>3726.65</v>
      </c>
      <c r="F432" s="130">
        <v>3726.65</v>
      </c>
      <c r="G432" s="130">
        <v>6014.67</v>
      </c>
      <c r="H432" s="130">
        <v>3726.65</v>
      </c>
      <c r="I432" s="164"/>
      <c r="J432" s="130">
        <v>108</v>
      </c>
      <c r="K432" s="49">
        <f t="shared" si="511"/>
        <v>44.72</v>
      </c>
      <c r="L432" s="49">
        <f t="shared" si="512"/>
        <v>596.26</v>
      </c>
      <c r="M432" s="130">
        <f t="shared" si="513"/>
        <v>481.17</v>
      </c>
      <c r="N432" s="49">
        <f t="shared" si="514"/>
        <v>26.09</v>
      </c>
      <c r="O432" s="130">
        <f t="shared" si="515"/>
        <v>0</v>
      </c>
      <c r="P432" s="130">
        <f t="shared" si="516"/>
        <v>54</v>
      </c>
      <c r="Q432" s="130">
        <f t="shared" si="517"/>
        <v>1202.24</v>
      </c>
      <c r="R432" s="49">
        <f t="shared" si="518"/>
        <v>0</v>
      </c>
      <c r="S432" s="49">
        <f t="shared" si="519"/>
        <v>298.13</v>
      </c>
      <c r="T432" s="130">
        <f t="shared" si="520"/>
        <v>120.29</v>
      </c>
      <c r="U432" s="49">
        <f t="shared" si="521"/>
        <v>11.18</v>
      </c>
      <c r="V432" s="130">
        <f t="shared" si="522"/>
        <v>0</v>
      </c>
      <c r="W432" s="130">
        <f t="shared" si="523"/>
        <v>54</v>
      </c>
      <c r="X432" s="49">
        <f t="shared" si="524"/>
        <v>483.6</v>
      </c>
      <c r="Y432" s="49">
        <f t="shared" si="525"/>
        <v>1685.84</v>
      </c>
      <c r="Z432" s="136"/>
      <c r="AA432" s="139" t="s">
        <v>75</v>
      </c>
      <c r="AB432" s="140">
        <f t="shared" ref="AB432:AH432" si="557">K432+R432</f>
        <v>44.72</v>
      </c>
      <c r="AC432" s="140">
        <f t="shared" si="557"/>
        <v>894.39</v>
      </c>
      <c r="AD432" s="140">
        <f t="shared" si="557"/>
        <v>601.46</v>
      </c>
      <c r="AE432" s="140">
        <f t="shared" si="557"/>
        <v>37.27</v>
      </c>
      <c r="AF432" s="140">
        <f t="shared" si="557"/>
        <v>0</v>
      </c>
      <c r="AG432" s="140">
        <f t="shared" si="557"/>
        <v>108</v>
      </c>
      <c r="AH432" s="140">
        <f t="shared" si="557"/>
        <v>1685.84</v>
      </c>
      <c r="AI432" s="139" t="s">
        <v>32</v>
      </c>
    </row>
    <row r="433" ht="16.5" spans="1:35">
      <c r="A433" s="129">
        <f t="shared" ref="A433:A442" si="558">ROW()-3</f>
        <v>430</v>
      </c>
      <c r="B433" s="49" t="s">
        <v>568</v>
      </c>
      <c r="C433" s="317" t="s">
        <v>1217</v>
      </c>
      <c r="D433" s="160" t="s">
        <v>1218</v>
      </c>
      <c r="E433" s="130">
        <v>3726.65</v>
      </c>
      <c r="F433" s="130">
        <v>3726.65</v>
      </c>
      <c r="G433" s="130">
        <v>6014.67</v>
      </c>
      <c r="H433" s="130">
        <v>3726.65</v>
      </c>
      <c r="I433" s="164"/>
      <c r="J433" s="130"/>
      <c r="K433" s="49">
        <f t="shared" si="511"/>
        <v>44.72</v>
      </c>
      <c r="L433" s="49">
        <f t="shared" si="512"/>
        <v>596.26</v>
      </c>
      <c r="M433" s="130">
        <f t="shared" si="513"/>
        <v>481.17</v>
      </c>
      <c r="N433" s="49">
        <f t="shared" si="514"/>
        <v>26.09</v>
      </c>
      <c r="O433" s="130">
        <f t="shared" si="515"/>
        <v>0</v>
      </c>
      <c r="P433" s="130">
        <f t="shared" si="516"/>
        <v>0</v>
      </c>
      <c r="Q433" s="130">
        <f t="shared" si="517"/>
        <v>1148.24</v>
      </c>
      <c r="R433" s="49">
        <f t="shared" si="518"/>
        <v>0</v>
      </c>
      <c r="S433" s="49">
        <f t="shared" si="519"/>
        <v>298.13</v>
      </c>
      <c r="T433" s="130">
        <f t="shared" si="520"/>
        <v>120.29</v>
      </c>
      <c r="U433" s="49">
        <f t="shared" si="521"/>
        <v>11.18</v>
      </c>
      <c r="V433" s="130">
        <f t="shared" si="522"/>
        <v>0</v>
      </c>
      <c r="W433" s="130">
        <f t="shared" si="523"/>
        <v>0</v>
      </c>
      <c r="X433" s="49">
        <f t="shared" si="524"/>
        <v>429.6</v>
      </c>
      <c r="Y433" s="49">
        <f t="shared" si="525"/>
        <v>1577.84</v>
      </c>
      <c r="Z433" s="136"/>
      <c r="AA433" s="139" t="s">
        <v>54</v>
      </c>
      <c r="AB433" s="140">
        <f t="shared" ref="AB433:AH433" si="559">K433+R433</f>
        <v>44.72</v>
      </c>
      <c r="AC433" s="140">
        <f t="shared" si="559"/>
        <v>894.39</v>
      </c>
      <c r="AD433" s="140">
        <f t="shared" si="559"/>
        <v>601.46</v>
      </c>
      <c r="AE433" s="140">
        <f t="shared" si="559"/>
        <v>37.27</v>
      </c>
      <c r="AF433" s="140">
        <f t="shared" si="559"/>
        <v>0</v>
      </c>
      <c r="AG433" s="140">
        <f t="shared" si="559"/>
        <v>0</v>
      </c>
      <c r="AH433" s="140">
        <f t="shared" si="559"/>
        <v>1577.84</v>
      </c>
      <c r="AI433" s="139" t="s">
        <v>32</v>
      </c>
    </row>
    <row r="434" ht="16.5" spans="1:35">
      <c r="A434" s="129">
        <f t="shared" si="558"/>
        <v>431</v>
      </c>
      <c r="B434" s="49" t="s">
        <v>262</v>
      </c>
      <c r="C434" s="317" t="s">
        <v>1219</v>
      </c>
      <c r="D434" s="160" t="s">
        <v>1220</v>
      </c>
      <c r="E434" s="130">
        <v>3726.65</v>
      </c>
      <c r="F434" s="130">
        <v>3726.65</v>
      </c>
      <c r="G434" s="130">
        <v>6014.67</v>
      </c>
      <c r="H434" s="130">
        <v>3726.65</v>
      </c>
      <c r="I434" s="164"/>
      <c r="J434" s="130">
        <v>108</v>
      </c>
      <c r="K434" s="49">
        <f t="shared" si="511"/>
        <v>44.72</v>
      </c>
      <c r="L434" s="49">
        <f t="shared" si="512"/>
        <v>596.26</v>
      </c>
      <c r="M434" s="130">
        <f t="shared" si="513"/>
        <v>481.17</v>
      </c>
      <c r="N434" s="49">
        <f t="shared" si="514"/>
        <v>26.09</v>
      </c>
      <c r="O434" s="130">
        <f t="shared" si="515"/>
        <v>0</v>
      </c>
      <c r="P434" s="130">
        <f t="shared" si="516"/>
        <v>54</v>
      </c>
      <c r="Q434" s="130">
        <f t="shared" si="517"/>
        <v>1202.24</v>
      </c>
      <c r="R434" s="49">
        <f t="shared" si="518"/>
        <v>0</v>
      </c>
      <c r="S434" s="49">
        <f t="shared" si="519"/>
        <v>298.13</v>
      </c>
      <c r="T434" s="130">
        <f t="shared" si="520"/>
        <v>120.29</v>
      </c>
      <c r="U434" s="49">
        <f t="shared" si="521"/>
        <v>11.18</v>
      </c>
      <c r="V434" s="130">
        <f t="shared" si="522"/>
        <v>0</v>
      </c>
      <c r="W434" s="130">
        <f t="shared" si="523"/>
        <v>54</v>
      </c>
      <c r="X434" s="49">
        <f t="shared" si="524"/>
        <v>483.6</v>
      </c>
      <c r="Y434" s="49">
        <f t="shared" si="525"/>
        <v>1685.84</v>
      </c>
      <c r="Z434" s="136"/>
      <c r="AA434" s="139" t="s">
        <v>68</v>
      </c>
      <c r="AB434" s="140">
        <f t="shared" ref="AB434:AH434" si="560">K434+R434</f>
        <v>44.72</v>
      </c>
      <c r="AC434" s="140">
        <f t="shared" si="560"/>
        <v>894.39</v>
      </c>
      <c r="AD434" s="140">
        <f t="shared" si="560"/>
        <v>601.46</v>
      </c>
      <c r="AE434" s="140">
        <f t="shared" si="560"/>
        <v>37.27</v>
      </c>
      <c r="AF434" s="140">
        <f t="shared" si="560"/>
        <v>0</v>
      </c>
      <c r="AG434" s="140">
        <f t="shared" si="560"/>
        <v>108</v>
      </c>
      <c r="AH434" s="140">
        <f t="shared" si="560"/>
        <v>1685.84</v>
      </c>
      <c r="AI434" s="139" t="s">
        <v>32</v>
      </c>
    </row>
    <row r="435" ht="16.5" spans="1:35">
      <c r="A435" s="129">
        <f t="shared" si="558"/>
        <v>432</v>
      </c>
      <c r="B435" s="49" t="s">
        <v>209</v>
      </c>
      <c r="C435" s="317" t="s">
        <v>1221</v>
      </c>
      <c r="D435" s="160" t="s">
        <v>1222</v>
      </c>
      <c r="E435" s="130">
        <v>3726.65</v>
      </c>
      <c r="F435" s="130">
        <v>3726.65</v>
      </c>
      <c r="G435" s="130">
        <v>6014.67</v>
      </c>
      <c r="H435" s="130">
        <v>3726.65</v>
      </c>
      <c r="I435" s="164"/>
      <c r="J435" s="130">
        <v>108</v>
      </c>
      <c r="K435" s="49">
        <f t="shared" si="511"/>
        <v>44.72</v>
      </c>
      <c r="L435" s="49">
        <f t="shared" si="512"/>
        <v>596.26</v>
      </c>
      <c r="M435" s="130">
        <f t="shared" si="513"/>
        <v>481.17</v>
      </c>
      <c r="N435" s="49">
        <f t="shared" si="514"/>
        <v>26.09</v>
      </c>
      <c r="O435" s="130">
        <f t="shared" si="515"/>
        <v>0</v>
      </c>
      <c r="P435" s="130">
        <f t="shared" si="516"/>
        <v>54</v>
      </c>
      <c r="Q435" s="130">
        <f t="shared" si="517"/>
        <v>1202.24</v>
      </c>
      <c r="R435" s="49">
        <f t="shared" si="518"/>
        <v>0</v>
      </c>
      <c r="S435" s="49">
        <f t="shared" si="519"/>
        <v>298.13</v>
      </c>
      <c r="T435" s="130">
        <f t="shared" si="520"/>
        <v>120.29</v>
      </c>
      <c r="U435" s="49">
        <f t="shared" si="521"/>
        <v>11.18</v>
      </c>
      <c r="V435" s="130">
        <f t="shared" si="522"/>
        <v>0</v>
      </c>
      <c r="W435" s="130">
        <f t="shared" si="523"/>
        <v>54</v>
      </c>
      <c r="X435" s="49">
        <f t="shared" si="524"/>
        <v>483.6</v>
      </c>
      <c r="Y435" s="49">
        <f t="shared" si="525"/>
        <v>1685.84</v>
      </c>
      <c r="Z435" s="136"/>
      <c r="AA435" s="139" t="s">
        <v>69</v>
      </c>
      <c r="AB435" s="140">
        <f t="shared" ref="AB435:AH435" si="561">K435+R435</f>
        <v>44.72</v>
      </c>
      <c r="AC435" s="140">
        <f t="shared" si="561"/>
        <v>894.39</v>
      </c>
      <c r="AD435" s="140">
        <f t="shared" si="561"/>
        <v>601.46</v>
      </c>
      <c r="AE435" s="140">
        <f t="shared" si="561"/>
        <v>37.27</v>
      </c>
      <c r="AF435" s="140">
        <f t="shared" si="561"/>
        <v>0</v>
      </c>
      <c r="AG435" s="140">
        <f t="shared" si="561"/>
        <v>108</v>
      </c>
      <c r="AH435" s="140">
        <f t="shared" si="561"/>
        <v>1685.84</v>
      </c>
      <c r="AI435" s="139" t="s">
        <v>32</v>
      </c>
    </row>
    <row r="436" ht="16.5" spans="1:35">
      <c r="A436" s="129">
        <f t="shared" si="558"/>
        <v>433</v>
      </c>
      <c r="B436" s="49" t="s">
        <v>411</v>
      </c>
      <c r="C436" s="317" t="s">
        <v>1223</v>
      </c>
      <c r="D436" s="160" t="s">
        <v>1224</v>
      </c>
      <c r="E436" s="130">
        <v>3726.65</v>
      </c>
      <c r="F436" s="130">
        <v>3726.65</v>
      </c>
      <c r="G436" s="130">
        <v>6014.67</v>
      </c>
      <c r="H436" s="130">
        <v>3726.65</v>
      </c>
      <c r="I436" s="164"/>
      <c r="J436" s="130">
        <v>108</v>
      </c>
      <c r="K436" s="49">
        <f t="shared" si="511"/>
        <v>44.72</v>
      </c>
      <c r="L436" s="49">
        <f t="shared" si="512"/>
        <v>596.26</v>
      </c>
      <c r="M436" s="130">
        <f t="shared" si="513"/>
        <v>481.17</v>
      </c>
      <c r="N436" s="49">
        <f t="shared" si="514"/>
        <v>26.09</v>
      </c>
      <c r="O436" s="130">
        <f t="shared" si="515"/>
        <v>0</v>
      </c>
      <c r="P436" s="130">
        <f t="shared" si="516"/>
        <v>54</v>
      </c>
      <c r="Q436" s="130">
        <f t="shared" si="517"/>
        <v>1202.24</v>
      </c>
      <c r="R436" s="49">
        <f t="shared" si="518"/>
        <v>0</v>
      </c>
      <c r="S436" s="49">
        <f t="shared" si="519"/>
        <v>298.13</v>
      </c>
      <c r="T436" s="130">
        <f t="shared" si="520"/>
        <v>120.29</v>
      </c>
      <c r="U436" s="49">
        <f t="shared" si="521"/>
        <v>11.18</v>
      </c>
      <c r="V436" s="130">
        <f t="shared" si="522"/>
        <v>0</v>
      </c>
      <c r="W436" s="130">
        <f t="shared" si="523"/>
        <v>54</v>
      </c>
      <c r="X436" s="49">
        <f t="shared" si="524"/>
        <v>483.6</v>
      </c>
      <c r="Y436" s="49">
        <f t="shared" si="525"/>
        <v>1685.84</v>
      </c>
      <c r="Z436" s="136"/>
      <c r="AA436" s="139" t="s">
        <v>76</v>
      </c>
      <c r="AB436" s="140">
        <f t="shared" ref="AB436:AH436" si="562">K436+R436</f>
        <v>44.72</v>
      </c>
      <c r="AC436" s="140">
        <f t="shared" si="562"/>
        <v>894.39</v>
      </c>
      <c r="AD436" s="140">
        <f t="shared" si="562"/>
        <v>601.46</v>
      </c>
      <c r="AE436" s="140">
        <f t="shared" si="562"/>
        <v>37.27</v>
      </c>
      <c r="AF436" s="140">
        <f t="shared" si="562"/>
        <v>0</v>
      </c>
      <c r="AG436" s="140">
        <f t="shared" si="562"/>
        <v>108</v>
      </c>
      <c r="AH436" s="140">
        <f t="shared" si="562"/>
        <v>1685.84</v>
      </c>
      <c r="AI436" s="139" t="s">
        <v>32</v>
      </c>
    </row>
    <row r="437" ht="16.5" spans="1:35">
      <c r="A437" s="129">
        <f t="shared" si="558"/>
        <v>434</v>
      </c>
      <c r="B437" s="49" t="s">
        <v>411</v>
      </c>
      <c r="C437" s="317" t="s">
        <v>1225</v>
      </c>
      <c r="D437" s="160" t="s">
        <v>1226</v>
      </c>
      <c r="E437" s="130">
        <v>3726.65</v>
      </c>
      <c r="F437" s="130">
        <v>3726.65</v>
      </c>
      <c r="G437" s="130">
        <v>6014.67</v>
      </c>
      <c r="H437" s="130">
        <v>3726.65</v>
      </c>
      <c r="I437" s="164"/>
      <c r="J437" s="130">
        <v>108</v>
      </c>
      <c r="K437" s="49">
        <f t="shared" si="511"/>
        <v>44.72</v>
      </c>
      <c r="L437" s="49">
        <f t="shared" si="512"/>
        <v>596.26</v>
      </c>
      <c r="M437" s="130">
        <f t="shared" si="513"/>
        <v>481.17</v>
      </c>
      <c r="N437" s="49">
        <f t="shared" si="514"/>
        <v>26.09</v>
      </c>
      <c r="O437" s="130">
        <f t="shared" si="515"/>
        <v>0</v>
      </c>
      <c r="P437" s="130">
        <f t="shared" si="516"/>
        <v>54</v>
      </c>
      <c r="Q437" s="130">
        <f t="shared" si="517"/>
        <v>1202.24</v>
      </c>
      <c r="R437" s="49">
        <f t="shared" si="518"/>
        <v>0</v>
      </c>
      <c r="S437" s="49">
        <f t="shared" si="519"/>
        <v>298.13</v>
      </c>
      <c r="T437" s="130">
        <f t="shared" si="520"/>
        <v>120.29</v>
      </c>
      <c r="U437" s="49">
        <f t="shared" si="521"/>
        <v>11.18</v>
      </c>
      <c r="V437" s="130">
        <f t="shared" si="522"/>
        <v>0</v>
      </c>
      <c r="W437" s="130">
        <f t="shared" si="523"/>
        <v>54</v>
      </c>
      <c r="X437" s="49">
        <f t="shared" si="524"/>
        <v>483.6</v>
      </c>
      <c r="Y437" s="49">
        <f t="shared" si="525"/>
        <v>1685.84</v>
      </c>
      <c r="Z437" s="136"/>
      <c r="AA437" s="139" t="s">
        <v>76</v>
      </c>
      <c r="AB437" s="140">
        <f t="shared" ref="AB437:AH437" si="563">K437+R437</f>
        <v>44.72</v>
      </c>
      <c r="AC437" s="140">
        <f t="shared" si="563"/>
        <v>894.39</v>
      </c>
      <c r="AD437" s="140">
        <f t="shared" si="563"/>
        <v>601.46</v>
      </c>
      <c r="AE437" s="140">
        <f t="shared" si="563"/>
        <v>37.27</v>
      </c>
      <c r="AF437" s="140">
        <f t="shared" si="563"/>
        <v>0</v>
      </c>
      <c r="AG437" s="140">
        <f t="shared" si="563"/>
        <v>108</v>
      </c>
      <c r="AH437" s="140">
        <f t="shared" si="563"/>
        <v>1685.84</v>
      </c>
      <c r="AI437" s="139" t="s">
        <v>32</v>
      </c>
    </row>
    <row r="438" ht="16.5" spans="1:35">
      <c r="A438" s="129">
        <f t="shared" si="558"/>
        <v>435</v>
      </c>
      <c r="B438" s="49" t="s">
        <v>411</v>
      </c>
      <c r="C438" s="317" t="s">
        <v>1227</v>
      </c>
      <c r="D438" s="160" t="s">
        <v>1228</v>
      </c>
      <c r="E438" s="130">
        <v>3726.65</v>
      </c>
      <c r="F438" s="130">
        <v>3726.65</v>
      </c>
      <c r="G438" s="130">
        <v>6014.67</v>
      </c>
      <c r="H438" s="130">
        <v>3726.65</v>
      </c>
      <c r="I438" s="164"/>
      <c r="J438" s="130">
        <v>108</v>
      </c>
      <c r="K438" s="49">
        <f t="shared" si="511"/>
        <v>44.72</v>
      </c>
      <c r="L438" s="49">
        <f t="shared" si="512"/>
        <v>596.26</v>
      </c>
      <c r="M438" s="130">
        <f t="shared" si="513"/>
        <v>481.17</v>
      </c>
      <c r="N438" s="49">
        <f t="shared" si="514"/>
        <v>26.09</v>
      </c>
      <c r="O438" s="130">
        <f t="shared" si="515"/>
        <v>0</v>
      </c>
      <c r="P438" s="130">
        <f t="shared" si="516"/>
        <v>54</v>
      </c>
      <c r="Q438" s="130">
        <f t="shared" si="517"/>
        <v>1202.24</v>
      </c>
      <c r="R438" s="49">
        <f t="shared" si="518"/>
        <v>0</v>
      </c>
      <c r="S438" s="49">
        <f t="shared" si="519"/>
        <v>298.13</v>
      </c>
      <c r="T438" s="130">
        <f t="shared" si="520"/>
        <v>120.29</v>
      </c>
      <c r="U438" s="49">
        <f t="shared" si="521"/>
        <v>11.18</v>
      </c>
      <c r="V438" s="130">
        <f t="shared" si="522"/>
        <v>0</v>
      </c>
      <c r="W438" s="130">
        <f t="shared" si="523"/>
        <v>54</v>
      </c>
      <c r="X438" s="49">
        <f t="shared" si="524"/>
        <v>483.6</v>
      </c>
      <c r="Y438" s="49">
        <f t="shared" si="525"/>
        <v>1685.84</v>
      </c>
      <c r="Z438" s="136"/>
      <c r="AA438" s="139" t="s">
        <v>76</v>
      </c>
      <c r="AB438" s="140">
        <f t="shared" ref="AB438:AH438" si="564">K438+R438</f>
        <v>44.72</v>
      </c>
      <c r="AC438" s="140">
        <f t="shared" si="564"/>
        <v>894.39</v>
      </c>
      <c r="AD438" s="140">
        <f t="shared" si="564"/>
        <v>601.46</v>
      </c>
      <c r="AE438" s="140">
        <f t="shared" si="564"/>
        <v>37.27</v>
      </c>
      <c r="AF438" s="140">
        <f t="shared" si="564"/>
        <v>0</v>
      </c>
      <c r="AG438" s="140">
        <f t="shared" si="564"/>
        <v>108</v>
      </c>
      <c r="AH438" s="140">
        <f t="shared" si="564"/>
        <v>1685.84</v>
      </c>
      <c r="AI438" s="139" t="s">
        <v>32</v>
      </c>
    </row>
    <row r="439" ht="16.5" spans="1:35">
      <c r="A439" s="129">
        <f t="shared" si="558"/>
        <v>436</v>
      </c>
      <c r="B439" s="49" t="s">
        <v>568</v>
      </c>
      <c r="C439" s="317" t="s">
        <v>1229</v>
      </c>
      <c r="D439" s="160" t="s">
        <v>1230</v>
      </c>
      <c r="E439" s="130">
        <v>3726.65</v>
      </c>
      <c r="F439" s="130">
        <v>3726.65</v>
      </c>
      <c r="G439" s="130">
        <v>6014.67</v>
      </c>
      <c r="H439" s="130">
        <v>3726.65</v>
      </c>
      <c r="I439" s="164"/>
      <c r="J439" s="130">
        <v>108</v>
      </c>
      <c r="K439" s="49">
        <f t="shared" ref="K439:K472" si="565">ROUND(E439*0.012,2)</f>
        <v>44.72</v>
      </c>
      <c r="L439" s="49">
        <f t="shared" ref="L439:L472" si="566">ROUND(F439*0.16,2)</f>
        <v>596.26</v>
      </c>
      <c r="M439" s="130">
        <f t="shared" ref="M439:M472" si="567">ROUND(G439*0.08,2)</f>
        <v>481.17</v>
      </c>
      <c r="N439" s="49">
        <f t="shared" ref="N439:N472" si="568">ROUND(H439*0.007,2)</f>
        <v>26.09</v>
      </c>
      <c r="O439" s="130">
        <f t="shared" ref="O439:O472" si="569">I439*5%</f>
        <v>0</v>
      </c>
      <c r="P439" s="130">
        <f t="shared" ref="P439:P472" si="570">J439*50%</f>
        <v>54</v>
      </c>
      <c r="Q439" s="130">
        <f t="shared" ref="Q439:Q472" si="571">SUM(K439:P439)</f>
        <v>1202.24</v>
      </c>
      <c r="R439" s="49">
        <f t="shared" ref="R439:R472" si="572">E439*0</f>
        <v>0</v>
      </c>
      <c r="S439" s="49">
        <f t="shared" ref="S439:S472" si="573">ROUND(F439*0.08,2)</f>
        <v>298.13</v>
      </c>
      <c r="T439" s="130">
        <f t="shared" ref="T439:T472" si="574">ROUND(G439*0.02,2)</f>
        <v>120.29</v>
      </c>
      <c r="U439" s="49">
        <f t="shared" ref="U439:U472" si="575">ROUND(H439*0.003,2)</f>
        <v>11.18</v>
      </c>
      <c r="V439" s="130">
        <f t="shared" ref="V439:V472" si="576">I439*5%</f>
        <v>0</v>
      </c>
      <c r="W439" s="130">
        <f t="shared" ref="W439:W472" si="577">J439*50%</f>
        <v>54</v>
      </c>
      <c r="X439" s="49">
        <f t="shared" ref="X439:X472" si="578">SUM(R439:W439)</f>
        <v>483.6</v>
      </c>
      <c r="Y439" s="49">
        <f t="shared" ref="Y439:Y472" si="579">Q439+X439</f>
        <v>1685.84</v>
      </c>
      <c r="Z439" s="136"/>
      <c r="AA439" s="139" t="s">
        <v>54</v>
      </c>
      <c r="AB439" s="140">
        <f t="shared" ref="AB439:AB472" si="580">K439+R439</f>
        <v>44.72</v>
      </c>
      <c r="AC439" s="140">
        <f t="shared" ref="AC439:AC472" si="581">L439+S439</f>
        <v>894.39</v>
      </c>
      <c r="AD439" s="140">
        <f t="shared" ref="AD439:AD472" si="582">M439+T439</f>
        <v>601.46</v>
      </c>
      <c r="AE439" s="140">
        <f t="shared" ref="AE439:AE472" si="583">N439+U439</f>
        <v>37.27</v>
      </c>
      <c r="AF439" s="140">
        <f t="shared" ref="AF439:AF472" si="584">O439+V439</f>
        <v>0</v>
      </c>
      <c r="AG439" s="140">
        <f t="shared" ref="AG439:AG472" si="585">P439+W439</f>
        <v>108</v>
      </c>
      <c r="AH439" s="140">
        <f t="shared" ref="AH439:AH472" si="586">Q439+X439</f>
        <v>1685.84</v>
      </c>
      <c r="AI439" s="139" t="s">
        <v>32</v>
      </c>
    </row>
    <row r="440" ht="16.5" spans="1:35">
      <c r="A440" s="129">
        <f t="shared" si="558"/>
        <v>437</v>
      </c>
      <c r="B440" s="49" t="s">
        <v>209</v>
      </c>
      <c r="C440" s="317" t="s">
        <v>1231</v>
      </c>
      <c r="D440" s="160" t="s">
        <v>1232</v>
      </c>
      <c r="E440" s="130">
        <v>3726.65</v>
      </c>
      <c r="F440" s="130">
        <v>3726.65</v>
      </c>
      <c r="G440" s="130">
        <v>6014.67</v>
      </c>
      <c r="H440" s="130">
        <v>3726.65</v>
      </c>
      <c r="I440" s="164"/>
      <c r="J440" s="130">
        <v>108</v>
      </c>
      <c r="K440" s="49">
        <f t="shared" si="565"/>
        <v>44.72</v>
      </c>
      <c r="L440" s="49">
        <f t="shared" si="566"/>
        <v>596.26</v>
      </c>
      <c r="M440" s="130">
        <f t="shared" si="567"/>
        <v>481.17</v>
      </c>
      <c r="N440" s="49">
        <f t="shared" si="568"/>
        <v>26.09</v>
      </c>
      <c r="O440" s="130">
        <f t="shared" si="569"/>
        <v>0</v>
      </c>
      <c r="P440" s="130">
        <f t="shared" si="570"/>
        <v>54</v>
      </c>
      <c r="Q440" s="130">
        <f t="shared" si="571"/>
        <v>1202.24</v>
      </c>
      <c r="R440" s="49">
        <f t="shared" si="572"/>
        <v>0</v>
      </c>
      <c r="S440" s="49">
        <f t="shared" si="573"/>
        <v>298.13</v>
      </c>
      <c r="T440" s="130">
        <f t="shared" si="574"/>
        <v>120.29</v>
      </c>
      <c r="U440" s="49">
        <f t="shared" si="575"/>
        <v>11.18</v>
      </c>
      <c r="V440" s="130">
        <f t="shared" si="576"/>
        <v>0</v>
      </c>
      <c r="W440" s="130">
        <f t="shared" si="577"/>
        <v>54</v>
      </c>
      <c r="X440" s="49">
        <f t="shared" si="578"/>
        <v>483.6</v>
      </c>
      <c r="Y440" s="49">
        <f t="shared" si="579"/>
        <v>1685.84</v>
      </c>
      <c r="Z440" s="136"/>
      <c r="AA440" s="139" t="s">
        <v>69</v>
      </c>
      <c r="AB440" s="140">
        <f t="shared" si="580"/>
        <v>44.72</v>
      </c>
      <c r="AC440" s="140">
        <f t="shared" si="581"/>
        <v>894.39</v>
      </c>
      <c r="AD440" s="140">
        <f t="shared" si="582"/>
        <v>601.46</v>
      </c>
      <c r="AE440" s="140">
        <f t="shared" si="583"/>
        <v>37.27</v>
      </c>
      <c r="AF440" s="140">
        <f t="shared" si="584"/>
        <v>0</v>
      </c>
      <c r="AG440" s="140">
        <f t="shared" si="585"/>
        <v>108</v>
      </c>
      <c r="AH440" s="140">
        <f t="shared" si="586"/>
        <v>1685.84</v>
      </c>
      <c r="AI440" s="139" t="s">
        <v>32</v>
      </c>
    </row>
    <row r="441" ht="16.5" spans="1:35">
      <c r="A441" s="129">
        <f t="shared" si="558"/>
        <v>438</v>
      </c>
      <c r="B441" s="49" t="s">
        <v>1193</v>
      </c>
      <c r="C441" s="317" t="s">
        <v>1233</v>
      </c>
      <c r="D441" s="160" t="s">
        <v>1234</v>
      </c>
      <c r="E441" s="130">
        <v>3726.65</v>
      </c>
      <c r="F441" s="130">
        <v>3726.65</v>
      </c>
      <c r="G441" s="130">
        <v>6014.67</v>
      </c>
      <c r="H441" s="130">
        <v>3726.65</v>
      </c>
      <c r="I441" s="170">
        <v>3180</v>
      </c>
      <c r="J441" s="130"/>
      <c r="K441" s="49">
        <f t="shared" si="565"/>
        <v>44.72</v>
      </c>
      <c r="L441" s="49">
        <f t="shared" si="566"/>
        <v>596.26</v>
      </c>
      <c r="M441" s="130">
        <f t="shared" si="567"/>
        <v>481.17</v>
      </c>
      <c r="N441" s="49">
        <f t="shared" si="568"/>
        <v>26.09</v>
      </c>
      <c r="O441" s="130">
        <f t="shared" si="569"/>
        <v>159</v>
      </c>
      <c r="P441" s="130">
        <f t="shared" si="570"/>
        <v>0</v>
      </c>
      <c r="Q441" s="130">
        <f t="shared" si="571"/>
        <v>1307.24</v>
      </c>
      <c r="R441" s="49">
        <f t="shared" si="572"/>
        <v>0</v>
      </c>
      <c r="S441" s="49">
        <f t="shared" si="573"/>
        <v>298.13</v>
      </c>
      <c r="T441" s="130">
        <f t="shared" si="574"/>
        <v>120.29</v>
      </c>
      <c r="U441" s="49">
        <f t="shared" si="575"/>
        <v>11.18</v>
      </c>
      <c r="V441" s="130">
        <f t="shared" si="576"/>
        <v>159</v>
      </c>
      <c r="W441" s="130">
        <f t="shared" si="577"/>
        <v>0</v>
      </c>
      <c r="X441" s="49">
        <f t="shared" si="578"/>
        <v>588.6</v>
      </c>
      <c r="Y441" s="49">
        <f t="shared" si="579"/>
        <v>1895.84</v>
      </c>
      <c r="Z441" s="136"/>
      <c r="AA441" s="139" t="s">
        <v>81</v>
      </c>
      <c r="AB441" s="140">
        <f t="shared" si="580"/>
        <v>44.72</v>
      </c>
      <c r="AC441" s="140">
        <f t="shared" si="581"/>
        <v>894.39</v>
      </c>
      <c r="AD441" s="140">
        <f t="shared" si="582"/>
        <v>601.46</v>
      </c>
      <c r="AE441" s="140">
        <f t="shared" si="583"/>
        <v>37.27</v>
      </c>
      <c r="AF441" s="140">
        <f t="shared" si="584"/>
        <v>318</v>
      </c>
      <c r="AG441" s="140">
        <f t="shared" si="585"/>
        <v>0</v>
      </c>
      <c r="AH441" s="140">
        <f t="shared" si="586"/>
        <v>1895.84</v>
      </c>
      <c r="AI441" s="139" t="s">
        <v>34</v>
      </c>
    </row>
    <row r="442" ht="16.5" spans="1:35">
      <c r="A442" s="129">
        <f t="shared" ref="A442:A451" si="587">ROW()-3</f>
        <v>439</v>
      </c>
      <c r="B442" s="49" t="s">
        <v>1195</v>
      </c>
      <c r="C442" s="317" t="s">
        <v>1235</v>
      </c>
      <c r="D442" s="160" t="s">
        <v>1236</v>
      </c>
      <c r="E442" s="130">
        <v>3726.65</v>
      </c>
      <c r="F442" s="130">
        <v>3726.65</v>
      </c>
      <c r="G442" s="130">
        <v>6014.67</v>
      </c>
      <c r="H442" s="130">
        <v>3726.65</v>
      </c>
      <c r="I442" s="170">
        <v>3180</v>
      </c>
      <c r="J442" s="130">
        <v>108</v>
      </c>
      <c r="K442" s="49">
        <f t="shared" si="565"/>
        <v>44.72</v>
      </c>
      <c r="L442" s="49">
        <f t="shared" si="566"/>
        <v>596.26</v>
      </c>
      <c r="M442" s="130">
        <f t="shared" si="567"/>
        <v>481.17</v>
      </c>
      <c r="N442" s="49">
        <f t="shared" si="568"/>
        <v>26.09</v>
      </c>
      <c r="O442" s="130">
        <f t="shared" si="569"/>
        <v>159</v>
      </c>
      <c r="P442" s="130">
        <f t="shared" si="570"/>
        <v>54</v>
      </c>
      <c r="Q442" s="130">
        <f t="shared" si="571"/>
        <v>1361.24</v>
      </c>
      <c r="R442" s="49">
        <f t="shared" si="572"/>
        <v>0</v>
      </c>
      <c r="S442" s="49">
        <f t="shared" si="573"/>
        <v>298.13</v>
      </c>
      <c r="T442" s="130">
        <f t="shared" si="574"/>
        <v>120.29</v>
      </c>
      <c r="U442" s="49">
        <f t="shared" si="575"/>
        <v>11.18</v>
      </c>
      <c r="V442" s="130">
        <f t="shared" si="576"/>
        <v>159</v>
      </c>
      <c r="W442" s="130">
        <f t="shared" si="577"/>
        <v>54</v>
      </c>
      <c r="X442" s="49">
        <f t="shared" si="578"/>
        <v>642.6</v>
      </c>
      <c r="Y442" s="49">
        <f t="shared" si="579"/>
        <v>2003.84</v>
      </c>
      <c r="Z442" s="136"/>
      <c r="AA442" s="139" t="s">
        <v>81</v>
      </c>
      <c r="AB442" s="140">
        <f t="shared" si="580"/>
        <v>44.72</v>
      </c>
      <c r="AC442" s="140">
        <f t="shared" si="581"/>
        <v>894.39</v>
      </c>
      <c r="AD442" s="140">
        <f t="shared" si="582"/>
        <v>601.46</v>
      </c>
      <c r="AE442" s="140">
        <f t="shared" si="583"/>
        <v>37.27</v>
      </c>
      <c r="AF442" s="140">
        <f t="shared" si="584"/>
        <v>318</v>
      </c>
      <c r="AG442" s="140">
        <f t="shared" si="585"/>
        <v>108</v>
      </c>
      <c r="AH442" s="140">
        <f t="shared" si="586"/>
        <v>2003.84</v>
      </c>
      <c r="AI442" s="139" t="s">
        <v>34</v>
      </c>
    </row>
    <row r="443" ht="16.5" spans="1:35">
      <c r="A443" s="129">
        <f t="shared" si="587"/>
        <v>440</v>
      </c>
      <c r="B443" s="49" t="s">
        <v>568</v>
      </c>
      <c r="C443" s="317" t="s">
        <v>1237</v>
      </c>
      <c r="D443" s="160" t="s">
        <v>1238</v>
      </c>
      <c r="E443" s="130">
        <v>3726.65</v>
      </c>
      <c r="F443" s="130">
        <v>3726.65</v>
      </c>
      <c r="G443" s="130">
        <v>6014.67</v>
      </c>
      <c r="H443" s="130">
        <v>3726.65</v>
      </c>
      <c r="I443" s="164"/>
      <c r="J443" s="130">
        <v>108</v>
      </c>
      <c r="K443" s="49">
        <f t="shared" si="565"/>
        <v>44.72</v>
      </c>
      <c r="L443" s="49">
        <f t="shared" si="566"/>
        <v>596.26</v>
      </c>
      <c r="M443" s="130">
        <f t="shared" si="567"/>
        <v>481.17</v>
      </c>
      <c r="N443" s="49">
        <f t="shared" si="568"/>
        <v>26.09</v>
      </c>
      <c r="O443" s="130">
        <f t="shared" si="569"/>
        <v>0</v>
      </c>
      <c r="P443" s="130">
        <f t="shared" si="570"/>
        <v>54</v>
      </c>
      <c r="Q443" s="130">
        <f t="shared" si="571"/>
        <v>1202.24</v>
      </c>
      <c r="R443" s="49">
        <f t="shared" si="572"/>
        <v>0</v>
      </c>
      <c r="S443" s="49">
        <f t="shared" si="573"/>
        <v>298.13</v>
      </c>
      <c r="T443" s="130">
        <f t="shared" si="574"/>
        <v>120.29</v>
      </c>
      <c r="U443" s="49">
        <f t="shared" si="575"/>
        <v>11.18</v>
      </c>
      <c r="V443" s="130">
        <f t="shared" si="576"/>
        <v>0</v>
      </c>
      <c r="W443" s="130">
        <f t="shared" si="577"/>
        <v>54</v>
      </c>
      <c r="X443" s="49">
        <f t="shared" si="578"/>
        <v>483.6</v>
      </c>
      <c r="Y443" s="49">
        <f t="shared" si="579"/>
        <v>1685.84</v>
      </c>
      <c r="Z443" s="136"/>
      <c r="AA443" s="139" t="s">
        <v>54</v>
      </c>
      <c r="AB443" s="140">
        <f t="shared" si="580"/>
        <v>44.72</v>
      </c>
      <c r="AC443" s="140">
        <f t="shared" si="581"/>
        <v>894.39</v>
      </c>
      <c r="AD443" s="140">
        <f t="shared" si="582"/>
        <v>601.46</v>
      </c>
      <c r="AE443" s="140">
        <f t="shared" si="583"/>
        <v>37.27</v>
      </c>
      <c r="AF443" s="140">
        <f t="shared" si="584"/>
        <v>0</v>
      </c>
      <c r="AG443" s="140">
        <f t="shared" si="585"/>
        <v>108</v>
      </c>
      <c r="AH443" s="140">
        <f t="shared" si="586"/>
        <v>1685.84</v>
      </c>
      <c r="AI443" s="139" t="s">
        <v>32</v>
      </c>
    </row>
    <row r="444" s="225" customFormat="1" ht="16.5" spans="1:35">
      <c r="A444" s="239">
        <f t="shared" si="587"/>
        <v>441</v>
      </c>
      <c r="B444" s="240" t="s">
        <v>209</v>
      </c>
      <c r="C444" s="319" t="s">
        <v>1239</v>
      </c>
      <c r="D444" s="295" t="s">
        <v>1240</v>
      </c>
      <c r="E444" s="242">
        <v>3726.65</v>
      </c>
      <c r="F444" s="242">
        <v>0</v>
      </c>
      <c r="G444" s="242">
        <v>0</v>
      </c>
      <c r="H444" s="242">
        <v>0</v>
      </c>
      <c r="I444" s="254"/>
      <c r="J444" s="242"/>
      <c r="K444" s="240">
        <f t="shared" si="565"/>
        <v>44.72</v>
      </c>
      <c r="L444" s="240">
        <f t="shared" si="566"/>
        <v>0</v>
      </c>
      <c r="M444" s="242">
        <f t="shared" si="567"/>
        <v>0</v>
      </c>
      <c r="N444" s="240">
        <f t="shared" si="568"/>
        <v>0</v>
      </c>
      <c r="O444" s="242">
        <f t="shared" si="569"/>
        <v>0</v>
      </c>
      <c r="P444" s="242">
        <f t="shared" si="570"/>
        <v>0</v>
      </c>
      <c r="Q444" s="242">
        <f t="shared" si="571"/>
        <v>44.72</v>
      </c>
      <c r="R444" s="240">
        <f t="shared" si="572"/>
        <v>0</v>
      </c>
      <c r="S444" s="240">
        <f t="shared" si="573"/>
        <v>0</v>
      </c>
      <c r="T444" s="242">
        <f t="shared" si="574"/>
        <v>0</v>
      </c>
      <c r="U444" s="240">
        <f t="shared" si="575"/>
        <v>0</v>
      </c>
      <c r="V444" s="242">
        <f t="shared" si="576"/>
        <v>0</v>
      </c>
      <c r="W444" s="242">
        <f t="shared" si="577"/>
        <v>0</v>
      </c>
      <c r="X444" s="240">
        <f t="shared" si="578"/>
        <v>0</v>
      </c>
      <c r="Y444" s="240">
        <f t="shared" si="579"/>
        <v>44.72</v>
      </c>
      <c r="Z444" s="259"/>
      <c r="AA444" s="257" t="s">
        <v>69</v>
      </c>
      <c r="AB444" s="258">
        <f t="shared" si="580"/>
        <v>44.72</v>
      </c>
      <c r="AC444" s="258">
        <f t="shared" si="581"/>
        <v>0</v>
      </c>
      <c r="AD444" s="258">
        <f t="shared" si="582"/>
        <v>0</v>
      </c>
      <c r="AE444" s="258">
        <f t="shared" si="583"/>
        <v>0</v>
      </c>
      <c r="AF444" s="258">
        <f t="shared" si="584"/>
        <v>0</v>
      </c>
      <c r="AG444" s="258">
        <f t="shared" si="585"/>
        <v>0</v>
      </c>
      <c r="AH444" s="258">
        <f t="shared" si="586"/>
        <v>44.72</v>
      </c>
      <c r="AI444" s="257" t="s">
        <v>32</v>
      </c>
    </row>
    <row r="445" ht="16.5" spans="1:35">
      <c r="A445" s="129">
        <f t="shared" si="587"/>
        <v>442</v>
      </c>
      <c r="B445" s="49" t="s">
        <v>119</v>
      </c>
      <c r="C445" s="317" t="s">
        <v>1241</v>
      </c>
      <c r="D445" s="160" t="s">
        <v>1242</v>
      </c>
      <c r="E445" s="130">
        <v>3726.65</v>
      </c>
      <c r="F445" s="130">
        <v>3726.65</v>
      </c>
      <c r="G445" s="130">
        <v>6014.67</v>
      </c>
      <c r="H445" s="130">
        <v>3726.65</v>
      </c>
      <c r="I445" s="164"/>
      <c r="J445" s="130">
        <v>108</v>
      </c>
      <c r="K445" s="49">
        <f t="shared" si="565"/>
        <v>44.72</v>
      </c>
      <c r="L445" s="49">
        <f t="shared" si="566"/>
        <v>596.26</v>
      </c>
      <c r="M445" s="130">
        <f t="shared" si="567"/>
        <v>481.17</v>
      </c>
      <c r="N445" s="49">
        <f t="shared" si="568"/>
        <v>26.09</v>
      </c>
      <c r="O445" s="130">
        <f t="shared" si="569"/>
        <v>0</v>
      </c>
      <c r="P445" s="130">
        <f t="shared" si="570"/>
        <v>54</v>
      </c>
      <c r="Q445" s="130">
        <f t="shared" si="571"/>
        <v>1202.24</v>
      </c>
      <c r="R445" s="49">
        <f t="shared" si="572"/>
        <v>0</v>
      </c>
      <c r="S445" s="49">
        <f t="shared" si="573"/>
        <v>298.13</v>
      </c>
      <c r="T445" s="130">
        <f t="shared" si="574"/>
        <v>120.29</v>
      </c>
      <c r="U445" s="49">
        <f t="shared" si="575"/>
        <v>11.18</v>
      </c>
      <c r="V445" s="130">
        <f t="shared" si="576"/>
        <v>0</v>
      </c>
      <c r="W445" s="130">
        <f t="shared" si="577"/>
        <v>54</v>
      </c>
      <c r="X445" s="49">
        <f t="shared" si="578"/>
        <v>483.6</v>
      </c>
      <c r="Y445" s="49">
        <f t="shared" si="579"/>
        <v>1685.84</v>
      </c>
      <c r="Z445" s="136"/>
      <c r="AA445" s="139" t="s">
        <v>78</v>
      </c>
      <c r="AB445" s="140">
        <f t="shared" si="580"/>
        <v>44.72</v>
      </c>
      <c r="AC445" s="140">
        <f t="shared" si="581"/>
        <v>894.39</v>
      </c>
      <c r="AD445" s="140">
        <f t="shared" si="582"/>
        <v>601.46</v>
      </c>
      <c r="AE445" s="140">
        <f t="shared" si="583"/>
        <v>37.27</v>
      </c>
      <c r="AF445" s="140">
        <f t="shared" si="584"/>
        <v>0</v>
      </c>
      <c r="AG445" s="140">
        <f t="shared" si="585"/>
        <v>108</v>
      </c>
      <c r="AH445" s="140">
        <f t="shared" si="586"/>
        <v>1685.84</v>
      </c>
      <c r="AI445" s="139" t="s">
        <v>32</v>
      </c>
    </row>
    <row r="446" ht="16.5" spans="1:35">
      <c r="A446" s="129">
        <f t="shared" si="587"/>
        <v>443</v>
      </c>
      <c r="B446" s="49" t="s">
        <v>201</v>
      </c>
      <c r="C446" s="317" t="s">
        <v>1243</v>
      </c>
      <c r="D446" s="160" t="s">
        <v>1244</v>
      </c>
      <c r="E446" s="130">
        <v>3726.65</v>
      </c>
      <c r="F446" s="130">
        <v>3726.65</v>
      </c>
      <c r="G446" s="130">
        <v>6014.67</v>
      </c>
      <c r="H446" s="130">
        <v>3726.65</v>
      </c>
      <c r="I446" s="164"/>
      <c r="J446" s="130">
        <v>108</v>
      </c>
      <c r="K446" s="49">
        <f t="shared" si="565"/>
        <v>44.72</v>
      </c>
      <c r="L446" s="49">
        <f t="shared" si="566"/>
        <v>596.26</v>
      </c>
      <c r="M446" s="130">
        <f t="shared" si="567"/>
        <v>481.17</v>
      </c>
      <c r="N446" s="49">
        <f t="shared" si="568"/>
        <v>26.09</v>
      </c>
      <c r="O446" s="130">
        <f t="shared" si="569"/>
        <v>0</v>
      </c>
      <c r="P446" s="130">
        <f t="shared" si="570"/>
        <v>54</v>
      </c>
      <c r="Q446" s="130">
        <f t="shared" si="571"/>
        <v>1202.24</v>
      </c>
      <c r="R446" s="49">
        <f t="shared" si="572"/>
        <v>0</v>
      </c>
      <c r="S446" s="49">
        <f t="shared" si="573"/>
        <v>298.13</v>
      </c>
      <c r="T446" s="130">
        <f t="shared" si="574"/>
        <v>120.29</v>
      </c>
      <c r="U446" s="49">
        <f t="shared" si="575"/>
        <v>11.18</v>
      </c>
      <c r="V446" s="130">
        <f t="shared" si="576"/>
        <v>0</v>
      </c>
      <c r="W446" s="130">
        <f t="shared" si="577"/>
        <v>54</v>
      </c>
      <c r="X446" s="49">
        <f t="shared" si="578"/>
        <v>483.6</v>
      </c>
      <c r="Y446" s="49">
        <f t="shared" si="579"/>
        <v>1685.84</v>
      </c>
      <c r="Z446" s="136"/>
      <c r="AA446" s="139" t="s">
        <v>66</v>
      </c>
      <c r="AB446" s="140">
        <f t="shared" si="580"/>
        <v>44.72</v>
      </c>
      <c r="AC446" s="140">
        <f t="shared" si="581"/>
        <v>894.39</v>
      </c>
      <c r="AD446" s="140">
        <f t="shared" si="582"/>
        <v>601.46</v>
      </c>
      <c r="AE446" s="140">
        <f t="shared" si="583"/>
        <v>37.27</v>
      </c>
      <c r="AF446" s="140">
        <f t="shared" si="584"/>
        <v>0</v>
      </c>
      <c r="AG446" s="140">
        <f t="shared" si="585"/>
        <v>108</v>
      </c>
      <c r="AH446" s="140">
        <f t="shared" si="586"/>
        <v>1685.84</v>
      </c>
      <c r="AI446" s="139" t="s">
        <v>32</v>
      </c>
    </row>
    <row r="447" ht="16.5" spans="1:35">
      <c r="A447" s="129">
        <f t="shared" si="587"/>
        <v>444</v>
      </c>
      <c r="B447" s="49" t="s">
        <v>568</v>
      </c>
      <c r="C447" s="317" t="s">
        <v>1245</v>
      </c>
      <c r="D447" s="160" t="s">
        <v>1246</v>
      </c>
      <c r="E447" s="130">
        <v>3726.65</v>
      </c>
      <c r="F447" s="130">
        <v>3726.65</v>
      </c>
      <c r="G447" s="130">
        <v>6014.67</v>
      </c>
      <c r="H447" s="130">
        <v>3726.65</v>
      </c>
      <c r="I447" s="164"/>
      <c r="J447" s="130">
        <v>108</v>
      </c>
      <c r="K447" s="49">
        <f t="shared" si="565"/>
        <v>44.72</v>
      </c>
      <c r="L447" s="49">
        <f t="shared" si="566"/>
        <v>596.26</v>
      </c>
      <c r="M447" s="130">
        <f t="shared" si="567"/>
        <v>481.17</v>
      </c>
      <c r="N447" s="49">
        <f t="shared" si="568"/>
        <v>26.09</v>
      </c>
      <c r="O447" s="130">
        <f t="shared" si="569"/>
        <v>0</v>
      </c>
      <c r="P447" s="130">
        <f t="shared" si="570"/>
        <v>54</v>
      </c>
      <c r="Q447" s="130">
        <f t="shared" si="571"/>
        <v>1202.24</v>
      </c>
      <c r="R447" s="49">
        <f t="shared" si="572"/>
        <v>0</v>
      </c>
      <c r="S447" s="49">
        <f t="shared" si="573"/>
        <v>298.13</v>
      </c>
      <c r="T447" s="130">
        <f t="shared" si="574"/>
        <v>120.29</v>
      </c>
      <c r="U447" s="49">
        <f t="shared" si="575"/>
        <v>11.18</v>
      </c>
      <c r="V447" s="130">
        <f t="shared" si="576"/>
        <v>0</v>
      </c>
      <c r="W447" s="130">
        <f t="shared" si="577"/>
        <v>54</v>
      </c>
      <c r="X447" s="49">
        <f t="shared" si="578"/>
        <v>483.6</v>
      </c>
      <c r="Y447" s="49">
        <f t="shared" si="579"/>
        <v>1685.84</v>
      </c>
      <c r="Z447" s="136"/>
      <c r="AA447" s="139" t="s">
        <v>54</v>
      </c>
      <c r="AB447" s="140">
        <f t="shared" si="580"/>
        <v>44.72</v>
      </c>
      <c r="AC447" s="140">
        <f t="shared" si="581"/>
        <v>894.39</v>
      </c>
      <c r="AD447" s="140">
        <f t="shared" si="582"/>
        <v>601.46</v>
      </c>
      <c r="AE447" s="140">
        <f t="shared" si="583"/>
        <v>37.27</v>
      </c>
      <c r="AF447" s="140">
        <f t="shared" si="584"/>
        <v>0</v>
      </c>
      <c r="AG447" s="140">
        <f t="shared" si="585"/>
        <v>108</v>
      </c>
      <c r="AH447" s="140">
        <f t="shared" si="586"/>
        <v>1685.84</v>
      </c>
      <c r="AI447" s="139" t="s">
        <v>32</v>
      </c>
    </row>
    <row r="448" ht="16.5" spans="1:35">
      <c r="A448" s="129">
        <f t="shared" si="587"/>
        <v>445</v>
      </c>
      <c r="B448" s="49" t="s">
        <v>209</v>
      </c>
      <c r="C448" s="317" t="s">
        <v>1247</v>
      </c>
      <c r="D448" s="160" t="s">
        <v>1248</v>
      </c>
      <c r="E448" s="130">
        <v>3726.65</v>
      </c>
      <c r="F448" s="130">
        <v>3726.65</v>
      </c>
      <c r="G448" s="130">
        <v>6014.67</v>
      </c>
      <c r="H448" s="130">
        <v>3726.65</v>
      </c>
      <c r="I448" s="164"/>
      <c r="J448" s="130">
        <v>108</v>
      </c>
      <c r="K448" s="49">
        <f t="shared" si="565"/>
        <v>44.72</v>
      </c>
      <c r="L448" s="49">
        <f t="shared" si="566"/>
        <v>596.26</v>
      </c>
      <c r="M448" s="130">
        <f t="shared" si="567"/>
        <v>481.17</v>
      </c>
      <c r="N448" s="49">
        <f t="shared" si="568"/>
        <v>26.09</v>
      </c>
      <c r="O448" s="130">
        <f t="shared" si="569"/>
        <v>0</v>
      </c>
      <c r="P448" s="130">
        <f t="shared" si="570"/>
        <v>54</v>
      </c>
      <c r="Q448" s="130">
        <f t="shared" si="571"/>
        <v>1202.24</v>
      </c>
      <c r="R448" s="49">
        <f t="shared" si="572"/>
        <v>0</v>
      </c>
      <c r="S448" s="49">
        <f t="shared" si="573"/>
        <v>298.13</v>
      </c>
      <c r="T448" s="130">
        <f t="shared" si="574"/>
        <v>120.29</v>
      </c>
      <c r="U448" s="49">
        <f t="shared" si="575"/>
        <v>11.18</v>
      </c>
      <c r="V448" s="130">
        <f t="shared" si="576"/>
        <v>0</v>
      </c>
      <c r="W448" s="130">
        <f t="shared" si="577"/>
        <v>54</v>
      </c>
      <c r="X448" s="49">
        <f t="shared" si="578"/>
        <v>483.6</v>
      </c>
      <c r="Y448" s="49">
        <f t="shared" si="579"/>
        <v>1685.84</v>
      </c>
      <c r="Z448" s="136"/>
      <c r="AA448" s="139" t="s">
        <v>69</v>
      </c>
      <c r="AB448" s="140">
        <f t="shared" si="580"/>
        <v>44.72</v>
      </c>
      <c r="AC448" s="140">
        <f t="shared" si="581"/>
        <v>894.39</v>
      </c>
      <c r="AD448" s="140">
        <f t="shared" si="582"/>
        <v>601.46</v>
      </c>
      <c r="AE448" s="140">
        <f t="shared" si="583"/>
        <v>37.27</v>
      </c>
      <c r="AF448" s="140">
        <f t="shared" si="584"/>
        <v>0</v>
      </c>
      <c r="AG448" s="140">
        <f t="shared" si="585"/>
        <v>108</v>
      </c>
      <c r="AH448" s="140">
        <f t="shared" si="586"/>
        <v>1685.84</v>
      </c>
      <c r="AI448" s="139" t="s">
        <v>32</v>
      </c>
    </row>
    <row r="449" ht="16.5" spans="1:35">
      <c r="A449" s="129">
        <f t="shared" si="587"/>
        <v>446</v>
      </c>
      <c r="B449" s="49" t="s">
        <v>262</v>
      </c>
      <c r="C449" s="317" t="s">
        <v>1249</v>
      </c>
      <c r="D449" s="160" t="s">
        <v>1250</v>
      </c>
      <c r="E449" s="130">
        <v>3726.65</v>
      </c>
      <c r="F449" s="130">
        <v>3726.65</v>
      </c>
      <c r="G449" s="130">
        <v>6014.67</v>
      </c>
      <c r="H449" s="130">
        <v>3726.65</v>
      </c>
      <c r="I449" s="164"/>
      <c r="J449" s="130">
        <v>108</v>
      </c>
      <c r="K449" s="49">
        <f t="shared" si="565"/>
        <v>44.72</v>
      </c>
      <c r="L449" s="49">
        <f t="shared" si="566"/>
        <v>596.26</v>
      </c>
      <c r="M449" s="130">
        <f t="shared" si="567"/>
        <v>481.17</v>
      </c>
      <c r="N449" s="49">
        <f t="shared" si="568"/>
        <v>26.09</v>
      </c>
      <c r="O449" s="130">
        <f t="shared" si="569"/>
        <v>0</v>
      </c>
      <c r="P449" s="130">
        <f t="shared" si="570"/>
        <v>54</v>
      </c>
      <c r="Q449" s="130">
        <f t="shared" si="571"/>
        <v>1202.24</v>
      </c>
      <c r="R449" s="49">
        <f t="shared" si="572"/>
        <v>0</v>
      </c>
      <c r="S449" s="49">
        <f t="shared" si="573"/>
        <v>298.13</v>
      </c>
      <c r="T449" s="130">
        <f t="shared" si="574"/>
        <v>120.29</v>
      </c>
      <c r="U449" s="49">
        <f t="shared" si="575"/>
        <v>11.18</v>
      </c>
      <c r="V449" s="130">
        <f t="shared" si="576"/>
        <v>0</v>
      </c>
      <c r="W449" s="130">
        <f t="shared" si="577"/>
        <v>54</v>
      </c>
      <c r="X449" s="49">
        <f t="shared" si="578"/>
        <v>483.6</v>
      </c>
      <c r="Y449" s="49">
        <f t="shared" si="579"/>
        <v>1685.84</v>
      </c>
      <c r="Z449" s="136"/>
      <c r="AA449" s="139" t="s">
        <v>68</v>
      </c>
      <c r="AB449" s="140">
        <f t="shared" si="580"/>
        <v>44.72</v>
      </c>
      <c r="AC449" s="140">
        <f t="shared" si="581"/>
        <v>894.39</v>
      </c>
      <c r="AD449" s="140">
        <f t="shared" si="582"/>
        <v>601.46</v>
      </c>
      <c r="AE449" s="140">
        <f t="shared" si="583"/>
        <v>37.27</v>
      </c>
      <c r="AF449" s="140">
        <f t="shared" si="584"/>
        <v>0</v>
      </c>
      <c r="AG449" s="140">
        <f t="shared" si="585"/>
        <v>108</v>
      </c>
      <c r="AH449" s="140">
        <f t="shared" si="586"/>
        <v>1685.84</v>
      </c>
      <c r="AI449" s="139" t="s">
        <v>32</v>
      </c>
    </row>
    <row r="450" ht="16.5" spans="1:35">
      <c r="A450" s="129">
        <f t="shared" si="587"/>
        <v>447</v>
      </c>
      <c r="B450" s="49" t="s">
        <v>568</v>
      </c>
      <c r="C450" s="317" t="s">
        <v>1251</v>
      </c>
      <c r="D450" s="160" t="s">
        <v>1252</v>
      </c>
      <c r="E450" s="130">
        <v>3726.65</v>
      </c>
      <c r="F450" s="130">
        <v>3726.65</v>
      </c>
      <c r="G450" s="130">
        <v>6014.67</v>
      </c>
      <c r="H450" s="130">
        <v>3726.65</v>
      </c>
      <c r="I450" s="164"/>
      <c r="J450" s="130">
        <v>108</v>
      </c>
      <c r="K450" s="49">
        <f t="shared" si="565"/>
        <v>44.72</v>
      </c>
      <c r="L450" s="49">
        <f t="shared" si="566"/>
        <v>596.26</v>
      </c>
      <c r="M450" s="130">
        <f t="shared" si="567"/>
        <v>481.17</v>
      </c>
      <c r="N450" s="49">
        <f t="shared" si="568"/>
        <v>26.09</v>
      </c>
      <c r="O450" s="130">
        <f t="shared" si="569"/>
        <v>0</v>
      </c>
      <c r="P450" s="130">
        <f t="shared" si="570"/>
        <v>54</v>
      </c>
      <c r="Q450" s="130">
        <f t="shared" si="571"/>
        <v>1202.24</v>
      </c>
      <c r="R450" s="49">
        <f t="shared" si="572"/>
        <v>0</v>
      </c>
      <c r="S450" s="49">
        <f t="shared" si="573"/>
        <v>298.13</v>
      </c>
      <c r="T450" s="130">
        <f t="shared" si="574"/>
        <v>120.29</v>
      </c>
      <c r="U450" s="49">
        <f t="shared" si="575"/>
        <v>11.18</v>
      </c>
      <c r="V450" s="130">
        <f t="shared" si="576"/>
        <v>0</v>
      </c>
      <c r="W450" s="130">
        <f t="shared" si="577"/>
        <v>54</v>
      </c>
      <c r="X450" s="49">
        <f t="shared" si="578"/>
        <v>483.6</v>
      </c>
      <c r="Y450" s="49">
        <f t="shared" si="579"/>
        <v>1685.84</v>
      </c>
      <c r="Z450" s="136"/>
      <c r="AA450" s="139" t="s">
        <v>54</v>
      </c>
      <c r="AB450" s="140">
        <f t="shared" si="580"/>
        <v>44.72</v>
      </c>
      <c r="AC450" s="140">
        <f t="shared" si="581"/>
        <v>894.39</v>
      </c>
      <c r="AD450" s="140">
        <f t="shared" si="582"/>
        <v>601.46</v>
      </c>
      <c r="AE450" s="140">
        <f t="shared" si="583"/>
        <v>37.27</v>
      </c>
      <c r="AF450" s="140">
        <f t="shared" si="584"/>
        <v>0</v>
      </c>
      <c r="AG450" s="140">
        <f t="shared" si="585"/>
        <v>108</v>
      </c>
      <c r="AH450" s="140">
        <f t="shared" si="586"/>
        <v>1685.84</v>
      </c>
      <c r="AI450" s="139" t="s">
        <v>32</v>
      </c>
    </row>
    <row r="451" ht="16.5" spans="1:35">
      <c r="A451" s="129">
        <f t="shared" si="587"/>
        <v>448</v>
      </c>
      <c r="B451" s="49" t="s">
        <v>223</v>
      </c>
      <c r="C451" s="317" t="s">
        <v>1253</v>
      </c>
      <c r="D451" s="160" t="s">
        <v>1254</v>
      </c>
      <c r="E451" s="130">
        <v>3726.65</v>
      </c>
      <c r="F451" s="130">
        <v>3726.65</v>
      </c>
      <c r="G451" s="130">
        <v>6014.67</v>
      </c>
      <c r="H451" s="130">
        <v>3726.65</v>
      </c>
      <c r="I451" s="164"/>
      <c r="J451" s="130">
        <v>108</v>
      </c>
      <c r="K451" s="49">
        <f t="shared" si="565"/>
        <v>44.72</v>
      </c>
      <c r="L451" s="49">
        <f t="shared" si="566"/>
        <v>596.26</v>
      </c>
      <c r="M451" s="130">
        <f t="shared" si="567"/>
        <v>481.17</v>
      </c>
      <c r="N451" s="49">
        <f t="shared" si="568"/>
        <v>26.09</v>
      </c>
      <c r="O451" s="130">
        <f t="shared" si="569"/>
        <v>0</v>
      </c>
      <c r="P451" s="130">
        <f t="shared" si="570"/>
        <v>54</v>
      </c>
      <c r="Q451" s="130">
        <f t="shared" si="571"/>
        <v>1202.24</v>
      </c>
      <c r="R451" s="49">
        <f t="shared" si="572"/>
        <v>0</v>
      </c>
      <c r="S451" s="49">
        <f t="shared" si="573"/>
        <v>298.13</v>
      </c>
      <c r="T451" s="130">
        <f t="shared" si="574"/>
        <v>120.29</v>
      </c>
      <c r="U451" s="49">
        <f t="shared" si="575"/>
        <v>11.18</v>
      </c>
      <c r="V451" s="130">
        <f t="shared" si="576"/>
        <v>0</v>
      </c>
      <c r="W451" s="130">
        <f t="shared" si="577"/>
        <v>54</v>
      </c>
      <c r="X451" s="49">
        <f t="shared" si="578"/>
        <v>483.6</v>
      </c>
      <c r="Y451" s="49">
        <f t="shared" si="579"/>
        <v>1685.84</v>
      </c>
      <c r="Z451" s="136"/>
      <c r="AA451" s="139" t="s">
        <v>71</v>
      </c>
      <c r="AB451" s="140">
        <f t="shared" si="580"/>
        <v>44.72</v>
      </c>
      <c r="AC451" s="140">
        <f t="shared" si="581"/>
        <v>894.39</v>
      </c>
      <c r="AD451" s="140">
        <f t="shared" si="582"/>
        <v>601.46</v>
      </c>
      <c r="AE451" s="140">
        <f t="shared" si="583"/>
        <v>37.27</v>
      </c>
      <c r="AF451" s="140">
        <f t="shared" si="584"/>
        <v>0</v>
      </c>
      <c r="AG451" s="140">
        <f t="shared" si="585"/>
        <v>108</v>
      </c>
      <c r="AH451" s="140">
        <f t="shared" si="586"/>
        <v>1685.84</v>
      </c>
      <c r="AI451" s="139" t="s">
        <v>35</v>
      </c>
    </row>
    <row r="452" ht="16.5" spans="1:35">
      <c r="A452" s="129">
        <f t="shared" ref="A452:A461" si="588">ROW()-3</f>
        <v>449</v>
      </c>
      <c r="B452" s="49" t="s">
        <v>217</v>
      </c>
      <c r="C452" s="317" t="s">
        <v>1255</v>
      </c>
      <c r="D452" s="160" t="s">
        <v>1256</v>
      </c>
      <c r="E452" s="130">
        <v>3726.65</v>
      </c>
      <c r="F452" s="130">
        <v>3726.65</v>
      </c>
      <c r="G452" s="130">
        <v>6014.67</v>
      </c>
      <c r="H452" s="130">
        <v>3726.65</v>
      </c>
      <c r="I452" s="164"/>
      <c r="J452" s="130">
        <v>108</v>
      </c>
      <c r="K452" s="49">
        <f t="shared" si="565"/>
        <v>44.72</v>
      </c>
      <c r="L452" s="49">
        <f t="shared" si="566"/>
        <v>596.26</v>
      </c>
      <c r="M452" s="130">
        <f t="shared" si="567"/>
        <v>481.17</v>
      </c>
      <c r="N452" s="49">
        <f t="shared" si="568"/>
        <v>26.09</v>
      </c>
      <c r="O452" s="130">
        <f t="shared" si="569"/>
        <v>0</v>
      </c>
      <c r="P452" s="130">
        <f t="shared" si="570"/>
        <v>54</v>
      </c>
      <c r="Q452" s="130">
        <f t="shared" si="571"/>
        <v>1202.24</v>
      </c>
      <c r="R452" s="49">
        <f t="shared" si="572"/>
        <v>0</v>
      </c>
      <c r="S452" s="49">
        <f t="shared" si="573"/>
        <v>298.13</v>
      </c>
      <c r="T452" s="130">
        <f t="shared" si="574"/>
        <v>120.29</v>
      </c>
      <c r="U452" s="49">
        <f t="shared" si="575"/>
        <v>11.18</v>
      </c>
      <c r="V452" s="130">
        <f t="shared" si="576"/>
        <v>0</v>
      </c>
      <c r="W452" s="130">
        <f t="shared" si="577"/>
        <v>54</v>
      </c>
      <c r="X452" s="49">
        <f t="shared" si="578"/>
        <v>483.6</v>
      </c>
      <c r="Y452" s="49">
        <f t="shared" si="579"/>
        <v>1685.84</v>
      </c>
      <c r="Z452" s="136"/>
      <c r="AA452" s="139" t="s">
        <v>57</v>
      </c>
      <c r="AB452" s="140">
        <f t="shared" si="580"/>
        <v>44.72</v>
      </c>
      <c r="AC452" s="140">
        <f t="shared" si="581"/>
        <v>894.39</v>
      </c>
      <c r="AD452" s="140">
        <f t="shared" si="582"/>
        <v>601.46</v>
      </c>
      <c r="AE452" s="140">
        <f t="shared" si="583"/>
        <v>37.27</v>
      </c>
      <c r="AF452" s="140">
        <f t="shared" si="584"/>
        <v>0</v>
      </c>
      <c r="AG452" s="140">
        <f t="shared" si="585"/>
        <v>108</v>
      </c>
      <c r="AH452" s="140">
        <f t="shared" si="586"/>
        <v>1685.84</v>
      </c>
      <c r="AI452" s="139" t="s">
        <v>32</v>
      </c>
    </row>
    <row r="453" ht="16.5" spans="1:35">
      <c r="A453" s="129">
        <f t="shared" si="588"/>
        <v>450</v>
      </c>
      <c r="B453" s="49" t="s">
        <v>217</v>
      </c>
      <c r="C453" s="317" t="s">
        <v>1257</v>
      </c>
      <c r="D453" s="160" t="s">
        <v>1258</v>
      </c>
      <c r="E453" s="130">
        <v>3726.65</v>
      </c>
      <c r="F453" s="130">
        <v>3726.65</v>
      </c>
      <c r="G453" s="130">
        <v>6014.67</v>
      </c>
      <c r="H453" s="130">
        <v>3726.65</v>
      </c>
      <c r="I453" s="164"/>
      <c r="J453" s="130">
        <v>108</v>
      </c>
      <c r="K453" s="49">
        <f t="shared" si="565"/>
        <v>44.72</v>
      </c>
      <c r="L453" s="49">
        <f t="shared" si="566"/>
        <v>596.26</v>
      </c>
      <c r="M453" s="130">
        <f t="shared" si="567"/>
        <v>481.17</v>
      </c>
      <c r="N453" s="49">
        <f t="shared" si="568"/>
        <v>26.09</v>
      </c>
      <c r="O453" s="130">
        <f t="shared" si="569"/>
        <v>0</v>
      </c>
      <c r="P453" s="130">
        <f t="shared" si="570"/>
        <v>54</v>
      </c>
      <c r="Q453" s="130">
        <f t="shared" si="571"/>
        <v>1202.24</v>
      </c>
      <c r="R453" s="49">
        <f t="shared" si="572"/>
        <v>0</v>
      </c>
      <c r="S453" s="49">
        <f t="shared" si="573"/>
        <v>298.13</v>
      </c>
      <c r="T453" s="130">
        <f t="shared" si="574"/>
        <v>120.29</v>
      </c>
      <c r="U453" s="49">
        <f t="shared" si="575"/>
        <v>11.18</v>
      </c>
      <c r="V453" s="130">
        <f t="shared" si="576"/>
        <v>0</v>
      </c>
      <c r="W453" s="130">
        <f t="shared" si="577"/>
        <v>54</v>
      </c>
      <c r="X453" s="49">
        <f t="shared" si="578"/>
        <v>483.6</v>
      </c>
      <c r="Y453" s="49">
        <f t="shared" si="579"/>
        <v>1685.84</v>
      </c>
      <c r="Z453" s="136"/>
      <c r="AA453" s="139" t="s">
        <v>57</v>
      </c>
      <c r="AB453" s="140">
        <f t="shared" si="580"/>
        <v>44.72</v>
      </c>
      <c r="AC453" s="140">
        <f t="shared" si="581"/>
        <v>894.39</v>
      </c>
      <c r="AD453" s="140">
        <f t="shared" si="582"/>
        <v>601.46</v>
      </c>
      <c r="AE453" s="140">
        <f t="shared" si="583"/>
        <v>37.27</v>
      </c>
      <c r="AF453" s="140">
        <f t="shared" si="584"/>
        <v>0</v>
      </c>
      <c r="AG453" s="140">
        <f t="shared" si="585"/>
        <v>108</v>
      </c>
      <c r="AH453" s="140">
        <f t="shared" si="586"/>
        <v>1685.84</v>
      </c>
      <c r="AI453" s="139" t="s">
        <v>32</v>
      </c>
    </row>
    <row r="454" ht="16.5" spans="1:35">
      <c r="A454" s="129">
        <f t="shared" si="588"/>
        <v>451</v>
      </c>
      <c r="B454" s="49" t="s">
        <v>119</v>
      </c>
      <c r="C454" s="317" t="s">
        <v>820</v>
      </c>
      <c r="D454" s="160" t="s">
        <v>821</v>
      </c>
      <c r="E454" s="130">
        <v>3726.65</v>
      </c>
      <c r="F454" s="130">
        <v>3726.65</v>
      </c>
      <c r="G454" s="130">
        <v>6014.67</v>
      </c>
      <c r="H454" s="130">
        <v>3726.65</v>
      </c>
      <c r="I454" s="164"/>
      <c r="J454" s="130"/>
      <c r="K454" s="49">
        <f t="shared" si="565"/>
        <v>44.72</v>
      </c>
      <c r="L454" s="49">
        <f t="shared" si="566"/>
        <v>596.26</v>
      </c>
      <c r="M454" s="130">
        <f t="shared" si="567"/>
        <v>481.17</v>
      </c>
      <c r="N454" s="49">
        <f t="shared" si="568"/>
        <v>26.09</v>
      </c>
      <c r="O454" s="130">
        <f t="shared" si="569"/>
        <v>0</v>
      </c>
      <c r="P454" s="130">
        <f t="shared" si="570"/>
        <v>0</v>
      </c>
      <c r="Q454" s="130">
        <f t="shared" si="571"/>
        <v>1148.24</v>
      </c>
      <c r="R454" s="49">
        <f t="shared" si="572"/>
        <v>0</v>
      </c>
      <c r="S454" s="49">
        <f t="shared" si="573"/>
        <v>298.13</v>
      </c>
      <c r="T454" s="130">
        <f t="shared" si="574"/>
        <v>120.29</v>
      </c>
      <c r="U454" s="49">
        <f t="shared" si="575"/>
        <v>11.18</v>
      </c>
      <c r="V454" s="130">
        <f t="shared" si="576"/>
        <v>0</v>
      </c>
      <c r="W454" s="130">
        <f t="shared" si="577"/>
        <v>0</v>
      </c>
      <c r="X454" s="49">
        <f t="shared" si="578"/>
        <v>429.6</v>
      </c>
      <c r="Y454" s="49">
        <f t="shared" si="579"/>
        <v>1577.84</v>
      </c>
      <c r="Z454" s="136"/>
      <c r="AA454" s="139" t="s">
        <v>78</v>
      </c>
      <c r="AB454" s="140">
        <f t="shared" si="580"/>
        <v>44.72</v>
      </c>
      <c r="AC454" s="140">
        <f t="shared" si="581"/>
        <v>894.39</v>
      </c>
      <c r="AD454" s="140">
        <f t="shared" si="582"/>
        <v>601.46</v>
      </c>
      <c r="AE454" s="140">
        <f t="shared" si="583"/>
        <v>37.27</v>
      </c>
      <c r="AF454" s="140">
        <f t="shared" si="584"/>
        <v>0</v>
      </c>
      <c r="AG454" s="140">
        <f t="shared" si="585"/>
        <v>0</v>
      </c>
      <c r="AH454" s="140">
        <f t="shared" si="586"/>
        <v>1577.84</v>
      </c>
      <c r="AI454" s="139" t="s">
        <v>32</v>
      </c>
    </row>
    <row r="455" ht="16.5" spans="1:35">
      <c r="A455" s="129">
        <f t="shared" si="588"/>
        <v>452</v>
      </c>
      <c r="B455" s="49" t="s">
        <v>262</v>
      </c>
      <c r="C455" s="317" t="s">
        <v>1259</v>
      </c>
      <c r="D455" s="160" t="s">
        <v>1260</v>
      </c>
      <c r="E455" s="130">
        <v>3726.65</v>
      </c>
      <c r="F455" s="130">
        <v>3726.65</v>
      </c>
      <c r="G455" s="130">
        <v>6014.67</v>
      </c>
      <c r="H455" s="130">
        <v>3726.65</v>
      </c>
      <c r="I455" s="164"/>
      <c r="J455" s="130">
        <v>108</v>
      </c>
      <c r="K455" s="49">
        <f t="shared" si="565"/>
        <v>44.72</v>
      </c>
      <c r="L455" s="49">
        <f t="shared" si="566"/>
        <v>596.26</v>
      </c>
      <c r="M455" s="130">
        <f t="shared" si="567"/>
        <v>481.17</v>
      </c>
      <c r="N455" s="49">
        <f t="shared" si="568"/>
        <v>26.09</v>
      </c>
      <c r="O455" s="130">
        <f t="shared" si="569"/>
        <v>0</v>
      </c>
      <c r="P455" s="130">
        <f t="shared" si="570"/>
        <v>54</v>
      </c>
      <c r="Q455" s="130">
        <f t="shared" si="571"/>
        <v>1202.24</v>
      </c>
      <c r="R455" s="49">
        <f t="shared" si="572"/>
        <v>0</v>
      </c>
      <c r="S455" s="49">
        <f t="shared" si="573"/>
        <v>298.13</v>
      </c>
      <c r="T455" s="130">
        <f t="shared" si="574"/>
        <v>120.29</v>
      </c>
      <c r="U455" s="49">
        <f t="shared" si="575"/>
        <v>11.18</v>
      </c>
      <c r="V455" s="130">
        <f t="shared" si="576"/>
        <v>0</v>
      </c>
      <c r="W455" s="130">
        <f t="shared" si="577"/>
        <v>54</v>
      </c>
      <c r="X455" s="49">
        <f t="shared" si="578"/>
        <v>483.6</v>
      </c>
      <c r="Y455" s="49">
        <f t="shared" si="579"/>
        <v>1685.84</v>
      </c>
      <c r="Z455" s="136"/>
      <c r="AA455" s="139" t="s">
        <v>68</v>
      </c>
      <c r="AB455" s="140">
        <f t="shared" si="580"/>
        <v>44.72</v>
      </c>
      <c r="AC455" s="140">
        <f t="shared" si="581"/>
        <v>894.39</v>
      </c>
      <c r="AD455" s="140">
        <f t="shared" si="582"/>
        <v>601.46</v>
      </c>
      <c r="AE455" s="140">
        <f t="shared" si="583"/>
        <v>37.27</v>
      </c>
      <c r="AF455" s="140">
        <f t="shared" si="584"/>
        <v>0</v>
      </c>
      <c r="AG455" s="140">
        <f t="shared" si="585"/>
        <v>108</v>
      </c>
      <c r="AH455" s="140">
        <f t="shared" si="586"/>
        <v>1685.84</v>
      </c>
      <c r="AI455" s="139" t="s">
        <v>32</v>
      </c>
    </row>
    <row r="456" ht="16.5" spans="1:35">
      <c r="A456" s="129">
        <f t="shared" si="588"/>
        <v>453</v>
      </c>
      <c r="B456" s="49" t="s">
        <v>368</v>
      </c>
      <c r="C456" s="317" t="s">
        <v>1261</v>
      </c>
      <c r="D456" s="160" t="s">
        <v>1262</v>
      </c>
      <c r="E456" s="130">
        <v>3726.65</v>
      </c>
      <c r="F456" s="130">
        <v>3726.65</v>
      </c>
      <c r="G456" s="130">
        <v>6014.67</v>
      </c>
      <c r="H456" s="130">
        <v>3726.65</v>
      </c>
      <c r="I456" s="170">
        <v>3180</v>
      </c>
      <c r="J456" s="130"/>
      <c r="K456" s="49">
        <f t="shared" si="565"/>
        <v>44.72</v>
      </c>
      <c r="L456" s="49">
        <f t="shared" si="566"/>
        <v>596.26</v>
      </c>
      <c r="M456" s="130">
        <f t="shared" si="567"/>
        <v>481.17</v>
      </c>
      <c r="N456" s="49">
        <f t="shared" si="568"/>
        <v>26.09</v>
      </c>
      <c r="O456" s="130">
        <f t="shared" si="569"/>
        <v>159</v>
      </c>
      <c r="P456" s="130">
        <f t="shared" si="570"/>
        <v>0</v>
      </c>
      <c r="Q456" s="130">
        <f t="shared" si="571"/>
        <v>1307.24</v>
      </c>
      <c r="R456" s="49">
        <f t="shared" si="572"/>
        <v>0</v>
      </c>
      <c r="S456" s="49">
        <f t="shared" si="573"/>
        <v>298.13</v>
      </c>
      <c r="T456" s="130">
        <f t="shared" si="574"/>
        <v>120.29</v>
      </c>
      <c r="U456" s="49">
        <f t="shared" si="575"/>
        <v>11.18</v>
      </c>
      <c r="V456" s="130">
        <f t="shared" si="576"/>
        <v>159</v>
      </c>
      <c r="W456" s="130">
        <f t="shared" si="577"/>
        <v>0</v>
      </c>
      <c r="X456" s="49">
        <f t="shared" si="578"/>
        <v>588.6</v>
      </c>
      <c r="Y456" s="49">
        <f t="shared" si="579"/>
        <v>1895.84</v>
      </c>
      <c r="Z456" s="136"/>
      <c r="AA456" s="139" t="s">
        <v>88</v>
      </c>
      <c r="AB456" s="140">
        <f t="shared" si="580"/>
        <v>44.72</v>
      </c>
      <c r="AC456" s="140">
        <f t="shared" si="581"/>
        <v>894.39</v>
      </c>
      <c r="AD456" s="140">
        <f t="shared" si="582"/>
        <v>601.46</v>
      </c>
      <c r="AE456" s="140">
        <f t="shared" si="583"/>
        <v>37.27</v>
      </c>
      <c r="AF456" s="140">
        <f t="shared" si="584"/>
        <v>318</v>
      </c>
      <c r="AG456" s="140">
        <f t="shared" si="585"/>
        <v>0</v>
      </c>
      <c r="AH456" s="140">
        <f t="shared" si="586"/>
        <v>1895.84</v>
      </c>
      <c r="AI456" s="139" t="s">
        <v>34</v>
      </c>
    </row>
    <row r="457" ht="16.5" spans="1:35">
      <c r="A457" s="129">
        <f t="shared" si="588"/>
        <v>454</v>
      </c>
      <c r="B457" s="49" t="s">
        <v>50</v>
      </c>
      <c r="C457" s="317" t="s">
        <v>1263</v>
      </c>
      <c r="D457" s="160" t="s">
        <v>1264</v>
      </c>
      <c r="E457" s="130">
        <v>3726.65</v>
      </c>
      <c r="F457" s="130">
        <v>3726.65</v>
      </c>
      <c r="G457" s="130">
        <v>6014.67</v>
      </c>
      <c r="H457" s="130">
        <v>3726.65</v>
      </c>
      <c r="I457" s="164"/>
      <c r="J457" s="130">
        <v>108</v>
      </c>
      <c r="K457" s="49">
        <f t="shared" si="565"/>
        <v>44.72</v>
      </c>
      <c r="L457" s="49">
        <f t="shared" si="566"/>
        <v>596.26</v>
      </c>
      <c r="M457" s="130">
        <f t="shared" si="567"/>
        <v>481.17</v>
      </c>
      <c r="N457" s="49">
        <f t="shared" si="568"/>
        <v>26.09</v>
      </c>
      <c r="O457" s="130">
        <f t="shared" si="569"/>
        <v>0</v>
      </c>
      <c r="P457" s="130">
        <f t="shared" si="570"/>
        <v>54</v>
      </c>
      <c r="Q457" s="130">
        <f t="shared" si="571"/>
        <v>1202.24</v>
      </c>
      <c r="R457" s="49">
        <f t="shared" si="572"/>
        <v>0</v>
      </c>
      <c r="S457" s="49">
        <f t="shared" si="573"/>
        <v>298.13</v>
      </c>
      <c r="T457" s="130">
        <f t="shared" si="574"/>
        <v>120.29</v>
      </c>
      <c r="U457" s="49">
        <f t="shared" si="575"/>
        <v>11.18</v>
      </c>
      <c r="V457" s="130">
        <f t="shared" si="576"/>
        <v>0</v>
      </c>
      <c r="W457" s="130">
        <f t="shared" si="577"/>
        <v>54</v>
      </c>
      <c r="X457" s="49">
        <f t="shared" si="578"/>
        <v>483.6</v>
      </c>
      <c r="Y457" s="49">
        <f t="shared" si="579"/>
        <v>1685.84</v>
      </c>
      <c r="Z457" s="136"/>
      <c r="AA457" s="139" t="s">
        <v>50</v>
      </c>
      <c r="AB457" s="140">
        <f t="shared" si="580"/>
        <v>44.72</v>
      </c>
      <c r="AC457" s="140">
        <f t="shared" si="581"/>
        <v>894.39</v>
      </c>
      <c r="AD457" s="140">
        <f t="shared" si="582"/>
        <v>601.46</v>
      </c>
      <c r="AE457" s="140">
        <f t="shared" si="583"/>
        <v>37.27</v>
      </c>
      <c r="AF457" s="140">
        <f t="shared" si="584"/>
        <v>0</v>
      </c>
      <c r="AG457" s="140">
        <f t="shared" si="585"/>
        <v>108</v>
      </c>
      <c r="AH457" s="140">
        <f t="shared" si="586"/>
        <v>1685.84</v>
      </c>
      <c r="AI457" s="139" t="s">
        <v>31</v>
      </c>
    </row>
    <row r="458" ht="16.5" spans="1:35">
      <c r="A458" s="129">
        <f t="shared" si="588"/>
        <v>455</v>
      </c>
      <c r="B458" s="49" t="s">
        <v>119</v>
      </c>
      <c r="C458" s="317" t="s">
        <v>1265</v>
      </c>
      <c r="D458" s="160" t="s">
        <v>1266</v>
      </c>
      <c r="E458" s="130">
        <v>3726.65</v>
      </c>
      <c r="F458" s="130">
        <v>3726.65</v>
      </c>
      <c r="G458" s="130">
        <v>6014.67</v>
      </c>
      <c r="H458" s="130">
        <v>3726.65</v>
      </c>
      <c r="I458" s="164"/>
      <c r="J458" s="130">
        <v>108</v>
      </c>
      <c r="K458" s="49">
        <f t="shared" si="565"/>
        <v>44.72</v>
      </c>
      <c r="L458" s="49">
        <f t="shared" si="566"/>
        <v>596.26</v>
      </c>
      <c r="M458" s="130">
        <f t="shared" si="567"/>
        <v>481.17</v>
      </c>
      <c r="N458" s="49">
        <f t="shared" si="568"/>
        <v>26.09</v>
      </c>
      <c r="O458" s="130">
        <f t="shared" si="569"/>
        <v>0</v>
      </c>
      <c r="P458" s="130">
        <f t="shared" si="570"/>
        <v>54</v>
      </c>
      <c r="Q458" s="130">
        <f t="shared" si="571"/>
        <v>1202.24</v>
      </c>
      <c r="R458" s="49">
        <f t="shared" si="572"/>
        <v>0</v>
      </c>
      <c r="S458" s="49">
        <f t="shared" si="573"/>
        <v>298.13</v>
      </c>
      <c r="T458" s="130">
        <f t="shared" si="574"/>
        <v>120.29</v>
      </c>
      <c r="U458" s="49">
        <f t="shared" si="575"/>
        <v>11.18</v>
      </c>
      <c r="V458" s="130">
        <f t="shared" si="576"/>
        <v>0</v>
      </c>
      <c r="W458" s="130">
        <f t="shared" si="577"/>
        <v>54</v>
      </c>
      <c r="X458" s="49">
        <f t="shared" si="578"/>
        <v>483.6</v>
      </c>
      <c r="Y458" s="49">
        <f t="shared" si="579"/>
        <v>1685.84</v>
      </c>
      <c r="Z458" s="136"/>
      <c r="AA458" s="139" t="s">
        <v>89</v>
      </c>
      <c r="AB458" s="140">
        <f t="shared" si="580"/>
        <v>44.72</v>
      </c>
      <c r="AC458" s="140">
        <f t="shared" si="581"/>
        <v>894.39</v>
      </c>
      <c r="AD458" s="140">
        <f t="shared" si="582"/>
        <v>601.46</v>
      </c>
      <c r="AE458" s="140">
        <f t="shared" si="583"/>
        <v>37.27</v>
      </c>
      <c r="AF458" s="140">
        <f t="shared" si="584"/>
        <v>0</v>
      </c>
      <c r="AG458" s="140">
        <f t="shared" si="585"/>
        <v>108</v>
      </c>
      <c r="AH458" s="140">
        <f t="shared" si="586"/>
        <v>1685.84</v>
      </c>
      <c r="AI458" s="139" t="s">
        <v>32</v>
      </c>
    </row>
    <row r="459" ht="16.5" spans="1:35">
      <c r="A459" s="129">
        <f t="shared" si="588"/>
        <v>456</v>
      </c>
      <c r="B459" s="49" t="s">
        <v>411</v>
      </c>
      <c r="C459" s="317" t="s">
        <v>1267</v>
      </c>
      <c r="D459" s="160" t="s">
        <v>1268</v>
      </c>
      <c r="E459" s="130">
        <v>3726.65</v>
      </c>
      <c r="F459" s="130">
        <v>3726.65</v>
      </c>
      <c r="G459" s="130">
        <v>6014.67</v>
      </c>
      <c r="H459" s="130">
        <v>3726.65</v>
      </c>
      <c r="I459" s="164"/>
      <c r="J459" s="130"/>
      <c r="K459" s="49">
        <f t="shared" si="565"/>
        <v>44.72</v>
      </c>
      <c r="L459" s="49">
        <f t="shared" si="566"/>
        <v>596.26</v>
      </c>
      <c r="M459" s="130">
        <f t="shared" si="567"/>
        <v>481.17</v>
      </c>
      <c r="N459" s="49">
        <f t="shared" si="568"/>
        <v>26.09</v>
      </c>
      <c r="O459" s="130">
        <f t="shared" si="569"/>
        <v>0</v>
      </c>
      <c r="P459" s="130">
        <f t="shared" si="570"/>
        <v>0</v>
      </c>
      <c r="Q459" s="130">
        <f t="shared" si="571"/>
        <v>1148.24</v>
      </c>
      <c r="R459" s="49">
        <f t="shared" si="572"/>
        <v>0</v>
      </c>
      <c r="S459" s="49">
        <f t="shared" si="573"/>
        <v>298.13</v>
      </c>
      <c r="T459" s="130">
        <f t="shared" si="574"/>
        <v>120.29</v>
      </c>
      <c r="U459" s="49">
        <f t="shared" si="575"/>
        <v>11.18</v>
      </c>
      <c r="V459" s="130">
        <f t="shared" si="576"/>
        <v>0</v>
      </c>
      <c r="W459" s="130">
        <f t="shared" si="577"/>
        <v>0</v>
      </c>
      <c r="X459" s="49">
        <f t="shared" si="578"/>
        <v>429.6</v>
      </c>
      <c r="Y459" s="49">
        <f t="shared" si="579"/>
        <v>1577.84</v>
      </c>
      <c r="Z459" s="136"/>
      <c r="AA459" s="139" t="s">
        <v>76</v>
      </c>
      <c r="AB459" s="140">
        <f t="shared" si="580"/>
        <v>44.72</v>
      </c>
      <c r="AC459" s="140">
        <f t="shared" si="581"/>
        <v>894.39</v>
      </c>
      <c r="AD459" s="140">
        <f t="shared" si="582"/>
        <v>601.46</v>
      </c>
      <c r="AE459" s="140">
        <f t="shared" si="583"/>
        <v>37.27</v>
      </c>
      <c r="AF459" s="140">
        <f t="shared" si="584"/>
        <v>0</v>
      </c>
      <c r="AG459" s="140">
        <f t="shared" si="585"/>
        <v>0</v>
      </c>
      <c r="AH459" s="140">
        <f t="shared" si="586"/>
        <v>1577.84</v>
      </c>
      <c r="AI459" s="139" t="s">
        <v>32</v>
      </c>
    </row>
    <row r="460" ht="16.5" spans="1:35">
      <c r="A460" s="129">
        <f t="shared" si="588"/>
        <v>457</v>
      </c>
      <c r="B460" s="49" t="s">
        <v>262</v>
      </c>
      <c r="C460" s="317" t="s">
        <v>1269</v>
      </c>
      <c r="D460" s="160" t="s">
        <v>1270</v>
      </c>
      <c r="E460" s="130">
        <v>3726.65</v>
      </c>
      <c r="F460" s="130">
        <v>3726.65</v>
      </c>
      <c r="G460" s="130">
        <v>6014.67</v>
      </c>
      <c r="H460" s="130">
        <v>3726.65</v>
      </c>
      <c r="I460" s="164"/>
      <c r="J460" s="130">
        <v>108</v>
      </c>
      <c r="K460" s="49">
        <f t="shared" si="565"/>
        <v>44.72</v>
      </c>
      <c r="L460" s="49">
        <f t="shared" si="566"/>
        <v>596.26</v>
      </c>
      <c r="M460" s="130">
        <f t="shared" si="567"/>
        <v>481.17</v>
      </c>
      <c r="N460" s="49">
        <f t="shared" si="568"/>
        <v>26.09</v>
      </c>
      <c r="O460" s="130">
        <f t="shared" si="569"/>
        <v>0</v>
      </c>
      <c r="P460" s="130">
        <f t="shared" si="570"/>
        <v>54</v>
      </c>
      <c r="Q460" s="130">
        <f t="shared" si="571"/>
        <v>1202.24</v>
      </c>
      <c r="R460" s="49">
        <f t="shared" si="572"/>
        <v>0</v>
      </c>
      <c r="S460" s="49">
        <f t="shared" si="573"/>
        <v>298.13</v>
      </c>
      <c r="T460" s="130">
        <f t="shared" si="574"/>
        <v>120.29</v>
      </c>
      <c r="U460" s="49">
        <f t="shared" si="575"/>
        <v>11.18</v>
      </c>
      <c r="V460" s="130">
        <f t="shared" si="576"/>
        <v>0</v>
      </c>
      <c r="W460" s="130">
        <f t="shared" si="577"/>
        <v>54</v>
      </c>
      <c r="X460" s="49">
        <f t="shared" si="578"/>
        <v>483.6</v>
      </c>
      <c r="Y460" s="49">
        <f t="shared" si="579"/>
        <v>1685.84</v>
      </c>
      <c r="Z460" s="136"/>
      <c r="AA460" s="139" t="s">
        <v>68</v>
      </c>
      <c r="AB460" s="140">
        <f t="shared" si="580"/>
        <v>44.72</v>
      </c>
      <c r="AC460" s="140">
        <f t="shared" si="581"/>
        <v>894.39</v>
      </c>
      <c r="AD460" s="140">
        <f t="shared" si="582"/>
        <v>601.46</v>
      </c>
      <c r="AE460" s="140">
        <f t="shared" si="583"/>
        <v>37.27</v>
      </c>
      <c r="AF460" s="140">
        <f t="shared" si="584"/>
        <v>0</v>
      </c>
      <c r="AG460" s="140">
        <f t="shared" si="585"/>
        <v>108</v>
      </c>
      <c r="AH460" s="140">
        <f t="shared" si="586"/>
        <v>1685.84</v>
      </c>
      <c r="AI460" s="139" t="s">
        <v>32</v>
      </c>
    </row>
    <row r="461" ht="16.5" spans="1:35">
      <c r="A461" s="129">
        <f t="shared" si="588"/>
        <v>458</v>
      </c>
      <c r="B461" s="49" t="s">
        <v>411</v>
      </c>
      <c r="C461" s="317" t="s">
        <v>1271</v>
      </c>
      <c r="D461" s="160" t="s">
        <v>1272</v>
      </c>
      <c r="E461" s="130">
        <v>3726.65</v>
      </c>
      <c r="F461" s="130">
        <v>3726.65</v>
      </c>
      <c r="G461" s="130">
        <v>6014.67</v>
      </c>
      <c r="H461" s="130">
        <v>3726.65</v>
      </c>
      <c r="I461" s="164"/>
      <c r="J461" s="130">
        <v>108</v>
      </c>
      <c r="K461" s="49">
        <f t="shared" si="565"/>
        <v>44.72</v>
      </c>
      <c r="L461" s="49">
        <f t="shared" si="566"/>
        <v>596.26</v>
      </c>
      <c r="M461" s="130">
        <f t="shared" si="567"/>
        <v>481.17</v>
      </c>
      <c r="N461" s="49">
        <f t="shared" si="568"/>
        <v>26.09</v>
      </c>
      <c r="O461" s="130">
        <f t="shared" si="569"/>
        <v>0</v>
      </c>
      <c r="P461" s="130">
        <f t="shared" si="570"/>
        <v>54</v>
      </c>
      <c r="Q461" s="130">
        <f t="shared" si="571"/>
        <v>1202.24</v>
      </c>
      <c r="R461" s="49">
        <f t="shared" si="572"/>
        <v>0</v>
      </c>
      <c r="S461" s="49">
        <f t="shared" si="573"/>
        <v>298.13</v>
      </c>
      <c r="T461" s="130">
        <f t="shared" si="574"/>
        <v>120.29</v>
      </c>
      <c r="U461" s="49">
        <f t="shared" si="575"/>
        <v>11.18</v>
      </c>
      <c r="V461" s="130">
        <f t="shared" si="576"/>
        <v>0</v>
      </c>
      <c r="W461" s="130">
        <f t="shared" si="577"/>
        <v>54</v>
      </c>
      <c r="X461" s="49">
        <f t="shared" si="578"/>
        <v>483.6</v>
      </c>
      <c r="Y461" s="49">
        <f t="shared" si="579"/>
        <v>1685.84</v>
      </c>
      <c r="Z461" s="136"/>
      <c r="AA461" s="139" t="s">
        <v>76</v>
      </c>
      <c r="AB461" s="140">
        <f t="shared" si="580"/>
        <v>44.72</v>
      </c>
      <c r="AC461" s="140">
        <f t="shared" si="581"/>
        <v>894.39</v>
      </c>
      <c r="AD461" s="140">
        <f t="shared" si="582"/>
        <v>601.46</v>
      </c>
      <c r="AE461" s="140">
        <f t="shared" si="583"/>
        <v>37.27</v>
      </c>
      <c r="AF461" s="140">
        <f t="shared" si="584"/>
        <v>0</v>
      </c>
      <c r="AG461" s="140">
        <f t="shared" si="585"/>
        <v>108</v>
      </c>
      <c r="AH461" s="140">
        <f t="shared" si="586"/>
        <v>1685.84</v>
      </c>
      <c r="AI461" s="139" t="s">
        <v>32</v>
      </c>
    </row>
    <row r="462" ht="21" customHeight="1" spans="1:35">
      <c r="A462" s="129">
        <f t="shared" ref="A462:A469" si="589">ROW()-3</f>
        <v>459</v>
      </c>
      <c r="B462" s="49" t="s">
        <v>1193</v>
      </c>
      <c r="C462" s="317" t="s">
        <v>1273</v>
      </c>
      <c r="D462" s="160" t="s">
        <v>1274</v>
      </c>
      <c r="E462" s="130">
        <v>3726.65</v>
      </c>
      <c r="F462" s="130">
        <v>3726.65</v>
      </c>
      <c r="G462" s="130">
        <v>6014.67</v>
      </c>
      <c r="H462" s="130">
        <v>3726.65</v>
      </c>
      <c r="I462" s="170">
        <v>3180</v>
      </c>
      <c r="J462" s="130">
        <v>108</v>
      </c>
      <c r="K462" s="49">
        <f t="shared" si="565"/>
        <v>44.72</v>
      </c>
      <c r="L462" s="49">
        <f t="shared" si="566"/>
        <v>596.26</v>
      </c>
      <c r="M462" s="130">
        <f t="shared" si="567"/>
        <v>481.17</v>
      </c>
      <c r="N462" s="49">
        <f t="shared" si="568"/>
        <v>26.09</v>
      </c>
      <c r="O462" s="130">
        <f t="shared" si="569"/>
        <v>159</v>
      </c>
      <c r="P462" s="130">
        <f t="shared" si="570"/>
        <v>54</v>
      </c>
      <c r="Q462" s="130">
        <f t="shared" si="571"/>
        <v>1361.24</v>
      </c>
      <c r="R462" s="49">
        <f t="shared" si="572"/>
        <v>0</v>
      </c>
      <c r="S462" s="49">
        <f t="shared" si="573"/>
        <v>298.13</v>
      </c>
      <c r="T462" s="130">
        <f t="shared" si="574"/>
        <v>120.29</v>
      </c>
      <c r="U462" s="49">
        <f t="shared" si="575"/>
        <v>11.18</v>
      </c>
      <c r="V462" s="130">
        <f t="shared" si="576"/>
        <v>159</v>
      </c>
      <c r="W462" s="130">
        <f t="shared" si="577"/>
        <v>54</v>
      </c>
      <c r="X462" s="49">
        <f t="shared" si="578"/>
        <v>642.6</v>
      </c>
      <c r="Y462" s="49">
        <f t="shared" si="579"/>
        <v>2003.84</v>
      </c>
      <c r="Z462" s="136"/>
      <c r="AA462" s="139" t="s">
        <v>64</v>
      </c>
      <c r="AB462" s="140">
        <f t="shared" si="580"/>
        <v>44.72</v>
      </c>
      <c r="AC462" s="140">
        <f t="shared" si="581"/>
        <v>894.39</v>
      </c>
      <c r="AD462" s="140">
        <f t="shared" si="582"/>
        <v>601.46</v>
      </c>
      <c r="AE462" s="140">
        <f t="shared" si="583"/>
        <v>37.27</v>
      </c>
      <c r="AF462" s="140">
        <f t="shared" si="584"/>
        <v>318</v>
      </c>
      <c r="AG462" s="140">
        <f t="shared" si="585"/>
        <v>108</v>
      </c>
      <c r="AH462" s="140">
        <f t="shared" si="586"/>
        <v>2003.84</v>
      </c>
      <c r="AI462" s="139" t="s">
        <v>34</v>
      </c>
    </row>
    <row r="463" s="225" customFormat="1" ht="16.5" spans="1:35">
      <c r="A463" s="239">
        <f t="shared" si="589"/>
        <v>460</v>
      </c>
      <c r="B463" s="240" t="s">
        <v>411</v>
      </c>
      <c r="C463" s="319" t="s">
        <v>1275</v>
      </c>
      <c r="D463" s="469" t="s">
        <v>1276</v>
      </c>
      <c r="E463" s="242">
        <v>3726.65</v>
      </c>
      <c r="F463" s="242">
        <v>0</v>
      </c>
      <c r="G463" s="242">
        <v>0</v>
      </c>
      <c r="H463" s="242">
        <v>0</v>
      </c>
      <c r="I463" s="254"/>
      <c r="J463" s="242"/>
      <c r="K463" s="240">
        <f t="shared" si="565"/>
        <v>44.72</v>
      </c>
      <c r="L463" s="240">
        <f t="shared" si="566"/>
        <v>0</v>
      </c>
      <c r="M463" s="242">
        <f t="shared" si="567"/>
        <v>0</v>
      </c>
      <c r="N463" s="240">
        <f t="shared" si="568"/>
        <v>0</v>
      </c>
      <c r="O463" s="242">
        <f t="shared" si="569"/>
        <v>0</v>
      </c>
      <c r="P463" s="242">
        <f t="shared" si="570"/>
        <v>0</v>
      </c>
      <c r="Q463" s="242">
        <f t="shared" si="571"/>
        <v>44.72</v>
      </c>
      <c r="R463" s="240">
        <f t="shared" si="572"/>
        <v>0</v>
      </c>
      <c r="S463" s="240">
        <f t="shared" si="573"/>
        <v>0</v>
      </c>
      <c r="T463" s="242">
        <f t="shared" si="574"/>
        <v>0</v>
      </c>
      <c r="U463" s="240">
        <f t="shared" si="575"/>
        <v>0</v>
      </c>
      <c r="V463" s="242">
        <f t="shared" si="576"/>
        <v>0</v>
      </c>
      <c r="W463" s="242">
        <f t="shared" si="577"/>
        <v>0</v>
      </c>
      <c r="X463" s="240">
        <f t="shared" si="578"/>
        <v>0</v>
      </c>
      <c r="Y463" s="240">
        <f t="shared" si="579"/>
        <v>44.72</v>
      </c>
      <c r="Z463" s="259"/>
      <c r="AA463" s="257" t="s">
        <v>76</v>
      </c>
      <c r="AB463" s="258">
        <f t="shared" si="580"/>
        <v>44.72</v>
      </c>
      <c r="AC463" s="258">
        <f t="shared" si="581"/>
        <v>0</v>
      </c>
      <c r="AD463" s="258">
        <f t="shared" si="582"/>
        <v>0</v>
      </c>
      <c r="AE463" s="258">
        <f t="shared" si="583"/>
        <v>0</v>
      </c>
      <c r="AF463" s="258">
        <f t="shared" si="584"/>
        <v>0</v>
      </c>
      <c r="AG463" s="258">
        <f t="shared" si="585"/>
        <v>0</v>
      </c>
      <c r="AH463" s="258">
        <f t="shared" si="586"/>
        <v>44.72</v>
      </c>
      <c r="AI463" s="257" t="s">
        <v>32</v>
      </c>
    </row>
    <row r="464" ht="16.5" spans="1:35">
      <c r="A464" s="129">
        <f t="shared" si="589"/>
        <v>461</v>
      </c>
      <c r="B464" s="49" t="s">
        <v>262</v>
      </c>
      <c r="C464" s="317" t="s">
        <v>1277</v>
      </c>
      <c r="D464" s="160" t="s">
        <v>1278</v>
      </c>
      <c r="E464" s="130">
        <v>3726.65</v>
      </c>
      <c r="F464" s="130">
        <v>3726.65</v>
      </c>
      <c r="G464" s="130">
        <v>6014.67</v>
      </c>
      <c r="H464" s="130">
        <v>3726.65</v>
      </c>
      <c r="I464" s="164"/>
      <c r="J464" s="130">
        <v>108</v>
      </c>
      <c r="K464" s="49">
        <f t="shared" si="565"/>
        <v>44.72</v>
      </c>
      <c r="L464" s="49">
        <f t="shared" si="566"/>
        <v>596.26</v>
      </c>
      <c r="M464" s="130">
        <f t="shared" si="567"/>
        <v>481.17</v>
      </c>
      <c r="N464" s="49">
        <f t="shared" si="568"/>
        <v>26.09</v>
      </c>
      <c r="O464" s="130">
        <f t="shared" si="569"/>
        <v>0</v>
      </c>
      <c r="P464" s="130">
        <f t="shared" si="570"/>
        <v>54</v>
      </c>
      <c r="Q464" s="130">
        <f t="shared" si="571"/>
        <v>1202.24</v>
      </c>
      <c r="R464" s="49">
        <f t="shared" si="572"/>
        <v>0</v>
      </c>
      <c r="S464" s="49">
        <f t="shared" si="573"/>
        <v>298.13</v>
      </c>
      <c r="T464" s="130">
        <f t="shared" si="574"/>
        <v>120.29</v>
      </c>
      <c r="U464" s="49">
        <f t="shared" si="575"/>
        <v>11.18</v>
      </c>
      <c r="V464" s="130">
        <f t="shared" si="576"/>
        <v>0</v>
      </c>
      <c r="W464" s="130">
        <f t="shared" si="577"/>
        <v>54</v>
      </c>
      <c r="X464" s="49">
        <f t="shared" si="578"/>
        <v>483.6</v>
      </c>
      <c r="Y464" s="49">
        <f t="shared" si="579"/>
        <v>1685.84</v>
      </c>
      <c r="Z464" s="136"/>
      <c r="AA464" s="139" t="s">
        <v>68</v>
      </c>
      <c r="AB464" s="140">
        <f t="shared" si="580"/>
        <v>44.72</v>
      </c>
      <c r="AC464" s="140">
        <f t="shared" si="581"/>
        <v>894.39</v>
      </c>
      <c r="AD464" s="140">
        <f t="shared" si="582"/>
        <v>601.46</v>
      </c>
      <c r="AE464" s="140">
        <f t="shared" si="583"/>
        <v>37.27</v>
      </c>
      <c r="AF464" s="140">
        <f t="shared" si="584"/>
        <v>0</v>
      </c>
      <c r="AG464" s="140">
        <f t="shared" si="585"/>
        <v>108</v>
      </c>
      <c r="AH464" s="140">
        <f t="shared" si="586"/>
        <v>1685.84</v>
      </c>
      <c r="AI464" s="139" t="s">
        <v>32</v>
      </c>
    </row>
    <row r="465" ht="16.5" spans="1:35">
      <c r="A465" s="129">
        <f t="shared" si="589"/>
        <v>462</v>
      </c>
      <c r="B465" s="49" t="s">
        <v>132</v>
      </c>
      <c r="C465" s="317" t="s">
        <v>1279</v>
      </c>
      <c r="D465" s="160" t="s">
        <v>1280</v>
      </c>
      <c r="E465" s="130">
        <v>3726.65</v>
      </c>
      <c r="F465" s="130">
        <v>3726.65</v>
      </c>
      <c r="G465" s="130">
        <v>6014.67</v>
      </c>
      <c r="H465" s="130">
        <v>3726.65</v>
      </c>
      <c r="I465" s="164"/>
      <c r="J465" s="130">
        <v>108</v>
      </c>
      <c r="K465" s="49">
        <f t="shared" si="565"/>
        <v>44.72</v>
      </c>
      <c r="L465" s="49">
        <f t="shared" si="566"/>
        <v>596.26</v>
      </c>
      <c r="M465" s="130">
        <f t="shared" si="567"/>
        <v>481.17</v>
      </c>
      <c r="N465" s="49">
        <f t="shared" si="568"/>
        <v>26.09</v>
      </c>
      <c r="O465" s="130">
        <f t="shared" si="569"/>
        <v>0</v>
      </c>
      <c r="P465" s="130">
        <f t="shared" si="570"/>
        <v>54</v>
      </c>
      <c r="Q465" s="130">
        <f t="shared" si="571"/>
        <v>1202.24</v>
      </c>
      <c r="R465" s="49">
        <f t="shared" si="572"/>
        <v>0</v>
      </c>
      <c r="S465" s="49">
        <f t="shared" si="573"/>
        <v>298.13</v>
      </c>
      <c r="T465" s="130">
        <f t="shared" si="574"/>
        <v>120.29</v>
      </c>
      <c r="U465" s="49">
        <f t="shared" si="575"/>
        <v>11.18</v>
      </c>
      <c r="V465" s="130">
        <f t="shared" si="576"/>
        <v>0</v>
      </c>
      <c r="W465" s="130">
        <f t="shared" si="577"/>
        <v>54</v>
      </c>
      <c r="X465" s="49">
        <f t="shared" si="578"/>
        <v>483.6</v>
      </c>
      <c r="Y465" s="49">
        <f t="shared" si="579"/>
        <v>1685.84</v>
      </c>
      <c r="Z465" s="136"/>
      <c r="AA465" s="139" t="s">
        <v>64</v>
      </c>
      <c r="AB465" s="140">
        <f t="shared" si="580"/>
        <v>44.72</v>
      </c>
      <c r="AC465" s="140">
        <f t="shared" si="581"/>
        <v>894.39</v>
      </c>
      <c r="AD465" s="140">
        <f t="shared" si="582"/>
        <v>601.46</v>
      </c>
      <c r="AE465" s="140">
        <f t="shared" si="583"/>
        <v>37.27</v>
      </c>
      <c r="AF465" s="140">
        <f t="shared" si="584"/>
        <v>0</v>
      </c>
      <c r="AG465" s="140">
        <f t="shared" si="585"/>
        <v>108</v>
      </c>
      <c r="AH465" s="140">
        <f t="shared" si="586"/>
        <v>1685.84</v>
      </c>
      <c r="AI465" s="139" t="s">
        <v>34</v>
      </c>
    </row>
    <row r="466" ht="16.5" spans="1:35">
      <c r="A466" s="129">
        <f t="shared" si="589"/>
        <v>463</v>
      </c>
      <c r="B466" s="49" t="s">
        <v>411</v>
      </c>
      <c r="C466" s="317" t="s">
        <v>1281</v>
      </c>
      <c r="D466" s="160" t="s">
        <v>1282</v>
      </c>
      <c r="E466" s="130">
        <v>3726.65</v>
      </c>
      <c r="F466" s="130">
        <v>3726.65</v>
      </c>
      <c r="G466" s="130">
        <v>6014.67</v>
      </c>
      <c r="H466" s="130">
        <v>3726.65</v>
      </c>
      <c r="I466" s="164"/>
      <c r="J466" s="130">
        <v>108</v>
      </c>
      <c r="K466" s="49">
        <f t="shared" si="565"/>
        <v>44.72</v>
      </c>
      <c r="L466" s="49">
        <f t="shared" si="566"/>
        <v>596.26</v>
      </c>
      <c r="M466" s="130">
        <f t="shared" si="567"/>
        <v>481.17</v>
      </c>
      <c r="N466" s="49">
        <f t="shared" si="568"/>
        <v>26.09</v>
      </c>
      <c r="O466" s="130">
        <f t="shared" si="569"/>
        <v>0</v>
      </c>
      <c r="P466" s="130">
        <f t="shared" si="570"/>
        <v>54</v>
      </c>
      <c r="Q466" s="130">
        <f t="shared" si="571"/>
        <v>1202.24</v>
      </c>
      <c r="R466" s="49">
        <f t="shared" si="572"/>
        <v>0</v>
      </c>
      <c r="S466" s="49">
        <f t="shared" si="573"/>
        <v>298.13</v>
      </c>
      <c r="T466" s="130">
        <f t="shared" si="574"/>
        <v>120.29</v>
      </c>
      <c r="U466" s="49">
        <f t="shared" si="575"/>
        <v>11.18</v>
      </c>
      <c r="V466" s="130">
        <f t="shared" si="576"/>
        <v>0</v>
      </c>
      <c r="W466" s="130">
        <f t="shared" si="577"/>
        <v>54</v>
      </c>
      <c r="X466" s="49">
        <f t="shared" si="578"/>
        <v>483.6</v>
      </c>
      <c r="Y466" s="49">
        <f t="shared" si="579"/>
        <v>1685.84</v>
      </c>
      <c r="Z466" s="136"/>
      <c r="AA466" s="139" t="s">
        <v>76</v>
      </c>
      <c r="AB466" s="140">
        <f t="shared" si="580"/>
        <v>44.72</v>
      </c>
      <c r="AC466" s="140">
        <f t="shared" si="581"/>
        <v>894.39</v>
      </c>
      <c r="AD466" s="140">
        <f t="shared" si="582"/>
        <v>601.46</v>
      </c>
      <c r="AE466" s="140">
        <f t="shared" si="583"/>
        <v>37.27</v>
      </c>
      <c r="AF466" s="140">
        <f t="shared" si="584"/>
        <v>0</v>
      </c>
      <c r="AG466" s="140">
        <f t="shared" si="585"/>
        <v>108</v>
      </c>
      <c r="AH466" s="140">
        <f t="shared" si="586"/>
        <v>1685.84</v>
      </c>
      <c r="AI466" s="139" t="s">
        <v>32</v>
      </c>
    </row>
    <row r="467" ht="16.5" spans="1:35">
      <c r="A467" s="129">
        <f t="shared" si="589"/>
        <v>464</v>
      </c>
      <c r="B467" s="49" t="s">
        <v>139</v>
      </c>
      <c r="C467" s="317" t="s">
        <v>1283</v>
      </c>
      <c r="D467" s="160" t="s">
        <v>1284</v>
      </c>
      <c r="E467" s="130">
        <v>3726.65</v>
      </c>
      <c r="F467" s="130">
        <v>3726.65</v>
      </c>
      <c r="G467" s="130">
        <v>6014.67</v>
      </c>
      <c r="H467" s="130">
        <v>3726.65</v>
      </c>
      <c r="I467" s="164"/>
      <c r="J467" s="130"/>
      <c r="K467" s="49">
        <f t="shared" si="565"/>
        <v>44.72</v>
      </c>
      <c r="L467" s="49">
        <f t="shared" si="566"/>
        <v>596.26</v>
      </c>
      <c r="M467" s="130">
        <f t="shared" si="567"/>
        <v>481.17</v>
      </c>
      <c r="N467" s="49">
        <f t="shared" si="568"/>
        <v>26.09</v>
      </c>
      <c r="O467" s="130">
        <f t="shared" si="569"/>
        <v>0</v>
      </c>
      <c r="P467" s="130">
        <f t="shared" si="570"/>
        <v>0</v>
      </c>
      <c r="Q467" s="130">
        <f t="shared" si="571"/>
        <v>1148.24</v>
      </c>
      <c r="R467" s="49">
        <f t="shared" si="572"/>
        <v>0</v>
      </c>
      <c r="S467" s="49">
        <f t="shared" si="573"/>
        <v>298.13</v>
      </c>
      <c r="T467" s="130">
        <f t="shared" si="574"/>
        <v>120.29</v>
      </c>
      <c r="U467" s="49">
        <f t="shared" si="575"/>
        <v>11.18</v>
      </c>
      <c r="V467" s="130">
        <f t="shared" si="576"/>
        <v>0</v>
      </c>
      <c r="W467" s="130">
        <f t="shared" si="577"/>
        <v>0</v>
      </c>
      <c r="X467" s="49">
        <f t="shared" si="578"/>
        <v>429.6</v>
      </c>
      <c r="Y467" s="49">
        <f t="shared" si="579"/>
        <v>1577.84</v>
      </c>
      <c r="Z467" s="136"/>
      <c r="AA467" s="139" t="s">
        <v>77</v>
      </c>
      <c r="AB467" s="140">
        <f t="shared" si="580"/>
        <v>44.72</v>
      </c>
      <c r="AC467" s="140">
        <f t="shared" si="581"/>
        <v>894.39</v>
      </c>
      <c r="AD467" s="140">
        <f t="shared" si="582"/>
        <v>601.46</v>
      </c>
      <c r="AE467" s="140">
        <f t="shared" si="583"/>
        <v>37.27</v>
      </c>
      <c r="AF467" s="140">
        <f t="shared" si="584"/>
        <v>0</v>
      </c>
      <c r="AG467" s="140">
        <f t="shared" si="585"/>
        <v>0</v>
      </c>
      <c r="AH467" s="140">
        <f t="shared" si="586"/>
        <v>1577.84</v>
      </c>
      <c r="AI467" s="139" t="s">
        <v>32</v>
      </c>
    </row>
    <row r="468" ht="16.5" spans="1:35">
      <c r="A468" s="129">
        <f t="shared" si="589"/>
        <v>465</v>
      </c>
      <c r="B468" s="49" t="s">
        <v>411</v>
      </c>
      <c r="C468" s="317" t="s">
        <v>1285</v>
      </c>
      <c r="D468" s="160" t="s">
        <v>1286</v>
      </c>
      <c r="E468" s="130">
        <v>3726.65</v>
      </c>
      <c r="F468" s="130">
        <v>3726.65</v>
      </c>
      <c r="G468" s="130">
        <v>6014.67</v>
      </c>
      <c r="H468" s="130">
        <v>3726.65</v>
      </c>
      <c r="I468" s="164"/>
      <c r="J468" s="130">
        <v>108</v>
      </c>
      <c r="K468" s="49">
        <f t="shared" si="565"/>
        <v>44.72</v>
      </c>
      <c r="L468" s="49">
        <f t="shared" si="566"/>
        <v>596.26</v>
      </c>
      <c r="M468" s="130">
        <f t="shared" si="567"/>
        <v>481.17</v>
      </c>
      <c r="N468" s="49">
        <f t="shared" si="568"/>
        <v>26.09</v>
      </c>
      <c r="O468" s="130">
        <f t="shared" si="569"/>
        <v>0</v>
      </c>
      <c r="P468" s="130">
        <f t="shared" si="570"/>
        <v>54</v>
      </c>
      <c r="Q468" s="130">
        <f t="shared" si="571"/>
        <v>1202.24</v>
      </c>
      <c r="R468" s="49">
        <f t="shared" si="572"/>
        <v>0</v>
      </c>
      <c r="S468" s="49">
        <f t="shared" si="573"/>
        <v>298.13</v>
      </c>
      <c r="T468" s="130">
        <f t="shared" si="574"/>
        <v>120.29</v>
      </c>
      <c r="U468" s="49">
        <f t="shared" si="575"/>
        <v>11.18</v>
      </c>
      <c r="V468" s="130">
        <f t="shared" si="576"/>
        <v>0</v>
      </c>
      <c r="W468" s="130">
        <f t="shared" si="577"/>
        <v>54</v>
      </c>
      <c r="X468" s="49">
        <f t="shared" si="578"/>
        <v>483.6</v>
      </c>
      <c r="Y468" s="49">
        <f t="shared" si="579"/>
        <v>1685.84</v>
      </c>
      <c r="Z468" s="136"/>
      <c r="AA468" s="139" t="s">
        <v>76</v>
      </c>
      <c r="AB468" s="140">
        <f t="shared" si="580"/>
        <v>44.72</v>
      </c>
      <c r="AC468" s="140">
        <f t="shared" si="581"/>
        <v>894.39</v>
      </c>
      <c r="AD468" s="140">
        <f t="shared" si="582"/>
        <v>601.46</v>
      </c>
      <c r="AE468" s="140">
        <f t="shared" si="583"/>
        <v>37.27</v>
      </c>
      <c r="AF468" s="140">
        <f t="shared" si="584"/>
        <v>0</v>
      </c>
      <c r="AG468" s="140">
        <f t="shared" si="585"/>
        <v>108</v>
      </c>
      <c r="AH468" s="140">
        <f t="shared" si="586"/>
        <v>1685.84</v>
      </c>
      <c r="AI468" s="139" t="s">
        <v>32</v>
      </c>
    </row>
    <row r="469" ht="16.5" spans="1:35">
      <c r="A469" s="129">
        <f t="shared" si="589"/>
        <v>466</v>
      </c>
      <c r="B469" s="49" t="s">
        <v>568</v>
      </c>
      <c r="C469" s="317" t="s">
        <v>1287</v>
      </c>
      <c r="D469" s="160" t="s">
        <v>1288</v>
      </c>
      <c r="E469" s="130">
        <v>3726.65</v>
      </c>
      <c r="F469" s="130">
        <v>3726.65</v>
      </c>
      <c r="G469" s="130">
        <v>6014.67</v>
      </c>
      <c r="H469" s="130">
        <v>3726.65</v>
      </c>
      <c r="I469" s="164"/>
      <c r="J469" s="130">
        <v>108</v>
      </c>
      <c r="K469" s="49">
        <f t="shared" si="565"/>
        <v>44.72</v>
      </c>
      <c r="L469" s="49">
        <f t="shared" si="566"/>
        <v>596.26</v>
      </c>
      <c r="M469" s="130">
        <f t="shared" si="567"/>
        <v>481.17</v>
      </c>
      <c r="N469" s="49">
        <f t="shared" si="568"/>
        <v>26.09</v>
      </c>
      <c r="O469" s="130">
        <f t="shared" si="569"/>
        <v>0</v>
      </c>
      <c r="P469" s="130">
        <f t="shared" si="570"/>
        <v>54</v>
      </c>
      <c r="Q469" s="130">
        <f t="shared" si="571"/>
        <v>1202.24</v>
      </c>
      <c r="R469" s="49">
        <f t="shared" si="572"/>
        <v>0</v>
      </c>
      <c r="S469" s="49">
        <f t="shared" si="573"/>
        <v>298.13</v>
      </c>
      <c r="T469" s="130">
        <f t="shared" si="574"/>
        <v>120.29</v>
      </c>
      <c r="U469" s="49">
        <f t="shared" si="575"/>
        <v>11.18</v>
      </c>
      <c r="V469" s="130">
        <f t="shared" si="576"/>
        <v>0</v>
      </c>
      <c r="W469" s="130">
        <f t="shared" si="577"/>
        <v>54</v>
      </c>
      <c r="X469" s="49">
        <f t="shared" si="578"/>
        <v>483.6</v>
      </c>
      <c r="Y469" s="49">
        <f t="shared" si="579"/>
        <v>1685.84</v>
      </c>
      <c r="Z469" s="136"/>
      <c r="AA469" s="139" t="s">
        <v>54</v>
      </c>
      <c r="AB469" s="140">
        <f t="shared" si="580"/>
        <v>44.72</v>
      </c>
      <c r="AC469" s="140">
        <f t="shared" si="581"/>
        <v>894.39</v>
      </c>
      <c r="AD469" s="140">
        <f t="shared" si="582"/>
        <v>601.46</v>
      </c>
      <c r="AE469" s="140">
        <f t="shared" si="583"/>
        <v>37.27</v>
      </c>
      <c r="AF469" s="140">
        <f t="shared" si="584"/>
        <v>0</v>
      </c>
      <c r="AG469" s="140">
        <f t="shared" si="585"/>
        <v>108</v>
      </c>
      <c r="AH469" s="140">
        <f t="shared" si="586"/>
        <v>1685.84</v>
      </c>
      <c r="AI469" s="139" t="s">
        <v>32</v>
      </c>
    </row>
    <row r="470" ht="16.5" spans="1:35">
      <c r="A470" s="129"/>
      <c r="B470" s="157" t="s">
        <v>209</v>
      </c>
      <c r="C470" s="320" t="s">
        <v>1289</v>
      </c>
      <c r="D470" s="233" t="s">
        <v>1290</v>
      </c>
      <c r="E470" s="130"/>
      <c r="F470" s="130"/>
      <c r="G470" s="130"/>
      <c r="H470" s="130"/>
      <c r="I470" s="170">
        <v>2200</v>
      </c>
      <c r="J470" s="130"/>
      <c r="K470" s="49">
        <f t="shared" si="565"/>
        <v>0</v>
      </c>
      <c r="L470" s="49">
        <f t="shared" si="566"/>
        <v>0</v>
      </c>
      <c r="M470" s="130">
        <f t="shared" si="567"/>
        <v>0</v>
      </c>
      <c r="N470" s="49">
        <f t="shared" si="568"/>
        <v>0</v>
      </c>
      <c r="O470" s="130">
        <f t="shared" si="569"/>
        <v>110</v>
      </c>
      <c r="P470" s="130">
        <f t="shared" si="570"/>
        <v>0</v>
      </c>
      <c r="Q470" s="130">
        <f t="shared" si="571"/>
        <v>110</v>
      </c>
      <c r="R470" s="49">
        <f t="shared" si="572"/>
        <v>0</v>
      </c>
      <c r="S470" s="49">
        <f t="shared" si="573"/>
        <v>0</v>
      </c>
      <c r="T470" s="130">
        <f t="shared" si="574"/>
        <v>0</v>
      </c>
      <c r="U470" s="49">
        <f t="shared" si="575"/>
        <v>0</v>
      </c>
      <c r="V470" s="130">
        <f t="shared" si="576"/>
        <v>110</v>
      </c>
      <c r="W470" s="130">
        <f t="shared" si="577"/>
        <v>0</v>
      </c>
      <c r="X470" s="49">
        <f t="shared" si="578"/>
        <v>110</v>
      </c>
      <c r="Y470" s="49">
        <f t="shared" si="579"/>
        <v>220</v>
      </c>
      <c r="Z470" s="136"/>
      <c r="AA470" s="139" t="s">
        <v>69</v>
      </c>
      <c r="AB470" s="140">
        <f t="shared" si="580"/>
        <v>0</v>
      </c>
      <c r="AC470" s="140">
        <f t="shared" si="581"/>
        <v>0</v>
      </c>
      <c r="AD470" s="140">
        <f t="shared" si="582"/>
        <v>0</v>
      </c>
      <c r="AE470" s="140">
        <f t="shared" si="583"/>
        <v>0</v>
      </c>
      <c r="AF470" s="140">
        <f t="shared" si="584"/>
        <v>220</v>
      </c>
      <c r="AG470" s="140">
        <f t="shared" si="585"/>
        <v>0</v>
      </c>
      <c r="AH470" s="140">
        <f t="shared" si="586"/>
        <v>220</v>
      </c>
      <c r="AI470" s="139" t="s">
        <v>32</v>
      </c>
    </row>
    <row r="471" s="115" customFormat="1" ht="19" customHeight="1" spans="1:35">
      <c r="A471" s="129"/>
      <c r="B471" s="49" t="s">
        <v>1196</v>
      </c>
      <c r="C471" s="52" t="s">
        <v>1125</v>
      </c>
      <c r="D471" s="168" t="s">
        <v>1126</v>
      </c>
      <c r="E471" s="130">
        <v>0</v>
      </c>
      <c r="F471" s="130">
        <v>0</v>
      </c>
      <c r="G471" s="130">
        <v>0</v>
      </c>
      <c r="H471" s="130">
        <v>0</v>
      </c>
      <c r="I471" s="193">
        <v>4180</v>
      </c>
      <c r="J471" s="130"/>
      <c r="K471" s="49">
        <f t="shared" si="565"/>
        <v>0</v>
      </c>
      <c r="L471" s="49">
        <f t="shared" si="566"/>
        <v>0</v>
      </c>
      <c r="M471" s="130">
        <f t="shared" si="567"/>
        <v>0</v>
      </c>
      <c r="N471" s="49">
        <f t="shared" si="568"/>
        <v>0</v>
      </c>
      <c r="O471" s="130">
        <f t="shared" si="569"/>
        <v>209</v>
      </c>
      <c r="P471" s="130">
        <f t="shared" si="570"/>
        <v>0</v>
      </c>
      <c r="Q471" s="130">
        <f t="shared" si="571"/>
        <v>209</v>
      </c>
      <c r="R471" s="49">
        <f t="shared" si="572"/>
        <v>0</v>
      </c>
      <c r="S471" s="49">
        <f t="shared" si="573"/>
        <v>0</v>
      </c>
      <c r="T471" s="130">
        <f t="shared" si="574"/>
        <v>0</v>
      </c>
      <c r="U471" s="49">
        <f t="shared" si="575"/>
        <v>0</v>
      </c>
      <c r="V471" s="130">
        <f t="shared" si="576"/>
        <v>209</v>
      </c>
      <c r="W471" s="130">
        <f t="shared" si="577"/>
        <v>0</v>
      </c>
      <c r="X471" s="49">
        <f t="shared" si="578"/>
        <v>209</v>
      </c>
      <c r="Y471" s="49">
        <f t="shared" si="579"/>
        <v>418</v>
      </c>
      <c r="Z471" s="136"/>
      <c r="AA471" s="139" t="s">
        <v>76</v>
      </c>
      <c r="AB471" s="140">
        <f t="shared" si="580"/>
        <v>0</v>
      </c>
      <c r="AC471" s="140">
        <f t="shared" si="581"/>
        <v>0</v>
      </c>
      <c r="AD471" s="140">
        <f t="shared" si="582"/>
        <v>0</v>
      </c>
      <c r="AE471" s="140">
        <f t="shared" si="583"/>
        <v>0</v>
      </c>
      <c r="AF471" s="140">
        <f t="shared" si="584"/>
        <v>418</v>
      </c>
      <c r="AG471" s="140">
        <f t="shared" si="585"/>
        <v>0</v>
      </c>
      <c r="AH471" s="140">
        <f t="shared" si="586"/>
        <v>418</v>
      </c>
      <c r="AI471" s="139" t="s">
        <v>35</v>
      </c>
    </row>
    <row r="472" s="115" customFormat="1" ht="19" customHeight="1" spans="1:35">
      <c r="A472" s="129"/>
      <c r="B472" s="49" t="s">
        <v>1196</v>
      </c>
      <c r="C472" s="52" t="s">
        <v>1125</v>
      </c>
      <c r="D472" s="168" t="s">
        <v>1126</v>
      </c>
      <c r="E472" s="130">
        <v>0</v>
      </c>
      <c r="F472" s="130">
        <v>0</v>
      </c>
      <c r="G472" s="130">
        <v>0</v>
      </c>
      <c r="H472" s="130">
        <v>0</v>
      </c>
      <c r="I472" s="193">
        <v>4180</v>
      </c>
      <c r="J472" s="130"/>
      <c r="K472" s="49">
        <f t="shared" si="565"/>
        <v>0</v>
      </c>
      <c r="L472" s="49">
        <f t="shared" si="566"/>
        <v>0</v>
      </c>
      <c r="M472" s="130">
        <f t="shared" si="567"/>
        <v>0</v>
      </c>
      <c r="N472" s="49">
        <f t="shared" si="568"/>
        <v>0</v>
      </c>
      <c r="O472" s="130">
        <f t="shared" si="569"/>
        <v>209</v>
      </c>
      <c r="P472" s="130">
        <f t="shared" si="570"/>
        <v>0</v>
      </c>
      <c r="Q472" s="130">
        <f t="shared" si="571"/>
        <v>209</v>
      </c>
      <c r="R472" s="49">
        <f t="shared" si="572"/>
        <v>0</v>
      </c>
      <c r="S472" s="49">
        <f t="shared" si="573"/>
        <v>0</v>
      </c>
      <c r="T472" s="130">
        <f t="shared" si="574"/>
        <v>0</v>
      </c>
      <c r="U472" s="49">
        <f t="shared" si="575"/>
        <v>0</v>
      </c>
      <c r="V472" s="130">
        <f t="shared" si="576"/>
        <v>209</v>
      </c>
      <c r="W472" s="130">
        <f t="shared" si="577"/>
        <v>0</v>
      </c>
      <c r="X472" s="49">
        <f t="shared" si="578"/>
        <v>209</v>
      </c>
      <c r="Y472" s="49">
        <f t="shared" si="579"/>
        <v>418</v>
      </c>
      <c r="Z472" s="136"/>
      <c r="AA472" s="139" t="s">
        <v>76</v>
      </c>
      <c r="AB472" s="140">
        <f t="shared" si="580"/>
        <v>0</v>
      </c>
      <c r="AC472" s="140">
        <f t="shared" si="581"/>
        <v>0</v>
      </c>
      <c r="AD472" s="140">
        <f t="shared" si="582"/>
        <v>0</v>
      </c>
      <c r="AE472" s="140">
        <f t="shared" si="583"/>
        <v>0</v>
      </c>
      <c r="AF472" s="140">
        <f t="shared" si="584"/>
        <v>418</v>
      </c>
      <c r="AG472" s="140">
        <f t="shared" si="585"/>
        <v>0</v>
      </c>
      <c r="AH472" s="140">
        <f t="shared" si="586"/>
        <v>418</v>
      </c>
      <c r="AI472" s="139" t="s">
        <v>35</v>
      </c>
    </row>
    <row r="473" ht="16.5" spans="1:35">
      <c r="A473" s="129"/>
      <c r="B473" s="157"/>
      <c r="C473" s="321"/>
      <c r="D473" s="233"/>
      <c r="E473" s="130"/>
      <c r="F473" s="130"/>
      <c r="G473" s="130"/>
      <c r="H473" s="130"/>
      <c r="I473" s="164"/>
      <c r="J473" s="130"/>
      <c r="K473" s="49"/>
      <c r="L473" s="49"/>
      <c r="M473" s="130"/>
      <c r="N473" s="49"/>
      <c r="O473" s="130"/>
      <c r="P473" s="130"/>
      <c r="Q473" s="130"/>
      <c r="R473" s="49"/>
      <c r="S473" s="49"/>
      <c r="T473" s="130"/>
      <c r="U473" s="49"/>
      <c r="V473" s="130"/>
      <c r="W473" s="130"/>
      <c r="X473" s="49"/>
      <c r="Y473" s="49"/>
      <c r="Z473" s="136"/>
      <c r="AA473" s="139"/>
      <c r="AB473" s="140"/>
      <c r="AC473" s="140"/>
      <c r="AD473" s="140"/>
      <c r="AE473" s="140"/>
      <c r="AF473" s="140"/>
      <c r="AG473" s="140"/>
      <c r="AH473" s="140"/>
      <c r="AI473" s="139"/>
    </row>
    <row r="474" ht="21" customHeight="1" spans="1:35">
      <c r="A474" s="172" t="s">
        <v>10</v>
      </c>
      <c r="B474" s="172"/>
      <c r="C474" s="322"/>
      <c r="D474" s="174"/>
      <c r="E474" s="136">
        <f>SUM(E1:E473)</f>
        <v>1738112.49999999</v>
      </c>
      <c r="F474" s="136">
        <f t="shared" ref="F474:AH474" si="590">SUM(F1:F473)</f>
        <v>1726932.54999999</v>
      </c>
      <c r="G474" s="136">
        <f t="shared" si="590"/>
        <v>2790806.87999998</v>
      </c>
      <c r="H474" s="136">
        <f t="shared" si="590"/>
        <v>1730752.54999999</v>
      </c>
      <c r="I474" s="136">
        <f t="shared" si="590"/>
        <v>1039848</v>
      </c>
      <c r="J474" s="136">
        <f t="shared" si="590"/>
        <v>4320</v>
      </c>
      <c r="K474" s="136">
        <f t="shared" si="590"/>
        <v>20857.44</v>
      </c>
      <c r="L474" s="136">
        <f t="shared" si="590"/>
        <v>276307.420000002</v>
      </c>
      <c r="M474" s="136">
        <f t="shared" si="590"/>
        <v>223262.880000002</v>
      </c>
      <c r="N474" s="136">
        <f t="shared" si="590"/>
        <v>12116.8100000001</v>
      </c>
      <c r="O474" s="136">
        <f t="shared" si="590"/>
        <v>51992.4</v>
      </c>
      <c r="P474" s="136">
        <f t="shared" si="590"/>
        <v>2160</v>
      </c>
      <c r="Q474" s="136">
        <f t="shared" si="590"/>
        <v>586696.949999997</v>
      </c>
      <c r="R474" s="136">
        <f t="shared" si="590"/>
        <v>0</v>
      </c>
      <c r="S474" s="136">
        <f t="shared" si="590"/>
        <v>138153.710000001</v>
      </c>
      <c r="T474" s="136">
        <f t="shared" si="590"/>
        <v>55814.5600000003</v>
      </c>
      <c r="U474" s="136">
        <f t="shared" si="590"/>
        <v>5192.28</v>
      </c>
      <c r="V474" s="136">
        <f t="shared" si="590"/>
        <v>51992.4</v>
      </c>
      <c r="W474" s="136">
        <f t="shared" si="590"/>
        <v>2160</v>
      </c>
      <c r="X474" s="136">
        <f t="shared" si="590"/>
        <v>253312.950000002</v>
      </c>
      <c r="Y474" s="136">
        <f t="shared" si="590"/>
        <v>840009.899999997</v>
      </c>
      <c r="Z474" s="136"/>
      <c r="AA474" s="136"/>
      <c r="AB474" s="136">
        <f t="shared" si="590"/>
        <v>20857.44</v>
      </c>
      <c r="AC474" s="136">
        <f t="shared" si="590"/>
        <v>414461.130000004</v>
      </c>
      <c r="AD474" s="136">
        <f t="shared" si="590"/>
        <v>279077.439999999</v>
      </c>
      <c r="AE474" s="136">
        <f t="shared" si="590"/>
        <v>17309.0900000002</v>
      </c>
      <c r="AF474" s="136">
        <f t="shared" si="590"/>
        <v>103984.8</v>
      </c>
      <c r="AG474" s="136">
        <f t="shared" si="590"/>
        <v>4320</v>
      </c>
      <c r="AH474" s="136">
        <f t="shared" si="590"/>
        <v>840009.899999997</v>
      </c>
      <c r="AI474" s="139"/>
    </row>
    <row r="475" spans="1:27">
      <c r="A475" s="119"/>
      <c r="B475" s="119"/>
      <c r="E475" s="119"/>
      <c r="AA475" s="197"/>
    </row>
    <row r="476" ht="15" customHeight="1" spans="1:39">
      <c r="A476" s="15" t="s">
        <v>1063</v>
      </c>
      <c r="B476" s="15"/>
      <c r="C476" s="15" t="s">
        <v>1064</v>
      </c>
      <c r="D476" s="15"/>
      <c r="E476" s="15" t="s">
        <v>1065</v>
      </c>
      <c r="F476" s="15"/>
      <c r="G476" s="16" t="s">
        <v>1066</v>
      </c>
      <c r="H476" s="16"/>
      <c r="I476" s="15" t="s">
        <v>1067</v>
      </c>
      <c r="J476" s="23" t="s">
        <v>1068</v>
      </c>
      <c r="K476" s="23" t="s">
        <v>1069</v>
      </c>
      <c r="N476" s="194"/>
      <c r="X476" s="118"/>
      <c r="Y476" s="118"/>
      <c r="AC476" s="198"/>
      <c r="AI476" s="39"/>
      <c r="AJ476" s="39"/>
      <c r="AK476" s="39"/>
      <c r="AL476" s="39"/>
      <c r="AM476" s="121"/>
    </row>
    <row r="477" ht="15" customHeight="1" spans="1:39">
      <c r="A477" s="17" t="s">
        <v>1070</v>
      </c>
      <c r="B477" s="17"/>
      <c r="C477" s="18">
        <f>SUM(K4:K473)</f>
        <v>20857.44</v>
      </c>
      <c r="D477" s="18"/>
      <c r="E477" s="19">
        <f>SUM(R4:R473)</f>
        <v>0</v>
      </c>
      <c r="F477" s="19"/>
      <c r="G477" s="20">
        <f t="shared" ref="G477:G483" si="591">C477+E477</f>
        <v>20857.44</v>
      </c>
      <c r="H477" s="21"/>
      <c r="I477" s="30">
        <f>COUNTIFS(E4:E473,"&lt;&gt;",E4:E473,"&lt;&gt;0")</f>
        <v>466</v>
      </c>
      <c r="J477" s="31"/>
      <c r="K477" s="23">
        <f t="shared" ref="K477:K482" si="592">G477+J477</f>
        <v>20857.44</v>
      </c>
      <c r="N477" s="194"/>
      <c r="X477" s="118"/>
      <c r="Y477" s="118"/>
      <c r="AB477" s="197"/>
      <c r="AI477" s="39"/>
      <c r="AJ477" s="39"/>
      <c r="AK477" s="39"/>
      <c r="AL477" s="39"/>
      <c r="AM477" s="121"/>
    </row>
    <row r="478" ht="15" customHeight="1" spans="1:39">
      <c r="A478" s="17" t="s">
        <v>1071</v>
      </c>
      <c r="B478" s="17"/>
      <c r="C478" s="18">
        <f>SUM(L4:L473)</f>
        <v>276307.420000002</v>
      </c>
      <c r="D478" s="18"/>
      <c r="E478" s="19">
        <f>SUM(S4:S473)</f>
        <v>138153.710000001</v>
      </c>
      <c r="F478" s="19"/>
      <c r="G478" s="20">
        <f t="shared" si="591"/>
        <v>414461.130000003</v>
      </c>
      <c r="H478" s="21"/>
      <c r="I478" s="30">
        <f>COUNTIFS(F4:F473,"&lt;&gt;",F4:F473,"&lt;&gt;0")</f>
        <v>463</v>
      </c>
      <c r="J478" s="23"/>
      <c r="K478" s="23">
        <f t="shared" si="592"/>
        <v>414461.130000003</v>
      </c>
      <c r="N478" s="194"/>
      <c r="X478" s="118"/>
      <c r="Y478" s="118"/>
      <c r="AC478" s="197"/>
      <c r="AI478" s="39"/>
      <c r="AJ478" s="39"/>
      <c r="AK478" s="39"/>
      <c r="AL478" s="39"/>
      <c r="AM478" s="121"/>
    </row>
    <row r="479" ht="15" customHeight="1" spans="1:39">
      <c r="A479" s="17" t="s">
        <v>1072</v>
      </c>
      <c r="B479" s="17"/>
      <c r="C479" s="18">
        <f>SUM(N4:N473)</f>
        <v>12116.8100000001</v>
      </c>
      <c r="D479" s="18"/>
      <c r="E479" s="19">
        <f>SUM(U4:U473)</f>
        <v>5192.28</v>
      </c>
      <c r="F479" s="19"/>
      <c r="G479" s="20">
        <f t="shared" si="591"/>
        <v>17309.0900000001</v>
      </c>
      <c r="H479" s="21"/>
      <c r="I479" s="30">
        <f>COUNTIFS(H4:H473,"&lt;&gt;",H4:H473,"&lt;&gt;0")</f>
        <v>464</v>
      </c>
      <c r="J479" s="23"/>
      <c r="K479" s="23">
        <f t="shared" si="592"/>
        <v>17309.0900000001</v>
      </c>
      <c r="N479" s="194"/>
      <c r="X479" s="118"/>
      <c r="Y479" s="118"/>
      <c r="AI479" s="39"/>
      <c r="AJ479" s="39"/>
      <c r="AK479" s="39"/>
      <c r="AL479" s="39"/>
      <c r="AM479" s="121"/>
    </row>
    <row r="480" ht="15" customHeight="1" spans="1:39">
      <c r="A480" s="22" t="s">
        <v>1073</v>
      </c>
      <c r="B480" s="22"/>
      <c r="C480" s="18">
        <f>SUM(M4:M473)</f>
        <v>223262.880000002</v>
      </c>
      <c r="D480" s="18"/>
      <c r="E480" s="19">
        <f>SUM(T4:T473)</f>
        <v>55814.5600000003</v>
      </c>
      <c r="F480" s="19"/>
      <c r="G480" s="20">
        <f t="shared" si="591"/>
        <v>279077.440000002</v>
      </c>
      <c r="H480" s="21"/>
      <c r="I480" s="30">
        <f>COUNTIFS(G4:G473,"&lt;&gt;",G4:G473,"&lt;&gt;0")</f>
        <v>464</v>
      </c>
      <c r="J480" s="23"/>
      <c r="K480" s="23">
        <f t="shared" si="592"/>
        <v>279077.440000002</v>
      </c>
      <c r="N480" s="194"/>
      <c r="X480" s="118"/>
      <c r="Y480" s="118"/>
      <c r="AI480" s="39"/>
      <c r="AJ480" s="39"/>
      <c r="AK480" s="39"/>
      <c r="AL480" s="39"/>
      <c r="AM480" s="121"/>
    </row>
    <row r="481" ht="15" customHeight="1" spans="1:39">
      <c r="A481" s="22" t="s">
        <v>1074</v>
      </c>
      <c r="B481" s="22"/>
      <c r="C481" s="18">
        <f>SUM(P4:P473)</f>
        <v>2160</v>
      </c>
      <c r="D481" s="18"/>
      <c r="E481" s="19">
        <f>SUM(W4:W473)</f>
        <v>2160</v>
      </c>
      <c r="F481" s="19"/>
      <c r="G481" s="20">
        <f t="shared" si="591"/>
        <v>4320</v>
      </c>
      <c r="H481" s="21"/>
      <c r="I481" s="30">
        <f>COUNTIFS(J4:J473,"&lt;&gt;",J4:J473,"&lt;&gt;0")</f>
        <v>40</v>
      </c>
      <c r="J481" s="23"/>
      <c r="K481" s="23">
        <f t="shared" si="592"/>
        <v>4320</v>
      </c>
      <c r="N481" s="194"/>
      <c r="X481" s="118"/>
      <c r="Y481" s="118"/>
      <c r="AI481" s="39"/>
      <c r="AJ481" s="39"/>
      <c r="AK481" s="39"/>
      <c r="AL481" s="39"/>
      <c r="AM481" s="121"/>
    </row>
    <row r="482" ht="15" customHeight="1" spans="1:39">
      <c r="A482" s="22" t="s">
        <v>1075</v>
      </c>
      <c r="B482" s="22"/>
      <c r="C482" s="18">
        <f>SUM(O4:O473)</f>
        <v>51992.4</v>
      </c>
      <c r="D482" s="18"/>
      <c r="E482" s="19">
        <f>SUM(V4:V473)</f>
        <v>51992.4</v>
      </c>
      <c r="F482" s="19"/>
      <c r="G482" s="20">
        <f t="shared" si="591"/>
        <v>103984.8</v>
      </c>
      <c r="H482" s="21"/>
      <c r="I482" s="30">
        <f>COUNTIFS(I4:I470,"&lt;&gt;",I4:I470,"&lt;&gt;0")</f>
        <v>386</v>
      </c>
      <c r="J482" s="23"/>
      <c r="K482" s="23">
        <f t="shared" si="592"/>
        <v>103984.8</v>
      </c>
      <c r="N482" s="194"/>
      <c r="X482" s="118"/>
      <c r="Y482" s="118"/>
      <c r="AI482" s="39"/>
      <c r="AJ482" s="39"/>
      <c r="AK482" s="39"/>
      <c r="AL482" s="39"/>
      <c r="AM482" s="121"/>
    </row>
    <row r="483" ht="17" customHeight="1" spans="1:39">
      <c r="A483" s="23" t="s">
        <v>46</v>
      </c>
      <c r="B483" s="23"/>
      <c r="C483" s="24">
        <f>SUM(C477:D482)</f>
        <v>586696.950000004</v>
      </c>
      <c r="D483" s="25"/>
      <c r="E483" s="26">
        <f>SUM(E477:F482)</f>
        <v>253312.950000001</v>
      </c>
      <c r="F483" s="27"/>
      <c r="G483" s="28">
        <f t="shared" si="591"/>
        <v>840009.900000005</v>
      </c>
      <c r="H483" s="29"/>
      <c r="I483" s="34"/>
      <c r="J483" s="23"/>
      <c r="K483" s="35">
        <f>SUM(K477:K482)</f>
        <v>840009.900000005</v>
      </c>
      <c r="N483" s="194"/>
      <c r="X483" s="118"/>
      <c r="Y483" s="118"/>
      <c r="AI483" s="39"/>
      <c r="AJ483" s="39"/>
      <c r="AK483" s="39"/>
      <c r="AL483" s="39"/>
      <c r="AM483" s="121"/>
    </row>
    <row r="484" spans="1:32">
      <c r="A484" s="175" t="s">
        <v>1076</v>
      </c>
      <c r="B484" s="175"/>
      <c r="C484" s="177"/>
      <c r="D484" s="175"/>
      <c r="E484" s="175"/>
      <c r="F484" s="175"/>
      <c r="G484" s="177"/>
      <c r="H484" s="175"/>
      <c r="I484" s="175"/>
      <c r="J484" s="175"/>
      <c r="K484" s="175"/>
      <c r="L484" s="175"/>
      <c r="M484" s="175"/>
      <c r="N484" s="175"/>
      <c r="O484" s="175"/>
      <c r="P484" s="175"/>
      <c r="Q484" s="175"/>
      <c r="R484" s="175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</row>
    <row r="485" spans="1:32">
      <c r="A485" s="175"/>
      <c r="B485" s="175"/>
      <c r="C485" s="177"/>
      <c r="D485" s="175"/>
      <c r="E485" s="175"/>
      <c r="F485" s="175"/>
      <c r="G485" s="177"/>
      <c r="H485" s="175"/>
      <c r="I485" s="175"/>
      <c r="J485" s="175"/>
      <c r="K485" s="175"/>
      <c r="L485" s="175"/>
      <c r="M485" s="175"/>
      <c r="N485" s="175"/>
      <c r="O485" s="175"/>
      <c r="P485" s="175"/>
      <c r="Q485" s="175"/>
      <c r="R485" s="175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</row>
    <row r="486" spans="1:32">
      <c r="A486" s="175"/>
      <c r="B486" s="175"/>
      <c r="C486" s="177"/>
      <c r="D486" s="175"/>
      <c r="E486" s="175"/>
      <c r="F486" s="175"/>
      <c r="G486" s="177"/>
      <c r="H486" s="175"/>
      <c r="I486" s="175"/>
      <c r="J486" s="175"/>
      <c r="K486" s="175"/>
      <c r="L486" s="175"/>
      <c r="M486" s="175"/>
      <c r="N486" s="175"/>
      <c r="O486" s="175"/>
      <c r="P486" s="175"/>
      <c r="Q486" s="175"/>
      <c r="R486" s="175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</row>
    <row r="487" spans="1:32">
      <c r="A487" s="175"/>
      <c r="B487" s="175"/>
      <c r="C487" s="177"/>
      <c r="D487" s="175"/>
      <c r="E487" s="175"/>
      <c r="F487" s="175"/>
      <c r="G487" s="177"/>
      <c r="H487" s="175"/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</row>
    <row r="488" spans="1:32">
      <c r="A488" s="175"/>
      <c r="B488" s="175"/>
      <c r="C488" s="177"/>
      <c r="D488" s="175"/>
      <c r="E488" s="175"/>
      <c r="F488" s="175"/>
      <c r="G488" s="177"/>
      <c r="H488" s="175"/>
      <c r="I488" s="175"/>
      <c r="J488" s="175"/>
      <c r="K488" s="175"/>
      <c r="L488" s="175"/>
      <c r="M488" s="175"/>
      <c r="N488" s="175"/>
      <c r="O488" s="175"/>
      <c r="P488" s="175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175"/>
      <c r="AF488" s="175"/>
    </row>
    <row r="489" spans="1:23">
      <c r="A489" s="175"/>
      <c r="B489" s="177"/>
      <c r="C489" s="323"/>
      <c r="D489" s="178"/>
      <c r="E489" s="175"/>
      <c r="F489" s="175"/>
      <c r="G489" s="177"/>
      <c r="H489" s="175"/>
      <c r="I489" s="175"/>
      <c r="J489" s="175"/>
      <c r="K489" s="175"/>
      <c r="L489" s="175"/>
      <c r="M489" s="175"/>
      <c r="N489" s="175"/>
      <c r="O489" s="175"/>
      <c r="P489" s="175"/>
      <c r="Q489" s="175"/>
      <c r="S489" s="39"/>
      <c r="T489" s="39"/>
      <c r="U489" s="39"/>
      <c r="V489" s="39"/>
      <c r="W489" s="39"/>
    </row>
    <row r="490" spans="1:23">
      <c r="A490" s="175"/>
      <c r="B490" s="177"/>
      <c r="C490" s="323"/>
      <c r="D490" s="178"/>
      <c r="E490" s="175"/>
      <c r="F490" s="175"/>
      <c r="G490" s="177"/>
      <c r="H490" s="175"/>
      <c r="I490" s="175"/>
      <c r="J490" s="175"/>
      <c r="K490" s="175"/>
      <c r="L490" s="175"/>
      <c r="M490" s="175"/>
      <c r="N490" s="175"/>
      <c r="O490" s="175"/>
      <c r="P490" s="175"/>
      <c r="Q490" s="175"/>
      <c r="S490" s="39"/>
      <c r="T490" s="39"/>
      <c r="U490" s="39"/>
      <c r="V490" s="39"/>
      <c r="W490" s="39"/>
    </row>
    <row r="491" spans="1:23">
      <c r="A491" s="175"/>
      <c r="B491" s="177"/>
      <c r="C491" s="323"/>
      <c r="D491" s="178"/>
      <c r="E491" s="175"/>
      <c r="F491" s="175"/>
      <c r="G491" s="177"/>
      <c r="H491" s="175"/>
      <c r="I491" s="175"/>
      <c r="J491" s="175"/>
      <c r="K491" s="175"/>
      <c r="L491" s="175"/>
      <c r="M491" s="175"/>
      <c r="N491" s="175"/>
      <c r="O491" s="175"/>
      <c r="P491" s="175"/>
      <c r="Q491" s="175"/>
      <c r="S491" s="39"/>
      <c r="T491" s="39"/>
      <c r="U491" s="39"/>
      <c r="V491" s="39"/>
      <c r="W491" s="39"/>
    </row>
    <row r="492" spans="1:23">
      <c r="A492" s="179" t="s">
        <v>1077</v>
      </c>
      <c r="B492" s="180"/>
      <c r="C492" s="324"/>
      <c r="D492" s="178"/>
      <c r="E492" s="175"/>
      <c r="F492" s="175"/>
      <c r="G492" s="177"/>
      <c r="H492" s="175"/>
      <c r="I492" s="175"/>
      <c r="J492" s="175"/>
      <c r="K492" s="175"/>
      <c r="L492" s="175"/>
      <c r="M492" s="175"/>
      <c r="N492" s="175"/>
      <c r="O492" s="175"/>
      <c r="P492" s="175"/>
      <c r="Q492" s="175"/>
      <c r="R492" s="175"/>
      <c r="S492" s="175"/>
      <c r="T492" s="175"/>
      <c r="U492" s="175"/>
      <c r="W492" s="39"/>
    </row>
    <row r="493" spans="1:23">
      <c r="A493" s="179"/>
      <c r="B493" s="180"/>
      <c r="C493" s="324"/>
      <c r="W493" s="39"/>
    </row>
    <row r="494" s="226" customFormat="1" ht="17" customHeight="1" spans="1:35">
      <c r="A494" s="239">
        <f t="shared" ref="A494:A529" si="593">ROW()-3</f>
        <v>491</v>
      </c>
      <c r="B494" s="293" t="s">
        <v>209</v>
      </c>
      <c r="C494" s="325" t="s">
        <v>1190</v>
      </c>
      <c r="D494" s="326" t="s">
        <v>1191</v>
      </c>
      <c r="E494" s="327">
        <v>3726.65</v>
      </c>
      <c r="F494" s="242">
        <v>0</v>
      </c>
      <c r="G494" s="328">
        <v>0</v>
      </c>
      <c r="H494" s="328">
        <v>0</v>
      </c>
      <c r="I494" s="339"/>
      <c r="J494" s="242"/>
      <c r="K494" s="240">
        <f t="shared" ref="K494:K529" si="594">ROUND(E494*0.012,2)</f>
        <v>44.72</v>
      </c>
      <c r="L494" s="240">
        <f t="shared" ref="L494:L529" si="595">ROUND(F494*0.16,2)</f>
        <v>0</v>
      </c>
      <c r="M494" s="242">
        <f t="shared" ref="M494:M529" si="596">ROUND(G494*0.08,2)</f>
        <v>0</v>
      </c>
      <c r="N494" s="240">
        <f t="shared" ref="N494:N529" si="597">ROUND(H494*0.007,2)</f>
        <v>0</v>
      </c>
      <c r="O494" s="242">
        <f t="shared" ref="O494:O529" si="598">I494*5%</f>
        <v>0</v>
      </c>
      <c r="P494" s="242">
        <f t="shared" ref="P494:P529" si="599">J494*50%</f>
        <v>0</v>
      </c>
      <c r="Q494" s="242">
        <f t="shared" ref="Q494:Q529" si="600">SUM(K494:P494)</f>
        <v>44.72</v>
      </c>
      <c r="R494" s="240">
        <f t="shared" ref="R494:R529" si="601">E494*0</f>
        <v>0</v>
      </c>
      <c r="S494" s="240">
        <f t="shared" ref="S494:S529" si="602">ROUND(F494*0.08,2)</f>
        <v>0</v>
      </c>
      <c r="T494" s="242">
        <f t="shared" ref="T494:T529" si="603">ROUND(G494*0.02,2)</f>
        <v>0</v>
      </c>
      <c r="U494" s="240">
        <f t="shared" ref="U494:U529" si="604">ROUND(H494*0.003,2)</f>
        <v>0</v>
      </c>
      <c r="V494" s="242">
        <f t="shared" ref="V494:V529" si="605">I494*5%</f>
        <v>0</v>
      </c>
      <c r="W494" s="242">
        <f t="shared" ref="W494:W529" si="606">J494*50%</f>
        <v>0</v>
      </c>
      <c r="X494" s="240">
        <f t="shared" ref="X494:X529" si="607">SUM(R494:W494)</f>
        <v>0</v>
      </c>
      <c r="Y494" s="240">
        <f t="shared" ref="Y494:Y529" si="608">Q494+X494</f>
        <v>44.72</v>
      </c>
      <c r="Z494" s="342"/>
      <c r="AA494" s="257" t="s">
        <v>69</v>
      </c>
      <c r="AB494" s="258">
        <f t="shared" ref="AB494:AH494" si="609">K494+R494</f>
        <v>44.72</v>
      </c>
      <c r="AC494" s="258">
        <f t="shared" si="609"/>
        <v>0</v>
      </c>
      <c r="AD494" s="258">
        <f t="shared" si="609"/>
        <v>0</v>
      </c>
      <c r="AE494" s="258">
        <f t="shared" si="609"/>
        <v>0</v>
      </c>
      <c r="AF494" s="258">
        <f t="shared" si="609"/>
        <v>0</v>
      </c>
      <c r="AG494" s="258">
        <f t="shared" si="609"/>
        <v>0</v>
      </c>
      <c r="AH494" s="258">
        <f t="shared" si="609"/>
        <v>44.72</v>
      </c>
      <c r="AI494" s="257" t="s">
        <v>32</v>
      </c>
    </row>
    <row r="495" s="226" customFormat="1" ht="17" customHeight="1" spans="1:35">
      <c r="A495" s="239">
        <f t="shared" si="593"/>
        <v>492</v>
      </c>
      <c r="B495" s="293" t="s">
        <v>262</v>
      </c>
      <c r="C495" s="329" t="s">
        <v>1178</v>
      </c>
      <c r="D495" s="326" t="s">
        <v>1179</v>
      </c>
      <c r="E495" s="327">
        <v>3726.65</v>
      </c>
      <c r="F495" s="242">
        <v>0</v>
      </c>
      <c r="G495" s="328">
        <v>0</v>
      </c>
      <c r="H495" s="328">
        <v>0</v>
      </c>
      <c r="I495" s="339"/>
      <c r="J495" s="328"/>
      <c r="K495" s="240">
        <f t="shared" si="594"/>
        <v>44.72</v>
      </c>
      <c r="L495" s="240">
        <f t="shared" si="595"/>
        <v>0</v>
      </c>
      <c r="M495" s="242">
        <f t="shared" si="596"/>
        <v>0</v>
      </c>
      <c r="N495" s="240">
        <f t="shared" si="597"/>
        <v>0</v>
      </c>
      <c r="O495" s="242">
        <f t="shared" si="598"/>
        <v>0</v>
      </c>
      <c r="P495" s="242">
        <f t="shared" si="599"/>
        <v>0</v>
      </c>
      <c r="Q495" s="242">
        <f t="shared" si="600"/>
        <v>44.72</v>
      </c>
      <c r="R495" s="240">
        <f t="shared" si="601"/>
        <v>0</v>
      </c>
      <c r="S495" s="240">
        <f t="shared" si="602"/>
        <v>0</v>
      </c>
      <c r="T495" s="242">
        <f t="shared" si="603"/>
        <v>0</v>
      </c>
      <c r="U495" s="240">
        <f t="shared" si="604"/>
        <v>0</v>
      </c>
      <c r="V495" s="242">
        <f t="shared" si="605"/>
        <v>0</v>
      </c>
      <c r="W495" s="242">
        <f t="shared" si="606"/>
        <v>0</v>
      </c>
      <c r="X495" s="240">
        <f t="shared" si="607"/>
        <v>0</v>
      </c>
      <c r="Y495" s="240">
        <f t="shared" si="608"/>
        <v>44.72</v>
      </c>
      <c r="Z495" s="342"/>
      <c r="AA495" s="343" t="s">
        <v>68</v>
      </c>
      <c r="AB495" s="258">
        <f t="shared" ref="AB495:AH495" si="610">K495+R495</f>
        <v>44.72</v>
      </c>
      <c r="AC495" s="258">
        <f t="shared" si="610"/>
        <v>0</v>
      </c>
      <c r="AD495" s="258">
        <f t="shared" si="610"/>
        <v>0</v>
      </c>
      <c r="AE495" s="258">
        <f t="shared" si="610"/>
        <v>0</v>
      </c>
      <c r="AF495" s="258">
        <f t="shared" si="610"/>
        <v>0</v>
      </c>
      <c r="AG495" s="258">
        <f t="shared" si="610"/>
        <v>0</v>
      </c>
      <c r="AH495" s="258">
        <f t="shared" si="610"/>
        <v>44.72</v>
      </c>
      <c r="AI495" s="257" t="s">
        <v>32</v>
      </c>
    </row>
    <row r="496" s="226" customFormat="1" ht="17" customHeight="1" spans="1:35">
      <c r="A496" s="239">
        <f t="shared" si="593"/>
        <v>493</v>
      </c>
      <c r="B496" s="293" t="s">
        <v>262</v>
      </c>
      <c r="C496" s="329" t="s">
        <v>1180</v>
      </c>
      <c r="D496" s="326" t="s">
        <v>1181</v>
      </c>
      <c r="E496" s="327">
        <v>3726.65</v>
      </c>
      <c r="F496" s="242">
        <v>0</v>
      </c>
      <c r="G496" s="328">
        <v>0</v>
      </c>
      <c r="H496" s="328">
        <v>0</v>
      </c>
      <c r="I496" s="339"/>
      <c r="J496" s="328"/>
      <c r="K496" s="240">
        <f t="shared" si="594"/>
        <v>44.72</v>
      </c>
      <c r="L496" s="240">
        <f t="shared" si="595"/>
        <v>0</v>
      </c>
      <c r="M496" s="242">
        <f t="shared" si="596"/>
        <v>0</v>
      </c>
      <c r="N496" s="240">
        <f t="shared" si="597"/>
        <v>0</v>
      </c>
      <c r="O496" s="242">
        <f t="shared" si="598"/>
        <v>0</v>
      </c>
      <c r="P496" s="242">
        <f t="shared" si="599"/>
        <v>0</v>
      </c>
      <c r="Q496" s="242">
        <f t="shared" si="600"/>
        <v>44.72</v>
      </c>
      <c r="R496" s="240">
        <f t="shared" si="601"/>
        <v>0</v>
      </c>
      <c r="S496" s="240">
        <f t="shared" si="602"/>
        <v>0</v>
      </c>
      <c r="T496" s="242">
        <f t="shared" si="603"/>
        <v>0</v>
      </c>
      <c r="U496" s="240">
        <f t="shared" si="604"/>
        <v>0</v>
      </c>
      <c r="V496" s="242">
        <f t="shared" si="605"/>
        <v>0</v>
      </c>
      <c r="W496" s="242">
        <f t="shared" si="606"/>
        <v>0</v>
      </c>
      <c r="X496" s="240">
        <f t="shared" si="607"/>
        <v>0</v>
      </c>
      <c r="Y496" s="240">
        <f t="shared" si="608"/>
        <v>44.72</v>
      </c>
      <c r="Z496" s="342"/>
      <c r="AA496" s="343" t="s">
        <v>68</v>
      </c>
      <c r="AB496" s="258">
        <f t="shared" ref="AB496:AH496" si="611">K496+R496</f>
        <v>44.72</v>
      </c>
      <c r="AC496" s="258">
        <f t="shared" si="611"/>
        <v>0</v>
      </c>
      <c r="AD496" s="258">
        <f t="shared" si="611"/>
        <v>0</v>
      </c>
      <c r="AE496" s="258">
        <f t="shared" si="611"/>
        <v>0</v>
      </c>
      <c r="AF496" s="258">
        <f t="shared" si="611"/>
        <v>0</v>
      </c>
      <c r="AG496" s="258">
        <f t="shared" si="611"/>
        <v>0</v>
      </c>
      <c r="AH496" s="258">
        <f t="shared" si="611"/>
        <v>44.72</v>
      </c>
      <c r="AI496" s="257" t="s">
        <v>32</v>
      </c>
    </row>
    <row r="497" s="226" customFormat="1" ht="17" customHeight="1" spans="1:35">
      <c r="A497" s="239">
        <f t="shared" si="593"/>
        <v>494</v>
      </c>
      <c r="B497" s="293" t="s">
        <v>119</v>
      </c>
      <c r="C497" s="299" t="s">
        <v>1164</v>
      </c>
      <c r="D497" s="326" t="s">
        <v>1165</v>
      </c>
      <c r="E497" s="327">
        <v>3726.65</v>
      </c>
      <c r="F497" s="242">
        <v>0</v>
      </c>
      <c r="G497" s="328">
        <v>0</v>
      </c>
      <c r="H497" s="328">
        <v>0</v>
      </c>
      <c r="I497" s="339"/>
      <c r="J497" s="242"/>
      <c r="K497" s="240">
        <f t="shared" si="594"/>
        <v>44.72</v>
      </c>
      <c r="L497" s="240">
        <f t="shared" si="595"/>
        <v>0</v>
      </c>
      <c r="M497" s="242">
        <f t="shared" si="596"/>
        <v>0</v>
      </c>
      <c r="N497" s="240">
        <f t="shared" si="597"/>
        <v>0</v>
      </c>
      <c r="O497" s="242">
        <f t="shared" si="598"/>
        <v>0</v>
      </c>
      <c r="P497" s="242">
        <f t="shared" si="599"/>
        <v>0</v>
      </c>
      <c r="Q497" s="242">
        <f t="shared" si="600"/>
        <v>44.72</v>
      </c>
      <c r="R497" s="240">
        <f t="shared" si="601"/>
        <v>0</v>
      </c>
      <c r="S497" s="240">
        <f t="shared" si="602"/>
        <v>0</v>
      </c>
      <c r="T497" s="242">
        <f t="shared" si="603"/>
        <v>0</v>
      </c>
      <c r="U497" s="240">
        <f t="shared" si="604"/>
        <v>0</v>
      </c>
      <c r="V497" s="242">
        <f t="shared" si="605"/>
        <v>0</v>
      </c>
      <c r="W497" s="242">
        <f t="shared" si="606"/>
        <v>0</v>
      </c>
      <c r="X497" s="240">
        <f t="shared" si="607"/>
        <v>0</v>
      </c>
      <c r="Y497" s="240">
        <f t="shared" si="608"/>
        <v>44.72</v>
      </c>
      <c r="Z497" s="342"/>
      <c r="AA497" s="257" t="s">
        <v>89</v>
      </c>
      <c r="AB497" s="258">
        <f t="shared" ref="AB497:AH497" si="612">K497+R497</f>
        <v>44.72</v>
      </c>
      <c r="AC497" s="258">
        <f t="shared" si="612"/>
        <v>0</v>
      </c>
      <c r="AD497" s="258">
        <f t="shared" si="612"/>
        <v>0</v>
      </c>
      <c r="AE497" s="258">
        <f t="shared" si="612"/>
        <v>0</v>
      </c>
      <c r="AF497" s="258">
        <f t="shared" si="612"/>
        <v>0</v>
      </c>
      <c r="AG497" s="258">
        <f t="shared" si="612"/>
        <v>0</v>
      </c>
      <c r="AH497" s="258">
        <f t="shared" si="612"/>
        <v>44.72</v>
      </c>
      <c r="AI497" s="257" t="s">
        <v>32</v>
      </c>
    </row>
    <row r="498" s="226" customFormat="1" ht="17" customHeight="1" spans="1:35">
      <c r="A498" s="239">
        <f t="shared" si="593"/>
        <v>495</v>
      </c>
      <c r="B498" s="293" t="s">
        <v>119</v>
      </c>
      <c r="C498" s="329" t="s">
        <v>1166</v>
      </c>
      <c r="D498" s="326" t="s">
        <v>1167</v>
      </c>
      <c r="E498" s="327">
        <v>3726.65</v>
      </c>
      <c r="F498" s="242">
        <v>0</v>
      </c>
      <c r="G498" s="328">
        <v>0</v>
      </c>
      <c r="H498" s="328">
        <v>0</v>
      </c>
      <c r="I498" s="339"/>
      <c r="J498" s="328"/>
      <c r="K498" s="240">
        <f t="shared" si="594"/>
        <v>44.72</v>
      </c>
      <c r="L498" s="240">
        <f t="shared" si="595"/>
        <v>0</v>
      </c>
      <c r="M498" s="242">
        <f t="shared" si="596"/>
        <v>0</v>
      </c>
      <c r="N498" s="240">
        <f t="shared" si="597"/>
        <v>0</v>
      </c>
      <c r="O498" s="242">
        <f t="shared" si="598"/>
        <v>0</v>
      </c>
      <c r="P498" s="242">
        <f t="shared" si="599"/>
        <v>0</v>
      </c>
      <c r="Q498" s="242">
        <f t="shared" si="600"/>
        <v>44.72</v>
      </c>
      <c r="R498" s="240">
        <f t="shared" si="601"/>
        <v>0</v>
      </c>
      <c r="S498" s="240">
        <f t="shared" si="602"/>
        <v>0</v>
      </c>
      <c r="T498" s="242">
        <f t="shared" si="603"/>
        <v>0</v>
      </c>
      <c r="U498" s="240">
        <f t="shared" si="604"/>
        <v>0</v>
      </c>
      <c r="V498" s="242">
        <f t="shared" si="605"/>
        <v>0</v>
      </c>
      <c r="W498" s="242">
        <f t="shared" si="606"/>
        <v>0</v>
      </c>
      <c r="X498" s="240">
        <f t="shared" si="607"/>
        <v>0</v>
      </c>
      <c r="Y498" s="240">
        <f t="shared" si="608"/>
        <v>44.72</v>
      </c>
      <c r="Z498" s="342"/>
      <c r="AA498" s="257" t="s">
        <v>89</v>
      </c>
      <c r="AB498" s="258">
        <f t="shared" ref="AB498:AH498" si="613">K498+R498</f>
        <v>44.72</v>
      </c>
      <c r="AC498" s="258">
        <f t="shared" si="613"/>
        <v>0</v>
      </c>
      <c r="AD498" s="258">
        <f t="shared" si="613"/>
        <v>0</v>
      </c>
      <c r="AE498" s="258">
        <f t="shared" si="613"/>
        <v>0</v>
      </c>
      <c r="AF498" s="258">
        <f t="shared" si="613"/>
        <v>0</v>
      </c>
      <c r="AG498" s="258">
        <f t="shared" si="613"/>
        <v>0</v>
      </c>
      <c r="AH498" s="258">
        <f t="shared" si="613"/>
        <v>44.72</v>
      </c>
      <c r="AI498" s="257" t="s">
        <v>32</v>
      </c>
    </row>
    <row r="499" s="226" customFormat="1" ht="17" customHeight="1" spans="1:35">
      <c r="A499" s="239">
        <f t="shared" si="593"/>
        <v>496</v>
      </c>
      <c r="B499" s="293" t="s">
        <v>568</v>
      </c>
      <c r="C499" s="299" t="s">
        <v>1154</v>
      </c>
      <c r="D499" s="330" t="s">
        <v>1155</v>
      </c>
      <c r="E499" s="327">
        <v>3726.65</v>
      </c>
      <c r="F499" s="242">
        <v>0</v>
      </c>
      <c r="G499" s="328">
        <v>0</v>
      </c>
      <c r="H499" s="328">
        <v>0</v>
      </c>
      <c r="I499" s="339"/>
      <c r="J499" s="242"/>
      <c r="K499" s="240">
        <f t="shared" si="594"/>
        <v>44.72</v>
      </c>
      <c r="L499" s="240">
        <f t="shared" si="595"/>
        <v>0</v>
      </c>
      <c r="M499" s="242">
        <f t="shared" si="596"/>
        <v>0</v>
      </c>
      <c r="N499" s="240">
        <f t="shared" si="597"/>
        <v>0</v>
      </c>
      <c r="O499" s="242">
        <f t="shared" si="598"/>
        <v>0</v>
      </c>
      <c r="P499" s="242">
        <f t="shared" si="599"/>
        <v>0</v>
      </c>
      <c r="Q499" s="242">
        <f t="shared" si="600"/>
        <v>44.72</v>
      </c>
      <c r="R499" s="240">
        <f t="shared" si="601"/>
        <v>0</v>
      </c>
      <c r="S499" s="240">
        <f t="shared" si="602"/>
        <v>0</v>
      </c>
      <c r="T499" s="242">
        <f t="shared" si="603"/>
        <v>0</v>
      </c>
      <c r="U499" s="240">
        <f t="shared" si="604"/>
        <v>0</v>
      </c>
      <c r="V499" s="242">
        <f t="shared" si="605"/>
        <v>0</v>
      </c>
      <c r="W499" s="242">
        <f t="shared" si="606"/>
        <v>0</v>
      </c>
      <c r="X499" s="240">
        <f t="shared" si="607"/>
        <v>0</v>
      </c>
      <c r="Y499" s="240">
        <f t="shared" si="608"/>
        <v>44.72</v>
      </c>
      <c r="Z499" s="342"/>
      <c r="AA499" s="257" t="s">
        <v>54</v>
      </c>
      <c r="AB499" s="258">
        <f t="shared" ref="AB499:AH499" si="614">K499+R499</f>
        <v>44.72</v>
      </c>
      <c r="AC499" s="258">
        <f t="shared" si="614"/>
        <v>0</v>
      </c>
      <c r="AD499" s="258">
        <f t="shared" si="614"/>
        <v>0</v>
      </c>
      <c r="AE499" s="258">
        <f t="shared" si="614"/>
        <v>0</v>
      </c>
      <c r="AF499" s="258">
        <f t="shared" si="614"/>
        <v>0</v>
      </c>
      <c r="AG499" s="258">
        <f t="shared" si="614"/>
        <v>0</v>
      </c>
      <c r="AH499" s="258">
        <f t="shared" si="614"/>
        <v>44.72</v>
      </c>
      <c r="AI499" s="257" t="s">
        <v>32</v>
      </c>
    </row>
    <row r="500" s="226" customFormat="1" ht="17" customHeight="1" spans="1:35">
      <c r="A500" s="239">
        <f t="shared" si="593"/>
        <v>497</v>
      </c>
      <c r="B500" s="293" t="s">
        <v>568</v>
      </c>
      <c r="C500" s="299" t="s">
        <v>1156</v>
      </c>
      <c r="D500" s="330" t="s">
        <v>1157</v>
      </c>
      <c r="E500" s="327">
        <v>3726.65</v>
      </c>
      <c r="F500" s="242">
        <v>0</v>
      </c>
      <c r="G500" s="328">
        <v>0</v>
      </c>
      <c r="H500" s="328">
        <v>0</v>
      </c>
      <c r="I500" s="339"/>
      <c r="J500" s="242"/>
      <c r="K500" s="240">
        <f t="shared" si="594"/>
        <v>44.72</v>
      </c>
      <c r="L500" s="240">
        <f t="shared" si="595"/>
        <v>0</v>
      </c>
      <c r="M500" s="242">
        <f t="shared" si="596"/>
        <v>0</v>
      </c>
      <c r="N500" s="240">
        <f t="shared" si="597"/>
        <v>0</v>
      </c>
      <c r="O500" s="242">
        <f t="shared" si="598"/>
        <v>0</v>
      </c>
      <c r="P500" s="242">
        <f t="shared" si="599"/>
        <v>0</v>
      </c>
      <c r="Q500" s="242">
        <f t="shared" si="600"/>
        <v>44.72</v>
      </c>
      <c r="R500" s="240">
        <f t="shared" si="601"/>
        <v>0</v>
      </c>
      <c r="S500" s="240">
        <f t="shared" si="602"/>
        <v>0</v>
      </c>
      <c r="T500" s="242">
        <f t="shared" si="603"/>
        <v>0</v>
      </c>
      <c r="U500" s="240">
        <f t="shared" si="604"/>
        <v>0</v>
      </c>
      <c r="V500" s="242">
        <f t="shared" si="605"/>
        <v>0</v>
      </c>
      <c r="W500" s="242">
        <f t="shared" si="606"/>
        <v>0</v>
      </c>
      <c r="X500" s="240">
        <f t="shared" si="607"/>
        <v>0</v>
      </c>
      <c r="Y500" s="240">
        <f t="shared" si="608"/>
        <v>44.72</v>
      </c>
      <c r="Z500" s="342"/>
      <c r="AA500" s="257" t="s">
        <v>54</v>
      </c>
      <c r="AB500" s="258">
        <f t="shared" ref="AB500:AH500" si="615">K500+R500</f>
        <v>44.72</v>
      </c>
      <c r="AC500" s="258">
        <f t="shared" si="615"/>
        <v>0</v>
      </c>
      <c r="AD500" s="258">
        <f t="shared" si="615"/>
        <v>0</v>
      </c>
      <c r="AE500" s="258">
        <f t="shared" si="615"/>
        <v>0</v>
      </c>
      <c r="AF500" s="258">
        <f t="shared" si="615"/>
        <v>0</v>
      </c>
      <c r="AG500" s="258">
        <f t="shared" si="615"/>
        <v>0</v>
      </c>
      <c r="AH500" s="258">
        <f t="shared" si="615"/>
        <v>44.72</v>
      </c>
      <c r="AI500" s="257" t="s">
        <v>32</v>
      </c>
    </row>
    <row r="501" s="226" customFormat="1" ht="17" customHeight="1" spans="1:35">
      <c r="A501" s="239">
        <f t="shared" si="593"/>
        <v>498</v>
      </c>
      <c r="B501" s="293" t="s">
        <v>568</v>
      </c>
      <c r="C501" s="299" t="s">
        <v>1158</v>
      </c>
      <c r="D501" s="326" t="s">
        <v>1159</v>
      </c>
      <c r="E501" s="327">
        <v>3726.65</v>
      </c>
      <c r="F501" s="242">
        <v>0</v>
      </c>
      <c r="G501" s="328">
        <v>0</v>
      </c>
      <c r="H501" s="328">
        <v>0</v>
      </c>
      <c r="I501" s="339"/>
      <c r="J501" s="242"/>
      <c r="K501" s="240">
        <f t="shared" si="594"/>
        <v>44.72</v>
      </c>
      <c r="L501" s="240">
        <f t="shared" si="595"/>
        <v>0</v>
      </c>
      <c r="M501" s="242">
        <f t="shared" si="596"/>
        <v>0</v>
      </c>
      <c r="N501" s="240">
        <f t="shared" si="597"/>
        <v>0</v>
      </c>
      <c r="O501" s="242">
        <f t="shared" si="598"/>
        <v>0</v>
      </c>
      <c r="P501" s="242">
        <f t="shared" si="599"/>
        <v>0</v>
      </c>
      <c r="Q501" s="242">
        <f t="shared" si="600"/>
        <v>44.72</v>
      </c>
      <c r="R501" s="240">
        <f t="shared" si="601"/>
        <v>0</v>
      </c>
      <c r="S501" s="240">
        <f t="shared" si="602"/>
        <v>0</v>
      </c>
      <c r="T501" s="242">
        <f t="shared" si="603"/>
        <v>0</v>
      </c>
      <c r="U501" s="240">
        <f t="shared" si="604"/>
        <v>0</v>
      </c>
      <c r="V501" s="242">
        <f t="shared" si="605"/>
        <v>0</v>
      </c>
      <c r="W501" s="242">
        <f t="shared" si="606"/>
        <v>0</v>
      </c>
      <c r="X501" s="240">
        <f t="shared" si="607"/>
        <v>0</v>
      </c>
      <c r="Y501" s="240">
        <f t="shared" si="608"/>
        <v>44.72</v>
      </c>
      <c r="Z501" s="342"/>
      <c r="AA501" s="257" t="s">
        <v>54</v>
      </c>
      <c r="AB501" s="258">
        <f t="shared" ref="AB501:AH501" si="616">K501+R501</f>
        <v>44.72</v>
      </c>
      <c r="AC501" s="258">
        <f t="shared" si="616"/>
        <v>0</v>
      </c>
      <c r="AD501" s="258">
        <f t="shared" si="616"/>
        <v>0</v>
      </c>
      <c r="AE501" s="258">
        <f t="shared" si="616"/>
        <v>0</v>
      </c>
      <c r="AF501" s="258">
        <f t="shared" si="616"/>
        <v>0</v>
      </c>
      <c r="AG501" s="258">
        <f t="shared" si="616"/>
        <v>0</v>
      </c>
      <c r="AH501" s="258">
        <f t="shared" si="616"/>
        <v>44.72</v>
      </c>
      <c r="AI501" s="257" t="s">
        <v>32</v>
      </c>
    </row>
    <row r="502" s="226" customFormat="1" ht="17" customHeight="1" spans="1:35">
      <c r="A502" s="239">
        <f t="shared" si="593"/>
        <v>499</v>
      </c>
      <c r="B502" s="293" t="s">
        <v>201</v>
      </c>
      <c r="C502" s="331" t="s">
        <v>1136</v>
      </c>
      <c r="D502" s="330" t="s">
        <v>1137</v>
      </c>
      <c r="E502" s="327">
        <v>3726.65</v>
      </c>
      <c r="F502" s="242">
        <v>0</v>
      </c>
      <c r="G502" s="328">
        <v>0</v>
      </c>
      <c r="H502" s="328">
        <v>0</v>
      </c>
      <c r="I502" s="339"/>
      <c r="J502" s="242">
        <v>0</v>
      </c>
      <c r="K502" s="240">
        <f t="shared" si="594"/>
        <v>44.72</v>
      </c>
      <c r="L502" s="240">
        <f t="shared" si="595"/>
        <v>0</v>
      </c>
      <c r="M502" s="242">
        <f t="shared" si="596"/>
        <v>0</v>
      </c>
      <c r="N502" s="240">
        <f t="shared" si="597"/>
        <v>0</v>
      </c>
      <c r="O502" s="242">
        <f t="shared" si="598"/>
        <v>0</v>
      </c>
      <c r="P502" s="242">
        <f t="shared" si="599"/>
        <v>0</v>
      </c>
      <c r="Q502" s="242">
        <f t="shared" si="600"/>
        <v>44.72</v>
      </c>
      <c r="R502" s="240">
        <f t="shared" si="601"/>
        <v>0</v>
      </c>
      <c r="S502" s="240">
        <f t="shared" si="602"/>
        <v>0</v>
      </c>
      <c r="T502" s="242">
        <f t="shared" si="603"/>
        <v>0</v>
      </c>
      <c r="U502" s="240">
        <f t="shared" si="604"/>
        <v>0</v>
      </c>
      <c r="V502" s="242">
        <f t="shared" si="605"/>
        <v>0</v>
      </c>
      <c r="W502" s="242">
        <f t="shared" si="606"/>
        <v>0</v>
      </c>
      <c r="X502" s="240">
        <f t="shared" si="607"/>
        <v>0</v>
      </c>
      <c r="Y502" s="240">
        <f t="shared" si="608"/>
        <v>44.72</v>
      </c>
      <c r="Z502" s="342"/>
      <c r="AA502" s="343" t="s">
        <v>66</v>
      </c>
      <c r="AB502" s="258">
        <f t="shared" ref="AB502:AH502" si="617">K502+R502</f>
        <v>44.72</v>
      </c>
      <c r="AC502" s="258">
        <f t="shared" si="617"/>
        <v>0</v>
      </c>
      <c r="AD502" s="258">
        <f t="shared" si="617"/>
        <v>0</v>
      </c>
      <c r="AE502" s="258">
        <f t="shared" si="617"/>
        <v>0</v>
      </c>
      <c r="AF502" s="258">
        <f t="shared" si="617"/>
        <v>0</v>
      </c>
      <c r="AG502" s="258">
        <f t="shared" si="617"/>
        <v>0</v>
      </c>
      <c r="AH502" s="258">
        <f t="shared" si="617"/>
        <v>44.72</v>
      </c>
      <c r="AI502" s="257" t="s">
        <v>32</v>
      </c>
    </row>
    <row r="503" s="226" customFormat="1" ht="19" customHeight="1" spans="1:35">
      <c r="A503" s="239">
        <f t="shared" si="593"/>
        <v>500</v>
      </c>
      <c r="B503" s="293" t="s">
        <v>411</v>
      </c>
      <c r="C503" s="332" t="s">
        <v>1009</v>
      </c>
      <c r="D503" s="333" t="s">
        <v>1010</v>
      </c>
      <c r="E503" s="327">
        <v>3726.65</v>
      </c>
      <c r="F503" s="242">
        <v>0</v>
      </c>
      <c r="G503" s="328">
        <v>0</v>
      </c>
      <c r="H503" s="328">
        <v>0</v>
      </c>
      <c r="I503" s="340">
        <v>0</v>
      </c>
      <c r="J503" s="332"/>
      <c r="K503" s="240">
        <f t="shared" si="594"/>
        <v>44.72</v>
      </c>
      <c r="L503" s="240">
        <f t="shared" si="595"/>
        <v>0</v>
      </c>
      <c r="M503" s="242">
        <f t="shared" si="596"/>
        <v>0</v>
      </c>
      <c r="N503" s="240">
        <f t="shared" si="597"/>
        <v>0</v>
      </c>
      <c r="O503" s="242">
        <f t="shared" si="598"/>
        <v>0</v>
      </c>
      <c r="P503" s="242">
        <f t="shared" si="599"/>
        <v>0</v>
      </c>
      <c r="Q503" s="242">
        <f t="shared" si="600"/>
        <v>44.72</v>
      </c>
      <c r="R503" s="240">
        <f t="shared" si="601"/>
        <v>0</v>
      </c>
      <c r="S503" s="240">
        <f t="shared" si="602"/>
        <v>0</v>
      </c>
      <c r="T503" s="242">
        <f t="shared" si="603"/>
        <v>0</v>
      </c>
      <c r="U503" s="240">
        <f t="shared" si="604"/>
        <v>0</v>
      </c>
      <c r="V503" s="242">
        <f t="shared" si="605"/>
        <v>0</v>
      </c>
      <c r="W503" s="242">
        <f t="shared" si="606"/>
        <v>0</v>
      </c>
      <c r="X503" s="240">
        <f t="shared" si="607"/>
        <v>0</v>
      </c>
      <c r="Y503" s="240">
        <f t="shared" si="608"/>
        <v>44.72</v>
      </c>
      <c r="Z503" s="342"/>
      <c r="AA503" s="343" t="s">
        <v>76</v>
      </c>
      <c r="AB503" s="258">
        <f t="shared" ref="AB503:AH503" si="618">K503+R503</f>
        <v>44.72</v>
      </c>
      <c r="AC503" s="258">
        <f t="shared" si="618"/>
        <v>0</v>
      </c>
      <c r="AD503" s="258">
        <f t="shared" si="618"/>
        <v>0</v>
      </c>
      <c r="AE503" s="258">
        <f t="shared" si="618"/>
        <v>0</v>
      </c>
      <c r="AF503" s="258">
        <f t="shared" si="618"/>
        <v>0</v>
      </c>
      <c r="AG503" s="258">
        <f t="shared" si="618"/>
        <v>0</v>
      </c>
      <c r="AH503" s="258">
        <f t="shared" si="618"/>
        <v>44.72</v>
      </c>
      <c r="AI503" s="257" t="s">
        <v>32</v>
      </c>
    </row>
    <row r="504" s="226" customFormat="1" ht="19" customHeight="1" spans="1:35">
      <c r="A504" s="239">
        <f t="shared" si="593"/>
        <v>501</v>
      </c>
      <c r="B504" s="293" t="s">
        <v>119</v>
      </c>
      <c r="C504" s="334" t="s">
        <v>930</v>
      </c>
      <c r="D504" s="335" t="s">
        <v>931</v>
      </c>
      <c r="E504" s="327">
        <v>3726.65</v>
      </c>
      <c r="F504" s="242">
        <v>0</v>
      </c>
      <c r="G504" s="328">
        <v>0</v>
      </c>
      <c r="H504" s="328">
        <v>0</v>
      </c>
      <c r="I504" s="340">
        <v>0</v>
      </c>
      <c r="J504" s="242"/>
      <c r="K504" s="240">
        <f t="shared" si="594"/>
        <v>44.72</v>
      </c>
      <c r="L504" s="240">
        <f t="shared" si="595"/>
        <v>0</v>
      </c>
      <c r="M504" s="242">
        <f t="shared" si="596"/>
        <v>0</v>
      </c>
      <c r="N504" s="240">
        <f t="shared" si="597"/>
        <v>0</v>
      </c>
      <c r="O504" s="242">
        <f t="shared" si="598"/>
        <v>0</v>
      </c>
      <c r="P504" s="242">
        <f t="shared" si="599"/>
        <v>0</v>
      </c>
      <c r="Q504" s="242">
        <f t="shared" si="600"/>
        <v>44.72</v>
      </c>
      <c r="R504" s="240">
        <f t="shared" si="601"/>
        <v>0</v>
      </c>
      <c r="S504" s="240">
        <f t="shared" si="602"/>
        <v>0</v>
      </c>
      <c r="T504" s="242">
        <f t="shared" si="603"/>
        <v>0</v>
      </c>
      <c r="U504" s="240">
        <f t="shared" si="604"/>
        <v>0</v>
      </c>
      <c r="V504" s="242">
        <f t="shared" si="605"/>
        <v>0</v>
      </c>
      <c r="W504" s="242">
        <f t="shared" si="606"/>
        <v>0</v>
      </c>
      <c r="X504" s="240">
        <f t="shared" si="607"/>
        <v>0</v>
      </c>
      <c r="Y504" s="240">
        <f t="shared" si="608"/>
        <v>44.72</v>
      </c>
      <c r="Z504" s="342"/>
      <c r="AA504" s="257" t="s">
        <v>75</v>
      </c>
      <c r="AB504" s="258">
        <f t="shared" ref="AB504:AH504" si="619">K504+R504</f>
        <v>44.72</v>
      </c>
      <c r="AC504" s="258">
        <f t="shared" si="619"/>
        <v>0</v>
      </c>
      <c r="AD504" s="258">
        <f t="shared" si="619"/>
        <v>0</v>
      </c>
      <c r="AE504" s="258">
        <f t="shared" si="619"/>
        <v>0</v>
      </c>
      <c r="AF504" s="258">
        <f t="shared" si="619"/>
        <v>0</v>
      </c>
      <c r="AG504" s="258">
        <f t="shared" si="619"/>
        <v>0</v>
      </c>
      <c r="AH504" s="258">
        <f t="shared" si="619"/>
        <v>44.72</v>
      </c>
      <c r="AI504" s="257" t="s">
        <v>32</v>
      </c>
    </row>
    <row r="505" s="225" customFormat="1" ht="16" customHeight="1" spans="1:35">
      <c r="A505" s="239">
        <f t="shared" si="593"/>
        <v>502</v>
      </c>
      <c r="B505" s="240" t="s">
        <v>201</v>
      </c>
      <c r="C505" s="252" t="s">
        <v>886</v>
      </c>
      <c r="D505" s="467" t="s">
        <v>887</v>
      </c>
      <c r="E505" s="327">
        <v>3726.65</v>
      </c>
      <c r="F505" s="242">
        <v>0</v>
      </c>
      <c r="G505" s="328">
        <v>0</v>
      </c>
      <c r="H505" s="328">
        <v>0</v>
      </c>
      <c r="I505" s="340">
        <v>0</v>
      </c>
      <c r="J505" s="242"/>
      <c r="K505" s="240">
        <f t="shared" si="594"/>
        <v>44.72</v>
      </c>
      <c r="L505" s="240">
        <f t="shared" si="595"/>
        <v>0</v>
      </c>
      <c r="M505" s="242">
        <f t="shared" si="596"/>
        <v>0</v>
      </c>
      <c r="N505" s="240">
        <f t="shared" si="597"/>
        <v>0</v>
      </c>
      <c r="O505" s="242">
        <f t="shared" si="598"/>
        <v>0</v>
      </c>
      <c r="P505" s="242">
        <f t="shared" si="599"/>
        <v>0</v>
      </c>
      <c r="Q505" s="242">
        <f t="shared" si="600"/>
        <v>44.72</v>
      </c>
      <c r="R505" s="240">
        <f t="shared" si="601"/>
        <v>0</v>
      </c>
      <c r="S505" s="240">
        <f t="shared" si="602"/>
        <v>0</v>
      </c>
      <c r="T505" s="242">
        <f t="shared" si="603"/>
        <v>0</v>
      </c>
      <c r="U505" s="240">
        <f t="shared" si="604"/>
        <v>0</v>
      </c>
      <c r="V505" s="242">
        <f t="shared" si="605"/>
        <v>0</v>
      </c>
      <c r="W505" s="242">
        <f t="shared" si="606"/>
        <v>0</v>
      </c>
      <c r="X505" s="240">
        <f t="shared" si="607"/>
        <v>0</v>
      </c>
      <c r="Y505" s="240">
        <f t="shared" si="608"/>
        <v>44.72</v>
      </c>
      <c r="Z505" s="254"/>
      <c r="AA505" s="257" t="s">
        <v>66</v>
      </c>
      <c r="AB505" s="258">
        <f t="shared" ref="AB505:AH505" si="620">K505+R505</f>
        <v>44.72</v>
      </c>
      <c r="AC505" s="258">
        <f t="shared" si="620"/>
        <v>0</v>
      </c>
      <c r="AD505" s="258">
        <f t="shared" si="620"/>
        <v>0</v>
      </c>
      <c r="AE505" s="258">
        <f t="shared" si="620"/>
        <v>0</v>
      </c>
      <c r="AF505" s="258">
        <f t="shared" si="620"/>
        <v>0</v>
      </c>
      <c r="AG505" s="258">
        <f t="shared" si="620"/>
        <v>0</v>
      </c>
      <c r="AH505" s="258">
        <f t="shared" si="620"/>
        <v>44.72</v>
      </c>
      <c r="AI505" s="257" t="s">
        <v>32</v>
      </c>
    </row>
    <row r="506" s="225" customFormat="1" ht="16" customHeight="1" spans="1:35">
      <c r="A506" s="239">
        <f t="shared" si="593"/>
        <v>503</v>
      </c>
      <c r="B506" s="240" t="s">
        <v>209</v>
      </c>
      <c r="C506" s="243" t="s">
        <v>782</v>
      </c>
      <c r="D506" s="244" t="s">
        <v>783</v>
      </c>
      <c r="E506" s="336">
        <v>3726.65</v>
      </c>
      <c r="F506" s="242">
        <v>0</v>
      </c>
      <c r="G506" s="328">
        <v>0</v>
      </c>
      <c r="H506" s="328">
        <v>0</v>
      </c>
      <c r="I506" s="339">
        <v>0</v>
      </c>
      <c r="J506" s="242"/>
      <c r="K506" s="240">
        <f t="shared" si="594"/>
        <v>44.72</v>
      </c>
      <c r="L506" s="240">
        <f t="shared" si="595"/>
        <v>0</v>
      </c>
      <c r="M506" s="242">
        <f t="shared" si="596"/>
        <v>0</v>
      </c>
      <c r="N506" s="240">
        <f t="shared" si="597"/>
        <v>0</v>
      </c>
      <c r="O506" s="242">
        <f t="shared" si="598"/>
        <v>0</v>
      </c>
      <c r="P506" s="242">
        <f t="shared" si="599"/>
        <v>0</v>
      </c>
      <c r="Q506" s="242">
        <f t="shared" si="600"/>
        <v>44.72</v>
      </c>
      <c r="R506" s="240">
        <f t="shared" si="601"/>
        <v>0</v>
      </c>
      <c r="S506" s="240">
        <f t="shared" si="602"/>
        <v>0</v>
      </c>
      <c r="T506" s="242">
        <f t="shared" si="603"/>
        <v>0</v>
      </c>
      <c r="U506" s="240">
        <f t="shared" si="604"/>
        <v>0</v>
      </c>
      <c r="V506" s="242">
        <f t="shared" si="605"/>
        <v>0</v>
      </c>
      <c r="W506" s="242">
        <f t="shared" si="606"/>
        <v>0</v>
      </c>
      <c r="X506" s="240">
        <f t="shared" si="607"/>
        <v>0</v>
      </c>
      <c r="Y506" s="240">
        <f t="shared" si="608"/>
        <v>44.72</v>
      </c>
      <c r="Z506" s="254"/>
      <c r="AA506" s="257" t="s">
        <v>69</v>
      </c>
      <c r="AB506" s="258">
        <f t="shared" ref="AB506:AH506" si="621">K506+R506</f>
        <v>44.72</v>
      </c>
      <c r="AC506" s="258">
        <f t="shared" si="621"/>
        <v>0</v>
      </c>
      <c r="AD506" s="258">
        <f t="shared" si="621"/>
        <v>0</v>
      </c>
      <c r="AE506" s="258">
        <f t="shared" si="621"/>
        <v>0</v>
      </c>
      <c r="AF506" s="258">
        <f t="shared" si="621"/>
        <v>0</v>
      </c>
      <c r="AG506" s="258">
        <f t="shared" si="621"/>
        <v>0</v>
      </c>
      <c r="AH506" s="258">
        <f t="shared" si="621"/>
        <v>44.72</v>
      </c>
      <c r="AI506" s="257" t="s">
        <v>32</v>
      </c>
    </row>
    <row r="507" s="225" customFormat="1" ht="16" customHeight="1" spans="1:35">
      <c r="A507" s="239">
        <f t="shared" si="593"/>
        <v>504</v>
      </c>
      <c r="B507" s="240" t="s">
        <v>157</v>
      </c>
      <c r="C507" s="337" t="s">
        <v>160</v>
      </c>
      <c r="D507" s="466" t="s">
        <v>161</v>
      </c>
      <c r="E507" s="241">
        <v>3726.65</v>
      </c>
      <c r="F507" s="241">
        <v>3726.65</v>
      </c>
      <c r="G507" s="241">
        <v>6014.67</v>
      </c>
      <c r="H507" s="241">
        <v>3726.65</v>
      </c>
      <c r="I507" s="241">
        <v>3180</v>
      </c>
      <c r="J507" s="242"/>
      <c r="K507" s="240">
        <f t="shared" si="594"/>
        <v>44.72</v>
      </c>
      <c r="L507" s="240">
        <f t="shared" si="595"/>
        <v>596.26</v>
      </c>
      <c r="M507" s="242">
        <f t="shared" si="596"/>
        <v>481.17</v>
      </c>
      <c r="N507" s="240">
        <f t="shared" si="597"/>
        <v>26.09</v>
      </c>
      <c r="O507" s="242">
        <f t="shared" si="598"/>
        <v>159</v>
      </c>
      <c r="P507" s="242">
        <f t="shared" si="599"/>
        <v>0</v>
      </c>
      <c r="Q507" s="242">
        <f t="shared" si="600"/>
        <v>1307.24</v>
      </c>
      <c r="R507" s="240">
        <f t="shared" si="601"/>
        <v>0</v>
      </c>
      <c r="S507" s="240">
        <f t="shared" si="602"/>
        <v>298.13</v>
      </c>
      <c r="T507" s="242">
        <f t="shared" si="603"/>
        <v>120.29</v>
      </c>
      <c r="U507" s="240">
        <f t="shared" si="604"/>
        <v>11.18</v>
      </c>
      <c r="V507" s="242">
        <f t="shared" si="605"/>
        <v>159</v>
      </c>
      <c r="W507" s="242">
        <f t="shared" si="606"/>
        <v>0</v>
      </c>
      <c r="X507" s="240">
        <f t="shared" si="607"/>
        <v>588.6</v>
      </c>
      <c r="Y507" s="240">
        <f t="shared" si="608"/>
        <v>1895.84</v>
      </c>
      <c r="Z507" s="240"/>
      <c r="AA507" s="257" t="s">
        <v>88</v>
      </c>
      <c r="AB507" s="258">
        <f t="shared" ref="AB507:AH507" si="622">K507+R507</f>
        <v>44.72</v>
      </c>
      <c r="AC507" s="258">
        <f t="shared" si="622"/>
        <v>894.39</v>
      </c>
      <c r="AD507" s="258">
        <f t="shared" si="622"/>
        <v>601.46</v>
      </c>
      <c r="AE507" s="258">
        <f t="shared" si="622"/>
        <v>37.27</v>
      </c>
      <c r="AF507" s="258">
        <f t="shared" si="622"/>
        <v>318</v>
      </c>
      <c r="AG507" s="258">
        <f t="shared" si="622"/>
        <v>0</v>
      </c>
      <c r="AH507" s="258">
        <f t="shared" si="622"/>
        <v>1895.84</v>
      </c>
      <c r="AI507" s="257" t="s">
        <v>34</v>
      </c>
    </row>
    <row r="508" s="39" customFormat="1" ht="16" customHeight="1" spans="1:35">
      <c r="A508" s="129">
        <f t="shared" si="593"/>
        <v>505</v>
      </c>
      <c r="B508" s="49" t="s">
        <v>129</v>
      </c>
      <c r="C508" s="46" t="s">
        <v>689</v>
      </c>
      <c r="D508" s="451" t="s">
        <v>690</v>
      </c>
      <c r="E508" s="338">
        <v>3820</v>
      </c>
      <c r="F508" s="203">
        <v>3820</v>
      </c>
      <c r="G508" s="338">
        <v>6014.67</v>
      </c>
      <c r="H508" s="338">
        <v>3820</v>
      </c>
      <c r="I508" s="341">
        <v>4180</v>
      </c>
      <c r="J508" s="130"/>
      <c r="K508" s="49">
        <f t="shared" si="594"/>
        <v>45.84</v>
      </c>
      <c r="L508" s="49">
        <f t="shared" si="595"/>
        <v>611.2</v>
      </c>
      <c r="M508" s="130">
        <f t="shared" si="596"/>
        <v>481.17</v>
      </c>
      <c r="N508" s="49">
        <f t="shared" si="597"/>
        <v>26.74</v>
      </c>
      <c r="O508" s="130">
        <f t="shared" si="598"/>
        <v>209</v>
      </c>
      <c r="P508" s="130">
        <f t="shared" si="599"/>
        <v>0</v>
      </c>
      <c r="Q508" s="130">
        <f t="shared" si="600"/>
        <v>1373.95</v>
      </c>
      <c r="R508" s="49">
        <f t="shared" si="601"/>
        <v>0</v>
      </c>
      <c r="S508" s="49">
        <f t="shared" si="602"/>
        <v>305.6</v>
      </c>
      <c r="T508" s="130">
        <f t="shared" si="603"/>
        <v>120.29</v>
      </c>
      <c r="U508" s="49">
        <f t="shared" si="604"/>
        <v>11.46</v>
      </c>
      <c r="V508" s="130">
        <f t="shared" si="605"/>
        <v>209</v>
      </c>
      <c r="W508" s="130">
        <f t="shared" si="606"/>
        <v>0</v>
      </c>
      <c r="X508" s="49">
        <f t="shared" si="607"/>
        <v>646.35</v>
      </c>
      <c r="Y508" s="49">
        <f t="shared" si="608"/>
        <v>2020.3</v>
      </c>
      <c r="Z508" s="164"/>
      <c r="AA508" s="139" t="s">
        <v>61</v>
      </c>
      <c r="AB508" s="140">
        <f t="shared" ref="AB508:AH508" si="623">K508+R508</f>
        <v>45.84</v>
      </c>
      <c r="AC508" s="140">
        <f t="shared" si="623"/>
        <v>916.8</v>
      </c>
      <c r="AD508" s="140">
        <f t="shared" si="623"/>
        <v>601.46</v>
      </c>
      <c r="AE508" s="140">
        <f t="shared" si="623"/>
        <v>38.2</v>
      </c>
      <c r="AF508" s="140">
        <f t="shared" si="623"/>
        <v>418</v>
      </c>
      <c r="AG508" s="140">
        <f t="shared" si="623"/>
        <v>0</v>
      </c>
      <c r="AH508" s="140">
        <f t="shared" si="623"/>
        <v>2020.3</v>
      </c>
      <c r="AI508" s="139" t="s">
        <v>35</v>
      </c>
    </row>
    <row r="509" s="39" customFormat="1" ht="16" customHeight="1" spans="1:35">
      <c r="A509" s="129">
        <f t="shared" si="593"/>
        <v>506</v>
      </c>
      <c r="B509" s="49" t="s">
        <v>184</v>
      </c>
      <c r="C509" s="310" t="s">
        <v>189</v>
      </c>
      <c r="D509" s="202" t="s">
        <v>190</v>
      </c>
      <c r="E509" s="203">
        <v>3726.65</v>
      </c>
      <c r="F509" s="203">
        <v>3726.65</v>
      </c>
      <c r="G509" s="203">
        <v>6014.67</v>
      </c>
      <c r="H509" s="203">
        <v>3726.65</v>
      </c>
      <c r="I509" s="203">
        <v>3180</v>
      </c>
      <c r="J509" s="130"/>
      <c r="K509" s="49">
        <f t="shared" si="594"/>
        <v>44.72</v>
      </c>
      <c r="L509" s="49">
        <f t="shared" si="595"/>
        <v>596.26</v>
      </c>
      <c r="M509" s="130">
        <f t="shared" si="596"/>
        <v>481.17</v>
      </c>
      <c r="N509" s="49">
        <f t="shared" si="597"/>
        <v>26.09</v>
      </c>
      <c r="O509" s="130">
        <f t="shared" si="598"/>
        <v>159</v>
      </c>
      <c r="P509" s="130">
        <f t="shared" si="599"/>
        <v>0</v>
      </c>
      <c r="Q509" s="130">
        <f t="shared" si="600"/>
        <v>1307.24</v>
      </c>
      <c r="R509" s="49">
        <f t="shared" si="601"/>
        <v>0</v>
      </c>
      <c r="S509" s="49">
        <f t="shared" si="602"/>
        <v>298.13</v>
      </c>
      <c r="T509" s="130">
        <f t="shared" si="603"/>
        <v>120.29</v>
      </c>
      <c r="U509" s="49">
        <f t="shared" si="604"/>
        <v>11.18</v>
      </c>
      <c r="V509" s="130">
        <f t="shared" si="605"/>
        <v>159</v>
      </c>
      <c r="W509" s="130">
        <f t="shared" si="606"/>
        <v>0</v>
      </c>
      <c r="X509" s="49">
        <f t="shared" si="607"/>
        <v>588.6</v>
      </c>
      <c r="Y509" s="49">
        <f t="shared" si="608"/>
        <v>1895.84</v>
      </c>
      <c r="Z509" s="49"/>
      <c r="AA509" s="139" t="s">
        <v>50</v>
      </c>
      <c r="AB509" s="140">
        <f t="shared" ref="AB509:AH509" si="624">K509+R509</f>
        <v>44.72</v>
      </c>
      <c r="AC509" s="140">
        <f t="shared" si="624"/>
        <v>894.39</v>
      </c>
      <c r="AD509" s="140">
        <f t="shared" si="624"/>
        <v>601.46</v>
      </c>
      <c r="AE509" s="140">
        <f t="shared" si="624"/>
        <v>37.27</v>
      </c>
      <c r="AF509" s="140">
        <f t="shared" si="624"/>
        <v>318</v>
      </c>
      <c r="AG509" s="140">
        <f t="shared" si="624"/>
        <v>0</v>
      </c>
      <c r="AH509" s="140">
        <f t="shared" si="624"/>
        <v>1895.84</v>
      </c>
      <c r="AI509" s="139" t="s">
        <v>31</v>
      </c>
    </row>
    <row r="510" s="39" customFormat="1" ht="16" customHeight="1" spans="1:35">
      <c r="A510" s="129">
        <f t="shared" si="593"/>
        <v>507</v>
      </c>
      <c r="B510" s="49" t="s">
        <v>129</v>
      </c>
      <c r="C510" s="308" t="s">
        <v>256</v>
      </c>
      <c r="D510" s="449" t="s">
        <v>257</v>
      </c>
      <c r="E510" s="203">
        <v>3726.65</v>
      </c>
      <c r="F510" s="203">
        <v>3726.65</v>
      </c>
      <c r="G510" s="203">
        <v>6014.67</v>
      </c>
      <c r="H510" s="203">
        <v>3726.65</v>
      </c>
      <c r="I510" s="203">
        <v>3180</v>
      </c>
      <c r="J510" s="130"/>
      <c r="K510" s="49">
        <f t="shared" si="594"/>
        <v>44.72</v>
      </c>
      <c r="L510" s="49">
        <f t="shared" si="595"/>
        <v>596.26</v>
      </c>
      <c r="M510" s="130">
        <f t="shared" si="596"/>
        <v>481.17</v>
      </c>
      <c r="N510" s="49">
        <f t="shared" si="597"/>
        <v>26.09</v>
      </c>
      <c r="O510" s="130">
        <f t="shared" si="598"/>
        <v>159</v>
      </c>
      <c r="P510" s="130">
        <f t="shared" si="599"/>
        <v>0</v>
      </c>
      <c r="Q510" s="130">
        <f t="shared" si="600"/>
        <v>1307.24</v>
      </c>
      <c r="R510" s="49">
        <f t="shared" si="601"/>
        <v>0</v>
      </c>
      <c r="S510" s="49">
        <f t="shared" si="602"/>
        <v>298.13</v>
      </c>
      <c r="T510" s="130">
        <f t="shared" si="603"/>
        <v>120.29</v>
      </c>
      <c r="U510" s="49">
        <f t="shared" si="604"/>
        <v>11.18</v>
      </c>
      <c r="V510" s="130">
        <f t="shared" si="605"/>
        <v>159</v>
      </c>
      <c r="W510" s="130">
        <f t="shared" si="606"/>
        <v>0</v>
      </c>
      <c r="X510" s="49">
        <f t="shared" si="607"/>
        <v>588.6</v>
      </c>
      <c r="Y510" s="49">
        <f t="shared" si="608"/>
        <v>1895.84</v>
      </c>
      <c r="Z510" s="49"/>
      <c r="AA510" s="139" t="s">
        <v>82</v>
      </c>
      <c r="AB510" s="140">
        <f t="shared" ref="AB510:AH510" si="625">K510+R510</f>
        <v>44.72</v>
      </c>
      <c r="AC510" s="140">
        <f t="shared" si="625"/>
        <v>894.39</v>
      </c>
      <c r="AD510" s="140">
        <f t="shared" si="625"/>
        <v>601.46</v>
      </c>
      <c r="AE510" s="140">
        <f t="shared" si="625"/>
        <v>37.27</v>
      </c>
      <c r="AF510" s="140">
        <f t="shared" si="625"/>
        <v>318</v>
      </c>
      <c r="AG510" s="140">
        <f t="shared" si="625"/>
        <v>0</v>
      </c>
      <c r="AH510" s="140">
        <f t="shared" si="625"/>
        <v>1895.84</v>
      </c>
      <c r="AI510" s="139" t="s">
        <v>35</v>
      </c>
    </row>
    <row r="511" s="39" customFormat="1" ht="16" customHeight="1" spans="1:35">
      <c r="A511" s="129">
        <f t="shared" si="593"/>
        <v>508</v>
      </c>
      <c r="B511" s="49" t="s">
        <v>533</v>
      </c>
      <c r="C511" s="46" t="s">
        <v>673</v>
      </c>
      <c r="D511" s="133" t="s">
        <v>674</v>
      </c>
      <c r="E511" s="338">
        <v>3726.65</v>
      </c>
      <c r="F511" s="203">
        <v>3726.65</v>
      </c>
      <c r="G511" s="338">
        <v>6014.67</v>
      </c>
      <c r="H511" s="338">
        <v>3726.65</v>
      </c>
      <c r="I511" s="203">
        <v>2200</v>
      </c>
      <c r="J511" s="130"/>
      <c r="K511" s="49">
        <f t="shared" si="594"/>
        <v>44.72</v>
      </c>
      <c r="L511" s="49">
        <f t="shared" si="595"/>
        <v>596.26</v>
      </c>
      <c r="M511" s="130">
        <f t="shared" si="596"/>
        <v>481.17</v>
      </c>
      <c r="N511" s="49">
        <f t="shared" si="597"/>
        <v>26.09</v>
      </c>
      <c r="O511" s="130">
        <f t="shared" si="598"/>
        <v>110</v>
      </c>
      <c r="P511" s="130">
        <f t="shared" si="599"/>
        <v>0</v>
      </c>
      <c r="Q511" s="130">
        <f t="shared" si="600"/>
        <v>1258.24</v>
      </c>
      <c r="R511" s="49">
        <f t="shared" si="601"/>
        <v>0</v>
      </c>
      <c r="S511" s="49">
        <f t="shared" si="602"/>
        <v>298.13</v>
      </c>
      <c r="T511" s="130">
        <f t="shared" si="603"/>
        <v>120.29</v>
      </c>
      <c r="U511" s="49">
        <f t="shared" si="604"/>
        <v>11.18</v>
      </c>
      <c r="V511" s="130">
        <f t="shared" si="605"/>
        <v>110</v>
      </c>
      <c r="W511" s="130">
        <f t="shared" si="606"/>
        <v>0</v>
      </c>
      <c r="X511" s="49">
        <f t="shared" si="607"/>
        <v>539.6</v>
      </c>
      <c r="Y511" s="49">
        <f t="shared" si="608"/>
        <v>1797.84</v>
      </c>
      <c r="Z511" s="49"/>
      <c r="AA511" s="139" t="s">
        <v>55</v>
      </c>
      <c r="AB511" s="140">
        <f t="shared" ref="AB511:AH511" si="626">K511+R511</f>
        <v>44.72</v>
      </c>
      <c r="AC511" s="140">
        <f t="shared" si="626"/>
        <v>894.39</v>
      </c>
      <c r="AD511" s="140">
        <f t="shared" si="626"/>
        <v>601.46</v>
      </c>
      <c r="AE511" s="140">
        <f t="shared" si="626"/>
        <v>37.27</v>
      </c>
      <c r="AF511" s="140">
        <f t="shared" si="626"/>
        <v>220</v>
      </c>
      <c r="AG511" s="140">
        <f t="shared" si="626"/>
        <v>0</v>
      </c>
      <c r="AH511" s="140">
        <f t="shared" si="626"/>
        <v>1797.84</v>
      </c>
      <c r="AI511" s="139" t="s">
        <v>32</v>
      </c>
    </row>
    <row r="512" s="39" customFormat="1" ht="16" customHeight="1" spans="1:35">
      <c r="A512" s="129">
        <f t="shared" si="593"/>
        <v>509</v>
      </c>
      <c r="B512" s="49" t="s">
        <v>368</v>
      </c>
      <c r="C512" s="46" t="s">
        <v>657</v>
      </c>
      <c r="D512" s="133" t="s">
        <v>658</v>
      </c>
      <c r="E512" s="338">
        <v>3726.65</v>
      </c>
      <c r="F512" s="203">
        <v>3726.65</v>
      </c>
      <c r="G512" s="338">
        <v>6014.67</v>
      </c>
      <c r="H512" s="338">
        <v>3726.65</v>
      </c>
      <c r="I512" s="203">
        <v>3180</v>
      </c>
      <c r="J512" s="130"/>
      <c r="K512" s="49">
        <f t="shared" si="594"/>
        <v>44.72</v>
      </c>
      <c r="L512" s="49">
        <f t="shared" si="595"/>
        <v>596.26</v>
      </c>
      <c r="M512" s="130">
        <f t="shared" si="596"/>
        <v>481.17</v>
      </c>
      <c r="N512" s="49">
        <f t="shared" si="597"/>
        <v>26.09</v>
      </c>
      <c r="O512" s="130">
        <f t="shared" si="598"/>
        <v>159</v>
      </c>
      <c r="P512" s="130">
        <f t="shared" si="599"/>
        <v>0</v>
      </c>
      <c r="Q512" s="130">
        <f t="shared" si="600"/>
        <v>1307.24</v>
      </c>
      <c r="R512" s="49">
        <f t="shared" si="601"/>
        <v>0</v>
      </c>
      <c r="S512" s="49">
        <f t="shared" si="602"/>
        <v>298.13</v>
      </c>
      <c r="T512" s="130">
        <f t="shared" si="603"/>
        <v>120.29</v>
      </c>
      <c r="U512" s="49">
        <f t="shared" si="604"/>
        <v>11.18</v>
      </c>
      <c r="V512" s="130">
        <f t="shared" si="605"/>
        <v>159</v>
      </c>
      <c r="W512" s="130">
        <f t="shared" si="606"/>
        <v>0</v>
      </c>
      <c r="X512" s="49">
        <f t="shared" si="607"/>
        <v>588.6</v>
      </c>
      <c r="Y512" s="49">
        <f t="shared" si="608"/>
        <v>1895.84</v>
      </c>
      <c r="Z512" s="49"/>
      <c r="AA512" s="139" t="s">
        <v>88</v>
      </c>
      <c r="AB512" s="140">
        <f t="shared" ref="AB512:AH512" si="627">K512+R512</f>
        <v>44.72</v>
      </c>
      <c r="AC512" s="140">
        <f t="shared" si="627"/>
        <v>894.39</v>
      </c>
      <c r="AD512" s="140">
        <f t="shared" si="627"/>
        <v>601.46</v>
      </c>
      <c r="AE512" s="140">
        <f t="shared" si="627"/>
        <v>37.27</v>
      </c>
      <c r="AF512" s="140">
        <f t="shared" si="627"/>
        <v>318</v>
      </c>
      <c r="AG512" s="140">
        <f t="shared" si="627"/>
        <v>0</v>
      </c>
      <c r="AH512" s="140">
        <f t="shared" si="627"/>
        <v>1895.84</v>
      </c>
      <c r="AI512" s="139" t="s">
        <v>34</v>
      </c>
    </row>
    <row r="513" s="115" customFormat="1" ht="19" customHeight="1" spans="1:35">
      <c r="A513" s="129">
        <f t="shared" si="593"/>
        <v>510</v>
      </c>
      <c r="B513" s="157" t="s">
        <v>217</v>
      </c>
      <c r="C513" s="52" t="s">
        <v>965</v>
      </c>
      <c r="D513" s="237" t="s">
        <v>966</v>
      </c>
      <c r="E513" s="203">
        <v>3726.65</v>
      </c>
      <c r="F513" s="203">
        <v>3726.65</v>
      </c>
      <c r="G513" s="203">
        <v>6014.67</v>
      </c>
      <c r="H513" s="203">
        <v>3726.65</v>
      </c>
      <c r="I513" s="205">
        <v>2200</v>
      </c>
      <c r="J513" s="130"/>
      <c r="K513" s="49">
        <f t="shared" si="594"/>
        <v>44.72</v>
      </c>
      <c r="L513" s="49">
        <f t="shared" si="595"/>
        <v>596.26</v>
      </c>
      <c r="M513" s="130">
        <f t="shared" si="596"/>
        <v>481.17</v>
      </c>
      <c r="N513" s="49">
        <f t="shared" si="597"/>
        <v>26.09</v>
      </c>
      <c r="O513" s="130">
        <f t="shared" si="598"/>
        <v>110</v>
      </c>
      <c r="P513" s="130">
        <f t="shared" si="599"/>
        <v>0</v>
      </c>
      <c r="Q513" s="130">
        <f t="shared" si="600"/>
        <v>1258.24</v>
      </c>
      <c r="R513" s="49">
        <f t="shared" si="601"/>
        <v>0</v>
      </c>
      <c r="S513" s="49">
        <f t="shared" si="602"/>
        <v>298.13</v>
      </c>
      <c r="T513" s="130">
        <f t="shared" si="603"/>
        <v>120.29</v>
      </c>
      <c r="U513" s="49">
        <f t="shared" si="604"/>
        <v>11.18</v>
      </c>
      <c r="V513" s="130">
        <f t="shared" si="605"/>
        <v>110</v>
      </c>
      <c r="W513" s="130">
        <f t="shared" si="606"/>
        <v>0</v>
      </c>
      <c r="X513" s="49">
        <f t="shared" si="607"/>
        <v>539.6</v>
      </c>
      <c r="Y513" s="49">
        <f t="shared" si="608"/>
        <v>1797.84</v>
      </c>
      <c r="Z513" s="136"/>
      <c r="AA513" s="139" t="s">
        <v>57</v>
      </c>
      <c r="AB513" s="140">
        <f t="shared" ref="AB513:AH513" si="628">K513+R513</f>
        <v>44.72</v>
      </c>
      <c r="AC513" s="140">
        <f t="shared" si="628"/>
        <v>894.39</v>
      </c>
      <c r="AD513" s="140">
        <f t="shared" si="628"/>
        <v>601.46</v>
      </c>
      <c r="AE513" s="140">
        <f t="shared" si="628"/>
        <v>37.27</v>
      </c>
      <c r="AF513" s="140">
        <f t="shared" si="628"/>
        <v>220</v>
      </c>
      <c r="AG513" s="140">
        <f t="shared" si="628"/>
        <v>0</v>
      </c>
      <c r="AH513" s="140">
        <f t="shared" si="628"/>
        <v>1797.84</v>
      </c>
      <c r="AI513" s="139" t="s">
        <v>32</v>
      </c>
    </row>
    <row r="514" s="115" customFormat="1" ht="19" customHeight="1" spans="1:35">
      <c r="A514" s="129">
        <f t="shared" si="593"/>
        <v>511</v>
      </c>
      <c r="B514" s="157" t="s">
        <v>262</v>
      </c>
      <c r="C514" s="52" t="s">
        <v>1007</v>
      </c>
      <c r="D514" s="237" t="s">
        <v>1008</v>
      </c>
      <c r="E514" s="203">
        <v>3726.65</v>
      </c>
      <c r="F514" s="203">
        <v>3726.65</v>
      </c>
      <c r="G514" s="203">
        <v>6014.67</v>
      </c>
      <c r="H514" s="203">
        <v>3726.65</v>
      </c>
      <c r="I514" s="205">
        <v>2200</v>
      </c>
      <c r="J514" s="52"/>
      <c r="K514" s="49">
        <f t="shared" si="594"/>
        <v>44.72</v>
      </c>
      <c r="L514" s="49">
        <f t="shared" si="595"/>
        <v>596.26</v>
      </c>
      <c r="M514" s="130">
        <f t="shared" si="596"/>
        <v>481.17</v>
      </c>
      <c r="N514" s="49">
        <f t="shared" si="597"/>
        <v>26.09</v>
      </c>
      <c r="O514" s="130">
        <f t="shared" si="598"/>
        <v>110</v>
      </c>
      <c r="P514" s="130">
        <f t="shared" si="599"/>
        <v>0</v>
      </c>
      <c r="Q514" s="130">
        <f t="shared" si="600"/>
        <v>1258.24</v>
      </c>
      <c r="R514" s="49">
        <f t="shared" si="601"/>
        <v>0</v>
      </c>
      <c r="S514" s="49">
        <f t="shared" si="602"/>
        <v>298.13</v>
      </c>
      <c r="T514" s="130">
        <f t="shared" si="603"/>
        <v>120.29</v>
      </c>
      <c r="U514" s="49">
        <f t="shared" si="604"/>
        <v>11.18</v>
      </c>
      <c r="V514" s="130">
        <f t="shared" si="605"/>
        <v>110</v>
      </c>
      <c r="W514" s="130">
        <f t="shared" si="606"/>
        <v>0</v>
      </c>
      <c r="X514" s="49">
        <f t="shared" si="607"/>
        <v>539.6</v>
      </c>
      <c r="Y514" s="49">
        <f t="shared" si="608"/>
        <v>1797.84</v>
      </c>
      <c r="Z514" s="136"/>
      <c r="AA514" s="139" t="s">
        <v>68</v>
      </c>
      <c r="AB514" s="140">
        <f t="shared" ref="AB514:AH514" si="629">K514+R514</f>
        <v>44.72</v>
      </c>
      <c r="AC514" s="140">
        <f t="shared" si="629"/>
        <v>894.39</v>
      </c>
      <c r="AD514" s="140">
        <f t="shared" si="629"/>
        <v>601.46</v>
      </c>
      <c r="AE514" s="140">
        <f t="shared" si="629"/>
        <v>37.27</v>
      </c>
      <c r="AF514" s="140">
        <f t="shared" si="629"/>
        <v>220</v>
      </c>
      <c r="AG514" s="140">
        <f t="shared" si="629"/>
        <v>0</v>
      </c>
      <c r="AH514" s="140">
        <f t="shared" si="629"/>
        <v>1797.84</v>
      </c>
      <c r="AI514" s="139" t="s">
        <v>32</v>
      </c>
    </row>
    <row r="515" s="115" customFormat="1" ht="19" customHeight="1" spans="1:35">
      <c r="A515" s="129">
        <f t="shared" si="593"/>
        <v>512</v>
      </c>
      <c r="B515" s="157" t="s">
        <v>217</v>
      </c>
      <c r="C515" s="52" t="s">
        <v>1127</v>
      </c>
      <c r="D515" s="168" t="s">
        <v>1128</v>
      </c>
      <c r="E515" s="203">
        <v>3726.65</v>
      </c>
      <c r="F515" s="203">
        <v>3726.65</v>
      </c>
      <c r="G515" s="203">
        <v>6014.67</v>
      </c>
      <c r="H515" s="203">
        <v>3726.65</v>
      </c>
      <c r="I515" s="205"/>
      <c r="J515" s="130"/>
      <c r="K515" s="49">
        <f t="shared" si="594"/>
        <v>44.72</v>
      </c>
      <c r="L515" s="49">
        <f t="shared" si="595"/>
        <v>596.26</v>
      </c>
      <c r="M515" s="130">
        <f t="shared" si="596"/>
        <v>481.17</v>
      </c>
      <c r="N515" s="49">
        <f t="shared" si="597"/>
        <v>26.09</v>
      </c>
      <c r="O515" s="130">
        <f t="shared" si="598"/>
        <v>0</v>
      </c>
      <c r="P515" s="130">
        <f t="shared" si="599"/>
        <v>0</v>
      </c>
      <c r="Q515" s="130">
        <f t="shared" si="600"/>
        <v>1148.24</v>
      </c>
      <c r="R515" s="49">
        <f t="shared" si="601"/>
        <v>0</v>
      </c>
      <c r="S515" s="49">
        <f t="shared" si="602"/>
        <v>298.13</v>
      </c>
      <c r="T515" s="130">
        <f t="shared" si="603"/>
        <v>120.29</v>
      </c>
      <c r="U515" s="49">
        <f t="shared" si="604"/>
        <v>11.18</v>
      </c>
      <c r="V515" s="130">
        <f t="shared" si="605"/>
        <v>0</v>
      </c>
      <c r="W515" s="130">
        <f t="shared" si="606"/>
        <v>0</v>
      </c>
      <c r="X515" s="49">
        <f t="shared" si="607"/>
        <v>429.6</v>
      </c>
      <c r="Y515" s="49">
        <f t="shared" si="608"/>
        <v>1577.84</v>
      </c>
      <c r="Z515" s="136"/>
      <c r="AA515" s="139" t="s">
        <v>57</v>
      </c>
      <c r="AB515" s="140">
        <f t="shared" ref="AB515:AH515" si="630">K515+R515</f>
        <v>44.72</v>
      </c>
      <c r="AC515" s="140">
        <f t="shared" si="630"/>
        <v>894.39</v>
      </c>
      <c r="AD515" s="140">
        <f t="shared" si="630"/>
        <v>601.46</v>
      </c>
      <c r="AE515" s="140">
        <f t="shared" si="630"/>
        <v>37.27</v>
      </c>
      <c r="AF515" s="140">
        <f t="shared" si="630"/>
        <v>0</v>
      </c>
      <c r="AG515" s="140">
        <f t="shared" si="630"/>
        <v>0</v>
      </c>
      <c r="AH515" s="140">
        <f t="shared" si="630"/>
        <v>1577.84</v>
      </c>
      <c r="AI515" s="139" t="s">
        <v>32</v>
      </c>
    </row>
    <row r="516" s="39" customFormat="1" ht="16" customHeight="1" spans="1:35">
      <c r="A516" s="129">
        <f t="shared" si="593"/>
        <v>513</v>
      </c>
      <c r="B516" s="49" t="s">
        <v>568</v>
      </c>
      <c r="C516" s="157" t="s">
        <v>757</v>
      </c>
      <c r="D516" s="202" t="s">
        <v>758</v>
      </c>
      <c r="E516" s="204">
        <v>3726.65</v>
      </c>
      <c r="F516" s="203">
        <v>3726.65</v>
      </c>
      <c r="G516" s="203">
        <v>6014.67</v>
      </c>
      <c r="H516" s="203">
        <v>3726.65</v>
      </c>
      <c r="I516" s="205">
        <v>2200</v>
      </c>
      <c r="J516" s="130"/>
      <c r="K516" s="49">
        <f t="shared" si="594"/>
        <v>44.72</v>
      </c>
      <c r="L516" s="49">
        <f t="shared" si="595"/>
        <v>596.26</v>
      </c>
      <c r="M516" s="130">
        <f t="shared" si="596"/>
        <v>481.17</v>
      </c>
      <c r="N516" s="49">
        <f t="shared" si="597"/>
        <v>26.09</v>
      </c>
      <c r="O516" s="130">
        <f t="shared" si="598"/>
        <v>110</v>
      </c>
      <c r="P516" s="130">
        <f t="shared" si="599"/>
        <v>0</v>
      </c>
      <c r="Q516" s="130">
        <f t="shared" si="600"/>
        <v>1258.24</v>
      </c>
      <c r="R516" s="49">
        <f t="shared" si="601"/>
        <v>0</v>
      </c>
      <c r="S516" s="49">
        <f t="shared" si="602"/>
        <v>298.13</v>
      </c>
      <c r="T516" s="130">
        <f t="shared" si="603"/>
        <v>120.29</v>
      </c>
      <c r="U516" s="49">
        <f t="shared" si="604"/>
        <v>11.18</v>
      </c>
      <c r="V516" s="130">
        <f t="shared" si="605"/>
        <v>110</v>
      </c>
      <c r="W516" s="130">
        <f t="shared" si="606"/>
        <v>0</v>
      </c>
      <c r="X516" s="49">
        <f t="shared" si="607"/>
        <v>539.6</v>
      </c>
      <c r="Y516" s="49">
        <f t="shared" si="608"/>
        <v>1797.84</v>
      </c>
      <c r="Z516" s="164"/>
      <c r="AA516" s="139" t="s">
        <v>54</v>
      </c>
      <c r="AB516" s="140">
        <f t="shared" ref="AB516:AH516" si="631">K516+R516</f>
        <v>44.72</v>
      </c>
      <c r="AC516" s="140">
        <f t="shared" si="631"/>
        <v>894.39</v>
      </c>
      <c r="AD516" s="140">
        <f t="shared" si="631"/>
        <v>601.46</v>
      </c>
      <c r="AE516" s="140">
        <f t="shared" si="631"/>
        <v>37.27</v>
      </c>
      <c r="AF516" s="140">
        <f t="shared" si="631"/>
        <v>220</v>
      </c>
      <c r="AG516" s="140">
        <f t="shared" si="631"/>
        <v>0</v>
      </c>
      <c r="AH516" s="140">
        <f t="shared" si="631"/>
        <v>1797.84</v>
      </c>
      <c r="AI516" s="139" t="s">
        <v>32</v>
      </c>
    </row>
    <row r="517" s="115" customFormat="1" ht="17" customHeight="1" spans="1:35">
      <c r="A517" s="129">
        <f t="shared" si="593"/>
        <v>514</v>
      </c>
      <c r="B517" s="157" t="s">
        <v>201</v>
      </c>
      <c r="C517" s="52" t="s">
        <v>1182</v>
      </c>
      <c r="D517" s="297" t="s">
        <v>1183</v>
      </c>
      <c r="E517" s="203">
        <v>3726.65</v>
      </c>
      <c r="F517" s="203">
        <v>3726.65</v>
      </c>
      <c r="G517" s="203">
        <v>6014.67</v>
      </c>
      <c r="H517" s="203">
        <v>3726.65</v>
      </c>
      <c r="I517" s="205"/>
      <c r="J517" s="130"/>
      <c r="K517" s="49">
        <f t="shared" si="594"/>
        <v>44.72</v>
      </c>
      <c r="L517" s="49">
        <f t="shared" si="595"/>
        <v>596.26</v>
      </c>
      <c r="M517" s="130">
        <f t="shared" si="596"/>
        <v>481.17</v>
      </c>
      <c r="N517" s="49">
        <f t="shared" si="597"/>
        <v>26.09</v>
      </c>
      <c r="O517" s="130">
        <f t="shared" si="598"/>
        <v>0</v>
      </c>
      <c r="P517" s="130">
        <f t="shared" si="599"/>
        <v>0</v>
      </c>
      <c r="Q517" s="130">
        <f t="shared" si="600"/>
        <v>1148.24</v>
      </c>
      <c r="R517" s="49">
        <f t="shared" si="601"/>
        <v>0</v>
      </c>
      <c r="S517" s="49">
        <f t="shared" si="602"/>
        <v>298.13</v>
      </c>
      <c r="T517" s="130">
        <f t="shared" si="603"/>
        <v>120.29</v>
      </c>
      <c r="U517" s="49">
        <f t="shared" si="604"/>
        <v>11.18</v>
      </c>
      <c r="V517" s="130">
        <f t="shared" si="605"/>
        <v>0</v>
      </c>
      <c r="W517" s="130">
        <f t="shared" si="606"/>
        <v>0</v>
      </c>
      <c r="X517" s="49">
        <f t="shared" si="607"/>
        <v>429.6</v>
      </c>
      <c r="Y517" s="49">
        <f t="shared" si="608"/>
        <v>1577.84</v>
      </c>
      <c r="Z517" s="136"/>
      <c r="AA517" s="139" t="s">
        <v>66</v>
      </c>
      <c r="AB517" s="140">
        <f t="shared" ref="AB517:AH517" si="632">K517+R517</f>
        <v>44.72</v>
      </c>
      <c r="AC517" s="140">
        <f t="shared" si="632"/>
        <v>894.39</v>
      </c>
      <c r="AD517" s="140">
        <f t="shared" si="632"/>
        <v>601.46</v>
      </c>
      <c r="AE517" s="140">
        <f t="shared" si="632"/>
        <v>37.27</v>
      </c>
      <c r="AF517" s="140">
        <f t="shared" si="632"/>
        <v>0</v>
      </c>
      <c r="AG517" s="140">
        <f t="shared" si="632"/>
        <v>0</v>
      </c>
      <c r="AH517" s="140">
        <f t="shared" si="632"/>
        <v>1577.84</v>
      </c>
      <c r="AI517" s="139" t="s">
        <v>32</v>
      </c>
    </row>
    <row r="518" s="39" customFormat="1" ht="16" customHeight="1" spans="1:35">
      <c r="A518" s="129">
        <f t="shared" si="593"/>
        <v>515</v>
      </c>
      <c r="B518" s="49" t="s">
        <v>262</v>
      </c>
      <c r="C518" s="308" t="s">
        <v>397</v>
      </c>
      <c r="D518" s="49" t="s">
        <v>398</v>
      </c>
      <c r="E518" s="203">
        <v>3726.65</v>
      </c>
      <c r="F518" s="203">
        <v>3726.65</v>
      </c>
      <c r="G518" s="203">
        <v>6014.67</v>
      </c>
      <c r="H518" s="203">
        <v>3726.65</v>
      </c>
      <c r="I518" s="203">
        <v>2200</v>
      </c>
      <c r="J518" s="130"/>
      <c r="K518" s="49">
        <f t="shared" si="594"/>
        <v>44.72</v>
      </c>
      <c r="L518" s="49">
        <f t="shared" si="595"/>
        <v>596.26</v>
      </c>
      <c r="M518" s="130">
        <f t="shared" si="596"/>
        <v>481.17</v>
      </c>
      <c r="N518" s="49">
        <f t="shared" si="597"/>
        <v>26.09</v>
      </c>
      <c r="O518" s="130">
        <f t="shared" si="598"/>
        <v>110</v>
      </c>
      <c r="P518" s="130">
        <f t="shared" si="599"/>
        <v>0</v>
      </c>
      <c r="Q518" s="130">
        <f t="shared" si="600"/>
        <v>1258.24</v>
      </c>
      <c r="R518" s="49">
        <f t="shared" si="601"/>
        <v>0</v>
      </c>
      <c r="S518" s="49">
        <f t="shared" si="602"/>
        <v>298.13</v>
      </c>
      <c r="T518" s="130">
        <f t="shared" si="603"/>
        <v>120.29</v>
      </c>
      <c r="U518" s="49">
        <f t="shared" si="604"/>
        <v>11.18</v>
      </c>
      <c r="V518" s="130">
        <f t="shared" si="605"/>
        <v>110</v>
      </c>
      <c r="W518" s="130">
        <f t="shared" si="606"/>
        <v>0</v>
      </c>
      <c r="X518" s="49">
        <f t="shared" si="607"/>
        <v>539.6</v>
      </c>
      <c r="Y518" s="49">
        <f t="shared" si="608"/>
        <v>1797.84</v>
      </c>
      <c r="Z518" s="49"/>
      <c r="AA518" s="139" t="s">
        <v>68</v>
      </c>
      <c r="AB518" s="140">
        <f t="shared" ref="AB518:AH518" si="633">K518+R518</f>
        <v>44.72</v>
      </c>
      <c r="AC518" s="140">
        <f t="shared" si="633"/>
        <v>894.39</v>
      </c>
      <c r="AD518" s="140">
        <f t="shared" si="633"/>
        <v>601.46</v>
      </c>
      <c r="AE518" s="140">
        <f t="shared" si="633"/>
        <v>37.27</v>
      </c>
      <c r="AF518" s="140">
        <f t="shared" si="633"/>
        <v>220</v>
      </c>
      <c r="AG518" s="140">
        <f t="shared" si="633"/>
        <v>0</v>
      </c>
      <c r="AH518" s="140">
        <f t="shared" si="633"/>
        <v>1797.84</v>
      </c>
      <c r="AI518" s="139" t="s">
        <v>32</v>
      </c>
    </row>
    <row r="519" s="39" customFormat="1" ht="16" customHeight="1" spans="1:35">
      <c r="A519" s="129">
        <f t="shared" si="593"/>
        <v>516</v>
      </c>
      <c r="B519" s="49" t="s">
        <v>262</v>
      </c>
      <c r="C519" s="308" t="s">
        <v>383</v>
      </c>
      <c r="D519" s="49" t="s">
        <v>384</v>
      </c>
      <c r="E519" s="203">
        <v>3726.65</v>
      </c>
      <c r="F519" s="203">
        <v>3726.65</v>
      </c>
      <c r="G519" s="203">
        <v>6014.67</v>
      </c>
      <c r="H519" s="203">
        <v>3726.65</v>
      </c>
      <c r="I519" s="203">
        <v>2200</v>
      </c>
      <c r="J519" s="130"/>
      <c r="K519" s="49">
        <f t="shared" si="594"/>
        <v>44.72</v>
      </c>
      <c r="L519" s="49">
        <f t="shared" si="595"/>
        <v>596.26</v>
      </c>
      <c r="M519" s="130">
        <f t="shared" si="596"/>
        <v>481.17</v>
      </c>
      <c r="N519" s="49">
        <f t="shared" si="597"/>
        <v>26.09</v>
      </c>
      <c r="O519" s="130">
        <f t="shared" si="598"/>
        <v>110</v>
      </c>
      <c r="P519" s="130">
        <f t="shared" si="599"/>
        <v>0</v>
      </c>
      <c r="Q519" s="130">
        <f t="shared" si="600"/>
        <v>1258.24</v>
      </c>
      <c r="R519" s="49">
        <f t="shared" si="601"/>
        <v>0</v>
      </c>
      <c r="S519" s="49">
        <f t="shared" si="602"/>
        <v>298.13</v>
      </c>
      <c r="T519" s="130">
        <f t="shared" si="603"/>
        <v>120.29</v>
      </c>
      <c r="U519" s="49">
        <f t="shared" si="604"/>
        <v>11.18</v>
      </c>
      <c r="V519" s="130">
        <f t="shared" si="605"/>
        <v>110</v>
      </c>
      <c r="W519" s="130">
        <f t="shared" si="606"/>
        <v>0</v>
      </c>
      <c r="X519" s="49">
        <f t="shared" si="607"/>
        <v>539.6</v>
      </c>
      <c r="Y519" s="49">
        <f t="shared" si="608"/>
        <v>1797.84</v>
      </c>
      <c r="Z519" s="49"/>
      <c r="AA519" s="139" t="s">
        <v>68</v>
      </c>
      <c r="AB519" s="140">
        <f t="shared" ref="AB519:AH519" si="634">K519+R519</f>
        <v>44.72</v>
      </c>
      <c r="AC519" s="140">
        <f t="shared" si="634"/>
        <v>894.39</v>
      </c>
      <c r="AD519" s="140">
        <f t="shared" si="634"/>
        <v>601.46</v>
      </c>
      <c r="AE519" s="140">
        <f t="shared" si="634"/>
        <v>37.27</v>
      </c>
      <c r="AF519" s="140">
        <f t="shared" si="634"/>
        <v>220</v>
      </c>
      <c r="AG519" s="140">
        <f t="shared" si="634"/>
        <v>0</v>
      </c>
      <c r="AH519" s="140">
        <f t="shared" si="634"/>
        <v>1797.84</v>
      </c>
      <c r="AI519" s="139" t="s">
        <v>32</v>
      </c>
    </row>
    <row r="520" s="115" customFormat="1" ht="19" customHeight="1" spans="1:35">
      <c r="A520" s="129">
        <f t="shared" si="593"/>
        <v>517</v>
      </c>
      <c r="B520" s="157" t="s">
        <v>411</v>
      </c>
      <c r="C520" s="52" t="s">
        <v>977</v>
      </c>
      <c r="D520" s="237" t="s">
        <v>978</v>
      </c>
      <c r="E520" s="203">
        <v>3726.65</v>
      </c>
      <c r="F520" s="203">
        <v>3726.65</v>
      </c>
      <c r="G520" s="203">
        <v>6014.67</v>
      </c>
      <c r="H520" s="203">
        <v>3726.65</v>
      </c>
      <c r="I520" s="205">
        <v>2200</v>
      </c>
      <c r="J520" s="52"/>
      <c r="K520" s="49">
        <f t="shared" si="594"/>
        <v>44.72</v>
      </c>
      <c r="L520" s="49">
        <f t="shared" si="595"/>
        <v>596.26</v>
      </c>
      <c r="M520" s="130">
        <f t="shared" si="596"/>
        <v>481.17</v>
      </c>
      <c r="N520" s="49">
        <f t="shared" si="597"/>
        <v>26.09</v>
      </c>
      <c r="O520" s="130">
        <f t="shared" si="598"/>
        <v>110</v>
      </c>
      <c r="P520" s="130">
        <f t="shared" si="599"/>
        <v>0</v>
      </c>
      <c r="Q520" s="130">
        <f t="shared" si="600"/>
        <v>1258.24</v>
      </c>
      <c r="R520" s="49">
        <f t="shared" si="601"/>
        <v>0</v>
      </c>
      <c r="S520" s="49">
        <f t="shared" si="602"/>
        <v>298.13</v>
      </c>
      <c r="T520" s="130">
        <f t="shared" si="603"/>
        <v>120.29</v>
      </c>
      <c r="U520" s="49">
        <f t="shared" si="604"/>
        <v>11.18</v>
      </c>
      <c r="V520" s="130">
        <f t="shared" si="605"/>
        <v>110</v>
      </c>
      <c r="W520" s="130">
        <f t="shared" si="606"/>
        <v>0</v>
      </c>
      <c r="X520" s="49">
        <f t="shared" si="607"/>
        <v>539.6</v>
      </c>
      <c r="Y520" s="49">
        <f t="shared" si="608"/>
        <v>1797.84</v>
      </c>
      <c r="Z520" s="136"/>
      <c r="AA520" s="139" t="s">
        <v>76</v>
      </c>
      <c r="AB520" s="140">
        <f t="shared" ref="AB520:AH520" si="635">K520+R520</f>
        <v>44.72</v>
      </c>
      <c r="AC520" s="140">
        <f t="shared" si="635"/>
        <v>894.39</v>
      </c>
      <c r="AD520" s="140">
        <f t="shared" si="635"/>
        <v>601.46</v>
      </c>
      <c r="AE520" s="140">
        <f t="shared" si="635"/>
        <v>37.27</v>
      </c>
      <c r="AF520" s="140">
        <f t="shared" si="635"/>
        <v>220</v>
      </c>
      <c r="AG520" s="140">
        <f t="shared" si="635"/>
        <v>0</v>
      </c>
      <c r="AH520" s="140">
        <f t="shared" si="635"/>
        <v>1797.84</v>
      </c>
      <c r="AI520" s="139" t="s">
        <v>32</v>
      </c>
    </row>
    <row r="521" s="115" customFormat="1" ht="19" customHeight="1" spans="1:35">
      <c r="A521" s="129">
        <f t="shared" si="593"/>
        <v>518</v>
      </c>
      <c r="B521" s="157" t="s">
        <v>411</v>
      </c>
      <c r="C521" s="58" t="s">
        <v>934</v>
      </c>
      <c r="D521" s="217" t="s">
        <v>935</v>
      </c>
      <c r="E521" s="203">
        <v>3726.65</v>
      </c>
      <c r="F521" s="203">
        <v>3726.65</v>
      </c>
      <c r="G521" s="203">
        <v>6014.67</v>
      </c>
      <c r="H521" s="203">
        <v>3726.65</v>
      </c>
      <c r="I521" s="205">
        <v>2200</v>
      </c>
      <c r="J521" s="130"/>
      <c r="K521" s="49">
        <f t="shared" si="594"/>
        <v>44.72</v>
      </c>
      <c r="L521" s="49">
        <f t="shared" si="595"/>
        <v>596.26</v>
      </c>
      <c r="M521" s="130">
        <f t="shared" si="596"/>
        <v>481.17</v>
      </c>
      <c r="N521" s="49">
        <f t="shared" si="597"/>
        <v>26.09</v>
      </c>
      <c r="O521" s="130">
        <f t="shared" si="598"/>
        <v>110</v>
      </c>
      <c r="P521" s="130">
        <f t="shared" si="599"/>
        <v>0</v>
      </c>
      <c r="Q521" s="130">
        <f t="shared" si="600"/>
        <v>1258.24</v>
      </c>
      <c r="R521" s="49">
        <f t="shared" si="601"/>
        <v>0</v>
      </c>
      <c r="S521" s="49">
        <f t="shared" si="602"/>
        <v>298.13</v>
      </c>
      <c r="T521" s="130">
        <f t="shared" si="603"/>
        <v>120.29</v>
      </c>
      <c r="U521" s="49">
        <f t="shared" si="604"/>
        <v>11.18</v>
      </c>
      <c r="V521" s="130">
        <f t="shared" si="605"/>
        <v>110</v>
      </c>
      <c r="W521" s="130">
        <f t="shared" si="606"/>
        <v>0</v>
      </c>
      <c r="X521" s="49">
        <f t="shared" si="607"/>
        <v>539.6</v>
      </c>
      <c r="Y521" s="49">
        <f t="shared" si="608"/>
        <v>1797.84</v>
      </c>
      <c r="Z521" s="136"/>
      <c r="AA521" s="139" t="s">
        <v>76</v>
      </c>
      <c r="AB521" s="140">
        <f t="shared" ref="AB521:AH521" si="636">K521+R521</f>
        <v>44.72</v>
      </c>
      <c r="AC521" s="140">
        <f t="shared" si="636"/>
        <v>894.39</v>
      </c>
      <c r="AD521" s="140">
        <f t="shared" si="636"/>
        <v>601.46</v>
      </c>
      <c r="AE521" s="140">
        <f t="shared" si="636"/>
        <v>37.27</v>
      </c>
      <c r="AF521" s="140">
        <f t="shared" si="636"/>
        <v>220</v>
      </c>
      <c r="AG521" s="140">
        <f t="shared" si="636"/>
        <v>0</v>
      </c>
      <c r="AH521" s="140">
        <f t="shared" si="636"/>
        <v>1797.84</v>
      </c>
      <c r="AI521" s="139" t="s">
        <v>32</v>
      </c>
    </row>
    <row r="522" s="115" customFormat="1" ht="19" customHeight="1" spans="1:35">
      <c r="A522" s="129">
        <f t="shared" si="593"/>
        <v>519</v>
      </c>
      <c r="B522" s="157" t="s">
        <v>132</v>
      </c>
      <c r="C522" s="52" t="s">
        <v>981</v>
      </c>
      <c r="D522" s="237" t="s">
        <v>982</v>
      </c>
      <c r="E522" s="203">
        <v>3726.65</v>
      </c>
      <c r="F522" s="203">
        <v>3726.65</v>
      </c>
      <c r="G522" s="203">
        <v>6014.67</v>
      </c>
      <c r="H522" s="203">
        <v>3726.65</v>
      </c>
      <c r="I522" s="205">
        <v>0</v>
      </c>
      <c r="J522" s="52"/>
      <c r="K522" s="49">
        <f t="shared" si="594"/>
        <v>44.72</v>
      </c>
      <c r="L522" s="49">
        <f t="shared" si="595"/>
        <v>596.26</v>
      </c>
      <c r="M522" s="130">
        <f t="shared" si="596"/>
        <v>481.17</v>
      </c>
      <c r="N522" s="49">
        <f t="shared" si="597"/>
        <v>26.09</v>
      </c>
      <c r="O522" s="130">
        <f t="shared" si="598"/>
        <v>0</v>
      </c>
      <c r="P522" s="130">
        <f t="shared" si="599"/>
        <v>0</v>
      </c>
      <c r="Q522" s="130">
        <f t="shared" si="600"/>
        <v>1148.24</v>
      </c>
      <c r="R522" s="49">
        <f t="shared" si="601"/>
        <v>0</v>
      </c>
      <c r="S522" s="49">
        <f t="shared" si="602"/>
        <v>298.13</v>
      </c>
      <c r="T522" s="130">
        <f t="shared" si="603"/>
        <v>120.29</v>
      </c>
      <c r="U522" s="49">
        <f t="shared" si="604"/>
        <v>11.18</v>
      </c>
      <c r="V522" s="130">
        <f t="shared" si="605"/>
        <v>0</v>
      </c>
      <c r="W522" s="130">
        <f t="shared" si="606"/>
        <v>0</v>
      </c>
      <c r="X522" s="49">
        <f t="shared" si="607"/>
        <v>429.6</v>
      </c>
      <c r="Y522" s="49">
        <f t="shared" si="608"/>
        <v>1577.84</v>
      </c>
      <c r="Z522" s="136"/>
      <c r="AA522" s="139" t="s">
        <v>64</v>
      </c>
      <c r="AB522" s="140">
        <f t="shared" ref="AB522:AH522" si="637">K522+R522</f>
        <v>44.72</v>
      </c>
      <c r="AC522" s="140">
        <f t="shared" si="637"/>
        <v>894.39</v>
      </c>
      <c r="AD522" s="140">
        <f t="shared" si="637"/>
        <v>601.46</v>
      </c>
      <c r="AE522" s="140">
        <f t="shared" si="637"/>
        <v>37.27</v>
      </c>
      <c r="AF522" s="140">
        <f t="shared" si="637"/>
        <v>0</v>
      </c>
      <c r="AG522" s="140">
        <f t="shared" si="637"/>
        <v>0</v>
      </c>
      <c r="AH522" s="140">
        <f t="shared" si="637"/>
        <v>1577.84</v>
      </c>
      <c r="AI522" s="139" t="s">
        <v>34</v>
      </c>
    </row>
    <row r="523" s="115" customFormat="1" ht="19" customHeight="1" spans="1:35">
      <c r="A523" s="129">
        <f t="shared" si="593"/>
        <v>520</v>
      </c>
      <c r="B523" s="157" t="s">
        <v>209</v>
      </c>
      <c r="C523" s="52" t="s">
        <v>1057</v>
      </c>
      <c r="D523" s="168" t="s">
        <v>1058</v>
      </c>
      <c r="E523" s="203">
        <v>3726.65</v>
      </c>
      <c r="F523" s="203">
        <v>3726.65</v>
      </c>
      <c r="G523" s="203">
        <v>6014.67</v>
      </c>
      <c r="H523" s="203">
        <v>3726.65</v>
      </c>
      <c r="I523" s="205"/>
      <c r="J523" s="130"/>
      <c r="K523" s="49">
        <f t="shared" si="594"/>
        <v>44.72</v>
      </c>
      <c r="L523" s="49">
        <f t="shared" si="595"/>
        <v>596.26</v>
      </c>
      <c r="M523" s="130">
        <f t="shared" si="596"/>
        <v>481.17</v>
      </c>
      <c r="N523" s="49">
        <f t="shared" si="597"/>
        <v>26.09</v>
      </c>
      <c r="O523" s="130">
        <f t="shared" si="598"/>
        <v>0</v>
      </c>
      <c r="P523" s="130">
        <f t="shared" si="599"/>
        <v>0</v>
      </c>
      <c r="Q523" s="130">
        <f t="shared" si="600"/>
        <v>1148.24</v>
      </c>
      <c r="R523" s="49">
        <f t="shared" si="601"/>
        <v>0</v>
      </c>
      <c r="S523" s="49">
        <f t="shared" si="602"/>
        <v>298.13</v>
      </c>
      <c r="T523" s="130">
        <f t="shared" si="603"/>
        <v>120.29</v>
      </c>
      <c r="U523" s="49">
        <f t="shared" si="604"/>
        <v>11.18</v>
      </c>
      <c r="V523" s="130">
        <f t="shared" si="605"/>
        <v>0</v>
      </c>
      <c r="W523" s="130">
        <f t="shared" si="606"/>
        <v>0</v>
      </c>
      <c r="X523" s="49">
        <f t="shared" si="607"/>
        <v>429.6</v>
      </c>
      <c r="Y523" s="49">
        <f t="shared" si="608"/>
        <v>1577.84</v>
      </c>
      <c r="Z523" s="136"/>
      <c r="AA523" s="139" t="s">
        <v>69</v>
      </c>
      <c r="AB523" s="140">
        <f t="shared" ref="AB523:AH523" si="638">K523+R523</f>
        <v>44.72</v>
      </c>
      <c r="AC523" s="140">
        <f t="shared" si="638"/>
        <v>894.39</v>
      </c>
      <c r="AD523" s="140">
        <f t="shared" si="638"/>
        <v>601.46</v>
      </c>
      <c r="AE523" s="140">
        <f t="shared" si="638"/>
        <v>37.27</v>
      </c>
      <c r="AF523" s="140">
        <f t="shared" si="638"/>
        <v>0</v>
      </c>
      <c r="AG523" s="140">
        <f t="shared" si="638"/>
        <v>0</v>
      </c>
      <c r="AH523" s="140">
        <f t="shared" si="638"/>
        <v>1577.84</v>
      </c>
      <c r="AI523" s="139" t="s">
        <v>32</v>
      </c>
    </row>
    <row r="524" s="115" customFormat="1" ht="19" customHeight="1" spans="1:35">
      <c r="A524" s="129">
        <f t="shared" si="593"/>
        <v>521</v>
      </c>
      <c r="B524" s="162" t="s">
        <v>411</v>
      </c>
      <c r="C524" s="68" t="s">
        <v>926</v>
      </c>
      <c r="D524" s="217" t="s">
        <v>927</v>
      </c>
      <c r="E524" s="203">
        <v>3726.65</v>
      </c>
      <c r="F524" s="203">
        <v>3726.65</v>
      </c>
      <c r="G524" s="203">
        <v>6014.67</v>
      </c>
      <c r="H524" s="203">
        <v>3726.65</v>
      </c>
      <c r="I524" s="205">
        <v>2200</v>
      </c>
      <c r="J524" s="130"/>
      <c r="K524" s="49">
        <f t="shared" si="594"/>
        <v>44.72</v>
      </c>
      <c r="L524" s="49">
        <f t="shared" si="595"/>
        <v>596.26</v>
      </c>
      <c r="M524" s="130">
        <f t="shared" si="596"/>
        <v>481.17</v>
      </c>
      <c r="N524" s="49">
        <f t="shared" si="597"/>
        <v>26.09</v>
      </c>
      <c r="O524" s="130">
        <f t="shared" si="598"/>
        <v>110</v>
      </c>
      <c r="P524" s="130">
        <f t="shared" si="599"/>
        <v>0</v>
      </c>
      <c r="Q524" s="130">
        <f t="shared" si="600"/>
        <v>1258.24</v>
      </c>
      <c r="R524" s="49">
        <f t="shared" si="601"/>
        <v>0</v>
      </c>
      <c r="S524" s="49">
        <f t="shared" si="602"/>
        <v>298.13</v>
      </c>
      <c r="T524" s="130">
        <f t="shared" si="603"/>
        <v>120.29</v>
      </c>
      <c r="U524" s="49">
        <f t="shared" si="604"/>
        <v>11.18</v>
      </c>
      <c r="V524" s="130">
        <f t="shared" si="605"/>
        <v>110</v>
      </c>
      <c r="W524" s="130">
        <f t="shared" si="606"/>
        <v>0</v>
      </c>
      <c r="X524" s="49">
        <f t="shared" si="607"/>
        <v>539.6</v>
      </c>
      <c r="Y524" s="49">
        <f t="shared" si="608"/>
        <v>1797.84</v>
      </c>
      <c r="Z524" s="136"/>
      <c r="AA524" s="139" t="s">
        <v>76</v>
      </c>
      <c r="AB524" s="140">
        <f t="shared" ref="AB524:AH524" si="639">K524+R524</f>
        <v>44.72</v>
      </c>
      <c r="AC524" s="140">
        <f t="shared" si="639"/>
        <v>894.39</v>
      </c>
      <c r="AD524" s="140">
        <f t="shared" si="639"/>
        <v>601.46</v>
      </c>
      <c r="AE524" s="140">
        <f t="shared" si="639"/>
        <v>37.27</v>
      </c>
      <c r="AF524" s="140">
        <f t="shared" si="639"/>
        <v>220</v>
      </c>
      <c r="AG524" s="140">
        <f t="shared" si="639"/>
        <v>0</v>
      </c>
      <c r="AH524" s="140">
        <f t="shared" si="639"/>
        <v>1797.84</v>
      </c>
      <c r="AI524" s="139" t="s">
        <v>32</v>
      </c>
    </row>
    <row r="525" s="115" customFormat="1" ht="19" customHeight="1" spans="1:35">
      <c r="A525" s="129">
        <f t="shared" si="593"/>
        <v>522</v>
      </c>
      <c r="B525" s="157" t="s">
        <v>411</v>
      </c>
      <c r="C525" s="52" t="s">
        <v>1025</v>
      </c>
      <c r="D525" s="237" t="s">
        <v>1026</v>
      </c>
      <c r="E525" s="203">
        <v>3726.65</v>
      </c>
      <c r="F525" s="203">
        <v>3726.65</v>
      </c>
      <c r="G525" s="203">
        <v>6014.67</v>
      </c>
      <c r="H525" s="203">
        <v>3726.65</v>
      </c>
      <c r="I525" s="205">
        <v>0</v>
      </c>
      <c r="J525" s="130"/>
      <c r="K525" s="49">
        <f t="shared" si="594"/>
        <v>44.72</v>
      </c>
      <c r="L525" s="49">
        <f t="shared" si="595"/>
        <v>596.26</v>
      </c>
      <c r="M525" s="130">
        <f t="shared" si="596"/>
        <v>481.17</v>
      </c>
      <c r="N525" s="49">
        <f t="shared" si="597"/>
        <v>26.09</v>
      </c>
      <c r="O525" s="130">
        <f t="shared" si="598"/>
        <v>0</v>
      </c>
      <c r="P525" s="130">
        <f t="shared" si="599"/>
        <v>0</v>
      </c>
      <c r="Q525" s="130">
        <f t="shared" si="600"/>
        <v>1148.24</v>
      </c>
      <c r="R525" s="49">
        <f t="shared" si="601"/>
        <v>0</v>
      </c>
      <c r="S525" s="49">
        <f t="shared" si="602"/>
        <v>298.13</v>
      </c>
      <c r="T525" s="130">
        <f t="shared" si="603"/>
        <v>120.29</v>
      </c>
      <c r="U525" s="49">
        <f t="shared" si="604"/>
        <v>11.18</v>
      </c>
      <c r="V525" s="130">
        <f t="shared" si="605"/>
        <v>0</v>
      </c>
      <c r="W525" s="130">
        <f t="shared" si="606"/>
        <v>0</v>
      </c>
      <c r="X525" s="49">
        <f t="shared" si="607"/>
        <v>429.6</v>
      </c>
      <c r="Y525" s="49">
        <f t="shared" si="608"/>
        <v>1577.84</v>
      </c>
      <c r="Z525" s="136"/>
      <c r="AA525" s="139" t="s">
        <v>76</v>
      </c>
      <c r="AB525" s="140">
        <f t="shared" ref="AB525:AH525" si="640">K525+R525</f>
        <v>44.72</v>
      </c>
      <c r="AC525" s="140">
        <f t="shared" si="640"/>
        <v>894.39</v>
      </c>
      <c r="AD525" s="140">
        <f t="shared" si="640"/>
        <v>601.46</v>
      </c>
      <c r="AE525" s="140">
        <f t="shared" si="640"/>
        <v>37.27</v>
      </c>
      <c r="AF525" s="140">
        <f t="shared" si="640"/>
        <v>0</v>
      </c>
      <c r="AG525" s="140">
        <f t="shared" si="640"/>
        <v>0</v>
      </c>
      <c r="AH525" s="140">
        <f t="shared" si="640"/>
        <v>1577.84</v>
      </c>
      <c r="AI525" s="139" t="s">
        <v>32</v>
      </c>
    </row>
    <row r="526" s="115" customFormat="1" ht="19" customHeight="1" spans="1:35">
      <c r="A526" s="129">
        <f t="shared" si="593"/>
        <v>523</v>
      </c>
      <c r="B526" s="49" t="s">
        <v>220</v>
      </c>
      <c r="C526" s="44" t="s">
        <v>828</v>
      </c>
      <c r="D526" s="449" t="s">
        <v>829</v>
      </c>
      <c r="E526" s="204">
        <v>3726.65</v>
      </c>
      <c r="F526" s="203">
        <v>3726.65</v>
      </c>
      <c r="G526" s="203">
        <v>6014.67</v>
      </c>
      <c r="H526" s="203">
        <v>3726.65</v>
      </c>
      <c r="I526" s="164">
        <v>0</v>
      </c>
      <c r="J526" s="130"/>
      <c r="K526" s="49">
        <f t="shared" si="594"/>
        <v>44.72</v>
      </c>
      <c r="L526" s="49">
        <f t="shared" si="595"/>
        <v>596.26</v>
      </c>
      <c r="M526" s="130">
        <f t="shared" si="596"/>
        <v>481.17</v>
      </c>
      <c r="N526" s="49">
        <f t="shared" si="597"/>
        <v>26.09</v>
      </c>
      <c r="O526" s="130">
        <f t="shared" si="598"/>
        <v>0</v>
      </c>
      <c r="P526" s="130">
        <f t="shared" si="599"/>
        <v>0</v>
      </c>
      <c r="Q526" s="130">
        <f t="shared" si="600"/>
        <v>1148.24</v>
      </c>
      <c r="R526" s="49">
        <f t="shared" si="601"/>
        <v>0</v>
      </c>
      <c r="S526" s="49">
        <f t="shared" si="602"/>
        <v>298.13</v>
      </c>
      <c r="T526" s="130">
        <f t="shared" si="603"/>
        <v>120.29</v>
      </c>
      <c r="U526" s="49">
        <f t="shared" si="604"/>
        <v>11.18</v>
      </c>
      <c r="V526" s="130">
        <f t="shared" si="605"/>
        <v>0</v>
      </c>
      <c r="W526" s="130">
        <f t="shared" si="606"/>
        <v>0</v>
      </c>
      <c r="X526" s="49">
        <f t="shared" si="607"/>
        <v>429.6</v>
      </c>
      <c r="Y526" s="49">
        <f t="shared" si="608"/>
        <v>1577.84</v>
      </c>
      <c r="Z526" s="136"/>
      <c r="AA526" s="139" t="s">
        <v>90</v>
      </c>
      <c r="AB526" s="140">
        <f t="shared" ref="AB526:AH526" si="641">K526+R526</f>
        <v>44.72</v>
      </c>
      <c r="AC526" s="140">
        <f t="shared" si="641"/>
        <v>894.39</v>
      </c>
      <c r="AD526" s="140">
        <f t="shared" si="641"/>
        <v>601.46</v>
      </c>
      <c r="AE526" s="140">
        <f t="shared" si="641"/>
        <v>37.27</v>
      </c>
      <c r="AF526" s="140">
        <f t="shared" si="641"/>
        <v>0</v>
      </c>
      <c r="AG526" s="140">
        <f t="shared" si="641"/>
        <v>0</v>
      </c>
      <c r="AH526" s="140">
        <f t="shared" si="641"/>
        <v>1577.84</v>
      </c>
      <c r="AI526" s="139" t="s">
        <v>31</v>
      </c>
    </row>
    <row r="527" s="115" customFormat="1" ht="19" customHeight="1" spans="1:35">
      <c r="A527" s="129">
        <f t="shared" si="593"/>
        <v>524</v>
      </c>
      <c r="B527" s="157" t="s">
        <v>411</v>
      </c>
      <c r="C527" s="52" t="s">
        <v>1003</v>
      </c>
      <c r="D527" s="237" t="s">
        <v>1004</v>
      </c>
      <c r="E527" s="203">
        <v>3726.65</v>
      </c>
      <c r="F527" s="203">
        <v>3726.65</v>
      </c>
      <c r="G527" s="203">
        <v>6014.67</v>
      </c>
      <c r="H527" s="203">
        <v>3726.65</v>
      </c>
      <c r="I527" s="205">
        <v>2200</v>
      </c>
      <c r="J527" s="52"/>
      <c r="K527" s="49">
        <f t="shared" si="594"/>
        <v>44.72</v>
      </c>
      <c r="L527" s="49">
        <f t="shared" si="595"/>
        <v>596.26</v>
      </c>
      <c r="M527" s="130">
        <f t="shared" si="596"/>
        <v>481.17</v>
      </c>
      <c r="N527" s="49">
        <f t="shared" si="597"/>
        <v>26.09</v>
      </c>
      <c r="O527" s="130">
        <f t="shared" si="598"/>
        <v>110</v>
      </c>
      <c r="P527" s="130">
        <f t="shared" si="599"/>
        <v>0</v>
      </c>
      <c r="Q527" s="130">
        <f t="shared" si="600"/>
        <v>1258.24</v>
      </c>
      <c r="R527" s="49">
        <f t="shared" si="601"/>
        <v>0</v>
      </c>
      <c r="S527" s="49">
        <f t="shared" si="602"/>
        <v>298.13</v>
      </c>
      <c r="T527" s="130">
        <f t="shared" si="603"/>
        <v>120.29</v>
      </c>
      <c r="U527" s="49">
        <f t="shared" si="604"/>
        <v>11.18</v>
      </c>
      <c r="V527" s="130">
        <f t="shared" si="605"/>
        <v>110</v>
      </c>
      <c r="W527" s="130">
        <f t="shared" si="606"/>
        <v>0</v>
      </c>
      <c r="X527" s="49">
        <f t="shared" si="607"/>
        <v>539.6</v>
      </c>
      <c r="Y527" s="49">
        <f t="shared" si="608"/>
        <v>1797.84</v>
      </c>
      <c r="Z527" s="136"/>
      <c r="AA527" s="139" t="s">
        <v>76</v>
      </c>
      <c r="AB527" s="140">
        <f t="shared" ref="AB527:AH527" si="642">K527+R527</f>
        <v>44.72</v>
      </c>
      <c r="AC527" s="140">
        <f t="shared" si="642"/>
        <v>894.39</v>
      </c>
      <c r="AD527" s="140">
        <f t="shared" si="642"/>
        <v>601.46</v>
      </c>
      <c r="AE527" s="140">
        <f t="shared" si="642"/>
        <v>37.27</v>
      </c>
      <c r="AF527" s="140">
        <f t="shared" si="642"/>
        <v>220</v>
      </c>
      <c r="AG527" s="140">
        <f t="shared" si="642"/>
        <v>0</v>
      </c>
      <c r="AH527" s="140">
        <f t="shared" si="642"/>
        <v>1797.84</v>
      </c>
      <c r="AI527" s="139" t="s">
        <v>32</v>
      </c>
    </row>
    <row r="528" s="225" customFormat="1" ht="16.5" spans="1:35">
      <c r="A528" s="239">
        <f t="shared" si="593"/>
        <v>525</v>
      </c>
      <c r="B528" s="240" t="s">
        <v>411</v>
      </c>
      <c r="C528" s="319" t="s">
        <v>1275</v>
      </c>
      <c r="D528" s="295" t="s">
        <v>1276</v>
      </c>
      <c r="E528" s="242">
        <v>0</v>
      </c>
      <c r="F528" s="241">
        <v>3726.65</v>
      </c>
      <c r="G528" s="241">
        <v>0</v>
      </c>
      <c r="H528" s="241">
        <v>3726.65</v>
      </c>
      <c r="I528" s="254"/>
      <c r="J528" s="242"/>
      <c r="K528" s="240">
        <f t="shared" si="594"/>
        <v>0</v>
      </c>
      <c r="L528" s="240">
        <f t="shared" si="595"/>
        <v>596.26</v>
      </c>
      <c r="M528" s="242">
        <f t="shared" si="596"/>
        <v>0</v>
      </c>
      <c r="N528" s="240">
        <f t="shared" si="597"/>
        <v>26.09</v>
      </c>
      <c r="O528" s="242">
        <f t="shared" si="598"/>
        <v>0</v>
      </c>
      <c r="P528" s="242">
        <f t="shared" si="599"/>
        <v>0</v>
      </c>
      <c r="Q528" s="242">
        <f t="shared" si="600"/>
        <v>622.35</v>
      </c>
      <c r="R528" s="240">
        <f t="shared" si="601"/>
        <v>0</v>
      </c>
      <c r="S528" s="240">
        <f t="shared" si="602"/>
        <v>298.13</v>
      </c>
      <c r="T528" s="242">
        <f t="shared" si="603"/>
        <v>0</v>
      </c>
      <c r="U528" s="240">
        <f t="shared" si="604"/>
        <v>11.18</v>
      </c>
      <c r="V528" s="242">
        <f t="shared" si="605"/>
        <v>0</v>
      </c>
      <c r="W528" s="242">
        <f t="shared" si="606"/>
        <v>0</v>
      </c>
      <c r="X528" s="240">
        <f t="shared" si="607"/>
        <v>309.31</v>
      </c>
      <c r="Y528" s="240">
        <f t="shared" si="608"/>
        <v>931.66</v>
      </c>
      <c r="Z528" s="259"/>
      <c r="AA528" s="257" t="s">
        <v>76</v>
      </c>
      <c r="AB528" s="258">
        <f t="shared" ref="AB528:AH528" si="643">K528+R528</f>
        <v>0</v>
      </c>
      <c r="AC528" s="258">
        <f t="shared" si="643"/>
        <v>894.39</v>
      </c>
      <c r="AD528" s="258">
        <f t="shared" si="643"/>
        <v>0</v>
      </c>
      <c r="AE528" s="258">
        <f t="shared" si="643"/>
        <v>37.27</v>
      </c>
      <c r="AF528" s="258">
        <f t="shared" si="643"/>
        <v>0</v>
      </c>
      <c r="AG528" s="258">
        <f t="shared" si="643"/>
        <v>0</v>
      </c>
      <c r="AH528" s="258">
        <f t="shared" si="643"/>
        <v>931.66</v>
      </c>
      <c r="AI528" s="257" t="s">
        <v>32</v>
      </c>
    </row>
    <row r="529" s="225" customFormat="1" ht="16.5" spans="1:35">
      <c r="A529" s="239">
        <f t="shared" si="593"/>
        <v>526</v>
      </c>
      <c r="B529" s="240" t="s">
        <v>209</v>
      </c>
      <c r="C529" s="319" t="s">
        <v>1239</v>
      </c>
      <c r="D529" s="295" t="s">
        <v>1240</v>
      </c>
      <c r="E529" s="242">
        <v>0</v>
      </c>
      <c r="F529" s="241">
        <v>3726.65</v>
      </c>
      <c r="G529" s="241">
        <v>0</v>
      </c>
      <c r="H529" s="241">
        <v>3726.65</v>
      </c>
      <c r="I529" s="254"/>
      <c r="J529" s="242"/>
      <c r="K529" s="240">
        <f t="shared" si="594"/>
        <v>0</v>
      </c>
      <c r="L529" s="240">
        <f t="shared" si="595"/>
        <v>596.26</v>
      </c>
      <c r="M529" s="242">
        <f t="shared" si="596"/>
        <v>0</v>
      </c>
      <c r="N529" s="240">
        <f t="shared" si="597"/>
        <v>26.09</v>
      </c>
      <c r="O529" s="242">
        <f t="shared" si="598"/>
        <v>0</v>
      </c>
      <c r="P529" s="242">
        <f t="shared" si="599"/>
        <v>0</v>
      </c>
      <c r="Q529" s="242">
        <f t="shared" si="600"/>
        <v>622.35</v>
      </c>
      <c r="R529" s="240">
        <f t="shared" si="601"/>
        <v>0</v>
      </c>
      <c r="S529" s="240">
        <f t="shared" si="602"/>
        <v>298.13</v>
      </c>
      <c r="T529" s="242">
        <f t="shared" si="603"/>
        <v>0</v>
      </c>
      <c r="U529" s="240">
        <f t="shared" si="604"/>
        <v>11.18</v>
      </c>
      <c r="V529" s="242">
        <f t="shared" si="605"/>
        <v>0</v>
      </c>
      <c r="W529" s="242">
        <f t="shared" si="606"/>
        <v>0</v>
      </c>
      <c r="X529" s="240">
        <f t="shared" si="607"/>
        <v>309.31</v>
      </c>
      <c r="Y529" s="240">
        <f t="shared" si="608"/>
        <v>931.66</v>
      </c>
      <c r="Z529" s="259"/>
      <c r="AA529" s="257" t="s">
        <v>69</v>
      </c>
      <c r="AB529" s="258">
        <f t="shared" ref="AB529:AH529" si="644">K529+R529</f>
        <v>0</v>
      </c>
      <c r="AC529" s="258">
        <f t="shared" si="644"/>
        <v>894.39</v>
      </c>
      <c r="AD529" s="258">
        <f t="shared" si="644"/>
        <v>0</v>
      </c>
      <c r="AE529" s="258">
        <f t="shared" si="644"/>
        <v>37.27</v>
      </c>
      <c r="AF529" s="258">
        <f t="shared" si="644"/>
        <v>0</v>
      </c>
      <c r="AG529" s="258">
        <f t="shared" si="644"/>
        <v>0</v>
      </c>
      <c r="AH529" s="258">
        <f t="shared" si="644"/>
        <v>931.66</v>
      </c>
      <c r="AI529" s="257" t="s">
        <v>32</v>
      </c>
    </row>
  </sheetData>
  <sheetProtection password="CF50" sheet="1" sort="0" autoFilter="0" pivotTables="0" objects="1"/>
  <autoFilter xmlns:etc="http://www.wps.cn/officeDocument/2017/etCustomData" ref="A3:AI474" etc:filterBottomFollowUsedRange="0">
    <sortState ref="A3:AI474">
      <sortCondition ref="A3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75:B475"/>
    <mergeCell ref="C475:D475"/>
    <mergeCell ref="A476:B476"/>
    <mergeCell ref="C476:D476"/>
    <mergeCell ref="E476:F476"/>
    <mergeCell ref="G476:H476"/>
    <mergeCell ref="A477:B477"/>
    <mergeCell ref="C477:D477"/>
    <mergeCell ref="E477:F477"/>
    <mergeCell ref="G477:H477"/>
    <mergeCell ref="A478:B478"/>
    <mergeCell ref="C478:D478"/>
    <mergeCell ref="E478:F478"/>
    <mergeCell ref="G478:H478"/>
    <mergeCell ref="A479:B479"/>
    <mergeCell ref="C479:D479"/>
    <mergeCell ref="E479:F479"/>
    <mergeCell ref="G479:H479"/>
    <mergeCell ref="A480:B480"/>
    <mergeCell ref="C480:D480"/>
    <mergeCell ref="E480:F480"/>
    <mergeCell ref="G480:H480"/>
    <mergeCell ref="A481:B481"/>
    <mergeCell ref="C481:D481"/>
    <mergeCell ref="E481:F481"/>
    <mergeCell ref="G481:H481"/>
    <mergeCell ref="A482:B482"/>
    <mergeCell ref="C482:D482"/>
    <mergeCell ref="E482:F482"/>
    <mergeCell ref="G482:H482"/>
    <mergeCell ref="A483:B483"/>
    <mergeCell ref="C483:D483"/>
    <mergeCell ref="E483:F483"/>
    <mergeCell ref="G483:H483"/>
    <mergeCell ref="A2:A3"/>
    <mergeCell ref="B2:B3"/>
    <mergeCell ref="C2:C3"/>
    <mergeCell ref="D2:D3"/>
    <mergeCell ref="A484:AF488"/>
    <mergeCell ref="A492:C493"/>
  </mergeCells>
  <conditionalFormatting sqref="D84">
    <cfRule type="duplicateValues" dxfId="124" priority="485"/>
  </conditionalFormatting>
  <conditionalFormatting sqref="C259">
    <cfRule type="duplicateValues" dxfId="125" priority="1006"/>
  </conditionalFormatting>
  <conditionalFormatting sqref="C260">
    <cfRule type="duplicateValues" dxfId="125" priority="1004"/>
  </conditionalFormatting>
  <conditionalFormatting sqref="C268">
    <cfRule type="duplicateValues" dxfId="124" priority="992"/>
    <cfRule type="duplicateValues" dxfId="124" priority="993"/>
    <cfRule type="duplicateValues" dxfId="124" priority="994"/>
    <cfRule type="duplicateValues" dxfId="124" priority="995"/>
    <cfRule type="duplicateValues" dxfId="124" priority="996"/>
    <cfRule type="duplicateValues" dxfId="124" priority="997"/>
    <cfRule type="duplicateValues" dxfId="124" priority="998"/>
    <cfRule type="duplicateValues" dxfId="124" priority="999"/>
    <cfRule type="duplicateValues" dxfId="125" priority="1000"/>
  </conditionalFormatting>
  <conditionalFormatting sqref="C269">
    <cfRule type="duplicateValues" dxfId="125" priority="990"/>
  </conditionalFormatting>
  <conditionalFormatting sqref="C270">
    <cfRule type="duplicateValues" dxfId="125" priority="991"/>
  </conditionalFormatting>
  <conditionalFormatting sqref="C276">
    <cfRule type="duplicateValues" dxfId="124" priority="958"/>
  </conditionalFormatting>
  <conditionalFormatting sqref="C277">
    <cfRule type="duplicateValues" dxfId="124" priority="968"/>
    <cfRule type="duplicateValues" dxfId="124" priority="969"/>
    <cfRule type="duplicateValues" dxfId="124" priority="970"/>
    <cfRule type="duplicateValues" dxfId="124" priority="971"/>
    <cfRule type="duplicateValues" dxfId="124" priority="972"/>
    <cfRule type="duplicateValues" dxfId="124" priority="973"/>
    <cfRule type="duplicateValues" dxfId="124" priority="974"/>
  </conditionalFormatting>
  <conditionalFormatting sqref="D277">
    <cfRule type="duplicateValues" dxfId="124" priority="967"/>
  </conditionalFormatting>
  <conditionalFormatting sqref="C278">
    <cfRule type="duplicateValues" dxfId="124" priority="966"/>
  </conditionalFormatting>
  <conditionalFormatting sqref="D278">
    <cfRule type="duplicateValues" dxfId="124" priority="965"/>
  </conditionalFormatting>
  <conditionalFormatting sqref="C279">
    <cfRule type="duplicateValues" dxfId="124" priority="957"/>
  </conditionalFormatting>
  <conditionalFormatting sqref="D279">
    <cfRule type="duplicateValues" dxfId="124" priority="953"/>
  </conditionalFormatting>
  <conditionalFormatting sqref="D280">
    <cfRule type="duplicateValues" dxfId="124" priority="950"/>
    <cfRule type="duplicateValues" dxfId="124" priority="951"/>
    <cfRule type="duplicateValues" dxfId="124" priority="952"/>
  </conditionalFormatting>
  <conditionalFormatting sqref="C281">
    <cfRule type="duplicateValues" dxfId="124" priority="955"/>
  </conditionalFormatting>
  <conditionalFormatting sqref="D281">
    <cfRule type="duplicateValues" dxfId="124" priority="948"/>
  </conditionalFormatting>
  <conditionalFormatting sqref="C282">
    <cfRule type="duplicateValues" dxfId="124" priority="954"/>
  </conditionalFormatting>
  <conditionalFormatting sqref="D282">
    <cfRule type="duplicateValues" dxfId="124" priority="947"/>
  </conditionalFormatting>
  <conditionalFormatting sqref="C283">
    <cfRule type="duplicateValues" dxfId="124" priority="933"/>
    <cfRule type="duplicateValues" dxfId="124" priority="934"/>
    <cfRule type="duplicateValues" dxfId="124" priority="935"/>
    <cfRule type="duplicateValues" dxfId="124" priority="937"/>
    <cfRule type="duplicateValues" dxfId="124" priority="938"/>
    <cfRule type="duplicateValues" dxfId="124" priority="939"/>
    <cfRule type="duplicateValues" dxfId="124" priority="940"/>
    <cfRule type="duplicateValues" dxfId="124" priority="941"/>
  </conditionalFormatting>
  <conditionalFormatting sqref="D283">
    <cfRule type="duplicateValues" dxfId="124" priority="936"/>
    <cfRule type="duplicateValues" dxfId="124" priority="942"/>
  </conditionalFormatting>
  <conditionalFormatting sqref="D284">
    <cfRule type="duplicateValues" dxfId="124" priority="930"/>
    <cfRule type="duplicateValues" dxfId="124" priority="931"/>
    <cfRule type="duplicateValues" dxfId="124" priority="932"/>
  </conditionalFormatting>
  <conditionalFormatting sqref="D286">
    <cfRule type="duplicateValues" dxfId="124" priority="928"/>
  </conditionalFormatting>
  <conditionalFormatting sqref="C291">
    <cfRule type="duplicateValues" dxfId="124" priority="922"/>
    <cfRule type="duplicateValues" dxfId="124" priority="923"/>
    <cfRule type="duplicateValues" dxfId="124" priority="924"/>
    <cfRule type="duplicateValues" dxfId="124" priority="925"/>
    <cfRule type="duplicateValues" dxfId="124" priority="926"/>
  </conditionalFormatting>
  <conditionalFormatting sqref="C299">
    <cfRule type="duplicateValues" dxfId="124" priority="852"/>
    <cfRule type="duplicateValues" dxfId="124" priority="853"/>
    <cfRule type="duplicateValues" dxfId="124" priority="854"/>
    <cfRule type="duplicateValues" dxfId="124" priority="855"/>
    <cfRule type="duplicateValues" dxfId="124" priority="856"/>
    <cfRule type="duplicateValues" dxfId="124" priority="857"/>
    <cfRule type="duplicateValues" dxfId="124" priority="858"/>
    <cfRule type="duplicateValues" dxfId="124" priority="859"/>
    <cfRule type="duplicateValues" dxfId="124" priority="860"/>
    <cfRule type="duplicateValues" dxfId="124" priority="861"/>
    <cfRule type="duplicateValues" dxfId="124" priority="862"/>
    <cfRule type="duplicateValues" dxfId="124" priority="863"/>
    <cfRule type="duplicateValues" dxfId="124" priority="864"/>
    <cfRule type="duplicateValues" dxfId="124" priority="865"/>
    <cfRule type="duplicateValues" dxfId="124" priority="866"/>
    <cfRule type="duplicateValues" dxfId="124" priority="867"/>
    <cfRule type="duplicateValues" dxfId="124" priority="868"/>
    <cfRule type="duplicateValues" dxfId="124" priority="869"/>
    <cfRule type="duplicateValues" dxfId="124" priority="870"/>
    <cfRule type="duplicateValues" dxfId="124" priority="871"/>
    <cfRule type="duplicateValues" dxfId="124" priority="872"/>
    <cfRule type="duplicateValues" dxfId="124" priority="873"/>
    <cfRule type="duplicateValues" dxfId="124" priority="874"/>
    <cfRule type="duplicateValues" dxfId="124" priority="875"/>
    <cfRule type="duplicateValues" dxfId="124" priority="876"/>
    <cfRule type="duplicateValues" dxfId="124" priority="877"/>
    <cfRule type="duplicateValues" dxfId="124" priority="878"/>
    <cfRule type="duplicateValues" dxfId="124" priority="879"/>
    <cfRule type="duplicateValues" dxfId="124" priority="880"/>
    <cfRule type="duplicateValues" dxfId="124" priority="881"/>
  </conditionalFormatting>
  <conditionalFormatting sqref="C300">
    <cfRule type="duplicateValues" dxfId="124" priority="492"/>
    <cfRule type="duplicateValues" dxfId="124" priority="493"/>
    <cfRule type="duplicateValues" dxfId="124" priority="494"/>
    <cfRule type="duplicateValues" dxfId="124" priority="495"/>
    <cfRule type="duplicateValues" dxfId="124" priority="496"/>
    <cfRule type="duplicateValues" dxfId="124" priority="497"/>
    <cfRule type="duplicateValues" dxfId="124" priority="498"/>
    <cfRule type="duplicateValues" dxfId="124" priority="499"/>
    <cfRule type="duplicateValues" dxfId="124" priority="500"/>
    <cfRule type="duplicateValues" dxfId="124" priority="501"/>
    <cfRule type="duplicateValues" dxfId="124" priority="502"/>
    <cfRule type="duplicateValues" dxfId="124" priority="503"/>
    <cfRule type="duplicateValues" dxfId="124" priority="504"/>
    <cfRule type="duplicateValues" dxfId="124" priority="505"/>
    <cfRule type="duplicateValues" dxfId="124" priority="506"/>
    <cfRule type="duplicateValues" dxfId="124" priority="507"/>
    <cfRule type="duplicateValues" dxfId="124" priority="508"/>
    <cfRule type="duplicateValues" dxfId="124" priority="509"/>
    <cfRule type="duplicateValues" dxfId="124" priority="510"/>
    <cfRule type="duplicateValues" dxfId="124" priority="511"/>
    <cfRule type="duplicateValues" dxfId="124" priority="512"/>
    <cfRule type="duplicateValues" dxfId="124" priority="513"/>
    <cfRule type="duplicateValues" dxfId="124" priority="514"/>
    <cfRule type="duplicateValues" dxfId="124" priority="515"/>
    <cfRule type="duplicateValues" dxfId="124" priority="516"/>
    <cfRule type="duplicateValues" dxfId="124" priority="517"/>
    <cfRule type="duplicateValues" dxfId="124" priority="518"/>
    <cfRule type="duplicateValues" dxfId="124" priority="519"/>
    <cfRule type="duplicateValues" dxfId="124" priority="520"/>
    <cfRule type="duplicateValues" dxfId="124" priority="521"/>
    <cfRule type="duplicateValues" dxfId="124" priority="522"/>
    <cfRule type="duplicateValues" dxfId="124" priority="523"/>
    <cfRule type="duplicateValues" dxfId="124" priority="524"/>
    <cfRule type="duplicateValues" dxfId="124" priority="525"/>
    <cfRule type="duplicateValues" dxfId="124" priority="526"/>
    <cfRule type="duplicateValues" dxfId="124" priority="527"/>
    <cfRule type="duplicateValues" dxfId="124" priority="528"/>
    <cfRule type="duplicateValues" dxfId="124" priority="529"/>
    <cfRule type="duplicateValues" dxfId="124" priority="530"/>
    <cfRule type="duplicateValues" dxfId="124" priority="531"/>
    <cfRule type="duplicateValues" dxfId="124" priority="532"/>
    <cfRule type="duplicateValues" dxfId="124" priority="533"/>
    <cfRule type="duplicateValues" dxfId="124" priority="534"/>
    <cfRule type="duplicateValues" dxfId="124" priority="535"/>
    <cfRule type="duplicateValues" dxfId="124" priority="536"/>
    <cfRule type="duplicateValues" dxfId="124" priority="537"/>
    <cfRule type="duplicateValues" dxfId="124" priority="538"/>
    <cfRule type="duplicateValues" dxfId="124" priority="539"/>
    <cfRule type="duplicateValues" dxfId="124" priority="540"/>
    <cfRule type="duplicateValues" dxfId="124" priority="541"/>
    <cfRule type="duplicateValues" dxfId="124" priority="542"/>
  </conditionalFormatting>
  <conditionalFormatting sqref="C308">
    <cfRule type="duplicateValues" dxfId="124" priority="698"/>
    <cfRule type="duplicateValues" dxfId="124" priority="701"/>
    <cfRule type="duplicateValues" dxfId="124" priority="704"/>
    <cfRule type="duplicateValues" dxfId="124" priority="707"/>
    <cfRule type="duplicateValues" dxfId="124" priority="710"/>
    <cfRule type="duplicateValues" dxfId="124" priority="713"/>
    <cfRule type="duplicateValues" dxfId="124" priority="716"/>
    <cfRule type="duplicateValues" dxfId="124" priority="719"/>
    <cfRule type="duplicateValues" dxfId="124" priority="722"/>
    <cfRule type="duplicateValues" dxfId="124" priority="725"/>
    <cfRule type="duplicateValues" dxfId="124" priority="728"/>
    <cfRule type="duplicateValues" dxfId="124" priority="731"/>
    <cfRule type="duplicateValues" dxfId="124" priority="734"/>
    <cfRule type="duplicateValues" dxfId="124" priority="737"/>
    <cfRule type="duplicateValues" dxfId="124" priority="740"/>
    <cfRule type="duplicateValues" dxfId="124" priority="743"/>
    <cfRule type="duplicateValues" dxfId="124" priority="746"/>
    <cfRule type="duplicateValues" dxfId="124" priority="749"/>
    <cfRule type="duplicateValues" dxfId="124" priority="752"/>
    <cfRule type="duplicateValues" dxfId="124" priority="755"/>
    <cfRule type="duplicateValues" dxfId="124" priority="758"/>
    <cfRule type="duplicateValues" dxfId="124" priority="761"/>
    <cfRule type="duplicateValues" dxfId="124" priority="764"/>
    <cfRule type="duplicateValues" dxfId="124" priority="767"/>
    <cfRule type="duplicateValues" dxfId="124" priority="770"/>
    <cfRule type="duplicateValues" dxfId="124" priority="773"/>
    <cfRule type="duplicateValues" dxfId="124" priority="776"/>
    <cfRule type="duplicateValues" dxfId="124" priority="779"/>
    <cfRule type="duplicateValues" dxfId="124" priority="782"/>
    <cfRule type="duplicateValues" dxfId="124" priority="785"/>
    <cfRule type="duplicateValues" dxfId="124" priority="788"/>
    <cfRule type="duplicateValues" dxfId="124" priority="791"/>
    <cfRule type="duplicateValues" dxfId="124" priority="794"/>
    <cfRule type="duplicateValues" dxfId="124" priority="797"/>
    <cfRule type="duplicateValues" dxfId="124" priority="800"/>
    <cfRule type="duplicateValues" dxfId="124" priority="803"/>
    <cfRule type="duplicateValues" dxfId="124" priority="806"/>
    <cfRule type="duplicateValues" dxfId="124" priority="809"/>
    <cfRule type="duplicateValues" dxfId="124" priority="812"/>
    <cfRule type="duplicateValues" dxfId="124" priority="815"/>
    <cfRule type="duplicateValues" dxfId="124" priority="818"/>
    <cfRule type="duplicateValues" dxfId="124" priority="821"/>
    <cfRule type="duplicateValues" dxfId="124" priority="824"/>
    <cfRule type="duplicateValues" dxfId="124" priority="827"/>
    <cfRule type="duplicateValues" dxfId="124" priority="830"/>
    <cfRule type="duplicateValues" dxfId="124" priority="833"/>
    <cfRule type="duplicateValues" dxfId="124" priority="836"/>
    <cfRule type="duplicateValues" dxfId="124" priority="839"/>
    <cfRule type="duplicateValues" dxfId="124" priority="842"/>
    <cfRule type="duplicateValues" dxfId="124" priority="845"/>
    <cfRule type="duplicateValues" dxfId="124" priority="848"/>
  </conditionalFormatting>
  <conditionalFormatting sqref="C311">
    <cfRule type="duplicateValues" dxfId="124" priority="696"/>
    <cfRule type="duplicateValues" dxfId="124" priority="699"/>
    <cfRule type="duplicateValues" dxfId="124" priority="702"/>
    <cfRule type="duplicateValues" dxfId="124" priority="705"/>
    <cfRule type="duplicateValues" dxfId="124" priority="708"/>
    <cfRule type="duplicateValues" dxfId="124" priority="711"/>
    <cfRule type="duplicateValues" dxfId="124" priority="714"/>
    <cfRule type="duplicateValues" dxfId="124" priority="717"/>
    <cfRule type="duplicateValues" dxfId="124" priority="720"/>
    <cfRule type="duplicateValues" dxfId="124" priority="723"/>
    <cfRule type="duplicateValues" dxfId="124" priority="726"/>
    <cfRule type="duplicateValues" dxfId="124" priority="729"/>
    <cfRule type="duplicateValues" dxfId="124" priority="732"/>
    <cfRule type="duplicateValues" dxfId="124" priority="735"/>
    <cfRule type="duplicateValues" dxfId="124" priority="738"/>
    <cfRule type="duplicateValues" dxfId="124" priority="741"/>
    <cfRule type="duplicateValues" dxfId="124" priority="744"/>
    <cfRule type="duplicateValues" dxfId="124" priority="747"/>
    <cfRule type="duplicateValues" dxfId="124" priority="750"/>
    <cfRule type="duplicateValues" dxfId="124" priority="753"/>
    <cfRule type="duplicateValues" dxfId="124" priority="756"/>
    <cfRule type="duplicateValues" dxfId="124" priority="759"/>
    <cfRule type="duplicateValues" dxfId="124" priority="762"/>
    <cfRule type="duplicateValues" dxfId="124" priority="765"/>
    <cfRule type="duplicateValues" dxfId="124" priority="768"/>
    <cfRule type="duplicateValues" dxfId="124" priority="771"/>
    <cfRule type="duplicateValues" dxfId="124" priority="774"/>
    <cfRule type="duplicateValues" dxfId="124" priority="777"/>
    <cfRule type="duplicateValues" dxfId="124" priority="780"/>
    <cfRule type="duplicateValues" dxfId="124" priority="783"/>
    <cfRule type="duplicateValues" dxfId="124" priority="786"/>
    <cfRule type="duplicateValues" dxfId="124" priority="789"/>
    <cfRule type="duplicateValues" dxfId="124" priority="792"/>
    <cfRule type="duplicateValues" dxfId="124" priority="795"/>
    <cfRule type="duplicateValues" dxfId="124" priority="798"/>
    <cfRule type="duplicateValues" dxfId="124" priority="801"/>
    <cfRule type="duplicateValues" dxfId="124" priority="804"/>
    <cfRule type="duplicateValues" dxfId="124" priority="807"/>
    <cfRule type="duplicateValues" dxfId="124" priority="810"/>
    <cfRule type="duplicateValues" dxfId="124" priority="813"/>
    <cfRule type="duplicateValues" dxfId="124" priority="816"/>
    <cfRule type="duplicateValues" dxfId="124" priority="819"/>
    <cfRule type="duplicateValues" dxfId="124" priority="822"/>
    <cfRule type="duplicateValues" dxfId="124" priority="825"/>
    <cfRule type="duplicateValues" dxfId="124" priority="828"/>
    <cfRule type="duplicateValues" dxfId="124" priority="831"/>
    <cfRule type="duplicateValues" dxfId="124" priority="834"/>
    <cfRule type="duplicateValues" dxfId="124" priority="837"/>
    <cfRule type="duplicateValues" dxfId="124" priority="840"/>
    <cfRule type="duplicateValues" dxfId="124" priority="843"/>
    <cfRule type="duplicateValues" dxfId="124" priority="846"/>
  </conditionalFormatting>
  <conditionalFormatting sqref="C312">
    <cfRule type="duplicateValues" dxfId="124" priority="543"/>
    <cfRule type="duplicateValues" dxfId="124" priority="546"/>
    <cfRule type="duplicateValues" dxfId="124" priority="549"/>
    <cfRule type="duplicateValues" dxfId="124" priority="552"/>
    <cfRule type="duplicateValues" dxfId="124" priority="555"/>
    <cfRule type="duplicateValues" dxfId="124" priority="558"/>
    <cfRule type="duplicateValues" dxfId="124" priority="561"/>
    <cfRule type="duplicateValues" dxfId="124" priority="564"/>
    <cfRule type="duplicateValues" dxfId="124" priority="567"/>
    <cfRule type="duplicateValues" dxfId="124" priority="570"/>
    <cfRule type="duplicateValues" dxfId="124" priority="573"/>
    <cfRule type="duplicateValues" dxfId="124" priority="576"/>
    <cfRule type="duplicateValues" dxfId="124" priority="579"/>
    <cfRule type="duplicateValues" dxfId="124" priority="582"/>
    <cfRule type="duplicateValues" dxfId="124" priority="585"/>
    <cfRule type="duplicateValues" dxfId="124" priority="588"/>
    <cfRule type="duplicateValues" dxfId="124" priority="591"/>
    <cfRule type="duplicateValues" dxfId="124" priority="594"/>
    <cfRule type="duplicateValues" dxfId="124" priority="597"/>
    <cfRule type="duplicateValues" dxfId="124" priority="600"/>
    <cfRule type="duplicateValues" dxfId="124" priority="603"/>
    <cfRule type="duplicateValues" dxfId="124" priority="606"/>
    <cfRule type="duplicateValues" dxfId="124" priority="609"/>
    <cfRule type="duplicateValues" dxfId="124" priority="612"/>
    <cfRule type="duplicateValues" dxfId="124" priority="615"/>
    <cfRule type="duplicateValues" dxfId="124" priority="618"/>
    <cfRule type="duplicateValues" dxfId="124" priority="621"/>
    <cfRule type="duplicateValues" dxfId="124" priority="624"/>
    <cfRule type="duplicateValues" dxfId="124" priority="627"/>
    <cfRule type="duplicateValues" dxfId="124" priority="630"/>
    <cfRule type="duplicateValues" dxfId="124" priority="633"/>
    <cfRule type="duplicateValues" dxfId="124" priority="636"/>
    <cfRule type="duplicateValues" dxfId="124" priority="639"/>
    <cfRule type="duplicateValues" dxfId="124" priority="642"/>
    <cfRule type="duplicateValues" dxfId="124" priority="645"/>
    <cfRule type="duplicateValues" dxfId="124" priority="648"/>
    <cfRule type="duplicateValues" dxfId="124" priority="651"/>
    <cfRule type="duplicateValues" dxfId="124" priority="654"/>
    <cfRule type="duplicateValues" dxfId="124" priority="657"/>
    <cfRule type="duplicateValues" dxfId="124" priority="660"/>
    <cfRule type="duplicateValues" dxfId="124" priority="663"/>
    <cfRule type="duplicateValues" dxfId="124" priority="666"/>
    <cfRule type="duplicateValues" dxfId="124" priority="669"/>
    <cfRule type="duplicateValues" dxfId="124" priority="672"/>
    <cfRule type="duplicateValues" dxfId="124" priority="675"/>
    <cfRule type="duplicateValues" dxfId="124" priority="678"/>
    <cfRule type="duplicateValues" dxfId="124" priority="681"/>
    <cfRule type="duplicateValues" dxfId="124" priority="684"/>
    <cfRule type="duplicateValues" dxfId="124" priority="687"/>
    <cfRule type="duplicateValues" dxfId="124" priority="690"/>
    <cfRule type="duplicateValues" dxfId="124" priority="693"/>
  </conditionalFormatting>
  <conditionalFormatting sqref="C359">
    <cfRule type="duplicateValues" dxfId="124" priority="466"/>
  </conditionalFormatting>
  <conditionalFormatting sqref="D373">
    <cfRule type="duplicateValues" dxfId="124" priority="457"/>
  </conditionalFormatting>
  <conditionalFormatting sqref="C379">
    <cfRule type="duplicateValues" dxfId="124" priority="400"/>
    <cfRule type="duplicateValues" dxfId="124" priority="401"/>
    <cfRule type="duplicateValues" dxfId="124" priority="402"/>
    <cfRule type="duplicateValues" dxfId="124" priority="403"/>
    <cfRule type="duplicateValues" dxfId="124" priority="404"/>
    <cfRule type="duplicateValues" dxfId="124" priority="405"/>
    <cfRule type="duplicateValues" dxfId="124" priority="406"/>
    <cfRule type="duplicateValues" dxfId="124" priority="407"/>
    <cfRule type="duplicateValues" dxfId="124" priority="408"/>
    <cfRule type="duplicateValues" dxfId="124" priority="409"/>
    <cfRule type="duplicateValues" dxfId="124" priority="410"/>
    <cfRule type="duplicateValues" dxfId="124" priority="411"/>
    <cfRule type="duplicateValues" dxfId="124" priority="412"/>
    <cfRule type="duplicateValues" dxfId="124" priority="413"/>
    <cfRule type="duplicateValues" dxfId="124" priority="414"/>
    <cfRule type="duplicateValues" dxfId="124" priority="415"/>
    <cfRule type="duplicateValues" dxfId="124" priority="416"/>
    <cfRule type="duplicateValues" dxfId="124" priority="417"/>
    <cfRule type="duplicateValues" dxfId="124" priority="418"/>
    <cfRule type="duplicateValues" dxfId="124" priority="419"/>
    <cfRule type="duplicateValues" dxfId="124" priority="420"/>
    <cfRule type="duplicateValues" dxfId="124" priority="421"/>
    <cfRule type="duplicateValues" dxfId="124" priority="422"/>
    <cfRule type="duplicateValues" dxfId="124" priority="423"/>
    <cfRule type="duplicateValues" dxfId="124" priority="424"/>
    <cfRule type="duplicateValues" dxfId="124" priority="425"/>
    <cfRule type="duplicateValues" dxfId="124" priority="426"/>
    <cfRule type="duplicateValues" dxfId="124" priority="427"/>
    <cfRule type="duplicateValues" dxfId="124" priority="428"/>
    <cfRule type="duplicateValues" dxfId="124" priority="429"/>
    <cfRule type="duplicateValues" dxfId="124" priority="430"/>
    <cfRule type="duplicateValues" dxfId="124" priority="431"/>
    <cfRule type="duplicateValues" dxfId="124" priority="432"/>
    <cfRule type="duplicateValues" dxfId="124" priority="433"/>
    <cfRule type="duplicateValues" dxfId="124" priority="434"/>
    <cfRule type="duplicateValues" dxfId="124" priority="435"/>
    <cfRule type="duplicateValues" dxfId="124" priority="436"/>
    <cfRule type="duplicateValues" dxfId="124" priority="437"/>
    <cfRule type="duplicateValues" dxfId="124" priority="438"/>
    <cfRule type="duplicateValues" dxfId="124" priority="439"/>
    <cfRule type="duplicateValues" dxfId="124" priority="440"/>
    <cfRule type="duplicateValues" dxfId="124" priority="441"/>
    <cfRule type="duplicateValues" dxfId="124" priority="442"/>
    <cfRule type="duplicateValues" dxfId="124" priority="443"/>
    <cfRule type="duplicateValues" dxfId="124" priority="444"/>
    <cfRule type="duplicateValues" dxfId="124" priority="445"/>
    <cfRule type="duplicateValues" dxfId="124" priority="446"/>
    <cfRule type="duplicateValues" dxfId="124" priority="447"/>
    <cfRule type="duplicateValues" dxfId="124" priority="448"/>
    <cfRule type="duplicateValues" dxfId="124" priority="449"/>
    <cfRule type="duplicateValues" dxfId="124" priority="450"/>
  </conditionalFormatting>
  <conditionalFormatting sqref="D379">
    <cfRule type="duplicateValues" dxfId="124" priority="398"/>
  </conditionalFormatting>
  <conditionalFormatting sqref="C421">
    <cfRule type="duplicateValues" dxfId="124" priority="248"/>
    <cfRule type="duplicateValues" dxfId="124" priority="249"/>
    <cfRule type="duplicateValues" dxfId="124" priority="250"/>
    <cfRule type="duplicateValues" dxfId="124" priority="251"/>
    <cfRule type="duplicateValues" dxfId="124" priority="252"/>
    <cfRule type="duplicateValues" dxfId="124" priority="253"/>
    <cfRule type="duplicateValues" dxfId="124" priority="254"/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  <cfRule type="duplicateValues" dxfId="124" priority="280"/>
    <cfRule type="duplicateValues" dxfId="124" priority="281"/>
    <cfRule type="duplicateValues" dxfId="124" priority="282"/>
    <cfRule type="duplicateValues" dxfId="124" priority="283"/>
    <cfRule type="duplicateValues" dxfId="124" priority="284"/>
    <cfRule type="duplicateValues" dxfId="124" priority="285"/>
    <cfRule type="duplicateValues" dxfId="124" priority="286"/>
    <cfRule type="duplicateValues" dxfId="124" priority="287"/>
    <cfRule type="duplicateValues" dxfId="124" priority="288"/>
    <cfRule type="duplicateValues" dxfId="124" priority="289"/>
    <cfRule type="duplicateValues" dxfId="124" priority="290"/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</conditionalFormatting>
  <conditionalFormatting sqref="D421">
    <cfRule type="duplicateValues" dxfId="124" priority="244"/>
  </conditionalFormatting>
  <conditionalFormatting sqref="C423">
    <cfRule type="duplicateValues" dxfId="124" priority="20"/>
    <cfRule type="duplicateValues" dxfId="124" priority="21"/>
    <cfRule type="duplicateValues" dxfId="124" priority="22"/>
  </conditionalFormatting>
  <conditionalFormatting sqref="C454">
    <cfRule type="duplicateValues" dxfId="124" priority="16"/>
    <cfRule type="duplicateValues" dxfId="124" priority="17"/>
    <cfRule type="duplicateValues" dxfId="124" priority="18"/>
    <cfRule type="duplicateValues" dxfId="124" priority="19"/>
  </conditionalFormatting>
  <conditionalFormatting sqref="C494">
    <cfRule type="duplicateValues" dxfId="124" priority="241"/>
  </conditionalFormatting>
  <conditionalFormatting sqref="D494">
    <cfRule type="duplicateValues" dxfId="124" priority="237"/>
  </conditionalFormatting>
  <conditionalFormatting sqref="D497">
    <cfRule type="duplicateValues" dxfId="124" priority="245"/>
  </conditionalFormatting>
  <conditionalFormatting sqref="C501">
    <cfRule type="duplicateValues" dxfId="124" priority="234"/>
    <cfRule type="duplicateValues" dxfId="124" priority="235"/>
    <cfRule type="duplicateValues" dxfId="124" priority="236"/>
  </conditionalFormatting>
  <conditionalFormatting sqref="D501">
    <cfRule type="duplicateValues" dxfId="124" priority="233"/>
  </conditionalFormatting>
  <conditionalFormatting sqref="C502">
    <cfRule type="duplicateValues" dxfId="124" priority="203"/>
    <cfRule type="duplicateValues" dxfId="124" priority="204"/>
    <cfRule type="duplicateValues" dxfId="124" priority="205"/>
  </conditionalFormatting>
  <conditionalFormatting sqref="D502">
    <cfRule type="duplicateValues" dxfId="124" priority="202"/>
  </conditionalFormatting>
  <conditionalFormatting sqref="C513">
    <cfRule type="duplicateValues" dxfId="124" priority="461"/>
  </conditionalFormatting>
  <conditionalFormatting sqref="D513">
    <cfRule type="duplicateValues" dxfId="124" priority="456"/>
  </conditionalFormatting>
  <conditionalFormatting sqref="C528">
    <cfRule type="duplicateValues" dxfId="124" priority="9"/>
    <cfRule type="duplicateValues" dxfId="124" priority="8"/>
    <cfRule type="duplicateValues" dxfId="124" priority="7"/>
    <cfRule type="duplicateValues" dxfId="124" priority="6"/>
  </conditionalFormatting>
  <conditionalFormatting sqref="C529"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C191:C195">
    <cfRule type="duplicateValues" dxfId="125" priority="1017"/>
  </conditionalFormatting>
  <conditionalFormatting sqref="C237:C238">
    <cfRule type="duplicateValues" dxfId="125" priority="1014"/>
  </conditionalFormatting>
  <conditionalFormatting sqref="C239:C240">
    <cfRule type="duplicateValues" dxfId="125" priority="1013"/>
  </conditionalFormatting>
  <conditionalFormatting sqref="C251:C253">
    <cfRule type="duplicateValues" dxfId="125" priority="1008"/>
  </conditionalFormatting>
  <conditionalFormatting sqref="C257:C258">
    <cfRule type="duplicateValues" dxfId="125" priority="1005"/>
  </conditionalFormatting>
  <conditionalFormatting sqref="C269:C270">
    <cfRule type="duplicateValues" dxfId="124" priority="982"/>
    <cfRule type="duplicateValues" dxfId="124" priority="983"/>
    <cfRule type="duplicateValues" dxfId="124" priority="984"/>
    <cfRule type="duplicateValues" dxfId="124" priority="985"/>
    <cfRule type="duplicateValues" dxfId="124" priority="986"/>
    <cfRule type="duplicateValues" dxfId="124" priority="987"/>
    <cfRule type="duplicateValues" dxfId="124" priority="988"/>
    <cfRule type="duplicateValues" dxfId="124" priority="989"/>
  </conditionalFormatting>
  <conditionalFormatting sqref="C277:C278">
    <cfRule type="duplicateValues" dxfId="124" priority="960"/>
  </conditionalFormatting>
  <conditionalFormatting sqref="C292:C296">
    <cfRule type="duplicateValues" dxfId="124" priority="918"/>
    <cfRule type="duplicateValues" dxfId="124" priority="920"/>
    <cfRule type="duplicateValues" dxfId="124" priority="921"/>
  </conditionalFormatting>
  <conditionalFormatting sqref="C297:C298">
    <cfRule type="duplicateValues" dxfId="124" priority="882"/>
    <cfRule type="duplicateValues" dxfId="124" priority="883"/>
    <cfRule type="duplicateValues" dxfId="124" priority="884"/>
    <cfRule type="duplicateValues" dxfId="124" priority="885"/>
    <cfRule type="duplicateValues" dxfId="124" priority="886"/>
    <cfRule type="duplicateValues" dxfId="124" priority="887"/>
    <cfRule type="duplicateValues" dxfId="124" priority="888"/>
    <cfRule type="duplicateValues" dxfId="124" priority="889"/>
    <cfRule type="duplicateValues" dxfId="124" priority="890"/>
    <cfRule type="duplicateValues" dxfId="124" priority="891"/>
    <cfRule type="duplicateValues" dxfId="124" priority="892"/>
    <cfRule type="duplicateValues" dxfId="124" priority="893"/>
    <cfRule type="duplicateValues" dxfId="124" priority="894"/>
    <cfRule type="duplicateValues" dxfId="124" priority="895"/>
    <cfRule type="duplicateValues" dxfId="124" priority="896"/>
    <cfRule type="duplicateValues" dxfId="124" priority="897"/>
    <cfRule type="duplicateValues" dxfId="124" priority="898"/>
    <cfRule type="duplicateValues" dxfId="124" priority="899"/>
    <cfRule type="duplicateValues" dxfId="124" priority="900"/>
    <cfRule type="duplicateValues" dxfId="124" priority="901"/>
    <cfRule type="duplicateValues" dxfId="124" priority="902"/>
    <cfRule type="duplicateValues" dxfId="124" priority="903"/>
    <cfRule type="duplicateValues" dxfId="124" priority="904"/>
    <cfRule type="duplicateValues" dxfId="124" priority="905"/>
    <cfRule type="duplicateValues" dxfId="124" priority="906"/>
    <cfRule type="duplicateValues" dxfId="124" priority="907"/>
    <cfRule type="duplicateValues" dxfId="124" priority="908"/>
    <cfRule type="duplicateValues" dxfId="124" priority="909"/>
    <cfRule type="duplicateValues" dxfId="124" priority="910"/>
    <cfRule type="duplicateValues" dxfId="124" priority="911"/>
    <cfRule type="duplicateValues" dxfId="124" priority="912"/>
    <cfRule type="duplicateValues" dxfId="124" priority="913"/>
    <cfRule type="duplicateValues" dxfId="124" priority="914"/>
    <cfRule type="duplicateValues" dxfId="124" priority="915"/>
    <cfRule type="duplicateValues" dxfId="124" priority="916"/>
    <cfRule type="duplicateValues" dxfId="124" priority="917"/>
  </conditionalFormatting>
  <conditionalFormatting sqref="C309:C310">
    <cfRule type="duplicateValues" dxfId="124" priority="544"/>
    <cfRule type="duplicateValues" dxfId="124" priority="547"/>
    <cfRule type="duplicateValues" dxfId="124" priority="550"/>
    <cfRule type="duplicateValues" dxfId="124" priority="553"/>
    <cfRule type="duplicateValues" dxfId="124" priority="556"/>
    <cfRule type="duplicateValues" dxfId="124" priority="559"/>
    <cfRule type="duplicateValues" dxfId="124" priority="562"/>
    <cfRule type="duplicateValues" dxfId="124" priority="565"/>
    <cfRule type="duplicateValues" dxfId="124" priority="568"/>
    <cfRule type="duplicateValues" dxfId="124" priority="571"/>
    <cfRule type="duplicateValues" dxfId="124" priority="574"/>
    <cfRule type="duplicateValues" dxfId="124" priority="577"/>
    <cfRule type="duplicateValues" dxfId="124" priority="580"/>
    <cfRule type="duplicateValues" dxfId="124" priority="583"/>
    <cfRule type="duplicateValues" dxfId="124" priority="586"/>
    <cfRule type="duplicateValues" dxfId="124" priority="589"/>
    <cfRule type="duplicateValues" dxfId="124" priority="592"/>
    <cfRule type="duplicateValues" dxfId="124" priority="595"/>
    <cfRule type="duplicateValues" dxfId="124" priority="598"/>
    <cfRule type="duplicateValues" dxfId="124" priority="601"/>
    <cfRule type="duplicateValues" dxfId="124" priority="604"/>
    <cfRule type="duplicateValues" dxfId="124" priority="607"/>
    <cfRule type="duplicateValues" dxfId="124" priority="610"/>
    <cfRule type="duplicateValues" dxfId="124" priority="613"/>
    <cfRule type="duplicateValues" dxfId="124" priority="616"/>
    <cfRule type="duplicateValues" dxfId="124" priority="619"/>
    <cfRule type="duplicateValues" dxfId="124" priority="622"/>
    <cfRule type="duplicateValues" dxfId="124" priority="625"/>
    <cfRule type="duplicateValues" dxfId="124" priority="628"/>
    <cfRule type="duplicateValues" dxfId="124" priority="631"/>
    <cfRule type="duplicateValues" dxfId="124" priority="634"/>
    <cfRule type="duplicateValues" dxfId="124" priority="637"/>
    <cfRule type="duplicateValues" dxfId="124" priority="640"/>
    <cfRule type="duplicateValues" dxfId="124" priority="643"/>
    <cfRule type="duplicateValues" dxfId="124" priority="646"/>
    <cfRule type="duplicateValues" dxfId="124" priority="649"/>
    <cfRule type="duplicateValues" dxfId="124" priority="652"/>
    <cfRule type="duplicateValues" dxfId="124" priority="655"/>
    <cfRule type="duplicateValues" dxfId="124" priority="658"/>
    <cfRule type="duplicateValues" dxfId="124" priority="661"/>
    <cfRule type="duplicateValues" dxfId="124" priority="664"/>
    <cfRule type="duplicateValues" dxfId="124" priority="667"/>
    <cfRule type="duplicateValues" dxfId="124" priority="670"/>
    <cfRule type="duplicateValues" dxfId="124" priority="673"/>
    <cfRule type="duplicateValues" dxfId="124" priority="676"/>
    <cfRule type="duplicateValues" dxfId="124" priority="679"/>
    <cfRule type="duplicateValues" dxfId="124" priority="682"/>
    <cfRule type="duplicateValues" dxfId="124" priority="685"/>
    <cfRule type="duplicateValues" dxfId="124" priority="688"/>
    <cfRule type="duplicateValues" dxfId="124" priority="691"/>
    <cfRule type="duplicateValues" dxfId="124" priority="694"/>
  </conditionalFormatting>
  <conditionalFormatting sqref="C321:C330">
    <cfRule type="duplicateValues" dxfId="124" priority="482"/>
  </conditionalFormatting>
  <conditionalFormatting sqref="C331:C340">
    <cfRule type="duplicateValues" dxfId="124" priority="476"/>
    <cfRule type="duplicateValues" dxfId="124" priority="477"/>
    <cfRule type="duplicateValues" dxfId="124" priority="478"/>
    <cfRule type="duplicateValues" dxfId="124" priority="479"/>
    <cfRule type="duplicateValues" dxfId="124" priority="480"/>
  </conditionalFormatting>
  <conditionalFormatting sqref="C341:C350">
    <cfRule type="duplicateValues" dxfId="124" priority="469"/>
    <cfRule type="duplicateValues" dxfId="124" priority="471"/>
    <cfRule type="duplicateValues" dxfId="124" priority="472"/>
    <cfRule type="duplicateValues" dxfId="124" priority="473"/>
    <cfRule type="duplicateValues" dxfId="124" priority="474"/>
    <cfRule type="duplicateValues" dxfId="124" priority="475"/>
  </conditionalFormatting>
  <conditionalFormatting sqref="C352:C358">
    <cfRule type="duplicateValues" dxfId="124" priority="467"/>
    <cfRule type="duplicateValues" dxfId="124" priority="468"/>
  </conditionalFormatting>
  <conditionalFormatting sqref="C374:C377">
    <cfRule type="duplicateValues" dxfId="124" priority="459"/>
    <cfRule type="duplicateValues" dxfId="124" priority="460"/>
  </conditionalFormatting>
  <conditionalFormatting sqref="C408:C410">
    <cfRule type="duplicateValues" dxfId="124" priority="380"/>
    <cfRule type="duplicateValues" dxfId="124" priority="381"/>
    <cfRule type="duplicateValues" dxfId="124" priority="382"/>
    <cfRule type="duplicateValues" dxfId="124" priority="383"/>
    <cfRule type="duplicateValues" dxfId="124" priority="384"/>
  </conditionalFormatting>
  <conditionalFormatting sqref="C412:C413">
    <cfRule type="duplicateValues" dxfId="124" priority="375"/>
    <cfRule type="duplicateValues" dxfId="124" priority="376"/>
    <cfRule type="duplicateValues" dxfId="124" priority="377"/>
    <cfRule type="duplicateValues" dxfId="124" priority="378"/>
    <cfRule type="duplicateValues" dxfId="124" priority="379"/>
  </conditionalFormatting>
  <conditionalFormatting sqref="C423:C467">
    <cfRule type="duplicateValues" dxfId="124" priority="15"/>
  </conditionalFormatting>
  <conditionalFormatting sqref="C423:C469">
    <cfRule type="duplicateValues" dxfId="124" priority="1"/>
  </conditionalFormatting>
  <conditionalFormatting sqref="C468:C469">
    <cfRule type="duplicateValues" dxfId="124" priority="11"/>
    <cfRule type="duplicateValues" dxfId="124" priority="12"/>
    <cfRule type="duplicateValues" dxfId="124" priority="13"/>
    <cfRule type="duplicateValues" dxfId="124" priority="14"/>
  </conditionalFormatting>
  <conditionalFormatting sqref="C503:C522">
    <cfRule type="duplicateValues" dxfId="124" priority="26"/>
  </conditionalFormatting>
  <conditionalFormatting sqref="D284:D285">
    <cfRule type="duplicateValues" dxfId="124" priority="929"/>
  </conditionalFormatting>
  <conditionalFormatting sqref="D374:D377">
    <cfRule type="duplicateValues" dxfId="124" priority="455"/>
  </conditionalFormatting>
  <conditionalFormatting sqref="J388:J389">
    <cfRule type="duplicateValues" dxfId="124" priority="311"/>
    <cfRule type="duplicateValues" dxfId="124" priority="312"/>
  </conditionalFormatting>
  <conditionalFormatting sqref="C1:C20 C306:C350 C265:C304 C22:C32 C34:C61 C63:C254 C256:C263 C368:C377 C352:C366 C400 C516 E483 C504:C513 C518:C521 C483:C493 C475 C524 C526 C530:C1048576 G476:G483">
    <cfRule type="duplicateValues" dxfId="124" priority="454"/>
  </conditionalFormatting>
  <conditionalFormatting sqref="C1:C20 C256:C263 C306:C350 C22:C32 C34:C61 C63:C254 C265:C304 C368:C392 J380:J392 C352:C366 C394:C413 J514 J503 J394 J525 C518:C527 C530:C1048576 C471:C472 C503:C516 C475:C493 J527">
    <cfRule type="duplicateValues" dxfId="124" priority="304"/>
  </conditionalFormatting>
  <conditionalFormatting sqref="C2:C3 C5:C20 C180:C214 C276 C22:C32 C34:C49 C77:C178 C63:C65 C51:C61 C67:C71 C73:C75 C216:C235 C509:C510 C475 C507 G476:G483 C489:C491 C518:C519">
    <cfRule type="duplicateValues" dxfId="124" priority="1016"/>
  </conditionalFormatting>
  <conditionalFormatting sqref="C2:C3 C5:C20 C216:C235 C276 C22:C32 C34:C49 C73:C75 C77:C178 C51:C61 C63:C65 C67:C71 C180:C214 C509:C510 G476:G483 C489:C493 C475 C507 C518:C519">
    <cfRule type="duplicateValues" dxfId="124" priority="1015"/>
  </conditionalFormatting>
  <conditionalFormatting sqref="C2:C20 C216:C250 C276 C22:C32 C34:C49 C63:C65 C67:C71 C73:C75 C51:C61 C77:C178 C180:C214 C507 G476:G483 C512 C509:C510 C489:C493 C483 C475 E483 C518:C519">
    <cfRule type="duplicateValues" dxfId="126" priority="1010"/>
    <cfRule type="duplicateValues" dxfId="124" priority="1011"/>
  </conditionalFormatting>
  <conditionalFormatting sqref="C2:C20 C276 C256:C260 C22:C32 C34:C61 C63:C254 C483 C518:C519 C509:C512 C475 C507 E483 C489:C493 G476:G483">
    <cfRule type="duplicateValues" dxfId="124" priority="1001"/>
    <cfRule type="duplicateValues" dxfId="124" priority="1002"/>
    <cfRule type="duplicateValues" dxfId="124" priority="1003"/>
  </conditionalFormatting>
  <conditionalFormatting sqref="C2:C20 C265:C273 C276 C22:C32 C34:C61 C63:C254 C256:C263 C475 C518:C519 C489:C493 G476:G483 C507:C512 C483 E483">
    <cfRule type="duplicateValues" dxfId="124" priority="978"/>
    <cfRule type="duplicateValues" dxfId="124" priority="980"/>
  </conditionalFormatting>
  <conditionalFormatting sqref="C2:C20 C265:C276 C256:C263 C22:C32 C34:C61 C63:C254 C475 C518:C519 G476:G483 C489:C493 C507:C512 C483 E483">
    <cfRule type="duplicateValues" dxfId="124" priority="977"/>
  </conditionalFormatting>
  <conditionalFormatting sqref="C2:C20 C265:C278 C256:C263 C22:C32 C34:C61 C63:C254 G476:G483 C518:C519 C483:C493 C475 C507:C512 E483">
    <cfRule type="duplicateValues" dxfId="124" priority="963"/>
  </conditionalFormatting>
  <conditionalFormatting sqref="C2:C20 C256:C263 C265:C299 C22:C32 C34:C61 C63:C254 C400 G476:G483 C518:C519 C516 C483:C493 C475 C505 E483 C507:C512">
    <cfRule type="duplicateValues" dxfId="124" priority="850"/>
  </conditionalFormatting>
  <conditionalFormatting sqref="C2:C20 C256:C263 C265:C299 C22:C32 C34:C61 C63:C254 C400 C516 C507:C512 E483 C505 C518:C519 C475 C483:C493 G476:G483 C530:C1048576">
    <cfRule type="duplicateValues" dxfId="124" priority="849"/>
  </conditionalFormatting>
  <conditionalFormatting sqref="C4 C241:C250 C512">
    <cfRule type="duplicateValues" dxfId="125" priority="1012"/>
  </conditionalFormatting>
  <conditionalFormatting sqref="C4 C244:C254 C256:C263 C265:C275 C508 C511:C512">
    <cfRule type="duplicateValues" dxfId="124" priority="976"/>
  </conditionalFormatting>
  <conditionalFormatting sqref="C4:C20 C216:C250 C276 C22:C32 C34:C49 C51:C61 C67:C71 C77:C178 C73:C75 C63:C65 C180:C214 C509:C510 C507 C512 C518:C519">
    <cfRule type="duplicateValues" dxfId="124" priority="1009"/>
  </conditionalFormatting>
  <conditionalFormatting sqref="C4:C20 C256:C263 C265:C276 C22:C32 C34:C61 C63:C254 C507:C512 C518:C519">
    <cfRule type="duplicateValues" dxfId="124" priority="975"/>
  </conditionalFormatting>
  <conditionalFormatting sqref="C4:C20 C256:C263 C265:C278 C22:C32 C34:C61 C63:C254 C507:C512 C518:C519">
    <cfRule type="duplicateValues" dxfId="124" priority="961"/>
    <cfRule type="duplicateValues" dxfId="124" priority="962"/>
    <cfRule type="duplicateValues" dxfId="124" priority="964"/>
  </conditionalFormatting>
  <conditionalFormatting sqref="C4:C20 C256:C263 C265:C273 C22:C32 C34:C61 C63:C254 C276 C507:C512 C518:C519">
    <cfRule type="duplicateValues" dxfId="124" priority="979"/>
  </conditionalFormatting>
  <conditionalFormatting sqref="C4:C20 C265:C282 C256:C263 C22:C32 C34:C61 C63:C254 C505 C518:C519 C507:C512">
    <cfRule type="duplicateValues" dxfId="124" priority="943"/>
    <cfRule type="duplicateValues" dxfId="124" priority="944"/>
    <cfRule type="duplicateValues" dxfId="124" priority="945"/>
    <cfRule type="duplicateValues" dxfId="124" priority="946"/>
  </conditionalFormatting>
  <conditionalFormatting sqref="C4:C8 C256:C263 C265:C299 C31:C32 C34:C61 C63:C254 C400 C505 C518:C519 C516 C508:C512">
    <cfRule type="duplicateValues" dxfId="124" priority="851"/>
  </conditionalFormatting>
  <conditionalFormatting sqref="C4:C20 C256:C263 C265:C290 C22:C32 C34:C61 C63:C254 C400 C507:C512 C518:C519 C516 C505">
    <cfRule type="duplicateValues" dxfId="124" priority="927"/>
  </conditionalFormatting>
  <conditionalFormatting sqref="C4:C20 C256:C263 C265:C296 C22:C32 C34:C61 C63:C254 C400 C507:C512 C518:C519 C516 C505">
    <cfRule type="duplicateValues" dxfId="124" priority="919"/>
  </conditionalFormatting>
  <conditionalFormatting sqref="C4:C20 C256:C263 C306:C313 C22:C32 C34:C61 C63:C254 C265:C304 C400 C505:C512 C518:C519 C516">
    <cfRule type="duplicateValues" dxfId="124" priority="487"/>
    <cfRule type="duplicateValues" dxfId="124" priority="488"/>
    <cfRule type="duplicateValues" dxfId="124" priority="489"/>
  </conditionalFormatting>
  <conditionalFormatting sqref="C4:C20 C256:C263 C306:C350 C265:C304 C63:C254 C22:C32 C34:C61 C352:C361 C400 C516 C505:C512 C524 C518:C519 C526">
    <cfRule type="duplicateValues" dxfId="124" priority="465"/>
  </conditionalFormatting>
  <conditionalFormatting sqref="C4:C20 C306:C350 C265:C304 C22:C32 C34:C61 C63:C254 C256:C263 C368:C392 C352:C366 C394:C400 C503:C514 C518:C527 C516">
    <cfRule type="duplicateValues" dxfId="124" priority="391"/>
  </conditionalFormatting>
  <conditionalFormatting sqref="D4:D20 D256:D263 D277:D278 D22:D32 D34:D61 D63:D83 D85:D254 D265:D275 D507:D512 D518:D519">
    <cfRule type="duplicateValues" dxfId="124" priority="959"/>
  </conditionalFormatting>
  <conditionalFormatting sqref="C254 C256 C511">
    <cfRule type="duplicateValues" dxfId="125" priority="1007"/>
  </conditionalFormatting>
  <conditionalFormatting sqref="C254 C256:C263 C265:C304 C306:C330 C400 C526 C511 C505:C506 C516 C508">
    <cfRule type="duplicateValues" dxfId="124" priority="484"/>
  </conditionalFormatting>
  <conditionalFormatting sqref="C261:C263 C265:C270 C508">
    <cfRule type="duplicateValues" dxfId="124" priority="981"/>
  </conditionalFormatting>
  <conditionalFormatting sqref="C280 C505">
    <cfRule type="duplicateValues" dxfId="124" priority="956"/>
  </conditionalFormatting>
  <conditionalFormatting sqref="D280 D352:D353 D505">
    <cfRule type="duplicateValues" dxfId="124" priority="949"/>
  </conditionalFormatting>
  <conditionalFormatting sqref="C300:C304 C306:C312 C506">
    <cfRule type="duplicateValues" dxfId="124" priority="491"/>
  </conditionalFormatting>
  <conditionalFormatting sqref="C300:C304 C306:C317 C506">
    <cfRule type="duplicateValues" dxfId="124" priority="483"/>
  </conditionalFormatting>
  <conditionalFormatting sqref="D300:D304 D306:D307 D506">
    <cfRule type="duplicateValues" dxfId="124" priority="490"/>
  </conditionalFormatting>
  <conditionalFormatting sqref="C301:C304 C306:C307">
    <cfRule type="duplicateValues" dxfId="124" priority="697"/>
    <cfRule type="duplicateValues" dxfId="124" priority="700"/>
    <cfRule type="duplicateValues" dxfId="124" priority="703"/>
    <cfRule type="duplicateValues" dxfId="124" priority="706"/>
    <cfRule type="duplicateValues" dxfId="124" priority="709"/>
    <cfRule type="duplicateValues" dxfId="124" priority="712"/>
    <cfRule type="duplicateValues" dxfId="124" priority="715"/>
    <cfRule type="duplicateValues" dxfId="124" priority="718"/>
    <cfRule type="duplicateValues" dxfId="124" priority="721"/>
    <cfRule type="duplicateValues" dxfId="124" priority="724"/>
    <cfRule type="duplicateValues" dxfId="124" priority="727"/>
    <cfRule type="duplicateValues" dxfId="124" priority="730"/>
    <cfRule type="duplicateValues" dxfId="124" priority="733"/>
    <cfRule type="duplicateValues" dxfId="124" priority="736"/>
    <cfRule type="duplicateValues" dxfId="124" priority="739"/>
    <cfRule type="duplicateValues" dxfId="124" priority="742"/>
    <cfRule type="duplicateValues" dxfId="124" priority="745"/>
    <cfRule type="duplicateValues" dxfId="124" priority="748"/>
    <cfRule type="duplicateValues" dxfId="124" priority="751"/>
    <cfRule type="duplicateValues" dxfId="124" priority="754"/>
    <cfRule type="duplicateValues" dxfId="124" priority="757"/>
    <cfRule type="duplicateValues" dxfId="124" priority="760"/>
    <cfRule type="duplicateValues" dxfId="124" priority="763"/>
    <cfRule type="duplicateValues" dxfId="124" priority="766"/>
    <cfRule type="duplicateValues" dxfId="124" priority="769"/>
    <cfRule type="duplicateValues" dxfId="124" priority="772"/>
    <cfRule type="duplicateValues" dxfId="124" priority="775"/>
    <cfRule type="duplicateValues" dxfId="124" priority="778"/>
    <cfRule type="duplicateValues" dxfId="124" priority="781"/>
    <cfRule type="duplicateValues" dxfId="124" priority="784"/>
    <cfRule type="duplicateValues" dxfId="124" priority="787"/>
    <cfRule type="duplicateValues" dxfId="124" priority="790"/>
    <cfRule type="duplicateValues" dxfId="124" priority="793"/>
    <cfRule type="duplicateValues" dxfId="124" priority="796"/>
    <cfRule type="duplicateValues" dxfId="124" priority="799"/>
    <cfRule type="duplicateValues" dxfId="124" priority="802"/>
    <cfRule type="duplicateValues" dxfId="124" priority="805"/>
    <cfRule type="duplicateValues" dxfId="124" priority="808"/>
    <cfRule type="duplicateValues" dxfId="124" priority="811"/>
    <cfRule type="duplicateValues" dxfId="124" priority="814"/>
    <cfRule type="duplicateValues" dxfId="124" priority="817"/>
    <cfRule type="duplicateValues" dxfId="124" priority="820"/>
    <cfRule type="duplicateValues" dxfId="124" priority="823"/>
    <cfRule type="duplicateValues" dxfId="124" priority="826"/>
    <cfRule type="duplicateValues" dxfId="124" priority="829"/>
    <cfRule type="duplicateValues" dxfId="124" priority="832"/>
    <cfRule type="duplicateValues" dxfId="124" priority="835"/>
    <cfRule type="duplicateValues" dxfId="124" priority="838"/>
    <cfRule type="duplicateValues" dxfId="124" priority="841"/>
    <cfRule type="duplicateValues" dxfId="124" priority="844"/>
    <cfRule type="duplicateValues" dxfId="124" priority="847"/>
  </conditionalFormatting>
  <conditionalFormatting sqref="C314:C330 C526">
    <cfRule type="duplicateValues" dxfId="124" priority="481"/>
    <cfRule type="duplicateValues" dxfId="124" priority="486"/>
  </conditionalFormatting>
  <conditionalFormatting sqref="D341:D350 D354:D361 D524">
    <cfRule type="duplicateValues" dxfId="124" priority="470"/>
  </conditionalFormatting>
  <conditionalFormatting sqref="C352:C361 C524 C505">
    <cfRule type="duplicateValues" dxfId="124" priority="464"/>
  </conditionalFormatting>
  <conditionalFormatting sqref="C362:C366 C368:C372 C504 C520:C521">
    <cfRule type="duplicateValues" dxfId="124" priority="462"/>
    <cfRule type="duplicateValues" dxfId="124" priority="463"/>
  </conditionalFormatting>
  <conditionalFormatting sqref="C362:C366 C368:C377 C513 C504 C520:C521">
    <cfRule type="duplicateValues" dxfId="124" priority="453"/>
  </conditionalFormatting>
  <conditionalFormatting sqref="D362:D366 D368:D372 D504 D520:D521">
    <cfRule type="duplicateValues" dxfId="124" priority="458"/>
  </conditionalFormatting>
  <conditionalFormatting sqref="C378 C380:C387 C514 C522">
    <cfRule type="duplicateValues" dxfId="124" priority="451"/>
    <cfRule type="duplicateValues" dxfId="124" priority="452"/>
  </conditionalFormatting>
  <conditionalFormatting sqref="C378:C388 C527 C525 C514 C522">
    <cfRule type="duplicateValues" dxfId="124" priority="395"/>
  </conditionalFormatting>
  <conditionalFormatting sqref="D378 D522">
    <cfRule type="duplicateValues" dxfId="124" priority="399"/>
  </conditionalFormatting>
  <conditionalFormatting sqref="J380:J387 J525 J514">
    <cfRule type="duplicateValues" dxfId="124" priority="313"/>
    <cfRule type="duplicateValues" dxfId="124" priority="314"/>
  </conditionalFormatting>
  <conditionalFormatting sqref="J380:J389 J527 J525 J514">
    <cfRule type="duplicateValues" dxfId="124" priority="310"/>
  </conditionalFormatting>
  <conditionalFormatting sqref="J380:J392 J394 J527 J525 J503 J514">
    <cfRule type="duplicateValues" dxfId="124" priority="306"/>
  </conditionalFormatting>
  <conditionalFormatting sqref="C388 C525">
    <cfRule type="duplicateValues" dxfId="124" priority="396"/>
    <cfRule type="duplicateValues" dxfId="124" priority="397"/>
  </conditionalFormatting>
  <conditionalFormatting sqref="C389:C392 C394:C399 C503 C523">
    <cfRule type="duplicateValues" dxfId="124" priority="392"/>
    <cfRule type="duplicateValues" dxfId="124" priority="393"/>
    <cfRule type="duplicateValues" dxfId="124" priority="394"/>
  </conditionalFormatting>
  <conditionalFormatting sqref="C389:C392 C394:C399 I396 C503 C523">
    <cfRule type="duplicateValues" dxfId="124" priority="390"/>
  </conditionalFormatting>
  <conditionalFormatting sqref="J390:J392 J394 J503">
    <cfRule type="duplicateValues" dxfId="124" priority="305"/>
    <cfRule type="duplicateValues" dxfId="124" priority="307"/>
    <cfRule type="duplicateValues" dxfId="124" priority="308"/>
    <cfRule type="duplicateValues" dxfId="124" priority="309"/>
  </conditionalFormatting>
  <conditionalFormatting sqref="C401:C407 C515 C411 C471:C472">
    <cfRule type="duplicateValues" dxfId="124" priority="385"/>
    <cfRule type="duplicateValues" dxfId="124" priority="386"/>
    <cfRule type="duplicateValues" dxfId="124" priority="387"/>
    <cfRule type="duplicateValues" dxfId="124" priority="388"/>
    <cfRule type="duplicateValues" dxfId="124" priority="389"/>
  </conditionalFormatting>
  <conditionalFormatting sqref="C517 C497 C499:C500 C415:C420">
    <cfRule type="duplicateValues" dxfId="124" priority="301"/>
    <cfRule type="duplicateValues" dxfId="124" priority="302"/>
    <cfRule type="duplicateValues" dxfId="124" priority="303"/>
  </conditionalFormatting>
  <conditionalFormatting sqref="D517 D499:D500 D415:D420">
    <cfRule type="duplicateValues" dxfId="124" priority="247"/>
  </conditionalFormatting>
  <conditionalFormatting sqref="C424:C453 C455:C467">
    <cfRule type="duplicateValues" dxfId="124" priority="23"/>
    <cfRule type="duplicateValues" dxfId="124" priority="24"/>
    <cfRule type="duplicateValues" dxfId="124" priority="25"/>
  </conditionalFormatting>
  <conditionalFormatting sqref="C498 C495:C496">
    <cfRule type="duplicateValues" dxfId="124" priority="242"/>
    <cfRule type="duplicateValues" dxfId="124" priority="243"/>
  </conditionalFormatting>
  <conditionalFormatting sqref="D498 D495:D496">
    <cfRule type="duplicateValues" dxfId="124" priority="240"/>
  </conditionalFormatting>
  <dataValidations count="1">
    <dataValidation type="custom" allowBlank="1" showInputMessage="1" showErrorMessage="1" sqref="D506 D280:D281 D300:D304 D306:D312">
      <formula1>COUNTIF(D:D,D280&amp;"*")=1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0" max="25" man="1"/>
    <brk id="138" max="25" man="1"/>
    <brk id="206" max="25" man="1"/>
    <brk id="274" max="25" man="1"/>
    <brk id="338" max="25" man="1"/>
    <brk id="396" max="25" man="1"/>
    <brk id="461" max="25" man="1"/>
    <brk id="489" max="16383" man="1"/>
    <brk id="491" max="16383" man="1"/>
    <brk id="491" max="16383" man="1"/>
    <brk id="491" max="16383" man="1"/>
    <brk id="491" max="16383" man="1"/>
    <brk id="491" max="16383" man="1"/>
    <brk id="491" max="16383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521"/>
  <sheetViews>
    <sheetView workbookViewId="0">
      <pane xSplit="3" ySplit="3" topLeftCell="D487" activePane="bottomRight" state="frozen"/>
      <selection/>
      <selection pane="topRight"/>
      <selection pane="bottomLeft"/>
      <selection pane="bottomRight" activeCell="G262" sqref="G262"/>
    </sheetView>
  </sheetViews>
  <sheetFormatPr defaultColWidth="9" defaultRowHeight="13.5"/>
  <cols>
    <col min="1" max="1" width="6.375" style="118" customWidth="1"/>
    <col min="2" max="2" width="17.25" style="118" customWidth="1"/>
    <col min="3" max="3" width="7.75" style="119" customWidth="1"/>
    <col min="4" max="4" width="17.875" style="120" customWidth="1"/>
    <col min="5" max="9" width="12.625" style="118" customWidth="1"/>
    <col min="10" max="10" width="9.375" style="118" customWidth="1"/>
    <col min="11" max="11" width="12.875" style="118" customWidth="1"/>
    <col min="12" max="13" width="11.5" style="118" customWidth="1"/>
    <col min="14" max="15" width="10.375" style="118" customWidth="1"/>
    <col min="16" max="16" width="9.375" style="118" customWidth="1"/>
    <col min="17" max="18" width="11.5" style="118" customWidth="1"/>
    <col min="19" max="21" width="10.375" style="118" customWidth="1"/>
    <col min="22" max="23" width="11.5" style="118" customWidth="1"/>
    <col min="24" max="24" width="12" style="39" customWidth="1"/>
    <col min="25" max="25" width="12.625" style="39" customWidth="1"/>
    <col min="26" max="26" width="6.375" style="39" customWidth="1"/>
    <col min="27" max="27" width="22.375" style="39" customWidth="1"/>
    <col min="28" max="28" width="10.375" style="39" customWidth="1"/>
    <col min="29" max="32" width="11.5" style="39" customWidth="1"/>
    <col min="33" max="33" width="11.5" style="39"/>
    <col min="34" max="34" width="12.625" style="39"/>
    <col min="35" max="35" width="9" style="121"/>
    <col min="36" max="16376" width="4.75" customWidth="1"/>
  </cols>
  <sheetData>
    <row r="1" s="39" customFormat="1" ht="18.75" spans="1:35">
      <c r="A1" s="122" t="s">
        <v>1291</v>
      </c>
      <c r="B1" s="123"/>
      <c r="C1" s="124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I1" s="121"/>
    </row>
    <row r="2" s="39" customFormat="1" spans="1:35">
      <c r="A2" s="126" t="s">
        <v>95</v>
      </c>
      <c r="B2" s="126" t="s">
        <v>96</v>
      </c>
      <c r="C2" s="126" t="s">
        <v>97</v>
      </c>
      <c r="D2" s="127" t="s">
        <v>98</v>
      </c>
      <c r="E2" s="128" t="s">
        <v>99</v>
      </c>
      <c r="F2" s="128"/>
      <c r="G2" s="128"/>
      <c r="H2" s="128"/>
      <c r="I2" s="128"/>
      <c r="J2" s="128"/>
      <c r="K2" s="126" t="s">
        <v>100</v>
      </c>
      <c r="L2" s="126"/>
      <c r="M2" s="126"/>
      <c r="N2" s="126"/>
      <c r="O2" s="126"/>
      <c r="P2" s="126"/>
      <c r="Q2" s="126"/>
      <c r="R2" s="126" t="s">
        <v>101</v>
      </c>
      <c r="S2" s="126"/>
      <c r="T2" s="126"/>
      <c r="U2" s="126"/>
      <c r="V2" s="126"/>
      <c r="W2" s="126"/>
      <c r="X2" s="126"/>
      <c r="Y2" s="135"/>
      <c r="Z2" s="97"/>
      <c r="AA2" s="135"/>
      <c r="AB2" s="126" t="s">
        <v>102</v>
      </c>
      <c r="AC2" s="126"/>
      <c r="AD2" s="126"/>
      <c r="AE2" s="126"/>
      <c r="AF2" s="126"/>
      <c r="AG2" s="126"/>
      <c r="AH2" s="126"/>
      <c r="AI2" s="137"/>
    </row>
    <row r="3" s="39" customFormat="1" ht="24" spans="1:35">
      <c r="A3" s="126"/>
      <c r="B3" s="126"/>
      <c r="C3" s="126"/>
      <c r="D3" s="127"/>
      <c r="E3" s="126" t="s">
        <v>4</v>
      </c>
      <c r="F3" s="126" t="s">
        <v>5</v>
      </c>
      <c r="G3" s="126" t="s">
        <v>6</v>
      </c>
      <c r="H3" s="126" t="s">
        <v>8</v>
      </c>
      <c r="I3" s="126" t="s">
        <v>9</v>
      </c>
      <c r="J3" s="126" t="s">
        <v>7</v>
      </c>
      <c r="K3" s="126" t="s">
        <v>103</v>
      </c>
      <c r="L3" s="126" t="s">
        <v>104</v>
      </c>
      <c r="M3" s="126" t="s">
        <v>105</v>
      </c>
      <c r="N3" s="126" t="s">
        <v>106</v>
      </c>
      <c r="O3" s="126" t="s">
        <v>107</v>
      </c>
      <c r="P3" s="126" t="s">
        <v>7</v>
      </c>
      <c r="Q3" s="126" t="s">
        <v>10</v>
      </c>
      <c r="R3" s="126" t="s">
        <v>108</v>
      </c>
      <c r="S3" s="126" t="s">
        <v>109</v>
      </c>
      <c r="T3" s="126" t="s">
        <v>110</v>
      </c>
      <c r="U3" s="126" t="s">
        <v>111</v>
      </c>
      <c r="V3" s="126" t="s">
        <v>107</v>
      </c>
      <c r="W3" s="126" t="s">
        <v>7</v>
      </c>
      <c r="X3" s="126" t="s">
        <v>10</v>
      </c>
      <c r="Y3" s="136" t="s">
        <v>112</v>
      </c>
      <c r="Z3" s="136" t="s">
        <v>113</v>
      </c>
      <c r="AA3" s="137" t="s">
        <v>23</v>
      </c>
      <c r="AB3" s="138" t="s">
        <v>114</v>
      </c>
      <c r="AC3" s="138" t="s">
        <v>115</v>
      </c>
      <c r="AD3" s="138" t="s">
        <v>116</v>
      </c>
      <c r="AE3" s="138" t="s">
        <v>117</v>
      </c>
      <c r="AF3" s="138" t="s">
        <v>118</v>
      </c>
      <c r="AG3" s="138" t="s">
        <v>7</v>
      </c>
      <c r="AH3" s="138" t="s">
        <v>10</v>
      </c>
      <c r="AI3" s="137" t="s">
        <v>23</v>
      </c>
    </row>
    <row r="4" s="261" customFormat="1" ht="16" customHeight="1" spans="1:35">
      <c r="A4" s="273">
        <f t="shared" ref="A4:A67" si="0">ROW()-3</f>
        <v>1</v>
      </c>
      <c r="B4" s="274" t="s">
        <v>119</v>
      </c>
      <c r="C4" s="277" t="s">
        <v>120</v>
      </c>
      <c r="D4" s="275" t="s">
        <v>121</v>
      </c>
      <c r="E4" s="274">
        <v>3726.65</v>
      </c>
      <c r="F4" s="274">
        <v>3726.65</v>
      </c>
      <c r="G4" s="279">
        <v>6014.67</v>
      </c>
      <c r="H4" s="274">
        <v>3726.65</v>
      </c>
      <c r="I4" s="279">
        <v>2200</v>
      </c>
      <c r="J4" s="279"/>
      <c r="K4" s="274">
        <f t="shared" ref="K4:K67" si="1">ROUND(E4*0.012,2)</f>
        <v>44.72</v>
      </c>
      <c r="L4" s="274">
        <f t="shared" ref="L4:L67" si="2">ROUND(F4*0.16,2)</f>
        <v>596.26</v>
      </c>
      <c r="M4" s="279">
        <f t="shared" ref="M4:M67" si="3">ROUND(G4*0.08,2)</f>
        <v>481.17</v>
      </c>
      <c r="N4" s="274">
        <f t="shared" ref="N4:N67" si="4">ROUND(H4*0.007,2)</f>
        <v>26.09</v>
      </c>
      <c r="O4" s="279">
        <f t="shared" ref="O4:O67" si="5">I4*5%</f>
        <v>110</v>
      </c>
      <c r="P4" s="279">
        <f t="shared" ref="P4:P67" si="6">J4*50%</f>
        <v>0</v>
      </c>
      <c r="Q4" s="279">
        <f t="shared" ref="Q4:Q67" si="7">SUM(K4:P4)</f>
        <v>1258.24</v>
      </c>
      <c r="R4" s="274">
        <f t="shared" ref="R4:R67" si="8">E4*0</f>
        <v>0</v>
      </c>
      <c r="S4" s="274">
        <f t="shared" ref="S4:S67" si="9">ROUND(F4*0.08,2)</f>
        <v>298.13</v>
      </c>
      <c r="T4" s="279">
        <f t="shared" ref="T4:T67" si="10">ROUND(G4*0.02,2)</f>
        <v>120.29</v>
      </c>
      <c r="U4" s="274">
        <f t="shared" ref="U4:U67" si="11">ROUND(H4*0.003,2)</f>
        <v>11.18</v>
      </c>
      <c r="V4" s="279">
        <f t="shared" ref="V4:V67" si="12">I4*5%</f>
        <v>110</v>
      </c>
      <c r="W4" s="279">
        <f t="shared" ref="W4:W67" si="13">J4*50%</f>
        <v>0</v>
      </c>
      <c r="X4" s="274">
        <f t="shared" ref="X4:X67" si="14">SUM(R4:W4)</f>
        <v>539.6</v>
      </c>
      <c r="Y4" s="274">
        <f t="shared" ref="Y4:Y67" si="15">Q4+X4</f>
        <v>1797.84</v>
      </c>
      <c r="Z4" s="274"/>
      <c r="AA4" s="280" t="s">
        <v>89</v>
      </c>
      <c r="AB4" s="281">
        <f t="shared" ref="AB4:AH4" si="16">K4+R4</f>
        <v>44.72</v>
      </c>
      <c r="AC4" s="281">
        <f t="shared" si="16"/>
        <v>894.39</v>
      </c>
      <c r="AD4" s="281">
        <f t="shared" si="16"/>
        <v>601.46</v>
      </c>
      <c r="AE4" s="281">
        <f t="shared" si="16"/>
        <v>37.27</v>
      </c>
      <c r="AF4" s="281">
        <f t="shared" si="16"/>
        <v>220</v>
      </c>
      <c r="AG4" s="281">
        <f t="shared" si="16"/>
        <v>0</v>
      </c>
      <c r="AH4" s="281">
        <f t="shared" si="16"/>
        <v>1797.84</v>
      </c>
      <c r="AI4" s="139" t="s">
        <v>32</v>
      </c>
    </row>
    <row r="5" s="261" customFormat="1" ht="16" customHeight="1" spans="1:35">
      <c r="A5" s="273">
        <f t="shared" si="0"/>
        <v>2</v>
      </c>
      <c r="B5" s="274" t="s">
        <v>119</v>
      </c>
      <c r="C5" s="277" t="s">
        <v>125</v>
      </c>
      <c r="D5" s="277" t="s">
        <v>126</v>
      </c>
      <c r="E5" s="274">
        <v>3726.65</v>
      </c>
      <c r="F5" s="274">
        <v>3726.65</v>
      </c>
      <c r="G5" s="279">
        <v>6014.67</v>
      </c>
      <c r="H5" s="274">
        <v>3726.65</v>
      </c>
      <c r="I5" s="279">
        <v>2200</v>
      </c>
      <c r="J5" s="279"/>
      <c r="K5" s="274">
        <f t="shared" si="1"/>
        <v>44.72</v>
      </c>
      <c r="L5" s="274">
        <f t="shared" si="2"/>
        <v>596.26</v>
      </c>
      <c r="M5" s="279">
        <f t="shared" si="3"/>
        <v>481.17</v>
      </c>
      <c r="N5" s="274">
        <f t="shared" si="4"/>
        <v>26.09</v>
      </c>
      <c r="O5" s="279">
        <f t="shared" si="5"/>
        <v>110</v>
      </c>
      <c r="P5" s="279">
        <f t="shared" si="6"/>
        <v>0</v>
      </c>
      <c r="Q5" s="279">
        <f t="shared" si="7"/>
        <v>1258.24</v>
      </c>
      <c r="R5" s="274">
        <f t="shared" si="8"/>
        <v>0</v>
      </c>
      <c r="S5" s="274">
        <f t="shared" si="9"/>
        <v>298.13</v>
      </c>
      <c r="T5" s="279">
        <f t="shared" si="10"/>
        <v>120.29</v>
      </c>
      <c r="U5" s="274">
        <f t="shared" si="11"/>
        <v>11.18</v>
      </c>
      <c r="V5" s="279">
        <f t="shared" si="12"/>
        <v>110</v>
      </c>
      <c r="W5" s="279">
        <f t="shared" si="13"/>
        <v>0</v>
      </c>
      <c r="X5" s="274">
        <f t="shared" si="14"/>
        <v>539.6</v>
      </c>
      <c r="Y5" s="274">
        <f t="shared" si="15"/>
        <v>1797.84</v>
      </c>
      <c r="Z5" s="274"/>
      <c r="AA5" s="280" t="s">
        <v>89</v>
      </c>
      <c r="AB5" s="281">
        <f t="shared" ref="AB5:AH5" si="17">K5+R5</f>
        <v>44.72</v>
      </c>
      <c r="AC5" s="281">
        <f t="shared" si="17"/>
        <v>894.39</v>
      </c>
      <c r="AD5" s="281">
        <f t="shared" si="17"/>
        <v>601.46</v>
      </c>
      <c r="AE5" s="281">
        <f t="shared" si="17"/>
        <v>37.27</v>
      </c>
      <c r="AF5" s="281">
        <f t="shared" si="17"/>
        <v>220</v>
      </c>
      <c r="AG5" s="281">
        <f t="shared" si="17"/>
        <v>0</v>
      </c>
      <c r="AH5" s="281">
        <f t="shared" si="17"/>
        <v>1797.84</v>
      </c>
      <c r="AI5" s="139" t="s">
        <v>32</v>
      </c>
    </row>
    <row r="6" s="261" customFormat="1" ht="16" customHeight="1" spans="1:35">
      <c r="A6" s="273">
        <f t="shared" si="0"/>
        <v>3</v>
      </c>
      <c r="B6" s="274" t="s">
        <v>119</v>
      </c>
      <c r="C6" s="277" t="s">
        <v>127</v>
      </c>
      <c r="D6" s="277" t="s">
        <v>128</v>
      </c>
      <c r="E6" s="274">
        <v>3726.65</v>
      </c>
      <c r="F6" s="274">
        <v>3726.65</v>
      </c>
      <c r="G6" s="279">
        <v>6014.67</v>
      </c>
      <c r="H6" s="274">
        <v>3726.65</v>
      </c>
      <c r="I6" s="279">
        <v>2200</v>
      </c>
      <c r="J6" s="279"/>
      <c r="K6" s="274">
        <f t="shared" si="1"/>
        <v>44.72</v>
      </c>
      <c r="L6" s="274">
        <f t="shared" si="2"/>
        <v>596.26</v>
      </c>
      <c r="M6" s="279">
        <f t="shared" si="3"/>
        <v>481.17</v>
      </c>
      <c r="N6" s="274">
        <f t="shared" si="4"/>
        <v>26.09</v>
      </c>
      <c r="O6" s="279">
        <f t="shared" si="5"/>
        <v>110</v>
      </c>
      <c r="P6" s="279">
        <f t="shared" si="6"/>
        <v>0</v>
      </c>
      <c r="Q6" s="279">
        <f t="shared" si="7"/>
        <v>1258.24</v>
      </c>
      <c r="R6" s="274">
        <f t="shared" si="8"/>
        <v>0</v>
      </c>
      <c r="S6" s="274">
        <f t="shared" si="9"/>
        <v>298.13</v>
      </c>
      <c r="T6" s="279">
        <f t="shared" si="10"/>
        <v>120.29</v>
      </c>
      <c r="U6" s="274">
        <f t="shared" si="11"/>
        <v>11.18</v>
      </c>
      <c r="V6" s="279">
        <f t="shared" si="12"/>
        <v>110</v>
      </c>
      <c r="W6" s="279">
        <f t="shared" si="13"/>
        <v>0</v>
      </c>
      <c r="X6" s="274">
        <f t="shared" si="14"/>
        <v>539.6</v>
      </c>
      <c r="Y6" s="274">
        <f t="shared" si="15"/>
        <v>1797.84</v>
      </c>
      <c r="Z6" s="274"/>
      <c r="AA6" s="280" t="s">
        <v>89</v>
      </c>
      <c r="AB6" s="281">
        <f t="shared" ref="AB6:AH6" si="18">K6+R6</f>
        <v>44.72</v>
      </c>
      <c r="AC6" s="281">
        <f t="shared" si="18"/>
        <v>894.39</v>
      </c>
      <c r="AD6" s="281">
        <f t="shared" si="18"/>
        <v>601.46</v>
      </c>
      <c r="AE6" s="281">
        <f t="shared" si="18"/>
        <v>37.27</v>
      </c>
      <c r="AF6" s="281">
        <f t="shared" si="18"/>
        <v>220</v>
      </c>
      <c r="AG6" s="281">
        <f t="shared" si="18"/>
        <v>0</v>
      </c>
      <c r="AH6" s="281">
        <f t="shared" si="18"/>
        <v>1797.84</v>
      </c>
      <c r="AI6" s="139" t="s">
        <v>32</v>
      </c>
    </row>
    <row r="7" s="261" customFormat="1" ht="16" customHeight="1" spans="1:35">
      <c r="A7" s="273">
        <f t="shared" si="0"/>
        <v>4</v>
      </c>
      <c r="B7" s="274" t="s">
        <v>129</v>
      </c>
      <c r="C7" s="274" t="s">
        <v>130</v>
      </c>
      <c r="D7" s="274" t="s">
        <v>131</v>
      </c>
      <c r="E7" s="274">
        <v>3726.65</v>
      </c>
      <c r="F7" s="274">
        <v>3726.65</v>
      </c>
      <c r="G7" s="279">
        <v>6014.67</v>
      </c>
      <c r="H7" s="274">
        <v>3726.65</v>
      </c>
      <c r="I7" s="279">
        <v>4180</v>
      </c>
      <c r="J7" s="279"/>
      <c r="K7" s="274">
        <f t="shared" si="1"/>
        <v>44.72</v>
      </c>
      <c r="L7" s="274">
        <f t="shared" si="2"/>
        <v>596.26</v>
      </c>
      <c r="M7" s="279">
        <f t="shared" si="3"/>
        <v>481.17</v>
      </c>
      <c r="N7" s="274">
        <f t="shared" si="4"/>
        <v>26.09</v>
      </c>
      <c r="O7" s="279">
        <f t="shared" si="5"/>
        <v>209</v>
      </c>
      <c r="P7" s="279">
        <f t="shared" si="6"/>
        <v>0</v>
      </c>
      <c r="Q7" s="279">
        <f t="shared" si="7"/>
        <v>1357.24</v>
      </c>
      <c r="R7" s="274">
        <f t="shared" si="8"/>
        <v>0</v>
      </c>
      <c r="S7" s="274">
        <f t="shared" si="9"/>
        <v>298.13</v>
      </c>
      <c r="T7" s="279">
        <f t="shared" si="10"/>
        <v>120.29</v>
      </c>
      <c r="U7" s="274">
        <f t="shared" si="11"/>
        <v>11.18</v>
      </c>
      <c r="V7" s="279">
        <f t="shared" si="12"/>
        <v>209</v>
      </c>
      <c r="W7" s="279">
        <f t="shared" si="13"/>
        <v>0</v>
      </c>
      <c r="X7" s="274">
        <f t="shared" si="14"/>
        <v>638.6</v>
      </c>
      <c r="Y7" s="274">
        <f t="shared" si="15"/>
        <v>1995.84</v>
      </c>
      <c r="Z7" s="274"/>
      <c r="AA7" s="280" t="s">
        <v>82</v>
      </c>
      <c r="AB7" s="281">
        <f t="shared" ref="AB7:AH7" si="19">K7+R7</f>
        <v>44.72</v>
      </c>
      <c r="AC7" s="281">
        <f t="shared" si="19"/>
        <v>894.39</v>
      </c>
      <c r="AD7" s="281">
        <f t="shared" si="19"/>
        <v>601.46</v>
      </c>
      <c r="AE7" s="281">
        <f t="shared" si="19"/>
        <v>37.27</v>
      </c>
      <c r="AF7" s="281">
        <f t="shared" si="19"/>
        <v>418</v>
      </c>
      <c r="AG7" s="281">
        <f t="shared" si="19"/>
        <v>0</v>
      </c>
      <c r="AH7" s="281">
        <f t="shared" si="19"/>
        <v>1995.84</v>
      </c>
      <c r="AI7" s="139" t="s">
        <v>35</v>
      </c>
    </row>
    <row r="8" s="39" customFormat="1" ht="16" customHeight="1" spans="1:35">
      <c r="A8" s="129">
        <f t="shared" si="0"/>
        <v>5</v>
      </c>
      <c r="B8" s="49" t="s">
        <v>262</v>
      </c>
      <c r="C8" s="130" t="s">
        <v>123</v>
      </c>
      <c r="D8" s="49" t="s">
        <v>124</v>
      </c>
      <c r="E8" s="49">
        <v>3726.65</v>
      </c>
      <c r="F8" s="49">
        <v>3726.65</v>
      </c>
      <c r="G8" s="130">
        <v>6014.67</v>
      </c>
      <c r="H8" s="49">
        <v>3726.65</v>
      </c>
      <c r="I8" s="130">
        <v>4180</v>
      </c>
      <c r="J8" s="130"/>
      <c r="K8" s="49">
        <f t="shared" si="1"/>
        <v>44.72</v>
      </c>
      <c r="L8" s="49">
        <f t="shared" si="2"/>
        <v>596.26</v>
      </c>
      <c r="M8" s="130">
        <f t="shared" si="3"/>
        <v>481.17</v>
      </c>
      <c r="N8" s="49">
        <f t="shared" si="4"/>
        <v>26.09</v>
      </c>
      <c r="O8" s="130">
        <f t="shared" si="5"/>
        <v>209</v>
      </c>
      <c r="P8" s="130">
        <f t="shared" si="6"/>
        <v>0</v>
      </c>
      <c r="Q8" s="130">
        <f t="shared" si="7"/>
        <v>1357.24</v>
      </c>
      <c r="R8" s="49">
        <f t="shared" si="8"/>
        <v>0</v>
      </c>
      <c r="S8" s="49">
        <f t="shared" si="9"/>
        <v>298.13</v>
      </c>
      <c r="T8" s="130">
        <f t="shared" si="10"/>
        <v>120.29</v>
      </c>
      <c r="U8" s="49">
        <f t="shared" si="11"/>
        <v>11.18</v>
      </c>
      <c r="V8" s="130">
        <f t="shared" si="12"/>
        <v>209</v>
      </c>
      <c r="W8" s="130">
        <f t="shared" si="13"/>
        <v>0</v>
      </c>
      <c r="X8" s="49">
        <f t="shared" si="14"/>
        <v>638.6</v>
      </c>
      <c r="Y8" s="49">
        <f t="shared" si="15"/>
        <v>1995.84</v>
      </c>
      <c r="Z8" s="49"/>
      <c r="AA8" s="139" t="s">
        <v>68</v>
      </c>
      <c r="AB8" s="140">
        <f t="shared" ref="AB8:AH8" si="20">K8+R8</f>
        <v>44.72</v>
      </c>
      <c r="AC8" s="140">
        <f t="shared" si="20"/>
        <v>894.39</v>
      </c>
      <c r="AD8" s="140">
        <f t="shared" si="20"/>
        <v>601.46</v>
      </c>
      <c r="AE8" s="140">
        <f t="shared" si="20"/>
        <v>37.27</v>
      </c>
      <c r="AF8" s="140">
        <f t="shared" si="20"/>
        <v>418</v>
      </c>
      <c r="AG8" s="140">
        <f t="shared" si="20"/>
        <v>0</v>
      </c>
      <c r="AH8" s="140">
        <f t="shared" si="20"/>
        <v>1995.84</v>
      </c>
      <c r="AI8" s="139" t="s">
        <v>35</v>
      </c>
    </row>
    <row r="9" s="39" customFormat="1" ht="16" customHeight="1" spans="1:35">
      <c r="A9" s="129">
        <f t="shared" si="0"/>
        <v>6</v>
      </c>
      <c r="B9" s="49" t="s">
        <v>132</v>
      </c>
      <c r="C9" s="49" t="s">
        <v>133</v>
      </c>
      <c r="D9" s="49" t="s">
        <v>134</v>
      </c>
      <c r="E9" s="49">
        <v>3726.65</v>
      </c>
      <c r="F9" s="49">
        <v>3726.65</v>
      </c>
      <c r="G9" s="130">
        <v>6014.67</v>
      </c>
      <c r="H9" s="49">
        <v>3726.65</v>
      </c>
      <c r="I9" s="130">
        <v>3180</v>
      </c>
      <c r="J9" s="130"/>
      <c r="K9" s="49">
        <f t="shared" si="1"/>
        <v>44.72</v>
      </c>
      <c r="L9" s="49">
        <f t="shared" si="2"/>
        <v>596.26</v>
      </c>
      <c r="M9" s="130">
        <f t="shared" si="3"/>
        <v>481.17</v>
      </c>
      <c r="N9" s="49">
        <f t="shared" si="4"/>
        <v>26.09</v>
      </c>
      <c r="O9" s="130">
        <f t="shared" si="5"/>
        <v>159</v>
      </c>
      <c r="P9" s="130">
        <f t="shared" si="6"/>
        <v>0</v>
      </c>
      <c r="Q9" s="130">
        <f t="shared" si="7"/>
        <v>1307.24</v>
      </c>
      <c r="R9" s="49">
        <f t="shared" si="8"/>
        <v>0</v>
      </c>
      <c r="S9" s="49">
        <f t="shared" si="9"/>
        <v>298.13</v>
      </c>
      <c r="T9" s="130">
        <f t="shared" si="10"/>
        <v>120.29</v>
      </c>
      <c r="U9" s="49">
        <f t="shared" si="11"/>
        <v>11.18</v>
      </c>
      <c r="V9" s="130">
        <f t="shared" si="12"/>
        <v>159</v>
      </c>
      <c r="W9" s="130">
        <f t="shared" si="13"/>
        <v>0</v>
      </c>
      <c r="X9" s="49">
        <f t="shared" si="14"/>
        <v>588.6</v>
      </c>
      <c r="Y9" s="49">
        <f t="shared" si="15"/>
        <v>1895.84</v>
      </c>
      <c r="Z9" s="49"/>
      <c r="AA9" s="139" t="s">
        <v>81</v>
      </c>
      <c r="AB9" s="140">
        <f t="shared" ref="AB9:AH9" si="21">K9+R9</f>
        <v>44.72</v>
      </c>
      <c r="AC9" s="140">
        <f t="shared" si="21"/>
        <v>894.39</v>
      </c>
      <c r="AD9" s="140">
        <f t="shared" si="21"/>
        <v>601.46</v>
      </c>
      <c r="AE9" s="140">
        <f t="shared" si="21"/>
        <v>37.27</v>
      </c>
      <c r="AF9" s="140">
        <f t="shared" si="21"/>
        <v>318</v>
      </c>
      <c r="AG9" s="140">
        <f t="shared" si="21"/>
        <v>0</v>
      </c>
      <c r="AH9" s="140">
        <f t="shared" si="21"/>
        <v>1895.84</v>
      </c>
      <c r="AI9" s="139" t="s">
        <v>34</v>
      </c>
    </row>
    <row r="10" s="39" customFormat="1" ht="16" customHeight="1" spans="1:35">
      <c r="A10" s="129">
        <f t="shared" si="0"/>
        <v>7</v>
      </c>
      <c r="B10" s="49" t="s">
        <v>119</v>
      </c>
      <c r="C10" s="49" t="s">
        <v>135</v>
      </c>
      <c r="D10" s="49" t="s">
        <v>136</v>
      </c>
      <c r="E10" s="49">
        <v>3726.65</v>
      </c>
      <c r="F10" s="49">
        <v>3726.65</v>
      </c>
      <c r="G10" s="130">
        <v>6014.67</v>
      </c>
      <c r="H10" s="49">
        <v>3726.65</v>
      </c>
      <c r="I10" s="130">
        <v>3180</v>
      </c>
      <c r="J10" s="130"/>
      <c r="K10" s="49">
        <f t="shared" si="1"/>
        <v>44.72</v>
      </c>
      <c r="L10" s="49">
        <f t="shared" si="2"/>
        <v>596.26</v>
      </c>
      <c r="M10" s="130">
        <f t="shared" si="3"/>
        <v>481.17</v>
      </c>
      <c r="N10" s="49">
        <f t="shared" si="4"/>
        <v>26.09</v>
      </c>
      <c r="O10" s="130">
        <f t="shared" si="5"/>
        <v>159</v>
      </c>
      <c r="P10" s="130">
        <f t="shared" si="6"/>
        <v>0</v>
      </c>
      <c r="Q10" s="130">
        <f t="shared" si="7"/>
        <v>1307.24</v>
      </c>
      <c r="R10" s="49">
        <f t="shared" si="8"/>
        <v>0</v>
      </c>
      <c r="S10" s="49">
        <f t="shared" si="9"/>
        <v>298.13</v>
      </c>
      <c r="T10" s="130">
        <f t="shared" si="10"/>
        <v>120.29</v>
      </c>
      <c r="U10" s="49">
        <f t="shared" si="11"/>
        <v>11.18</v>
      </c>
      <c r="V10" s="130">
        <f t="shared" si="12"/>
        <v>159</v>
      </c>
      <c r="W10" s="130">
        <f t="shared" si="13"/>
        <v>0</v>
      </c>
      <c r="X10" s="49">
        <f t="shared" si="14"/>
        <v>588.6</v>
      </c>
      <c r="Y10" s="49">
        <f t="shared" si="15"/>
        <v>1895.84</v>
      </c>
      <c r="Z10" s="49"/>
      <c r="AA10" s="139" t="s">
        <v>81</v>
      </c>
      <c r="AB10" s="140">
        <f t="shared" ref="AB10:AH10" si="22">K10+R10</f>
        <v>44.72</v>
      </c>
      <c r="AC10" s="140">
        <f t="shared" si="22"/>
        <v>894.39</v>
      </c>
      <c r="AD10" s="140">
        <f t="shared" si="22"/>
        <v>601.46</v>
      </c>
      <c r="AE10" s="140">
        <f t="shared" si="22"/>
        <v>37.27</v>
      </c>
      <c r="AF10" s="140">
        <f t="shared" si="22"/>
        <v>318</v>
      </c>
      <c r="AG10" s="140">
        <f t="shared" si="22"/>
        <v>0</v>
      </c>
      <c r="AH10" s="140">
        <f t="shared" si="22"/>
        <v>1895.84</v>
      </c>
      <c r="AI10" s="139" t="s">
        <v>34</v>
      </c>
    </row>
    <row r="11" s="39" customFormat="1" ht="16" customHeight="1" spans="1:35">
      <c r="A11" s="129">
        <f t="shared" si="0"/>
        <v>8</v>
      </c>
      <c r="B11" s="49" t="s">
        <v>368</v>
      </c>
      <c r="C11" s="49" t="s">
        <v>137</v>
      </c>
      <c r="D11" s="49" t="s">
        <v>138</v>
      </c>
      <c r="E11" s="49">
        <v>3726.65</v>
      </c>
      <c r="F11" s="49">
        <v>3726.65</v>
      </c>
      <c r="G11" s="130">
        <v>6014.67</v>
      </c>
      <c r="H11" s="49">
        <v>3726.65</v>
      </c>
      <c r="I11" s="130">
        <v>3180</v>
      </c>
      <c r="J11" s="130"/>
      <c r="K11" s="49">
        <f t="shared" si="1"/>
        <v>44.72</v>
      </c>
      <c r="L11" s="49">
        <f t="shared" si="2"/>
        <v>596.26</v>
      </c>
      <c r="M11" s="130">
        <f t="shared" si="3"/>
        <v>481.17</v>
      </c>
      <c r="N11" s="49">
        <f t="shared" si="4"/>
        <v>26.09</v>
      </c>
      <c r="O11" s="130">
        <f t="shared" si="5"/>
        <v>159</v>
      </c>
      <c r="P11" s="130">
        <f t="shared" si="6"/>
        <v>0</v>
      </c>
      <c r="Q11" s="130">
        <f t="shared" si="7"/>
        <v>1307.24</v>
      </c>
      <c r="R11" s="49">
        <f t="shared" si="8"/>
        <v>0</v>
      </c>
      <c r="S11" s="49">
        <f t="shared" si="9"/>
        <v>298.13</v>
      </c>
      <c r="T11" s="130">
        <f t="shared" si="10"/>
        <v>120.29</v>
      </c>
      <c r="U11" s="49">
        <f t="shared" si="11"/>
        <v>11.18</v>
      </c>
      <c r="V11" s="130">
        <f t="shared" si="12"/>
        <v>159</v>
      </c>
      <c r="W11" s="130">
        <f t="shared" si="13"/>
        <v>0</v>
      </c>
      <c r="X11" s="49">
        <f t="shared" si="14"/>
        <v>588.6</v>
      </c>
      <c r="Y11" s="49">
        <f t="shared" si="15"/>
        <v>1895.84</v>
      </c>
      <c r="Z11" s="49"/>
      <c r="AA11" s="139" t="s">
        <v>64</v>
      </c>
      <c r="AB11" s="140">
        <f t="shared" ref="AB11:AH11" si="23">K11+R11</f>
        <v>44.72</v>
      </c>
      <c r="AC11" s="140">
        <f t="shared" si="23"/>
        <v>894.39</v>
      </c>
      <c r="AD11" s="140">
        <f t="shared" si="23"/>
        <v>601.46</v>
      </c>
      <c r="AE11" s="140">
        <f t="shared" si="23"/>
        <v>37.27</v>
      </c>
      <c r="AF11" s="140">
        <f t="shared" si="23"/>
        <v>318</v>
      </c>
      <c r="AG11" s="140">
        <f t="shared" si="23"/>
        <v>0</v>
      </c>
      <c r="AH11" s="140">
        <f t="shared" si="23"/>
        <v>1895.84</v>
      </c>
      <c r="AI11" s="139" t="s">
        <v>34</v>
      </c>
    </row>
    <row r="12" s="39" customFormat="1" ht="16" customHeight="1" spans="1:35">
      <c r="A12" s="129">
        <f t="shared" si="0"/>
        <v>9</v>
      </c>
      <c r="B12" s="49" t="s">
        <v>1193</v>
      </c>
      <c r="C12" s="49" t="s">
        <v>140</v>
      </c>
      <c r="D12" s="49" t="s">
        <v>141</v>
      </c>
      <c r="E12" s="49">
        <v>3726.65</v>
      </c>
      <c r="F12" s="49">
        <v>3726.65</v>
      </c>
      <c r="G12" s="130">
        <v>6014.67</v>
      </c>
      <c r="H12" s="49">
        <v>3726.65</v>
      </c>
      <c r="I12" s="130">
        <v>3180</v>
      </c>
      <c r="J12" s="130"/>
      <c r="K12" s="49">
        <f t="shared" si="1"/>
        <v>44.72</v>
      </c>
      <c r="L12" s="49">
        <f t="shared" si="2"/>
        <v>596.26</v>
      </c>
      <c r="M12" s="130">
        <f t="shared" si="3"/>
        <v>481.17</v>
      </c>
      <c r="N12" s="49">
        <f t="shared" si="4"/>
        <v>26.09</v>
      </c>
      <c r="O12" s="130">
        <f t="shared" si="5"/>
        <v>159</v>
      </c>
      <c r="P12" s="130">
        <f t="shared" si="6"/>
        <v>0</v>
      </c>
      <c r="Q12" s="130">
        <f t="shared" si="7"/>
        <v>1307.24</v>
      </c>
      <c r="R12" s="49">
        <f t="shared" si="8"/>
        <v>0</v>
      </c>
      <c r="S12" s="49">
        <f t="shared" si="9"/>
        <v>298.13</v>
      </c>
      <c r="T12" s="130">
        <f t="shared" si="10"/>
        <v>120.29</v>
      </c>
      <c r="U12" s="49">
        <f t="shared" si="11"/>
        <v>11.18</v>
      </c>
      <c r="V12" s="130">
        <f t="shared" si="12"/>
        <v>159</v>
      </c>
      <c r="W12" s="130">
        <f t="shared" si="13"/>
        <v>0</v>
      </c>
      <c r="X12" s="49">
        <f t="shared" si="14"/>
        <v>588.6</v>
      </c>
      <c r="Y12" s="49">
        <f t="shared" si="15"/>
        <v>1895.84</v>
      </c>
      <c r="Z12" s="49"/>
      <c r="AA12" s="139" t="s">
        <v>81</v>
      </c>
      <c r="AB12" s="140">
        <f t="shared" ref="AB12:AH12" si="24">K12+R12</f>
        <v>44.72</v>
      </c>
      <c r="AC12" s="140">
        <f t="shared" si="24"/>
        <v>894.39</v>
      </c>
      <c r="AD12" s="140">
        <f t="shared" si="24"/>
        <v>601.46</v>
      </c>
      <c r="AE12" s="140">
        <f t="shared" si="24"/>
        <v>37.27</v>
      </c>
      <c r="AF12" s="140">
        <f t="shared" si="24"/>
        <v>318</v>
      </c>
      <c r="AG12" s="140">
        <f t="shared" si="24"/>
        <v>0</v>
      </c>
      <c r="AH12" s="140">
        <f t="shared" si="24"/>
        <v>1895.84</v>
      </c>
      <c r="AI12" s="139" t="s">
        <v>34</v>
      </c>
    </row>
    <row r="13" s="39" customFormat="1" ht="16" customHeight="1" spans="1:35">
      <c r="A13" s="129">
        <f t="shared" si="0"/>
        <v>10</v>
      </c>
      <c r="B13" s="49" t="s">
        <v>1193</v>
      </c>
      <c r="C13" s="49" t="s">
        <v>142</v>
      </c>
      <c r="D13" s="49" t="s">
        <v>143</v>
      </c>
      <c r="E13" s="49">
        <v>3726.65</v>
      </c>
      <c r="F13" s="49">
        <v>3726.65</v>
      </c>
      <c r="G13" s="130">
        <v>6014.67</v>
      </c>
      <c r="H13" s="49">
        <v>3726.65</v>
      </c>
      <c r="I13" s="130">
        <v>4180</v>
      </c>
      <c r="J13" s="130"/>
      <c r="K13" s="49">
        <f t="shared" si="1"/>
        <v>44.72</v>
      </c>
      <c r="L13" s="49">
        <f t="shared" si="2"/>
        <v>596.26</v>
      </c>
      <c r="M13" s="130">
        <f t="shared" si="3"/>
        <v>481.17</v>
      </c>
      <c r="N13" s="49">
        <f t="shared" si="4"/>
        <v>26.09</v>
      </c>
      <c r="O13" s="130">
        <f t="shared" si="5"/>
        <v>209</v>
      </c>
      <c r="P13" s="130">
        <f t="shared" si="6"/>
        <v>0</v>
      </c>
      <c r="Q13" s="130">
        <f t="shared" si="7"/>
        <v>1357.24</v>
      </c>
      <c r="R13" s="49">
        <f t="shared" si="8"/>
        <v>0</v>
      </c>
      <c r="S13" s="49">
        <f t="shared" si="9"/>
        <v>298.13</v>
      </c>
      <c r="T13" s="130">
        <f t="shared" si="10"/>
        <v>120.29</v>
      </c>
      <c r="U13" s="49">
        <f t="shared" si="11"/>
        <v>11.18</v>
      </c>
      <c r="V13" s="130">
        <f t="shared" si="12"/>
        <v>209</v>
      </c>
      <c r="W13" s="130">
        <f t="shared" si="13"/>
        <v>0</v>
      </c>
      <c r="X13" s="49">
        <f t="shared" si="14"/>
        <v>638.6</v>
      </c>
      <c r="Y13" s="49">
        <f t="shared" si="15"/>
        <v>1995.84</v>
      </c>
      <c r="Z13" s="49"/>
      <c r="AA13" s="139" t="s">
        <v>81</v>
      </c>
      <c r="AB13" s="140">
        <f t="shared" ref="AB13:AH13" si="25">K13+R13</f>
        <v>44.72</v>
      </c>
      <c r="AC13" s="140">
        <f t="shared" si="25"/>
        <v>894.39</v>
      </c>
      <c r="AD13" s="140">
        <f t="shared" si="25"/>
        <v>601.46</v>
      </c>
      <c r="AE13" s="140">
        <f t="shared" si="25"/>
        <v>37.27</v>
      </c>
      <c r="AF13" s="140">
        <f t="shared" si="25"/>
        <v>418</v>
      </c>
      <c r="AG13" s="140">
        <f t="shared" si="25"/>
        <v>0</v>
      </c>
      <c r="AH13" s="140">
        <f t="shared" si="25"/>
        <v>1995.84</v>
      </c>
      <c r="AI13" s="139" t="s">
        <v>34</v>
      </c>
    </row>
    <row r="14" s="39" customFormat="1" ht="16" customHeight="1" spans="1:35">
      <c r="A14" s="129">
        <f t="shared" si="0"/>
        <v>11</v>
      </c>
      <c r="B14" s="49" t="e">
        <v>#N/A</v>
      </c>
      <c r="C14" s="132" t="s">
        <v>144</v>
      </c>
      <c r="D14" s="49" t="s">
        <v>145</v>
      </c>
      <c r="E14" s="49">
        <v>3820</v>
      </c>
      <c r="F14" s="49">
        <v>3820</v>
      </c>
      <c r="G14" s="130">
        <v>6014.67</v>
      </c>
      <c r="H14" s="49">
        <v>3820</v>
      </c>
      <c r="I14" s="130">
        <v>4180</v>
      </c>
      <c r="J14" s="130"/>
      <c r="K14" s="49">
        <f t="shared" si="1"/>
        <v>45.84</v>
      </c>
      <c r="L14" s="49">
        <f t="shared" si="2"/>
        <v>611.2</v>
      </c>
      <c r="M14" s="130">
        <f t="shared" si="3"/>
        <v>481.17</v>
      </c>
      <c r="N14" s="49">
        <f t="shared" si="4"/>
        <v>26.74</v>
      </c>
      <c r="O14" s="130">
        <f t="shared" si="5"/>
        <v>209</v>
      </c>
      <c r="P14" s="130">
        <f t="shared" si="6"/>
        <v>0</v>
      </c>
      <c r="Q14" s="130">
        <f t="shared" si="7"/>
        <v>1373.95</v>
      </c>
      <c r="R14" s="49">
        <f t="shared" si="8"/>
        <v>0</v>
      </c>
      <c r="S14" s="49">
        <f t="shared" si="9"/>
        <v>305.6</v>
      </c>
      <c r="T14" s="130">
        <f t="shared" si="10"/>
        <v>120.29</v>
      </c>
      <c r="U14" s="49">
        <f t="shared" si="11"/>
        <v>11.46</v>
      </c>
      <c r="V14" s="130">
        <f t="shared" si="12"/>
        <v>209</v>
      </c>
      <c r="W14" s="130">
        <f t="shared" si="13"/>
        <v>0</v>
      </c>
      <c r="X14" s="49">
        <f t="shared" si="14"/>
        <v>646.35</v>
      </c>
      <c r="Y14" s="49">
        <f t="shared" si="15"/>
        <v>2020.3</v>
      </c>
      <c r="Z14" s="49"/>
      <c r="AA14" s="139" t="s">
        <v>81</v>
      </c>
      <c r="AB14" s="140">
        <f t="shared" ref="AB14:AH14" si="26">K14+R14</f>
        <v>45.84</v>
      </c>
      <c r="AC14" s="140">
        <f t="shared" si="26"/>
        <v>916.8</v>
      </c>
      <c r="AD14" s="140">
        <f t="shared" si="26"/>
        <v>601.46</v>
      </c>
      <c r="AE14" s="140">
        <f t="shared" si="26"/>
        <v>38.2</v>
      </c>
      <c r="AF14" s="140">
        <f t="shared" si="26"/>
        <v>418</v>
      </c>
      <c r="AG14" s="140">
        <f t="shared" si="26"/>
        <v>0</v>
      </c>
      <c r="AH14" s="140">
        <f t="shared" si="26"/>
        <v>2020.3</v>
      </c>
      <c r="AI14" s="139" t="s">
        <v>34</v>
      </c>
    </row>
    <row r="15" s="39" customFormat="1" ht="16" customHeight="1" spans="1:35">
      <c r="A15" s="129">
        <f t="shared" si="0"/>
        <v>12</v>
      </c>
      <c r="B15" s="49" t="s">
        <v>368</v>
      </c>
      <c r="C15" s="49" t="s">
        <v>147</v>
      </c>
      <c r="D15" s="49" t="s">
        <v>148</v>
      </c>
      <c r="E15" s="49">
        <v>3726.65</v>
      </c>
      <c r="F15" s="49">
        <v>3726.65</v>
      </c>
      <c r="G15" s="130">
        <v>6014.67</v>
      </c>
      <c r="H15" s="49">
        <v>3726.65</v>
      </c>
      <c r="I15" s="130">
        <v>2200</v>
      </c>
      <c r="J15" s="130"/>
      <c r="K15" s="49">
        <f t="shared" si="1"/>
        <v>44.72</v>
      </c>
      <c r="L15" s="49">
        <f t="shared" si="2"/>
        <v>596.26</v>
      </c>
      <c r="M15" s="130">
        <f t="shared" si="3"/>
        <v>481.17</v>
      </c>
      <c r="N15" s="49">
        <f t="shared" si="4"/>
        <v>26.09</v>
      </c>
      <c r="O15" s="130">
        <f t="shared" si="5"/>
        <v>110</v>
      </c>
      <c r="P15" s="130">
        <f t="shared" si="6"/>
        <v>0</v>
      </c>
      <c r="Q15" s="130">
        <f t="shared" si="7"/>
        <v>1258.24</v>
      </c>
      <c r="R15" s="49">
        <f t="shared" si="8"/>
        <v>0</v>
      </c>
      <c r="S15" s="49">
        <f t="shared" si="9"/>
        <v>298.13</v>
      </c>
      <c r="T15" s="130">
        <f t="shared" si="10"/>
        <v>120.29</v>
      </c>
      <c r="U15" s="49">
        <f t="shared" si="11"/>
        <v>11.18</v>
      </c>
      <c r="V15" s="130">
        <f t="shared" si="12"/>
        <v>110</v>
      </c>
      <c r="W15" s="130">
        <f t="shared" si="13"/>
        <v>0</v>
      </c>
      <c r="X15" s="49">
        <f t="shared" si="14"/>
        <v>539.6</v>
      </c>
      <c r="Y15" s="49">
        <f t="shared" si="15"/>
        <v>1797.84</v>
      </c>
      <c r="Z15" s="49"/>
      <c r="AA15" s="139" t="s">
        <v>87</v>
      </c>
      <c r="AB15" s="140">
        <f t="shared" ref="AB15:AH15" si="27">K15+R15</f>
        <v>44.72</v>
      </c>
      <c r="AC15" s="140">
        <f t="shared" si="27"/>
        <v>894.39</v>
      </c>
      <c r="AD15" s="140">
        <f t="shared" si="27"/>
        <v>601.46</v>
      </c>
      <c r="AE15" s="140">
        <f t="shared" si="27"/>
        <v>37.27</v>
      </c>
      <c r="AF15" s="140">
        <f t="shared" si="27"/>
        <v>220</v>
      </c>
      <c r="AG15" s="140">
        <f t="shared" si="27"/>
        <v>0</v>
      </c>
      <c r="AH15" s="140">
        <f t="shared" si="27"/>
        <v>1797.84</v>
      </c>
      <c r="AI15" s="139" t="s">
        <v>34</v>
      </c>
    </row>
    <row r="16" s="39" customFormat="1" ht="16" customHeight="1" spans="1:35">
      <c r="A16" s="129">
        <f t="shared" si="0"/>
        <v>13</v>
      </c>
      <c r="B16" s="49" t="s">
        <v>146</v>
      </c>
      <c r="C16" s="49" t="s">
        <v>149</v>
      </c>
      <c r="D16" s="49" t="s">
        <v>150</v>
      </c>
      <c r="E16" s="49">
        <v>3726.65</v>
      </c>
      <c r="F16" s="49">
        <v>3726.65</v>
      </c>
      <c r="G16" s="130">
        <v>6014.67</v>
      </c>
      <c r="H16" s="49">
        <v>3726.65</v>
      </c>
      <c r="I16" s="130">
        <v>2200</v>
      </c>
      <c r="J16" s="130"/>
      <c r="K16" s="49">
        <f t="shared" si="1"/>
        <v>44.72</v>
      </c>
      <c r="L16" s="49">
        <f t="shared" si="2"/>
        <v>596.26</v>
      </c>
      <c r="M16" s="130">
        <f t="shared" si="3"/>
        <v>481.17</v>
      </c>
      <c r="N16" s="49">
        <f t="shared" si="4"/>
        <v>26.09</v>
      </c>
      <c r="O16" s="130">
        <f t="shared" si="5"/>
        <v>110</v>
      </c>
      <c r="P16" s="130">
        <f t="shared" si="6"/>
        <v>0</v>
      </c>
      <c r="Q16" s="130">
        <f t="shared" si="7"/>
        <v>1258.24</v>
      </c>
      <c r="R16" s="49">
        <f t="shared" si="8"/>
        <v>0</v>
      </c>
      <c r="S16" s="49">
        <f t="shared" si="9"/>
        <v>298.13</v>
      </c>
      <c r="T16" s="130">
        <f t="shared" si="10"/>
        <v>120.29</v>
      </c>
      <c r="U16" s="49">
        <f t="shared" si="11"/>
        <v>11.18</v>
      </c>
      <c r="V16" s="130">
        <f t="shared" si="12"/>
        <v>110</v>
      </c>
      <c r="W16" s="130">
        <f t="shared" si="13"/>
        <v>0</v>
      </c>
      <c r="X16" s="49">
        <f t="shared" si="14"/>
        <v>539.6</v>
      </c>
      <c r="Y16" s="49">
        <f t="shared" si="15"/>
        <v>1797.84</v>
      </c>
      <c r="Z16" s="49"/>
      <c r="AA16" s="139" t="s">
        <v>87</v>
      </c>
      <c r="AB16" s="140">
        <f t="shared" ref="AB16:AH16" si="28">K16+R16</f>
        <v>44.72</v>
      </c>
      <c r="AC16" s="140">
        <f t="shared" si="28"/>
        <v>894.39</v>
      </c>
      <c r="AD16" s="140">
        <f t="shared" si="28"/>
        <v>601.46</v>
      </c>
      <c r="AE16" s="140">
        <f t="shared" si="28"/>
        <v>37.27</v>
      </c>
      <c r="AF16" s="140">
        <f t="shared" si="28"/>
        <v>220</v>
      </c>
      <c r="AG16" s="140">
        <f t="shared" si="28"/>
        <v>0</v>
      </c>
      <c r="AH16" s="140">
        <f t="shared" si="28"/>
        <v>1797.84</v>
      </c>
      <c r="AI16" s="139" t="s">
        <v>34</v>
      </c>
    </row>
    <row r="17" s="39" customFormat="1" ht="16" customHeight="1" spans="1:35">
      <c r="A17" s="129">
        <f t="shared" si="0"/>
        <v>14</v>
      </c>
      <c r="B17" s="49" t="s">
        <v>146</v>
      </c>
      <c r="C17" s="49" t="s">
        <v>151</v>
      </c>
      <c r="D17" s="49" t="s">
        <v>152</v>
      </c>
      <c r="E17" s="49">
        <v>3726.65</v>
      </c>
      <c r="F17" s="49">
        <v>3726.65</v>
      </c>
      <c r="G17" s="130">
        <v>6014.67</v>
      </c>
      <c r="H17" s="49">
        <v>3726.65</v>
      </c>
      <c r="I17" s="130">
        <v>2200</v>
      </c>
      <c r="J17" s="130"/>
      <c r="K17" s="49">
        <f t="shared" si="1"/>
        <v>44.72</v>
      </c>
      <c r="L17" s="49">
        <f t="shared" si="2"/>
        <v>596.26</v>
      </c>
      <c r="M17" s="130">
        <f t="shared" si="3"/>
        <v>481.17</v>
      </c>
      <c r="N17" s="49">
        <f t="shared" si="4"/>
        <v>26.09</v>
      </c>
      <c r="O17" s="130">
        <f t="shared" si="5"/>
        <v>110</v>
      </c>
      <c r="P17" s="130">
        <f t="shared" si="6"/>
        <v>0</v>
      </c>
      <c r="Q17" s="130">
        <f t="shared" si="7"/>
        <v>1258.24</v>
      </c>
      <c r="R17" s="49">
        <f t="shared" si="8"/>
        <v>0</v>
      </c>
      <c r="S17" s="49">
        <f t="shared" si="9"/>
        <v>298.13</v>
      </c>
      <c r="T17" s="130">
        <f t="shared" si="10"/>
        <v>120.29</v>
      </c>
      <c r="U17" s="49">
        <f t="shared" si="11"/>
        <v>11.18</v>
      </c>
      <c r="V17" s="130">
        <f t="shared" si="12"/>
        <v>110</v>
      </c>
      <c r="W17" s="130">
        <f t="shared" si="13"/>
        <v>0</v>
      </c>
      <c r="X17" s="49">
        <f t="shared" si="14"/>
        <v>539.6</v>
      </c>
      <c r="Y17" s="49">
        <f t="shared" si="15"/>
        <v>1797.84</v>
      </c>
      <c r="Z17" s="49"/>
      <c r="AA17" s="139" t="s">
        <v>87</v>
      </c>
      <c r="AB17" s="140">
        <f t="shared" ref="AB17:AH17" si="29">K17+R17</f>
        <v>44.72</v>
      </c>
      <c r="AC17" s="140">
        <f t="shared" si="29"/>
        <v>894.39</v>
      </c>
      <c r="AD17" s="140">
        <f t="shared" si="29"/>
        <v>601.46</v>
      </c>
      <c r="AE17" s="140">
        <f t="shared" si="29"/>
        <v>37.27</v>
      </c>
      <c r="AF17" s="140">
        <f t="shared" si="29"/>
        <v>220</v>
      </c>
      <c r="AG17" s="140">
        <f t="shared" si="29"/>
        <v>0</v>
      </c>
      <c r="AH17" s="140">
        <f t="shared" si="29"/>
        <v>1797.84</v>
      </c>
      <c r="AI17" s="139" t="s">
        <v>34</v>
      </c>
    </row>
    <row r="18" s="39" customFormat="1" ht="16" customHeight="1" spans="1:35">
      <c r="A18" s="129">
        <f t="shared" si="0"/>
        <v>15</v>
      </c>
      <c r="B18" s="49" t="s">
        <v>146</v>
      </c>
      <c r="C18" s="49" t="s">
        <v>153</v>
      </c>
      <c r="D18" s="49" t="s">
        <v>154</v>
      </c>
      <c r="E18" s="49">
        <v>3726.65</v>
      </c>
      <c r="F18" s="49">
        <v>3726.65</v>
      </c>
      <c r="G18" s="130">
        <v>6014.67</v>
      </c>
      <c r="H18" s="49">
        <v>3726.65</v>
      </c>
      <c r="I18" s="130">
        <v>2200</v>
      </c>
      <c r="J18" s="130"/>
      <c r="K18" s="49">
        <f t="shared" si="1"/>
        <v>44.72</v>
      </c>
      <c r="L18" s="49">
        <f t="shared" si="2"/>
        <v>596.26</v>
      </c>
      <c r="M18" s="130">
        <f t="shared" si="3"/>
        <v>481.17</v>
      </c>
      <c r="N18" s="49">
        <f t="shared" si="4"/>
        <v>26.09</v>
      </c>
      <c r="O18" s="130">
        <f t="shared" si="5"/>
        <v>110</v>
      </c>
      <c r="P18" s="130">
        <f t="shared" si="6"/>
        <v>0</v>
      </c>
      <c r="Q18" s="130">
        <f t="shared" si="7"/>
        <v>1258.24</v>
      </c>
      <c r="R18" s="49">
        <f t="shared" si="8"/>
        <v>0</v>
      </c>
      <c r="S18" s="49">
        <f t="shared" si="9"/>
        <v>298.13</v>
      </c>
      <c r="T18" s="130">
        <f t="shared" si="10"/>
        <v>120.29</v>
      </c>
      <c r="U18" s="49">
        <f t="shared" si="11"/>
        <v>11.18</v>
      </c>
      <c r="V18" s="130">
        <f t="shared" si="12"/>
        <v>110</v>
      </c>
      <c r="W18" s="130">
        <f t="shared" si="13"/>
        <v>0</v>
      </c>
      <c r="X18" s="49">
        <f t="shared" si="14"/>
        <v>539.6</v>
      </c>
      <c r="Y18" s="49">
        <f t="shared" si="15"/>
        <v>1797.84</v>
      </c>
      <c r="Z18" s="49"/>
      <c r="AA18" s="139" t="s">
        <v>87</v>
      </c>
      <c r="AB18" s="140">
        <f t="shared" ref="AB18:AH18" si="30">K18+R18</f>
        <v>44.72</v>
      </c>
      <c r="AC18" s="140">
        <f t="shared" si="30"/>
        <v>894.39</v>
      </c>
      <c r="AD18" s="140">
        <f t="shared" si="30"/>
        <v>601.46</v>
      </c>
      <c r="AE18" s="140">
        <f t="shared" si="30"/>
        <v>37.27</v>
      </c>
      <c r="AF18" s="140">
        <f t="shared" si="30"/>
        <v>220</v>
      </c>
      <c r="AG18" s="140">
        <f t="shared" si="30"/>
        <v>0</v>
      </c>
      <c r="AH18" s="140">
        <f t="shared" si="30"/>
        <v>1797.84</v>
      </c>
      <c r="AI18" s="139" t="s">
        <v>34</v>
      </c>
    </row>
    <row r="19" s="39" customFormat="1" ht="16" customHeight="1" spans="1:35">
      <c r="A19" s="129">
        <f t="shared" si="0"/>
        <v>16</v>
      </c>
      <c r="B19" s="49" t="s">
        <v>368</v>
      </c>
      <c r="C19" s="49" t="s">
        <v>155</v>
      </c>
      <c r="D19" s="49" t="s">
        <v>156</v>
      </c>
      <c r="E19" s="49">
        <v>3726.65</v>
      </c>
      <c r="F19" s="49">
        <v>3726.65</v>
      </c>
      <c r="G19" s="130">
        <v>6014.67</v>
      </c>
      <c r="H19" s="49">
        <v>3726.65</v>
      </c>
      <c r="I19" s="130">
        <v>4180</v>
      </c>
      <c r="J19" s="130"/>
      <c r="K19" s="49">
        <f t="shared" si="1"/>
        <v>44.72</v>
      </c>
      <c r="L19" s="49">
        <f t="shared" si="2"/>
        <v>596.26</v>
      </c>
      <c r="M19" s="130">
        <f t="shared" si="3"/>
        <v>481.17</v>
      </c>
      <c r="N19" s="49">
        <f t="shared" si="4"/>
        <v>26.09</v>
      </c>
      <c r="O19" s="130">
        <f t="shared" si="5"/>
        <v>209</v>
      </c>
      <c r="P19" s="130">
        <f t="shared" si="6"/>
        <v>0</v>
      </c>
      <c r="Q19" s="130">
        <f t="shared" si="7"/>
        <v>1357.24</v>
      </c>
      <c r="R19" s="49">
        <f t="shared" si="8"/>
        <v>0</v>
      </c>
      <c r="S19" s="49">
        <f t="shared" si="9"/>
        <v>298.13</v>
      </c>
      <c r="T19" s="130">
        <f t="shared" si="10"/>
        <v>120.29</v>
      </c>
      <c r="U19" s="49">
        <f t="shared" si="11"/>
        <v>11.18</v>
      </c>
      <c r="V19" s="130">
        <f t="shared" si="12"/>
        <v>209</v>
      </c>
      <c r="W19" s="130">
        <f t="shared" si="13"/>
        <v>0</v>
      </c>
      <c r="X19" s="49">
        <f t="shared" si="14"/>
        <v>638.6</v>
      </c>
      <c r="Y19" s="49">
        <f t="shared" si="15"/>
        <v>1995.84</v>
      </c>
      <c r="Z19" s="49"/>
      <c r="AA19" s="139" t="s">
        <v>87</v>
      </c>
      <c r="AB19" s="140">
        <f t="shared" ref="AB19:AH19" si="31">K19+R19</f>
        <v>44.72</v>
      </c>
      <c r="AC19" s="140">
        <f t="shared" si="31"/>
        <v>894.39</v>
      </c>
      <c r="AD19" s="140">
        <f t="shared" si="31"/>
        <v>601.46</v>
      </c>
      <c r="AE19" s="140">
        <f t="shared" si="31"/>
        <v>37.27</v>
      </c>
      <c r="AF19" s="140">
        <f t="shared" si="31"/>
        <v>418</v>
      </c>
      <c r="AG19" s="140">
        <f t="shared" si="31"/>
        <v>0</v>
      </c>
      <c r="AH19" s="140">
        <f t="shared" si="31"/>
        <v>1995.84</v>
      </c>
      <c r="AI19" s="139" t="s">
        <v>34</v>
      </c>
    </row>
    <row r="20" s="39" customFormat="1" ht="16" customHeight="1" spans="1:35">
      <c r="A20" s="129">
        <f t="shared" si="0"/>
        <v>17</v>
      </c>
      <c r="B20" s="49" t="s">
        <v>157</v>
      </c>
      <c r="C20" s="49" t="s">
        <v>158</v>
      </c>
      <c r="D20" s="49" t="s">
        <v>159</v>
      </c>
      <c r="E20" s="49">
        <v>3726.65</v>
      </c>
      <c r="F20" s="49">
        <v>3726.65</v>
      </c>
      <c r="G20" s="130">
        <v>6014.67</v>
      </c>
      <c r="H20" s="49">
        <v>3726.65</v>
      </c>
      <c r="I20" s="130">
        <v>3180</v>
      </c>
      <c r="J20" s="130"/>
      <c r="K20" s="49">
        <f t="shared" si="1"/>
        <v>44.72</v>
      </c>
      <c r="L20" s="49">
        <f t="shared" si="2"/>
        <v>596.26</v>
      </c>
      <c r="M20" s="130">
        <f t="shared" si="3"/>
        <v>481.17</v>
      </c>
      <c r="N20" s="49">
        <f t="shared" si="4"/>
        <v>26.09</v>
      </c>
      <c r="O20" s="130">
        <f t="shared" si="5"/>
        <v>159</v>
      </c>
      <c r="P20" s="130">
        <f t="shared" si="6"/>
        <v>0</v>
      </c>
      <c r="Q20" s="130">
        <f t="shared" si="7"/>
        <v>1307.24</v>
      </c>
      <c r="R20" s="49">
        <f t="shared" si="8"/>
        <v>0</v>
      </c>
      <c r="S20" s="49">
        <f t="shared" si="9"/>
        <v>298.13</v>
      </c>
      <c r="T20" s="130">
        <f t="shared" si="10"/>
        <v>120.29</v>
      </c>
      <c r="U20" s="49">
        <f t="shared" si="11"/>
        <v>11.18</v>
      </c>
      <c r="V20" s="130">
        <f t="shared" si="12"/>
        <v>159</v>
      </c>
      <c r="W20" s="130">
        <f t="shared" si="13"/>
        <v>0</v>
      </c>
      <c r="X20" s="49">
        <f t="shared" si="14"/>
        <v>588.6</v>
      </c>
      <c r="Y20" s="49">
        <f t="shared" si="15"/>
        <v>1895.84</v>
      </c>
      <c r="Z20" s="49"/>
      <c r="AA20" s="139" t="s">
        <v>88</v>
      </c>
      <c r="AB20" s="140">
        <f t="shared" ref="AB20:AH20" si="32">K20+R20</f>
        <v>44.72</v>
      </c>
      <c r="AC20" s="140">
        <f t="shared" si="32"/>
        <v>894.39</v>
      </c>
      <c r="AD20" s="140">
        <f t="shared" si="32"/>
        <v>601.46</v>
      </c>
      <c r="AE20" s="140">
        <f t="shared" si="32"/>
        <v>37.27</v>
      </c>
      <c r="AF20" s="140">
        <f t="shared" si="32"/>
        <v>318</v>
      </c>
      <c r="AG20" s="140">
        <f t="shared" si="32"/>
        <v>0</v>
      </c>
      <c r="AH20" s="140">
        <f t="shared" si="32"/>
        <v>1895.84</v>
      </c>
      <c r="AI20" s="139" t="s">
        <v>34</v>
      </c>
    </row>
    <row r="21" spans="1:35">
      <c r="A21" s="129">
        <f t="shared" si="0"/>
        <v>18</v>
      </c>
      <c r="B21" s="49" t="s">
        <v>157</v>
      </c>
      <c r="C21" s="49" t="s">
        <v>162</v>
      </c>
      <c r="D21" s="49" t="s">
        <v>163</v>
      </c>
      <c r="E21" s="49">
        <v>3726.65</v>
      </c>
      <c r="F21" s="49">
        <v>3726.65</v>
      </c>
      <c r="G21" s="130">
        <v>6014.67</v>
      </c>
      <c r="H21" s="49">
        <v>3726.65</v>
      </c>
      <c r="I21" s="130">
        <v>3180</v>
      </c>
      <c r="J21" s="130"/>
      <c r="K21" s="49">
        <f t="shared" si="1"/>
        <v>44.72</v>
      </c>
      <c r="L21" s="49">
        <f t="shared" si="2"/>
        <v>596.26</v>
      </c>
      <c r="M21" s="130">
        <f t="shared" si="3"/>
        <v>481.17</v>
      </c>
      <c r="N21" s="49">
        <f t="shared" si="4"/>
        <v>26.09</v>
      </c>
      <c r="O21" s="130">
        <f t="shared" si="5"/>
        <v>159</v>
      </c>
      <c r="P21" s="130">
        <f t="shared" si="6"/>
        <v>0</v>
      </c>
      <c r="Q21" s="130">
        <f t="shared" si="7"/>
        <v>1307.24</v>
      </c>
      <c r="R21" s="49">
        <f t="shared" si="8"/>
        <v>0</v>
      </c>
      <c r="S21" s="49">
        <f t="shared" si="9"/>
        <v>298.13</v>
      </c>
      <c r="T21" s="130">
        <f t="shared" si="10"/>
        <v>120.29</v>
      </c>
      <c r="U21" s="49">
        <f t="shared" si="11"/>
        <v>11.18</v>
      </c>
      <c r="V21" s="130">
        <f t="shared" si="12"/>
        <v>159</v>
      </c>
      <c r="W21" s="130">
        <f t="shared" si="13"/>
        <v>0</v>
      </c>
      <c r="X21" s="49">
        <f t="shared" si="14"/>
        <v>588.6</v>
      </c>
      <c r="Y21" s="49">
        <f t="shared" si="15"/>
        <v>1895.84</v>
      </c>
      <c r="Z21" s="49"/>
      <c r="AA21" s="139" t="s">
        <v>88</v>
      </c>
      <c r="AB21" s="140">
        <f t="shared" ref="AB21:AH21" si="33">K21+R21</f>
        <v>44.72</v>
      </c>
      <c r="AC21" s="140">
        <f t="shared" si="33"/>
        <v>894.39</v>
      </c>
      <c r="AD21" s="140">
        <f t="shared" si="33"/>
        <v>601.46</v>
      </c>
      <c r="AE21" s="140">
        <f t="shared" si="33"/>
        <v>37.27</v>
      </c>
      <c r="AF21" s="140">
        <f t="shared" si="33"/>
        <v>318</v>
      </c>
      <c r="AG21" s="140">
        <f t="shared" si="33"/>
        <v>0</v>
      </c>
      <c r="AH21" s="140">
        <f t="shared" si="33"/>
        <v>1895.84</v>
      </c>
      <c r="AI21" s="139" t="s">
        <v>34</v>
      </c>
    </row>
    <row r="22" s="39" customFormat="1" ht="16" customHeight="1" spans="1:35">
      <c r="A22" s="129">
        <f t="shared" si="0"/>
        <v>19</v>
      </c>
      <c r="B22" s="49" t="s">
        <v>164</v>
      </c>
      <c r="C22" s="49" t="s">
        <v>165</v>
      </c>
      <c r="D22" s="49" t="s">
        <v>166</v>
      </c>
      <c r="E22" s="49">
        <v>3820</v>
      </c>
      <c r="F22" s="49">
        <v>3820</v>
      </c>
      <c r="G22" s="130">
        <v>6014.67</v>
      </c>
      <c r="H22" s="49">
        <v>3820</v>
      </c>
      <c r="I22" s="130">
        <v>4180</v>
      </c>
      <c r="J22" s="130"/>
      <c r="K22" s="49">
        <f t="shared" si="1"/>
        <v>45.84</v>
      </c>
      <c r="L22" s="49">
        <f t="shared" si="2"/>
        <v>611.2</v>
      </c>
      <c r="M22" s="130">
        <f t="shared" si="3"/>
        <v>481.17</v>
      </c>
      <c r="N22" s="49">
        <f t="shared" si="4"/>
        <v>26.74</v>
      </c>
      <c r="O22" s="130">
        <f t="shared" si="5"/>
        <v>209</v>
      </c>
      <c r="P22" s="130">
        <f t="shared" si="6"/>
        <v>0</v>
      </c>
      <c r="Q22" s="130">
        <f t="shared" si="7"/>
        <v>1373.95</v>
      </c>
      <c r="R22" s="49">
        <f t="shared" si="8"/>
        <v>0</v>
      </c>
      <c r="S22" s="49">
        <f t="shared" si="9"/>
        <v>305.6</v>
      </c>
      <c r="T22" s="130">
        <f t="shared" si="10"/>
        <v>120.29</v>
      </c>
      <c r="U22" s="49">
        <f t="shared" si="11"/>
        <v>11.46</v>
      </c>
      <c r="V22" s="130">
        <f t="shared" si="12"/>
        <v>209</v>
      </c>
      <c r="W22" s="130">
        <f t="shared" si="13"/>
        <v>0</v>
      </c>
      <c r="X22" s="49">
        <f t="shared" si="14"/>
        <v>646.35</v>
      </c>
      <c r="Y22" s="49">
        <f t="shared" si="15"/>
        <v>2020.3</v>
      </c>
      <c r="Z22" s="49"/>
      <c r="AA22" s="139" t="s">
        <v>91</v>
      </c>
      <c r="AB22" s="140">
        <f t="shared" ref="AB22:AH22" si="34">K22+R22</f>
        <v>45.84</v>
      </c>
      <c r="AC22" s="140">
        <f t="shared" si="34"/>
        <v>916.8</v>
      </c>
      <c r="AD22" s="140">
        <f t="shared" si="34"/>
        <v>601.46</v>
      </c>
      <c r="AE22" s="140">
        <f t="shared" si="34"/>
        <v>38.2</v>
      </c>
      <c r="AF22" s="140">
        <f t="shared" si="34"/>
        <v>418</v>
      </c>
      <c r="AG22" s="140">
        <f t="shared" si="34"/>
        <v>0</v>
      </c>
      <c r="AH22" s="140">
        <f t="shared" si="34"/>
        <v>2020.3</v>
      </c>
      <c r="AI22" s="139" t="s">
        <v>31</v>
      </c>
    </row>
    <row r="23" s="39" customFormat="1" ht="16" customHeight="1" spans="1:35">
      <c r="A23" s="129">
        <f t="shared" si="0"/>
        <v>20</v>
      </c>
      <c r="B23" s="49" t="s">
        <v>164</v>
      </c>
      <c r="C23" s="49" t="s">
        <v>167</v>
      </c>
      <c r="D23" s="49" t="s">
        <v>168</v>
      </c>
      <c r="E23" s="49">
        <v>3726.65</v>
      </c>
      <c r="F23" s="49">
        <v>3726.65</v>
      </c>
      <c r="G23" s="130">
        <v>6014.67</v>
      </c>
      <c r="H23" s="49">
        <v>3726.65</v>
      </c>
      <c r="I23" s="130">
        <v>4180</v>
      </c>
      <c r="J23" s="130"/>
      <c r="K23" s="49">
        <f t="shared" si="1"/>
        <v>44.72</v>
      </c>
      <c r="L23" s="49">
        <f t="shared" si="2"/>
        <v>596.26</v>
      </c>
      <c r="M23" s="130">
        <f t="shared" si="3"/>
        <v>481.17</v>
      </c>
      <c r="N23" s="49">
        <f t="shared" si="4"/>
        <v>26.09</v>
      </c>
      <c r="O23" s="130">
        <f t="shared" si="5"/>
        <v>209</v>
      </c>
      <c r="P23" s="130">
        <f t="shared" si="6"/>
        <v>0</v>
      </c>
      <c r="Q23" s="130">
        <f t="shared" si="7"/>
        <v>1357.24</v>
      </c>
      <c r="R23" s="49">
        <f t="shared" si="8"/>
        <v>0</v>
      </c>
      <c r="S23" s="49">
        <f t="shared" si="9"/>
        <v>298.13</v>
      </c>
      <c r="T23" s="130">
        <f t="shared" si="10"/>
        <v>120.29</v>
      </c>
      <c r="U23" s="49">
        <f t="shared" si="11"/>
        <v>11.18</v>
      </c>
      <c r="V23" s="130">
        <f t="shared" si="12"/>
        <v>209</v>
      </c>
      <c r="W23" s="130">
        <f t="shared" si="13"/>
        <v>0</v>
      </c>
      <c r="X23" s="49">
        <f t="shared" si="14"/>
        <v>638.6</v>
      </c>
      <c r="Y23" s="49">
        <f t="shared" si="15"/>
        <v>1995.84</v>
      </c>
      <c r="Z23" s="49"/>
      <c r="AA23" s="139" t="s">
        <v>91</v>
      </c>
      <c r="AB23" s="140">
        <f t="shared" ref="AB23:AH23" si="35">K23+R23</f>
        <v>44.72</v>
      </c>
      <c r="AC23" s="140">
        <f t="shared" si="35"/>
        <v>894.39</v>
      </c>
      <c r="AD23" s="140">
        <f t="shared" si="35"/>
        <v>601.46</v>
      </c>
      <c r="AE23" s="140">
        <f t="shared" si="35"/>
        <v>37.27</v>
      </c>
      <c r="AF23" s="140">
        <f t="shared" si="35"/>
        <v>418</v>
      </c>
      <c r="AG23" s="140">
        <f t="shared" si="35"/>
        <v>0</v>
      </c>
      <c r="AH23" s="140">
        <f t="shared" si="35"/>
        <v>1995.84</v>
      </c>
      <c r="AI23" s="139" t="s">
        <v>31</v>
      </c>
    </row>
    <row r="24" s="39" customFormat="1" ht="16" customHeight="1" spans="1:35">
      <c r="A24" s="129">
        <f t="shared" si="0"/>
        <v>21</v>
      </c>
      <c r="B24" s="49" t="s">
        <v>169</v>
      </c>
      <c r="C24" s="49" t="s">
        <v>170</v>
      </c>
      <c r="D24" s="49" t="s">
        <v>171</v>
      </c>
      <c r="E24" s="49">
        <v>3726.65</v>
      </c>
      <c r="F24" s="49">
        <v>3726.65</v>
      </c>
      <c r="G24" s="130">
        <v>6014.67</v>
      </c>
      <c r="H24" s="49">
        <v>3726.65</v>
      </c>
      <c r="I24" s="130">
        <v>3180</v>
      </c>
      <c r="J24" s="130"/>
      <c r="K24" s="49">
        <f t="shared" si="1"/>
        <v>44.72</v>
      </c>
      <c r="L24" s="49">
        <f t="shared" si="2"/>
        <v>596.26</v>
      </c>
      <c r="M24" s="130">
        <f t="shared" si="3"/>
        <v>481.17</v>
      </c>
      <c r="N24" s="49">
        <f t="shared" si="4"/>
        <v>26.09</v>
      </c>
      <c r="O24" s="130">
        <f t="shared" si="5"/>
        <v>159</v>
      </c>
      <c r="P24" s="130">
        <f t="shared" si="6"/>
        <v>0</v>
      </c>
      <c r="Q24" s="130">
        <f t="shared" si="7"/>
        <v>1307.24</v>
      </c>
      <c r="R24" s="49">
        <f t="shared" si="8"/>
        <v>0</v>
      </c>
      <c r="S24" s="49">
        <f t="shared" si="9"/>
        <v>298.13</v>
      </c>
      <c r="T24" s="130">
        <f t="shared" si="10"/>
        <v>120.29</v>
      </c>
      <c r="U24" s="49">
        <f t="shared" si="11"/>
        <v>11.18</v>
      </c>
      <c r="V24" s="130">
        <f t="shared" si="12"/>
        <v>159</v>
      </c>
      <c r="W24" s="130">
        <f t="shared" si="13"/>
        <v>0</v>
      </c>
      <c r="X24" s="49">
        <f t="shared" si="14"/>
        <v>588.6</v>
      </c>
      <c r="Y24" s="49">
        <f t="shared" si="15"/>
        <v>1895.84</v>
      </c>
      <c r="Z24" s="49"/>
      <c r="AA24" s="139" t="s">
        <v>91</v>
      </c>
      <c r="AB24" s="140">
        <f t="shared" ref="AB24:AH24" si="36">K24+R24</f>
        <v>44.72</v>
      </c>
      <c r="AC24" s="140">
        <f t="shared" si="36"/>
        <v>894.39</v>
      </c>
      <c r="AD24" s="140">
        <f t="shared" si="36"/>
        <v>601.46</v>
      </c>
      <c r="AE24" s="140">
        <f t="shared" si="36"/>
        <v>37.27</v>
      </c>
      <c r="AF24" s="140">
        <f t="shared" si="36"/>
        <v>318</v>
      </c>
      <c r="AG24" s="140">
        <f t="shared" si="36"/>
        <v>0</v>
      </c>
      <c r="AH24" s="140">
        <f t="shared" si="36"/>
        <v>1895.84</v>
      </c>
      <c r="AI24" s="139" t="s">
        <v>31</v>
      </c>
    </row>
    <row r="25" s="39" customFormat="1" ht="16" customHeight="1" spans="1:35">
      <c r="A25" s="129">
        <f t="shared" si="0"/>
        <v>22</v>
      </c>
      <c r="B25" s="49" t="s">
        <v>169</v>
      </c>
      <c r="C25" s="49" t="s">
        <v>172</v>
      </c>
      <c r="D25" s="49" t="s">
        <v>173</v>
      </c>
      <c r="E25" s="49">
        <v>3726.65</v>
      </c>
      <c r="F25" s="49">
        <v>3726.65</v>
      </c>
      <c r="G25" s="130">
        <v>6014.67</v>
      </c>
      <c r="H25" s="49">
        <v>3726.65</v>
      </c>
      <c r="I25" s="130">
        <v>3180</v>
      </c>
      <c r="J25" s="130"/>
      <c r="K25" s="49">
        <f t="shared" si="1"/>
        <v>44.72</v>
      </c>
      <c r="L25" s="49">
        <f t="shared" si="2"/>
        <v>596.26</v>
      </c>
      <c r="M25" s="130">
        <f t="shared" si="3"/>
        <v>481.17</v>
      </c>
      <c r="N25" s="49">
        <f t="shared" si="4"/>
        <v>26.09</v>
      </c>
      <c r="O25" s="130">
        <f t="shared" si="5"/>
        <v>159</v>
      </c>
      <c r="P25" s="130">
        <f t="shared" si="6"/>
        <v>0</v>
      </c>
      <c r="Q25" s="130">
        <f t="shared" si="7"/>
        <v>1307.24</v>
      </c>
      <c r="R25" s="49">
        <f t="shared" si="8"/>
        <v>0</v>
      </c>
      <c r="S25" s="49">
        <f t="shared" si="9"/>
        <v>298.13</v>
      </c>
      <c r="T25" s="130">
        <f t="shared" si="10"/>
        <v>120.29</v>
      </c>
      <c r="U25" s="49">
        <f t="shared" si="11"/>
        <v>11.18</v>
      </c>
      <c r="V25" s="130">
        <f t="shared" si="12"/>
        <v>159</v>
      </c>
      <c r="W25" s="130">
        <f t="shared" si="13"/>
        <v>0</v>
      </c>
      <c r="X25" s="49">
        <f t="shared" si="14"/>
        <v>588.6</v>
      </c>
      <c r="Y25" s="49">
        <f t="shared" si="15"/>
        <v>1895.84</v>
      </c>
      <c r="Z25" s="49"/>
      <c r="AA25" s="139" t="s">
        <v>92</v>
      </c>
      <c r="AB25" s="140">
        <f t="shared" ref="AB25:AH25" si="37">K25+R25</f>
        <v>44.72</v>
      </c>
      <c r="AC25" s="140">
        <f t="shared" si="37"/>
        <v>894.39</v>
      </c>
      <c r="AD25" s="140">
        <f t="shared" si="37"/>
        <v>601.46</v>
      </c>
      <c r="AE25" s="140">
        <f t="shared" si="37"/>
        <v>37.27</v>
      </c>
      <c r="AF25" s="140">
        <f t="shared" si="37"/>
        <v>318</v>
      </c>
      <c r="AG25" s="140">
        <f t="shared" si="37"/>
        <v>0</v>
      </c>
      <c r="AH25" s="140">
        <f t="shared" si="37"/>
        <v>1895.84</v>
      </c>
      <c r="AI25" s="139" t="s">
        <v>31</v>
      </c>
    </row>
    <row r="26" s="39" customFormat="1" ht="16" customHeight="1" spans="1:35">
      <c r="A26" s="129">
        <f t="shared" si="0"/>
        <v>23</v>
      </c>
      <c r="B26" s="49" t="s">
        <v>169</v>
      </c>
      <c r="C26" s="46" t="s">
        <v>174</v>
      </c>
      <c r="D26" s="46" t="s">
        <v>175</v>
      </c>
      <c r="E26" s="49">
        <v>3726.65</v>
      </c>
      <c r="F26" s="49">
        <v>3726.65</v>
      </c>
      <c r="G26" s="130">
        <v>6014.67</v>
      </c>
      <c r="H26" s="49">
        <v>3726.65</v>
      </c>
      <c r="I26" s="130">
        <v>3180</v>
      </c>
      <c r="J26" s="130"/>
      <c r="K26" s="49">
        <f t="shared" si="1"/>
        <v>44.72</v>
      </c>
      <c r="L26" s="49">
        <f t="shared" si="2"/>
        <v>596.26</v>
      </c>
      <c r="M26" s="130">
        <f t="shared" si="3"/>
        <v>481.17</v>
      </c>
      <c r="N26" s="49">
        <f t="shared" si="4"/>
        <v>26.09</v>
      </c>
      <c r="O26" s="130">
        <f t="shared" si="5"/>
        <v>159</v>
      </c>
      <c r="P26" s="130">
        <f t="shared" si="6"/>
        <v>0</v>
      </c>
      <c r="Q26" s="130">
        <f t="shared" si="7"/>
        <v>1307.24</v>
      </c>
      <c r="R26" s="49">
        <f t="shared" si="8"/>
        <v>0</v>
      </c>
      <c r="S26" s="49">
        <f t="shared" si="9"/>
        <v>298.13</v>
      </c>
      <c r="T26" s="130">
        <f t="shared" si="10"/>
        <v>120.29</v>
      </c>
      <c r="U26" s="49">
        <f t="shared" si="11"/>
        <v>11.18</v>
      </c>
      <c r="V26" s="130">
        <f t="shared" si="12"/>
        <v>159</v>
      </c>
      <c r="W26" s="130">
        <f t="shared" si="13"/>
        <v>0</v>
      </c>
      <c r="X26" s="49">
        <f t="shared" si="14"/>
        <v>588.6</v>
      </c>
      <c r="Y26" s="49">
        <f t="shared" si="15"/>
        <v>1895.84</v>
      </c>
      <c r="Z26" s="49"/>
      <c r="AA26" s="139" t="s">
        <v>92</v>
      </c>
      <c r="AB26" s="140">
        <f t="shared" ref="AB26:AH26" si="38">K26+R26</f>
        <v>44.72</v>
      </c>
      <c r="AC26" s="140">
        <f t="shared" si="38"/>
        <v>894.39</v>
      </c>
      <c r="AD26" s="140">
        <f t="shared" si="38"/>
        <v>601.46</v>
      </c>
      <c r="AE26" s="140">
        <f t="shared" si="38"/>
        <v>37.27</v>
      </c>
      <c r="AF26" s="140">
        <f t="shared" si="38"/>
        <v>318</v>
      </c>
      <c r="AG26" s="140">
        <f t="shared" si="38"/>
        <v>0</v>
      </c>
      <c r="AH26" s="140">
        <f t="shared" si="38"/>
        <v>1895.84</v>
      </c>
      <c r="AI26" s="139" t="s">
        <v>31</v>
      </c>
    </row>
    <row r="27" s="39" customFormat="1" ht="16" customHeight="1" spans="1:35">
      <c r="A27" s="129">
        <f t="shared" si="0"/>
        <v>24</v>
      </c>
      <c r="B27" s="49" t="s">
        <v>129</v>
      </c>
      <c r="C27" s="46" t="s">
        <v>176</v>
      </c>
      <c r="D27" s="46" t="s">
        <v>177</v>
      </c>
      <c r="E27" s="49">
        <v>3726.65</v>
      </c>
      <c r="F27" s="49">
        <v>3726.65</v>
      </c>
      <c r="G27" s="130">
        <v>6014.67</v>
      </c>
      <c r="H27" s="49">
        <v>3726.65</v>
      </c>
      <c r="I27" s="130">
        <v>3180</v>
      </c>
      <c r="J27" s="130"/>
      <c r="K27" s="49">
        <f t="shared" si="1"/>
        <v>44.72</v>
      </c>
      <c r="L27" s="49">
        <f t="shared" si="2"/>
        <v>596.26</v>
      </c>
      <c r="M27" s="130">
        <f t="shared" si="3"/>
        <v>481.17</v>
      </c>
      <c r="N27" s="49">
        <f t="shared" si="4"/>
        <v>26.09</v>
      </c>
      <c r="O27" s="130">
        <f t="shared" si="5"/>
        <v>159</v>
      </c>
      <c r="P27" s="130">
        <f t="shared" si="6"/>
        <v>0</v>
      </c>
      <c r="Q27" s="130">
        <f t="shared" si="7"/>
        <v>1307.24</v>
      </c>
      <c r="R27" s="49">
        <f t="shared" si="8"/>
        <v>0</v>
      </c>
      <c r="S27" s="49">
        <f t="shared" si="9"/>
        <v>298.13</v>
      </c>
      <c r="T27" s="130">
        <f t="shared" si="10"/>
        <v>120.29</v>
      </c>
      <c r="U27" s="49">
        <f t="shared" si="11"/>
        <v>11.18</v>
      </c>
      <c r="V27" s="130">
        <f t="shared" si="12"/>
        <v>159</v>
      </c>
      <c r="W27" s="130">
        <f t="shared" si="13"/>
        <v>0</v>
      </c>
      <c r="X27" s="49">
        <f t="shared" si="14"/>
        <v>588.6</v>
      </c>
      <c r="Y27" s="49">
        <f t="shared" si="15"/>
        <v>1895.84</v>
      </c>
      <c r="Z27" s="49"/>
      <c r="AA27" s="139" t="s">
        <v>64</v>
      </c>
      <c r="AB27" s="140">
        <f t="shared" ref="AB27:AH27" si="39">K27+R27</f>
        <v>44.72</v>
      </c>
      <c r="AC27" s="140">
        <f t="shared" si="39"/>
        <v>894.39</v>
      </c>
      <c r="AD27" s="140">
        <f t="shared" si="39"/>
        <v>601.46</v>
      </c>
      <c r="AE27" s="140">
        <f t="shared" si="39"/>
        <v>37.27</v>
      </c>
      <c r="AF27" s="140">
        <f t="shared" si="39"/>
        <v>318</v>
      </c>
      <c r="AG27" s="140">
        <f t="shared" si="39"/>
        <v>0</v>
      </c>
      <c r="AH27" s="140">
        <f t="shared" si="39"/>
        <v>1895.84</v>
      </c>
      <c r="AI27" s="139" t="s">
        <v>34</v>
      </c>
    </row>
    <row r="28" s="39" customFormat="1" ht="16" customHeight="1" spans="1:35">
      <c r="A28" s="129">
        <f t="shared" si="0"/>
        <v>25</v>
      </c>
      <c r="B28" s="49" t="s">
        <v>129</v>
      </c>
      <c r="C28" s="49" t="s">
        <v>178</v>
      </c>
      <c r="D28" s="49" t="s">
        <v>179</v>
      </c>
      <c r="E28" s="49">
        <v>3726.65</v>
      </c>
      <c r="F28" s="49">
        <v>3726.65</v>
      </c>
      <c r="G28" s="130">
        <v>6014.67</v>
      </c>
      <c r="H28" s="49">
        <v>3726.65</v>
      </c>
      <c r="I28" s="130">
        <v>4180</v>
      </c>
      <c r="J28" s="130"/>
      <c r="K28" s="49">
        <f t="shared" si="1"/>
        <v>44.72</v>
      </c>
      <c r="L28" s="49">
        <f t="shared" si="2"/>
        <v>596.26</v>
      </c>
      <c r="M28" s="130">
        <f t="shared" si="3"/>
        <v>481.17</v>
      </c>
      <c r="N28" s="49">
        <f t="shared" si="4"/>
        <v>26.09</v>
      </c>
      <c r="O28" s="130">
        <f t="shared" si="5"/>
        <v>209</v>
      </c>
      <c r="P28" s="130">
        <f t="shared" si="6"/>
        <v>0</v>
      </c>
      <c r="Q28" s="130">
        <f t="shared" si="7"/>
        <v>1357.24</v>
      </c>
      <c r="R28" s="49">
        <f t="shared" si="8"/>
        <v>0</v>
      </c>
      <c r="S28" s="49">
        <f t="shared" si="9"/>
        <v>298.13</v>
      </c>
      <c r="T28" s="130">
        <f t="shared" si="10"/>
        <v>120.29</v>
      </c>
      <c r="U28" s="49">
        <f t="shared" si="11"/>
        <v>11.18</v>
      </c>
      <c r="V28" s="130">
        <f t="shared" si="12"/>
        <v>209</v>
      </c>
      <c r="W28" s="130">
        <f t="shared" si="13"/>
        <v>0</v>
      </c>
      <c r="X28" s="49">
        <f t="shared" si="14"/>
        <v>638.6</v>
      </c>
      <c r="Y28" s="49">
        <f t="shared" si="15"/>
        <v>1995.84</v>
      </c>
      <c r="Z28" s="49"/>
      <c r="AA28" s="139" t="s">
        <v>71</v>
      </c>
      <c r="AB28" s="140">
        <f t="shared" ref="AB28:AH28" si="40">K28+R28</f>
        <v>44.72</v>
      </c>
      <c r="AC28" s="140">
        <f t="shared" si="40"/>
        <v>894.39</v>
      </c>
      <c r="AD28" s="140">
        <f t="shared" si="40"/>
        <v>601.46</v>
      </c>
      <c r="AE28" s="140">
        <f t="shared" si="40"/>
        <v>37.27</v>
      </c>
      <c r="AF28" s="140">
        <f t="shared" si="40"/>
        <v>418</v>
      </c>
      <c r="AG28" s="140">
        <f t="shared" si="40"/>
        <v>0</v>
      </c>
      <c r="AH28" s="140">
        <f t="shared" si="40"/>
        <v>1995.84</v>
      </c>
      <c r="AI28" s="139" t="s">
        <v>35</v>
      </c>
    </row>
    <row r="29" s="39" customFormat="1" ht="16" customHeight="1" spans="1:35">
      <c r="A29" s="129">
        <f t="shared" si="0"/>
        <v>26</v>
      </c>
      <c r="B29" s="49" t="s">
        <v>132</v>
      </c>
      <c r="C29" s="49" t="s">
        <v>180</v>
      </c>
      <c r="D29" s="49" t="s">
        <v>181</v>
      </c>
      <c r="E29" s="49">
        <v>3726.65</v>
      </c>
      <c r="F29" s="49">
        <v>3726.65</v>
      </c>
      <c r="G29" s="130">
        <v>6014.67</v>
      </c>
      <c r="H29" s="49">
        <v>3726.65</v>
      </c>
      <c r="I29" s="130">
        <v>3180</v>
      </c>
      <c r="J29" s="130"/>
      <c r="K29" s="49">
        <f t="shared" si="1"/>
        <v>44.72</v>
      </c>
      <c r="L29" s="49">
        <f t="shared" si="2"/>
        <v>596.26</v>
      </c>
      <c r="M29" s="130">
        <f t="shared" si="3"/>
        <v>481.17</v>
      </c>
      <c r="N29" s="49">
        <f t="shared" si="4"/>
        <v>26.09</v>
      </c>
      <c r="O29" s="130">
        <f t="shared" si="5"/>
        <v>159</v>
      </c>
      <c r="P29" s="130">
        <f t="shared" si="6"/>
        <v>0</v>
      </c>
      <c r="Q29" s="130">
        <f t="shared" si="7"/>
        <v>1307.24</v>
      </c>
      <c r="R29" s="49">
        <f t="shared" si="8"/>
        <v>0</v>
      </c>
      <c r="S29" s="49">
        <f t="shared" si="9"/>
        <v>298.13</v>
      </c>
      <c r="T29" s="130">
        <f t="shared" si="10"/>
        <v>120.29</v>
      </c>
      <c r="U29" s="49">
        <f t="shared" si="11"/>
        <v>11.18</v>
      </c>
      <c r="V29" s="130">
        <f t="shared" si="12"/>
        <v>159</v>
      </c>
      <c r="W29" s="130">
        <f t="shared" si="13"/>
        <v>0</v>
      </c>
      <c r="X29" s="49">
        <f t="shared" si="14"/>
        <v>588.6</v>
      </c>
      <c r="Y29" s="49">
        <f t="shared" si="15"/>
        <v>1895.84</v>
      </c>
      <c r="Z29" s="49"/>
      <c r="AA29" s="139" t="s">
        <v>81</v>
      </c>
      <c r="AB29" s="140">
        <f t="shared" ref="AB29:AH29" si="41">K29+R29</f>
        <v>44.72</v>
      </c>
      <c r="AC29" s="140">
        <f t="shared" si="41"/>
        <v>894.39</v>
      </c>
      <c r="AD29" s="140">
        <f t="shared" si="41"/>
        <v>601.46</v>
      </c>
      <c r="AE29" s="140">
        <f t="shared" si="41"/>
        <v>37.27</v>
      </c>
      <c r="AF29" s="140">
        <f t="shared" si="41"/>
        <v>318</v>
      </c>
      <c r="AG29" s="140">
        <f t="shared" si="41"/>
        <v>0</v>
      </c>
      <c r="AH29" s="140">
        <f t="shared" si="41"/>
        <v>1895.84</v>
      </c>
      <c r="AI29" s="139" t="s">
        <v>34</v>
      </c>
    </row>
    <row r="30" s="39" customFormat="1" ht="16" customHeight="1" spans="1:35">
      <c r="A30" s="129">
        <f t="shared" si="0"/>
        <v>27</v>
      </c>
      <c r="B30" s="49" t="e">
        <v>#N/A</v>
      </c>
      <c r="C30" s="134" t="s">
        <v>182</v>
      </c>
      <c r="D30" s="49" t="s">
        <v>183</v>
      </c>
      <c r="E30" s="49">
        <v>3726.65</v>
      </c>
      <c r="F30" s="49">
        <v>3726.65</v>
      </c>
      <c r="G30" s="130">
        <v>6014.67</v>
      </c>
      <c r="H30" s="49">
        <v>3726.65</v>
      </c>
      <c r="I30" s="130">
        <v>0</v>
      </c>
      <c r="J30" s="130"/>
      <c r="K30" s="49">
        <f t="shared" si="1"/>
        <v>44.72</v>
      </c>
      <c r="L30" s="49">
        <f t="shared" si="2"/>
        <v>596.26</v>
      </c>
      <c r="M30" s="130">
        <f t="shared" si="3"/>
        <v>481.17</v>
      </c>
      <c r="N30" s="49">
        <f t="shared" si="4"/>
        <v>26.09</v>
      </c>
      <c r="O30" s="130">
        <f t="shared" si="5"/>
        <v>0</v>
      </c>
      <c r="P30" s="130">
        <f t="shared" si="6"/>
        <v>0</v>
      </c>
      <c r="Q30" s="130">
        <f t="shared" si="7"/>
        <v>1148.24</v>
      </c>
      <c r="R30" s="49">
        <f t="shared" si="8"/>
        <v>0</v>
      </c>
      <c r="S30" s="49">
        <f t="shared" si="9"/>
        <v>298.13</v>
      </c>
      <c r="T30" s="130">
        <f t="shared" si="10"/>
        <v>120.29</v>
      </c>
      <c r="U30" s="49">
        <f t="shared" si="11"/>
        <v>11.18</v>
      </c>
      <c r="V30" s="130">
        <f t="shared" si="12"/>
        <v>0</v>
      </c>
      <c r="W30" s="130">
        <f t="shared" si="13"/>
        <v>0</v>
      </c>
      <c r="X30" s="49">
        <f t="shared" si="14"/>
        <v>429.6</v>
      </c>
      <c r="Y30" s="49">
        <f t="shared" si="15"/>
        <v>1577.84</v>
      </c>
      <c r="Z30" s="49"/>
      <c r="AA30" s="139" t="s">
        <v>50</v>
      </c>
      <c r="AB30" s="140">
        <f t="shared" ref="AB30:AH30" si="42">K30+R30</f>
        <v>44.72</v>
      </c>
      <c r="AC30" s="140">
        <f t="shared" si="42"/>
        <v>894.39</v>
      </c>
      <c r="AD30" s="140">
        <f t="shared" si="42"/>
        <v>601.46</v>
      </c>
      <c r="AE30" s="140">
        <f t="shared" si="42"/>
        <v>37.27</v>
      </c>
      <c r="AF30" s="140">
        <f t="shared" si="42"/>
        <v>0</v>
      </c>
      <c r="AG30" s="140">
        <f t="shared" si="42"/>
        <v>0</v>
      </c>
      <c r="AH30" s="140">
        <f t="shared" si="42"/>
        <v>1577.84</v>
      </c>
      <c r="AI30" s="139" t="s">
        <v>31</v>
      </c>
    </row>
    <row r="31" s="39" customFormat="1" ht="16" customHeight="1" spans="1:35">
      <c r="A31" s="129">
        <f t="shared" si="0"/>
        <v>28</v>
      </c>
      <c r="B31" s="49" t="s">
        <v>50</v>
      </c>
      <c r="C31" s="49" t="s">
        <v>185</v>
      </c>
      <c r="D31" s="49" t="s">
        <v>186</v>
      </c>
      <c r="E31" s="49">
        <v>3726.65</v>
      </c>
      <c r="F31" s="49">
        <v>3726.65</v>
      </c>
      <c r="G31" s="130">
        <v>6014.67</v>
      </c>
      <c r="H31" s="49">
        <v>3726.65</v>
      </c>
      <c r="I31" s="130">
        <v>3180</v>
      </c>
      <c r="J31" s="130"/>
      <c r="K31" s="49">
        <f t="shared" si="1"/>
        <v>44.72</v>
      </c>
      <c r="L31" s="49">
        <f t="shared" si="2"/>
        <v>596.26</v>
      </c>
      <c r="M31" s="130">
        <f t="shared" si="3"/>
        <v>481.17</v>
      </c>
      <c r="N31" s="49">
        <f t="shared" si="4"/>
        <v>26.09</v>
      </c>
      <c r="O31" s="130">
        <f t="shared" si="5"/>
        <v>159</v>
      </c>
      <c r="P31" s="130">
        <f t="shared" si="6"/>
        <v>0</v>
      </c>
      <c r="Q31" s="130">
        <f t="shared" si="7"/>
        <v>1307.24</v>
      </c>
      <c r="R31" s="49">
        <f t="shared" si="8"/>
        <v>0</v>
      </c>
      <c r="S31" s="49">
        <f t="shared" si="9"/>
        <v>298.13</v>
      </c>
      <c r="T31" s="130">
        <f t="shared" si="10"/>
        <v>120.29</v>
      </c>
      <c r="U31" s="49">
        <f t="shared" si="11"/>
        <v>11.18</v>
      </c>
      <c r="V31" s="130">
        <f t="shared" si="12"/>
        <v>159</v>
      </c>
      <c r="W31" s="130">
        <f t="shared" si="13"/>
        <v>0</v>
      </c>
      <c r="X31" s="49">
        <f t="shared" si="14"/>
        <v>588.6</v>
      </c>
      <c r="Y31" s="49">
        <f t="shared" si="15"/>
        <v>1895.84</v>
      </c>
      <c r="Z31" s="49"/>
      <c r="AA31" s="139" t="s">
        <v>50</v>
      </c>
      <c r="AB31" s="140">
        <f t="shared" ref="AB31:AH31" si="43">K31+R31</f>
        <v>44.72</v>
      </c>
      <c r="AC31" s="140">
        <f t="shared" si="43"/>
        <v>894.39</v>
      </c>
      <c r="AD31" s="140">
        <f t="shared" si="43"/>
        <v>601.46</v>
      </c>
      <c r="AE31" s="140">
        <f t="shared" si="43"/>
        <v>37.27</v>
      </c>
      <c r="AF31" s="140">
        <f t="shared" si="43"/>
        <v>318</v>
      </c>
      <c r="AG31" s="140">
        <f t="shared" si="43"/>
        <v>0</v>
      </c>
      <c r="AH31" s="140">
        <f t="shared" si="43"/>
        <v>1895.84</v>
      </c>
      <c r="AI31" s="139" t="s">
        <v>31</v>
      </c>
    </row>
    <row r="32" s="39" customFormat="1" ht="16" customHeight="1" spans="1:35">
      <c r="A32" s="129">
        <f t="shared" si="0"/>
        <v>29</v>
      </c>
      <c r="B32" s="49" t="s">
        <v>50</v>
      </c>
      <c r="C32" s="49" t="s">
        <v>187</v>
      </c>
      <c r="D32" s="49" t="s">
        <v>188</v>
      </c>
      <c r="E32" s="49">
        <v>3726.65</v>
      </c>
      <c r="F32" s="49">
        <v>3726.65</v>
      </c>
      <c r="G32" s="130">
        <v>6014.67</v>
      </c>
      <c r="H32" s="49">
        <v>3726.65</v>
      </c>
      <c r="I32" s="130">
        <v>3180</v>
      </c>
      <c r="J32" s="130"/>
      <c r="K32" s="49">
        <f t="shared" si="1"/>
        <v>44.72</v>
      </c>
      <c r="L32" s="49">
        <f t="shared" si="2"/>
        <v>596.26</v>
      </c>
      <c r="M32" s="130">
        <f t="shared" si="3"/>
        <v>481.17</v>
      </c>
      <c r="N32" s="49">
        <f t="shared" si="4"/>
        <v>26.09</v>
      </c>
      <c r="O32" s="130">
        <f t="shared" si="5"/>
        <v>159</v>
      </c>
      <c r="P32" s="130">
        <f t="shared" si="6"/>
        <v>0</v>
      </c>
      <c r="Q32" s="130">
        <f t="shared" si="7"/>
        <v>1307.24</v>
      </c>
      <c r="R32" s="49">
        <f t="shared" si="8"/>
        <v>0</v>
      </c>
      <c r="S32" s="49">
        <f t="shared" si="9"/>
        <v>298.13</v>
      </c>
      <c r="T32" s="130">
        <f t="shared" si="10"/>
        <v>120.29</v>
      </c>
      <c r="U32" s="49">
        <f t="shared" si="11"/>
        <v>11.18</v>
      </c>
      <c r="V32" s="130">
        <f t="shared" si="12"/>
        <v>159</v>
      </c>
      <c r="W32" s="130">
        <f t="shared" si="13"/>
        <v>0</v>
      </c>
      <c r="X32" s="49">
        <f t="shared" si="14"/>
        <v>588.6</v>
      </c>
      <c r="Y32" s="49">
        <f t="shared" si="15"/>
        <v>1895.84</v>
      </c>
      <c r="Z32" s="49"/>
      <c r="AA32" s="139" t="s">
        <v>50</v>
      </c>
      <c r="AB32" s="140">
        <f t="shared" ref="AB32:AH32" si="44">K32+R32</f>
        <v>44.72</v>
      </c>
      <c r="AC32" s="140">
        <f t="shared" si="44"/>
        <v>894.39</v>
      </c>
      <c r="AD32" s="140">
        <f t="shared" si="44"/>
        <v>601.46</v>
      </c>
      <c r="AE32" s="140">
        <f t="shared" si="44"/>
        <v>37.27</v>
      </c>
      <c r="AF32" s="140">
        <f t="shared" si="44"/>
        <v>318</v>
      </c>
      <c r="AG32" s="140">
        <f t="shared" si="44"/>
        <v>0</v>
      </c>
      <c r="AH32" s="140">
        <f t="shared" si="44"/>
        <v>1895.84</v>
      </c>
      <c r="AI32" s="139" t="s">
        <v>31</v>
      </c>
    </row>
    <row r="33" spans="1:35">
      <c r="A33" s="129">
        <f t="shared" si="0"/>
        <v>30</v>
      </c>
      <c r="B33" s="49" t="s">
        <v>1194</v>
      </c>
      <c r="C33" s="49" t="s">
        <v>191</v>
      </c>
      <c r="D33" s="49" t="s">
        <v>192</v>
      </c>
      <c r="E33" s="49">
        <v>3726.65</v>
      </c>
      <c r="F33" s="49">
        <v>3726.65</v>
      </c>
      <c r="G33" s="130">
        <v>6014.67</v>
      </c>
      <c r="H33" s="49">
        <v>3726.65</v>
      </c>
      <c r="I33" s="130">
        <v>3180</v>
      </c>
      <c r="J33" s="130"/>
      <c r="K33" s="49">
        <f t="shared" si="1"/>
        <v>44.72</v>
      </c>
      <c r="L33" s="49">
        <f t="shared" si="2"/>
        <v>596.26</v>
      </c>
      <c r="M33" s="130">
        <f t="shared" si="3"/>
        <v>481.17</v>
      </c>
      <c r="N33" s="49">
        <f t="shared" si="4"/>
        <v>26.09</v>
      </c>
      <c r="O33" s="130">
        <f t="shared" si="5"/>
        <v>159</v>
      </c>
      <c r="P33" s="130">
        <f t="shared" si="6"/>
        <v>0</v>
      </c>
      <c r="Q33" s="130">
        <f t="shared" si="7"/>
        <v>1307.24</v>
      </c>
      <c r="R33" s="49">
        <f t="shared" si="8"/>
        <v>0</v>
      </c>
      <c r="S33" s="49">
        <f t="shared" si="9"/>
        <v>298.13</v>
      </c>
      <c r="T33" s="130">
        <f t="shared" si="10"/>
        <v>120.29</v>
      </c>
      <c r="U33" s="49">
        <f t="shared" si="11"/>
        <v>11.18</v>
      </c>
      <c r="V33" s="130">
        <f t="shared" si="12"/>
        <v>159</v>
      </c>
      <c r="W33" s="130">
        <f t="shared" si="13"/>
        <v>0</v>
      </c>
      <c r="X33" s="49">
        <f t="shared" si="14"/>
        <v>588.6</v>
      </c>
      <c r="Y33" s="49">
        <f t="shared" si="15"/>
        <v>1895.84</v>
      </c>
      <c r="Z33" s="49"/>
      <c r="AA33" s="139" t="s">
        <v>81</v>
      </c>
      <c r="AB33" s="140">
        <f t="shared" ref="AB33:AH33" si="45">K33+R33</f>
        <v>44.72</v>
      </c>
      <c r="AC33" s="140">
        <f t="shared" si="45"/>
        <v>894.39</v>
      </c>
      <c r="AD33" s="140">
        <f t="shared" si="45"/>
        <v>601.46</v>
      </c>
      <c r="AE33" s="140">
        <f t="shared" si="45"/>
        <v>37.27</v>
      </c>
      <c r="AF33" s="140">
        <f t="shared" si="45"/>
        <v>318</v>
      </c>
      <c r="AG33" s="140">
        <f t="shared" si="45"/>
        <v>0</v>
      </c>
      <c r="AH33" s="140">
        <f t="shared" si="45"/>
        <v>1895.84</v>
      </c>
      <c r="AI33" s="139" t="s">
        <v>34</v>
      </c>
    </row>
    <row r="34" s="39" customFormat="1" ht="16" customHeight="1" spans="1:35">
      <c r="A34" s="129">
        <f t="shared" si="0"/>
        <v>31</v>
      </c>
      <c r="B34" s="49" t="s">
        <v>193</v>
      </c>
      <c r="C34" s="49" t="s">
        <v>194</v>
      </c>
      <c r="D34" s="49" t="s">
        <v>195</v>
      </c>
      <c r="E34" s="49">
        <v>3820</v>
      </c>
      <c r="F34" s="49">
        <v>3820</v>
      </c>
      <c r="G34" s="130">
        <v>6014.67</v>
      </c>
      <c r="H34" s="49">
        <v>3820</v>
      </c>
      <c r="I34" s="130">
        <v>3180</v>
      </c>
      <c r="J34" s="130"/>
      <c r="K34" s="49">
        <f t="shared" si="1"/>
        <v>45.84</v>
      </c>
      <c r="L34" s="49">
        <f t="shared" si="2"/>
        <v>611.2</v>
      </c>
      <c r="M34" s="130">
        <f t="shared" si="3"/>
        <v>481.17</v>
      </c>
      <c r="N34" s="49">
        <f t="shared" si="4"/>
        <v>26.74</v>
      </c>
      <c r="O34" s="130">
        <f t="shared" si="5"/>
        <v>159</v>
      </c>
      <c r="P34" s="130">
        <f t="shared" si="6"/>
        <v>0</v>
      </c>
      <c r="Q34" s="130">
        <f t="shared" si="7"/>
        <v>1323.95</v>
      </c>
      <c r="R34" s="49">
        <f t="shared" si="8"/>
        <v>0</v>
      </c>
      <c r="S34" s="49">
        <f t="shared" si="9"/>
        <v>305.6</v>
      </c>
      <c r="T34" s="130">
        <f t="shared" si="10"/>
        <v>120.29</v>
      </c>
      <c r="U34" s="49">
        <f t="shared" si="11"/>
        <v>11.46</v>
      </c>
      <c r="V34" s="130">
        <f t="shared" si="12"/>
        <v>159</v>
      </c>
      <c r="W34" s="130">
        <f t="shared" si="13"/>
        <v>0</v>
      </c>
      <c r="X34" s="49">
        <f t="shared" si="14"/>
        <v>596.35</v>
      </c>
      <c r="Y34" s="49">
        <f t="shared" si="15"/>
        <v>1920.3</v>
      </c>
      <c r="Z34" s="49"/>
      <c r="AA34" s="139" t="s">
        <v>80</v>
      </c>
      <c r="AB34" s="140">
        <f t="shared" ref="AB34:AH34" si="46">K34+R34</f>
        <v>45.84</v>
      </c>
      <c r="AC34" s="140">
        <f t="shared" si="46"/>
        <v>916.8</v>
      </c>
      <c r="AD34" s="140">
        <f t="shared" si="46"/>
        <v>601.46</v>
      </c>
      <c r="AE34" s="140">
        <f t="shared" si="46"/>
        <v>38.2</v>
      </c>
      <c r="AF34" s="140">
        <f t="shared" si="46"/>
        <v>318</v>
      </c>
      <c r="AG34" s="140">
        <f t="shared" si="46"/>
        <v>0</v>
      </c>
      <c r="AH34" s="140">
        <f t="shared" si="46"/>
        <v>1920.3</v>
      </c>
      <c r="AI34" s="139" t="s">
        <v>33</v>
      </c>
    </row>
    <row r="35" s="39" customFormat="1" ht="16" customHeight="1" spans="1:35">
      <c r="A35" s="129">
        <f t="shared" si="0"/>
        <v>32</v>
      </c>
      <c r="B35" s="49" t="s">
        <v>1195</v>
      </c>
      <c r="C35" s="49" t="s">
        <v>197</v>
      </c>
      <c r="D35" s="49" t="s">
        <v>198</v>
      </c>
      <c r="E35" s="49">
        <v>3726.65</v>
      </c>
      <c r="F35" s="49">
        <v>3726.65</v>
      </c>
      <c r="G35" s="130">
        <v>6014.67</v>
      </c>
      <c r="H35" s="49">
        <v>3726.65</v>
      </c>
      <c r="I35" s="130">
        <v>3180</v>
      </c>
      <c r="J35" s="130"/>
      <c r="K35" s="49">
        <f t="shared" si="1"/>
        <v>44.72</v>
      </c>
      <c r="L35" s="49">
        <f t="shared" si="2"/>
        <v>596.26</v>
      </c>
      <c r="M35" s="130">
        <f t="shared" si="3"/>
        <v>481.17</v>
      </c>
      <c r="N35" s="49">
        <f t="shared" si="4"/>
        <v>26.09</v>
      </c>
      <c r="O35" s="130">
        <f t="shared" si="5"/>
        <v>159</v>
      </c>
      <c r="P35" s="130">
        <f t="shared" si="6"/>
        <v>0</v>
      </c>
      <c r="Q35" s="130">
        <f t="shared" si="7"/>
        <v>1307.24</v>
      </c>
      <c r="R35" s="49">
        <f t="shared" si="8"/>
        <v>0</v>
      </c>
      <c r="S35" s="49">
        <f t="shared" si="9"/>
        <v>298.13</v>
      </c>
      <c r="T35" s="130">
        <f t="shared" si="10"/>
        <v>120.29</v>
      </c>
      <c r="U35" s="49">
        <f t="shared" si="11"/>
        <v>11.18</v>
      </c>
      <c r="V35" s="130">
        <f t="shared" si="12"/>
        <v>159</v>
      </c>
      <c r="W35" s="130">
        <f t="shared" si="13"/>
        <v>0</v>
      </c>
      <c r="X35" s="49">
        <f t="shared" si="14"/>
        <v>588.6</v>
      </c>
      <c r="Y35" s="49">
        <f t="shared" si="15"/>
        <v>1895.84</v>
      </c>
      <c r="Z35" s="49"/>
      <c r="AA35" s="139" t="s">
        <v>64</v>
      </c>
      <c r="AB35" s="140">
        <f t="shared" ref="AB35:AH35" si="47">K35+R35</f>
        <v>44.72</v>
      </c>
      <c r="AC35" s="140">
        <f t="shared" si="47"/>
        <v>894.39</v>
      </c>
      <c r="AD35" s="140">
        <f t="shared" si="47"/>
        <v>601.46</v>
      </c>
      <c r="AE35" s="140">
        <f t="shared" si="47"/>
        <v>37.27</v>
      </c>
      <c r="AF35" s="140">
        <f t="shared" si="47"/>
        <v>318</v>
      </c>
      <c r="AG35" s="140">
        <f t="shared" si="47"/>
        <v>0</v>
      </c>
      <c r="AH35" s="140">
        <f t="shared" si="47"/>
        <v>1895.84</v>
      </c>
      <c r="AI35" s="139" t="s">
        <v>34</v>
      </c>
    </row>
    <row r="36" s="39" customFormat="1" ht="16" customHeight="1" spans="1:35">
      <c r="A36" s="129">
        <f t="shared" si="0"/>
        <v>33</v>
      </c>
      <c r="B36" s="49" t="s">
        <v>1195</v>
      </c>
      <c r="C36" s="49" t="s">
        <v>199</v>
      </c>
      <c r="D36" s="49" t="s">
        <v>200</v>
      </c>
      <c r="E36" s="49">
        <v>3726.65</v>
      </c>
      <c r="F36" s="49">
        <v>3726.65</v>
      </c>
      <c r="G36" s="130">
        <v>6014.67</v>
      </c>
      <c r="H36" s="49">
        <v>3726.65</v>
      </c>
      <c r="I36" s="130">
        <v>3180</v>
      </c>
      <c r="J36" s="130"/>
      <c r="K36" s="49">
        <f t="shared" si="1"/>
        <v>44.72</v>
      </c>
      <c r="L36" s="49">
        <f t="shared" si="2"/>
        <v>596.26</v>
      </c>
      <c r="M36" s="130">
        <f t="shared" si="3"/>
        <v>481.17</v>
      </c>
      <c r="N36" s="49">
        <f t="shared" si="4"/>
        <v>26.09</v>
      </c>
      <c r="O36" s="130">
        <f t="shared" si="5"/>
        <v>159</v>
      </c>
      <c r="P36" s="130">
        <f t="shared" si="6"/>
        <v>0</v>
      </c>
      <c r="Q36" s="130">
        <f t="shared" si="7"/>
        <v>1307.24</v>
      </c>
      <c r="R36" s="49">
        <f t="shared" si="8"/>
        <v>0</v>
      </c>
      <c r="S36" s="49">
        <f t="shared" si="9"/>
        <v>298.13</v>
      </c>
      <c r="T36" s="130">
        <f t="shared" si="10"/>
        <v>120.29</v>
      </c>
      <c r="U36" s="49">
        <f t="shared" si="11"/>
        <v>11.18</v>
      </c>
      <c r="V36" s="130">
        <f t="shared" si="12"/>
        <v>159</v>
      </c>
      <c r="W36" s="130">
        <f t="shared" si="13"/>
        <v>0</v>
      </c>
      <c r="X36" s="49">
        <f t="shared" si="14"/>
        <v>588.6</v>
      </c>
      <c r="Y36" s="49">
        <f t="shared" si="15"/>
        <v>1895.84</v>
      </c>
      <c r="Z36" s="49"/>
      <c r="AA36" s="139" t="s">
        <v>83</v>
      </c>
      <c r="AB36" s="140">
        <f t="shared" ref="AB36:AH36" si="48">K36+R36</f>
        <v>44.72</v>
      </c>
      <c r="AC36" s="140">
        <f t="shared" si="48"/>
        <v>894.39</v>
      </c>
      <c r="AD36" s="140">
        <f t="shared" si="48"/>
        <v>601.46</v>
      </c>
      <c r="AE36" s="140">
        <f t="shared" si="48"/>
        <v>37.27</v>
      </c>
      <c r="AF36" s="140">
        <f t="shared" si="48"/>
        <v>318</v>
      </c>
      <c r="AG36" s="140">
        <f t="shared" si="48"/>
        <v>0</v>
      </c>
      <c r="AH36" s="140">
        <f t="shared" si="48"/>
        <v>1895.84</v>
      </c>
      <c r="AI36" s="139" t="s">
        <v>31</v>
      </c>
    </row>
    <row r="37" s="39" customFormat="1" ht="16" customHeight="1" spans="1:35">
      <c r="A37" s="129">
        <f t="shared" si="0"/>
        <v>34</v>
      </c>
      <c r="B37" s="49" t="s">
        <v>1193</v>
      </c>
      <c r="C37" s="130" t="s">
        <v>202</v>
      </c>
      <c r="D37" s="49" t="s">
        <v>203</v>
      </c>
      <c r="E37" s="49">
        <v>3820</v>
      </c>
      <c r="F37" s="49">
        <v>3820</v>
      </c>
      <c r="G37" s="130">
        <v>6014.67</v>
      </c>
      <c r="H37" s="49">
        <v>3820</v>
      </c>
      <c r="I37" s="130">
        <v>4180</v>
      </c>
      <c r="J37" s="130"/>
      <c r="K37" s="49">
        <f t="shared" si="1"/>
        <v>45.84</v>
      </c>
      <c r="L37" s="49">
        <f t="shared" si="2"/>
        <v>611.2</v>
      </c>
      <c r="M37" s="130">
        <f t="shared" si="3"/>
        <v>481.17</v>
      </c>
      <c r="N37" s="49">
        <f t="shared" si="4"/>
        <v>26.74</v>
      </c>
      <c r="O37" s="130">
        <f t="shared" si="5"/>
        <v>209</v>
      </c>
      <c r="P37" s="130">
        <f t="shared" si="6"/>
        <v>0</v>
      </c>
      <c r="Q37" s="130">
        <f t="shared" si="7"/>
        <v>1373.95</v>
      </c>
      <c r="R37" s="49">
        <f t="shared" si="8"/>
        <v>0</v>
      </c>
      <c r="S37" s="49">
        <f t="shared" si="9"/>
        <v>305.6</v>
      </c>
      <c r="T37" s="130">
        <f t="shared" si="10"/>
        <v>120.29</v>
      </c>
      <c r="U37" s="49">
        <f t="shared" si="11"/>
        <v>11.46</v>
      </c>
      <c r="V37" s="130">
        <f t="shared" si="12"/>
        <v>209</v>
      </c>
      <c r="W37" s="130">
        <f t="shared" si="13"/>
        <v>0</v>
      </c>
      <c r="X37" s="49">
        <f t="shared" si="14"/>
        <v>646.35</v>
      </c>
      <c r="Y37" s="49">
        <f t="shared" si="15"/>
        <v>2020.3</v>
      </c>
      <c r="Z37" s="49"/>
      <c r="AA37" s="139" t="s">
        <v>64</v>
      </c>
      <c r="AB37" s="140">
        <f t="shared" ref="AB37:AH37" si="49">K37+R37</f>
        <v>45.84</v>
      </c>
      <c r="AC37" s="140">
        <f t="shared" si="49"/>
        <v>916.8</v>
      </c>
      <c r="AD37" s="140">
        <f t="shared" si="49"/>
        <v>601.46</v>
      </c>
      <c r="AE37" s="140">
        <f t="shared" si="49"/>
        <v>38.2</v>
      </c>
      <c r="AF37" s="140">
        <f t="shared" si="49"/>
        <v>418</v>
      </c>
      <c r="AG37" s="140">
        <f t="shared" si="49"/>
        <v>0</v>
      </c>
      <c r="AH37" s="140">
        <f t="shared" si="49"/>
        <v>2020.3</v>
      </c>
      <c r="AI37" s="139" t="s">
        <v>34</v>
      </c>
    </row>
    <row r="38" s="39" customFormat="1" ht="16" customHeight="1" spans="1:35">
      <c r="A38" s="129">
        <f t="shared" si="0"/>
        <v>35</v>
      </c>
      <c r="B38" s="49" t="s">
        <v>1195</v>
      </c>
      <c r="C38" s="46" t="s">
        <v>204</v>
      </c>
      <c r="D38" s="46" t="s">
        <v>205</v>
      </c>
      <c r="E38" s="49">
        <v>3726.65</v>
      </c>
      <c r="F38" s="49">
        <v>3726.65</v>
      </c>
      <c r="G38" s="130">
        <v>6014.67</v>
      </c>
      <c r="H38" s="49">
        <v>3726.65</v>
      </c>
      <c r="I38" s="130">
        <v>3180</v>
      </c>
      <c r="J38" s="130"/>
      <c r="K38" s="49">
        <f t="shared" si="1"/>
        <v>44.72</v>
      </c>
      <c r="L38" s="49">
        <f t="shared" si="2"/>
        <v>596.26</v>
      </c>
      <c r="M38" s="130">
        <f t="shared" si="3"/>
        <v>481.17</v>
      </c>
      <c r="N38" s="49">
        <f t="shared" si="4"/>
        <v>26.09</v>
      </c>
      <c r="O38" s="130">
        <f t="shared" si="5"/>
        <v>159</v>
      </c>
      <c r="P38" s="130">
        <f t="shared" si="6"/>
        <v>0</v>
      </c>
      <c r="Q38" s="130">
        <f t="shared" si="7"/>
        <v>1307.24</v>
      </c>
      <c r="R38" s="49">
        <f t="shared" si="8"/>
        <v>0</v>
      </c>
      <c r="S38" s="49">
        <f t="shared" si="9"/>
        <v>298.13</v>
      </c>
      <c r="T38" s="130">
        <f t="shared" si="10"/>
        <v>120.29</v>
      </c>
      <c r="U38" s="49">
        <f t="shared" si="11"/>
        <v>11.18</v>
      </c>
      <c r="V38" s="130">
        <f t="shared" si="12"/>
        <v>159</v>
      </c>
      <c r="W38" s="130">
        <f t="shared" si="13"/>
        <v>0</v>
      </c>
      <c r="X38" s="49">
        <f t="shared" si="14"/>
        <v>588.6</v>
      </c>
      <c r="Y38" s="49">
        <f t="shared" si="15"/>
        <v>1895.84</v>
      </c>
      <c r="Z38" s="49"/>
      <c r="AA38" s="139" t="s">
        <v>81</v>
      </c>
      <c r="AB38" s="140">
        <f t="shared" ref="AB38:AH38" si="50">K38+R38</f>
        <v>44.72</v>
      </c>
      <c r="AC38" s="140">
        <f t="shared" si="50"/>
        <v>894.39</v>
      </c>
      <c r="AD38" s="140">
        <f t="shared" si="50"/>
        <v>601.46</v>
      </c>
      <c r="AE38" s="140">
        <f t="shared" si="50"/>
        <v>37.27</v>
      </c>
      <c r="AF38" s="140">
        <f t="shared" si="50"/>
        <v>318</v>
      </c>
      <c r="AG38" s="140">
        <f t="shared" si="50"/>
        <v>0</v>
      </c>
      <c r="AH38" s="140">
        <f t="shared" si="50"/>
        <v>1895.84</v>
      </c>
      <c r="AI38" s="139" t="s">
        <v>34</v>
      </c>
    </row>
    <row r="39" s="39" customFormat="1" ht="16" customHeight="1" spans="1:35">
      <c r="A39" s="129">
        <f t="shared" si="0"/>
        <v>36</v>
      </c>
      <c r="B39" s="49" t="s">
        <v>206</v>
      </c>
      <c r="C39" s="49" t="s">
        <v>207</v>
      </c>
      <c r="D39" s="49" t="s">
        <v>208</v>
      </c>
      <c r="E39" s="49">
        <v>3726.65</v>
      </c>
      <c r="F39" s="49">
        <v>3726.65</v>
      </c>
      <c r="G39" s="130">
        <v>6014.67</v>
      </c>
      <c r="H39" s="49">
        <v>3726.65</v>
      </c>
      <c r="I39" s="130">
        <v>3180</v>
      </c>
      <c r="J39" s="130"/>
      <c r="K39" s="49">
        <f t="shared" si="1"/>
        <v>44.72</v>
      </c>
      <c r="L39" s="49">
        <f t="shared" si="2"/>
        <v>596.26</v>
      </c>
      <c r="M39" s="130">
        <f t="shared" si="3"/>
        <v>481.17</v>
      </c>
      <c r="N39" s="49">
        <f t="shared" si="4"/>
        <v>26.09</v>
      </c>
      <c r="O39" s="130">
        <f t="shared" si="5"/>
        <v>159</v>
      </c>
      <c r="P39" s="130">
        <f t="shared" si="6"/>
        <v>0</v>
      </c>
      <c r="Q39" s="130">
        <f t="shared" si="7"/>
        <v>1307.24</v>
      </c>
      <c r="R39" s="49">
        <f t="shared" si="8"/>
        <v>0</v>
      </c>
      <c r="S39" s="49">
        <f t="shared" si="9"/>
        <v>298.13</v>
      </c>
      <c r="T39" s="130">
        <f t="shared" si="10"/>
        <v>120.29</v>
      </c>
      <c r="U39" s="49">
        <f t="shared" si="11"/>
        <v>11.18</v>
      </c>
      <c r="V39" s="130">
        <f t="shared" si="12"/>
        <v>159</v>
      </c>
      <c r="W39" s="130">
        <f t="shared" si="13"/>
        <v>0</v>
      </c>
      <c r="X39" s="49">
        <f t="shared" si="14"/>
        <v>588.6</v>
      </c>
      <c r="Y39" s="49">
        <f t="shared" si="15"/>
        <v>1895.84</v>
      </c>
      <c r="Z39" s="49"/>
      <c r="AA39" s="139" t="s">
        <v>63</v>
      </c>
      <c r="AB39" s="140">
        <f t="shared" ref="AB39:AH39" si="51">K39+R39</f>
        <v>44.72</v>
      </c>
      <c r="AC39" s="140">
        <f t="shared" si="51"/>
        <v>894.39</v>
      </c>
      <c r="AD39" s="140">
        <f t="shared" si="51"/>
        <v>601.46</v>
      </c>
      <c r="AE39" s="140">
        <f t="shared" si="51"/>
        <v>37.27</v>
      </c>
      <c r="AF39" s="140">
        <f t="shared" si="51"/>
        <v>318</v>
      </c>
      <c r="AG39" s="140">
        <f t="shared" si="51"/>
        <v>0</v>
      </c>
      <c r="AH39" s="140">
        <f t="shared" si="51"/>
        <v>1895.84</v>
      </c>
      <c r="AI39" s="139" t="s">
        <v>31</v>
      </c>
    </row>
    <row r="40" s="39" customFormat="1" ht="16" customHeight="1" spans="1:35">
      <c r="A40" s="129">
        <f t="shared" si="0"/>
        <v>37</v>
      </c>
      <c r="B40" s="49" t="s">
        <v>1193</v>
      </c>
      <c r="C40" s="49" t="s">
        <v>210</v>
      </c>
      <c r="D40" s="49" t="s">
        <v>211</v>
      </c>
      <c r="E40" s="49">
        <v>3726.65</v>
      </c>
      <c r="F40" s="49">
        <v>3726.65</v>
      </c>
      <c r="G40" s="130">
        <v>6014.67</v>
      </c>
      <c r="H40" s="49">
        <v>3726.65</v>
      </c>
      <c r="I40" s="130">
        <v>4180</v>
      </c>
      <c r="J40" s="130"/>
      <c r="K40" s="49">
        <f t="shared" si="1"/>
        <v>44.72</v>
      </c>
      <c r="L40" s="49">
        <f t="shared" si="2"/>
        <v>596.26</v>
      </c>
      <c r="M40" s="130">
        <f t="shared" si="3"/>
        <v>481.17</v>
      </c>
      <c r="N40" s="49">
        <f t="shared" si="4"/>
        <v>26.09</v>
      </c>
      <c r="O40" s="130">
        <f t="shared" si="5"/>
        <v>209</v>
      </c>
      <c r="P40" s="130">
        <f t="shared" si="6"/>
        <v>0</v>
      </c>
      <c r="Q40" s="130">
        <f t="shared" si="7"/>
        <v>1357.24</v>
      </c>
      <c r="R40" s="49">
        <f t="shared" si="8"/>
        <v>0</v>
      </c>
      <c r="S40" s="49">
        <f t="shared" si="9"/>
        <v>298.13</v>
      </c>
      <c r="T40" s="130">
        <f t="shared" si="10"/>
        <v>120.29</v>
      </c>
      <c r="U40" s="49">
        <f t="shared" si="11"/>
        <v>11.18</v>
      </c>
      <c r="V40" s="130">
        <f t="shared" si="12"/>
        <v>209</v>
      </c>
      <c r="W40" s="130">
        <f t="shared" si="13"/>
        <v>0</v>
      </c>
      <c r="X40" s="49">
        <f t="shared" si="14"/>
        <v>638.6</v>
      </c>
      <c r="Y40" s="49">
        <f t="shared" si="15"/>
        <v>1995.84</v>
      </c>
      <c r="Z40" s="49"/>
      <c r="AA40" s="139" t="s">
        <v>64</v>
      </c>
      <c r="AB40" s="140">
        <f t="shared" ref="AB40:AH40" si="52">K40+R40</f>
        <v>44.72</v>
      </c>
      <c r="AC40" s="140">
        <f t="shared" si="52"/>
        <v>894.39</v>
      </c>
      <c r="AD40" s="140">
        <f t="shared" si="52"/>
        <v>601.46</v>
      </c>
      <c r="AE40" s="140">
        <f t="shared" si="52"/>
        <v>37.27</v>
      </c>
      <c r="AF40" s="140">
        <f t="shared" si="52"/>
        <v>418</v>
      </c>
      <c r="AG40" s="140">
        <f t="shared" si="52"/>
        <v>0</v>
      </c>
      <c r="AH40" s="140">
        <f t="shared" si="52"/>
        <v>1995.84</v>
      </c>
      <c r="AI40" s="139" t="s">
        <v>34</v>
      </c>
    </row>
    <row r="41" s="39" customFormat="1" ht="16" customHeight="1" spans="1:35">
      <c r="A41" s="129">
        <f t="shared" si="0"/>
        <v>38</v>
      </c>
      <c r="B41" s="49" t="s">
        <v>1196</v>
      </c>
      <c r="C41" s="49" t="s">
        <v>213</v>
      </c>
      <c r="D41" s="49" t="s">
        <v>214</v>
      </c>
      <c r="E41" s="49">
        <v>3726.65</v>
      </c>
      <c r="F41" s="49">
        <v>3726.65</v>
      </c>
      <c r="G41" s="130">
        <v>6014.67</v>
      </c>
      <c r="H41" s="49">
        <v>3726.65</v>
      </c>
      <c r="I41" s="130">
        <v>3180</v>
      </c>
      <c r="J41" s="130"/>
      <c r="K41" s="49">
        <f t="shared" si="1"/>
        <v>44.72</v>
      </c>
      <c r="L41" s="49">
        <f t="shared" si="2"/>
        <v>596.26</v>
      </c>
      <c r="M41" s="130">
        <f t="shared" si="3"/>
        <v>481.17</v>
      </c>
      <c r="N41" s="49">
        <f t="shared" si="4"/>
        <v>26.09</v>
      </c>
      <c r="O41" s="130">
        <f t="shared" si="5"/>
        <v>159</v>
      </c>
      <c r="P41" s="130">
        <f t="shared" si="6"/>
        <v>0</v>
      </c>
      <c r="Q41" s="130">
        <f t="shared" si="7"/>
        <v>1307.24</v>
      </c>
      <c r="R41" s="49">
        <f t="shared" si="8"/>
        <v>0</v>
      </c>
      <c r="S41" s="49">
        <f t="shared" si="9"/>
        <v>298.13</v>
      </c>
      <c r="T41" s="130">
        <f t="shared" si="10"/>
        <v>120.29</v>
      </c>
      <c r="U41" s="49">
        <f t="shared" si="11"/>
        <v>11.18</v>
      </c>
      <c r="V41" s="130">
        <f t="shared" si="12"/>
        <v>159</v>
      </c>
      <c r="W41" s="130">
        <f t="shared" si="13"/>
        <v>0</v>
      </c>
      <c r="X41" s="49">
        <f t="shared" si="14"/>
        <v>588.6</v>
      </c>
      <c r="Y41" s="49">
        <f t="shared" si="15"/>
        <v>1895.84</v>
      </c>
      <c r="Z41" s="49"/>
      <c r="AA41" s="139" t="s">
        <v>67</v>
      </c>
      <c r="AB41" s="140">
        <f t="shared" ref="AB41:AH41" si="53">K41+R41</f>
        <v>44.72</v>
      </c>
      <c r="AC41" s="140">
        <f t="shared" si="53"/>
        <v>894.39</v>
      </c>
      <c r="AD41" s="140">
        <f t="shared" si="53"/>
        <v>601.46</v>
      </c>
      <c r="AE41" s="140">
        <f t="shared" si="53"/>
        <v>37.27</v>
      </c>
      <c r="AF41" s="140">
        <f t="shared" si="53"/>
        <v>318</v>
      </c>
      <c r="AG41" s="140">
        <f t="shared" si="53"/>
        <v>0</v>
      </c>
      <c r="AH41" s="140">
        <f t="shared" si="53"/>
        <v>1895.84</v>
      </c>
      <c r="AI41" s="139" t="s">
        <v>35</v>
      </c>
    </row>
    <row r="42" s="39" customFormat="1" ht="16" customHeight="1" spans="1:35">
      <c r="A42" s="129">
        <f t="shared" si="0"/>
        <v>39</v>
      </c>
      <c r="B42" s="49" t="s">
        <v>1196</v>
      </c>
      <c r="C42" s="49" t="s">
        <v>215</v>
      </c>
      <c r="D42" s="49" t="s">
        <v>216</v>
      </c>
      <c r="E42" s="49">
        <v>3726.65</v>
      </c>
      <c r="F42" s="49">
        <v>3726.65</v>
      </c>
      <c r="G42" s="130">
        <v>6014.67</v>
      </c>
      <c r="H42" s="49">
        <v>3726.65</v>
      </c>
      <c r="I42" s="130">
        <v>2544</v>
      </c>
      <c r="J42" s="130"/>
      <c r="K42" s="49">
        <f t="shared" si="1"/>
        <v>44.72</v>
      </c>
      <c r="L42" s="49">
        <f t="shared" si="2"/>
        <v>596.26</v>
      </c>
      <c r="M42" s="130">
        <f t="shared" si="3"/>
        <v>481.17</v>
      </c>
      <c r="N42" s="49">
        <f t="shared" si="4"/>
        <v>26.09</v>
      </c>
      <c r="O42" s="130">
        <f t="shared" si="5"/>
        <v>127.2</v>
      </c>
      <c r="P42" s="130">
        <f t="shared" si="6"/>
        <v>0</v>
      </c>
      <c r="Q42" s="130">
        <f t="shared" si="7"/>
        <v>1275.44</v>
      </c>
      <c r="R42" s="49">
        <f t="shared" si="8"/>
        <v>0</v>
      </c>
      <c r="S42" s="49">
        <f t="shared" si="9"/>
        <v>298.13</v>
      </c>
      <c r="T42" s="130">
        <f t="shared" si="10"/>
        <v>120.29</v>
      </c>
      <c r="U42" s="49">
        <f t="shared" si="11"/>
        <v>11.18</v>
      </c>
      <c r="V42" s="130">
        <f t="shared" si="12"/>
        <v>127.2</v>
      </c>
      <c r="W42" s="130">
        <f t="shared" si="13"/>
        <v>0</v>
      </c>
      <c r="X42" s="49">
        <f t="shared" si="14"/>
        <v>556.8</v>
      </c>
      <c r="Y42" s="49">
        <f t="shared" si="15"/>
        <v>1832.24</v>
      </c>
      <c r="Z42" s="49"/>
      <c r="AA42" s="139" t="s">
        <v>66</v>
      </c>
      <c r="AB42" s="140">
        <f t="shared" ref="AB42:AH42" si="54">K42+R42</f>
        <v>44.72</v>
      </c>
      <c r="AC42" s="140">
        <f t="shared" si="54"/>
        <v>894.39</v>
      </c>
      <c r="AD42" s="140">
        <f t="shared" si="54"/>
        <v>601.46</v>
      </c>
      <c r="AE42" s="140">
        <f t="shared" si="54"/>
        <v>37.27</v>
      </c>
      <c r="AF42" s="140">
        <f t="shared" si="54"/>
        <v>254.4</v>
      </c>
      <c r="AG42" s="140">
        <f t="shared" si="54"/>
        <v>0</v>
      </c>
      <c r="AH42" s="140">
        <f t="shared" si="54"/>
        <v>1832.24</v>
      </c>
      <c r="AI42" s="139" t="s">
        <v>35</v>
      </c>
    </row>
    <row r="43" s="39" customFormat="1" ht="16" customHeight="1" spans="1:35">
      <c r="A43" s="129">
        <f t="shared" si="0"/>
        <v>40</v>
      </c>
      <c r="B43" s="49" t="s">
        <v>217</v>
      </c>
      <c r="C43" s="49" t="s">
        <v>218</v>
      </c>
      <c r="D43" s="49" t="s">
        <v>219</v>
      </c>
      <c r="E43" s="49">
        <v>3726.65</v>
      </c>
      <c r="F43" s="49">
        <v>3726.65</v>
      </c>
      <c r="G43" s="130">
        <v>6014.67</v>
      </c>
      <c r="H43" s="49">
        <v>3726.65</v>
      </c>
      <c r="I43" s="130">
        <v>3180</v>
      </c>
      <c r="J43" s="130"/>
      <c r="K43" s="49">
        <f t="shared" si="1"/>
        <v>44.72</v>
      </c>
      <c r="L43" s="49">
        <f t="shared" si="2"/>
        <v>596.26</v>
      </c>
      <c r="M43" s="130">
        <f t="shared" si="3"/>
        <v>481.17</v>
      </c>
      <c r="N43" s="49">
        <f t="shared" si="4"/>
        <v>26.09</v>
      </c>
      <c r="O43" s="130">
        <f t="shared" si="5"/>
        <v>159</v>
      </c>
      <c r="P43" s="130">
        <f t="shared" si="6"/>
        <v>0</v>
      </c>
      <c r="Q43" s="130">
        <f t="shared" si="7"/>
        <v>1307.24</v>
      </c>
      <c r="R43" s="49">
        <f t="shared" si="8"/>
        <v>0</v>
      </c>
      <c r="S43" s="49">
        <f t="shared" si="9"/>
        <v>298.13</v>
      </c>
      <c r="T43" s="130">
        <f t="shared" si="10"/>
        <v>120.29</v>
      </c>
      <c r="U43" s="49">
        <f t="shared" si="11"/>
        <v>11.18</v>
      </c>
      <c r="V43" s="130">
        <f t="shared" si="12"/>
        <v>159</v>
      </c>
      <c r="W43" s="130">
        <f t="shared" si="13"/>
        <v>0</v>
      </c>
      <c r="X43" s="49">
        <f t="shared" si="14"/>
        <v>588.6</v>
      </c>
      <c r="Y43" s="49">
        <f t="shared" si="15"/>
        <v>1895.84</v>
      </c>
      <c r="Z43" s="49"/>
      <c r="AA43" s="139" t="s">
        <v>57</v>
      </c>
      <c r="AB43" s="140">
        <f t="shared" ref="AB43:AH43" si="55">K43+R43</f>
        <v>44.72</v>
      </c>
      <c r="AC43" s="140">
        <f t="shared" si="55"/>
        <v>894.39</v>
      </c>
      <c r="AD43" s="140">
        <f t="shared" si="55"/>
        <v>601.46</v>
      </c>
      <c r="AE43" s="140">
        <f t="shared" si="55"/>
        <v>37.27</v>
      </c>
      <c r="AF43" s="140">
        <f t="shared" si="55"/>
        <v>318</v>
      </c>
      <c r="AG43" s="140">
        <f t="shared" si="55"/>
        <v>0</v>
      </c>
      <c r="AH43" s="140">
        <f t="shared" si="55"/>
        <v>1895.84</v>
      </c>
      <c r="AI43" s="139" t="s">
        <v>35</v>
      </c>
    </row>
    <row r="44" s="39" customFormat="1" ht="16" customHeight="1" spans="1:35">
      <c r="A44" s="129">
        <f t="shared" si="0"/>
        <v>41</v>
      </c>
      <c r="B44" s="49" t="s">
        <v>220</v>
      </c>
      <c r="C44" s="49" t="s">
        <v>221</v>
      </c>
      <c r="D44" s="49" t="s">
        <v>222</v>
      </c>
      <c r="E44" s="49">
        <v>3820</v>
      </c>
      <c r="F44" s="49">
        <v>3820</v>
      </c>
      <c r="G44" s="130">
        <v>6014.67</v>
      </c>
      <c r="H44" s="49">
        <v>3820</v>
      </c>
      <c r="I44" s="130">
        <v>4180</v>
      </c>
      <c r="J44" s="130"/>
      <c r="K44" s="49">
        <f t="shared" si="1"/>
        <v>45.84</v>
      </c>
      <c r="L44" s="49">
        <f t="shared" si="2"/>
        <v>611.2</v>
      </c>
      <c r="M44" s="130">
        <f t="shared" si="3"/>
        <v>481.17</v>
      </c>
      <c r="N44" s="49">
        <f t="shared" si="4"/>
        <v>26.74</v>
      </c>
      <c r="O44" s="130">
        <f t="shared" si="5"/>
        <v>209</v>
      </c>
      <c r="P44" s="130">
        <f t="shared" si="6"/>
        <v>0</v>
      </c>
      <c r="Q44" s="130">
        <f t="shared" si="7"/>
        <v>1373.95</v>
      </c>
      <c r="R44" s="49">
        <f t="shared" si="8"/>
        <v>0</v>
      </c>
      <c r="S44" s="49">
        <f t="shared" si="9"/>
        <v>305.6</v>
      </c>
      <c r="T44" s="130">
        <f t="shared" si="10"/>
        <v>120.29</v>
      </c>
      <c r="U44" s="49">
        <f t="shared" si="11"/>
        <v>11.46</v>
      </c>
      <c r="V44" s="130">
        <f t="shared" si="12"/>
        <v>209</v>
      </c>
      <c r="W44" s="130">
        <f t="shared" si="13"/>
        <v>0</v>
      </c>
      <c r="X44" s="49">
        <f t="shared" si="14"/>
        <v>646.35</v>
      </c>
      <c r="Y44" s="49">
        <f t="shared" si="15"/>
        <v>2020.3</v>
      </c>
      <c r="Z44" s="49"/>
      <c r="AA44" s="139" t="s">
        <v>90</v>
      </c>
      <c r="AB44" s="140">
        <f t="shared" ref="AB44:AH44" si="56">K44+R44</f>
        <v>45.84</v>
      </c>
      <c r="AC44" s="140">
        <f t="shared" si="56"/>
        <v>916.8</v>
      </c>
      <c r="AD44" s="140">
        <f t="shared" si="56"/>
        <v>601.46</v>
      </c>
      <c r="AE44" s="140">
        <f t="shared" si="56"/>
        <v>38.2</v>
      </c>
      <c r="AF44" s="140">
        <f t="shared" si="56"/>
        <v>418</v>
      </c>
      <c r="AG44" s="140">
        <f t="shared" si="56"/>
        <v>0</v>
      </c>
      <c r="AH44" s="140">
        <f t="shared" si="56"/>
        <v>2020.3</v>
      </c>
      <c r="AI44" s="139" t="s">
        <v>31</v>
      </c>
    </row>
    <row r="45" s="39" customFormat="1" ht="16" customHeight="1" spans="1:35">
      <c r="A45" s="129">
        <f t="shared" si="0"/>
        <v>42</v>
      </c>
      <c r="B45" s="49" t="s">
        <v>223</v>
      </c>
      <c r="C45" s="49" t="s">
        <v>224</v>
      </c>
      <c r="D45" s="49" t="s">
        <v>225</v>
      </c>
      <c r="E45" s="49">
        <v>3820</v>
      </c>
      <c r="F45" s="49">
        <v>3820</v>
      </c>
      <c r="G45" s="130">
        <v>6014.67</v>
      </c>
      <c r="H45" s="49">
        <v>3820</v>
      </c>
      <c r="I45" s="130">
        <v>3180</v>
      </c>
      <c r="J45" s="130"/>
      <c r="K45" s="49">
        <f t="shared" si="1"/>
        <v>45.84</v>
      </c>
      <c r="L45" s="49">
        <f t="shared" si="2"/>
        <v>611.2</v>
      </c>
      <c r="M45" s="130">
        <f t="shared" si="3"/>
        <v>481.17</v>
      </c>
      <c r="N45" s="49">
        <f t="shared" si="4"/>
        <v>26.74</v>
      </c>
      <c r="O45" s="130">
        <f t="shared" si="5"/>
        <v>159</v>
      </c>
      <c r="P45" s="130">
        <f t="shared" si="6"/>
        <v>0</v>
      </c>
      <c r="Q45" s="130">
        <f t="shared" si="7"/>
        <v>1323.95</v>
      </c>
      <c r="R45" s="49">
        <f t="shared" si="8"/>
        <v>0</v>
      </c>
      <c r="S45" s="49">
        <f t="shared" si="9"/>
        <v>305.6</v>
      </c>
      <c r="T45" s="130">
        <f t="shared" si="10"/>
        <v>120.29</v>
      </c>
      <c r="U45" s="49">
        <f t="shared" si="11"/>
        <v>11.46</v>
      </c>
      <c r="V45" s="130">
        <f t="shared" si="12"/>
        <v>159</v>
      </c>
      <c r="W45" s="130">
        <f t="shared" si="13"/>
        <v>0</v>
      </c>
      <c r="X45" s="49">
        <f t="shared" si="14"/>
        <v>596.35</v>
      </c>
      <c r="Y45" s="49">
        <f t="shared" si="15"/>
        <v>1920.3</v>
      </c>
      <c r="Z45" s="49"/>
      <c r="AA45" s="139" t="s">
        <v>80</v>
      </c>
      <c r="AB45" s="140">
        <f t="shared" ref="AB45:AH45" si="57">K45+R45</f>
        <v>45.84</v>
      </c>
      <c r="AC45" s="140">
        <f t="shared" si="57"/>
        <v>916.8</v>
      </c>
      <c r="AD45" s="140">
        <f t="shared" si="57"/>
        <v>601.46</v>
      </c>
      <c r="AE45" s="140">
        <f t="shared" si="57"/>
        <v>38.2</v>
      </c>
      <c r="AF45" s="140">
        <f t="shared" si="57"/>
        <v>318</v>
      </c>
      <c r="AG45" s="140">
        <f t="shared" si="57"/>
        <v>0</v>
      </c>
      <c r="AH45" s="140">
        <f t="shared" si="57"/>
        <v>1920.3</v>
      </c>
      <c r="AI45" s="139" t="s">
        <v>33</v>
      </c>
    </row>
    <row r="46" s="39" customFormat="1" ht="16" customHeight="1" spans="1:35">
      <c r="A46" s="129">
        <f t="shared" si="0"/>
        <v>43</v>
      </c>
      <c r="B46" s="49" t="s">
        <v>223</v>
      </c>
      <c r="C46" s="49" t="s">
        <v>226</v>
      </c>
      <c r="D46" s="49" t="s">
        <v>227</v>
      </c>
      <c r="E46" s="49">
        <v>3726.65</v>
      </c>
      <c r="F46" s="49">
        <v>3726.65</v>
      </c>
      <c r="G46" s="130">
        <v>6014.67</v>
      </c>
      <c r="H46" s="49">
        <v>3726.65</v>
      </c>
      <c r="I46" s="130">
        <v>2200</v>
      </c>
      <c r="J46" s="130"/>
      <c r="K46" s="49">
        <f t="shared" si="1"/>
        <v>44.72</v>
      </c>
      <c r="L46" s="49">
        <f t="shared" si="2"/>
        <v>596.26</v>
      </c>
      <c r="M46" s="130">
        <f t="shared" si="3"/>
        <v>481.17</v>
      </c>
      <c r="N46" s="49">
        <f t="shared" si="4"/>
        <v>26.09</v>
      </c>
      <c r="O46" s="130">
        <f t="shared" si="5"/>
        <v>110</v>
      </c>
      <c r="P46" s="130">
        <f t="shared" si="6"/>
        <v>0</v>
      </c>
      <c r="Q46" s="130">
        <f t="shared" si="7"/>
        <v>1258.24</v>
      </c>
      <c r="R46" s="49">
        <f t="shared" si="8"/>
        <v>0</v>
      </c>
      <c r="S46" s="49">
        <f t="shared" si="9"/>
        <v>298.13</v>
      </c>
      <c r="T46" s="130">
        <f t="shared" si="10"/>
        <v>120.29</v>
      </c>
      <c r="U46" s="49">
        <f t="shared" si="11"/>
        <v>11.18</v>
      </c>
      <c r="V46" s="130">
        <f t="shared" si="12"/>
        <v>110</v>
      </c>
      <c r="W46" s="130">
        <f t="shared" si="13"/>
        <v>0</v>
      </c>
      <c r="X46" s="49">
        <f t="shared" si="14"/>
        <v>539.6</v>
      </c>
      <c r="Y46" s="49">
        <f t="shared" si="15"/>
        <v>1797.84</v>
      </c>
      <c r="Z46" s="49"/>
      <c r="AA46" s="139" t="s">
        <v>80</v>
      </c>
      <c r="AB46" s="140">
        <f t="shared" ref="AB46:AH46" si="58">K46+R46</f>
        <v>44.72</v>
      </c>
      <c r="AC46" s="140">
        <f t="shared" si="58"/>
        <v>894.39</v>
      </c>
      <c r="AD46" s="140">
        <f t="shared" si="58"/>
        <v>601.46</v>
      </c>
      <c r="AE46" s="140">
        <f t="shared" si="58"/>
        <v>37.27</v>
      </c>
      <c r="AF46" s="140">
        <f t="shared" si="58"/>
        <v>220</v>
      </c>
      <c r="AG46" s="140">
        <f t="shared" si="58"/>
        <v>0</v>
      </c>
      <c r="AH46" s="140">
        <f t="shared" si="58"/>
        <v>1797.84</v>
      </c>
      <c r="AI46" s="139" t="s">
        <v>33</v>
      </c>
    </row>
    <row r="47" s="39" customFormat="1" ht="16" customHeight="1" spans="1:35">
      <c r="A47" s="129">
        <f t="shared" si="0"/>
        <v>44</v>
      </c>
      <c r="B47" s="49" t="s">
        <v>129</v>
      </c>
      <c r="C47" s="49" t="s">
        <v>228</v>
      </c>
      <c r="D47" s="49" t="s">
        <v>229</v>
      </c>
      <c r="E47" s="49">
        <v>3726.65</v>
      </c>
      <c r="F47" s="49">
        <v>3726.65</v>
      </c>
      <c r="G47" s="130">
        <v>6014.67</v>
      </c>
      <c r="H47" s="49">
        <v>3726.65</v>
      </c>
      <c r="I47" s="130">
        <v>3180</v>
      </c>
      <c r="J47" s="130"/>
      <c r="K47" s="49">
        <f t="shared" si="1"/>
        <v>44.72</v>
      </c>
      <c r="L47" s="49">
        <f t="shared" si="2"/>
        <v>596.26</v>
      </c>
      <c r="M47" s="130">
        <f t="shared" si="3"/>
        <v>481.17</v>
      </c>
      <c r="N47" s="49">
        <f t="shared" si="4"/>
        <v>26.09</v>
      </c>
      <c r="O47" s="130">
        <f t="shared" si="5"/>
        <v>159</v>
      </c>
      <c r="P47" s="130">
        <f t="shared" si="6"/>
        <v>0</v>
      </c>
      <c r="Q47" s="130">
        <f t="shared" si="7"/>
        <v>1307.24</v>
      </c>
      <c r="R47" s="49">
        <f t="shared" si="8"/>
        <v>0</v>
      </c>
      <c r="S47" s="49">
        <f t="shared" si="9"/>
        <v>298.13</v>
      </c>
      <c r="T47" s="130">
        <f t="shared" si="10"/>
        <v>120.29</v>
      </c>
      <c r="U47" s="49">
        <f t="shared" si="11"/>
        <v>11.18</v>
      </c>
      <c r="V47" s="130">
        <f t="shared" si="12"/>
        <v>159</v>
      </c>
      <c r="W47" s="130">
        <f t="shared" si="13"/>
        <v>0</v>
      </c>
      <c r="X47" s="49">
        <f t="shared" si="14"/>
        <v>588.6</v>
      </c>
      <c r="Y47" s="49">
        <f t="shared" si="15"/>
        <v>1895.84</v>
      </c>
      <c r="Z47" s="49"/>
      <c r="AA47" s="139" t="s">
        <v>82</v>
      </c>
      <c r="AB47" s="140">
        <f t="shared" ref="AB47:AH47" si="59">K47+R47</f>
        <v>44.72</v>
      </c>
      <c r="AC47" s="140">
        <f t="shared" si="59"/>
        <v>894.39</v>
      </c>
      <c r="AD47" s="140">
        <f t="shared" si="59"/>
        <v>601.46</v>
      </c>
      <c r="AE47" s="140">
        <f t="shared" si="59"/>
        <v>37.27</v>
      </c>
      <c r="AF47" s="140">
        <f t="shared" si="59"/>
        <v>318</v>
      </c>
      <c r="AG47" s="140">
        <f t="shared" si="59"/>
        <v>0</v>
      </c>
      <c r="AH47" s="140">
        <f t="shared" si="59"/>
        <v>1895.84</v>
      </c>
      <c r="AI47" s="139" t="s">
        <v>35</v>
      </c>
    </row>
    <row r="48" s="39" customFormat="1" ht="16" customHeight="1" spans="1:35">
      <c r="A48" s="129">
        <f t="shared" si="0"/>
        <v>45</v>
      </c>
      <c r="B48" s="49" t="s">
        <v>223</v>
      </c>
      <c r="C48" s="49" t="s">
        <v>230</v>
      </c>
      <c r="D48" s="49" t="s">
        <v>231</v>
      </c>
      <c r="E48" s="49">
        <v>3726.65</v>
      </c>
      <c r="F48" s="49">
        <v>3726.65</v>
      </c>
      <c r="G48" s="130">
        <v>6014.67</v>
      </c>
      <c r="H48" s="49">
        <v>3726.65</v>
      </c>
      <c r="I48" s="130">
        <v>3180</v>
      </c>
      <c r="J48" s="130"/>
      <c r="K48" s="49">
        <f t="shared" si="1"/>
        <v>44.72</v>
      </c>
      <c r="L48" s="49">
        <f t="shared" si="2"/>
        <v>596.26</v>
      </c>
      <c r="M48" s="130">
        <f t="shared" si="3"/>
        <v>481.17</v>
      </c>
      <c r="N48" s="49">
        <f t="shared" si="4"/>
        <v>26.09</v>
      </c>
      <c r="O48" s="130">
        <f t="shared" si="5"/>
        <v>159</v>
      </c>
      <c r="P48" s="130">
        <f t="shared" si="6"/>
        <v>0</v>
      </c>
      <c r="Q48" s="130">
        <f t="shared" si="7"/>
        <v>1307.24</v>
      </c>
      <c r="R48" s="49">
        <f t="shared" si="8"/>
        <v>0</v>
      </c>
      <c r="S48" s="49">
        <f t="shared" si="9"/>
        <v>298.13</v>
      </c>
      <c r="T48" s="130">
        <f t="shared" si="10"/>
        <v>120.29</v>
      </c>
      <c r="U48" s="49">
        <f t="shared" si="11"/>
        <v>11.18</v>
      </c>
      <c r="V48" s="130">
        <f t="shared" si="12"/>
        <v>159</v>
      </c>
      <c r="W48" s="130">
        <f t="shared" si="13"/>
        <v>0</v>
      </c>
      <c r="X48" s="49">
        <f t="shared" si="14"/>
        <v>588.6</v>
      </c>
      <c r="Y48" s="49">
        <f t="shared" si="15"/>
        <v>1895.84</v>
      </c>
      <c r="Z48" s="49"/>
      <c r="AA48" s="139" t="s">
        <v>59</v>
      </c>
      <c r="AB48" s="140">
        <f t="shared" ref="AB48:AH48" si="60">K48+R48</f>
        <v>44.72</v>
      </c>
      <c r="AC48" s="140">
        <f t="shared" si="60"/>
        <v>894.39</v>
      </c>
      <c r="AD48" s="140">
        <f t="shared" si="60"/>
        <v>601.46</v>
      </c>
      <c r="AE48" s="140">
        <f t="shared" si="60"/>
        <v>37.27</v>
      </c>
      <c r="AF48" s="140">
        <f t="shared" si="60"/>
        <v>318</v>
      </c>
      <c r="AG48" s="140">
        <f t="shared" si="60"/>
        <v>0</v>
      </c>
      <c r="AH48" s="140">
        <f t="shared" si="60"/>
        <v>1895.84</v>
      </c>
      <c r="AI48" s="139" t="s">
        <v>33</v>
      </c>
    </row>
    <row r="49" s="39" customFormat="1" ht="16" customHeight="1" spans="1:35">
      <c r="A49" s="129">
        <f t="shared" si="0"/>
        <v>46</v>
      </c>
      <c r="B49" s="49" t="s">
        <v>132</v>
      </c>
      <c r="C49" s="49" t="s">
        <v>232</v>
      </c>
      <c r="D49" s="49" t="s">
        <v>233</v>
      </c>
      <c r="E49" s="49">
        <v>3726.65</v>
      </c>
      <c r="F49" s="49">
        <v>3726.65</v>
      </c>
      <c r="G49" s="130">
        <v>6014.67</v>
      </c>
      <c r="H49" s="49">
        <v>3726.65</v>
      </c>
      <c r="I49" s="130">
        <v>4180</v>
      </c>
      <c r="J49" s="130"/>
      <c r="K49" s="49">
        <f t="shared" si="1"/>
        <v>44.72</v>
      </c>
      <c r="L49" s="49">
        <f t="shared" si="2"/>
        <v>596.26</v>
      </c>
      <c r="M49" s="130">
        <f t="shared" si="3"/>
        <v>481.17</v>
      </c>
      <c r="N49" s="49">
        <f t="shared" si="4"/>
        <v>26.09</v>
      </c>
      <c r="O49" s="130">
        <f t="shared" si="5"/>
        <v>209</v>
      </c>
      <c r="P49" s="130">
        <f t="shared" si="6"/>
        <v>0</v>
      </c>
      <c r="Q49" s="130">
        <f t="shared" si="7"/>
        <v>1357.24</v>
      </c>
      <c r="R49" s="49">
        <f t="shared" si="8"/>
        <v>0</v>
      </c>
      <c r="S49" s="49">
        <f t="shared" si="9"/>
        <v>298.13</v>
      </c>
      <c r="T49" s="130">
        <f t="shared" si="10"/>
        <v>120.29</v>
      </c>
      <c r="U49" s="49">
        <f t="shared" si="11"/>
        <v>11.18</v>
      </c>
      <c r="V49" s="130">
        <f t="shared" si="12"/>
        <v>209</v>
      </c>
      <c r="W49" s="130">
        <f t="shared" si="13"/>
        <v>0</v>
      </c>
      <c r="X49" s="49">
        <f t="shared" si="14"/>
        <v>638.6</v>
      </c>
      <c r="Y49" s="49">
        <f t="shared" si="15"/>
        <v>1995.84</v>
      </c>
      <c r="Z49" s="49"/>
      <c r="AA49" s="139" t="s">
        <v>64</v>
      </c>
      <c r="AB49" s="140">
        <f t="shared" ref="AB49:AH49" si="61">K49+R49</f>
        <v>44.72</v>
      </c>
      <c r="AC49" s="140">
        <f t="shared" si="61"/>
        <v>894.39</v>
      </c>
      <c r="AD49" s="140">
        <f t="shared" si="61"/>
        <v>601.46</v>
      </c>
      <c r="AE49" s="140">
        <f t="shared" si="61"/>
        <v>37.27</v>
      </c>
      <c r="AF49" s="140">
        <f t="shared" si="61"/>
        <v>418</v>
      </c>
      <c r="AG49" s="140">
        <f t="shared" si="61"/>
        <v>0</v>
      </c>
      <c r="AH49" s="140">
        <f t="shared" si="61"/>
        <v>1995.84</v>
      </c>
      <c r="AI49" s="139" t="s">
        <v>34</v>
      </c>
    </row>
    <row r="50" s="39" customFormat="1" ht="16" customHeight="1" spans="1:35">
      <c r="A50" s="129">
        <f t="shared" si="0"/>
        <v>47</v>
      </c>
      <c r="B50" s="49" t="s">
        <v>169</v>
      </c>
      <c r="C50" s="49" t="s">
        <v>234</v>
      </c>
      <c r="D50" s="49" t="s">
        <v>235</v>
      </c>
      <c r="E50" s="49">
        <v>3726.65</v>
      </c>
      <c r="F50" s="49">
        <v>3726.65</v>
      </c>
      <c r="G50" s="130">
        <v>6014.67</v>
      </c>
      <c r="H50" s="49">
        <v>3726.65</v>
      </c>
      <c r="I50" s="130">
        <v>3180</v>
      </c>
      <c r="J50" s="130"/>
      <c r="K50" s="49">
        <f t="shared" si="1"/>
        <v>44.72</v>
      </c>
      <c r="L50" s="49">
        <f t="shared" si="2"/>
        <v>596.26</v>
      </c>
      <c r="M50" s="130">
        <f t="shared" si="3"/>
        <v>481.17</v>
      </c>
      <c r="N50" s="49">
        <f t="shared" si="4"/>
        <v>26.09</v>
      </c>
      <c r="O50" s="130">
        <f t="shared" si="5"/>
        <v>159</v>
      </c>
      <c r="P50" s="130">
        <f t="shared" si="6"/>
        <v>0</v>
      </c>
      <c r="Q50" s="130">
        <f t="shared" si="7"/>
        <v>1307.24</v>
      </c>
      <c r="R50" s="49">
        <f t="shared" si="8"/>
        <v>0</v>
      </c>
      <c r="S50" s="49">
        <f t="shared" si="9"/>
        <v>298.13</v>
      </c>
      <c r="T50" s="130">
        <f t="shared" si="10"/>
        <v>120.29</v>
      </c>
      <c r="U50" s="49">
        <f t="shared" si="11"/>
        <v>11.18</v>
      </c>
      <c r="V50" s="130">
        <f t="shared" si="12"/>
        <v>159</v>
      </c>
      <c r="W50" s="130">
        <f t="shared" si="13"/>
        <v>0</v>
      </c>
      <c r="X50" s="49">
        <f t="shared" si="14"/>
        <v>588.6</v>
      </c>
      <c r="Y50" s="49">
        <f t="shared" si="15"/>
        <v>1895.84</v>
      </c>
      <c r="Z50" s="49"/>
      <c r="AA50" s="139" t="s">
        <v>91</v>
      </c>
      <c r="AB50" s="140">
        <f t="shared" ref="AB50:AH50" si="62">K50+R50</f>
        <v>44.72</v>
      </c>
      <c r="AC50" s="140">
        <f t="shared" si="62"/>
        <v>894.39</v>
      </c>
      <c r="AD50" s="140">
        <f t="shared" si="62"/>
        <v>601.46</v>
      </c>
      <c r="AE50" s="140">
        <f t="shared" si="62"/>
        <v>37.27</v>
      </c>
      <c r="AF50" s="140">
        <f t="shared" si="62"/>
        <v>318</v>
      </c>
      <c r="AG50" s="140">
        <f t="shared" si="62"/>
        <v>0</v>
      </c>
      <c r="AH50" s="140">
        <f t="shared" si="62"/>
        <v>1895.84</v>
      </c>
      <c r="AI50" s="139" t="s">
        <v>31</v>
      </c>
    </row>
    <row r="51" s="39" customFormat="1" ht="16" customHeight="1" spans="1:35">
      <c r="A51" s="129">
        <f t="shared" si="0"/>
        <v>48</v>
      </c>
      <c r="B51" s="49" t="s">
        <v>223</v>
      </c>
      <c r="C51" s="49" t="s">
        <v>236</v>
      </c>
      <c r="D51" s="49" t="s">
        <v>237</v>
      </c>
      <c r="E51" s="49">
        <v>3726.65</v>
      </c>
      <c r="F51" s="49">
        <v>3726.65</v>
      </c>
      <c r="G51" s="130">
        <v>6014.67</v>
      </c>
      <c r="H51" s="49">
        <v>3726.65</v>
      </c>
      <c r="I51" s="130">
        <v>3180</v>
      </c>
      <c r="J51" s="130"/>
      <c r="K51" s="49">
        <f t="shared" si="1"/>
        <v>44.72</v>
      </c>
      <c r="L51" s="49">
        <f t="shared" si="2"/>
        <v>596.26</v>
      </c>
      <c r="M51" s="130">
        <f t="shared" si="3"/>
        <v>481.17</v>
      </c>
      <c r="N51" s="49">
        <f t="shared" si="4"/>
        <v>26.09</v>
      </c>
      <c r="O51" s="130">
        <f t="shared" si="5"/>
        <v>159</v>
      </c>
      <c r="P51" s="130">
        <f t="shared" si="6"/>
        <v>0</v>
      </c>
      <c r="Q51" s="130">
        <f t="shared" si="7"/>
        <v>1307.24</v>
      </c>
      <c r="R51" s="49">
        <f t="shared" si="8"/>
        <v>0</v>
      </c>
      <c r="S51" s="49">
        <f t="shared" si="9"/>
        <v>298.13</v>
      </c>
      <c r="T51" s="130">
        <f t="shared" si="10"/>
        <v>120.29</v>
      </c>
      <c r="U51" s="49">
        <f t="shared" si="11"/>
        <v>11.18</v>
      </c>
      <c r="V51" s="130">
        <f t="shared" si="12"/>
        <v>159</v>
      </c>
      <c r="W51" s="130">
        <f t="shared" si="13"/>
        <v>0</v>
      </c>
      <c r="X51" s="49">
        <f t="shared" si="14"/>
        <v>588.6</v>
      </c>
      <c r="Y51" s="49">
        <f t="shared" si="15"/>
        <v>1895.84</v>
      </c>
      <c r="Z51" s="49"/>
      <c r="AA51" s="139" t="s">
        <v>71</v>
      </c>
      <c r="AB51" s="140">
        <f t="shared" ref="AB51:AH51" si="63">K51+R51</f>
        <v>44.72</v>
      </c>
      <c r="AC51" s="140">
        <f t="shared" si="63"/>
        <v>894.39</v>
      </c>
      <c r="AD51" s="140">
        <f t="shared" si="63"/>
        <v>601.46</v>
      </c>
      <c r="AE51" s="140">
        <f t="shared" si="63"/>
        <v>37.27</v>
      </c>
      <c r="AF51" s="140">
        <f t="shared" si="63"/>
        <v>318</v>
      </c>
      <c r="AG51" s="140">
        <f t="shared" si="63"/>
        <v>0</v>
      </c>
      <c r="AH51" s="140">
        <f t="shared" si="63"/>
        <v>1895.84</v>
      </c>
      <c r="AI51" s="139" t="s">
        <v>35</v>
      </c>
    </row>
    <row r="52" s="39" customFormat="1" ht="16" customHeight="1" spans="1:35">
      <c r="A52" s="129">
        <f t="shared" si="0"/>
        <v>49</v>
      </c>
      <c r="B52" s="49" t="s">
        <v>223</v>
      </c>
      <c r="C52" s="49" t="s">
        <v>238</v>
      </c>
      <c r="D52" s="49" t="s">
        <v>239</v>
      </c>
      <c r="E52" s="49">
        <v>3726.65</v>
      </c>
      <c r="F52" s="49">
        <v>3726.65</v>
      </c>
      <c r="G52" s="130">
        <v>6014.67</v>
      </c>
      <c r="H52" s="49">
        <v>3726.65</v>
      </c>
      <c r="I52" s="130">
        <v>3180</v>
      </c>
      <c r="J52" s="130"/>
      <c r="K52" s="49">
        <f t="shared" si="1"/>
        <v>44.72</v>
      </c>
      <c r="L52" s="49">
        <f t="shared" si="2"/>
        <v>596.26</v>
      </c>
      <c r="M52" s="130">
        <f t="shared" si="3"/>
        <v>481.17</v>
      </c>
      <c r="N52" s="49">
        <f t="shared" si="4"/>
        <v>26.09</v>
      </c>
      <c r="O52" s="130">
        <f t="shared" si="5"/>
        <v>159</v>
      </c>
      <c r="P52" s="130">
        <f t="shared" si="6"/>
        <v>0</v>
      </c>
      <c r="Q52" s="130">
        <f t="shared" si="7"/>
        <v>1307.24</v>
      </c>
      <c r="R52" s="49">
        <f t="shared" si="8"/>
        <v>0</v>
      </c>
      <c r="S52" s="49">
        <f t="shared" si="9"/>
        <v>298.13</v>
      </c>
      <c r="T52" s="130">
        <f t="shared" si="10"/>
        <v>120.29</v>
      </c>
      <c r="U52" s="49">
        <f t="shared" si="11"/>
        <v>11.18</v>
      </c>
      <c r="V52" s="130">
        <f t="shared" si="12"/>
        <v>159</v>
      </c>
      <c r="W52" s="130">
        <f t="shared" si="13"/>
        <v>0</v>
      </c>
      <c r="X52" s="49">
        <f t="shared" si="14"/>
        <v>588.6</v>
      </c>
      <c r="Y52" s="49">
        <f t="shared" si="15"/>
        <v>1895.84</v>
      </c>
      <c r="Z52" s="49"/>
      <c r="AA52" s="139" t="s">
        <v>80</v>
      </c>
      <c r="AB52" s="140">
        <f t="shared" ref="AB52:AH52" si="64">K52+R52</f>
        <v>44.72</v>
      </c>
      <c r="AC52" s="140">
        <f t="shared" si="64"/>
        <v>894.39</v>
      </c>
      <c r="AD52" s="140">
        <f t="shared" si="64"/>
        <v>601.46</v>
      </c>
      <c r="AE52" s="140">
        <f t="shared" si="64"/>
        <v>37.27</v>
      </c>
      <c r="AF52" s="140">
        <f t="shared" si="64"/>
        <v>318</v>
      </c>
      <c r="AG52" s="140">
        <f t="shared" si="64"/>
        <v>0</v>
      </c>
      <c r="AH52" s="140">
        <f t="shared" si="64"/>
        <v>1895.84</v>
      </c>
      <c r="AI52" s="139" t="s">
        <v>33</v>
      </c>
    </row>
    <row r="53" s="39" customFormat="1" ht="16" customHeight="1" spans="1:35">
      <c r="A53" s="129">
        <f t="shared" si="0"/>
        <v>50</v>
      </c>
      <c r="B53" s="49" t="s">
        <v>129</v>
      </c>
      <c r="C53" s="49" t="s">
        <v>240</v>
      </c>
      <c r="D53" s="49" t="s">
        <v>241</v>
      </c>
      <c r="E53" s="49">
        <v>3820</v>
      </c>
      <c r="F53" s="49">
        <v>3820</v>
      </c>
      <c r="G53" s="130">
        <v>6014.67</v>
      </c>
      <c r="H53" s="49">
        <v>3820</v>
      </c>
      <c r="I53" s="130">
        <v>4180</v>
      </c>
      <c r="J53" s="130"/>
      <c r="K53" s="49">
        <f t="shared" si="1"/>
        <v>45.84</v>
      </c>
      <c r="L53" s="49">
        <f t="shared" si="2"/>
        <v>611.2</v>
      </c>
      <c r="M53" s="130">
        <f t="shared" si="3"/>
        <v>481.17</v>
      </c>
      <c r="N53" s="49">
        <f t="shared" si="4"/>
        <v>26.74</v>
      </c>
      <c r="O53" s="130">
        <f t="shared" si="5"/>
        <v>209</v>
      </c>
      <c r="P53" s="130">
        <f t="shared" si="6"/>
        <v>0</v>
      </c>
      <c r="Q53" s="130">
        <f t="shared" si="7"/>
        <v>1373.95</v>
      </c>
      <c r="R53" s="49">
        <f t="shared" si="8"/>
        <v>0</v>
      </c>
      <c r="S53" s="49">
        <f t="shared" si="9"/>
        <v>305.6</v>
      </c>
      <c r="T53" s="130">
        <f t="shared" si="10"/>
        <v>120.29</v>
      </c>
      <c r="U53" s="49">
        <f t="shared" si="11"/>
        <v>11.46</v>
      </c>
      <c r="V53" s="130">
        <f t="shared" si="12"/>
        <v>209</v>
      </c>
      <c r="W53" s="130">
        <f t="shared" si="13"/>
        <v>0</v>
      </c>
      <c r="X53" s="49">
        <f t="shared" si="14"/>
        <v>646.35</v>
      </c>
      <c r="Y53" s="49">
        <f t="shared" si="15"/>
        <v>2020.3</v>
      </c>
      <c r="Z53" s="49"/>
      <c r="AA53" s="139" t="s">
        <v>82</v>
      </c>
      <c r="AB53" s="140">
        <f t="shared" ref="AB53:AH53" si="65">K53+R53</f>
        <v>45.84</v>
      </c>
      <c r="AC53" s="140">
        <f t="shared" si="65"/>
        <v>916.8</v>
      </c>
      <c r="AD53" s="140">
        <f t="shared" si="65"/>
        <v>601.46</v>
      </c>
      <c r="AE53" s="140">
        <f t="shared" si="65"/>
        <v>38.2</v>
      </c>
      <c r="AF53" s="140">
        <f t="shared" si="65"/>
        <v>418</v>
      </c>
      <c r="AG53" s="140">
        <f t="shared" si="65"/>
        <v>0</v>
      </c>
      <c r="AH53" s="140">
        <f t="shared" si="65"/>
        <v>2020.3</v>
      </c>
      <c r="AI53" s="139" t="s">
        <v>35</v>
      </c>
    </row>
    <row r="54" s="39" customFormat="1" ht="16" customHeight="1" spans="1:35">
      <c r="A54" s="129">
        <f t="shared" si="0"/>
        <v>51</v>
      </c>
      <c r="B54" s="49" t="s">
        <v>223</v>
      </c>
      <c r="C54" s="49" t="s">
        <v>242</v>
      </c>
      <c r="D54" s="49" t="s">
        <v>243</v>
      </c>
      <c r="E54" s="49">
        <v>3820</v>
      </c>
      <c r="F54" s="49">
        <v>3820</v>
      </c>
      <c r="G54" s="130">
        <v>6014.67</v>
      </c>
      <c r="H54" s="49">
        <v>3820</v>
      </c>
      <c r="I54" s="130">
        <v>4180</v>
      </c>
      <c r="J54" s="130"/>
      <c r="K54" s="49">
        <f t="shared" si="1"/>
        <v>45.84</v>
      </c>
      <c r="L54" s="49">
        <f t="shared" si="2"/>
        <v>611.2</v>
      </c>
      <c r="M54" s="130">
        <f t="shared" si="3"/>
        <v>481.17</v>
      </c>
      <c r="N54" s="49">
        <f t="shared" si="4"/>
        <v>26.74</v>
      </c>
      <c r="O54" s="130">
        <f t="shared" si="5"/>
        <v>209</v>
      </c>
      <c r="P54" s="130">
        <f t="shared" si="6"/>
        <v>0</v>
      </c>
      <c r="Q54" s="130">
        <f t="shared" si="7"/>
        <v>1373.95</v>
      </c>
      <c r="R54" s="49">
        <f t="shared" si="8"/>
        <v>0</v>
      </c>
      <c r="S54" s="49">
        <f t="shared" si="9"/>
        <v>305.6</v>
      </c>
      <c r="T54" s="130">
        <f t="shared" si="10"/>
        <v>120.29</v>
      </c>
      <c r="U54" s="49">
        <f t="shared" si="11"/>
        <v>11.46</v>
      </c>
      <c r="V54" s="130">
        <f t="shared" si="12"/>
        <v>209</v>
      </c>
      <c r="W54" s="130">
        <f t="shared" si="13"/>
        <v>0</v>
      </c>
      <c r="X54" s="49">
        <f t="shared" si="14"/>
        <v>646.35</v>
      </c>
      <c r="Y54" s="49">
        <f t="shared" si="15"/>
        <v>2020.3</v>
      </c>
      <c r="Z54" s="49"/>
      <c r="AA54" s="139" t="s">
        <v>80</v>
      </c>
      <c r="AB54" s="140">
        <f t="shared" ref="AB54:AH54" si="66">K54+R54</f>
        <v>45.84</v>
      </c>
      <c r="AC54" s="140">
        <f t="shared" si="66"/>
        <v>916.8</v>
      </c>
      <c r="AD54" s="140">
        <f t="shared" si="66"/>
        <v>601.46</v>
      </c>
      <c r="AE54" s="140">
        <f t="shared" si="66"/>
        <v>38.2</v>
      </c>
      <c r="AF54" s="140">
        <f t="shared" si="66"/>
        <v>418</v>
      </c>
      <c r="AG54" s="140">
        <f t="shared" si="66"/>
        <v>0</v>
      </c>
      <c r="AH54" s="140">
        <f t="shared" si="66"/>
        <v>2020.3</v>
      </c>
      <c r="AI54" s="139" t="s">
        <v>33</v>
      </c>
    </row>
    <row r="55" s="39" customFormat="1" ht="16" customHeight="1" spans="1:35">
      <c r="A55" s="129">
        <f t="shared" si="0"/>
        <v>52</v>
      </c>
      <c r="B55" s="49" t="s">
        <v>223</v>
      </c>
      <c r="C55" s="49" t="s">
        <v>244</v>
      </c>
      <c r="D55" s="49" t="s">
        <v>245</v>
      </c>
      <c r="E55" s="49">
        <v>3726.65</v>
      </c>
      <c r="F55" s="49">
        <v>3726.65</v>
      </c>
      <c r="G55" s="130">
        <v>6014.67</v>
      </c>
      <c r="H55" s="49">
        <v>3726.65</v>
      </c>
      <c r="I55" s="130">
        <v>3180</v>
      </c>
      <c r="J55" s="130"/>
      <c r="K55" s="49">
        <f t="shared" si="1"/>
        <v>44.72</v>
      </c>
      <c r="L55" s="49">
        <f t="shared" si="2"/>
        <v>596.26</v>
      </c>
      <c r="M55" s="130">
        <f t="shared" si="3"/>
        <v>481.17</v>
      </c>
      <c r="N55" s="49">
        <f t="shared" si="4"/>
        <v>26.09</v>
      </c>
      <c r="O55" s="130">
        <f t="shared" si="5"/>
        <v>159</v>
      </c>
      <c r="P55" s="130">
        <f t="shared" si="6"/>
        <v>0</v>
      </c>
      <c r="Q55" s="130">
        <f t="shared" si="7"/>
        <v>1307.24</v>
      </c>
      <c r="R55" s="49">
        <f t="shared" si="8"/>
        <v>0</v>
      </c>
      <c r="S55" s="49">
        <f t="shared" si="9"/>
        <v>298.13</v>
      </c>
      <c r="T55" s="130">
        <f t="shared" si="10"/>
        <v>120.29</v>
      </c>
      <c r="U55" s="49">
        <f t="shared" si="11"/>
        <v>11.18</v>
      </c>
      <c r="V55" s="130">
        <f t="shared" si="12"/>
        <v>159</v>
      </c>
      <c r="W55" s="130">
        <f t="shared" si="13"/>
        <v>0</v>
      </c>
      <c r="X55" s="49">
        <f t="shared" si="14"/>
        <v>588.6</v>
      </c>
      <c r="Y55" s="49">
        <f t="shared" si="15"/>
        <v>1895.84</v>
      </c>
      <c r="Z55" s="49"/>
      <c r="AA55" s="139" t="s">
        <v>80</v>
      </c>
      <c r="AB55" s="140">
        <f t="shared" ref="AB55:AH55" si="67">K55+R55</f>
        <v>44.72</v>
      </c>
      <c r="AC55" s="140">
        <f t="shared" si="67"/>
        <v>894.39</v>
      </c>
      <c r="AD55" s="140">
        <f t="shared" si="67"/>
        <v>601.46</v>
      </c>
      <c r="AE55" s="140">
        <f t="shared" si="67"/>
        <v>37.27</v>
      </c>
      <c r="AF55" s="140">
        <f t="shared" si="67"/>
        <v>318</v>
      </c>
      <c r="AG55" s="140">
        <f t="shared" si="67"/>
        <v>0</v>
      </c>
      <c r="AH55" s="140">
        <f t="shared" si="67"/>
        <v>1895.84</v>
      </c>
      <c r="AI55" s="139" t="s">
        <v>33</v>
      </c>
    </row>
    <row r="56" s="39" customFormat="1" ht="16" customHeight="1" spans="1:35">
      <c r="A56" s="129">
        <f t="shared" si="0"/>
        <v>53</v>
      </c>
      <c r="B56" s="49" t="s">
        <v>223</v>
      </c>
      <c r="C56" s="49" t="s">
        <v>246</v>
      </c>
      <c r="D56" s="49" t="s">
        <v>247</v>
      </c>
      <c r="E56" s="49">
        <v>3726.65</v>
      </c>
      <c r="F56" s="49">
        <v>3726.65</v>
      </c>
      <c r="G56" s="130">
        <v>6014.67</v>
      </c>
      <c r="H56" s="49">
        <v>3726.65</v>
      </c>
      <c r="I56" s="130">
        <v>3180</v>
      </c>
      <c r="J56" s="130"/>
      <c r="K56" s="49">
        <f t="shared" si="1"/>
        <v>44.72</v>
      </c>
      <c r="L56" s="49">
        <f t="shared" si="2"/>
        <v>596.26</v>
      </c>
      <c r="M56" s="130">
        <f t="shared" si="3"/>
        <v>481.17</v>
      </c>
      <c r="N56" s="49">
        <f t="shared" si="4"/>
        <v>26.09</v>
      </c>
      <c r="O56" s="130">
        <f t="shared" si="5"/>
        <v>159</v>
      </c>
      <c r="P56" s="130">
        <f t="shared" si="6"/>
        <v>0</v>
      </c>
      <c r="Q56" s="130">
        <f t="shared" si="7"/>
        <v>1307.24</v>
      </c>
      <c r="R56" s="49">
        <f t="shared" si="8"/>
        <v>0</v>
      </c>
      <c r="S56" s="49">
        <f t="shared" si="9"/>
        <v>298.13</v>
      </c>
      <c r="T56" s="130">
        <f t="shared" si="10"/>
        <v>120.29</v>
      </c>
      <c r="U56" s="49">
        <f t="shared" si="11"/>
        <v>11.18</v>
      </c>
      <c r="V56" s="130">
        <f t="shared" si="12"/>
        <v>159</v>
      </c>
      <c r="W56" s="130">
        <f t="shared" si="13"/>
        <v>0</v>
      </c>
      <c r="X56" s="49">
        <f t="shared" si="14"/>
        <v>588.6</v>
      </c>
      <c r="Y56" s="49">
        <f t="shared" si="15"/>
        <v>1895.84</v>
      </c>
      <c r="Z56" s="49"/>
      <c r="AA56" s="139" t="s">
        <v>73</v>
      </c>
      <c r="AB56" s="140">
        <f t="shared" ref="AB56:AH56" si="68">K56+R56</f>
        <v>44.72</v>
      </c>
      <c r="AC56" s="140">
        <f t="shared" si="68"/>
        <v>894.39</v>
      </c>
      <c r="AD56" s="140">
        <f t="shared" si="68"/>
        <v>601.46</v>
      </c>
      <c r="AE56" s="140">
        <f t="shared" si="68"/>
        <v>37.27</v>
      </c>
      <c r="AF56" s="140">
        <f t="shared" si="68"/>
        <v>318</v>
      </c>
      <c r="AG56" s="140">
        <f t="shared" si="68"/>
        <v>0</v>
      </c>
      <c r="AH56" s="140">
        <f t="shared" si="68"/>
        <v>1895.84</v>
      </c>
      <c r="AI56" s="139" t="s">
        <v>33</v>
      </c>
    </row>
    <row r="57" s="39" customFormat="1" ht="16" customHeight="1" spans="1:35">
      <c r="A57" s="129">
        <f t="shared" si="0"/>
        <v>54</v>
      </c>
      <c r="B57" s="49" t="s">
        <v>223</v>
      </c>
      <c r="C57" s="49" t="s">
        <v>248</v>
      </c>
      <c r="D57" s="49" t="s">
        <v>249</v>
      </c>
      <c r="E57" s="49">
        <v>3726.65</v>
      </c>
      <c r="F57" s="49">
        <v>3726.65</v>
      </c>
      <c r="G57" s="130">
        <v>6014.67</v>
      </c>
      <c r="H57" s="49">
        <v>3726.65</v>
      </c>
      <c r="I57" s="130">
        <v>3180</v>
      </c>
      <c r="J57" s="130"/>
      <c r="K57" s="49">
        <f t="shared" si="1"/>
        <v>44.72</v>
      </c>
      <c r="L57" s="49">
        <f t="shared" si="2"/>
        <v>596.26</v>
      </c>
      <c r="M57" s="130">
        <f t="shared" si="3"/>
        <v>481.17</v>
      </c>
      <c r="N57" s="49">
        <f t="shared" si="4"/>
        <v>26.09</v>
      </c>
      <c r="O57" s="130">
        <f t="shared" si="5"/>
        <v>159</v>
      </c>
      <c r="P57" s="130">
        <f t="shared" si="6"/>
        <v>0</v>
      </c>
      <c r="Q57" s="130">
        <f t="shared" si="7"/>
        <v>1307.24</v>
      </c>
      <c r="R57" s="49">
        <f t="shared" si="8"/>
        <v>0</v>
      </c>
      <c r="S57" s="49">
        <f t="shared" si="9"/>
        <v>298.13</v>
      </c>
      <c r="T57" s="130">
        <f t="shared" si="10"/>
        <v>120.29</v>
      </c>
      <c r="U57" s="49">
        <f t="shared" si="11"/>
        <v>11.18</v>
      </c>
      <c r="V57" s="130">
        <f t="shared" si="12"/>
        <v>159</v>
      </c>
      <c r="W57" s="130">
        <f t="shared" si="13"/>
        <v>0</v>
      </c>
      <c r="X57" s="49">
        <f t="shared" si="14"/>
        <v>588.6</v>
      </c>
      <c r="Y57" s="49">
        <f t="shared" si="15"/>
        <v>1895.84</v>
      </c>
      <c r="Z57" s="49"/>
      <c r="AA57" s="139" t="s">
        <v>80</v>
      </c>
      <c r="AB57" s="140">
        <f t="shared" ref="AB57:AH57" si="69">K57+R57</f>
        <v>44.72</v>
      </c>
      <c r="AC57" s="140">
        <f t="shared" si="69"/>
        <v>894.39</v>
      </c>
      <c r="AD57" s="140">
        <f t="shared" si="69"/>
        <v>601.46</v>
      </c>
      <c r="AE57" s="140">
        <f t="shared" si="69"/>
        <v>37.27</v>
      </c>
      <c r="AF57" s="140">
        <f t="shared" si="69"/>
        <v>318</v>
      </c>
      <c r="AG57" s="140">
        <f t="shared" si="69"/>
        <v>0</v>
      </c>
      <c r="AH57" s="140">
        <f t="shared" si="69"/>
        <v>1895.84</v>
      </c>
      <c r="AI57" s="139" t="s">
        <v>33</v>
      </c>
    </row>
    <row r="58" s="39" customFormat="1" ht="16" customHeight="1" spans="1:35">
      <c r="A58" s="129">
        <f t="shared" si="0"/>
        <v>55</v>
      </c>
      <c r="B58" s="49" t="s">
        <v>129</v>
      </c>
      <c r="C58" s="49" t="s">
        <v>250</v>
      </c>
      <c r="D58" s="49" t="s">
        <v>251</v>
      </c>
      <c r="E58" s="49">
        <v>3726.65</v>
      </c>
      <c r="F58" s="49">
        <v>3726.65</v>
      </c>
      <c r="G58" s="130">
        <v>6014.67</v>
      </c>
      <c r="H58" s="49">
        <v>3726.65</v>
      </c>
      <c r="I58" s="130">
        <v>4180</v>
      </c>
      <c r="J58" s="130"/>
      <c r="K58" s="49">
        <f t="shared" si="1"/>
        <v>44.72</v>
      </c>
      <c r="L58" s="49">
        <f t="shared" si="2"/>
        <v>596.26</v>
      </c>
      <c r="M58" s="130">
        <f t="shared" si="3"/>
        <v>481.17</v>
      </c>
      <c r="N58" s="49">
        <f t="shared" si="4"/>
        <v>26.09</v>
      </c>
      <c r="O58" s="130">
        <f t="shared" si="5"/>
        <v>209</v>
      </c>
      <c r="P58" s="130">
        <f t="shared" si="6"/>
        <v>0</v>
      </c>
      <c r="Q58" s="130">
        <f t="shared" si="7"/>
        <v>1357.24</v>
      </c>
      <c r="R58" s="49">
        <f t="shared" si="8"/>
        <v>0</v>
      </c>
      <c r="S58" s="49">
        <f t="shared" si="9"/>
        <v>298.13</v>
      </c>
      <c r="T58" s="130">
        <f t="shared" si="10"/>
        <v>120.29</v>
      </c>
      <c r="U58" s="49">
        <f t="shared" si="11"/>
        <v>11.18</v>
      </c>
      <c r="V58" s="130">
        <f t="shared" si="12"/>
        <v>209</v>
      </c>
      <c r="W58" s="130">
        <f t="shared" si="13"/>
        <v>0</v>
      </c>
      <c r="X58" s="49">
        <f t="shared" si="14"/>
        <v>638.6</v>
      </c>
      <c r="Y58" s="49">
        <f t="shared" si="15"/>
        <v>1995.84</v>
      </c>
      <c r="Z58" s="49"/>
      <c r="AA58" s="139" t="s">
        <v>71</v>
      </c>
      <c r="AB58" s="140">
        <f t="shared" ref="AB58:AH58" si="70">K58+R58</f>
        <v>44.72</v>
      </c>
      <c r="AC58" s="140">
        <f t="shared" si="70"/>
        <v>894.39</v>
      </c>
      <c r="AD58" s="140">
        <f t="shared" si="70"/>
        <v>601.46</v>
      </c>
      <c r="AE58" s="140">
        <f t="shared" si="70"/>
        <v>37.27</v>
      </c>
      <c r="AF58" s="140">
        <f t="shared" si="70"/>
        <v>418</v>
      </c>
      <c r="AG58" s="140">
        <f t="shared" si="70"/>
        <v>0</v>
      </c>
      <c r="AH58" s="140">
        <f t="shared" si="70"/>
        <v>1995.84</v>
      </c>
      <c r="AI58" s="139" t="s">
        <v>35</v>
      </c>
    </row>
    <row r="59" s="39" customFormat="1" ht="16" customHeight="1" spans="1:35">
      <c r="A59" s="129">
        <f t="shared" si="0"/>
        <v>56</v>
      </c>
      <c r="B59" s="49" t="s">
        <v>129</v>
      </c>
      <c r="C59" s="49" t="s">
        <v>252</v>
      </c>
      <c r="D59" s="49" t="s">
        <v>253</v>
      </c>
      <c r="E59" s="49">
        <v>3726.65</v>
      </c>
      <c r="F59" s="49">
        <v>3726.65</v>
      </c>
      <c r="G59" s="130">
        <v>6014.67</v>
      </c>
      <c r="H59" s="49">
        <v>3726.65</v>
      </c>
      <c r="I59" s="130">
        <v>4180</v>
      </c>
      <c r="J59" s="130"/>
      <c r="K59" s="49">
        <f t="shared" si="1"/>
        <v>44.72</v>
      </c>
      <c r="L59" s="49">
        <f t="shared" si="2"/>
        <v>596.26</v>
      </c>
      <c r="M59" s="130">
        <f t="shared" si="3"/>
        <v>481.17</v>
      </c>
      <c r="N59" s="49">
        <f t="shared" si="4"/>
        <v>26.09</v>
      </c>
      <c r="O59" s="130">
        <f t="shared" si="5"/>
        <v>209</v>
      </c>
      <c r="P59" s="130">
        <f t="shared" si="6"/>
        <v>0</v>
      </c>
      <c r="Q59" s="130">
        <f t="shared" si="7"/>
        <v>1357.24</v>
      </c>
      <c r="R59" s="49">
        <f t="shared" si="8"/>
        <v>0</v>
      </c>
      <c r="S59" s="49">
        <f t="shared" si="9"/>
        <v>298.13</v>
      </c>
      <c r="T59" s="130">
        <f t="shared" si="10"/>
        <v>120.29</v>
      </c>
      <c r="U59" s="49">
        <f t="shared" si="11"/>
        <v>11.18</v>
      </c>
      <c r="V59" s="130">
        <f t="shared" si="12"/>
        <v>209</v>
      </c>
      <c r="W59" s="130">
        <f t="shared" si="13"/>
        <v>0</v>
      </c>
      <c r="X59" s="49">
        <f t="shared" si="14"/>
        <v>638.6</v>
      </c>
      <c r="Y59" s="49">
        <f t="shared" si="15"/>
        <v>1995.84</v>
      </c>
      <c r="Z59" s="49"/>
      <c r="AA59" s="139" t="s">
        <v>82</v>
      </c>
      <c r="AB59" s="140">
        <f t="shared" ref="AB59:AH59" si="71">K59+R59</f>
        <v>44.72</v>
      </c>
      <c r="AC59" s="140">
        <f t="shared" si="71"/>
        <v>894.39</v>
      </c>
      <c r="AD59" s="140">
        <f t="shared" si="71"/>
        <v>601.46</v>
      </c>
      <c r="AE59" s="140">
        <f t="shared" si="71"/>
        <v>37.27</v>
      </c>
      <c r="AF59" s="140">
        <f t="shared" si="71"/>
        <v>418</v>
      </c>
      <c r="AG59" s="140">
        <f t="shared" si="71"/>
        <v>0</v>
      </c>
      <c r="AH59" s="140">
        <f t="shared" si="71"/>
        <v>1995.84</v>
      </c>
      <c r="AI59" s="139" t="s">
        <v>35</v>
      </c>
    </row>
    <row r="60" s="39" customFormat="1" ht="16" customHeight="1" spans="1:35">
      <c r="A60" s="129">
        <f t="shared" si="0"/>
        <v>57</v>
      </c>
      <c r="B60" s="49" t="s">
        <v>129</v>
      </c>
      <c r="C60" s="49" t="s">
        <v>254</v>
      </c>
      <c r="D60" s="49" t="s">
        <v>255</v>
      </c>
      <c r="E60" s="49">
        <v>3726.65</v>
      </c>
      <c r="F60" s="49">
        <v>3726.65</v>
      </c>
      <c r="G60" s="130">
        <v>6014.67</v>
      </c>
      <c r="H60" s="49">
        <v>3726.65</v>
      </c>
      <c r="I60" s="130">
        <v>4180</v>
      </c>
      <c r="J60" s="130"/>
      <c r="K60" s="49">
        <f t="shared" si="1"/>
        <v>44.72</v>
      </c>
      <c r="L60" s="49">
        <f t="shared" si="2"/>
        <v>596.26</v>
      </c>
      <c r="M60" s="130">
        <f t="shared" si="3"/>
        <v>481.17</v>
      </c>
      <c r="N60" s="49">
        <f t="shared" si="4"/>
        <v>26.09</v>
      </c>
      <c r="O60" s="130">
        <f t="shared" si="5"/>
        <v>209</v>
      </c>
      <c r="P60" s="130">
        <f t="shared" si="6"/>
        <v>0</v>
      </c>
      <c r="Q60" s="130">
        <f t="shared" si="7"/>
        <v>1357.24</v>
      </c>
      <c r="R60" s="49">
        <f t="shared" si="8"/>
        <v>0</v>
      </c>
      <c r="S60" s="49">
        <f t="shared" si="9"/>
        <v>298.13</v>
      </c>
      <c r="T60" s="130">
        <f t="shared" si="10"/>
        <v>120.29</v>
      </c>
      <c r="U60" s="49">
        <f t="shared" si="11"/>
        <v>11.18</v>
      </c>
      <c r="V60" s="130">
        <f t="shared" si="12"/>
        <v>209</v>
      </c>
      <c r="W60" s="130">
        <f t="shared" si="13"/>
        <v>0</v>
      </c>
      <c r="X60" s="49">
        <f t="shared" si="14"/>
        <v>638.6</v>
      </c>
      <c r="Y60" s="49">
        <f t="shared" si="15"/>
        <v>1995.84</v>
      </c>
      <c r="Z60" s="49"/>
      <c r="AA60" s="139" t="s">
        <v>82</v>
      </c>
      <c r="AB60" s="140">
        <f t="shared" ref="AB60:AH60" si="72">K60+R60</f>
        <v>44.72</v>
      </c>
      <c r="AC60" s="140">
        <f t="shared" si="72"/>
        <v>894.39</v>
      </c>
      <c r="AD60" s="140">
        <f t="shared" si="72"/>
        <v>601.46</v>
      </c>
      <c r="AE60" s="140">
        <f t="shared" si="72"/>
        <v>37.27</v>
      </c>
      <c r="AF60" s="140">
        <f t="shared" si="72"/>
        <v>418</v>
      </c>
      <c r="AG60" s="140">
        <f t="shared" si="72"/>
        <v>0</v>
      </c>
      <c r="AH60" s="140">
        <f t="shared" si="72"/>
        <v>1995.84</v>
      </c>
      <c r="AI60" s="139" t="s">
        <v>35</v>
      </c>
    </row>
    <row r="61" s="39" customFormat="1" ht="16" customHeight="1" spans="1:35">
      <c r="A61" s="129">
        <f t="shared" si="0"/>
        <v>58</v>
      </c>
      <c r="B61" s="49" t="s">
        <v>129</v>
      </c>
      <c r="C61" s="49" t="s">
        <v>258</v>
      </c>
      <c r="D61" s="49" t="s">
        <v>259</v>
      </c>
      <c r="E61" s="49">
        <v>3726.65</v>
      </c>
      <c r="F61" s="49">
        <v>3726.65</v>
      </c>
      <c r="G61" s="130">
        <v>6014.67</v>
      </c>
      <c r="H61" s="49">
        <v>3726.65</v>
      </c>
      <c r="I61" s="130">
        <v>3180</v>
      </c>
      <c r="J61" s="130"/>
      <c r="K61" s="49">
        <f t="shared" si="1"/>
        <v>44.72</v>
      </c>
      <c r="L61" s="49">
        <f t="shared" si="2"/>
        <v>596.26</v>
      </c>
      <c r="M61" s="130">
        <f t="shared" si="3"/>
        <v>481.17</v>
      </c>
      <c r="N61" s="49">
        <f t="shared" si="4"/>
        <v>26.09</v>
      </c>
      <c r="O61" s="130">
        <f t="shared" si="5"/>
        <v>159</v>
      </c>
      <c r="P61" s="130">
        <f t="shared" si="6"/>
        <v>0</v>
      </c>
      <c r="Q61" s="130">
        <f t="shared" si="7"/>
        <v>1307.24</v>
      </c>
      <c r="R61" s="49">
        <f t="shared" si="8"/>
        <v>0</v>
      </c>
      <c r="S61" s="49">
        <f t="shared" si="9"/>
        <v>298.13</v>
      </c>
      <c r="T61" s="130">
        <f t="shared" si="10"/>
        <v>120.29</v>
      </c>
      <c r="U61" s="49">
        <f t="shared" si="11"/>
        <v>11.18</v>
      </c>
      <c r="V61" s="130">
        <f t="shared" si="12"/>
        <v>159</v>
      </c>
      <c r="W61" s="130">
        <f t="shared" si="13"/>
        <v>0</v>
      </c>
      <c r="X61" s="49">
        <f t="shared" si="14"/>
        <v>588.6</v>
      </c>
      <c r="Y61" s="49">
        <f t="shared" si="15"/>
        <v>1895.84</v>
      </c>
      <c r="Z61" s="49"/>
      <c r="AA61" s="139" t="s">
        <v>81</v>
      </c>
      <c r="AB61" s="140">
        <f t="shared" ref="AB61:AH61" si="73">K61+R61</f>
        <v>44.72</v>
      </c>
      <c r="AC61" s="140">
        <f t="shared" si="73"/>
        <v>894.39</v>
      </c>
      <c r="AD61" s="140">
        <f t="shared" si="73"/>
        <v>601.46</v>
      </c>
      <c r="AE61" s="140">
        <f t="shared" si="73"/>
        <v>37.27</v>
      </c>
      <c r="AF61" s="140">
        <f t="shared" si="73"/>
        <v>318</v>
      </c>
      <c r="AG61" s="140">
        <f t="shared" si="73"/>
        <v>0</v>
      </c>
      <c r="AH61" s="140">
        <f t="shared" si="73"/>
        <v>1895.84</v>
      </c>
      <c r="AI61" s="139" t="s">
        <v>34</v>
      </c>
    </row>
    <row r="62" spans="1:35">
      <c r="A62" s="129">
        <f t="shared" si="0"/>
        <v>59</v>
      </c>
      <c r="B62" s="49" t="s">
        <v>223</v>
      </c>
      <c r="C62" s="49" t="s">
        <v>260</v>
      </c>
      <c r="D62" s="49" t="s">
        <v>261</v>
      </c>
      <c r="E62" s="49">
        <v>3726.65</v>
      </c>
      <c r="F62" s="49">
        <v>3726.65</v>
      </c>
      <c r="G62" s="130">
        <v>6014.67</v>
      </c>
      <c r="H62" s="49">
        <v>3726.65</v>
      </c>
      <c r="I62" s="130">
        <v>3180</v>
      </c>
      <c r="J62" s="130"/>
      <c r="K62" s="49">
        <f t="shared" si="1"/>
        <v>44.72</v>
      </c>
      <c r="L62" s="49">
        <f t="shared" si="2"/>
        <v>596.26</v>
      </c>
      <c r="M62" s="130">
        <f t="shared" si="3"/>
        <v>481.17</v>
      </c>
      <c r="N62" s="49">
        <f t="shared" si="4"/>
        <v>26.09</v>
      </c>
      <c r="O62" s="130">
        <f t="shared" si="5"/>
        <v>159</v>
      </c>
      <c r="P62" s="130">
        <f t="shared" si="6"/>
        <v>0</v>
      </c>
      <c r="Q62" s="130">
        <f t="shared" si="7"/>
        <v>1307.24</v>
      </c>
      <c r="R62" s="49">
        <f t="shared" si="8"/>
        <v>0</v>
      </c>
      <c r="S62" s="49">
        <f t="shared" si="9"/>
        <v>298.13</v>
      </c>
      <c r="T62" s="130">
        <f t="shared" si="10"/>
        <v>120.29</v>
      </c>
      <c r="U62" s="49">
        <f t="shared" si="11"/>
        <v>11.18</v>
      </c>
      <c r="V62" s="130">
        <f t="shared" si="12"/>
        <v>159</v>
      </c>
      <c r="W62" s="130">
        <f t="shared" si="13"/>
        <v>0</v>
      </c>
      <c r="X62" s="49">
        <f t="shared" si="14"/>
        <v>588.6</v>
      </c>
      <c r="Y62" s="49">
        <f t="shared" si="15"/>
        <v>1895.84</v>
      </c>
      <c r="Z62" s="49"/>
      <c r="AA62" s="139" t="s">
        <v>71</v>
      </c>
      <c r="AB62" s="140">
        <f t="shared" ref="AB62:AH62" si="74">K62+R62</f>
        <v>44.72</v>
      </c>
      <c r="AC62" s="140">
        <f t="shared" si="74"/>
        <v>894.39</v>
      </c>
      <c r="AD62" s="140">
        <f t="shared" si="74"/>
        <v>601.46</v>
      </c>
      <c r="AE62" s="140">
        <f t="shared" si="74"/>
        <v>37.27</v>
      </c>
      <c r="AF62" s="140">
        <f t="shared" si="74"/>
        <v>318</v>
      </c>
      <c r="AG62" s="140">
        <f t="shared" si="74"/>
        <v>0</v>
      </c>
      <c r="AH62" s="140">
        <f t="shared" si="74"/>
        <v>1895.84</v>
      </c>
      <c r="AI62" s="139" t="s">
        <v>35</v>
      </c>
    </row>
    <row r="63" s="39" customFormat="1" ht="16" customHeight="1" spans="1:35">
      <c r="A63" s="129">
        <f t="shared" si="0"/>
        <v>60</v>
      </c>
      <c r="B63" s="49" t="s">
        <v>262</v>
      </c>
      <c r="C63" s="46" t="s">
        <v>263</v>
      </c>
      <c r="D63" s="46" t="s">
        <v>264</v>
      </c>
      <c r="E63" s="49">
        <v>3726.65</v>
      </c>
      <c r="F63" s="49">
        <v>3726.65</v>
      </c>
      <c r="G63" s="130">
        <v>6014.67</v>
      </c>
      <c r="H63" s="49">
        <v>3726.65</v>
      </c>
      <c r="I63" s="130">
        <v>3180</v>
      </c>
      <c r="J63" s="130"/>
      <c r="K63" s="49">
        <f t="shared" si="1"/>
        <v>44.72</v>
      </c>
      <c r="L63" s="49">
        <f t="shared" si="2"/>
        <v>596.26</v>
      </c>
      <c r="M63" s="130">
        <f t="shared" si="3"/>
        <v>481.17</v>
      </c>
      <c r="N63" s="49">
        <f t="shared" si="4"/>
        <v>26.09</v>
      </c>
      <c r="O63" s="130">
        <f t="shared" si="5"/>
        <v>159</v>
      </c>
      <c r="P63" s="130">
        <f t="shared" si="6"/>
        <v>0</v>
      </c>
      <c r="Q63" s="130">
        <f t="shared" si="7"/>
        <v>1307.24</v>
      </c>
      <c r="R63" s="49">
        <f t="shared" si="8"/>
        <v>0</v>
      </c>
      <c r="S63" s="49">
        <f t="shared" si="9"/>
        <v>298.13</v>
      </c>
      <c r="T63" s="130">
        <f t="shared" si="10"/>
        <v>120.29</v>
      </c>
      <c r="U63" s="49">
        <f t="shared" si="11"/>
        <v>11.18</v>
      </c>
      <c r="V63" s="130">
        <f t="shared" si="12"/>
        <v>159</v>
      </c>
      <c r="W63" s="130">
        <f t="shared" si="13"/>
        <v>0</v>
      </c>
      <c r="X63" s="49">
        <f t="shared" si="14"/>
        <v>588.6</v>
      </c>
      <c r="Y63" s="49">
        <f t="shared" si="15"/>
        <v>1895.84</v>
      </c>
      <c r="Z63" s="49"/>
      <c r="AA63" s="139" t="s">
        <v>68</v>
      </c>
      <c r="AB63" s="140">
        <f t="shared" ref="AB63:AH63" si="75">K63+R63</f>
        <v>44.72</v>
      </c>
      <c r="AC63" s="140">
        <f t="shared" si="75"/>
        <v>894.39</v>
      </c>
      <c r="AD63" s="140">
        <f t="shared" si="75"/>
        <v>601.46</v>
      </c>
      <c r="AE63" s="140">
        <f t="shared" si="75"/>
        <v>37.27</v>
      </c>
      <c r="AF63" s="140">
        <f t="shared" si="75"/>
        <v>318</v>
      </c>
      <c r="AG63" s="140">
        <f t="shared" si="75"/>
        <v>0</v>
      </c>
      <c r="AH63" s="140">
        <f t="shared" si="75"/>
        <v>1895.84</v>
      </c>
      <c r="AI63" s="139" t="s">
        <v>32</v>
      </c>
    </row>
    <row r="64" s="39" customFormat="1" ht="16" customHeight="1" spans="1:35">
      <c r="A64" s="129">
        <f t="shared" si="0"/>
        <v>61</v>
      </c>
      <c r="B64" s="49" t="s">
        <v>223</v>
      </c>
      <c r="C64" s="46" t="s">
        <v>265</v>
      </c>
      <c r="D64" s="46" t="s">
        <v>266</v>
      </c>
      <c r="E64" s="49">
        <v>3726.65</v>
      </c>
      <c r="F64" s="49">
        <v>3726.65</v>
      </c>
      <c r="G64" s="130">
        <v>6014.67</v>
      </c>
      <c r="H64" s="49">
        <v>3726.65</v>
      </c>
      <c r="I64" s="130">
        <v>3180</v>
      </c>
      <c r="J64" s="130"/>
      <c r="K64" s="49">
        <f t="shared" si="1"/>
        <v>44.72</v>
      </c>
      <c r="L64" s="49">
        <f t="shared" si="2"/>
        <v>596.26</v>
      </c>
      <c r="M64" s="130">
        <f t="shared" si="3"/>
        <v>481.17</v>
      </c>
      <c r="N64" s="49">
        <f t="shared" si="4"/>
        <v>26.09</v>
      </c>
      <c r="O64" s="130">
        <f t="shared" si="5"/>
        <v>159</v>
      </c>
      <c r="P64" s="130">
        <f t="shared" si="6"/>
        <v>0</v>
      </c>
      <c r="Q64" s="130">
        <f t="shared" si="7"/>
        <v>1307.24</v>
      </c>
      <c r="R64" s="49">
        <f t="shared" si="8"/>
        <v>0</v>
      </c>
      <c r="S64" s="49">
        <f t="shared" si="9"/>
        <v>298.13</v>
      </c>
      <c r="T64" s="130">
        <f t="shared" si="10"/>
        <v>120.29</v>
      </c>
      <c r="U64" s="49">
        <f t="shared" si="11"/>
        <v>11.18</v>
      </c>
      <c r="V64" s="130">
        <f t="shared" si="12"/>
        <v>159</v>
      </c>
      <c r="W64" s="130">
        <f t="shared" si="13"/>
        <v>0</v>
      </c>
      <c r="X64" s="49">
        <f t="shared" si="14"/>
        <v>588.6</v>
      </c>
      <c r="Y64" s="49">
        <f t="shared" si="15"/>
        <v>1895.84</v>
      </c>
      <c r="Z64" s="49"/>
      <c r="AA64" s="139" t="s">
        <v>71</v>
      </c>
      <c r="AB64" s="140">
        <f t="shared" ref="AB64:AH64" si="76">K64+R64</f>
        <v>44.72</v>
      </c>
      <c r="AC64" s="140">
        <f t="shared" si="76"/>
        <v>894.39</v>
      </c>
      <c r="AD64" s="140">
        <f t="shared" si="76"/>
        <v>601.46</v>
      </c>
      <c r="AE64" s="140">
        <f t="shared" si="76"/>
        <v>37.27</v>
      </c>
      <c r="AF64" s="140">
        <f t="shared" si="76"/>
        <v>318</v>
      </c>
      <c r="AG64" s="140">
        <f t="shared" si="76"/>
        <v>0</v>
      </c>
      <c r="AH64" s="140">
        <f t="shared" si="76"/>
        <v>1895.84</v>
      </c>
      <c r="AI64" s="139" t="s">
        <v>35</v>
      </c>
    </row>
    <row r="65" s="39" customFormat="1" ht="16" customHeight="1" spans="1:35">
      <c r="A65" s="129">
        <f t="shared" si="0"/>
        <v>62</v>
      </c>
      <c r="B65" s="49" t="s">
        <v>223</v>
      </c>
      <c r="C65" s="46" t="s">
        <v>267</v>
      </c>
      <c r="D65" s="46" t="s">
        <v>268</v>
      </c>
      <c r="E65" s="49">
        <v>3726.65</v>
      </c>
      <c r="F65" s="49">
        <v>3726.65</v>
      </c>
      <c r="G65" s="130">
        <v>6014.67</v>
      </c>
      <c r="H65" s="49">
        <v>3726.65</v>
      </c>
      <c r="I65" s="130">
        <v>2200</v>
      </c>
      <c r="J65" s="130"/>
      <c r="K65" s="49">
        <f t="shared" si="1"/>
        <v>44.72</v>
      </c>
      <c r="L65" s="49">
        <f t="shared" si="2"/>
        <v>596.26</v>
      </c>
      <c r="M65" s="130">
        <f t="shared" si="3"/>
        <v>481.17</v>
      </c>
      <c r="N65" s="49">
        <f t="shared" si="4"/>
        <v>26.09</v>
      </c>
      <c r="O65" s="130">
        <f t="shared" si="5"/>
        <v>110</v>
      </c>
      <c r="P65" s="130">
        <f t="shared" si="6"/>
        <v>0</v>
      </c>
      <c r="Q65" s="130">
        <f t="shared" si="7"/>
        <v>1258.24</v>
      </c>
      <c r="R65" s="49">
        <f t="shared" si="8"/>
        <v>0</v>
      </c>
      <c r="S65" s="49">
        <f t="shared" si="9"/>
        <v>298.13</v>
      </c>
      <c r="T65" s="130">
        <f t="shared" si="10"/>
        <v>120.29</v>
      </c>
      <c r="U65" s="49">
        <f t="shared" si="11"/>
        <v>11.18</v>
      </c>
      <c r="V65" s="130">
        <f t="shared" si="12"/>
        <v>110</v>
      </c>
      <c r="W65" s="130">
        <f t="shared" si="13"/>
        <v>0</v>
      </c>
      <c r="X65" s="49">
        <f t="shared" si="14"/>
        <v>539.6</v>
      </c>
      <c r="Y65" s="49">
        <f t="shared" si="15"/>
        <v>1797.84</v>
      </c>
      <c r="Z65" s="49"/>
      <c r="AA65" s="139" t="s">
        <v>73</v>
      </c>
      <c r="AB65" s="140">
        <f t="shared" ref="AB65:AH65" si="77">K65+R65</f>
        <v>44.72</v>
      </c>
      <c r="AC65" s="140">
        <f t="shared" si="77"/>
        <v>894.39</v>
      </c>
      <c r="AD65" s="140">
        <f t="shared" si="77"/>
        <v>601.46</v>
      </c>
      <c r="AE65" s="140">
        <f t="shared" si="77"/>
        <v>37.27</v>
      </c>
      <c r="AF65" s="140">
        <f t="shared" si="77"/>
        <v>220</v>
      </c>
      <c r="AG65" s="140">
        <f t="shared" si="77"/>
        <v>0</v>
      </c>
      <c r="AH65" s="140">
        <f t="shared" si="77"/>
        <v>1797.84</v>
      </c>
      <c r="AI65" s="139" t="s">
        <v>33</v>
      </c>
    </row>
    <row r="66" s="39" customFormat="1" ht="16" customHeight="1" spans="1:35">
      <c r="A66" s="129">
        <f t="shared" si="0"/>
        <v>63</v>
      </c>
      <c r="B66" s="49" t="s">
        <v>223</v>
      </c>
      <c r="C66" s="46" t="s">
        <v>269</v>
      </c>
      <c r="D66" s="450" t="s">
        <v>270</v>
      </c>
      <c r="E66" s="49">
        <v>3726.65</v>
      </c>
      <c r="F66" s="49">
        <v>3726.65</v>
      </c>
      <c r="G66" s="130">
        <v>6014.67</v>
      </c>
      <c r="H66" s="49">
        <v>3726.65</v>
      </c>
      <c r="I66" s="130">
        <v>3180</v>
      </c>
      <c r="J66" s="130"/>
      <c r="K66" s="49">
        <f t="shared" si="1"/>
        <v>44.72</v>
      </c>
      <c r="L66" s="49">
        <f t="shared" si="2"/>
        <v>596.26</v>
      </c>
      <c r="M66" s="130">
        <f t="shared" si="3"/>
        <v>481.17</v>
      </c>
      <c r="N66" s="49">
        <f t="shared" si="4"/>
        <v>26.09</v>
      </c>
      <c r="O66" s="130">
        <f t="shared" si="5"/>
        <v>159</v>
      </c>
      <c r="P66" s="130">
        <f t="shared" si="6"/>
        <v>0</v>
      </c>
      <c r="Q66" s="130">
        <f t="shared" si="7"/>
        <v>1307.24</v>
      </c>
      <c r="R66" s="49">
        <f t="shared" si="8"/>
        <v>0</v>
      </c>
      <c r="S66" s="49">
        <f t="shared" si="9"/>
        <v>298.13</v>
      </c>
      <c r="T66" s="130">
        <f t="shared" si="10"/>
        <v>120.29</v>
      </c>
      <c r="U66" s="49">
        <f t="shared" si="11"/>
        <v>11.18</v>
      </c>
      <c r="V66" s="130">
        <f t="shared" si="12"/>
        <v>159</v>
      </c>
      <c r="W66" s="130">
        <f t="shared" si="13"/>
        <v>0</v>
      </c>
      <c r="X66" s="49">
        <f t="shared" si="14"/>
        <v>588.6</v>
      </c>
      <c r="Y66" s="49">
        <f t="shared" si="15"/>
        <v>1895.84</v>
      </c>
      <c r="Z66" s="49"/>
      <c r="AA66" s="139" t="s">
        <v>80</v>
      </c>
      <c r="AB66" s="140">
        <f t="shared" ref="AB66:AH66" si="78">K66+R66</f>
        <v>44.72</v>
      </c>
      <c r="AC66" s="140">
        <f t="shared" si="78"/>
        <v>894.39</v>
      </c>
      <c r="AD66" s="140">
        <f t="shared" si="78"/>
        <v>601.46</v>
      </c>
      <c r="AE66" s="140">
        <f t="shared" si="78"/>
        <v>37.27</v>
      </c>
      <c r="AF66" s="140">
        <f t="shared" si="78"/>
        <v>318</v>
      </c>
      <c r="AG66" s="140">
        <f t="shared" si="78"/>
        <v>0</v>
      </c>
      <c r="AH66" s="140">
        <f t="shared" si="78"/>
        <v>1895.84</v>
      </c>
      <c r="AI66" s="139" t="s">
        <v>33</v>
      </c>
    </row>
    <row r="67" s="39" customFormat="1" ht="16" customHeight="1" spans="1:35">
      <c r="A67" s="129">
        <f t="shared" si="0"/>
        <v>64</v>
      </c>
      <c r="B67" s="49" t="s">
        <v>201</v>
      </c>
      <c r="C67" s="49" t="s">
        <v>271</v>
      </c>
      <c r="D67" s="49" t="s">
        <v>272</v>
      </c>
      <c r="E67" s="49">
        <v>3726.65</v>
      </c>
      <c r="F67" s="49">
        <v>3726.65</v>
      </c>
      <c r="G67" s="130">
        <v>6014.67</v>
      </c>
      <c r="H67" s="49">
        <v>3726.65</v>
      </c>
      <c r="I67" s="130">
        <v>4180</v>
      </c>
      <c r="J67" s="130"/>
      <c r="K67" s="49">
        <f t="shared" si="1"/>
        <v>44.72</v>
      </c>
      <c r="L67" s="49">
        <f t="shared" si="2"/>
        <v>596.26</v>
      </c>
      <c r="M67" s="130">
        <f t="shared" si="3"/>
        <v>481.17</v>
      </c>
      <c r="N67" s="49">
        <f t="shared" si="4"/>
        <v>26.09</v>
      </c>
      <c r="O67" s="130">
        <f t="shared" si="5"/>
        <v>209</v>
      </c>
      <c r="P67" s="130">
        <f t="shared" si="6"/>
        <v>0</v>
      </c>
      <c r="Q67" s="130">
        <f t="shared" si="7"/>
        <v>1357.24</v>
      </c>
      <c r="R67" s="49">
        <f t="shared" si="8"/>
        <v>0</v>
      </c>
      <c r="S67" s="49">
        <f t="shared" si="9"/>
        <v>298.13</v>
      </c>
      <c r="T67" s="130">
        <f t="shared" si="10"/>
        <v>120.29</v>
      </c>
      <c r="U67" s="49">
        <f t="shared" si="11"/>
        <v>11.18</v>
      </c>
      <c r="V67" s="130">
        <f t="shared" si="12"/>
        <v>209</v>
      </c>
      <c r="W67" s="130">
        <f t="shared" si="13"/>
        <v>0</v>
      </c>
      <c r="X67" s="49">
        <f t="shared" si="14"/>
        <v>638.6</v>
      </c>
      <c r="Y67" s="49">
        <f t="shared" si="15"/>
        <v>1995.84</v>
      </c>
      <c r="Z67" s="49"/>
      <c r="AA67" s="139" t="s">
        <v>64</v>
      </c>
      <c r="AB67" s="140">
        <f t="shared" ref="AB67:AH67" si="79">K67+R67</f>
        <v>44.72</v>
      </c>
      <c r="AC67" s="140">
        <f t="shared" si="79"/>
        <v>894.39</v>
      </c>
      <c r="AD67" s="140">
        <f t="shared" si="79"/>
        <v>601.46</v>
      </c>
      <c r="AE67" s="140">
        <f t="shared" si="79"/>
        <v>37.27</v>
      </c>
      <c r="AF67" s="140">
        <f t="shared" si="79"/>
        <v>418</v>
      </c>
      <c r="AG67" s="140">
        <f t="shared" si="79"/>
        <v>0</v>
      </c>
      <c r="AH67" s="140">
        <f t="shared" si="79"/>
        <v>1995.84</v>
      </c>
      <c r="AI67" s="139" t="s">
        <v>34</v>
      </c>
    </row>
    <row r="68" s="39" customFormat="1" ht="16" customHeight="1" spans="1:35">
      <c r="A68" s="129">
        <f t="shared" ref="A68:A131" si="80">ROW()-3</f>
        <v>65</v>
      </c>
      <c r="B68" s="49" t="s">
        <v>1196</v>
      </c>
      <c r="C68" s="49" t="s">
        <v>273</v>
      </c>
      <c r="D68" s="49" t="s">
        <v>274</v>
      </c>
      <c r="E68" s="49">
        <v>3726.65</v>
      </c>
      <c r="F68" s="49">
        <v>3726.65</v>
      </c>
      <c r="G68" s="130">
        <v>6014.67</v>
      </c>
      <c r="H68" s="49">
        <v>3726.65</v>
      </c>
      <c r="I68" s="130">
        <v>3180</v>
      </c>
      <c r="J68" s="130"/>
      <c r="K68" s="49">
        <f t="shared" ref="K68:K131" si="81">ROUND(E68*0.012,2)</f>
        <v>44.72</v>
      </c>
      <c r="L68" s="49">
        <f t="shared" ref="L68:L131" si="82">ROUND(F68*0.16,2)</f>
        <v>596.26</v>
      </c>
      <c r="M68" s="130">
        <f t="shared" ref="M68:M131" si="83">ROUND(G68*0.08,2)</f>
        <v>481.17</v>
      </c>
      <c r="N68" s="49">
        <f t="shared" ref="N68:N131" si="84">ROUND(H68*0.007,2)</f>
        <v>26.09</v>
      </c>
      <c r="O68" s="130">
        <f t="shared" ref="O68:O131" si="85">I68*5%</f>
        <v>159</v>
      </c>
      <c r="P68" s="130">
        <f t="shared" ref="P68:P131" si="86">J68*50%</f>
        <v>0</v>
      </c>
      <c r="Q68" s="130">
        <f t="shared" ref="Q68:Q131" si="87">SUM(K68:P68)</f>
        <v>1307.24</v>
      </c>
      <c r="R68" s="49">
        <f t="shared" ref="R68:R131" si="88">E68*0</f>
        <v>0</v>
      </c>
      <c r="S68" s="49">
        <f t="shared" ref="S68:S131" si="89">ROUND(F68*0.08,2)</f>
        <v>298.13</v>
      </c>
      <c r="T68" s="130">
        <f t="shared" ref="T68:T131" si="90">ROUND(G68*0.02,2)</f>
        <v>120.29</v>
      </c>
      <c r="U68" s="49">
        <f t="shared" ref="U68:U131" si="91">ROUND(H68*0.003,2)</f>
        <v>11.18</v>
      </c>
      <c r="V68" s="130">
        <f t="shared" ref="V68:V131" si="92">I68*5%</f>
        <v>159</v>
      </c>
      <c r="W68" s="130">
        <f t="shared" ref="W68:W131" si="93">J68*50%</f>
        <v>0</v>
      </c>
      <c r="X68" s="49">
        <f t="shared" ref="X68:X131" si="94">SUM(R68:W68)</f>
        <v>588.6</v>
      </c>
      <c r="Y68" s="49">
        <f t="shared" ref="Y68:Y131" si="95">Q68+X68</f>
        <v>1895.84</v>
      </c>
      <c r="Z68" s="49"/>
      <c r="AA68" s="139" t="s">
        <v>69</v>
      </c>
      <c r="AB68" s="140">
        <f t="shared" ref="AB68:AH68" si="96">K68+R68</f>
        <v>44.72</v>
      </c>
      <c r="AC68" s="140">
        <f t="shared" si="96"/>
        <v>894.39</v>
      </c>
      <c r="AD68" s="140">
        <f t="shared" si="96"/>
        <v>601.46</v>
      </c>
      <c r="AE68" s="140">
        <f t="shared" si="96"/>
        <v>37.27</v>
      </c>
      <c r="AF68" s="140">
        <f t="shared" si="96"/>
        <v>318</v>
      </c>
      <c r="AG68" s="140">
        <f t="shared" si="96"/>
        <v>0</v>
      </c>
      <c r="AH68" s="140">
        <f t="shared" si="96"/>
        <v>1895.84</v>
      </c>
      <c r="AI68" s="139" t="s">
        <v>35</v>
      </c>
    </row>
    <row r="69" s="39" customFormat="1" ht="16" customHeight="1" spans="1:35">
      <c r="A69" s="129">
        <f t="shared" si="80"/>
        <v>66</v>
      </c>
      <c r="B69" s="49" t="s">
        <v>1195</v>
      </c>
      <c r="C69" s="49" t="s">
        <v>275</v>
      </c>
      <c r="D69" s="49" t="s">
        <v>276</v>
      </c>
      <c r="E69" s="49">
        <v>3726.65</v>
      </c>
      <c r="F69" s="49">
        <v>3726.65</v>
      </c>
      <c r="G69" s="130">
        <v>6014.67</v>
      </c>
      <c r="H69" s="49">
        <v>3726.65</v>
      </c>
      <c r="I69" s="130">
        <v>4180</v>
      </c>
      <c r="J69" s="130"/>
      <c r="K69" s="49">
        <f t="shared" si="81"/>
        <v>44.72</v>
      </c>
      <c r="L69" s="49">
        <f t="shared" si="82"/>
        <v>596.26</v>
      </c>
      <c r="M69" s="130">
        <f t="shared" si="83"/>
        <v>481.17</v>
      </c>
      <c r="N69" s="49">
        <f t="shared" si="84"/>
        <v>26.09</v>
      </c>
      <c r="O69" s="130">
        <f t="shared" si="85"/>
        <v>209</v>
      </c>
      <c r="P69" s="130">
        <f t="shared" si="86"/>
        <v>0</v>
      </c>
      <c r="Q69" s="130">
        <f t="shared" si="87"/>
        <v>1357.24</v>
      </c>
      <c r="R69" s="49">
        <f t="shared" si="88"/>
        <v>0</v>
      </c>
      <c r="S69" s="49">
        <f t="shared" si="89"/>
        <v>298.13</v>
      </c>
      <c r="T69" s="130">
        <f t="shared" si="90"/>
        <v>120.29</v>
      </c>
      <c r="U69" s="49">
        <f t="shared" si="91"/>
        <v>11.18</v>
      </c>
      <c r="V69" s="130">
        <f t="shared" si="92"/>
        <v>209</v>
      </c>
      <c r="W69" s="130">
        <f t="shared" si="93"/>
        <v>0</v>
      </c>
      <c r="X69" s="49">
        <f t="shared" si="94"/>
        <v>638.6</v>
      </c>
      <c r="Y69" s="49">
        <f t="shared" si="95"/>
        <v>1995.84</v>
      </c>
      <c r="Z69" s="49"/>
      <c r="AA69" s="139" t="s">
        <v>64</v>
      </c>
      <c r="AB69" s="140">
        <f t="shared" ref="AB69:AH69" si="97">K69+R69</f>
        <v>44.72</v>
      </c>
      <c r="AC69" s="140">
        <f t="shared" si="97"/>
        <v>894.39</v>
      </c>
      <c r="AD69" s="140">
        <f t="shared" si="97"/>
        <v>601.46</v>
      </c>
      <c r="AE69" s="140">
        <f t="shared" si="97"/>
        <v>37.27</v>
      </c>
      <c r="AF69" s="140">
        <f t="shared" si="97"/>
        <v>418</v>
      </c>
      <c r="AG69" s="140">
        <f t="shared" si="97"/>
        <v>0</v>
      </c>
      <c r="AH69" s="140">
        <f t="shared" si="97"/>
        <v>1995.84</v>
      </c>
      <c r="AI69" s="139" t="s">
        <v>34</v>
      </c>
    </row>
    <row r="70" s="39" customFormat="1" ht="16" customHeight="1" spans="1:35">
      <c r="A70" s="129">
        <f t="shared" si="80"/>
        <v>67</v>
      </c>
      <c r="B70" s="49" t="s">
        <v>1195</v>
      </c>
      <c r="C70" s="46" t="s">
        <v>277</v>
      </c>
      <c r="D70" s="46" t="s">
        <v>278</v>
      </c>
      <c r="E70" s="49">
        <v>3726.65</v>
      </c>
      <c r="F70" s="49">
        <v>3726.65</v>
      </c>
      <c r="G70" s="130">
        <v>6014.67</v>
      </c>
      <c r="H70" s="49">
        <v>3726.65</v>
      </c>
      <c r="I70" s="130">
        <v>3180</v>
      </c>
      <c r="J70" s="130"/>
      <c r="K70" s="49">
        <f t="shared" si="81"/>
        <v>44.72</v>
      </c>
      <c r="L70" s="49">
        <f t="shared" si="82"/>
        <v>596.26</v>
      </c>
      <c r="M70" s="130">
        <f t="shared" si="83"/>
        <v>481.17</v>
      </c>
      <c r="N70" s="49">
        <f t="shared" si="84"/>
        <v>26.09</v>
      </c>
      <c r="O70" s="130">
        <f t="shared" si="85"/>
        <v>159</v>
      </c>
      <c r="P70" s="130">
        <f t="shared" si="86"/>
        <v>0</v>
      </c>
      <c r="Q70" s="130">
        <f t="shared" si="87"/>
        <v>1307.24</v>
      </c>
      <c r="R70" s="49">
        <f t="shared" si="88"/>
        <v>0</v>
      </c>
      <c r="S70" s="49">
        <f t="shared" si="89"/>
        <v>298.13</v>
      </c>
      <c r="T70" s="130">
        <f t="shared" si="90"/>
        <v>120.29</v>
      </c>
      <c r="U70" s="49">
        <f t="shared" si="91"/>
        <v>11.18</v>
      </c>
      <c r="V70" s="130">
        <f t="shared" si="92"/>
        <v>159</v>
      </c>
      <c r="W70" s="130">
        <f t="shared" si="93"/>
        <v>0</v>
      </c>
      <c r="X70" s="49">
        <f t="shared" si="94"/>
        <v>588.6</v>
      </c>
      <c r="Y70" s="49">
        <f t="shared" si="95"/>
        <v>1895.84</v>
      </c>
      <c r="Z70" s="49"/>
      <c r="AA70" s="139" t="s">
        <v>64</v>
      </c>
      <c r="AB70" s="140">
        <f t="shared" ref="AB70:AH70" si="98">K70+R70</f>
        <v>44.72</v>
      </c>
      <c r="AC70" s="140">
        <f t="shared" si="98"/>
        <v>894.39</v>
      </c>
      <c r="AD70" s="140">
        <f t="shared" si="98"/>
        <v>601.46</v>
      </c>
      <c r="AE70" s="140">
        <f t="shared" si="98"/>
        <v>37.27</v>
      </c>
      <c r="AF70" s="140">
        <f t="shared" si="98"/>
        <v>318</v>
      </c>
      <c r="AG70" s="140">
        <f t="shared" si="98"/>
        <v>0</v>
      </c>
      <c r="AH70" s="140">
        <f t="shared" si="98"/>
        <v>1895.84</v>
      </c>
      <c r="AI70" s="139" t="s">
        <v>34</v>
      </c>
    </row>
    <row r="71" s="39" customFormat="1" ht="16" customHeight="1" spans="1:35">
      <c r="A71" s="129">
        <f t="shared" si="80"/>
        <v>68</v>
      </c>
      <c r="B71" s="49" t="s">
        <v>1195</v>
      </c>
      <c r="C71" s="46" t="s">
        <v>279</v>
      </c>
      <c r="D71" s="451" t="s">
        <v>280</v>
      </c>
      <c r="E71" s="49">
        <v>3726.65</v>
      </c>
      <c r="F71" s="49">
        <v>3726.65</v>
      </c>
      <c r="G71" s="130">
        <v>6014.67</v>
      </c>
      <c r="H71" s="49">
        <v>3726.65</v>
      </c>
      <c r="I71" s="130">
        <v>3180</v>
      </c>
      <c r="J71" s="130"/>
      <c r="K71" s="49">
        <f t="shared" si="81"/>
        <v>44.72</v>
      </c>
      <c r="L71" s="49">
        <f t="shared" si="82"/>
        <v>596.26</v>
      </c>
      <c r="M71" s="130">
        <f t="shared" si="83"/>
        <v>481.17</v>
      </c>
      <c r="N71" s="49">
        <f t="shared" si="84"/>
        <v>26.09</v>
      </c>
      <c r="O71" s="130">
        <f t="shared" si="85"/>
        <v>159</v>
      </c>
      <c r="P71" s="130">
        <f t="shared" si="86"/>
        <v>0</v>
      </c>
      <c r="Q71" s="130">
        <f t="shared" si="87"/>
        <v>1307.24</v>
      </c>
      <c r="R71" s="49">
        <f t="shared" si="88"/>
        <v>0</v>
      </c>
      <c r="S71" s="49">
        <f t="shared" si="89"/>
        <v>298.13</v>
      </c>
      <c r="T71" s="130">
        <f t="shared" si="90"/>
        <v>120.29</v>
      </c>
      <c r="U71" s="49">
        <f t="shared" si="91"/>
        <v>11.18</v>
      </c>
      <c r="V71" s="130">
        <f t="shared" si="92"/>
        <v>159</v>
      </c>
      <c r="W71" s="130">
        <f t="shared" si="93"/>
        <v>0</v>
      </c>
      <c r="X71" s="49">
        <f t="shared" si="94"/>
        <v>588.6</v>
      </c>
      <c r="Y71" s="49">
        <f t="shared" si="95"/>
        <v>1895.84</v>
      </c>
      <c r="Z71" s="49"/>
      <c r="AA71" s="139" t="s">
        <v>64</v>
      </c>
      <c r="AB71" s="140">
        <f t="shared" ref="AB71:AH71" si="99">K71+R71</f>
        <v>44.72</v>
      </c>
      <c r="AC71" s="140">
        <f t="shared" si="99"/>
        <v>894.39</v>
      </c>
      <c r="AD71" s="140">
        <f t="shared" si="99"/>
        <v>601.46</v>
      </c>
      <c r="AE71" s="140">
        <f t="shared" si="99"/>
        <v>37.27</v>
      </c>
      <c r="AF71" s="140">
        <f t="shared" si="99"/>
        <v>318</v>
      </c>
      <c r="AG71" s="140">
        <f t="shared" si="99"/>
        <v>0</v>
      </c>
      <c r="AH71" s="140">
        <f t="shared" si="99"/>
        <v>1895.84</v>
      </c>
      <c r="AI71" s="139" t="s">
        <v>34</v>
      </c>
    </row>
    <row r="72" s="39" customFormat="1" ht="16" customHeight="1" spans="1:35">
      <c r="A72" s="129">
        <f t="shared" si="80"/>
        <v>69</v>
      </c>
      <c r="B72" s="49" t="s">
        <v>281</v>
      </c>
      <c r="C72" s="49" t="s">
        <v>282</v>
      </c>
      <c r="D72" s="49" t="s">
        <v>283</v>
      </c>
      <c r="E72" s="49">
        <v>3820</v>
      </c>
      <c r="F72" s="49">
        <v>3820</v>
      </c>
      <c r="G72" s="130">
        <v>6014.67</v>
      </c>
      <c r="H72" s="49">
        <v>3820</v>
      </c>
      <c r="I72" s="130">
        <v>4180</v>
      </c>
      <c r="J72" s="130"/>
      <c r="K72" s="49">
        <f t="shared" si="81"/>
        <v>45.84</v>
      </c>
      <c r="L72" s="49">
        <f t="shared" si="82"/>
        <v>611.2</v>
      </c>
      <c r="M72" s="130">
        <f t="shared" si="83"/>
        <v>481.17</v>
      </c>
      <c r="N72" s="49">
        <f t="shared" si="84"/>
        <v>26.74</v>
      </c>
      <c r="O72" s="130">
        <f t="shared" si="85"/>
        <v>209</v>
      </c>
      <c r="P72" s="130">
        <f t="shared" si="86"/>
        <v>0</v>
      </c>
      <c r="Q72" s="130">
        <f t="shared" si="87"/>
        <v>1373.95</v>
      </c>
      <c r="R72" s="49">
        <f t="shared" si="88"/>
        <v>0</v>
      </c>
      <c r="S72" s="49">
        <f t="shared" si="89"/>
        <v>305.6</v>
      </c>
      <c r="T72" s="130">
        <f t="shared" si="90"/>
        <v>120.29</v>
      </c>
      <c r="U72" s="49">
        <f t="shared" si="91"/>
        <v>11.46</v>
      </c>
      <c r="V72" s="130">
        <f t="shared" si="92"/>
        <v>209</v>
      </c>
      <c r="W72" s="130">
        <f t="shared" si="93"/>
        <v>0</v>
      </c>
      <c r="X72" s="49">
        <f t="shared" si="94"/>
        <v>646.35</v>
      </c>
      <c r="Y72" s="49">
        <f t="shared" si="95"/>
        <v>2020.3</v>
      </c>
      <c r="Z72" s="49"/>
      <c r="AA72" s="139" t="s">
        <v>81</v>
      </c>
      <c r="AB72" s="140">
        <f t="shared" ref="AB72:AH72" si="100">K72+R72</f>
        <v>45.84</v>
      </c>
      <c r="AC72" s="140">
        <f t="shared" si="100"/>
        <v>916.8</v>
      </c>
      <c r="AD72" s="140">
        <f t="shared" si="100"/>
        <v>601.46</v>
      </c>
      <c r="AE72" s="140">
        <f t="shared" si="100"/>
        <v>38.2</v>
      </c>
      <c r="AF72" s="140">
        <f t="shared" si="100"/>
        <v>418</v>
      </c>
      <c r="AG72" s="140">
        <f t="shared" si="100"/>
        <v>0</v>
      </c>
      <c r="AH72" s="140">
        <f t="shared" si="100"/>
        <v>2020.3</v>
      </c>
      <c r="AI72" s="139" t="s">
        <v>34</v>
      </c>
    </row>
    <row r="73" s="39" customFormat="1" ht="16" customHeight="1" spans="1:35">
      <c r="A73" s="129">
        <f t="shared" si="80"/>
        <v>70</v>
      </c>
      <c r="B73" s="49" t="s">
        <v>139</v>
      </c>
      <c r="C73" s="49" t="s">
        <v>284</v>
      </c>
      <c r="D73" s="49" t="s">
        <v>285</v>
      </c>
      <c r="E73" s="49">
        <v>3726.65</v>
      </c>
      <c r="F73" s="49">
        <v>3726.65</v>
      </c>
      <c r="G73" s="130">
        <v>6014.67</v>
      </c>
      <c r="H73" s="49">
        <v>3726.65</v>
      </c>
      <c r="I73" s="130">
        <v>4180</v>
      </c>
      <c r="J73" s="130"/>
      <c r="K73" s="49">
        <f t="shared" si="81"/>
        <v>44.72</v>
      </c>
      <c r="L73" s="49">
        <f t="shared" si="82"/>
        <v>596.26</v>
      </c>
      <c r="M73" s="130">
        <f t="shared" si="83"/>
        <v>481.17</v>
      </c>
      <c r="N73" s="49">
        <f t="shared" si="84"/>
        <v>26.09</v>
      </c>
      <c r="O73" s="130">
        <f t="shared" si="85"/>
        <v>209</v>
      </c>
      <c r="P73" s="130">
        <f t="shared" si="86"/>
        <v>0</v>
      </c>
      <c r="Q73" s="130">
        <f t="shared" si="87"/>
        <v>1357.24</v>
      </c>
      <c r="R73" s="49">
        <f t="shared" si="88"/>
        <v>0</v>
      </c>
      <c r="S73" s="49">
        <f t="shared" si="89"/>
        <v>298.13</v>
      </c>
      <c r="T73" s="130">
        <f t="shared" si="90"/>
        <v>120.29</v>
      </c>
      <c r="U73" s="49">
        <f t="shared" si="91"/>
        <v>11.18</v>
      </c>
      <c r="V73" s="130">
        <f t="shared" si="92"/>
        <v>209</v>
      </c>
      <c r="W73" s="130">
        <f t="shared" si="93"/>
        <v>0</v>
      </c>
      <c r="X73" s="49">
        <f t="shared" si="94"/>
        <v>638.6</v>
      </c>
      <c r="Y73" s="49">
        <f t="shared" si="95"/>
        <v>1995.84</v>
      </c>
      <c r="Z73" s="49"/>
      <c r="AA73" s="139" t="s">
        <v>81</v>
      </c>
      <c r="AB73" s="140">
        <f t="shared" ref="AB73:AH73" si="101">K73+R73</f>
        <v>44.72</v>
      </c>
      <c r="AC73" s="140">
        <f t="shared" si="101"/>
        <v>894.39</v>
      </c>
      <c r="AD73" s="140">
        <f t="shared" si="101"/>
        <v>601.46</v>
      </c>
      <c r="AE73" s="140">
        <f t="shared" si="101"/>
        <v>37.27</v>
      </c>
      <c r="AF73" s="140">
        <f t="shared" si="101"/>
        <v>418</v>
      </c>
      <c r="AG73" s="140">
        <f t="shared" si="101"/>
        <v>0</v>
      </c>
      <c r="AH73" s="140">
        <f t="shared" si="101"/>
        <v>1995.84</v>
      </c>
      <c r="AI73" s="139" t="s">
        <v>34</v>
      </c>
    </row>
    <row r="74" s="39" customFormat="1" ht="16" customHeight="1" spans="1:35">
      <c r="A74" s="129">
        <f t="shared" si="80"/>
        <v>71</v>
      </c>
      <c r="B74" s="49" t="s">
        <v>129</v>
      </c>
      <c r="C74" s="46" t="s">
        <v>286</v>
      </c>
      <c r="D74" s="46" t="s">
        <v>287</v>
      </c>
      <c r="E74" s="49">
        <v>3726.65</v>
      </c>
      <c r="F74" s="49">
        <v>3726.65</v>
      </c>
      <c r="G74" s="130">
        <v>6014.67</v>
      </c>
      <c r="H74" s="49">
        <v>3726.65</v>
      </c>
      <c r="I74" s="130">
        <v>2200</v>
      </c>
      <c r="J74" s="130"/>
      <c r="K74" s="49">
        <f t="shared" si="81"/>
        <v>44.72</v>
      </c>
      <c r="L74" s="49">
        <f t="shared" si="82"/>
        <v>596.26</v>
      </c>
      <c r="M74" s="130">
        <f t="shared" si="83"/>
        <v>481.17</v>
      </c>
      <c r="N74" s="49">
        <f t="shared" si="84"/>
        <v>26.09</v>
      </c>
      <c r="O74" s="130">
        <f t="shared" si="85"/>
        <v>110</v>
      </c>
      <c r="P74" s="130">
        <f t="shared" si="86"/>
        <v>0</v>
      </c>
      <c r="Q74" s="130">
        <f t="shared" si="87"/>
        <v>1258.24</v>
      </c>
      <c r="R74" s="49">
        <f t="shared" si="88"/>
        <v>0</v>
      </c>
      <c r="S74" s="49">
        <f t="shared" si="89"/>
        <v>298.13</v>
      </c>
      <c r="T74" s="130">
        <f t="shared" si="90"/>
        <v>120.29</v>
      </c>
      <c r="U74" s="49">
        <f t="shared" si="91"/>
        <v>11.18</v>
      </c>
      <c r="V74" s="130">
        <f t="shared" si="92"/>
        <v>110</v>
      </c>
      <c r="W74" s="130">
        <f t="shared" si="93"/>
        <v>0</v>
      </c>
      <c r="X74" s="49">
        <f t="shared" si="94"/>
        <v>539.6</v>
      </c>
      <c r="Y74" s="49">
        <f t="shared" si="95"/>
        <v>1797.84</v>
      </c>
      <c r="Z74" s="49"/>
      <c r="AA74" s="139" t="s">
        <v>82</v>
      </c>
      <c r="AB74" s="140">
        <f t="shared" ref="AB74:AH74" si="102">K74+R74</f>
        <v>44.72</v>
      </c>
      <c r="AC74" s="140">
        <f t="shared" si="102"/>
        <v>894.39</v>
      </c>
      <c r="AD74" s="140">
        <f t="shared" si="102"/>
        <v>601.46</v>
      </c>
      <c r="AE74" s="140">
        <f t="shared" si="102"/>
        <v>37.27</v>
      </c>
      <c r="AF74" s="140">
        <f t="shared" si="102"/>
        <v>220</v>
      </c>
      <c r="AG74" s="140">
        <f t="shared" si="102"/>
        <v>0</v>
      </c>
      <c r="AH74" s="140">
        <f t="shared" si="102"/>
        <v>1797.84</v>
      </c>
      <c r="AI74" s="139" t="s">
        <v>35</v>
      </c>
    </row>
    <row r="75" s="39" customFormat="1" ht="16" customHeight="1" spans="1:35">
      <c r="A75" s="129">
        <f t="shared" si="80"/>
        <v>72</v>
      </c>
      <c r="B75" s="49" t="s">
        <v>201</v>
      </c>
      <c r="C75" s="49" t="s">
        <v>288</v>
      </c>
      <c r="D75" s="49" t="s">
        <v>289</v>
      </c>
      <c r="E75" s="49">
        <v>3726.65</v>
      </c>
      <c r="F75" s="49">
        <v>3726.65</v>
      </c>
      <c r="G75" s="130">
        <v>6014.67</v>
      </c>
      <c r="H75" s="49">
        <v>3726.65</v>
      </c>
      <c r="I75" s="130">
        <v>2200</v>
      </c>
      <c r="J75" s="130"/>
      <c r="K75" s="49">
        <f t="shared" si="81"/>
        <v>44.72</v>
      </c>
      <c r="L75" s="49">
        <f t="shared" si="82"/>
        <v>596.26</v>
      </c>
      <c r="M75" s="130">
        <f t="shared" si="83"/>
        <v>481.17</v>
      </c>
      <c r="N75" s="49">
        <f t="shared" si="84"/>
        <v>26.09</v>
      </c>
      <c r="O75" s="130">
        <f t="shared" si="85"/>
        <v>110</v>
      </c>
      <c r="P75" s="130">
        <f t="shared" si="86"/>
        <v>0</v>
      </c>
      <c r="Q75" s="130">
        <f t="shared" si="87"/>
        <v>1258.24</v>
      </c>
      <c r="R75" s="49">
        <f t="shared" si="88"/>
        <v>0</v>
      </c>
      <c r="S75" s="49">
        <f t="shared" si="89"/>
        <v>298.13</v>
      </c>
      <c r="T75" s="130">
        <f t="shared" si="90"/>
        <v>120.29</v>
      </c>
      <c r="U75" s="49">
        <f t="shared" si="91"/>
        <v>11.18</v>
      </c>
      <c r="V75" s="130">
        <f t="shared" si="92"/>
        <v>110</v>
      </c>
      <c r="W75" s="130">
        <f t="shared" si="93"/>
        <v>0</v>
      </c>
      <c r="X75" s="49">
        <f t="shared" si="94"/>
        <v>539.6</v>
      </c>
      <c r="Y75" s="49">
        <f t="shared" si="95"/>
        <v>1797.84</v>
      </c>
      <c r="Z75" s="49"/>
      <c r="AA75" s="139" t="s">
        <v>66</v>
      </c>
      <c r="AB75" s="140">
        <f t="shared" ref="AB75:AH75" si="103">K75+R75</f>
        <v>44.72</v>
      </c>
      <c r="AC75" s="140">
        <f t="shared" si="103"/>
        <v>894.39</v>
      </c>
      <c r="AD75" s="140">
        <f t="shared" si="103"/>
        <v>601.46</v>
      </c>
      <c r="AE75" s="140">
        <f t="shared" si="103"/>
        <v>37.27</v>
      </c>
      <c r="AF75" s="140">
        <f t="shared" si="103"/>
        <v>220</v>
      </c>
      <c r="AG75" s="140">
        <f t="shared" si="103"/>
        <v>0</v>
      </c>
      <c r="AH75" s="140">
        <f t="shared" si="103"/>
        <v>1797.84</v>
      </c>
      <c r="AI75" s="139" t="s">
        <v>32</v>
      </c>
    </row>
    <row r="76" s="39" customFormat="1" ht="16" customHeight="1" spans="1:35">
      <c r="A76" s="129">
        <f t="shared" si="80"/>
        <v>73</v>
      </c>
      <c r="B76" s="49" t="s">
        <v>201</v>
      </c>
      <c r="C76" s="49" t="s">
        <v>290</v>
      </c>
      <c r="D76" s="49" t="s">
        <v>291</v>
      </c>
      <c r="E76" s="49">
        <v>3726.65</v>
      </c>
      <c r="F76" s="49">
        <v>3726.65</v>
      </c>
      <c r="G76" s="130">
        <v>6014.67</v>
      </c>
      <c r="H76" s="49">
        <v>3726.65</v>
      </c>
      <c r="I76" s="130">
        <v>2200</v>
      </c>
      <c r="J76" s="130"/>
      <c r="K76" s="49">
        <f t="shared" si="81"/>
        <v>44.72</v>
      </c>
      <c r="L76" s="49">
        <f t="shared" si="82"/>
        <v>596.26</v>
      </c>
      <c r="M76" s="130">
        <f t="shared" si="83"/>
        <v>481.17</v>
      </c>
      <c r="N76" s="49">
        <f t="shared" si="84"/>
        <v>26.09</v>
      </c>
      <c r="O76" s="130">
        <f t="shared" si="85"/>
        <v>110</v>
      </c>
      <c r="P76" s="130">
        <f t="shared" si="86"/>
        <v>0</v>
      </c>
      <c r="Q76" s="130">
        <f t="shared" si="87"/>
        <v>1258.24</v>
      </c>
      <c r="R76" s="49">
        <f t="shared" si="88"/>
        <v>0</v>
      </c>
      <c r="S76" s="49">
        <f t="shared" si="89"/>
        <v>298.13</v>
      </c>
      <c r="T76" s="130">
        <f t="shared" si="90"/>
        <v>120.29</v>
      </c>
      <c r="U76" s="49">
        <f t="shared" si="91"/>
        <v>11.18</v>
      </c>
      <c r="V76" s="130">
        <f t="shared" si="92"/>
        <v>110</v>
      </c>
      <c r="W76" s="130">
        <f t="shared" si="93"/>
        <v>0</v>
      </c>
      <c r="X76" s="49">
        <f t="shared" si="94"/>
        <v>539.6</v>
      </c>
      <c r="Y76" s="49">
        <f t="shared" si="95"/>
        <v>1797.84</v>
      </c>
      <c r="Z76" s="49"/>
      <c r="AA76" s="139" t="s">
        <v>66</v>
      </c>
      <c r="AB76" s="140">
        <f t="shared" ref="AB76:AH76" si="104">K76+R76</f>
        <v>44.72</v>
      </c>
      <c r="AC76" s="140">
        <f t="shared" si="104"/>
        <v>894.39</v>
      </c>
      <c r="AD76" s="140">
        <f t="shared" si="104"/>
        <v>601.46</v>
      </c>
      <c r="AE76" s="140">
        <f t="shared" si="104"/>
        <v>37.27</v>
      </c>
      <c r="AF76" s="140">
        <f t="shared" si="104"/>
        <v>220</v>
      </c>
      <c r="AG76" s="140">
        <f t="shared" si="104"/>
        <v>0</v>
      </c>
      <c r="AH76" s="140">
        <f t="shared" si="104"/>
        <v>1797.84</v>
      </c>
      <c r="AI76" s="139" t="s">
        <v>32</v>
      </c>
    </row>
    <row r="77" s="39" customFormat="1" ht="16" customHeight="1" spans="1:35">
      <c r="A77" s="129">
        <f t="shared" si="80"/>
        <v>74</v>
      </c>
      <c r="B77" s="49" t="s">
        <v>201</v>
      </c>
      <c r="C77" s="49" t="s">
        <v>292</v>
      </c>
      <c r="D77" s="49" t="s">
        <v>293</v>
      </c>
      <c r="E77" s="49">
        <v>3726.65</v>
      </c>
      <c r="F77" s="49">
        <v>3726.65</v>
      </c>
      <c r="G77" s="130">
        <v>6014.67</v>
      </c>
      <c r="H77" s="49">
        <v>3726.65</v>
      </c>
      <c r="I77" s="130">
        <v>2200</v>
      </c>
      <c r="J77" s="130"/>
      <c r="K77" s="49">
        <f t="shared" si="81"/>
        <v>44.72</v>
      </c>
      <c r="L77" s="49">
        <f t="shared" si="82"/>
        <v>596.26</v>
      </c>
      <c r="M77" s="130">
        <f t="shared" si="83"/>
        <v>481.17</v>
      </c>
      <c r="N77" s="49">
        <f t="shared" si="84"/>
        <v>26.09</v>
      </c>
      <c r="O77" s="130">
        <f t="shared" si="85"/>
        <v>110</v>
      </c>
      <c r="P77" s="130">
        <f t="shared" si="86"/>
        <v>0</v>
      </c>
      <c r="Q77" s="130">
        <f t="shared" si="87"/>
        <v>1258.24</v>
      </c>
      <c r="R77" s="49">
        <f t="shared" si="88"/>
        <v>0</v>
      </c>
      <c r="S77" s="49">
        <f t="shared" si="89"/>
        <v>298.13</v>
      </c>
      <c r="T77" s="130">
        <f t="shared" si="90"/>
        <v>120.29</v>
      </c>
      <c r="U77" s="49">
        <f t="shared" si="91"/>
        <v>11.18</v>
      </c>
      <c r="V77" s="130">
        <f t="shared" si="92"/>
        <v>110</v>
      </c>
      <c r="W77" s="130">
        <f t="shared" si="93"/>
        <v>0</v>
      </c>
      <c r="X77" s="49">
        <f t="shared" si="94"/>
        <v>539.6</v>
      </c>
      <c r="Y77" s="49">
        <f t="shared" si="95"/>
        <v>1797.84</v>
      </c>
      <c r="Z77" s="49"/>
      <c r="AA77" s="139" t="s">
        <v>66</v>
      </c>
      <c r="AB77" s="140">
        <f t="shared" ref="AB77:AH77" si="105">K77+R77</f>
        <v>44.72</v>
      </c>
      <c r="AC77" s="140">
        <f t="shared" si="105"/>
        <v>894.39</v>
      </c>
      <c r="AD77" s="140">
        <f t="shared" si="105"/>
        <v>601.46</v>
      </c>
      <c r="AE77" s="140">
        <f t="shared" si="105"/>
        <v>37.27</v>
      </c>
      <c r="AF77" s="140">
        <f t="shared" si="105"/>
        <v>220</v>
      </c>
      <c r="AG77" s="140">
        <f t="shared" si="105"/>
        <v>0</v>
      </c>
      <c r="AH77" s="140">
        <f t="shared" si="105"/>
        <v>1797.84</v>
      </c>
      <c r="AI77" s="139" t="s">
        <v>32</v>
      </c>
    </row>
    <row r="78" s="39" customFormat="1" ht="16" customHeight="1" spans="1:35">
      <c r="A78" s="129">
        <f t="shared" si="80"/>
        <v>75</v>
      </c>
      <c r="B78" s="49" t="s">
        <v>201</v>
      </c>
      <c r="C78" s="49" t="s">
        <v>294</v>
      </c>
      <c r="D78" s="49" t="s">
        <v>295</v>
      </c>
      <c r="E78" s="49">
        <v>3726.65</v>
      </c>
      <c r="F78" s="49">
        <v>3726.65</v>
      </c>
      <c r="G78" s="130">
        <v>6014.67</v>
      </c>
      <c r="H78" s="49">
        <v>3726.65</v>
      </c>
      <c r="I78" s="130">
        <v>2200</v>
      </c>
      <c r="J78" s="130"/>
      <c r="K78" s="49">
        <f t="shared" si="81"/>
        <v>44.72</v>
      </c>
      <c r="L78" s="49">
        <f t="shared" si="82"/>
        <v>596.26</v>
      </c>
      <c r="M78" s="130">
        <f t="shared" si="83"/>
        <v>481.17</v>
      </c>
      <c r="N78" s="49">
        <f t="shared" si="84"/>
        <v>26.09</v>
      </c>
      <c r="O78" s="130">
        <f t="shared" si="85"/>
        <v>110</v>
      </c>
      <c r="P78" s="130">
        <f t="shared" si="86"/>
        <v>0</v>
      </c>
      <c r="Q78" s="130">
        <f t="shared" si="87"/>
        <v>1258.24</v>
      </c>
      <c r="R78" s="49">
        <f t="shared" si="88"/>
        <v>0</v>
      </c>
      <c r="S78" s="49">
        <f t="shared" si="89"/>
        <v>298.13</v>
      </c>
      <c r="T78" s="130">
        <f t="shared" si="90"/>
        <v>120.29</v>
      </c>
      <c r="U78" s="49">
        <f t="shared" si="91"/>
        <v>11.18</v>
      </c>
      <c r="V78" s="130">
        <f t="shared" si="92"/>
        <v>110</v>
      </c>
      <c r="W78" s="130">
        <f t="shared" si="93"/>
        <v>0</v>
      </c>
      <c r="X78" s="49">
        <f t="shared" si="94"/>
        <v>539.6</v>
      </c>
      <c r="Y78" s="49">
        <f t="shared" si="95"/>
        <v>1797.84</v>
      </c>
      <c r="Z78" s="49"/>
      <c r="AA78" s="139" t="s">
        <v>70</v>
      </c>
      <c r="AB78" s="140">
        <f t="shared" ref="AB78:AH78" si="106">K78+R78</f>
        <v>44.72</v>
      </c>
      <c r="AC78" s="140">
        <f t="shared" si="106"/>
        <v>894.39</v>
      </c>
      <c r="AD78" s="140">
        <f t="shared" si="106"/>
        <v>601.46</v>
      </c>
      <c r="AE78" s="140">
        <f t="shared" si="106"/>
        <v>37.27</v>
      </c>
      <c r="AF78" s="140">
        <f t="shared" si="106"/>
        <v>220</v>
      </c>
      <c r="AG78" s="140">
        <f t="shared" si="106"/>
        <v>0</v>
      </c>
      <c r="AH78" s="140">
        <f t="shared" si="106"/>
        <v>1797.84</v>
      </c>
      <c r="AI78" s="139" t="s">
        <v>32</v>
      </c>
    </row>
    <row r="79" s="39" customFormat="1" ht="16" customHeight="1" spans="1:35">
      <c r="A79" s="129">
        <f t="shared" si="80"/>
        <v>76</v>
      </c>
      <c r="B79" s="49" t="s">
        <v>201</v>
      </c>
      <c r="C79" s="49" t="s">
        <v>296</v>
      </c>
      <c r="D79" s="49" t="s">
        <v>297</v>
      </c>
      <c r="E79" s="49">
        <v>3726.65</v>
      </c>
      <c r="F79" s="49">
        <v>3726.65</v>
      </c>
      <c r="G79" s="130">
        <v>6014.67</v>
      </c>
      <c r="H79" s="49">
        <v>3726.65</v>
      </c>
      <c r="I79" s="130">
        <v>2200</v>
      </c>
      <c r="J79" s="130"/>
      <c r="K79" s="49">
        <f t="shared" si="81"/>
        <v>44.72</v>
      </c>
      <c r="L79" s="49">
        <f t="shared" si="82"/>
        <v>596.26</v>
      </c>
      <c r="M79" s="130">
        <f t="shared" si="83"/>
        <v>481.17</v>
      </c>
      <c r="N79" s="49">
        <f t="shared" si="84"/>
        <v>26.09</v>
      </c>
      <c r="O79" s="130">
        <f t="shared" si="85"/>
        <v>110</v>
      </c>
      <c r="P79" s="130">
        <f t="shared" si="86"/>
        <v>0</v>
      </c>
      <c r="Q79" s="130">
        <f t="shared" si="87"/>
        <v>1258.24</v>
      </c>
      <c r="R79" s="49">
        <f t="shared" si="88"/>
        <v>0</v>
      </c>
      <c r="S79" s="49">
        <f t="shared" si="89"/>
        <v>298.13</v>
      </c>
      <c r="T79" s="130">
        <f t="shared" si="90"/>
        <v>120.29</v>
      </c>
      <c r="U79" s="49">
        <f t="shared" si="91"/>
        <v>11.18</v>
      </c>
      <c r="V79" s="130">
        <f t="shared" si="92"/>
        <v>110</v>
      </c>
      <c r="W79" s="130">
        <f t="shared" si="93"/>
        <v>0</v>
      </c>
      <c r="X79" s="49">
        <f t="shared" si="94"/>
        <v>539.6</v>
      </c>
      <c r="Y79" s="49">
        <f t="shared" si="95"/>
        <v>1797.84</v>
      </c>
      <c r="Z79" s="49"/>
      <c r="AA79" s="139" t="s">
        <v>66</v>
      </c>
      <c r="AB79" s="140">
        <f t="shared" ref="AB79:AH79" si="107">K79+R79</f>
        <v>44.72</v>
      </c>
      <c r="AC79" s="140">
        <f t="shared" si="107"/>
        <v>894.39</v>
      </c>
      <c r="AD79" s="140">
        <f t="shared" si="107"/>
        <v>601.46</v>
      </c>
      <c r="AE79" s="140">
        <f t="shared" si="107"/>
        <v>37.27</v>
      </c>
      <c r="AF79" s="140">
        <f t="shared" si="107"/>
        <v>220</v>
      </c>
      <c r="AG79" s="140">
        <f t="shared" si="107"/>
        <v>0</v>
      </c>
      <c r="AH79" s="140">
        <f t="shared" si="107"/>
        <v>1797.84</v>
      </c>
      <c r="AI79" s="139" t="s">
        <v>32</v>
      </c>
    </row>
    <row r="80" s="39" customFormat="1" ht="16" customHeight="1" spans="1:35">
      <c r="A80" s="129">
        <f t="shared" si="80"/>
        <v>77</v>
      </c>
      <c r="B80" s="49" t="s">
        <v>212</v>
      </c>
      <c r="C80" s="49" t="s">
        <v>298</v>
      </c>
      <c r="D80" s="49" t="s">
        <v>299</v>
      </c>
      <c r="E80" s="49">
        <v>3726.65</v>
      </c>
      <c r="F80" s="49">
        <v>3726.65</v>
      </c>
      <c r="G80" s="130">
        <v>6014.67</v>
      </c>
      <c r="H80" s="49">
        <v>3726.65</v>
      </c>
      <c r="I80" s="130">
        <v>2200</v>
      </c>
      <c r="J80" s="130"/>
      <c r="K80" s="49">
        <f t="shared" si="81"/>
        <v>44.72</v>
      </c>
      <c r="L80" s="49">
        <f t="shared" si="82"/>
        <v>596.26</v>
      </c>
      <c r="M80" s="130">
        <f t="shared" si="83"/>
        <v>481.17</v>
      </c>
      <c r="N80" s="49">
        <f t="shared" si="84"/>
        <v>26.09</v>
      </c>
      <c r="O80" s="130">
        <f t="shared" si="85"/>
        <v>110</v>
      </c>
      <c r="P80" s="130">
        <f t="shared" si="86"/>
        <v>0</v>
      </c>
      <c r="Q80" s="130">
        <f t="shared" si="87"/>
        <v>1258.24</v>
      </c>
      <c r="R80" s="49">
        <f t="shared" si="88"/>
        <v>0</v>
      </c>
      <c r="S80" s="49">
        <f t="shared" si="89"/>
        <v>298.13</v>
      </c>
      <c r="T80" s="130">
        <f t="shared" si="90"/>
        <v>120.29</v>
      </c>
      <c r="U80" s="49">
        <f t="shared" si="91"/>
        <v>11.18</v>
      </c>
      <c r="V80" s="130">
        <f t="shared" si="92"/>
        <v>110</v>
      </c>
      <c r="W80" s="130">
        <f t="shared" si="93"/>
        <v>0</v>
      </c>
      <c r="X80" s="49">
        <f t="shared" si="94"/>
        <v>539.6</v>
      </c>
      <c r="Y80" s="49">
        <f t="shared" si="95"/>
        <v>1797.84</v>
      </c>
      <c r="Z80" s="49"/>
      <c r="AA80" s="139" t="s">
        <v>70</v>
      </c>
      <c r="AB80" s="140">
        <f t="shared" ref="AB80:AH80" si="108">K80+R80</f>
        <v>44.72</v>
      </c>
      <c r="AC80" s="140">
        <f t="shared" si="108"/>
        <v>894.39</v>
      </c>
      <c r="AD80" s="140">
        <f t="shared" si="108"/>
        <v>601.46</v>
      </c>
      <c r="AE80" s="140">
        <f t="shared" si="108"/>
        <v>37.27</v>
      </c>
      <c r="AF80" s="140">
        <f t="shared" si="108"/>
        <v>220</v>
      </c>
      <c r="AG80" s="140">
        <f t="shared" si="108"/>
        <v>0</v>
      </c>
      <c r="AH80" s="140">
        <f t="shared" si="108"/>
        <v>1797.84</v>
      </c>
      <c r="AI80" s="139" t="s">
        <v>32</v>
      </c>
    </row>
    <row r="81" s="39" customFormat="1" ht="16" customHeight="1" spans="1:35">
      <c r="A81" s="129">
        <f t="shared" si="80"/>
        <v>78</v>
      </c>
      <c r="B81" s="49" t="s">
        <v>201</v>
      </c>
      <c r="C81" s="134" t="s">
        <v>300</v>
      </c>
      <c r="D81" s="49" t="s">
        <v>301</v>
      </c>
      <c r="E81" s="49">
        <v>3726.65</v>
      </c>
      <c r="F81" s="49">
        <v>3726.65</v>
      </c>
      <c r="G81" s="130">
        <v>6014.67</v>
      </c>
      <c r="H81" s="49">
        <v>3726.65</v>
      </c>
      <c r="I81" s="130">
        <v>0</v>
      </c>
      <c r="J81" s="130"/>
      <c r="K81" s="49">
        <f t="shared" si="81"/>
        <v>44.72</v>
      </c>
      <c r="L81" s="49">
        <f t="shared" si="82"/>
        <v>596.26</v>
      </c>
      <c r="M81" s="130">
        <f t="shared" si="83"/>
        <v>481.17</v>
      </c>
      <c r="N81" s="49">
        <f t="shared" si="84"/>
        <v>26.09</v>
      </c>
      <c r="O81" s="130">
        <f t="shared" si="85"/>
        <v>0</v>
      </c>
      <c r="P81" s="130">
        <f t="shared" si="86"/>
        <v>0</v>
      </c>
      <c r="Q81" s="130">
        <f t="shared" si="87"/>
        <v>1148.24</v>
      </c>
      <c r="R81" s="49">
        <f t="shared" si="88"/>
        <v>0</v>
      </c>
      <c r="S81" s="49">
        <f t="shared" si="89"/>
        <v>298.13</v>
      </c>
      <c r="T81" s="130">
        <f t="shared" si="90"/>
        <v>120.29</v>
      </c>
      <c r="U81" s="49">
        <f t="shared" si="91"/>
        <v>11.18</v>
      </c>
      <c r="V81" s="130">
        <f t="shared" si="92"/>
        <v>0</v>
      </c>
      <c r="W81" s="130">
        <f t="shared" si="93"/>
        <v>0</v>
      </c>
      <c r="X81" s="49">
        <f t="shared" si="94"/>
        <v>429.6</v>
      </c>
      <c r="Y81" s="49">
        <f t="shared" si="95"/>
        <v>1577.84</v>
      </c>
      <c r="Z81" s="49"/>
      <c r="AA81" s="139" t="s">
        <v>66</v>
      </c>
      <c r="AB81" s="140">
        <f t="shared" ref="AB81:AH81" si="109">K81+R81</f>
        <v>44.72</v>
      </c>
      <c r="AC81" s="140">
        <f t="shared" si="109"/>
        <v>894.39</v>
      </c>
      <c r="AD81" s="140">
        <f t="shared" si="109"/>
        <v>601.46</v>
      </c>
      <c r="AE81" s="140">
        <f t="shared" si="109"/>
        <v>37.27</v>
      </c>
      <c r="AF81" s="140">
        <f t="shared" si="109"/>
        <v>0</v>
      </c>
      <c r="AG81" s="140">
        <f t="shared" si="109"/>
        <v>0</v>
      </c>
      <c r="AH81" s="140">
        <f t="shared" si="109"/>
        <v>1577.84</v>
      </c>
      <c r="AI81" s="139" t="s">
        <v>32</v>
      </c>
    </row>
    <row r="82" s="39" customFormat="1" ht="16" customHeight="1" spans="1:35">
      <c r="A82" s="129">
        <f t="shared" si="80"/>
        <v>79</v>
      </c>
      <c r="B82" s="49" t="s">
        <v>201</v>
      </c>
      <c r="C82" s="49" t="s">
        <v>302</v>
      </c>
      <c r="D82" s="49" t="s">
        <v>303</v>
      </c>
      <c r="E82" s="49">
        <v>3726.65</v>
      </c>
      <c r="F82" s="49">
        <v>3726.65</v>
      </c>
      <c r="G82" s="130">
        <v>6014.67</v>
      </c>
      <c r="H82" s="49">
        <v>3726.65</v>
      </c>
      <c r="I82" s="130">
        <v>2200</v>
      </c>
      <c r="J82" s="130"/>
      <c r="K82" s="49">
        <f t="shared" si="81"/>
        <v>44.72</v>
      </c>
      <c r="L82" s="49">
        <f t="shared" si="82"/>
        <v>596.26</v>
      </c>
      <c r="M82" s="130">
        <f t="shared" si="83"/>
        <v>481.17</v>
      </c>
      <c r="N82" s="49">
        <f t="shared" si="84"/>
        <v>26.09</v>
      </c>
      <c r="O82" s="130">
        <f t="shared" si="85"/>
        <v>110</v>
      </c>
      <c r="P82" s="130">
        <f t="shared" si="86"/>
        <v>0</v>
      </c>
      <c r="Q82" s="130">
        <f t="shared" si="87"/>
        <v>1258.24</v>
      </c>
      <c r="R82" s="49">
        <f t="shared" si="88"/>
        <v>0</v>
      </c>
      <c r="S82" s="49">
        <f t="shared" si="89"/>
        <v>298.13</v>
      </c>
      <c r="T82" s="130">
        <f t="shared" si="90"/>
        <v>120.29</v>
      </c>
      <c r="U82" s="49">
        <f t="shared" si="91"/>
        <v>11.18</v>
      </c>
      <c r="V82" s="130">
        <f t="shared" si="92"/>
        <v>110</v>
      </c>
      <c r="W82" s="130">
        <f t="shared" si="93"/>
        <v>0</v>
      </c>
      <c r="X82" s="49">
        <f t="shared" si="94"/>
        <v>539.6</v>
      </c>
      <c r="Y82" s="49">
        <f t="shared" si="95"/>
        <v>1797.84</v>
      </c>
      <c r="Z82" s="49"/>
      <c r="AA82" s="139" t="s">
        <v>70</v>
      </c>
      <c r="AB82" s="140">
        <f t="shared" ref="AB82:AH82" si="110">K82+R82</f>
        <v>44.72</v>
      </c>
      <c r="AC82" s="140">
        <f t="shared" si="110"/>
        <v>894.39</v>
      </c>
      <c r="AD82" s="140">
        <f t="shared" si="110"/>
        <v>601.46</v>
      </c>
      <c r="AE82" s="140">
        <f t="shared" si="110"/>
        <v>37.27</v>
      </c>
      <c r="AF82" s="140">
        <f t="shared" si="110"/>
        <v>220</v>
      </c>
      <c r="AG82" s="140">
        <f t="shared" si="110"/>
        <v>0</v>
      </c>
      <c r="AH82" s="140">
        <f t="shared" si="110"/>
        <v>1797.84</v>
      </c>
      <c r="AI82" s="139" t="s">
        <v>32</v>
      </c>
    </row>
    <row r="83" s="39" customFormat="1" ht="16" customHeight="1" spans="1:35">
      <c r="A83" s="129">
        <f t="shared" si="80"/>
        <v>80</v>
      </c>
      <c r="B83" s="49" t="s">
        <v>201</v>
      </c>
      <c r="C83" s="49" t="s">
        <v>304</v>
      </c>
      <c r="D83" s="49" t="s">
        <v>305</v>
      </c>
      <c r="E83" s="49">
        <v>3726.65</v>
      </c>
      <c r="F83" s="49">
        <v>3726.65</v>
      </c>
      <c r="G83" s="130">
        <v>6014.67</v>
      </c>
      <c r="H83" s="49">
        <v>3726.65</v>
      </c>
      <c r="I83" s="130">
        <v>2200</v>
      </c>
      <c r="J83" s="130"/>
      <c r="K83" s="49">
        <f t="shared" si="81"/>
        <v>44.72</v>
      </c>
      <c r="L83" s="49">
        <f t="shared" si="82"/>
        <v>596.26</v>
      </c>
      <c r="M83" s="130">
        <f t="shared" si="83"/>
        <v>481.17</v>
      </c>
      <c r="N83" s="49">
        <f t="shared" si="84"/>
        <v>26.09</v>
      </c>
      <c r="O83" s="130">
        <f t="shared" si="85"/>
        <v>110</v>
      </c>
      <c r="P83" s="130">
        <f t="shared" si="86"/>
        <v>0</v>
      </c>
      <c r="Q83" s="130">
        <f t="shared" si="87"/>
        <v>1258.24</v>
      </c>
      <c r="R83" s="49">
        <f t="shared" si="88"/>
        <v>0</v>
      </c>
      <c r="S83" s="49">
        <f t="shared" si="89"/>
        <v>298.13</v>
      </c>
      <c r="T83" s="130">
        <f t="shared" si="90"/>
        <v>120.29</v>
      </c>
      <c r="U83" s="49">
        <f t="shared" si="91"/>
        <v>11.18</v>
      </c>
      <c r="V83" s="130">
        <f t="shared" si="92"/>
        <v>110</v>
      </c>
      <c r="W83" s="130">
        <f t="shared" si="93"/>
        <v>0</v>
      </c>
      <c r="X83" s="49">
        <f t="shared" si="94"/>
        <v>539.6</v>
      </c>
      <c r="Y83" s="49">
        <f t="shared" si="95"/>
        <v>1797.84</v>
      </c>
      <c r="Z83" s="49"/>
      <c r="AA83" s="139" t="s">
        <v>70</v>
      </c>
      <c r="AB83" s="140">
        <f t="shared" ref="AB83:AH83" si="111">K83+R83</f>
        <v>44.72</v>
      </c>
      <c r="AC83" s="140">
        <f t="shared" si="111"/>
        <v>894.39</v>
      </c>
      <c r="AD83" s="140">
        <f t="shared" si="111"/>
        <v>601.46</v>
      </c>
      <c r="AE83" s="140">
        <f t="shared" si="111"/>
        <v>37.27</v>
      </c>
      <c r="AF83" s="140">
        <f t="shared" si="111"/>
        <v>220</v>
      </c>
      <c r="AG83" s="140">
        <f t="shared" si="111"/>
        <v>0</v>
      </c>
      <c r="AH83" s="140">
        <f t="shared" si="111"/>
        <v>1797.84</v>
      </c>
      <c r="AI83" s="139" t="s">
        <v>32</v>
      </c>
    </row>
    <row r="84" s="39" customFormat="1" ht="16" customHeight="1" spans="1:35">
      <c r="A84" s="129">
        <f t="shared" si="80"/>
        <v>81</v>
      </c>
      <c r="B84" s="49" t="s">
        <v>209</v>
      </c>
      <c r="C84" s="49" t="s">
        <v>306</v>
      </c>
      <c r="D84" s="49" t="s">
        <v>307</v>
      </c>
      <c r="E84" s="49">
        <v>3726.65</v>
      </c>
      <c r="F84" s="49">
        <v>3726.65</v>
      </c>
      <c r="G84" s="130">
        <v>6014.67</v>
      </c>
      <c r="H84" s="49">
        <v>3726.65</v>
      </c>
      <c r="I84" s="130">
        <v>2544</v>
      </c>
      <c r="J84" s="130"/>
      <c r="K84" s="49">
        <f t="shared" si="81"/>
        <v>44.72</v>
      </c>
      <c r="L84" s="49">
        <f t="shared" si="82"/>
        <v>596.26</v>
      </c>
      <c r="M84" s="130">
        <f t="shared" si="83"/>
        <v>481.17</v>
      </c>
      <c r="N84" s="49">
        <f t="shared" si="84"/>
        <v>26.09</v>
      </c>
      <c r="O84" s="130">
        <f t="shared" si="85"/>
        <v>127.2</v>
      </c>
      <c r="P84" s="130">
        <f t="shared" si="86"/>
        <v>0</v>
      </c>
      <c r="Q84" s="130">
        <f t="shared" si="87"/>
        <v>1275.44</v>
      </c>
      <c r="R84" s="49">
        <f t="shared" si="88"/>
        <v>0</v>
      </c>
      <c r="S84" s="49">
        <f t="shared" si="89"/>
        <v>298.13</v>
      </c>
      <c r="T84" s="130">
        <f t="shared" si="90"/>
        <v>120.29</v>
      </c>
      <c r="U84" s="49">
        <f t="shared" si="91"/>
        <v>11.18</v>
      </c>
      <c r="V84" s="130">
        <f t="shared" si="92"/>
        <v>127.2</v>
      </c>
      <c r="W84" s="130">
        <f t="shared" si="93"/>
        <v>0</v>
      </c>
      <c r="X84" s="49">
        <f t="shared" si="94"/>
        <v>556.8</v>
      </c>
      <c r="Y84" s="49">
        <f t="shared" si="95"/>
        <v>1832.24</v>
      </c>
      <c r="Z84" s="49"/>
      <c r="AA84" s="139" t="s">
        <v>69</v>
      </c>
      <c r="AB84" s="140">
        <f t="shared" ref="AB84:AH84" si="112">K84+R84</f>
        <v>44.72</v>
      </c>
      <c r="AC84" s="140">
        <f t="shared" si="112"/>
        <v>894.39</v>
      </c>
      <c r="AD84" s="140">
        <f t="shared" si="112"/>
        <v>601.46</v>
      </c>
      <c r="AE84" s="140">
        <f t="shared" si="112"/>
        <v>37.27</v>
      </c>
      <c r="AF84" s="140">
        <f t="shared" si="112"/>
        <v>254.4</v>
      </c>
      <c r="AG84" s="140">
        <f t="shared" si="112"/>
        <v>0</v>
      </c>
      <c r="AH84" s="140">
        <f t="shared" si="112"/>
        <v>1832.24</v>
      </c>
      <c r="AI84" s="139" t="s">
        <v>32</v>
      </c>
    </row>
    <row r="85" s="39" customFormat="1" ht="16" customHeight="1" spans="1:35">
      <c r="A85" s="129">
        <f t="shared" si="80"/>
        <v>82</v>
      </c>
      <c r="B85" s="49" t="s">
        <v>209</v>
      </c>
      <c r="C85" s="49" t="s">
        <v>308</v>
      </c>
      <c r="D85" s="49" t="s">
        <v>309</v>
      </c>
      <c r="E85" s="49">
        <v>3726.65</v>
      </c>
      <c r="F85" s="49">
        <v>3726.65</v>
      </c>
      <c r="G85" s="130">
        <v>6014.67</v>
      </c>
      <c r="H85" s="49">
        <v>3726.65</v>
      </c>
      <c r="I85" s="130">
        <v>2200</v>
      </c>
      <c r="J85" s="130"/>
      <c r="K85" s="49">
        <f t="shared" si="81"/>
        <v>44.72</v>
      </c>
      <c r="L85" s="49">
        <f t="shared" si="82"/>
        <v>596.26</v>
      </c>
      <c r="M85" s="130">
        <f t="shared" si="83"/>
        <v>481.17</v>
      </c>
      <c r="N85" s="49">
        <f t="shared" si="84"/>
        <v>26.09</v>
      </c>
      <c r="O85" s="130">
        <f t="shared" si="85"/>
        <v>110</v>
      </c>
      <c r="P85" s="130">
        <f t="shared" si="86"/>
        <v>0</v>
      </c>
      <c r="Q85" s="130">
        <f t="shared" si="87"/>
        <v>1258.24</v>
      </c>
      <c r="R85" s="49">
        <f t="shared" si="88"/>
        <v>0</v>
      </c>
      <c r="S85" s="49">
        <f t="shared" si="89"/>
        <v>298.13</v>
      </c>
      <c r="T85" s="130">
        <f t="shared" si="90"/>
        <v>120.29</v>
      </c>
      <c r="U85" s="49">
        <f t="shared" si="91"/>
        <v>11.18</v>
      </c>
      <c r="V85" s="130">
        <f t="shared" si="92"/>
        <v>110</v>
      </c>
      <c r="W85" s="130">
        <f t="shared" si="93"/>
        <v>0</v>
      </c>
      <c r="X85" s="49">
        <f t="shared" si="94"/>
        <v>539.6</v>
      </c>
      <c r="Y85" s="49">
        <f t="shared" si="95"/>
        <v>1797.84</v>
      </c>
      <c r="Z85" s="49"/>
      <c r="AA85" s="139" t="s">
        <v>69</v>
      </c>
      <c r="AB85" s="140">
        <f t="shared" ref="AB85:AH85" si="113">K85+R85</f>
        <v>44.72</v>
      </c>
      <c r="AC85" s="140">
        <f t="shared" si="113"/>
        <v>894.39</v>
      </c>
      <c r="AD85" s="140">
        <f t="shared" si="113"/>
        <v>601.46</v>
      </c>
      <c r="AE85" s="140">
        <f t="shared" si="113"/>
        <v>37.27</v>
      </c>
      <c r="AF85" s="140">
        <f t="shared" si="113"/>
        <v>220</v>
      </c>
      <c r="AG85" s="140">
        <f t="shared" si="113"/>
        <v>0</v>
      </c>
      <c r="AH85" s="140">
        <f t="shared" si="113"/>
        <v>1797.84</v>
      </c>
      <c r="AI85" s="139" t="s">
        <v>32</v>
      </c>
    </row>
    <row r="86" s="39" customFormat="1" ht="16" customHeight="1" spans="1:35">
      <c r="A86" s="129">
        <f t="shared" si="80"/>
        <v>83</v>
      </c>
      <c r="B86" s="49" t="s">
        <v>209</v>
      </c>
      <c r="C86" s="49" t="s">
        <v>310</v>
      </c>
      <c r="D86" s="49" t="s">
        <v>311</v>
      </c>
      <c r="E86" s="49">
        <v>3726.65</v>
      </c>
      <c r="F86" s="49">
        <v>3726.65</v>
      </c>
      <c r="G86" s="130">
        <v>6014.67</v>
      </c>
      <c r="H86" s="49">
        <v>3726.65</v>
      </c>
      <c r="I86" s="130">
        <v>2544</v>
      </c>
      <c r="J86" s="130"/>
      <c r="K86" s="49">
        <f t="shared" si="81"/>
        <v>44.72</v>
      </c>
      <c r="L86" s="49">
        <f t="shared" si="82"/>
        <v>596.26</v>
      </c>
      <c r="M86" s="130">
        <f t="shared" si="83"/>
        <v>481.17</v>
      </c>
      <c r="N86" s="49">
        <f t="shared" si="84"/>
        <v>26.09</v>
      </c>
      <c r="O86" s="130">
        <f t="shared" si="85"/>
        <v>127.2</v>
      </c>
      <c r="P86" s="130">
        <f t="shared" si="86"/>
        <v>0</v>
      </c>
      <c r="Q86" s="130">
        <f t="shared" si="87"/>
        <v>1275.44</v>
      </c>
      <c r="R86" s="49">
        <f t="shared" si="88"/>
        <v>0</v>
      </c>
      <c r="S86" s="49">
        <f t="shared" si="89"/>
        <v>298.13</v>
      </c>
      <c r="T86" s="130">
        <f t="shared" si="90"/>
        <v>120.29</v>
      </c>
      <c r="U86" s="49">
        <f t="shared" si="91"/>
        <v>11.18</v>
      </c>
      <c r="V86" s="130">
        <f t="shared" si="92"/>
        <v>127.2</v>
      </c>
      <c r="W86" s="130">
        <f t="shared" si="93"/>
        <v>0</v>
      </c>
      <c r="X86" s="49">
        <f t="shared" si="94"/>
        <v>556.8</v>
      </c>
      <c r="Y86" s="49">
        <f t="shared" si="95"/>
        <v>1832.24</v>
      </c>
      <c r="Z86" s="49"/>
      <c r="AA86" s="139" t="s">
        <v>69</v>
      </c>
      <c r="AB86" s="140">
        <f t="shared" ref="AB86:AH86" si="114">K86+R86</f>
        <v>44.72</v>
      </c>
      <c r="AC86" s="140">
        <f t="shared" si="114"/>
        <v>894.39</v>
      </c>
      <c r="AD86" s="140">
        <f t="shared" si="114"/>
        <v>601.46</v>
      </c>
      <c r="AE86" s="140">
        <f t="shared" si="114"/>
        <v>37.27</v>
      </c>
      <c r="AF86" s="140">
        <f t="shared" si="114"/>
        <v>254.4</v>
      </c>
      <c r="AG86" s="140">
        <f t="shared" si="114"/>
        <v>0</v>
      </c>
      <c r="AH86" s="140">
        <f t="shared" si="114"/>
        <v>1832.24</v>
      </c>
      <c r="AI86" s="139" t="s">
        <v>32</v>
      </c>
    </row>
    <row r="87" s="39" customFormat="1" ht="16" customHeight="1" spans="1:35">
      <c r="A87" s="129">
        <f t="shared" si="80"/>
        <v>84</v>
      </c>
      <c r="B87" s="49" t="s">
        <v>209</v>
      </c>
      <c r="C87" s="49" t="s">
        <v>312</v>
      </c>
      <c r="D87" s="49" t="s">
        <v>313</v>
      </c>
      <c r="E87" s="49">
        <v>3726.65</v>
      </c>
      <c r="F87" s="49">
        <v>3726.65</v>
      </c>
      <c r="G87" s="130">
        <v>6014.67</v>
      </c>
      <c r="H87" s="49">
        <v>3726.65</v>
      </c>
      <c r="I87" s="130">
        <v>2200</v>
      </c>
      <c r="J87" s="130"/>
      <c r="K87" s="49">
        <f t="shared" si="81"/>
        <v>44.72</v>
      </c>
      <c r="L87" s="49">
        <f t="shared" si="82"/>
        <v>596.26</v>
      </c>
      <c r="M87" s="130">
        <f t="shared" si="83"/>
        <v>481.17</v>
      </c>
      <c r="N87" s="49">
        <f t="shared" si="84"/>
        <v>26.09</v>
      </c>
      <c r="O87" s="130">
        <f t="shared" si="85"/>
        <v>110</v>
      </c>
      <c r="P87" s="130">
        <f t="shared" si="86"/>
        <v>0</v>
      </c>
      <c r="Q87" s="130">
        <f t="shared" si="87"/>
        <v>1258.24</v>
      </c>
      <c r="R87" s="49">
        <f t="shared" si="88"/>
        <v>0</v>
      </c>
      <c r="S87" s="49">
        <f t="shared" si="89"/>
        <v>298.13</v>
      </c>
      <c r="T87" s="130">
        <f t="shared" si="90"/>
        <v>120.29</v>
      </c>
      <c r="U87" s="49">
        <f t="shared" si="91"/>
        <v>11.18</v>
      </c>
      <c r="V87" s="130">
        <f t="shared" si="92"/>
        <v>110</v>
      </c>
      <c r="W87" s="130">
        <f t="shared" si="93"/>
        <v>0</v>
      </c>
      <c r="X87" s="49">
        <f t="shared" si="94"/>
        <v>539.6</v>
      </c>
      <c r="Y87" s="49">
        <f t="shared" si="95"/>
        <v>1797.84</v>
      </c>
      <c r="Z87" s="49"/>
      <c r="AA87" s="139" t="s">
        <v>69</v>
      </c>
      <c r="AB87" s="140">
        <f t="shared" ref="AB87:AH87" si="115">K87+R87</f>
        <v>44.72</v>
      </c>
      <c r="AC87" s="140">
        <f t="shared" si="115"/>
        <v>894.39</v>
      </c>
      <c r="AD87" s="140">
        <f t="shared" si="115"/>
        <v>601.46</v>
      </c>
      <c r="AE87" s="140">
        <f t="shared" si="115"/>
        <v>37.27</v>
      </c>
      <c r="AF87" s="140">
        <f t="shared" si="115"/>
        <v>220</v>
      </c>
      <c r="AG87" s="140">
        <f t="shared" si="115"/>
        <v>0</v>
      </c>
      <c r="AH87" s="140">
        <f t="shared" si="115"/>
        <v>1797.84</v>
      </c>
      <c r="AI87" s="139" t="s">
        <v>32</v>
      </c>
    </row>
    <row r="88" s="39" customFormat="1" ht="16" customHeight="1" spans="1:35">
      <c r="A88" s="129">
        <f t="shared" si="80"/>
        <v>85</v>
      </c>
      <c r="B88" s="49" t="s">
        <v>209</v>
      </c>
      <c r="C88" s="49" t="s">
        <v>314</v>
      </c>
      <c r="D88" s="49" t="s">
        <v>315</v>
      </c>
      <c r="E88" s="49">
        <v>3726.65</v>
      </c>
      <c r="F88" s="49">
        <v>3726.65</v>
      </c>
      <c r="G88" s="130">
        <v>6014.67</v>
      </c>
      <c r="H88" s="49">
        <v>3726.65</v>
      </c>
      <c r="I88" s="130">
        <v>2544</v>
      </c>
      <c r="J88" s="130"/>
      <c r="K88" s="49">
        <f t="shared" si="81"/>
        <v>44.72</v>
      </c>
      <c r="L88" s="49">
        <f t="shared" si="82"/>
        <v>596.26</v>
      </c>
      <c r="M88" s="130">
        <f t="shared" si="83"/>
        <v>481.17</v>
      </c>
      <c r="N88" s="49">
        <f t="shared" si="84"/>
        <v>26.09</v>
      </c>
      <c r="O88" s="130">
        <f t="shared" si="85"/>
        <v>127.2</v>
      </c>
      <c r="P88" s="130">
        <f t="shared" si="86"/>
        <v>0</v>
      </c>
      <c r="Q88" s="130">
        <f t="shared" si="87"/>
        <v>1275.44</v>
      </c>
      <c r="R88" s="49">
        <f t="shared" si="88"/>
        <v>0</v>
      </c>
      <c r="S88" s="49">
        <f t="shared" si="89"/>
        <v>298.13</v>
      </c>
      <c r="T88" s="130">
        <f t="shared" si="90"/>
        <v>120.29</v>
      </c>
      <c r="U88" s="49">
        <f t="shared" si="91"/>
        <v>11.18</v>
      </c>
      <c r="V88" s="130">
        <f t="shared" si="92"/>
        <v>127.2</v>
      </c>
      <c r="W88" s="130">
        <f t="shared" si="93"/>
        <v>0</v>
      </c>
      <c r="X88" s="49">
        <f t="shared" si="94"/>
        <v>556.8</v>
      </c>
      <c r="Y88" s="49">
        <f t="shared" si="95"/>
        <v>1832.24</v>
      </c>
      <c r="Z88" s="49"/>
      <c r="AA88" s="139" t="s">
        <v>69</v>
      </c>
      <c r="AB88" s="140">
        <f t="shared" ref="AB88:AH88" si="116">K88+R88</f>
        <v>44.72</v>
      </c>
      <c r="AC88" s="140">
        <f t="shared" si="116"/>
        <v>894.39</v>
      </c>
      <c r="AD88" s="140">
        <f t="shared" si="116"/>
        <v>601.46</v>
      </c>
      <c r="AE88" s="140">
        <f t="shared" si="116"/>
        <v>37.27</v>
      </c>
      <c r="AF88" s="140">
        <f t="shared" si="116"/>
        <v>254.4</v>
      </c>
      <c r="AG88" s="140">
        <f t="shared" si="116"/>
        <v>0</v>
      </c>
      <c r="AH88" s="140">
        <f t="shared" si="116"/>
        <v>1832.24</v>
      </c>
      <c r="AI88" s="139" t="s">
        <v>32</v>
      </c>
    </row>
    <row r="89" s="39" customFormat="1" ht="16" customHeight="1" spans="1:35">
      <c r="A89" s="129">
        <f t="shared" si="80"/>
        <v>86</v>
      </c>
      <c r="B89" s="49" t="s">
        <v>209</v>
      </c>
      <c r="C89" s="49" t="s">
        <v>316</v>
      </c>
      <c r="D89" s="49" t="s">
        <v>317</v>
      </c>
      <c r="E89" s="49">
        <v>3726.65</v>
      </c>
      <c r="F89" s="49">
        <v>3726.65</v>
      </c>
      <c r="G89" s="130">
        <v>6014.67</v>
      </c>
      <c r="H89" s="49">
        <v>3726.65</v>
      </c>
      <c r="I89" s="130">
        <v>2200</v>
      </c>
      <c r="J89" s="130"/>
      <c r="K89" s="49">
        <f t="shared" si="81"/>
        <v>44.72</v>
      </c>
      <c r="L89" s="49">
        <f t="shared" si="82"/>
        <v>596.26</v>
      </c>
      <c r="M89" s="130">
        <f t="shared" si="83"/>
        <v>481.17</v>
      </c>
      <c r="N89" s="49">
        <f t="shared" si="84"/>
        <v>26.09</v>
      </c>
      <c r="O89" s="130">
        <f t="shared" si="85"/>
        <v>110</v>
      </c>
      <c r="P89" s="130">
        <f t="shared" si="86"/>
        <v>0</v>
      </c>
      <c r="Q89" s="130">
        <f t="shared" si="87"/>
        <v>1258.24</v>
      </c>
      <c r="R89" s="49">
        <f t="shared" si="88"/>
        <v>0</v>
      </c>
      <c r="S89" s="49">
        <f t="shared" si="89"/>
        <v>298.13</v>
      </c>
      <c r="T89" s="130">
        <f t="shared" si="90"/>
        <v>120.29</v>
      </c>
      <c r="U89" s="49">
        <f t="shared" si="91"/>
        <v>11.18</v>
      </c>
      <c r="V89" s="130">
        <f t="shared" si="92"/>
        <v>110</v>
      </c>
      <c r="W89" s="130">
        <f t="shared" si="93"/>
        <v>0</v>
      </c>
      <c r="X89" s="49">
        <f t="shared" si="94"/>
        <v>539.6</v>
      </c>
      <c r="Y89" s="49">
        <f t="shared" si="95"/>
        <v>1797.84</v>
      </c>
      <c r="Z89" s="49"/>
      <c r="AA89" s="139" t="s">
        <v>69</v>
      </c>
      <c r="AB89" s="140">
        <f t="shared" ref="AB89:AH89" si="117">K89+R89</f>
        <v>44.72</v>
      </c>
      <c r="AC89" s="140">
        <f t="shared" si="117"/>
        <v>894.39</v>
      </c>
      <c r="AD89" s="140">
        <f t="shared" si="117"/>
        <v>601.46</v>
      </c>
      <c r="AE89" s="140">
        <f t="shared" si="117"/>
        <v>37.27</v>
      </c>
      <c r="AF89" s="140">
        <f t="shared" si="117"/>
        <v>220</v>
      </c>
      <c r="AG89" s="140">
        <f t="shared" si="117"/>
        <v>0</v>
      </c>
      <c r="AH89" s="140">
        <f t="shared" si="117"/>
        <v>1797.84</v>
      </c>
      <c r="AI89" s="139" t="s">
        <v>32</v>
      </c>
    </row>
    <row r="90" s="39" customFormat="1" ht="16" customHeight="1" spans="1:35">
      <c r="A90" s="129">
        <f t="shared" si="80"/>
        <v>87</v>
      </c>
      <c r="B90" s="49" t="s">
        <v>209</v>
      </c>
      <c r="C90" s="49" t="s">
        <v>318</v>
      </c>
      <c r="D90" s="49" t="s">
        <v>319</v>
      </c>
      <c r="E90" s="49">
        <v>3726.65</v>
      </c>
      <c r="F90" s="49">
        <v>3726.65</v>
      </c>
      <c r="G90" s="130">
        <v>6014.67</v>
      </c>
      <c r="H90" s="49">
        <v>3726.65</v>
      </c>
      <c r="I90" s="130">
        <v>2200</v>
      </c>
      <c r="J90" s="130"/>
      <c r="K90" s="49">
        <f t="shared" si="81"/>
        <v>44.72</v>
      </c>
      <c r="L90" s="49">
        <f t="shared" si="82"/>
        <v>596.26</v>
      </c>
      <c r="M90" s="130">
        <f t="shared" si="83"/>
        <v>481.17</v>
      </c>
      <c r="N90" s="49">
        <f t="shared" si="84"/>
        <v>26.09</v>
      </c>
      <c r="O90" s="130">
        <f t="shared" si="85"/>
        <v>110</v>
      </c>
      <c r="P90" s="130">
        <f t="shared" si="86"/>
        <v>0</v>
      </c>
      <c r="Q90" s="130">
        <f t="shared" si="87"/>
        <v>1258.24</v>
      </c>
      <c r="R90" s="49">
        <f t="shared" si="88"/>
        <v>0</v>
      </c>
      <c r="S90" s="49">
        <f t="shared" si="89"/>
        <v>298.13</v>
      </c>
      <c r="T90" s="130">
        <f t="shared" si="90"/>
        <v>120.29</v>
      </c>
      <c r="U90" s="49">
        <f t="shared" si="91"/>
        <v>11.18</v>
      </c>
      <c r="V90" s="130">
        <f t="shared" si="92"/>
        <v>110</v>
      </c>
      <c r="W90" s="130">
        <f t="shared" si="93"/>
        <v>0</v>
      </c>
      <c r="X90" s="49">
        <f t="shared" si="94"/>
        <v>539.6</v>
      </c>
      <c r="Y90" s="49">
        <f t="shared" si="95"/>
        <v>1797.84</v>
      </c>
      <c r="Z90" s="49"/>
      <c r="AA90" s="139" t="s">
        <v>69</v>
      </c>
      <c r="AB90" s="140">
        <f t="shared" ref="AB90:AH90" si="118">K90+R90</f>
        <v>44.72</v>
      </c>
      <c r="AC90" s="140">
        <f t="shared" si="118"/>
        <v>894.39</v>
      </c>
      <c r="AD90" s="140">
        <f t="shared" si="118"/>
        <v>601.46</v>
      </c>
      <c r="AE90" s="140">
        <f t="shared" si="118"/>
        <v>37.27</v>
      </c>
      <c r="AF90" s="140">
        <f t="shared" si="118"/>
        <v>220</v>
      </c>
      <c r="AG90" s="140">
        <f t="shared" si="118"/>
        <v>0</v>
      </c>
      <c r="AH90" s="140">
        <f t="shared" si="118"/>
        <v>1797.84</v>
      </c>
      <c r="AI90" s="139" t="s">
        <v>32</v>
      </c>
    </row>
    <row r="91" s="39" customFormat="1" ht="16" customHeight="1" spans="1:35">
      <c r="A91" s="129">
        <f t="shared" si="80"/>
        <v>88</v>
      </c>
      <c r="B91" s="49" t="s">
        <v>209</v>
      </c>
      <c r="C91" s="49" t="s">
        <v>320</v>
      </c>
      <c r="D91" s="49" t="s">
        <v>321</v>
      </c>
      <c r="E91" s="49">
        <v>3726.65</v>
      </c>
      <c r="F91" s="49">
        <v>3726.65</v>
      </c>
      <c r="G91" s="130">
        <v>6014.67</v>
      </c>
      <c r="H91" s="49">
        <v>3726.65</v>
      </c>
      <c r="I91" s="130">
        <v>2544</v>
      </c>
      <c r="J91" s="130"/>
      <c r="K91" s="49">
        <f t="shared" si="81"/>
        <v>44.72</v>
      </c>
      <c r="L91" s="49">
        <f t="shared" si="82"/>
        <v>596.26</v>
      </c>
      <c r="M91" s="130">
        <f t="shared" si="83"/>
        <v>481.17</v>
      </c>
      <c r="N91" s="49">
        <f t="shared" si="84"/>
        <v>26.09</v>
      </c>
      <c r="O91" s="130">
        <f t="shared" si="85"/>
        <v>127.2</v>
      </c>
      <c r="P91" s="130">
        <f t="shared" si="86"/>
        <v>0</v>
      </c>
      <c r="Q91" s="130">
        <f t="shared" si="87"/>
        <v>1275.44</v>
      </c>
      <c r="R91" s="49">
        <f t="shared" si="88"/>
        <v>0</v>
      </c>
      <c r="S91" s="49">
        <f t="shared" si="89"/>
        <v>298.13</v>
      </c>
      <c r="T91" s="130">
        <f t="shared" si="90"/>
        <v>120.29</v>
      </c>
      <c r="U91" s="49">
        <f t="shared" si="91"/>
        <v>11.18</v>
      </c>
      <c r="V91" s="130">
        <f t="shared" si="92"/>
        <v>127.2</v>
      </c>
      <c r="W91" s="130">
        <f t="shared" si="93"/>
        <v>0</v>
      </c>
      <c r="X91" s="49">
        <f t="shared" si="94"/>
        <v>556.8</v>
      </c>
      <c r="Y91" s="49">
        <f t="shared" si="95"/>
        <v>1832.24</v>
      </c>
      <c r="Z91" s="49"/>
      <c r="AA91" s="139" t="s">
        <v>69</v>
      </c>
      <c r="AB91" s="140">
        <f t="shared" ref="AB91:AH91" si="119">K91+R91</f>
        <v>44.72</v>
      </c>
      <c r="AC91" s="140">
        <f t="shared" si="119"/>
        <v>894.39</v>
      </c>
      <c r="AD91" s="140">
        <f t="shared" si="119"/>
        <v>601.46</v>
      </c>
      <c r="AE91" s="140">
        <f t="shared" si="119"/>
        <v>37.27</v>
      </c>
      <c r="AF91" s="140">
        <f t="shared" si="119"/>
        <v>254.4</v>
      </c>
      <c r="AG91" s="140">
        <f t="shared" si="119"/>
        <v>0</v>
      </c>
      <c r="AH91" s="140">
        <f t="shared" si="119"/>
        <v>1832.24</v>
      </c>
      <c r="AI91" s="139" t="s">
        <v>32</v>
      </c>
    </row>
    <row r="92" s="39" customFormat="1" ht="16" customHeight="1" spans="1:35">
      <c r="A92" s="129">
        <f t="shared" si="80"/>
        <v>89</v>
      </c>
      <c r="B92" s="49" t="s">
        <v>209</v>
      </c>
      <c r="C92" s="49" t="s">
        <v>322</v>
      </c>
      <c r="D92" s="49" t="s">
        <v>323</v>
      </c>
      <c r="E92" s="49">
        <v>3726.65</v>
      </c>
      <c r="F92" s="49">
        <v>3726.65</v>
      </c>
      <c r="G92" s="130">
        <v>6014.67</v>
      </c>
      <c r="H92" s="49">
        <v>3726.65</v>
      </c>
      <c r="I92" s="130">
        <v>2200</v>
      </c>
      <c r="J92" s="130"/>
      <c r="K92" s="49">
        <f t="shared" si="81"/>
        <v>44.72</v>
      </c>
      <c r="L92" s="49">
        <f t="shared" si="82"/>
        <v>596.26</v>
      </c>
      <c r="M92" s="130">
        <f t="shared" si="83"/>
        <v>481.17</v>
      </c>
      <c r="N92" s="49">
        <f t="shared" si="84"/>
        <v>26.09</v>
      </c>
      <c r="O92" s="130">
        <f t="shared" si="85"/>
        <v>110</v>
      </c>
      <c r="P92" s="130">
        <f t="shared" si="86"/>
        <v>0</v>
      </c>
      <c r="Q92" s="130">
        <f t="shared" si="87"/>
        <v>1258.24</v>
      </c>
      <c r="R92" s="49">
        <f t="shared" si="88"/>
        <v>0</v>
      </c>
      <c r="S92" s="49">
        <f t="shared" si="89"/>
        <v>298.13</v>
      </c>
      <c r="T92" s="130">
        <f t="shared" si="90"/>
        <v>120.29</v>
      </c>
      <c r="U92" s="49">
        <f t="shared" si="91"/>
        <v>11.18</v>
      </c>
      <c r="V92" s="130">
        <f t="shared" si="92"/>
        <v>110</v>
      </c>
      <c r="W92" s="130">
        <f t="shared" si="93"/>
        <v>0</v>
      </c>
      <c r="X92" s="49">
        <f t="shared" si="94"/>
        <v>539.6</v>
      </c>
      <c r="Y92" s="49">
        <f t="shared" si="95"/>
        <v>1797.84</v>
      </c>
      <c r="Z92" s="49"/>
      <c r="AA92" s="139" t="s">
        <v>69</v>
      </c>
      <c r="AB92" s="140">
        <f t="shared" ref="AB92:AH92" si="120">K92+R92</f>
        <v>44.72</v>
      </c>
      <c r="AC92" s="140">
        <f t="shared" si="120"/>
        <v>894.39</v>
      </c>
      <c r="AD92" s="140">
        <f t="shared" si="120"/>
        <v>601.46</v>
      </c>
      <c r="AE92" s="140">
        <f t="shared" si="120"/>
        <v>37.27</v>
      </c>
      <c r="AF92" s="140">
        <f t="shared" si="120"/>
        <v>220</v>
      </c>
      <c r="AG92" s="140">
        <f t="shared" si="120"/>
        <v>0</v>
      </c>
      <c r="AH92" s="140">
        <f t="shared" si="120"/>
        <v>1797.84</v>
      </c>
      <c r="AI92" s="139" t="s">
        <v>32</v>
      </c>
    </row>
    <row r="93" s="39" customFormat="1" ht="16" customHeight="1" spans="1:35">
      <c r="A93" s="129">
        <f t="shared" si="80"/>
        <v>90</v>
      </c>
      <c r="B93" s="49" t="s">
        <v>209</v>
      </c>
      <c r="C93" s="49" t="s">
        <v>324</v>
      </c>
      <c r="D93" s="49" t="s">
        <v>325</v>
      </c>
      <c r="E93" s="49">
        <v>3726.65</v>
      </c>
      <c r="F93" s="49">
        <v>3726.65</v>
      </c>
      <c r="G93" s="130">
        <v>6014.67</v>
      </c>
      <c r="H93" s="49">
        <v>3726.65</v>
      </c>
      <c r="I93" s="130">
        <v>2200</v>
      </c>
      <c r="J93" s="130"/>
      <c r="K93" s="49">
        <f t="shared" si="81"/>
        <v>44.72</v>
      </c>
      <c r="L93" s="49">
        <f t="shared" si="82"/>
        <v>596.26</v>
      </c>
      <c r="M93" s="130">
        <f t="shared" si="83"/>
        <v>481.17</v>
      </c>
      <c r="N93" s="49">
        <f t="shared" si="84"/>
        <v>26.09</v>
      </c>
      <c r="O93" s="130">
        <f t="shared" si="85"/>
        <v>110</v>
      </c>
      <c r="P93" s="130">
        <f t="shared" si="86"/>
        <v>0</v>
      </c>
      <c r="Q93" s="130">
        <f t="shared" si="87"/>
        <v>1258.24</v>
      </c>
      <c r="R93" s="49">
        <f t="shared" si="88"/>
        <v>0</v>
      </c>
      <c r="S93" s="49">
        <f t="shared" si="89"/>
        <v>298.13</v>
      </c>
      <c r="T93" s="130">
        <f t="shared" si="90"/>
        <v>120.29</v>
      </c>
      <c r="U93" s="49">
        <f t="shared" si="91"/>
        <v>11.18</v>
      </c>
      <c r="V93" s="130">
        <f t="shared" si="92"/>
        <v>110</v>
      </c>
      <c r="W93" s="130">
        <f t="shared" si="93"/>
        <v>0</v>
      </c>
      <c r="X93" s="49">
        <f t="shared" si="94"/>
        <v>539.6</v>
      </c>
      <c r="Y93" s="49">
        <f t="shared" si="95"/>
        <v>1797.84</v>
      </c>
      <c r="Z93" s="49"/>
      <c r="AA93" s="139" t="s">
        <v>69</v>
      </c>
      <c r="AB93" s="140">
        <f t="shared" ref="AB93:AH93" si="121">K93+R93</f>
        <v>44.72</v>
      </c>
      <c r="AC93" s="140">
        <f t="shared" si="121"/>
        <v>894.39</v>
      </c>
      <c r="AD93" s="140">
        <f t="shared" si="121"/>
        <v>601.46</v>
      </c>
      <c r="AE93" s="140">
        <f t="shared" si="121"/>
        <v>37.27</v>
      </c>
      <c r="AF93" s="140">
        <f t="shared" si="121"/>
        <v>220</v>
      </c>
      <c r="AG93" s="140">
        <f t="shared" si="121"/>
        <v>0</v>
      </c>
      <c r="AH93" s="140">
        <f t="shared" si="121"/>
        <v>1797.84</v>
      </c>
      <c r="AI93" s="139" t="s">
        <v>32</v>
      </c>
    </row>
    <row r="94" s="39" customFormat="1" ht="16" customHeight="1" spans="1:35">
      <c r="A94" s="129">
        <f t="shared" si="80"/>
        <v>91</v>
      </c>
      <c r="B94" s="49" t="s">
        <v>209</v>
      </c>
      <c r="C94" s="49" t="s">
        <v>326</v>
      </c>
      <c r="D94" s="49" t="s">
        <v>327</v>
      </c>
      <c r="E94" s="49">
        <v>3726.65</v>
      </c>
      <c r="F94" s="49">
        <v>3726.65</v>
      </c>
      <c r="G94" s="130">
        <v>6014.67</v>
      </c>
      <c r="H94" s="49">
        <v>3726.65</v>
      </c>
      <c r="I94" s="130">
        <v>2200</v>
      </c>
      <c r="J94" s="130"/>
      <c r="K94" s="49">
        <f t="shared" si="81"/>
        <v>44.72</v>
      </c>
      <c r="L94" s="49">
        <f t="shared" si="82"/>
        <v>596.26</v>
      </c>
      <c r="M94" s="130">
        <f t="shared" si="83"/>
        <v>481.17</v>
      </c>
      <c r="N94" s="49">
        <f t="shared" si="84"/>
        <v>26.09</v>
      </c>
      <c r="O94" s="130">
        <f t="shared" si="85"/>
        <v>110</v>
      </c>
      <c r="P94" s="130">
        <f t="shared" si="86"/>
        <v>0</v>
      </c>
      <c r="Q94" s="130">
        <f t="shared" si="87"/>
        <v>1258.24</v>
      </c>
      <c r="R94" s="49">
        <f t="shared" si="88"/>
        <v>0</v>
      </c>
      <c r="S94" s="49">
        <f t="shared" si="89"/>
        <v>298.13</v>
      </c>
      <c r="T94" s="130">
        <f t="shared" si="90"/>
        <v>120.29</v>
      </c>
      <c r="U94" s="49">
        <f t="shared" si="91"/>
        <v>11.18</v>
      </c>
      <c r="V94" s="130">
        <f t="shared" si="92"/>
        <v>110</v>
      </c>
      <c r="W94" s="130">
        <f t="shared" si="93"/>
        <v>0</v>
      </c>
      <c r="X94" s="49">
        <f t="shared" si="94"/>
        <v>539.6</v>
      </c>
      <c r="Y94" s="49">
        <f t="shared" si="95"/>
        <v>1797.84</v>
      </c>
      <c r="Z94" s="49"/>
      <c r="AA94" s="139" t="s">
        <v>69</v>
      </c>
      <c r="AB94" s="140">
        <f t="shared" ref="AB94:AH94" si="122">K94+R94</f>
        <v>44.72</v>
      </c>
      <c r="AC94" s="140">
        <f t="shared" si="122"/>
        <v>894.39</v>
      </c>
      <c r="AD94" s="140">
        <f t="shared" si="122"/>
        <v>601.46</v>
      </c>
      <c r="AE94" s="140">
        <f t="shared" si="122"/>
        <v>37.27</v>
      </c>
      <c r="AF94" s="140">
        <f t="shared" si="122"/>
        <v>220</v>
      </c>
      <c r="AG94" s="140">
        <f t="shared" si="122"/>
        <v>0</v>
      </c>
      <c r="AH94" s="140">
        <f t="shared" si="122"/>
        <v>1797.84</v>
      </c>
      <c r="AI94" s="139" t="s">
        <v>32</v>
      </c>
    </row>
    <row r="95" s="39" customFormat="1" ht="16" customHeight="1" spans="1:35">
      <c r="A95" s="129">
        <f t="shared" si="80"/>
        <v>92</v>
      </c>
      <c r="B95" s="49" t="s">
        <v>209</v>
      </c>
      <c r="C95" s="49" t="s">
        <v>328</v>
      </c>
      <c r="D95" s="49" t="s">
        <v>329</v>
      </c>
      <c r="E95" s="49">
        <v>3726.65</v>
      </c>
      <c r="F95" s="49">
        <v>3726.65</v>
      </c>
      <c r="G95" s="130">
        <v>6014.67</v>
      </c>
      <c r="H95" s="49">
        <v>3726.65</v>
      </c>
      <c r="I95" s="130">
        <v>2200</v>
      </c>
      <c r="J95" s="130"/>
      <c r="K95" s="49">
        <f t="shared" si="81"/>
        <v>44.72</v>
      </c>
      <c r="L95" s="49">
        <f t="shared" si="82"/>
        <v>596.26</v>
      </c>
      <c r="M95" s="130">
        <f t="shared" si="83"/>
        <v>481.17</v>
      </c>
      <c r="N95" s="49">
        <f t="shared" si="84"/>
        <v>26.09</v>
      </c>
      <c r="O95" s="130">
        <f t="shared" si="85"/>
        <v>110</v>
      </c>
      <c r="P95" s="130">
        <f t="shared" si="86"/>
        <v>0</v>
      </c>
      <c r="Q95" s="130">
        <f t="shared" si="87"/>
        <v>1258.24</v>
      </c>
      <c r="R95" s="49">
        <f t="shared" si="88"/>
        <v>0</v>
      </c>
      <c r="S95" s="49">
        <f t="shared" si="89"/>
        <v>298.13</v>
      </c>
      <c r="T95" s="130">
        <f t="shared" si="90"/>
        <v>120.29</v>
      </c>
      <c r="U95" s="49">
        <f t="shared" si="91"/>
        <v>11.18</v>
      </c>
      <c r="V95" s="130">
        <f t="shared" si="92"/>
        <v>110</v>
      </c>
      <c r="W95" s="130">
        <f t="shared" si="93"/>
        <v>0</v>
      </c>
      <c r="X95" s="49">
        <f t="shared" si="94"/>
        <v>539.6</v>
      </c>
      <c r="Y95" s="49">
        <f t="shared" si="95"/>
        <v>1797.84</v>
      </c>
      <c r="Z95" s="49"/>
      <c r="AA95" s="139" t="s">
        <v>69</v>
      </c>
      <c r="AB95" s="140">
        <f t="shared" ref="AB95:AH95" si="123">K95+R95</f>
        <v>44.72</v>
      </c>
      <c r="AC95" s="140">
        <f t="shared" si="123"/>
        <v>894.39</v>
      </c>
      <c r="AD95" s="140">
        <f t="shared" si="123"/>
        <v>601.46</v>
      </c>
      <c r="AE95" s="140">
        <f t="shared" si="123"/>
        <v>37.27</v>
      </c>
      <c r="AF95" s="140">
        <f t="shared" si="123"/>
        <v>220</v>
      </c>
      <c r="AG95" s="140">
        <f t="shared" si="123"/>
        <v>0</v>
      </c>
      <c r="AH95" s="140">
        <f t="shared" si="123"/>
        <v>1797.84</v>
      </c>
      <c r="AI95" s="139" t="s">
        <v>32</v>
      </c>
    </row>
    <row r="96" s="39" customFormat="1" ht="16" customHeight="1" spans="1:35">
      <c r="A96" s="129">
        <f t="shared" si="80"/>
        <v>93</v>
      </c>
      <c r="B96" s="49" t="s">
        <v>209</v>
      </c>
      <c r="C96" s="49" t="s">
        <v>330</v>
      </c>
      <c r="D96" s="49" t="s">
        <v>331</v>
      </c>
      <c r="E96" s="49">
        <v>3726.65</v>
      </c>
      <c r="F96" s="49">
        <v>3726.65</v>
      </c>
      <c r="G96" s="130">
        <v>6014.67</v>
      </c>
      <c r="H96" s="49">
        <v>3726.65</v>
      </c>
      <c r="I96" s="130">
        <v>2200</v>
      </c>
      <c r="J96" s="130"/>
      <c r="K96" s="49">
        <f t="shared" si="81"/>
        <v>44.72</v>
      </c>
      <c r="L96" s="49">
        <f t="shared" si="82"/>
        <v>596.26</v>
      </c>
      <c r="M96" s="130">
        <f t="shared" si="83"/>
        <v>481.17</v>
      </c>
      <c r="N96" s="49">
        <f t="shared" si="84"/>
        <v>26.09</v>
      </c>
      <c r="O96" s="130">
        <f t="shared" si="85"/>
        <v>110</v>
      </c>
      <c r="P96" s="130">
        <f t="shared" si="86"/>
        <v>0</v>
      </c>
      <c r="Q96" s="130">
        <f t="shared" si="87"/>
        <v>1258.24</v>
      </c>
      <c r="R96" s="49">
        <f t="shared" si="88"/>
        <v>0</v>
      </c>
      <c r="S96" s="49">
        <f t="shared" si="89"/>
        <v>298.13</v>
      </c>
      <c r="T96" s="130">
        <f t="shared" si="90"/>
        <v>120.29</v>
      </c>
      <c r="U96" s="49">
        <f t="shared" si="91"/>
        <v>11.18</v>
      </c>
      <c r="V96" s="130">
        <f t="shared" si="92"/>
        <v>110</v>
      </c>
      <c r="W96" s="130">
        <f t="shared" si="93"/>
        <v>0</v>
      </c>
      <c r="X96" s="49">
        <f t="shared" si="94"/>
        <v>539.6</v>
      </c>
      <c r="Y96" s="49">
        <f t="shared" si="95"/>
        <v>1797.84</v>
      </c>
      <c r="Z96" s="49"/>
      <c r="AA96" s="139" t="s">
        <v>69</v>
      </c>
      <c r="AB96" s="140">
        <f t="shared" ref="AB96:AH96" si="124">K96+R96</f>
        <v>44.72</v>
      </c>
      <c r="AC96" s="140">
        <f t="shared" si="124"/>
        <v>894.39</v>
      </c>
      <c r="AD96" s="140">
        <f t="shared" si="124"/>
        <v>601.46</v>
      </c>
      <c r="AE96" s="140">
        <f t="shared" si="124"/>
        <v>37.27</v>
      </c>
      <c r="AF96" s="140">
        <f t="shared" si="124"/>
        <v>220</v>
      </c>
      <c r="AG96" s="140">
        <f t="shared" si="124"/>
        <v>0</v>
      </c>
      <c r="AH96" s="140">
        <f t="shared" si="124"/>
        <v>1797.84</v>
      </c>
      <c r="AI96" s="139" t="s">
        <v>32</v>
      </c>
    </row>
    <row r="97" s="39" customFormat="1" ht="16" customHeight="1" spans="1:35">
      <c r="A97" s="129">
        <f t="shared" si="80"/>
        <v>94</v>
      </c>
      <c r="B97" s="49" t="s">
        <v>209</v>
      </c>
      <c r="C97" s="49" t="s">
        <v>332</v>
      </c>
      <c r="D97" s="49" t="s">
        <v>333</v>
      </c>
      <c r="E97" s="49">
        <v>3726.65</v>
      </c>
      <c r="F97" s="49">
        <v>3726.65</v>
      </c>
      <c r="G97" s="130">
        <v>6014.67</v>
      </c>
      <c r="H97" s="49">
        <v>3726.65</v>
      </c>
      <c r="I97" s="130">
        <v>2200</v>
      </c>
      <c r="J97" s="130"/>
      <c r="K97" s="49">
        <f t="shared" si="81"/>
        <v>44.72</v>
      </c>
      <c r="L97" s="49">
        <f t="shared" si="82"/>
        <v>596.26</v>
      </c>
      <c r="M97" s="130">
        <f t="shared" si="83"/>
        <v>481.17</v>
      </c>
      <c r="N97" s="49">
        <f t="shared" si="84"/>
        <v>26.09</v>
      </c>
      <c r="O97" s="130">
        <f t="shared" si="85"/>
        <v>110</v>
      </c>
      <c r="P97" s="130">
        <f t="shared" si="86"/>
        <v>0</v>
      </c>
      <c r="Q97" s="130">
        <f t="shared" si="87"/>
        <v>1258.24</v>
      </c>
      <c r="R97" s="49">
        <f t="shared" si="88"/>
        <v>0</v>
      </c>
      <c r="S97" s="49">
        <f t="shared" si="89"/>
        <v>298.13</v>
      </c>
      <c r="T97" s="130">
        <f t="shared" si="90"/>
        <v>120.29</v>
      </c>
      <c r="U97" s="49">
        <f t="shared" si="91"/>
        <v>11.18</v>
      </c>
      <c r="V97" s="130">
        <f t="shared" si="92"/>
        <v>110</v>
      </c>
      <c r="W97" s="130">
        <f t="shared" si="93"/>
        <v>0</v>
      </c>
      <c r="X97" s="49">
        <f t="shared" si="94"/>
        <v>539.6</v>
      </c>
      <c r="Y97" s="49">
        <f t="shared" si="95"/>
        <v>1797.84</v>
      </c>
      <c r="Z97" s="49"/>
      <c r="AA97" s="139" t="s">
        <v>69</v>
      </c>
      <c r="AB97" s="140">
        <f t="shared" ref="AB97:AH97" si="125">K97+R97</f>
        <v>44.72</v>
      </c>
      <c r="AC97" s="140">
        <f t="shared" si="125"/>
        <v>894.39</v>
      </c>
      <c r="AD97" s="140">
        <f t="shared" si="125"/>
        <v>601.46</v>
      </c>
      <c r="AE97" s="140">
        <f t="shared" si="125"/>
        <v>37.27</v>
      </c>
      <c r="AF97" s="140">
        <f t="shared" si="125"/>
        <v>220</v>
      </c>
      <c r="AG97" s="140">
        <f t="shared" si="125"/>
        <v>0</v>
      </c>
      <c r="AH97" s="140">
        <f t="shared" si="125"/>
        <v>1797.84</v>
      </c>
      <c r="AI97" s="139" t="s">
        <v>32</v>
      </c>
    </row>
    <row r="98" s="39" customFormat="1" ht="16" customHeight="1" spans="1:35">
      <c r="A98" s="129">
        <f t="shared" si="80"/>
        <v>95</v>
      </c>
      <c r="B98" s="49" t="s">
        <v>209</v>
      </c>
      <c r="C98" s="49" t="s">
        <v>334</v>
      </c>
      <c r="D98" s="49" t="s">
        <v>335</v>
      </c>
      <c r="E98" s="49">
        <v>3726.65</v>
      </c>
      <c r="F98" s="49">
        <v>3726.65</v>
      </c>
      <c r="G98" s="130">
        <v>6014.67</v>
      </c>
      <c r="H98" s="49">
        <v>3726.65</v>
      </c>
      <c r="I98" s="130">
        <v>2200</v>
      </c>
      <c r="J98" s="130"/>
      <c r="K98" s="49">
        <f t="shared" si="81"/>
        <v>44.72</v>
      </c>
      <c r="L98" s="49">
        <f t="shared" si="82"/>
        <v>596.26</v>
      </c>
      <c r="M98" s="130">
        <f t="shared" si="83"/>
        <v>481.17</v>
      </c>
      <c r="N98" s="49">
        <f t="shared" si="84"/>
        <v>26.09</v>
      </c>
      <c r="O98" s="130">
        <f t="shared" si="85"/>
        <v>110</v>
      </c>
      <c r="P98" s="130">
        <f t="shared" si="86"/>
        <v>0</v>
      </c>
      <c r="Q98" s="130">
        <f t="shared" si="87"/>
        <v>1258.24</v>
      </c>
      <c r="R98" s="49">
        <f t="shared" si="88"/>
        <v>0</v>
      </c>
      <c r="S98" s="49">
        <f t="shared" si="89"/>
        <v>298.13</v>
      </c>
      <c r="T98" s="130">
        <f t="shared" si="90"/>
        <v>120.29</v>
      </c>
      <c r="U98" s="49">
        <f t="shared" si="91"/>
        <v>11.18</v>
      </c>
      <c r="V98" s="130">
        <f t="shared" si="92"/>
        <v>110</v>
      </c>
      <c r="W98" s="130">
        <f t="shared" si="93"/>
        <v>0</v>
      </c>
      <c r="X98" s="49">
        <f t="shared" si="94"/>
        <v>539.6</v>
      </c>
      <c r="Y98" s="49">
        <f t="shared" si="95"/>
        <v>1797.84</v>
      </c>
      <c r="Z98" s="49"/>
      <c r="AA98" s="139" t="s">
        <v>69</v>
      </c>
      <c r="AB98" s="140">
        <f t="shared" ref="AB98:AH98" si="126">K98+R98</f>
        <v>44.72</v>
      </c>
      <c r="AC98" s="140">
        <f t="shared" si="126"/>
        <v>894.39</v>
      </c>
      <c r="AD98" s="140">
        <f t="shared" si="126"/>
        <v>601.46</v>
      </c>
      <c r="AE98" s="140">
        <f t="shared" si="126"/>
        <v>37.27</v>
      </c>
      <c r="AF98" s="140">
        <f t="shared" si="126"/>
        <v>220</v>
      </c>
      <c r="AG98" s="140">
        <f t="shared" si="126"/>
        <v>0</v>
      </c>
      <c r="AH98" s="140">
        <f t="shared" si="126"/>
        <v>1797.84</v>
      </c>
      <c r="AI98" s="139" t="s">
        <v>32</v>
      </c>
    </row>
    <row r="99" s="39" customFormat="1" ht="16" customHeight="1" spans="1:35">
      <c r="A99" s="129">
        <f t="shared" si="80"/>
        <v>96</v>
      </c>
      <c r="B99" s="49" t="s">
        <v>209</v>
      </c>
      <c r="C99" s="49" t="s">
        <v>336</v>
      </c>
      <c r="D99" s="49" t="s">
        <v>337</v>
      </c>
      <c r="E99" s="49">
        <v>3726.65</v>
      </c>
      <c r="F99" s="49">
        <v>3726.65</v>
      </c>
      <c r="G99" s="130">
        <v>6014.67</v>
      </c>
      <c r="H99" s="49">
        <v>3726.65</v>
      </c>
      <c r="I99" s="130">
        <v>2200</v>
      </c>
      <c r="J99" s="130"/>
      <c r="K99" s="49">
        <f t="shared" si="81"/>
        <v>44.72</v>
      </c>
      <c r="L99" s="49">
        <f t="shared" si="82"/>
        <v>596.26</v>
      </c>
      <c r="M99" s="130">
        <f t="shared" si="83"/>
        <v>481.17</v>
      </c>
      <c r="N99" s="49">
        <f t="shared" si="84"/>
        <v>26.09</v>
      </c>
      <c r="O99" s="130">
        <f t="shared" si="85"/>
        <v>110</v>
      </c>
      <c r="P99" s="130">
        <f t="shared" si="86"/>
        <v>0</v>
      </c>
      <c r="Q99" s="130">
        <f t="shared" si="87"/>
        <v>1258.24</v>
      </c>
      <c r="R99" s="49">
        <f t="shared" si="88"/>
        <v>0</v>
      </c>
      <c r="S99" s="49">
        <f t="shared" si="89"/>
        <v>298.13</v>
      </c>
      <c r="T99" s="130">
        <f t="shared" si="90"/>
        <v>120.29</v>
      </c>
      <c r="U99" s="49">
        <f t="shared" si="91"/>
        <v>11.18</v>
      </c>
      <c r="V99" s="130">
        <f t="shared" si="92"/>
        <v>110</v>
      </c>
      <c r="W99" s="130">
        <f t="shared" si="93"/>
        <v>0</v>
      </c>
      <c r="X99" s="49">
        <f t="shared" si="94"/>
        <v>539.6</v>
      </c>
      <c r="Y99" s="49">
        <f t="shared" si="95"/>
        <v>1797.84</v>
      </c>
      <c r="Z99" s="49"/>
      <c r="AA99" s="139" t="s">
        <v>69</v>
      </c>
      <c r="AB99" s="140">
        <f t="shared" ref="AB99:AH99" si="127">K99+R99</f>
        <v>44.72</v>
      </c>
      <c r="AC99" s="140">
        <f t="shared" si="127"/>
        <v>894.39</v>
      </c>
      <c r="AD99" s="140">
        <f t="shared" si="127"/>
        <v>601.46</v>
      </c>
      <c r="AE99" s="140">
        <f t="shared" si="127"/>
        <v>37.27</v>
      </c>
      <c r="AF99" s="140">
        <f t="shared" si="127"/>
        <v>220</v>
      </c>
      <c r="AG99" s="140">
        <f t="shared" si="127"/>
        <v>0</v>
      </c>
      <c r="AH99" s="140">
        <f t="shared" si="127"/>
        <v>1797.84</v>
      </c>
      <c r="AI99" s="139" t="s">
        <v>32</v>
      </c>
    </row>
    <row r="100" s="39" customFormat="1" ht="16" customHeight="1" spans="1:35">
      <c r="A100" s="129">
        <f t="shared" si="80"/>
        <v>97</v>
      </c>
      <c r="B100" s="49" t="s">
        <v>209</v>
      </c>
      <c r="C100" s="49" t="s">
        <v>338</v>
      </c>
      <c r="D100" s="49" t="s">
        <v>339</v>
      </c>
      <c r="E100" s="49">
        <v>3726.65</v>
      </c>
      <c r="F100" s="49">
        <v>3726.65</v>
      </c>
      <c r="G100" s="130">
        <v>6014.67</v>
      </c>
      <c r="H100" s="49">
        <v>3726.65</v>
      </c>
      <c r="I100" s="130">
        <v>2200</v>
      </c>
      <c r="J100" s="130"/>
      <c r="K100" s="49">
        <f t="shared" si="81"/>
        <v>44.72</v>
      </c>
      <c r="L100" s="49">
        <f t="shared" si="82"/>
        <v>596.26</v>
      </c>
      <c r="M100" s="130">
        <f t="shared" si="83"/>
        <v>481.17</v>
      </c>
      <c r="N100" s="49">
        <f t="shared" si="84"/>
        <v>26.09</v>
      </c>
      <c r="O100" s="130">
        <f t="shared" si="85"/>
        <v>110</v>
      </c>
      <c r="P100" s="130">
        <f t="shared" si="86"/>
        <v>0</v>
      </c>
      <c r="Q100" s="130">
        <f t="shared" si="87"/>
        <v>1258.24</v>
      </c>
      <c r="R100" s="49">
        <f t="shared" si="88"/>
        <v>0</v>
      </c>
      <c r="S100" s="49">
        <f t="shared" si="89"/>
        <v>298.13</v>
      </c>
      <c r="T100" s="130">
        <f t="shared" si="90"/>
        <v>120.29</v>
      </c>
      <c r="U100" s="49">
        <f t="shared" si="91"/>
        <v>11.18</v>
      </c>
      <c r="V100" s="130">
        <f t="shared" si="92"/>
        <v>110</v>
      </c>
      <c r="W100" s="130">
        <f t="shared" si="93"/>
        <v>0</v>
      </c>
      <c r="X100" s="49">
        <f t="shared" si="94"/>
        <v>539.6</v>
      </c>
      <c r="Y100" s="49">
        <f t="shared" si="95"/>
        <v>1797.84</v>
      </c>
      <c r="Z100" s="49"/>
      <c r="AA100" s="139" t="s">
        <v>69</v>
      </c>
      <c r="AB100" s="140">
        <f t="shared" ref="AB100:AH100" si="128">K100+R100</f>
        <v>44.72</v>
      </c>
      <c r="AC100" s="140">
        <f t="shared" si="128"/>
        <v>894.39</v>
      </c>
      <c r="AD100" s="140">
        <f t="shared" si="128"/>
        <v>601.46</v>
      </c>
      <c r="AE100" s="140">
        <f t="shared" si="128"/>
        <v>37.27</v>
      </c>
      <c r="AF100" s="140">
        <f t="shared" si="128"/>
        <v>220</v>
      </c>
      <c r="AG100" s="140">
        <f t="shared" si="128"/>
        <v>0</v>
      </c>
      <c r="AH100" s="140">
        <f t="shared" si="128"/>
        <v>1797.84</v>
      </c>
      <c r="AI100" s="139" t="s">
        <v>32</v>
      </c>
    </row>
    <row r="101" s="39" customFormat="1" ht="16" customHeight="1" spans="1:35">
      <c r="A101" s="129">
        <f t="shared" si="80"/>
        <v>98</v>
      </c>
      <c r="B101" s="49" t="s">
        <v>209</v>
      </c>
      <c r="C101" s="49" t="s">
        <v>340</v>
      </c>
      <c r="D101" s="49" t="s">
        <v>341</v>
      </c>
      <c r="E101" s="49">
        <v>3726.65</v>
      </c>
      <c r="F101" s="49">
        <v>3726.65</v>
      </c>
      <c r="G101" s="130">
        <v>6014.67</v>
      </c>
      <c r="H101" s="49">
        <v>3726.65</v>
      </c>
      <c r="I101" s="130">
        <v>2200</v>
      </c>
      <c r="J101" s="130"/>
      <c r="K101" s="49">
        <f t="shared" si="81"/>
        <v>44.72</v>
      </c>
      <c r="L101" s="49">
        <f t="shared" si="82"/>
        <v>596.26</v>
      </c>
      <c r="M101" s="130">
        <f t="shared" si="83"/>
        <v>481.17</v>
      </c>
      <c r="N101" s="49">
        <f t="shared" si="84"/>
        <v>26.09</v>
      </c>
      <c r="O101" s="130">
        <f t="shared" si="85"/>
        <v>110</v>
      </c>
      <c r="P101" s="130">
        <f t="shared" si="86"/>
        <v>0</v>
      </c>
      <c r="Q101" s="130">
        <f t="shared" si="87"/>
        <v>1258.24</v>
      </c>
      <c r="R101" s="49">
        <f t="shared" si="88"/>
        <v>0</v>
      </c>
      <c r="S101" s="49">
        <f t="shared" si="89"/>
        <v>298.13</v>
      </c>
      <c r="T101" s="130">
        <f t="shared" si="90"/>
        <v>120.29</v>
      </c>
      <c r="U101" s="49">
        <f t="shared" si="91"/>
        <v>11.18</v>
      </c>
      <c r="V101" s="130">
        <f t="shared" si="92"/>
        <v>110</v>
      </c>
      <c r="W101" s="130">
        <f t="shared" si="93"/>
        <v>0</v>
      </c>
      <c r="X101" s="49">
        <f t="shared" si="94"/>
        <v>539.6</v>
      </c>
      <c r="Y101" s="49">
        <f t="shared" si="95"/>
        <v>1797.84</v>
      </c>
      <c r="Z101" s="49"/>
      <c r="AA101" s="139" t="s">
        <v>69</v>
      </c>
      <c r="AB101" s="140">
        <f t="shared" ref="AB101:AH101" si="129">K101+R101</f>
        <v>44.72</v>
      </c>
      <c r="AC101" s="140">
        <f t="shared" si="129"/>
        <v>894.39</v>
      </c>
      <c r="AD101" s="140">
        <f t="shared" si="129"/>
        <v>601.46</v>
      </c>
      <c r="AE101" s="140">
        <f t="shared" si="129"/>
        <v>37.27</v>
      </c>
      <c r="AF101" s="140">
        <f t="shared" si="129"/>
        <v>220</v>
      </c>
      <c r="AG101" s="140">
        <f t="shared" si="129"/>
        <v>0</v>
      </c>
      <c r="AH101" s="140">
        <f t="shared" si="129"/>
        <v>1797.84</v>
      </c>
      <c r="AI101" s="139" t="s">
        <v>32</v>
      </c>
    </row>
    <row r="102" s="39" customFormat="1" ht="16" customHeight="1" spans="1:35">
      <c r="A102" s="129">
        <f t="shared" si="80"/>
        <v>99</v>
      </c>
      <c r="B102" s="49" t="s">
        <v>209</v>
      </c>
      <c r="C102" s="49" t="s">
        <v>342</v>
      </c>
      <c r="D102" s="449" t="s">
        <v>343</v>
      </c>
      <c r="E102" s="49">
        <v>3726.65</v>
      </c>
      <c r="F102" s="49">
        <v>3726.65</v>
      </c>
      <c r="G102" s="130">
        <v>6014.67</v>
      </c>
      <c r="H102" s="49">
        <v>3726.65</v>
      </c>
      <c r="I102" s="130">
        <v>2200</v>
      </c>
      <c r="J102" s="130"/>
      <c r="K102" s="49">
        <f t="shared" si="81"/>
        <v>44.72</v>
      </c>
      <c r="L102" s="49">
        <f t="shared" si="82"/>
        <v>596.26</v>
      </c>
      <c r="M102" s="130">
        <f t="shared" si="83"/>
        <v>481.17</v>
      </c>
      <c r="N102" s="49">
        <f t="shared" si="84"/>
        <v>26.09</v>
      </c>
      <c r="O102" s="130">
        <f t="shared" si="85"/>
        <v>110</v>
      </c>
      <c r="P102" s="130">
        <f t="shared" si="86"/>
        <v>0</v>
      </c>
      <c r="Q102" s="130">
        <f t="shared" si="87"/>
        <v>1258.24</v>
      </c>
      <c r="R102" s="49">
        <f t="shared" si="88"/>
        <v>0</v>
      </c>
      <c r="S102" s="49">
        <f t="shared" si="89"/>
        <v>298.13</v>
      </c>
      <c r="T102" s="130">
        <f t="shared" si="90"/>
        <v>120.29</v>
      </c>
      <c r="U102" s="49">
        <f t="shared" si="91"/>
        <v>11.18</v>
      </c>
      <c r="V102" s="130">
        <f t="shared" si="92"/>
        <v>110</v>
      </c>
      <c r="W102" s="130">
        <f t="shared" si="93"/>
        <v>0</v>
      </c>
      <c r="X102" s="49">
        <f t="shared" si="94"/>
        <v>539.6</v>
      </c>
      <c r="Y102" s="49">
        <f t="shared" si="95"/>
        <v>1797.84</v>
      </c>
      <c r="Z102" s="49"/>
      <c r="AA102" s="139" t="s">
        <v>69</v>
      </c>
      <c r="AB102" s="140">
        <f t="shared" ref="AB102:AH102" si="130">K102+R102</f>
        <v>44.72</v>
      </c>
      <c r="AC102" s="140">
        <f t="shared" si="130"/>
        <v>894.39</v>
      </c>
      <c r="AD102" s="140">
        <f t="shared" si="130"/>
        <v>601.46</v>
      </c>
      <c r="AE102" s="140">
        <f t="shared" si="130"/>
        <v>37.27</v>
      </c>
      <c r="AF102" s="140">
        <f t="shared" si="130"/>
        <v>220</v>
      </c>
      <c r="AG102" s="140">
        <f t="shared" si="130"/>
        <v>0</v>
      </c>
      <c r="AH102" s="140">
        <f t="shared" si="130"/>
        <v>1797.84</v>
      </c>
      <c r="AI102" s="139" t="s">
        <v>32</v>
      </c>
    </row>
    <row r="103" s="39" customFormat="1" ht="16" customHeight="1" spans="1:35">
      <c r="A103" s="129">
        <f t="shared" si="80"/>
        <v>100</v>
      </c>
      <c r="B103" s="49" t="s">
        <v>209</v>
      </c>
      <c r="C103" s="49" t="s">
        <v>344</v>
      </c>
      <c r="D103" s="49" t="s">
        <v>345</v>
      </c>
      <c r="E103" s="49">
        <v>3726.65</v>
      </c>
      <c r="F103" s="49">
        <v>3726.65</v>
      </c>
      <c r="G103" s="130">
        <v>6014.67</v>
      </c>
      <c r="H103" s="49">
        <v>3726.65</v>
      </c>
      <c r="I103" s="130">
        <v>2544</v>
      </c>
      <c r="J103" s="130"/>
      <c r="K103" s="49">
        <f t="shared" si="81"/>
        <v>44.72</v>
      </c>
      <c r="L103" s="49">
        <f t="shared" si="82"/>
        <v>596.26</v>
      </c>
      <c r="M103" s="130">
        <f t="shared" si="83"/>
        <v>481.17</v>
      </c>
      <c r="N103" s="49">
        <f t="shared" si="84"/>
        <v>26.09</v>
      </c>
      <c r="O103" s="130">
        <f t="shared" si="85"/>
        <v>127.2</v>
      </c>
      <c r="P103" s="130">
        <f t="shared" si="86"/>
        <v>0</v>
      </c>
      <c r="Q103" s="130">
        <f t="shared" si="87"/>
        <v>1275.44</v>
      </c>
      <c r="R103" s="49">
        <f t="shared" si="88"/>
        <v>0</v>
      </c>
      <c r="S103" s="49">
        <f t="shared" si="89"/>
        <v>298.13</v>
      </c>
      <c r="T103" s="130">
        <f t="shared" si="90"/>
        <v>120.29</v>
      </c>
      <c r="U103" s="49">
        <f t="shared" si="91"/>
        <v>11.18</v>
      </c>
      <c r="V103" s="130">
        <f t="shared" si="92"/>
        <v>127.2</v>
      </c>
      <c r="W103" s="130">
        <f t="shared" si="93"/>
        <v>0</v>
      </c>
      <c r="X103" s="49">
        <f t="shared" si="94"/>
        <v>556.8</v>
      </c>
      <c r="Y103" s="49">
        <f t="shared" si="95"/>
        <v>1832.24</v>
      </c>
      <c r="Z103" s="49"/>
      <c r="AA103" s="139" t="s">
        <v>69</v>
      </c>
      <c r="AB103" s="140">
        <f t="shared" ref="AB103:AH103" si="131">K103+R103</f>
        <v>44.72</v>
      </c>
      <c r="AC103" s="140">
        <f t="shared" si="131"/>
        <v>894.39</v>
      </c>
      <c r="AD103" s="140">
        <f t="shared" si="131"/>
        <v>601.46</v>
      </c>
      <c r="AE103" s="140">
        <f t="shared" si="131"/>
        <v>37.27</v>
      </c>
      <c r="AF103" s="140">
        <f t="shared" si="131"/>
        <v>254.4</v>
      </c>
      <c r="AG103" s="140">
        <f t="shared" si="131"/>
        <v>0</v>
      </c>
      <c r="AH103" s="140">
        <f t="shared" si="131"/>
        <v>1832.24</v>
      </c>
      <c r="AI103" s="139" t="s">
        <v>32</v>
      </c>
    </row>
    <row r="104" s="225" customFormat="1" ht="16" customHeight="1" spans="1:35">
      <c r="A104" s="239">
        <f t="shared" si="80"/>
        <v>101</v>
      </c>
      <c r="B104" s="240" t="s">
        <v>209</v>
      </c>
      <c r="C104" s="240" t="s">
        <v>346</v>
      </c>
      <c r="D104" s="240" t="s">
        <v>347</v>
      </c>
      <c r="E104" s="240">
        <v>3726.65</v>
      </c>
      <c r="F104" s="240">
        <v>3726.65</v>
      </c>
      <c r="G104" s="242">
        <v>6014.67</v>
      </c>
      <c r="H104" s="240">
        <v>3726.65</v>
      </c>
      <c r="I104" s="242">
        <v>2200</v>
      </c>
      <c r="J104" s="242"/>
      <c r="K104" s="240">
        <f t="shared" si="81"/>
        <v>44.72</v>
      </c>
      <c r="L104" s="240">
        <f t="shared" si="82"/>
        <v>596.26</v>
      </c>
      <c r="M104" s="242">
        <f t="shared" si="83"/>
        <v>481.17</v>
      </c>
      <c r="N104" s="240">
        <f t="shared" si="84"/>
        <v>26.09</v>
      </c>
      <c r="O104" s="242">
        <f t="shared" si="85"/>
        <v>110</v>
      </c>
      <c r="P104" s="242">
        <f t="shared" si="86"/>
        <v>0</v>
      </c>
      <c r="Q104" s="242">
        <f t="shared" si="87"/>
        <v>1258.24</v>
      </c>
      <c r="R104" s="240">
        <f t="shared" si="88"/>
        <v>0</v>
      </c>
      <c r="S104" s="240">
        <f t="shared" si="89"/>
        <v>298.13</v>
      </c>
      <c r="T104" s="242">
        <f t="shared" si="90"/>
        <v>120.29</v>
      </c>
      <c r="U104" s="240">
        <f t="shared" si="91"/>
        <v>11.18</v>
      </c>
      <c r="V104" s="242">
        <f t="shared" si="92"/>
        <v>110</v>
      </c>
      <c r="W104" s="242">
        <f t="shared" si="93"/>
        <v>0</v>
      </c>
      <c r="X104" s="240">
        <f t="shared" si="94"/>
        <v>539.6</v>
      </c>
      <c r="Y104" s="240">
        <f t="shared" si="95"/>
        <v>1797.84</v>
      </c>
      <c r="Z104" s="240"/>
      <c r="AA104" s="257" t="s">
        <v>69</v>
      </c>
      <c r="AB104" s="258">
        <f t="shared" ref="AB104:AH104" si="132">K104+R104</f>
        <v>44.72</v>
      </c>
      <c r="AC104" s="258">
        <f t="shared" si="132"/>
        <v>894.39</v>
      </c>
      <c r="AD104" s="258">
        <f t="shared" si="132"/>
        <v>601.46</v>
      </c>
      <c r="AE104" s="258">
        <f t="shared" si="132"/>
        <v>37.27</v>
      </c>
      <c r="AF104" s="258">
        <f t="shared" si="132"/>
        <v>220</v>
      </c>
      <c r="AG104" s="258">
        <f t="shared" si="132"/>
        <v>0</v>
      </c>
      <c r="AH104" s="258">
        <f t="shared" si="132"/>
        <v>1797.84</v>
      </c>
      <c r="AI104" s="257" t="s">
        <v>32</v>
      </c>
    </row>
    <row r="105" s="39" customFormat="1" ht="16" customHeight="1" spans="1:35">
      <c r="A105" s="129">
        <f t="shared" si="80"/>
        <v>102</v>
      </c>
      <c r="B105" s="49" t="s">
        <v>209</v>
      </c>
      <c r="C105" s="49" t="s">
        <v>348</v>
      </c>
      <c r="D105" s="49" t="s">
        <v>349</v>
      </c>
      <c r="E105" s="49">
        <v>3726.65</v>
      </c>
      <c r="F105" s="49">
        <v>3726.65</v>
      </c>
      <c r="G105" s="130">
        <v>6014.67</v>
      </c>
      <c r="H105" s="49">
        <v>3726.65</v>
      </c>
      <c r="I105" s="130">
        <v>2544</v>
      </c>
      <c r="J105" s="130"/>
      <c r="K105" s="49">
        <f t="shared" si="81"/>
        <v>44.72</v>
      </c>
      <c r="L105" s="49">
        <f t="shared" si="82"/>
        <v>596.26</v>
      </c>
      <c r="M105" s="130">
        <f t="shared" si="83"/>
        <v>481.17</v>
      </c>
      <c r="N105" s="49">
        <f t="shared" si="84"/>
        <v>26.09</v>
      </c>
      <c r="O105" s="130">
        <f t="shared" si="85"/>
        <v>127.2</v>
      </c>
      <c r="P105" s="130">
        <f t="shared" si="86"/>
        <v>0</v>
      </c>
      <c r="Q105" s="130">
        <f t="shared" si="87"/>
        <v>1275.44</v>
      </c>
      <c r="R105" s="49">
        <f t="shared" si="88"/>
        <v>0</v>
      </c>
      <c r="S105" s="49">
        <f t="shared" si="89"/>
        <v>298.13</v>
      </c>
      <c r="T105" s="130">
        <f t="shared" si="90"/>
        <v>120.29</v>
      </c>
      <c r="U105" s="49">
        <f t="shared" si="91"/>
        <v>11.18</v>
      </c>
      <c r="V105" s="130">
        <f t="shared" si="92"/>
        <v>127.2</v>
      </c>
      <c r="W105" s="130">
        <f t="shared" si="93"/>
        <v>0</v>
      </c>
      <c r="X105" s="49">
        <f t="shared" si="94"/>
        <v>556.8</v>
      </c>
      <c r="Y105" s="49">
        <f t="shared" si="95"/>
        <v>1832.24</v>
      </c>
      <c r="Z105" s="49"/>
      <c r="AA105" s="139" t="s">
        <v>69</v>
      </c>
      <c r="AB105" s="140">
        <f t="shared" ref="AB105:AH105" si="133">K105+R105</f>
        <v>44.72</v>
      </c>
      <c r="AC105" s="140">
        <f t="shared" si="133"/>
        <v>894.39</v>
      </c>
      <c r="AD105" s="140">
        <f t="shared" si="133"/>
        <v>601.46</v>
      </c>
      <c r="AE105" s="140">
        <f t="shared" si="133"/>
        <v>37.27</v>
      </c>
      <c r="AF105" s="140">
        <f t="shared" si="133"/>
        <v>254.4</v>
      </c>
      <c r="AG105" s="140">
        <f t="shared" si="133"/>
        <v>0</v>
      </c>
      <c r="AH105" s="140">
        <f t="shared" si="133"/>
        <v>1832.24</v>
      </c>
      <c r="AI105" s="139" t="s">
        <v>32</v>
      </c>
    </row>
    <row r="106" s="39" customFormat="1" ht="16" customHeight="1" spans="1:35">
      <c r="A106" s="129">
        <f t="shared" si="80"/>
        <v>103</v>
      </c>
      <c r="B106" s="49" t="s">
        <v>209</v>
      </c>
      <c r="C106" s="49" t="s">
        <v>350</v>
      </c>
      <c r="D106" s="49" t="s">
        <v>351</v>
      </c>
      <c r="E106" s="49">
        <v>3726.65</v>
      </c>
      <c r="F106" s="49">
        <v>3726.65</v>
      </c>
      <c r="G106" s="130">
        <v>6014.67</v>
      </c>
      <c r="H106" s="49">
        <v>3726.65</v>
      </c>
      <c r="I106" s="130">
        <v>2544</v>
      </c>
      <c r="J106" s="130"/>
      <c r="K106" s="49">
        <f t="shared" si="81"/>
        <v>44.72</v>
      </c>
      <c r="L106" s="49">
        <f t="shared" si="82"/>
        <v>596.26</v>
      </c>
      <c r="M106" s="130">
        <f t="shared" si="83"/>
        <v>481.17</v>
      </c>
      <c r="N106" s="49">
        <f t="shared" si="84"/>
        <v>26.09</v>
      </c>
      <c r="O106" s="130">
        <f t="shared" si="85"/>
        <v>127.2</v>
      </c>
      <c r="P106" s="130">
        <f t="shared" si="86"/>
        <v>0</v>
      </c>
      <c r="Q106" s="130">
        <f t="shared" si="87"/>
        <v>1275.44</v>
      </c>
      <c r="R106" s="49">
        <f t="shared" si="88"/>
        <v>0</v>
      </c>
      <c r="S106" s="49">
        <f t="shared" si="89"/>
        <v>298.13</v>
      </c>
      <c r="T106" s="130">
        <f t="shared" si="90"/>
        <v>120.29</v>
      </c>
      <c r="U106" s="49">
        <f t="shared" si="91"/>
        <v>11.18</v>
      </c>
      <c r="V106" s="130">
        <f t="shared" si="92"/>
        <v>127.2</v>
      </c>
      <c r="W106" s="130">
        <f t="shared" si="93"/>
        <v>0</v>
      </c>
      <c r="X106" s="49">
        <f t="shared" si="94"/>
        <v>556.8</v>
      </c>
      <c r="Y106" s="49">
        <f t="shared" si="95"/>
        <v>1832.24</v>
      </c>
      <c r="Z106" s="49"/>
      <c r="AA106" s="139" t="s">
        <v>69</v>
      </c>
      <c r="AB106" s="140">
        <f t="shared" ref="AB106:AH106" si="134">K106+R106</f>
        <v>44.72</v>
      </c>
      <c r="AC106" s="140">
        <f t="shared" si="134"/>
        <v>894.39</v>
      </c>
      <c r="AD106" s="140">
        <f t="shared" si="134"/>
        <v>601.46</v>
      </c>
      <c r="AE106" s="140">
        <f t="shared" si="134"/>
        <v>37.27</v>
      </c>
      <c r="AF106" s="140">
        <f t="shared" si="134"/>
        <v>254.4</v>
      </c>
      <c r="AG106" s="140">
        <f t="shared" si="134"/>
        <v>0</v>
      </c>
      <c r="AH106" s="140">
        <f t="shared" si="134"/>
        <v>1832.24</v>
      </c>
      <c r="AI106" s="139" t="s">
        <v>32</v>
      </c>
    </row>
    <row r="107" s="39" customFormat="1" ht="16" customHeight="1" spans="1:35">
      <c r="A107" s="129">
        <f t="shared" si="80"/>
        <v>104</v>
      </c>
      <c r="B107" s="49" t="s">
        <v>209</v>
      </c>
      <c r="C107" s="49" t="s">
        <v>352</v>
      </c>
      <c r="D107" s="49" t="s">
        <v>353</v>
      </c>
      <c r="E107" s="49">
        <v>3726.65</v>
      </c>
      <c r="F107" s="49">
        <v>3726.65</v>
      </c>
      <c r="G107" s="130">
        <v>6014.67</v>
      </c>
      <c r="H107" s="49">
        <v>3726.65</v>
      </c>
      <c r="I107" s="130">
        <v>2544</v>
      </c>
      <c r="J107" s="130"/>
      <c r="K107" s="49">
        <f t="shared" si="81"/>
        <v>44.72</v>
      </c>
      <c r="L107" s="49">
        <f t="shared" si="82"/>
        <v>596.26</v>
      </c>
      <c r="M107" s="130">
        <f t="shared" si="83"/>
        <v>481.17</v>
      </c>
      <c r="N107" s="49">
        <f t="shared" si="84"/>
        <v>26.09</v>
      </c>
      <c r="O107" s="130">
        <f t="shared" si="85"/>
        <v>127.2</v>
      </c>
      <c r="P107" s="130">
        <f t="shared" si="86"/>
        <v>0</v>
      </c>
      <c r="Q107" s="130">
        <f t="shared" si="87"/>
        <v>1275.44</v>
      </c>
      <c r="R107" s="49">
        <f t="shared" si="88"/>
        <v>0</v>
      </c>
      <c r="S107" s="49">
        <f t="shared" si="89"/>
        <v>298.13</v>
      </c>
      <c r="T107" s="130">
        <f t="shared" si="90"/>
        <v>120.29</v>
      </c>
      <c r="U107" s="49">
        <f t="shared" si="91"/>
        <v>11.18</v>
      </c>
      <c r="V107" s="130">
        <f t="shared" si="92"/>
        <v>127.2</v>
      </c>
      <c r="W107" s="130">
        <f t="shared" si="93"/>
        <v>0</v>
      </c>
      <c r="X107" s="49">
        <f t="shared" si="94"/>
        <v>556.8</v>
      </c>
      <c r="Y107" s="49">
        <f t="shared" si="95"/>
        <v>1832.24</v>
      </c>
      <c r="Z107" s="49"/>
      <c r="AA107" s="139" t="s">
        <v>69</v>
      </c>
      <c r="AB107" s="140">
        <f t="shared" ref="AB107:AH107" si="135">K107+R107</f>
        <v>44.72</v>
      </c>
      <c r="AC107" s="140">
        <f t="shared" si="135"/>
        <v>894.39</v>
      </c>
      <c r="AD107" s="140">
        <f t="shared" si="135"/>
        <v>601.46</v>
      </c>
      <c r="AE107" s="140">
        <f t="shared" si="135"/>
        <v>37.27</v>
      </c>
      <c r="AF107" s="140">
        <f t="shared" si="135"/>
        <v>254.4</v>
      </c>
      <c r="AG107" s="140">
        <f t="shared" si="135"/>
        <v>0</v>
      </c>
      <c r="AH107" s="140">
        <f t="shared" si="135"/>
        <v>1832.24</v>
      </c>
      <c r="AI107" s="139" t="s">
        <v>32</v>
      </c>
    </row>
    <row r="108" s="39" customFormat="1" ht="16" customHeight="1" spans="1:35">
      <c r="A108" s="129">
        <f t="shared" si="80"/>
        <v>105</v>
      </c>
      <c r="B108" s="49" t="s">
        <v>209</v>
      </c>
      <c r="C108" s="49" t="s">
        <v>354</v>
      </c>
      <c r="D108" s="49" t="s">
        <v>355</v>
      </c>
      <c r="E108" s="49">
        <v>3726.65</v>
      </c>
      <c r="F108" s="49">
        <v>3726.65</v>
      </c>
      <c r="G108" s="130">
        <v>6014.67</v>
      </c>
      <c r="H108" s="49">
        <v>3726.65</v>
      </c>
      <c r="I108" s="130">
        <v>2544</v>
      </c>
      <c r="J108" s="130"/>
      <c r="K108" s="49">
        <f t="shared" si="81"/>
        <v>44.72</v>
      </c>
      <c r="L108" s="49">
        <f t="shared" si="82"/>
        <v>596.26</v>
      </c>
      <c r="M108" s="130">
        <f t="shared" si="83"/>
        <v>481.17</v>
      </c>
      <c r="N108" s="49">
        <f t="shared" si="84"/>
        <v>26.09</v>
      </c>
      <c r="O108" s="130">
        <f t="shared" si="85"/>
        <v>127.2</v>
      </c>
      <c r="P108" s="130">
        <f t="shared" si="86"/>
        <v>0</v>
      </c>
      <c r="Q108" s="130">
        <f t="shared" si="87"/>
        <v>1275.44</v>
      </c>
      <c r="R108" s="49">
        <f t="shared" si="88"/>
        <v>0</v>
      </c>
      <c r="S108" s="49">
        <f t="shared" si="89"/>
        <v>298.13</v>
      </c>
      <c r="T108" s="130">
        <f t="shared" si="90"/>
        <v>120.29</v>
      </c>
      <c r="U108" s="49">
        <f t="shared" si="91"/>
        <v>11.18</v>
      </c>
      <c r="V108" s="130">
        <f t="shared" si="92"/>
        <v>127.2</v>
      </c>
      <c r="W108" s="130">
        <f t="shared" si="93"/>
        <v>0</v>
      </c>
      <c r="X108" s="49">
        <f t="shared" si="94"/>
        <v>556.8</v>
      </c>
      <c r="Y108" s="49">
        <f t="shared" si="95"/>
        <v>1832.24</v>
      </c>
      <c r="Z108" s="49"/>
      <c r="AA108" s="139" t="s">
        <v>69</v>
      </c>
      <c r="AB108" s="140">
        <f t="shared" ref="AB108:AH108" si="136">K108+R108</f>
        <v>44.72</v>
      </c>
      <c r="AC108" s="140">
        <f t="shared" si="136"/>
        <v>894.39</v>
      </c>
      <c r="AD108" s="140">
        <f t="shared" si="136"/>
        <v>601.46</v>
      </c>
      <c r="AE108" s="140">
        <f t="shared" si="136"/>
        <v>37.27</v>
      </c>
      <c r="AF108" s="140">
        <f t="shared" si="136"/>
        <v>254.4</v>
      </c>
      <c r="AG108" s="140">
        <f t="shared" si="136"/>
        <v>0</v>
      </c>
      <c r="AH108" s="140">
        <f t="shared" si="136"/>
        <v>1832.24</v>
      </c>
      <c r="AI108" s="139" t="s">
        <v>32</v>
      </c>
    </row>
    <row r="109" s="39" customFormat="1" ht="16" customHeight="1" spans="1:35">
      <c r="A109" s="129">
        <f t="shared" si="80"/>
        <v>106</v>
      </c>
      <c r="B109" s="49" t="s">
        <v>209</v>
      </c>
      <c r="C109" s="49" t="s">
        <v>356</v>
      </c>
      <c r="D109" s="49" t="s">
        <v>357</v>
      </c>
      <c r="E109" s="49">
        <v>3726.65</v>
      </c>
      <c r="F109" s="49">
        <v>3726.65</v>
      </c>
      <c r="G109" s="130">
        <v>6014.67</v>
      </c>
      <c r="H109" s="49">
        <v>3726.65</v>
      </c>
      <c r="I109" s="130">
        <v>2200</v>
      </c>
      <c r="J109" s="130"/>
      <c r="K109" s="49">
        <f t="shared" si="81"/>
        <v>44.72</v>
      </c>
      <c r="L109" s="49">
        <f t="shared" si="82"/>
        <v>596.26</v>
      </c>
      <c r="M109" s="130">
        <f t="shared" si="83"/>
        <v>481.17</v>
      </c>
      <c r="N109" s="49">
        <f t="shared" si="84"/>
        <v>26.09</v>
      </c>
      <c r="O109" s="130">
        <f t="shared" si="85"/>
        <v>110</v>
      </c>
      <c r="P109" s="130">
        <f t="shared" si="86"/>
        <v>0</v>
      </c>
      <c r="Q109" s="130">
        <f t="shared" si="87"/>
        <v>1258.24</v>
      </c>
      <c r="R109" s="49">
        <f t="shared" si="88"/>
        <v>0</v>
      </c>
      <c r="S109" s="49">
        <f t="shared" si="89"/>
        <v>298.13</v>
      </c>
      <c r="T109" s="130">
        <f t="shared" si="90"/>
        <v>120.29</v>
      </c>
      <c r="U109" s="49">
        <f t="shared" si="91"/>
        <v>11.18</v>
      </c>
      <c r="V109" s="130">
        <f t="shared" si="92"/>
        <v>110</v>
      </c>
      <c r="W109" s="130">
        <f t="shared" si="93"/>
        <v>0</v>
      </c>
      <c r="X109" s="49">
        <f t="shared" si="94"/>
        <v>539.6</v>
      </c>
      <c r="Y109" s="49">
        <f t="shared" si="95"/>
        <v>1797.84</v>
      </c>
      <c r="Z109" s="49"/>
      <c r="AA109" s="139" t="s">
        <v>69</v>
      </c>
      <c r="AB109" s="140">
        <f t="shared" ref="AB109:AH109" si="137">K109+R109</f>
        <v>44.72</v>
      </c>
      <c r="AC109" s="140">
        <f t="shared" si="137"/>
        <v>894.39</v>
      </c>
      <c r="AD109" s="140">
        <f t="shared" si="137"/>
        <v>601.46</v>
      </c>
      <c r="AE109" s="140">
        <f t="shared" si="137"/>
        <v>37.27</v>
      </c>
      <c r="AF109" s="140">
        <f t="shared" si="137"/>
        <v>220</v>
      </c>
      <c r="AG109" s="140">
        <f t="shared" si="137"/>
        <v>0</v>
      </c>
      <c r="AH109" s="140">
        <f t="shared" si="137"/>
        <v>1797.84</v>
      </c>
      <c r="AI109" s="139" t="s">
        <v>32</v>
      </c>
    </row>
    <row r="110" s="39" customFormat="1" ht="16" customHeight="1" spans="1:35">
      <c r="A110" s="129">
        <f t="shared" si="80"/>
        <v>107</v>
      </c>
      <c r="B110" s="49" t="s">
        <v>209</v>
      </c>
      <c r="C110" s="49" t="s">
        <v>358</v>
      </c>
      <c r="D110" s="202" t="s">
        <v>359</v>
      </c>
      <c r="E110" s="49">
        <v>3726.65</v>
      </c>
      <c r="F110" s="49">
        <v>3726.65</v>
      </c>
      <c r="G110" s="130">
        <v>6014.67</v>
      </c>
      <c r="H110" s="49">
        <v>3726.65</v>
      </c>
      <c r="I110" s="130">
        <v>0</v>
      </c>
      <c r="J110" s="130"/>
      <c r="K110" s="49">
        <f t="shared" si="81"/>
        <v>44.72</v>
      </c>
      <c r="L110" s="49">
        <f t="shared" si="82"/>
        <v>596.26</v>
      </c>
      <c r="M110" s="130">
        <f t="shared" si="83"/>
        <v>481.17</v>
      </c>
      <c r="N110" s="49">
        <f t="shared" si="84"/>
        <v>26.09</v>
      </c>
      <c r="O110" s="130">
        <f t="shared" si="85"/>
        <v>0</v>
      </c>
      <c r="P110" s="130">
        <f t="shared" si="86"/>
        <v>0</v>
      </c>
      <c r="Q110" s="130">
        <f t="shared" si="87"/>
        <v>1148.24</v>
      </c>
      <c r="R110" s="49">
        <f t="shared" si="88"/>
        <v>0</v>
      </c>
      <c r="S110" s="49">
        <f t="shared" si="89"/>
        <v>298.13</v>
      </c>
      <c r="T110" s="130">
        <f t="shared" si="90"/>
        <v>120.29</v>
      </c>
      <c r="U110" s="49">
        <f t="shared" si="91"/>
        <v>11.18</v>
      </c>
      <c r="V110" s="130">
        <f t="shared" si="92"/>
        <v>0</v>
      </c>
      <c r="W110" s="130">
        <f t="shared" si="93"/>
        <v>0</v>
      </c>
      <c r="X110" s="49">
        <f t="shared" si="94"/>
        <v>429.6</v>
      </c>
      <c r="Y110" s="49">
        <f t="shared" si="95"/>
        <v>1577.84</v>
      </c>
      <c r="Z110" s="49"/>
      <c r="AA110" s="139" t="s">
        <v>69</v>
      </c>
      <c r="AB110" s="140">
        <f t="shared" ref="AB110:AH110" si="138">K110+R110</f>
        <v>44.72</v>
      </c>
      <c r="AC110" s="140">
        <f t="shared" si="138"/>
        <v>894.39</v>
      </c>
      <c r="AD110" s="140">
        <f t="shared" si="138"/>
        <v>601.46</v>
      </c>
      <c r="AE110" s="140">
        <f t="shared" si="138"/>
        <v>37.27</v>
      </c>
      <c r="AF110" s="140">
        <f t="shared" si="138"/>
        <v>0</v>
      </c>
      <c r="AG110" s="140">
        <f t="shared" si="138"/>
        <v>0</v>
      </c>
      <c r="AH110" s="140">
        <f t="shared" si="138"/>
        <v>1577.84</v>
      </c>
      <c r="AI110" s="139" t="s">
        <v>32</v>
      </c>
    </row>
    <row r="111" s="39" customFormat="1" ht="16" customHeight="1" spans="1:35">
      <c r="A111" s="129">
        <f t="shared" si="80"/>
        <v>108</v>
      </c>
      <c r="B111" s="49" t="s">
        <v>209</v>
      </c>
      <c r="C111" s="134" t="s">
        <v>360</v>
      </c>
      <c r="D111" s="452" t="s">
        <v>361</v>
      </c>
      <c r="E111" s="49">
        <v>3726.65</v>
      </c>
      <c r="F111" s="49">
        <v>3726.65</v>
      </c>
      <c r="G111" s="130">
        <v>6014.67</v>
      </c>
      <c r="H111" s="49">
        <v>3726.65</v>
      </c>
      <c r="I111" s="130">
        <v>0</v>
      </c>
      <c r="J111" s="130"/>
      <c r="K111" s="49">
        <f t="shared" si="81"/>
        <v>44.72</v>
      </c>
      <c r="L111" s="49">
        <f t="shared" si="82"/>
        <v>596.26</v>
      </c>
      <c r="M111" s="130">
        <f t="shared" si="83"/>
        <v>481.17</v>
      </c>
      <c r="N111" s="49">
        <f t="shared" si="84"/>
        <v>26.09</v>
      </c>
      <c r="O111" s="130">
        <f t="shared" si="85"/>
        <v>0</v>
      </c>
      <c r="P111" s="130">
        <f t="shared" si="86"/>
        <v>0</v>
      </c>
      <c r="Q111" s="130">
        <f t="shared" si="87"/>
        <v>1148.24</v>
      </c>
      <c r="R111" s="49">
        <f t="shared" si="88"/>
        <v>0</v>
      </c>
      <c r="S111" s="49">
        <f t="shared" si="89"/>
        <v>298.13</v>
      </c>
      <c r="T111" s="130">
        <f t="shared" si="90"/>
        <v>120.29</v>
      </c>
      <c r="U111" s="49">
        <f t="shared" si="91"/>
        <v>11.18</v>
      </c>
      <c r="V111" s="130">
        <f t="shared" si="92"/>
        <v>0</v>
      </c>
      <c r="W111" s="130">
        <f t="shared" si="93"/>
        <v>0</v>
      </c>
      <c r="X111" s="49">
        <f t="shared" si="94"/>
        <v>429.6</v>
      </c>
      <c r="Y111" s="49">
        <f t="shared" si="95"/>
        <v>1577.84</v>
      </c>
      <c r="Z111" s="49"/>
      <c r="AA111" s="139" t="s">
        <v>69</v>
      </c>
      <c r="AB111" s="140">
        <f t="shared" ref="AB111:AH111" si="139">K111+R111</f>
        <v>44.72</v>
      </c>
      <c r="AC111" s="140">
        <f t="shared" si="139"/>
        <v>894.39</v>
      </c>
      <c r="AD111" s="140">
        <f t="shared" si="139"/>
        <v>601.46</v>
      </c>
      <c r="AE111" s="140">
        <f t="shared" si="139"/>
        <v>37.27</v>
      </c>
      <c r="AF111" s="140">
        <f t="shared" si="139"/>
        <v>0</v>
      </c>
      <c r="AG111" s="140">
        <f t="shared" si="139"/>
        <v>0</v>
      </c>
      <c r="AH111" s="140">
        <f t="shared" si="139"/>
        <v>1577.84</v>
      </c>
      <c r="AI111" s="139" t="s">
        <v>32</v>
      </c>
    </row>
    <row r="112" s="39" customFormat="1" ht="16" customHeight="1" spans="1:35">
      <c r="A112" s="129">
        <f t="shared" si="80"/>
        <v>109</v>
      </c>
      <c r="B112" s="49" t="s">
        <v>209</v>
      </c>
      <c r="C112" s="49" t="s">
        <v>362</v>
      </c>
      <c r="D112" s="227" t="s">
        <v>363</v>
      </c>
      <c r="E112" s="49">
        <v>3726.65</v>
      </c>
      <c r="F112" s="49">
        <v>3726.65</v>
      </c>
      <c r="G112" s="130">
        <v>6014.67</v>
      </c>
      <c r="H112" s="49">
        <v>3726.65</v>
      </c>
      <c r="I112" s="130">
        <v>2200</v>
      </c>
      <c r="J112" s="130"/>
      <c r="K112" s="49">
        <f t="shared" si="81"/>
        <v>44.72</v>
      </c>
      <c r="L112" s="49">
        <f t="shared" si="82"/>
        <v>596.26</v>
      </c>
      <c r="M112" s="130">
        <f t="shared" si="83"/>
        <v>481.17</v>
      </c>
      <c r="N112" s="49">
        <f t="shared" si="84"/>
        <v>26.09</v>
      </c>
      <c r="O112" s="130">
        <f t="shared" si="85"/>
        <v>110</v>
      </c>
      <c r="P112" s="130">
        <f t="shared" si="86"/>
        <v>0</v>
      </c>
      <c r="Q112" s="130">
        <f t="shared" si="87"/>
        <v>1258.24</v>
      </c>
      <c r="R112" s="49">
        <f t="shared" si="88"/>
        <v>0</v>
      </c>
      <c r="S112" s="49">
        <f t="shared" si="89"/>
        <v>298.13</v>
      </c>
      <c r="T112" s="130">
        <f t="shared" si="90"/>
        <v>120.29</v>
      </c>
      <c r="U112" s="49">
        <f t="shared" si="91"/>
        <v>11.18</v>
      </c>
      <c r="V112" s="130">
        <f t="shared" si="92"/>
        <v>110</v>
      </c>
      <c r="W112" s="130">
        <f t="shared" si="93"/>
        <v>0</v>
      </c>
      <c r="X112" s="49">
        <f t="shared" si="94"/>
        <v>539.6</v>
      </c>
      <c r="Y112" s="49">
        <f t="shared" si="95"/>
        <v>1797.84</v>
      </c>
      <c r="Z112" s="49"/>
      <c r="AA112" s="139" t="s">
        <v>69</v>
      </c>
      <c r="AB112" s="140">
        <f t="shared" ref="AB112:AH112" si="140">K112+R112</f>
        <v>44.72</v>
      </c>
      <c r="AC112" s="140">
        <f t="shared" si="140"/>
        <v>894.39</v>
      </c>
      <c r="AD112" s="140">
        <f t="shared" si="140"/>
        <v>601.46</v>
      </c>
      <c r="AE112" s="140">
        <f t="shared" si="140"/>
        <v>37.27</v>
      </c>
      <c r="AF112" s="140">
        <f t="shared" si="140"/>
        <v>220</v>
      </c>
      <c r="AG112" s="140">
        <f t="shared" si="140"/>
        <v>0</v>
      </c>
      <c r="AH112" s="140">
        <f t="shared" si="140"/>
        <v>1797.84</v>
      </c>
      <c r="AI112" s="139" t="s">
        <v>32</v>
      </c>
    </row>
    <row r="113" s="39" customFormat="1" ht="16" customHeight="1" spans="1:35">
      <c r="A113" s="129">
        <f t="shared" si="80"/>
        <v>110</v>
      </c>
      <c r="B113" s="49" t="s">
        <v>201</v>
      </c>
      <c r="C113" s="49" t="s">
        <v>364</v>
      </c>
      <c r="D113" s="227" t="s">
        <v>365</v>
      </c>
      <c r="E113" s="49">
        <v>3726.65</v>
      </c>
      <c r="F113" s="49">
        <v>3726.65</v>
      </c>
      <c r="G113" s="130">
        <v>6014.67</v>
      </c>
      <c r="H113" s="49">
        <v>3726.65</v>
      </c>
      <c r="I113" s="130">
        <v>2544</v>
      </c>
      <c r="J113" s="130"/>
      <c r="K113" s="49">
        <f t="shared" si="81"/>
        <v>44.72</v>
      </c>
      <c r="L113" s="49">
        <f t="shared" si="82"/>
        <v>596.26</v>
      </c>
      <c r="M113" s="130">
        <f t="shared" si="83"/>
        <v>481.17</v>
      </c>
      <c r="N113" s="49">
        <f t="shared" si="84"/>
        <v>26.09</v>
      </c>
      <c r="O113" s="130">
        <f t="shared" si="85"/>
        <v>127.2</v>
      </c>
      <c r="P113" s="130">
        <f t="shared" si="86"/>
        <v>0</v>
      </c>
      <c r="Q113" s="130">
        <f t="shared" si="87"/>
        <v>1275.44</v>
      </c>
      <c r="R113" s="49">
        <f t="shared" si="88"/>
        <v>0</v>
      </c>
      <c r="S113" s="49">
        <f t="shared" si="89"/>
        <v>298.13</v>
      </c>
      <c r="T113" s="130">
        <f t="shared" si="90"/>
        <v>120.29</v>
      </c>
      <c r="U113" s="49">
        <f t="shared" si="91"/>
        <v>11.18</v>
      </c>
      <c r="V113" s="130">
        <f t="shared" si="92"/>
        <v>127.2</v>
      </c>
      <c r="W113" s="130">
        <f t="shared" si="93"/>
        <v>0</v>
      </c>
      <c r="X113" s="49">
        <f t="shared" si="94"/>
        <v>556.8</v>
      </c>
      <c r="Y113" s="49">
        <f t="shared" si="95"/>
        <v>1832.24</v>
      </c>
      <c r="Z113" s="49"/>
      <c r="AA113" s="139" t="s">
        <v>70</v>
      </c>
      <c r="AB113" s="140">
        <f t="shared" ref="AB113:AH113" si="141">K113+R113</f>
        <v>44.72</v>
      </c>
      <c r="AC113" s="140">
        <f t="shared" si="141"/>
        <v>894.39</v>
      </c>
      <c r="AD113" s="140">
        <f t="shared" si="141"/>
        <v>601.46</v>
      </c>
      <c r="AE113" s="140">
        <f t="shared" si="141"/>
        <v>37.27</v>
      </c>
      <c r="AF113" s="140">
        <f t="shared" si="141"/>
        <v>254.4</v>
      </c>
      <c r="AG113" s="140">
        <f t="shared" si="141"/>
        <v>0</v>
      </c>
      <c r="AH113" s="140">
        <f t="shared" si="141"/>
        <v>1832.24</v>
      </c>
      <c r="AI113" s="139" t="s">
        <v>32</v>
      </c>
    </row>
    <row r="114" s="39" customFormat="1" ht="16" customHeight="1" spans="1:35">
      <c r="A114" s="129">
        <f t="shared" si="80"/>
        <v>111</v>
      </c>
      <c r="B114" s="49" t="s">
        <v>209</v>
      </c>
      <c r="C114" s="49" t="s">
        <v>366</v>
      </c>
      <c r="D114" s="227" t="s">
        <v>367</v>
      </c>
      <c r="E114" s="49">
        <v>3726.65</v>
      </c>
      <c r="F114" s="49">
        <v>3726.65</v>
      </c>
      <c r="G114" s="130">
        <v>6014.67</v>
      </c>
      <c r="H114" s="49">
        <v>3726.65</v>
      </c>
      <c r="I114" s="130">
        <v>2544</v>
      </c>
      <c r="J114" s="130"/>
      <c r="K114" s="49">
        <f t="shared" si="81"/>
        <v>44.72</v>
      </c>
      <c r="L114" s="49">
        <f t="shared" si="82"/>
        <v>596.26</v>
      </c>
      <c r="M114" s="130">
        <f t="shared" si="83"/>
        <v>481.17</v>
      </c>
      <c r="N114" s="49">
        <f t="shared" si="84"/>
        <v>26.09</v>
      </c>
      <c r="O114" s="130">
        <f t="shared" si="85"/>
        <v>127.2</v>
      </c>
      <c r="P114" s="130">
        <f t="shared" si="86"/>
        <v>0</v>
      </c>
      <c r="Q114" s="130">
        <f t="shared" si="87"/>
        <v>1275.44</v>
      </c>
      <c r="R114" s="49">
        <f t="shared" si="88"/>
        <v>0</v>
      </c>
      <c r="S114" s="49">
        <f t="shared" si="89"/>
        <v>298.13</v>
      </c>
      <c r="T114" s="130">
        <f t="shared" si="90"/>
        <v>120.29</v>
      </c>
      <c r="U114" s="49">
        <f t="shared" si="91"/>
        <v>11.18</v>
      </c>
      <c r="V114" s="130">
        <f t="shared" si="92"/>
        <v>127.2</v>
      </c>
      <c r="W114" s="130">
        <f t="shared" si="93"/>
        <v>0</v>
      </c>
      <c r="X114" s="49">
        <f t="shared" si="94"/>
        <v>556.8</v>
      </c>
      <c r="Y114" s="49">
        <f t="shared" si="95"/>
        <v>1832.24</v>
      </c>
      <c r="Z114" s="49"/>
      <c r="AA114" s="139" t="s">
        <v>69</v>
      </c>
      <c r="AB114" s="140">
        <f t="shared" ref="AB114:AH114" si="142">K114+R114</f>
        <v>44.72</v>
      </c>
      <c r="AC114" s="140">
        <f t="shared" si="142"/>
        <v>894.39</v>
      </c>
      <c r="AD114" s="140">
        <f t="shared" si="142"/>
        <v>601.46</v>
      </c>
      <c r="AE114" s="140">
        <f t="shared" si="142"/>
        <v>37.27</v>
      </c>
      <c r="AF114" s="140">
        <f t="shared" si="142"/>
        <v>254.4</v>
      </c>
      <c r="AG114" s="140">
        <f t="shared" si="142"/>
        <v>0</v>
      </c>
      <c r="AH114" s="140">
        <f t="shared" si="142"/>
        <v>1832.24</v>
      </c>
      <c r="AI114" s="139" t="s">
        <v>32</v>
      </c>
    </row>
    <row r="115" s="39" customFormat="1" ht="16" customHeight="1" spans="1:35">
      <c r="A115" s="129">
        <f t="shared" si="80"/>
        <v>112</v>
      </c>
      <c r="B115" s="49" t="s">
        <v>368</v>
      </c>
      <c r="C115" s="46" t="s">
        <v>369</v>
      </c>
      <c r="D115" s="46" t="s">
        <v>370</v>
      </c>
      <c r="E115" s="49">
        <v>3726.65</v>
      </c>
      <c r="F115" s="49">
        <v>3726.65</v>
      </c>
      <c r="G115" s="130">
        <v>6014.67</v>
      </c>
      <c r="H115" s="49">
        <v>3726.65</v>
      </c>
      <c r="I115" s="130">
        <v>2200</v>
      </c>
      <c r="J115" s="130"/>
      <c r="K115" s="49">
        <f t="shared" si="81"/>
        <v>44.72</v>
      </c>
      <c r="L115" s="49">
        <f t="shared" si="82"/>
        <v>596.26</v>
      </c>
      <c r="M115" s="130">
        <f t="shared" si="83"/>
        <v>481.17</v>
      </c>
      <c r="N115" s="49">
        <f t="shared" si="84"/>
        <v>26.09</v>
      </c>
      <c r="O115" s="130">
        <f t="shared" si="85"/>
        <v>110</v>
      </c>
      <c r="P115" s="130">
        <f t="shared" si="86"/>
        <v>0</v>
      </c>
      <c r="Q115" s="130">
        <f t="shared" si="87"/>
        <v>1258.24</v>
      </c>
      <c r="R115" s="49">
        <f t="shared" si="88"/>
        <v>0</v>
      </c>
      <c r="S115" s="49">
        <f t="shared" si="89"/>
        <v>298.13</v>
      </c>
      <c r="T115" s="130">
        <f t="shared" si="90"/>
        <v>120.29</v>
      </c>
      <c r="U115" s="49">
        <f t="shared" si="91"/>
        <v>11.18</v>
      </c>
      <c r="V115" s="130">
        <f t="shared" si="92"/>
        <v>110</v>
      </c>
      <c r="W115" s="130">
        <f t="shared" si="93"/>
        <v>0</v>
      </c>
      <c r="X115" s="49">
        <f t="shared" si="94"/>
        <v>539.6</v>
      </c>
      <c r="Y115" s="49">
        <f t="shared" si="95"/>
        <v>1797.84</v>
      </c>
      <c r="Z115" s="49"/>
      <c r="AA115" s="139" t="s">
        <v>88</v>
      </c>
      <c r="AB115" s="140">
        <f t="shared" ref="AB115:AH115" si="143">K115+R115</f>
        <v>44.72</v>
      </c>
      <c r="AC115" s="140">
        <f t="shared" si="143"/>
        <v>894.39</v>
      </c>
      <c r="AD115" s="140">
        <f t="shared" si="143"/>
        <v>601.46</v>
      </c>
      <c r="AE115" s="140">
        <f t="shared" si="143"/>
        <v>37.27</v>
      </c>
      <c r="AF115" s="140">
        <f t="shared" si="143"/>
        <v>220</v>
      </c>
      <c r="AG115" s="140">
        <f t="shared" si="143"/>
        <v>0</v>
      </c>
      <c r="AH115" s="140">
        <f t="shared" si="143"/>
        <v>1797.84</v>
      </c>
      <c r="AI115" s="139" t="s">
        <v>34</v>
      </c>
    </row>
    <row r="116" s="39" customFormat="1" ht="16" customHeight="1" spans="1:35">
      <c r="A116" s="129">
        <f t="shared" si="80"/>
        <v>113</v>
      </c>
      <c r="B116" s="49" t="s">
        <v>209</v>
      </c>
      <c r="C116" s="46" t="s">
        <v>371</v>
      </c>
      <c r="D116" s="46" t="s">
        <v>372</v>
      </c>
      <c r="E116" s="49">
        <v>3726.65</v>
      </c>
      <c r="F116" s="49">
        <v>3726.65</v>
      </c>
      <c r="G116" s="130">
        <v>6014.67</v>
      </c>
      <c r="H116" s="49">
        <v>3726.65</v>
      </c>
      <c r="I116" s="130">
        <v>2200</v>
      </c>
      <c r="J116" s="130"/>
      <c r="K116" s="49">
        <f t="shared" si="81"/>
        <v>44.72</v>
      </c>
      <c r="L116" s="49">
        <f t="shared" si="82"/>
        <v>596.26</v>
      </c>
      <c r="M116" s="130">
        <f t="shared" si="83"/>
        <v>481.17</v>
      </c>
      <c r="N116" s="49">
        <f t="shared" si="84"/>
        <v>26.09</v>
      </c>
      <c r="O116" s="130">
        <f t="shared" si="85"/>
        <v>110</v>
      </c>
      <c r="P116" s="130">
        <f t="shared" si="86"/>
        <v>0</v>
      </c>
      <c r="Q116" s="130">
        <f t="shared" si="87"/>
        <v>1258.24</v>
      </c>
      <c r="R116" s="49">
        <f t="shared" si="88"/>
        <v>0</v>
      </c>
      <c r="S116" s="49">
        <f t="shared" si="89"/>
        <v>298.13</v>
      </c>
      <c r="T116" s="130">
        <f t="shared" si="90"/>
        <v>120.29</v>
      </c>
      <c r="U116" s="49">
        <f t="shared" si="91"/>
        <v>11.18</v>
      </c>
      <c r="V116" s="130">
        <f t="shared" si="92"/>
        <v>110</v>
      </c>
      <c r="W116" s="130">
        <f t="shared" si="93"/>
        <v>0</v>
      </c>
      <c r="X116" s="49">
        <f t="shared" si="94"/>
        <v>539.6</v>
      </c>
      <c r="Y116" s="49">
        <f t="shared" si="95"/>
        <v>1797.84</v>
      </c>
      <c r="Z116" s="49"/>
      <c r="AA116" s="139" t="s">
        <v>69</v>
      </c>
      <c r="AB116" s="140">
        <f t="shared" ref="AB116:AH116" si="144">K116+R116</f>
        <v>44.72</v>
      </c>
      <c r="AC116" s="140">
        <f t="shared" si="144"/>
        <v>894.39</v>
      </c>
      <c r="AD116" s="140">
        <f t="shared" si="144"/>
        <v>601.46</v>
      </c>
      <c r="AE116" s="140">
        <f t="shared" si="144"/>
        <v>37.27</v>
      </c>
      <c r="AF116" s="140">
        <f t="shared" si="144"/>
        <v>220</v>
      </c>
      <c r="AG116" s="140">
        <f t="shared" si="144"/>
        <v>0</v>
      </c>
      <c r="AH116" s="140">
        <f t="shared" si="144"/>
        <v>1797.84</v>
      </c>
      <c r="AI116" s="139" t="s">
        <v>32</v>
      </c>
    </row>
    <row r="117" s="39" customFormat="1" ht="16" customHeight="1" spans="1:35">
      <c r="A117" s="129">
        <f t="shared" si="80"/>
        <v>114</v>
      </c>
      <c r="B117" s="49" t="s">
        <v>201</v>
      </c>
      <c r="C117" s="46" t="s">
        <v>373</v>
      </c>
      <c r="D117" s="46" t="s">
        <v>374</v>
      </c>
      <c r="E117" s="49">
        <v>3726.65</v>
      </c>
      <c r="F117" s="49">
        <v>3726.65</v>
      </c>
      <c r="G117" s="130">
        <v>6014.67</v>
      </c>
      <c r="H117" s="49">
        <v>3726.65</v>
      </c>
      <c r="I117" s="130">
        <v>2200</v>
      </c>
      <c r="J117" s="130"/>
      <c r="K117" s="49">
        <f t="shared" si="81"/>
        <v>44.72</v>
      </c>
      <c r="L117" s="49">
        <f t="shared" si="82"/>
        <v>596.26</v>
      </c>
      <c r="M117" s="130">
        <f t="shared" si="83"/>
        <v>481.17</v>
      </c>
      <c r="N117" s="49">
        <f t="shared" si="84"/>
        <v>26.09</v>
      </c>
      <c r="O117" s="130">
        <f t="shared" si="85"/>
        <v>110</v>
      </c>
      <c r="P117" s="130">
        <f t="shared" si="86"/>
        <v>0</v>
      </c>
      <c r="Q117" s="130">
        <f t="shared" si="87"/>
        <v>1258.24</v>
      </c>
      <c r="R117" s="49">
        <f t="shared" si="88"/>
        <v>0</v>
      </c>
      <c r="S117" s="49">
        <f t="shared" si="89"/>
        <v>298.13</v>
      </c>
      <c r="T117" s="130">
        <f t="shared" si="90"/>
        <v>120.29</v>
      </c>
      <c r="U117" s="49">
        <f t="shared" si="91"/>
        <v>11.18</v>
      </c>
      <c r="V117" s="130">
        <f t="shared" si="92"/>
        <v>110</v>
      </c>
      <c r="W117" s="130">
        <f t="shared" si="93"/>
        <v>0</v>
      </c>
      <c r="X117" s="49">
        <f t="shared" si="94"/>
        <v>539.6</v>
      </c>
      <c r="Y117" s="49">
        <f t="shared" si="95"/>
        <v>1797.84</v>
      </c>
      <c r="Z117" s="49"/>
      <c r="AA117" s="139" t="s">
        <v>66</v>
      </c>
      <c r="AB117" s="140">
        <f t="shared" ref="AB117:AH117" si="145">K117+R117</f>
        <v>44.72</v>
      </c>
      <c r="AC117" s="140">
        <f t="shared" si="145"/>
        <v>894.39</v>
      </c>
      <c r="AD117" s="140">
        <f t="shared" si="145"/>
        <v>601.46</v>
      </c>
      <c r="AE117" s="140">
        <f t="shared" si="145"/>
        <v>37.27</v>
      </c>
      <c r="AF117" s="140">
        <f t="shared" si="145"/>
        <v>220</v>
      </c>
      <c r="AG117" s="140">
        <f t="shared" si="145"/>
        <v>0</v>
      </c>
      <c r="AH117" s="140">
        <f t="shared" si="145"/>
        <v>1797.84</v>
      </c>
      <c r="AI117" s="139" t="s">
        <v>35</v>
      </c>
    </row>
    <row r="118" s="39" customFormat="1" ht="16" customHeight="1" spans="1:35">
      <c r="A118" s="129">
        <f t="shared" si="80"/>
        <v>115</v>
      </c>
      <c r="B118" s="49" t="s">
        <v>209</v>
      </c>
      <c r="C118" s="46" t="s">
        <v>375</v>
      </c>
      <c r="D118" s="46" t="s">
        <v>376</v>
      </c>
      <c r="E118" s="49">
        <v>3726.65</v>
      </c>
      <c r="F118" s="49">
        <v>3726.65</v>
      </c>
      <c r="G118" s="130">
        <v>6014.67</v>
      </c>
      <c r="H118" s="49">
        <v>3726.65</v>
      </c>
      <c r="I118" s="130">
        <v>2200</v>
      </c>
      <c r="J118" s="130"/>
      <c r="K118" s="49">
        <f t="shared" si="81"/>
        <v>44.72</v>
      </c>
      <c r="L118" s="49">
        <f t="shared" si="82"/>
        <v>596.26</v>
      </c>
      <c r="M118" s="130">
        <f t="shared" si="83"/>
        <v>481.17</v>
      </c>
      <c r="N118" s="49">
        <f t="shared" si="84"/>
        <v>26.09</v>
      </c>
      <c r="O118" s="130">
        <f t="shared" si="85"/>
        <v>110</v>
      </c>
      <c r="P118" s="130">
        <f t="shared" si="86"/>
        <v>0</v>
      </c>
      <c r="Q118" s="130">
        <f t="shared" si="87"/>
        <v>1258.24</v>
      </c>
      <c r="R118" s="49">
        <f t="shared" si="88"/>
        <v>0</v>
      </c>
      <c r="S118" s="49">
        <f t="shared" si="89"/>
        <v>298.13</v>
      </c>
      <c r="T118" s="130">
        <f t="shared" si="90"/>
        <v>120.29</v>
      </c>
      <c r="U118" s="49">
        <f t="shared" si="91"/>
        <v>11.18</v>
      </c>
      <c r="V118" s="130">
        <f t="shared" si="92"/>
        <v>110</v>
      </c>
      <c r="W118" s="130">
        <f t="shared" si="93"/>
        <v>0</v>
      </c>
      <c r="X118" s="49">
        <f t="shared" si="94"/>
        <v>539.6</v>
      </c>
      <c r="Y118" s="49">
        <f t="shared" si="95"/>
        <v>1797.84</v>
      </c>
      <c r="Z118" s="49"/>
      <c r="AA118" s="139" t="s">
        <v>69</v>
      </c>
      <c r="AB118" s="140">
        <f t="shared" ref="AB118:AH118" si="146">K118+R118</f>
        <v>44.72</v>
      </c>
      <c r="AC118" s="140">
        <f t="shared" si="146"/>
        <v>894.39</v>
      </c>
      <c r="AD118" s="140">
        <f t="shared" si="146"/>
        <v>601.46</v>
      </c>
      <c r="AE118" s="140">
        <f t="shared" si="146"/>
        <v>37.27</v>
      </c>
      <c r="AF118" s="140">
        <f t="shared" si="146"/>
        <v>220</v>
      </c>
      <c r="AG118" s="140">
        <f t="shared" si="146"/>
        <v>0</v>
      </c>
      <c r="AH118" s="140">
        <f t="shared" si="146"/>
        <v>1797.84</v>
      </c>
      <c r="AI118" s="139" t="s">
        <v>32</v>
      </c>
    </row>
    <row r="119" s="39" customFormat="1" ht="16" customHeight="1" spans="1:35">
      <c r="A119" s="129">
        <f t="shared" si="80"/>
        <v>116</v>
      </c>
      <c r="B119" s="49" t="s">
        <v>201</v>
      </c>
      <c r="C119" s="49" t="s">
        <v>377</v>
      </c>
      <c r="D119" s="49" t="s">
        <v>378</v>
      </c>
      <c r="E119" s="49">
        <v>3726.65</v>
      </c>
      <c r="F119" s="49">
        <v>3726.65</v>
      </c>
      <c r="G119" s="130">
        <v>6014.67</v>
      </c>
      <c r="H119" s="49">
        <v>3726.65</v>
      </c>
      <c r="I119" s="130">
        <v>2200</v>
      </c>
      <c r="J119" s="130"/>
      <c r="K119" s="49">
        <f t="shared" si="81"/>
        <v>44.72</v>
      </c>
      <c r="L119" s="49">
        <f t="shared" si="82"/>
        <v>596.26</v>
      </c>
      <c r="M119" s="130">
        <f t="shared" si="83"/>
        <v>481.17</v>
      </c>
      <c r="N119" s="49">
        <f t="shared" si="84"/>
        <v>26.09</v>
      </c>
      <c r="O119" s="130">
        <f t="shared" si="85"/>
        <v>110</v>
      </c>
      <c r="P119" s="130">
        <f t="shared" si="86"/>
        <v>0</v>
      </c>
      <c r="Q119" s="130">
        <f t="shared" si="87"/>
        <v>1258.24</v>
      </c>
      <c r="R119" s="49">
        <f t="shared" si="88"/>
        <v>0</v>
      </c>
      <c r="S119" s="49">
        <f t="shared" si="89"/>
        <v>298.13</v>
      </c>
      <c r="T119" s="130">
        <f t="shared" si="90"/>
        <v>120.29</v>
      </c>
      <c r="U119" s="49">
        <f t="shared" si="91"/>
        <v>11.18</v>
      </c>
      <c r="V119" s="130">
        <f t="shared" si="92"/>
        <v>110</v>
      </c>
      <c r="W119" s="130">
        <f t="shared" si="93"/>
        <v>0</v>
      </c>
      <c r="X119" s="49">
        <f t="shared" si="94"/>
        <v>539.6</v>
      </c>
      <c r="Y119" s="49">
        <f t="shared" si="95"/>
        <v>1797.84</v>
      </c>
      <c r="Z119" s="49"/>
      <c r="AA119" s="139" t="s">
        <v>66</v>
      </c>
      <c r="AB119" s="140">
        <f t="shared" ref="AB119:AH119" si="147">K119+R119</f>
        <v>44.72</v>
      </c>
      <c r="AC119" s="140">
        <f t="shared" si="147"/>
        <v>894.39</v>
      </c>
      <c r="AD119" s="140">
        <f t="shared" si="147"/>
        <v>601.46</v>
      </c>
      <c r="AE119" s="140">
        <f t="shared" si="147"/>
        <v>37.27</v>
      </c>
      <c r="AF119" s="140">
        <f t="shared" si="147"/>
        <v>220</v>
      </c>
      <c r="AG119" s="140">
        <f t="shared" si="147"/>
        <v>0</v>
      </c>
      <c r="AH119" s="140">
        <f t="shared" si="147"/>
        <v>1797.84</v>
      </c>
      <c r="AI119" s="139" t="s">
        <v>32</v>
      </c>
    </row>
    <row r="120" s="39" customFormat="1" ht="16" customHeight="1" spans="1:35">
      <c r="A120" s="129">
        <f t="shared" si="80"/>
        <v>117</v>
      </c>
      <c r="B120" s="49" t="s">
        <v>262</v>
      </c>
      <c r="C120" s="49" t="s">
        <v>379</v>
      </c>
      <c r="D120" s="49" t="s">
        <v>380</v>
      </c>
      <c r="E120" s="49">
        <v>3726.65</v>
      </c>
      <c r="F120" s="49">
        <v>3726.65</v>
      </c>
      <c r="G120" s="130">
        <v>6014.67</v>
      </c>
      <c r="H120" s="49">
        <v>3726.65</v>
      </c>
      <c r="I120" s="130">
        <v>2200</v>
      </c>
      <c r="J120" s="130"/>
      <c r="K120" s="49">
        <f t="shared" si="81"/>
        <v>44.72</v>
      </c>
      <c r="L120" s="49">
        <f t="shared" si="82"/>
        <v>596.26</v>
      </c>
      <c r="M120" s="130">
        <f t="shared" si="83"/>
        <v>481.17</v>
      </c>
      <c r="N120" s="49">
        <f t="shared" si="84"/>
        <v>26.09</v>
      </c>
      <c r="O120" s="130">
        <f t="shared" si="85"/>
        <v>110</v>
      </c>
      <c r="P120" s="130">
        <f t="shared" si="86"/>
        <v>0</v>
      </c>
      <c r="Q120" s="130">
        <f t="shared" si="87"/>
        <v>1258.24</v>
      </c>
      <c r="R120" s="49">
        <f t="shared" si="88"/>
        <v>0</v>
      </c>
      <c r="S120" s="49">
        <f t="shared" si="89"/>
        <v>298.13</v>
      </c>
      <c r="T120" s="130">
        <f t="shared" si="90"/>
        <v>120.29</v>
      </c>
      <c r="U120" s="49">
        <f t="shared" si="91"/>
        <v>11.18</v>
      </c>
      <c r="V120" s="130">
        <f t="shared" si="92"/>
        <v>110</v>
      </c>
      <c r="W120" s="130">
        <f t="shared" si="93"/>
        <v>0</v>
      </c>
      <c r="X120" s="49">
        <f t="shared" si="94"/>
        <v>539.6</v>
      </c>
      <c r="Y120" s="49">
        <f t="shared" si="95"/>
        <v>1797.84</v>
      </c>
      <c r="Z120" s="49"/>
      <c r="AA120" s="139" t="s">
        <v>68</v>
      </c>
      <c r="AB120" s="140">
        <f t="shared" ref="AB120:AH120" si="148">K120+R120</f>
        <v>44.72</v>
      </c>
      <c r="AC120" s="140">
        <f t="shared" si="148"/>
        <v>894.39</v>
      </c>
      <c r="AD120" s="140">
        <f t="shared" si="148"/>
        <v>601.46</v>
      </c>
      <c r="AE120" s="140">
        <f t="shared" si="148"/>
        <v>37.27</v>
      </c>
      <c r="AF120" s="140">
        <f t="shared" si="148"/>
        <v>220</v>
      </c>
      <c r="AG120" s="140">
        <f t="shared" si="148"/>
        <v>0</v>
      </c>
      <c r="AH120" s="140">
        <f t="shared" si="148"/>
        <v>1797.84</v>
      </c>
      <c r="AI120" s="139" t="s">
        <v>32</v>
      </c>
    </row>
    <row r="121" s="39" customFormat="1" ht="16" customHeight="1" spans="1:35">
      <c r="A121" s="129">
        <f t="shared" si="80"/>
        <v>118</v>
      </c>
      <c r="B121" s="49" t="s">
        <v>262</v>
      </c>
      <c r="C121" s="49" t="s">
        <v>381</v>
      </c>
      <c r="D121" s="49" t="s">
        <v>382</v>
      </c>
      <c r="E121" s="49">
        <v>3726.65</v>
      </c>
      <c r="F121" s="49">
        <v>3726.65</v>
      </c>
      <c r="G121" s="130">
        <v>6014.67</v>
      </c>
      <c r="H121" s="49">
        <v>3726.65</v>
      </c>
      <c r="I121" s="130">
        <v>2200</v>
      </c>
      <c r="J121" s="130"/>
      <c r="K121" s="49">
        <f t="shared" si="81"/>
        <v>44.72</v>
      </c>
      <c r="L121" s="49">
        <f t="shared" si="82"/>
        <v>596.26</v>
      </c>
      <c r="M121" s="130">
        <f t="shared" si="83"/>
        <v>481.17</v>
      </c>
      <c r="N121" s="49">
        <f t="shared" si="84"/>
        <v>26.09</v>
      </c>
      <c r="O121" s="130">
        <f t="shared" si="85"/>
        <v>110</v>
      </c>
      <c r="P121" s="130">
        <f t="shared" si="86"/>
        <v>0</v>
      </c>
      <c r="Q121" s="130">
        <f t="shared" si="87"/>
        <v>1258.24</v>
      </c>
      <c r="R121" s="49">
        <f t="shared" si="88"/>
        <v>0</v>
      </c>
      <c r="S121" s="49">
        <f t="shared" si="89"/>
        <v>298.13</v>
      </c>
      <c r="T121" s="130">
        <f t="shared" si="90"/>
        <v>120.29</v>
      </c>
      <c r="U121" s="49">
        <f t="shared" si="91"/>
        <v>11.18</v>
      </c>
      <c r="V121" s="130">
        <f t="shared" si="92"/>
        <v>110</v>
      </c>
      <c r="W121" s="130">
        <f t="shared" si="93"/>
        <v>0</v>
      </c>
      <c r="X121" s="49">
        <f t="shared" si="94"/>
        <v>539.6</v>
      </c>
      <c r="Y121" s="49">
        <f t="shared" si="95"/>
        <v>1797.84</v>
      </c>
      <c r="Z121" s="49"/>
      <c r="AA121" s="139" t="s">
        <v>68</v>
      </c>
      <c r="AB121" s="140">
        <f t="shared" ref="AB121:AH121" si="149">K121+R121</f>
        <v>44.72</v>
      </c>
      <c r="AC121" s="140">
        <f t="shared" si="149"/>
        <v>894.39</v>
      </c>
      <c r="AD121" s="140">
        <f t="shared" si="149"/>
        <v>601.46</v>
      </c>
      <c r="AE121" s="140">
        <f t="shared" si="149"/>
        <v>37.27</v>
      </c>
      <c r="AF121" s="140">
        <f t="shared" si="149"/>
        <v>220</v>
      </c>
      <c r="AG121" s="140">
        <f t="shared" si="149"/>
        <v>0</v>
      </c>
      <c r="AH121" s="140">
        <f t="shared" si="149"/>
        <v>1797.84</v>
      </c>
      <c r="AI121" s="139" t="s">
        <v>32</v>
      </c>
    </row>
    <row r="122" s="39" customFormat="1" ht="16" customHeight="1" spans="1:35">
      <c r="A122" s="129">
        <f t="shared" si="80"/>
        <v>119</v>
      </c>
      <c r="B122" s="49" t="s">
        <v>262</v>
      </c>
      <c r="C122" s="49" t="s">
        <v>385</v>
      </c>
      <c r="D122" s="49" t="s">
        <v>386</v>
      </c>
      <c r="E122" s="49">
        <v>3726.65</v>
      </c>
      <c r="F122" s="49">
        <v>3726.65</v>
      </c>
      <c r="G122" s="130">
        <v>6014.67</v>
      </c>
      <c r="H122" s="49">
        <v>3726.65</v>
      </c>
      <c r="I122" s="130">
        <v>2200</v>
      </c>
      <c r="J122" s="130"/>
      <c r="K122" s="49">
        <f t="shared" si="81"/>
        <v>44.72</v>
      </c>
      <c r="L122" s="49">
        <f t="shared" si="82"/>
        <v>596.26</v>
      </c>
      <c r="M122" s="130">
        <f t="shared" si="83"/>
        <v>481.17</v>
      </c>
      <c r="N122" s="49">
        <f t="shared" si="84"/>
        <v>26.09</v>
      </c>
      <c r="O122" s="130">
        <f t="shared" si="85"/>
        <v>110</v>
      </c>
      <c r="P122" s="130">
        <f t="shared" si="86"/>
        <v>0</v>
      </c>
      <c r="Q122" s="130">
        <f t="shared" si="87"/>
        <v>1258.24</v>
      </c>
      <c r="R122" s="49">
        <f t="shared" si="88"/>
        <v>0</v>
      </c>
      <c r="S122" s="49">
        <f t="shared" si="89"/>
        <v>298.13</v>
      </c>
      <c r="T122" s="130">
        <f t="shared" si="90"/>
        <v>120.29</v>
      </c>
      <c r="U122" s="49">
        <f t="shared" si="91"/>
        <v>11.18</v>
      </c>
      <c r="V122" s="130">
        <f t="shared" si="92"/>
        <v>110</v>
      </c>
      <c r="W122" s="130">
        <f t="shared" si="93"/>
        <v>0</v>
      </c>
      <c r="X122" s="49">
        <f t="shared" si="94"/>
        <v>539.6</v>
      </c>
      <c r="Y122" s="49">
        <f t="shared" si="95"/>
        <v>1797.84</v>
      </c>
      <c r="Z122" s="49"/>
      <c r="AA122" s="139" t="s">
        <v>68</v>
      </c>
      <c r="AB122" s="140">
        <f t="shared" ref="AB122:AH122" si="150">K122+R122</f>
        <v>44.72</v>
      </c>
      <c r="AC122" s="140">
        <f t="shared" si="150"/>
        <v>894.39</v>
      </c>
      <c r="AD122" s="140">
        <f t="shared" si="150"/>
        <v>601.46</v>
      </c>
      <c r="AE122" s="140">
        <f t="shared" si="150"/>
        <v>37.27</v>
      </c>
      <c r="AF122" s="140">
        <f t="shared" si="150"/>
        <v>220</v>
      </c>
      <c r="AG122" s="140">
        <f t="shared" si="150"/>
        <v>0</v>
      </c>
      <c r="AH122" s="140">
        <f t="shared" si="150"/>
        <v>1797.84</v>
      </c>
      <c r="AI122" s="139" t="s">
        <v>32</v>
      </c>
    </row>
    <row r="123" s="39" customFormat="1" ht="16" customHeight="1" spans="1:35">
      <c r="A123" s="129">
        <f t="shared" si="80"/>
        <v>120</v>
      </c>
      <c r="B123" s="49" t="s">
        <v>262</v>
      </c>
      <c r="C123" s="49" t="s">
        <v>387</v>
      </c>
      <c r="D123" s="49" t="s">
        <v>388</v>
      </c>
      <c r="E123" s="49">
        <v>3726.65</v>
      </c>
      <c r="F123" s="49">
        <v>3726.65</v>
      </c>
      <c r="G123" s="130">
        <v>6014.67</v>
      </c>
      <c r="H123" s="49">
        <v>3726.65</v>
      </c>
      <c r="I123" s="130">
        <v>2200</v>
      </c>
      <c r="J123" s="130"/>
      <c r="K123" s="49">
        <f t="shared" si="81"/>
        <v>44.72</v>
      </c>
      <c r="L123" s="49">
        <f t="shared" si="82"/>
        <v>596.26</v>
      </c>
      <c r="M123" s="130">
        <f t="shared" si="83"/>
        <v>481.17</v>
      </c>
      <c r="N123" s="49">
        <f t="shared" si="84"/>
        <v>26.09</v>
      </c>
      <c r="O123" s="130">
        <f t="shared" si="85"/>
        <v>110</v>
      </c>
      <c r="P123" s="130">
        <f t="shared" si="86"/>
        <v>0</v>
      </c>
      <c r="Q123" s="130">
        <f t="shared" si="87"/>
        <v>1258.24</v>
      </c>
      <c r="R123" s="49">
        <f t="shared" si="88"/>
        <v>0</v>
      </c>
      <c r="S123" s="49">
        <f t="shared" si="89"/>
        <v>298.13</v>
      </c>
      <c r="T123" s="130">
        <f t="shared" si="90"/>
        <v>120.29</v>
      </c>
      <c r="U123" s="49">
        <f t="shared" si="91"/>
        <v>11.18</v>
      </c>
      <c r="V123" s="130">
        <f t="shared" si="92"/>
        <v>110</v>
      </c>
      <c r="W123" s="130">
        <f t="shared" si="93"/>
        <v>0</v>
      </c>
      <c r="X123" s="49">
        <f t="shared" si="94"/>
        <v>539.6</v>
      </c>
      <c r="Y123" s="49">
        <f t="shared" si="95"/>
        <v>1797.84</v>
      </c>
      <c r="Z123" s="49"/>
      <c r="AA123" s="139" t="s">
        <v>65</v>
      </c>
      <c r="AB123" s="140">
        <f t="shared" ref="AB123:AH123" si="151">K123+R123</f>
        <v>44.72</v>
      </c>
      <c r="AC123" s="140">
        <f t="shared" si="151"/>
        <v>894.39</v>
      </c>
      <c r="AD123" s="140">
        <f t="shared" si="151"/>
        <v>601.46</v>
      </c>
      <c r="AE123" s="140">
        <f t="shared" si="151"/>
        <v>37.27</v>
      </c>
      <c r="AF123" s="140">
        <f t="shared" si="151"/>
        <v>220</v>
      </c>
      <c r="AG123" s="140">
        <f t="shared" si="151"/>
        <v>0</v>
      </c>
      <c r="AH123" s="140">
        <f t="shared" si="151"/>
        <v>1797.84</v>
      </c>
      <c r="AI123" s="139" t="s">
        <v>32</v>
      </c>
    </row>
    <row r="124" s="39" customFormat="1" ht="16" customHeight="1" spans="1:35">
      <c r="A124" s="129">
        <f t="shared" si="80"/>
        <v>121</v>
      </c>
      <c r="B124" s="49" t="s">
        <v>262</v>
      </c>
      <c r="C124" s="49" t="s">
        <v>389</v>
      </c>
      <c r="D124" s="49" t="s">
        <v>390</v>
      </c>
      <c r="E124" s="49">
        <v>3726.65</v>
      </c>
      <c r="F124" s="49">
        <v>3726.65</v>
      </c>
      <c r="G124" s="130">
        <v>6014.67</v>
      </c>
      <c r="H124" s="49">
        <v>3726.65</v>
      </c>
      <c r="I124" s="130">
        <v>2200</v>
      </c>
      <c r="J124" s="130"/>
      <c r="K124" s="49">
        <f t="shared" si="81"/>
        <v>44.72</v>
      </c>
      <c r="L124" s="49">
        <f t="shared" si="82"/>
        <v>596.26</v>
      </c>
      <c r="M124" s="130">
        <f t="shared" si="83"/>
        <v>481.17</v>
      </c>
      <c r="N124" s="49">
        <f t="shared" si="84"/>
        <v>26.09</v>
      </c>
      <c r="O124" s="130">
        <f t="shared" si="85"/>
        <v>110</v>
      </c>
      <c r="P124" s="130">
        <f t="shared" si="86"/>
        <v>0</v>
      </c>
      <c r="Q124" s="130">
        <f t="shared" si="87"/>
        <v>1258.24</v>
      </c>
      <c r="R124" s="49">
        <f t="shared" si="88"/>
        <v>0</v>
      </c>
      <c r="S124" s="49">
        <f t="shared" si="89"/>
        <v>298.13</v>
      </c>
      <c r="T124" s="130">
        <f t="shared" si="90"/>
        <v>120.29</v>
      </c>
      <c r="U124" s="49">
        <f t="shared" si="91"/>
        <v>11.18</v>
      </c>
      <c r="V124" s="130">
        <f t="shared" si="92"/>
        <v>110</v>
      </c>
      <c r="W124" s="130">
        <f t="shared" si="93"/>
        <v>0</v>
      </c>
      <c r="X124" s="49">
        <f t="shared" si="94"/>
        <v>539.6</v>
      </c>
      <c r="Y124" s="49">
        <f t="shared" si="95"/>
        <v>1797.84</v>
      </c>
      <c r="Z124" s="49"/>
      <c r="AA124" s="139" t="s">
        <v>68</v>
      </c>
      <c r="AB124" s="140">
        <f t="shared" ref="AB124:AH124" si="152">K124+R124</f>
        <v>44.72</v>
      </c>
      <c r="AC124" s="140">
        <f t="shared" si="152"/>
        <v>894.39</v>
      </c>
      <c r="AD124" s="140">
        <f t="shared" si="152"/>
        <v>601.46</v>
      </c>
      <c r="AE124" s="140">
        <f t="shared" si="152"/>
        <v>37.27</v>
      </c>
      <c r="AF124" s="140">
        <f t="shared" si="152"/>
        <v>220</v>
      </c>
      <c r="AG124" s="140">
        <f t="shared" si="152"/>
        <v>0</v>
      </c>
      <c r="AH124" s="140">
        <f t="shared" si="152"/>
        <v>1797.84</v>
      </c>
      <c r="AI124" s="139" t="s">
        <v>32</v>
      </c>
    </row>
    <row r="125" s="39" customFormat="1" ht="16" customHeight="1" spans="1:35">
      <c r="A125" s="129">
        <f t="shared" si="80"/>
        <v>122</v>
      </c>
      <c r="B125" s="49" t="s">
        <v>262</v>
      </c>
      <c r="C125" s="49" t="s">
        <v>391</v>
      </c>
      <c r="D125" s="49" t="s">
        <v>392</v>
      </c>
      <c r="E125" s="49">
        <v>3726.65</v>
      </c>
      <c r="F125" s="49">
        <v>3726.65</v>
      </c>
      <c r="G125" s="130">
        <v>6014.67</v>
      </c>
      <c r="H125" s="49">
        <v>3726.65</v>
      </c>
      <c r="I125" s="130">
        <v>2200</v>
      </c>
      <c r="J125" s="130"/>
      <c r="K125" s="49">
        <f t="shared" si="81"/>
        <v>44.72</v>
      </c>
      <c r="L125" s="49">
        <f t="shared" si="82"/>
        <v>596.26</v>
      </c>
      <c r="M125" s="130">
        <f t="shared" si="83"/>
        <v>481.17</v>
      </c>
      <c r="N125" s="49">
        <f t="shared" si="84"/>
        <v>26.09</v>
      </c>
      <c r="O125" s="130">
        <f t="shared" si="85"/>
        <v>110</v>
      </c>
      <c r="P125" s="130">
        <f t="shared" si="86"/>
        <v>0</v>
      </c>
      <c r="Q125" s="130">
        <f t="shared" si="87"/>
        <v>1258.24</v>
      </c>
      <c r="R125" s="49">
        <f t="shared" si="88"/>
        <v>0</v>
      </c>
      <c r="S125" s="49">
        <f t="shared" si="89"/>
        <v>298.13</v>
      </c>
      <c r="T125" s="130">
        <f t="shared" si="90"/>
        <v>120.29</v>
      </c>
      <c r="U125" s="49">
        <f t="shared" si="91"/>
        <v>11.18</v>
      </c>
      <c r="V125" s="130">
        <f t="shared" si="92"/>
        <v>110</v>
      </c>
      <c r="W125" s="130">
        <f t="shared" si="93"/>
        <v>0</v>
      </c>
      <c r="X125" s="49">
        <f t="shared" si="94"/>
        <v>539.6</v>
      </c>
      <c r="Y125" s="49">
        <f t="shared" si="95"/>
        <v>1797.84</v>
      </c>
      <c r="Z125" s="49"/>
      <c r="AA125" s="139" t="s">
        <v>68</v>
      </c>
      <c r="AB125" s="140">
        <f t="shared" ref="AB125:AH125" si="153">K125+R125</f>
        <v>44.72</v>
      </c>
      <c r="AC125" s="140">
        <f t="shared" si="153"/>
        <v>894.39</v>
      </c>
      <c r="AD125" s="140">
        <f t="shared" si="153"/>
        <v>601.46</v>
      </c>
      <c r="AE125" s="140">
        <f t="shared" si="153"/>
        <v>37.27</v>
      </c>
      <c r="AF125" s="140">
        <f t="shared" si="153"/>
        <v>220</v>
      </c>
      <c r="AG125" s="140">
        <f t="shared" si="153"/>
        <v>0</v>
      </c>
      <c r="AH125" s="140">
        <f t="shared" si="153"/>
        <v>1797.84</v>
      </c>
      <c r="AI125" s="139" t="s">
        <v>32</v>
      </c>
    </row>
    <row r="126" s="39" customFormat="1" ht="16" customHeight="1" spans="1:35">
      <c r="A126" s="129">
        <f t="shared" si="80"/>
        <v>123</v>
      </c>
      <c r="B126" s="49" t="s">
        <v>262</v>
      </c>
      <c r="C126" s="49" t="s">
        <v>395</v>
      </c>
      <c r="D126" s="49" t="s">
        <v>396</v>
      </c>
      <c r="E126" s="49">
        <v>3726.65</v>
      </c>
      <c r="F126" s="49">
        <v>3726.65</v>
      </c>
      <c r="G126" s="130">
        <v>6014.67</v>
      </c>
      <c r="H126" s="49">
        <v>3726.65</v>
      </c>
      <c r="I126" s="130">
        <v>2200</v>
      </c>
      <c r="J126" s="130"/>
      <c r="K126" s="49">
        <f t="shared" si="81"/>
        <v>44.72</v>
      </c>
      <c r="L126" s="49">
        <f t="shared" si="82"/>
        <v>596.26</v>
      </c>
      <c r="M126" s="130">
        <f t="shared" si="83"/>
        <v>481.17</v>
      </c>
      <c r="N126" s="49">
        <f t="shared" si="84"/>
        <v>26.09</v>
      </c>
      <c r="O126" s="130">
        <f t="shared" si="85"/>
        <v>110</v>
      </c>
      <c r="P126" s="130">
        <f t="shared" si="86"/>
        <v>0</v>
      </c>
      <c r="Q126" s="130">
        <f t="shared" si="87"/>
        <v>1258.24</v>
      </c>
      <c r="R126" s="49">
        <f t="shared" si="88"/>
        <v>0</v>
      </c>
      <c r="S126" s="49">
        <f t="shared" si="89"/>
        <v>298.13</v>
      </c>
      <c r="T126" s="130">
        <f t="shared" si="90"/>
        <v>120.29</v>
      </c>
      <c r="U126" s="49">
        <f t="shared" si="91"/>
        <v>11.18</v>
      </c>
      <c r="V126" s="130">
        <f t="shared" si="92"/>
        <v>110</v>
      </c>
      <c r="W126" s="130">
        <f t="shared" si="93"/>
        <v>0</v>
      </c>
      <c r="X126" s="49">
        <f t="shared" si="94"/>
        <v>539.6</v>
      </c>
      <c r="Y126" s="49">
        <f t="shared" si="95"/>
        <v>1797.84</v>
      </c>
      <c r="Z126" s="49"/>
      <c r="AA126" s="139" t="s">
        <v>68</v>
      </c>
      <c r="AB126" s="140">
        <f t="shared" ref="AB126:AH126" si="154">K126+R126</f>
        <v>44.72</v>
      </c>
      <c r="AC126" s="140">
        <f t="shared" si="154"/>
        <v>894.39</v>
      </c>
      <c r="AD126" s="140">
        <f t="shared" si="154"/>
        <v>601.46</v>
      </c>
      <c r="AE126" s="140">
        <f t="shared" si="154"/>
        <v>37.27</v>
      </c>
      <c r="AF126" s="140">
        <f t="shared" si="154"/>
        <v>220</v>
      </c>
      <c r="AG126" s="140">
        <f t="shared" si="154"/>
        <v>0</v>
      </c>
      <c r="AH126" s="140">
        <f t="shared" si="154"/>
        <v>1797.84</v>
      </c>
      <c r="AI126" s="139" t="s">
        <v>32</v>
      </c>
    </row>
    <row r="127" s="39" customFormat="1" ht="16" customHeight="1" spans="1:35">
      <c r="A127" s="129">
        <f t="shared" si="80"/>
        <v>124</v>
      </c>
      <c r="B127" s="49" t="s">
        <v>212</v>
      </c>
      <c r="C127" s="46" t="s">
        <v>399</v>
      </c>
      <c r="D127" s="133" t="s">
        <v>400</v>
      </c>
      <c r="E127" s="49">
        <v>3726.65</v>
      </c>
      <c r="F127" s="49">
        <v>3726.65</v>
      </c>
      <c r="G127" s="130">
        <v>6014.67</v>
      </c>
      <c r="H127" s="49">
        <v>3726.65</v>
      </c>
      <c r="I127" s="130">
        <v>2200</v>
      </c>
      <c r="J127" s="130"/>
      <c r="K127" s="49">
        <f t="shared" si="81"/>
        <v>44.72</v>
      </c>
      <c r="L127" s="49">
        <f t="shared" si="82"/>
        <v>596.26</v>
      </c>
      <c r="M127" s="130">
        <f t="shared" si="83"/>
        <v>481.17</v>
      </c>
      <c r="N127" s="49">
        <f t="shared" si="84"/>
        <v>26.09</v>
      </c>
      <c r="O127" s="130">
        <f t="shared" si="85"/>
        <v>110</v>
      </c>
      <c r="P127" s="130">
        <f t="shared" si="86"/>
        <v>0</v>
      </c>
      <c r="Q127" s="130">
        <f t="shared" si="87"/>
        <v>1258.24</v>
      </c>
      <c r="R127" s="49">
        <f t="shared" si="88"/>
        <v>0</v>
      </c>
      <c r="S127" s="49">
        <f t="shared" si="89"/>
        <v>298.13</v>
      </c>
      <c r="T127" s="130">
        <f t="shared" si="90"/>
        <v>120.29</v>
      </c>
      <c r="U127" s="49">
        <f t="shared" si="91"/>
        <v>11.18</v>
      </c>
      <c r="V127" s="130">
        <f t="shared" si="92"/>
        <v>110</v>
      </c>
      <c r="W127" s="130">
        <f t="shared" si="93"/>
        <v>0</v>
      </c>
      <c r="X127" s="49">
        <f t="shared" si="94"/>
        <v>539.6</v>
      </c>
      <c r="Y127" s="49">
        <f t="shared" si="95"/>
        <v>1797.84</v>
      </c>
      <c r="Z127" s="164"/>
      <c r="AA127" s="139" t="s">
        <v>67</v>
      </c>
      <c r="AB127" s="140">
        <f t="shared" ref="AB127:AH127" si="155">K127+R127</f>
        <v>44.72</v>
      </c>
      <c r="AC127" s="140">
        <f t="shared" si="155"/>
        <v>894.39</v>
      </c>
      <c r="AD127" s="140">
        <f t="shared" si="155"/>
        <v>601.46</v>
      </c>
      <c r="AE127" s="140">
        <f t="shared" si="155"/>
        <v>37.27</v>
      </c>
      <c r="AF127" s="140">
        <f t="shared" si="155"/>
        <v>220</v>
      </c>
      <c r="AG127" s="140">
        <f t="shared" si="155"/>
        <v>0</v>
      </c>
      <c r="AH127" s="140">
        <f t="shared" si="155"/>
        <v>1797.84</v>
      </c>
      <c r="AI127" s="139" t="s">
        <v>32</v>
      </c>
    </row>
    <row r="128" s="39" customFormat="1" ht="16" customHeight="1" spans="1:35">
      <c r="A128" s="129">
        <f t="shared" si="80"/>
        <v>125</v>
      </c>
      <c r="B128" s="49" t="s">
        <v>262</v>
      </c>
      <c r="C128" s="46" t="s">
        <v>401</v>
      </c>
      <c r="D128" s="453" t="s">
        <v>402</v>
      </c>
      <c r="E128" s="49">
        <v>3726.65</v>
      </c>
      <c r="F128" s="49">
        <v>3726.65</v>
      </c>
      <c r="G128" s="130">
        <v>6014.67</v>
      </c>
      <c r="H128" s="49">
        <v>3726.65</v>
      </c>
      <c r="I128" s="130">
        <v>2200</v>
      </c>
      <c r="J128" s="130"/>
      <c r="K128" s="49">
        <f t="shared" si="81"/>
        <v>44.72</v>
      </c>
      <c r="L128" s="49">
        <f t="shared" si="82"/>
        <v>596.26</v>
      </c>
      <c r="M128" s="130">
        <f t="shared" si="83"/>
        <v>481.17</v>
      </c>
      <c r="N128" s="49">
        <f t="shared" si="84"/>
        <v>26.09</v>
      </c>
      <c r="O128" s="130">
        <f t="shared" si="85"/>
        <v>110</v>
      </c>
      <c r="P128" s="130">
        <f t="shared" si="86"/>
        <v>0</v>
      </c>
      <c r="Q128" s="130">
        <f t="shared" si="87"/>
        <v>1258.24</v>
      </c>
      <c r="R128" s="49">
        <f t="shared" si="88"/>
        <v>0</v>
      </c>
      <c r="S128" s="49">
        <f t="shared" si="89"/>
        <v>298.13</v>
      </c>
      <c r="T128" s="130">
        <f t="shared" si="90"/>
        <v>120.29</v>
      </c>
      <c r="U128" s="49">
        <f t="shared" si="91"/>
        <v>11.18</v>
      </c>
      <c r="V128" s="130">
        <f t="shared" si="92"/>
        <v>110</v>
      </c>
      <c r="W128" s="130">
        <f t="shared" si="93"/>
        <v>0</v>
      </c>
      <c r="X128" s="49">
        <f t="shared" si="94"/>
        <v>539.6</v>
      </c>
      <c r="Y128" s="49">
        <f t="shared" si="95"/>
        <v>1797.84</v>
      </c>
      <c r="Z128" s="164"/>
      <c r="AA128" s="139" t="s">
        <v>68</v>
      </c>
      <c r="AB128" s="140">
        <f t="shared" ref="AB128:AH128" si="156">K128+R128</f>
        <v>44.72</v>
      </c>
      <c r="AC128" s="140">
        <f t="shared" si="156"/>
        <v>894.39</v>
      </c>
      <c r="AD128" s="140">
        <f t="shared" si="156"/>
        <v>601.46</v>
      </c>
      <c r="AE128" s="140">
        <f t="shared" si="156"/>
        <v>37.27</v>
      </c>
      <c r="AF128" s="140">
        <f t="shared" si="156"/>
        <v>220</v>
      </c>
      <c r="AG128" s="140">
        <f t="shared" si="156"/>
        <v>0</v>
      </c>
      <c r="AH128" s="140">
        <f t="shared" si="156"/>
        <v>1797.84</v>
      </c>
      <c r="AI128" s="139" t="s">
        <v>32</v>
      </c>
    </row>
    <row r="129" s="39" customFormat="1" ht="16" customHeight="1" spans="1:35">
      <c r="A129" s="129">
        <f t="shared" si="80"/>
        <v>126</v>
      </c>
      <c r="B129" s="49" t="s">
        <v>212</v>
      </c>
      <c r="C129" s="49" t="s">
        <v>403</v>
      </c>
      <c r="D129" s="49" t="s">
        <v>404</v>
      </c>
      <c r="E129" s="49">
        <v>3726.65</v>
      </c>
      <c r="F129" s="49">
        <v>3726.65</v>
      </c>
      <c r="G129" s="130">
        <v>6014.67</v>
      </c>
      <c r="H129" s="49">
        <v>3726.65</v>
      </c>
      <c r="I129" s="130">
        <v>2200</v>
      </c>
      <c r="J129" s="130"/>
      <c r="K129" s="49">
        <f t="shared" si="81"/>
        <v>44.72</v>
      </c>
      <c r="L129" s="49">
        <f t="shared" si="82"/>
        <v>596.26</v>
      </c>
      <c r="M129" s="130">
        <f t="shared" si="83"/>
        <v>481.17</v>
      </c>
      <c r="N129" s="49">
        <f t="shared" si="84"/>
        <v>26.09</v>
      </c>
      <c r="O129" s="130">
        <f t="shared" si="85"/>
        <v>110</v>
      </c>
      <c r="P129" s="130">
        <f t="shared" si="86"/>
        <v>0</v>
      </c>
      <c r="Q129" s="130">
        <f t="shared" si="87"/>
        <v>1258.24</v>
      </c>
      <c r="R129" s="49">
        <f t="shared" si="88"/>
        <v>0</v>
      </c>
      <c r="S129" s="49">
        <f t="shared" si="89"/>
        <v>298.13</v>
      </c>
      <c r="T129" s="130">
        <f t="shared" si="90"/>
        <v>120.29</v>
      </c>
      <c r="U129" s="49">
        <f t="shared" si="91"/>
        <v>11.18</v>
      </c>
      <c r="V129" s="130">
        <f t="shared" si="92"/>
        <v>110</v>
      </c>
      <c r="W129" s="130">
        <f t="shared" si="93"/>
        <v>0</v>
      </c>
      <c r="X129" s="49">
        <f t="shared" si="94"/>
        <v>539.6</v>
      </c>
      <c r="Y129" s="49">
        <f t="shared" si="95"/>
        <v>1797.84</v>
      </c>
      <c r="Z129" s="49"/>
      <c r="AA129" s="139" t="s">
        <v>67</v>
      </c>
      <c r="AB129" s="140">
        <f t="shared" ref="AB129:AH129" si="157">K129+R129</f>
        <v>44.72</v>
      </c>
      <c r="AC129" s="140">
        <f t="shared" si="157"/>
        <v>894.39</v>
      </c>
      <c r="AD129" s="140">
        <f t="shared" si="157"/>
        <v>601.46</v>
      </c>
      <c r="AE129" s="140">
        <f t="shared" si="157"/>
        <v>37.27</v>
      </c>
      <c r="AF129" s="140">
        <f t="shared" si="157"/>
        <v>220</v>
      </c>
      <c r="AG129" s="140">
        <f t="shared" si="157"/>
        <v>0</v>
      </c>
      <c r="AH129" s="140">
        <f t="shared" si="157"/>
        <v>1797.84</v>
      </c>
      <c r="AI129" s="139" t="s">
        <v>32</v>
      </c>
    </row>
    <row r="130" s="39" customFormat="1" ht="16" customHeight="1" spans="1:35">
      <c r="A130" s="129">
        <f t="shared" si="80"/>
        <v>127</v>
      </c>
      <c r="B130" s="49" t="s">
        <v>212</v>
      </c>
      <c r="C130" s="49" t="s">
        <v>405</v>
      </c>
      <c r="D130" s="49" t="s">
        <v>406</v>
      </c>
      <c r="E130" s="49">
        <v>3726.65</v>
      </c>
      <c r="F130" s="49">
        <v>3726.65</v>
      </c>
      <c r="G130" s="130">
        <v>6014.67</v>
      </c>
      <c r="H130" s="49">
        <v>3726.65</v>
      </c>
      <c r="I130" s="130">
        <v>2200</v>
      </c>
      <c r="J130" s="130"/>
      <c r="K130" s="49">
        <f t="shared" si="81"/>
        <v>44.72</v>
      </c>
      <c r="L130" s="49">
        <f t="shared" si="82"/>
        <v>596.26</v>
      </c>
      <c r="M130" s="130">
        <f t="shared" si="83"/>
        <v>481.17</v>
      </c>
      <c r="N130" s="49">
        <f t="shared" si="84"/>
        <v>26.09</v>
      </c>
      <c r="O130" s="130">
        <f t="shared" si="85"/>
        <v>110</v>
      </c>
      <c r="P130" s="130">
        <f t="shared" si="86"/>
        <v>0</v>
      </c>
      <c r="Q130" s="130">
        <f t="shared" si="87"/>
        <v>1258.24</v>
      </c>
      <c r="R130" s="49">
        <f t="shared" si="88"/>
        <v>0</v>
      </c>
      <c r="S130" s="49">
        <f t="shared" si="89"/>
        <v>298.13</v>
      </c>
      <c r="T130" s="130">
        <f t="shared" si="90"/>
        <v>120.29</v>
      </c>
      <c r="U130" s="49">
        <f t="shared" si="91"/>
        <v>11.18</v>
      </c>
      <c r="V130" s="130">
        <f t="shared" si="92"/>
        <v>110</v>
      </c>
      <c r="W130" s="130">
        <f t="shared" si="93"/>
        <v>0</v>
      </c>
      <c r="X130" s="49">
        <f t="shared" si="94"/>
        <v>539.6</v>
      </c>
      <c r="Y130" s="49">
        <f t="shared" si="95"/>
        <v>1797.84</v>
      </c>
      <c r="Z130" s="49"/>
      <c r="AA130" s="139" t="s">
        <v>67</v>
      </c>
      <c r="AB130" s="140">
        <f t="shared" ref="AB130:AH130" si="158">K130+R130</f>
        <v>44.72</v>
      </c>
      <c r="AC130" s="140">
        <f t="shared" si="158"/>
        <v>894.39</v>
      </c>
      <c r="AD130" s="140">
        <f t="shared" si="158"/>
        <v>601.46</v>
      </c>
      <c r="AE130" s="140">
        <f t="shared" si="158"/>
        <v>37.27</v>
      </c>
      <c r="AF130" s="140">
        <f t="shared" si="158"/>
        <v>220</v>
      </c>
      <c r="AG130" s="140">
        <f t="shared" si="158"/>
        <v>0</v>
      </c>
      <c r="AH130" s="140">
        <f t="shared" si="158"/>
        <v>1797.84</v>
      </c>
      <c r="AI130" s="139" t="s">
        <v>32</v>
      </c>
    </row>
    <row r="131" s="39" customFormat="1" ht="16" customHeight="1" spans="1:35">
      <c r="A131" s="129">
        <f t="shared" si="80"/>
        <v>128</v>
      </c>
      <c r="B131" s="49" t="s">
        <v>212</v>
      </c>
      <c r="C131" s="49" t="s">
        <v>407</v>
      </c>
      <c r="D131" s="49" t="s">
        <v>408</v>
      </c>
      <c r="E131" s="49">
        <v>3726.65</v>
      </c>
      <c r="F131" s="49">
        <v>3726.65</v>
      </c>
      <c r="G131" s="130">
        <v>6014.67</v>
      </c>
      <c r="H131" s="49">
        <v>3726.65</v>
      </c>
      <c r="I131" s="130">
        <v>2200</v>
      </c>
      <c r="J131" s="130"/>
      <c r="K131" s="49">
        <f t="shared" si="81"/>
        <v>44.72</v>
      </c>
      <c r="L131" s="49">
        <f t="shared" si="82"/>
        <v>596.26</v>
      </c>
      <c r="M131" s="130">
        <f t="shared" si="83"/>
        <v>481.17</v>
      </c>
      <c r="N131" s="49">
        <f t="shared" si="84"/>
        <v>26.09</v>
      </c>
      <c r="O131" s="130">
        <f t="shared" si="85"/>
        <v>110</v>
      </c>
      <c r="P131" s="130">
        <f t="shared" si="86"/>
        <v>0</v>
      </c>
      <c r="Q131" s="130">
        <f t="shared" si="87"/>
        <v>1258.24</v>
      </c>
      <c r="R131" s="49">
        <f t="shared" si="88"/>
        <v>0</v>
      </c>
      <c r="S131" s="49">
        <f t="shared" si="89"/>
        <v>298.13</v>
      </c>
      <c r="T131" s="130">
        <f t="shared" si="90"/>
        <v>120.29</v>
      </c>
      <c r="U131" s="49">
        <f t="shared" si="91"/>
        <v>11.18</v>
      </c>
      <c r="V131" s="130">
        <f t="shared" si="92"/>
        <v>110</v>
      </c>
      <c r="W131" s="130">
        <f t="shared" si="93"/>
        <v>0</v>
      </c>
      <c r="X131" s="49">
        <f t="shared" si="94"/>
        <v>539.6</v>
      </c>
      <c r="Y131" s="49">
        <f t="shared" si="95"/>
        <v>1797.84</v>
      </c>
      <c r="Z131" s="49"/>
      <c r="AA131" s="139" t="s">
        <v>67</v>
      </c>
      <c r="AB131" s="140">
        <f t="shared" ref="AB131:AH131" si="159">K131+R131</f>
        <v>44.72</v>
      </c>
      <c r="AC131" s="140">
        <f t="shared" si="159"/>
        <v>894.39</v>
      </c>
      <c r="AD131" s="140">
        <f t="shared" si="159"/>
        <v>601.46</v>
      </c>
      <c r="AE131" s="140">
        <f t="shared" si="159"/>
        <v>37.27</v>
      </c>
      <c r="AF131" s="140">
        <f t="shared" si="159"/>
        <v>220</v>
      </c>
      <c r="AG131" s="140">
        <f t="shared" si="159"/>
        <v>0</v>
      </c>
      <c r="AH131" s="140">
        <f t="shared" si="159"/>
        <v>1797.84</v>
      </c>
      <c r="AI131" s="139" t="s">
        <v>32</v>
      </c>
    </row>
    <row r="132" s="39" customFormat="1" ht="16" customHeight="1" spans="1:35">
      <c r="A132" s="129">
        <f t="shared" ref="A132:A195" si="160">ROW()-3</f>
        <v>129</v>
      </c>
      <c r="B132" s="49" t="s">
        <v>212</v>
      </c>
      <c r="C132" s="49" t="s">
        <v>409</v>
      </c>
      <c r="D132" s="49" t="s">
        <v>410</v>
      </c>
      <c r="E132" s="49">
        <v>3726.65</v>
      </c>
      <c r="F132" s="49">
        <v>3726.65</v>
      </c>
      <c r="G132" s="130">
        <v>6014.67</v>
      </c>
      <c r="H132" s="49">
        <v>3726.65</v>
      </c>
      <c r="I132" s="130">
        <v>2200</v>
      </c>
      <c r="J132" s="130"/>
      <c r="K132" s="49">
        <f t="shared" ref="K132:K195" si="161">ROUND(E132*0.012,2)</f>
        <v>44.72</v>
      </c>
      <c r="L132" s="49">
        <f t="shared" ref="L132:L195" si="162">ROUND(F132*0.16,2)</f>
        <v>596.26</v>
      </c>
      <c r="M132" s="130">
        <f t="shared" ref="M132:M195" si="163">ROUND(G132*0.08,2)</f>
        <v>481.17</v>
      </c>
      <c r="N132" s="49">
        <f t="shared" ref="N132:N195" si="164">ROUND(H132*0.007,2)</f>
        <v>26.09</v>
      </c>
      <c r="O132" s="130">
        <f t="shared" ref="O132:O195" si="165">I132*5%</f>
        <v>110</v>
      </c>
      <c r="P132" s="130">
        <f t="shared" ref="P132:P195" si="166">J132*50%</f>
        <v>0</v>
      </c>
      <c r="Q132" s="130">
        <f t="shared" ref="Q132:Q195" si="167">SUM(K132:P132)</f>
        <v>1258.24</v>
      </c>
      <c r="R132" s="49">
        <f t="shared" ref="R132:R195" si="168">E132*0</f>
        <v>0</v>
      </c>
      <c r="S132" s="49">
        <f t="shared" ref="S132:S195" si="169">ROUND(F132*0.08,2)</f>
        <v>298.13</v>
      </c>
      <c r="T132" s="130">
        <f t="shared" ref="T132:T195" si="170">ROUND(G132*0.02,2)</f>
        <v>120.29</v>
      </c>
      <c r="U132" s="49">
        <f t="shared" ref="U132:U195" si="171">ROUND(H132*0.003,2)</f>
        <v>11.18</v>
      </c>
      <c r="V132" s="130">
        <f t="shared" ref="V132:V195" si="172">I132*5%</f>
        <v>110</v>
      </c>
      <c r="W132" s="130">
        <f t="shared" ref="W132:W195" si="173">J132*50%</f>
        <v>0</v>
      </c>
      <c r="X132" s="49">
        <f t="shared" ref="X132:X195" si="174">SUM(R132:W132)</f>
        <v>539.6</v>
      </c>
      <c r="Y132" s="49">
        <f t="shared" ref="Y132:Y195" si="175">Q132+X132</f>
        <v>1797.84</v>
      </c>
      <c r="Z132" s="49"/>
      <c r="AA132" s="139" t="s">
        <v>67</v>
      </c>
      <c r="AB132" s="140">
        <f t="shared" ref="AB132:AH132" si="176">K132+R132</f>
        <v>44.72</v>
      </c>
      <c r="AC132" s="140">
        <f t="shared" si="176"/>
        <v>894.39</v>
      </c>
      <c r="AD132" s="140">
        <f t="shared" si="176"/>
        <v>601.46</v>
      </c>
      <c r="AE132" s="140">
        <f t="shared" si="176"/>
        <v>37.27</v>
      </c>
      <c r="AF132" s="140">
        <f t="shared" si="176"/>
        <v>220</v>
      </c>
      <c r="AG132" s="140">
        <f t="shared" si="176"/>
        <v>0</v>
      </c>
      <c r="AH132" s="140">
        <f t="shared" si="176"/>
        <v>1797.84</v>
      </c>
      <c r="AI132" s="139" t="s">
        <v>32</v>
      </c>
    </row>
    <row r="133" s="39" customFormat="1" ht="16" customHeight="1" spans="1:35">
      <c r="A133" s="129">
        <f t="shared" si="160"/>
        <v>130</v>
      </c>
      <c r="B133" s="49" t="s">
        <v>411</v>
      </c>
      <c r="C133" s="49" t="s">
        <v>412</v>
      </c>
      <c r="D133" s="49" t="s">
        <v>413</v>
      </c>
      <c r="E133" s="49">
        <v>3726.65</v>
      </c>
      <c r="F133" s="49">
        <v>3726.65</v>
      </c>
      <c r="G133" s="130">
        <v>6014.67</v>
      </c>
      <c r="H133" s="49">
        <v>3726.65</v>
      </c>
      <c r="I133" s="130">
        <v>2200</v>
      </c>
      <c r="J133" s="130"/>
      <c r="K133" s="49">
        <f t="shared" si="161"/>
        <v>44.72</v>
      </c>
      <c r="L133" s="49">
        <f t="shared" si="162"/>
        <v>596.26</v>
      </c>
      <c r="M133" s="130">
        <f t="shared" si="163"/>
        <v>481.17</v>
      </c>
      <c r="N133" s="49">
        <f t="shared" si="164"/>
        <v>26.09</v>
      </c>
      <c r="O133" s="130">
        <f t="shared" si="165"/>
        <v>110</v>
      </c>
      <c r="P133" s="130">
        <f t="shared" si="166"/>
        <v>0</v>
      </c>
      <c r="Q133" s="130">
        <f t="shared" si="167"/>
        <v>1258.24</v>
      </c>
      <c r="R133" s="49">
        <f t="shared" si="168"/>
        <v>0</v>
      </c>
      <c r="S133" s="49">
        <f t="shared" si="169"/>
        <v>298.13</v>
      </c>
      <c r="T133" s="130">
        <f t="shared" si="170"/>
        <v>120.29</v>
      </c>
      <c r="U133" s="49">
        <f t="shared" si="171"/>
        <v>11.18</v>
      </c>
      <c r="V133" s="130">
        <f t="shared" si="172"/>
        <v>110</v>
      </c>
      <c r="W133" s="130">
        <f t="shared" si="173"/>
        <v>0</v>
      </c>
      <c r="X133" s="49">
        <f t="shared" si="174"/>
        <v>539.6</v>
      </c>
      <c r="Y133" s="49">
        <f t="shared" si="175"/>
        <v>1797.84</v>
      </c>
      <c r="Z133" s="49"/>
      <c r="AA133" s="139" t="s">
        <v>76</v>
      </c>
      <c r="AB133" s="140">
        <f t="shared" ref="AB133:AH133" si="177">K133+R133</f>
        <v>44.72</v>
      </c>
      <c r="AC133" s="140">
        <f t="shared" si="177"/>
        <v>894.39</v>
      </c>
      <c r="AD133" s="140">
        <f t="shared" si="177"/>
        <v>601.46</v>
      </c>
      <c r="AE133" s="140">
        <f t="shared" si="177"/>
        <v>37.27</v>
      </c>
      <c r="AF133" s="140">
        <f t="shared" si="177"/>
        <v>220</v>
      </c>
      <c r="AG133" s="140">
        <f t="shared" si="177"/>
        <v>0</v>
      </c>
      <c r="AH133" s="140">
        <f t="shared" si="177"/>
        <v>1797.84</v>
      </c>
      <c r="AI133" s="139" t="s">
        <v>32</v>
      </c>
    </row>
    <row r="134" s="39" customFormat="1" ht="16" customHeight="1" spans="1:35">
      <c r="A134" s="129">
        <f t="shared" si="160"/>
        <v>131</v>
      </c>
      <c r="B134" s="49" t="s">
        <v>411</v>
      </c>
      <c r="C134" s="49" t="s">
        <v>414</v>
      </c>
      <c r="D134" s="49" t="s">
        <v>415</v>
      </c>
      <c r="E134" s="49">
        <v>3726.65</v>
      </c>
      <c r="F134" s="49">
        <v>3726.65</v>
      </c>
      <c r="G134" s="130">
        <v>6014.67</v>
      </c>
      <c r="H134" s="49">
        <v>3726.65</v>
      </c>
      <c r="I134" s="130">
        <v>2200</v>
      </c>
      <c r="J134" s="130"/>
      <c r="K134" s="49">
        <f t="shared" si="161"/>
        <v>44.72</v>
      </c>
      <c r="L134" s="49">
        <f t="shared" si="162"/>
        <v>596.26</v>
      </c>
      <c r="M134" s="130">
        <f t="shared" si="163"/>
        <v>481.17</v>
      </c>
      <c r="N134" s="49">
        <f t="shared" si="164"/>
        <v>26.09</v>
      </c>
      <c r="O134" s="130">
        <f t="shared" si="165"/>
        <v>110</v>
      </c>
      <c r="P134" s="130">
        <f t="shared" si="166"/>
        <v>0</v>
      </c>
      <c r="Q134" s="130">
        <f t="shared" si="167"/>
        <v>1258.24</v>
      </c>
      <c r="R134" s="49">
        <f t="shared" si="168"/>
        <v>0</v>
      </c>
      <c r="S134" s="49">
        <f t="shared" si="169"/>
        <v>298.13</v>
      </c>
      <c r="T134" s="130">
        <f t="shared" si="170"/>
        <v>120.29</v>
      </c>
      <c r="U134" s="49">
        <f t="shared" si="171"/>
        <v>11.18</v>
      </c>
      <c r="V134" s="130">
        <f t="shared" si="172"/>
        <v>110</v>
      </c>
      <c r="W134" s="130">
        <f t="shared" si="173"/>
        <v>0</v>
      </c>
      <c r="X134" s="49">
        <f t="shared" si="174"/>
        <v>539.6</v>
      </c>
      <c r="Y134" s="49">
        <f t="shared" si="175"/>
        <v>1797.84</v>
      </c>
      <c r="Z134" s="49"/>
      <c r="AA134" s="139" t="s">
        <v>76</v>
      </c>
      <c r="AB134" s="140">
        <f t="shared" ref="AB134:AH134" si="178">K134+R134</f>
        <v>44.72</v>
      </c>
      <c r="AC134" s="140">
        <f t="shared" si="178"/>
        <v>894.39</v>
      </c>
      <c r="AD134" s="140">
        <f t="shared" si="178"/>
        <v>601.46</v>
      </c>
      <c r="AE134" s="140">
        <f t="shared" si="178"/>
        <v>37.27</v>
      </c>
      <c r="AF134" s="140">
        <f t="shared" si="178"/>
        <v>220</v>
      </c>
      <c r="AG134" s="140">
        <f t="shared" si="178"/>
        <v>0</v>
      </c>
      <c r="AH134" s="140">
        <f t="shared" si="178"/>
        <v>1797.84</v>
      </c>
      <c r="AI134" s="139" t="s">
        <v>32</v>
      </c>
    </row>
    <row r="135" s="39" customFormat="1" ht="16" customHeight="1" spans="1:35">
      <c r="A135" s="129">
        <f t="shared" si="160"/>
        <v>132</v>
      </c>
      <c r="B135" s="49" t="s">
        <v>411</v>
      </c>
      <c r="C135" s="49" t="s">
        <v>416</v>
      </c>
      <c r="D135" s="49" t="s">
        <v>417</v>
      </c>
      <c r="E135" s="49">
        <v>3726.65</v>
      </c>
      <c r="F135" s="49">
        <v>3726.65</v>
      </c>
      <c r="G135" s="130">
        <v>6014.67</v>
      </c>
      <c r="H135" s="49">
        <v>3726.65</v>
      </c>
      <c r="I135" s="130">
        <v>2200</v>
      </c>
      <c r="J135" s="130"/>
      <c r="K135" s="49">
        <f t="shared" si="161"/>
        <v>44.72</v>
      </c>
      <c r="L135" s="49">
        <f t="shared" si="162"/>
        <v>596.26</v>
      </c>
      <c r="M135" s="130">
        <f t="shared" si="163"/>
        <v>481.17</v>
      </c>
      <c r="N135" s="49">
        <f t="shared" si="164"/>
        <v>26.09</v>
      </c>
      <c r="O135" s="130">
        <f t="shared" si="165"/>
        <v>110</v>
      </c>
      <c r="P135" s="130">
        <f t="shared" si="166"/>
        <v>0</v>
      </c>
      <c r="Q135" s="130">
        <f t="shared" si="167"/>
        <v>1258.24</v>
      </c>
      <c r="R135" s="49">
        <f t="shared" si="168"/>
        <v>0</v>
      </c>
      <c r="S135" s="49">
        <f t="shared" si="169"/>
        <v>298.13</v>
      </c>
      <c r="T135" s="130">
        <f t="shared" si="170"/>
        <v>120.29</v>
      </c>
      <c r="U135" s="49">
        <f t="shared" si="171"/>
        <v>11.18</v>
      </c>
      <c r="V135" s="130">
        <f t="shared" si="172"/>
        <v>110</v>
      </c>
      <c r="W135" s="130">
        <f t="shared" si="173"/>
        <v>0</v>
      </c>
      <c r="X135" s="49">
        <f t="shared" si="174"/>
        <v>539.6</v>
      </c>
      <c r="Y135" s="49">
        <f t="shared" si="175"/>
        <v>1797.84</v>
      </c>
      <c r="Z135" s="49"/>
      <c r="AA135" s="139" t="s">
        <v>76</v>
      </c>
      <c r="AB135" s="140">
        <f t="shared" ref="AB135:AH135" si="179">K135+R135</f>
        <v>44.72</v>
      </c>
      <c r="AC135" s="140">
        <f t="shared" si="179"/>
        <v>894.39</v>
      </c>
      <c r="AD135" s="140">
        <f t="shared" si="179"/>
        <v>601.46</v>
      </c>
      <c r="AE135" s="140">
        <f t="shared" si="179"/>
        <v>37.27</v>
      </c>
      <c r="AF135" s="140">
        <f t="shared" si="179"/>
        <v>220</v>
      </c>
      <c r="AG135" s="140">
        <f t="shared" si="179"/>
        <v>0</v>
      </c>
      <c r="AH135" s="140">
        <f t="shared" si="179"/>
        <v>1797.84</v>
      </c>
      <c r="AI135" s="139" t="s">
        <v>32</v>
      </c>
    </row>
    <row r="136" s="39" customFormat="1" ht="16" customHeight="1" spans="1:35">
      <c r="A136" s="129">
        <f t="shared" si="160"/>
        <v>133</v>
      </c>
      <c r="B136" s="49" t="s">
        <v>411</v>
      </c>
      <c r="C136" s="49" t="s">
        <v>418</v>
      </c>
      <c r="D136" s="49" t="s">
        <v>419</v>
      </c>
      <c r="E136" s="49">
        <v>3726.65</v>
      </c>
      <c r="F136" s="49">
        <v>3726.65</v>
      </c>
      <c r="G136" s="130">
        <v>6014.67</v>
      </c>
      <c r="H136" s="49">
        <v>3726.65</v>
      </c>
      <c r="I136" s="130">
        <v>2200</v>
      </c>
      <c r="J136" s="130"/>
      <c r="K136" s="49">
        <f t="shared" si="161"/>
        <v>44.72</v>
      </c>
      <c r="L136" s="49">
        <f t="shared" si="162"/>
        <v>596.26</v>
      </c>
      <c r="M136" s="130">
        <f t="shared" si="163"/>
        <v>481.17</v>
      </c>
      <c r="N136" s="49">
        <f t="shared" si="164"/>
        <v>26.09</v>
      </c>
      <c r="O136" s="130">
        <f t="shared" si="165"/>
        <v>110</v>
      </c>
      <c r="P136" s="130">
        <f t="shared" si="166"/>
        <v>0</v>
      </c>
      <c r="Q136" s="130">
        <f t="shared" si="167"/>
        <v>1258.24</v>
      </c>
      <c r="R136" s="49">
        <f t="shared" si="168"/>
        <v>0</v>
      </c>
      <c r="S136" s="49">
        <f t="shared" si="169"/>
        <v>298.13</v>
      </c>
      <c r="T136" s="130">
        <f t="shared" si="170"/>
        <v>120.29</v>
      </c>
      <c r="U136" s="49">
        <f t="shared" si="171"/>
        <v>11.18</v>
      </c>
      <c r="V136" s="130">
        <f t="shared" si="172"/>
        <v>110</v>
      </c>
      <c r="W136" s="130">
        <f t="shared" si="173"/>
        <v>0</v>
      </c>
      <c r="X136" s="49">
        <f t="shared" si="174"/>
        <v>539.6</v>
      </c>
      <c r="Y136" s="49">
        <f t="shared" si="175"/>
        <v>1797.84</v>
      </c>
      <c r="Z136" s="49"/>
      <c r="AA136" s="139" t="s">
        <v>76</v>
      </c>
      <c r="AB136" s="140">
        <f t="shared" ref="AB136:AH136" si="180">K136+R136</f>
        <v>44.72</v>
      </c>
      <c r="AC136" s="140">
        <f t="shared" si="180"/>
        <v>894.39</v>
      </c>
      <c r="AD136" s="140">
        <f t="shared" si="180"/>
        <v>601.46</v>
      </c>
      <c r="AE136" s="140">
        <f t="shared" si="180"/>
        <v>37.27</v>
      </c>
      <c r="AF136" s="140">
        <f t="shared" si="180"/>
        <v>220</v>
      </c>
      <c r="AG136" s="140">
        <f t="shared" si="180"/>
        <v>0</v>
      </c>
      <c r="AH136" s="140">
        <f t="shared" si="180"/>
        <v>1797.84</v>
      </c>
      <c r="AI136" s="139" t="s">
        <v>32</v>
      </c>
    </row>
    <row r="137" s="39" customFormat="1" ht="16" customHeight="1" spans="1:35">
      <c r="A137" s="129">
        <f t="shared" si="160"/>
        <v>134</v>
      </c>
      <c r="B137" s="49" t="s">
        <v>411</v>
      </c>
      <c r="C137" s="46" t="s">
        <v>420</v>
      </c>
      <c r="D137" s="46" t="s">
        <v>421</v>
      </c>
      <c r="E137" s="49">
        <v>3726.65</v>
      </c>
      <c r="F137" s="49">
        <v>3726.65</v>
      </c>
      <c r="G137" s="130">
        <v>6014.67</v>
      </c>
      <c r="H137" s="49">
        <v>3726.65</v>
      </c>
      <c r="I137" s="130">
        <v>2200</v>
      </c>
      <c r="J137" s="130"/>
      <c r="K137" s="49">
        <f t="shared" si="161"/>
        <v>44.72</v>
      </c>
      <c r="L137" s="49">
        <f t="shared" si="162"/>
        <v>596.26</v>
      </c>
      <c r="M137" s="130">
        <f t="shared" si="163"/>
        <v>481.17</v>
      </c>
      <c r="N137" s="49">
        <f t="shared" si="164"/>
        <v>26.09</v>
      </c>
      <c r="O137" s="130">
        <f t="shared" si="165"/>
        <v>110</v>
      </c>
      <c r="P137" s="130">
        <f t="shared" si="166"/>
        <v>0</v>
      </c>
      <c r="Q137" s="130">
        <f t="shared" si="167"/>
        <v>1258.24</v>
      </c>
      <c r="R137" s="49">
        <f t="shared" si="168"/>
        <v>0</v>
      </c>
      <c r="S137" s="49">
        <f t="shared" si="169"/>
        <v>298.13</v>
      </c>
      <c r="T137" s="130">
        <f t="shared" si="170"/>
        <v>120.29</v>
      </c>
      <c r="U137" s="49">
        <f t="shared" si="171"/>
        <v>11.18</v>
      </c>
      <c r="V137" s="130">
        <f t="shared" si="172"/>
        <v>110</v>
      </c>
      <c r="W137" s="130">
        <f t="shared" si="173"/>
        <v>0</v>
      </c>
      <c r="X137" s="49">
        <f t="shared" si="174"/>
        <v>539.6</v>
      </c>
      <c r="Y137" s="49">
        <f t="shared" si="175"/>
        <v>1797.84</v>
      </c>
      <c r="Z137" s="164"/>
      <c r="AA137" s="139" t="s">
        <v>76</v>
      </c>
      <c r="AB137" s="140">
        <f t="shared" ref="AB137:AH137" si="181">K137+R137</f>
        <v>44.72</v>
      </c>
      <c r="AC137" s="140">
        <f t="shared" si="181"/>
        <v>894.39</v>
      </c>
      <c r="AD137" s="140">
        <f t="shared" si="181"/>
        <v>601.46</v>
      </c>
      <c r="AE137" s="140">
        <f t="shared" si="181"/>
        <v>37.27</v>
      </c>
      <c r="AF137" s="140">
        <f t="shared" si="181"/>
        <v>220</v>
      </c>
      <c r="AG137" s="140">
        <f t="shared" si="181"/>
        <v>0</v>
      </c>
      <c r="AH137" s="140">
        <f t="shared" si="181"/>
        <v>1797.84</v>
      </c>
      <c r="AI137" s="139" t="s">
        <v>32</v>
      </c>
    </row>
    <row r="138" s="39" customFormat="1" ht="16" customHeight="1" spans="1:35">
      <c r="A138" s="129">
        <f t="shared" si="160"/>
        <v>135</v>
      </c>
      <c r="B138" s="49" t="s">
        <v>139</v>
      </c>
      <c r="C138" s="49" t="s">
        <v>422</v>
      </c>
      <c r="D138" s="49" t="s">
        <v>423</v>
      </c>
      <c r="E138" s="49">
        <v>3726.65</v>
      </c>
      <c r="F138" s="49">
        <v>3726.65</v>
      </c>
      <c r="G138" s="130">
        <v>6014.67</v>
      </c>
      <c r="H138" s="49">
        <v>3726.65</v>
      </c>
      <c r="I138" s="130">
        <v>2200</v>
      </c>
      <c r="J138" s="130"/>
      <c r="K138" s="49">
        <f t="shared" si="161"/>
        <v>44.72</v>
      </c>
      <c r="L138" s="49">
        <f t="shared" si="162"/>
        <v>596.26</v>
      </c>
      <c r="M138" s="130">
        <f t="shared" si="163"/>
        <v>481.17</v>
      </c>
      <c r="N138" s="49">
        <f t="shared" si="164"/>
        <v>26.09</v>
      </c>
      <c r="O138" s="130">
        <f t="shared" si="165"/>
        <v>110</v>
      </c>
      <c r="P138" s="130">
        <f t="shared" si="166"/>
        <v>0</v>
      </c>
      <c r="Q138" s="130">
        <f t="shared" si="167"/>
        <v>1258.24</v>
      </c>
      <c r="R138" s="49">
        <f t="shared" si="168"/>
        <v>0</v>
      </c>
      <c r="S138" s="49">
        <f t="shared" si="169"/>
        <v>298.13</v>
      </c>
      <c r="T138" s="130">
        <f t="shared" si="170"/>
        <v>120.29</v>
      </c>
      <c r="U138" s="49">
        <f t="shared" si="171"/>
        <v>11.18</v>
      </c>
      <c r="V138" s="130">
        <f t="shared" si="172"/>
        <v>110</v>
      </c>
      <c r="W138" s="130">
        <f t="shared" si="173"/>
        <v>0</v>
      </c>
      <c r="X138" s="49">
        <f t="shared" si="174"/>
        <v>539.6</v>
      </c>
      <c r="Y138" s="49">
        <f t="shared" si="175"/>
        <v>1797.84</v>
      </c>
      <c r="Z138" s="49"/>
      <c r="AA138" s="139" t="s">
        <v>77</v>
      </c>
      <c r="AB138" s="140">
        <f t="shared" ref="AB138:AH138" si="182">K138+R138</f>
        <v>44.72</v>
      </c>
      <c r="AC138" s="140">
        <f t="shared" si="182"/>
        <v>894.39</v>
      </c>
      <c r="AD138" s="140">
        <f t="shared" si="182"/>
        <v>601.46</v>
      </c>
      <c r="AE138" s="140">
        <f t="shared" si="182"/>
        <v>37.27</v>
      </c>
      <c r="AF138" s="140">
        <f t="shared" si="182"/>
        <v>220</v>
      </c>
      <c r="AG138" s="140">
        <f t="shared" si="182"/>
        <v>0</v>
      </c>
      <c r="AH138" s="140">
        <f t="shared" si="182"/>
        <v>1797.84</v>
      </c>
      <c r="AI138" s="139" t="s">
        <v>32</v>
      </c>
    </row>
    <row r="139" s="39" customFormat="1" ht="16" customHeight="1" spans="1:35">
      <c r="A139" s="129">
        <f t="shared" si="160"/>
        <v>136</v>
      </c>
      <c r="B139" s="49" t="s">
        <v>139</v>
      </c>
      <c r="C139" s="49" t="s">
        <v>424</v>
      </c>
      <c r="D139" s="49" t="s">
        <v>425</v>
      </c>
      <c r="E139" s="49">
        <v>3726.65</v>
      </c>
      <c r="F139" s="49">
        <v>3726.65</v>
      </c>
      <c r="G139" s="130">
        <v>6014.67</v>
      </c>
      <c r="H139" s="49">
        <v>3726.65</v>
      </c>
      <c r="I139" s="130">
        <v>2200</v>
      </c>
      <c r="J139" s="130"/>
      <c r="K139" s="49">
        <f t="shared" si="161"/>
        <v>44.72</v>
      </c>
      <c r="L139" s="49">
        <f t="shared" si="162"/>
        <v>596.26</v>
      </c>
      <c r="M139" s="130">
        <f t="shared" si="163"/>
        <v>481.17</v>
      </c>
      <c r="N139" s="49">
        <f t="shared" si="164"/>
        <v>26.09</v>
      </c>
      <c r="O139" s="130">
        <f t="shared" si="165"/>
        <v>110</v>
      </c>
      <c r="P139" s="130">
        <f t="shared" si="166"/>
        <v>0</v>
      </c>
      <c r="Q139" s="130">
        <f t="shared" si="167"/>
        <v>1258.24</v>
      </c>
      <c r="R139" s="49">
        <f t="shared" si="168"/>
        <v>0</v>
      </c>
      <c r="S139" s="49">
        <f t="shared" si="169"/>
        <v>298.13</v>
      </c>
      <c r="T139" s="130">
        <f t="shared" si="170"/>
        <v>120.29</v>
      </c>
      <c r="U139" s="49">
        <f t="shared" si="171"/>
        <v>11.18</v>
      </c>
      <c r="V139" s="130">
        <f t="shared" si="172"/>
        <v>110</v>
      </c>
      <c r="W139" s="130">
        <f t="shared" si="173"/>
        <v>0</v>
      </c>
      <c r="X139" s="49">
        <f t="shared" si="174"/>
        <v>539.6</v>
      </c>
      <c r="Y139" s="49">
        <f t="shared" si="175"/>
        <v>1797.84</v>
      </c>
      <c r="Z139" s="49"/>
      <c r="AA139" s="139" t="s">
        <v>77</v>
      </c>
      <c r="AB139" s="140">
        <f t="shared" ref="AB139:AH139" si="183">K139+R139</f>
        <v>44.72</v>
      </c>
      <c r="AC139" s="140">
        <f t="shared" si="183"/>
        <v>894.39</v>
      </c>
      <c r="AD139" s="140">
        <f t="shared" si="183"/>
        <v>601.46</v>
      </c>
      <c r="AE139" s="140">
        <f t="shared" si="183"/>
        <v>37.27</v>
      </c>
      <c r="AF139" s="140">
        <f t="shared" si="183"/>
        <v>220</v>
      </c>
      <c r="AG139" s="140">
        <f t="shared" si="183"/>
        <v>0</v>
      </c>
      <c r="AH139" s="140">
        <f t="shared" si="183"/>
        <v>1797.84</v>
      </c>
      <c r="AI139" s="139" t="s">
        <v>32</v>
      </c>
    </row>
    <row r="140" s="39" customFormat="1" ht="16" customHeight="1" spans="1:35">
      <c r="A140" s="129">
        <f t="shared" si="160"/>
        <v>137</v>
      </c>
      <c r="B140" s="49" t="s">
        <v>139</v>
      </c>
      <c r="C140" s="49" t="s">
        <v>426</v>
      </c>
      <c r="D140" s="49" t="s">
        <v>427</v>
      </c>
      <c r="E140" s="49">
        <v>3726.65</v>
      </c>
      <c r="F140" s="49">
        <v>3726.65</v>
      </c>
      <c r="G140" s="130">
        <v>6014.67</v>
      </c>
      <c r="H140" s="49">
        <v>3726.65</v>
      </c>
      <c r="I140" s="130">
        <v>2200</v>
      </c>
      <c r="J140" s="130"/>
      <c r="K140" s="49">
        <f t="shared" si="161"/>
        <v>44.72</v>
      </c>
      <c r="L140" s="49">
        <f t="shared" si="162"/>
        <v>596.26</v>
      </c>
      <c r="M140" s="130">
        <f t="shared" si="163"/>
        <v>481.17</v>
      </c>
      <c r="N140" s="49">
        <f t="shared" si="164"/>
        <v>26.09</v>
      </c>
      <c r="O140" s="130">
        <f t="shared" si="165"/>
        <v>110</v>
      </c>
      <c r="P140" s="130">
        <f t="shared" si="166"/>
        <v>0</v>
      </c>
      <c r="Q140" s="130">
        <f t="shared" si="167"/>
        <v>1258.24</v>
      </c>
      <c r="R140" s="49">
        <f t="shared" si="168"/>
        <v>0</v>
      </c>
      <c r="S140" s="49">
        <f t="shared" si="169"/>
        <v>298.13</v>
      </c>
      <c r="T140" s="130">
        <f t="shared" si="170"/>
        <v>120.29</v>
      </c>
      <c r="U140" s="49">
        <f t="shared" si="171"/>
        <v>11.18</v>
      </c>
      <c r="V140" s="130">
        <f t="shared" si="172"/>
        <v>110</v>
      </c>
      <c r="W140" s="130">
        <f t="shared" si="173"/>
        <v>0</v>
      </c>
      <c r="X140" s="49">
        <f t="shared" si="174"/>
        <v>539.6</v>
      </c>
      <c r="Y140" s="49">
        <f t="shared" si="175"/>
        <v>1797.84</v>
      </c>
      <c r="Z140" s="49"/>
      <c r="AA140" s="139" t="s">
        <v>77</v>
      </c>
      <c r="AB140" s="140">
        <f t="shared" ref="AB140:AH140" si="184">K140+R140</f>
        <v>44.72</v>
      </c>
      <c r="AC140" s="140">
        <f t="shared" si="184"/>
        <v>894.39</v>
      </c>
      <c r="AD140" s="140">
        <f t="shared" si="184"/>
        <v>601.46</v>
      </c>
      <c r="AE140" s="140">
        <f t="shared" si="184"/>
        <v>37.27</v>
      </c>
      <c r="AF140" s="140">
        <f t="shared" si="184"/>
        <v>220</v>
      </c>
      <c r="AG140" s="140">
        <f t="shared" si="184"/>
        <v>0</v>
      </c>
      <c r="AH140" s="140">
        <f t="shared" si="184"/>
        <v>1797.84</v>
      </c>
      <c r="AI140" s="139" t="s">
        <v>32</v>
      </c>
    </row>
    <row r="141" s="39" customFormat="1" ht="16" customHeight="1" spans="1:35">
      <c r="A141" s="129">
        <f t="shared" si="160"/>
        <v>138</v>
      </c>
      <c r="B141" s="49" t="s">
        <v>139</v>
      </c>
      <c r="C141" s="49" t="s">
        <v>428</v>
      </c>
      <c r="D141" s="49" t="s">
        <v>429</v>
      </c>
      <c r="E141" s="49">
        <v>3726.65</v>
      </c>
      <c r="F141" s="49">
        <v>3726.65</v>
      </c>
      <c r="G141" s="130">
        <v>6014.67</v>
      </c>
      <c r="H141" s="49">
        <v>3726.65</v>
      </c>
      <c r="I141" s="130">
        <v>2200</v>
      </c>
      <c r="J141" s="130"/>
      <c r="K141" s="49">
        <f t="shared" si="161"/>
        <v>44.72</v>
      </c>
      <c r="L141" s="49">
        <f t="shared" si="162"/>
        <v>596.26</v>
      </c>
      <c r="M141" s="130">
        <f t="shared" si="163"/>
        <v>481.17</v>
      </c>
      <c r="N141" s="49">
        <f t="shared" si="164"/>
        <v>26.09</v>
      </c>
      <c r="O141" s="130">
        <f t="shared" si="165"/>
        <v>110</v>
      </c>
      <c r="P141" s="130">
        <f t="shared" si="166"/>
        <v>0</v>
      </c>
      <c r="Q141" s="130">
        <f t="shared" si="167"/>
        <v>1258.24</v>
      </c>
      <c r="R141" s="49">
        <f t="shared" si="168"/>
        <v>0</v>
      </c>
      <c r="S141" s="49">
        <f t="shared" si="169"/>
        <v>298.13</v>
      </c>
      <c r="T141" s="130">
        <f t="shared" si="170"/>
        <v>120.29</v>
      </c>
      <c r="U141" s="49">
        <f t="shared" si="171"/>
        <v>11.18</v>
      </c>
      <c r="V141" s="130">
        <f t="shared" si="172"/>
        <v>110</v>
      </c>
      <c r="W141" s="130">
        <f t="shared" si="173"/>
        <v>0</v>
      </c>
      <c r="X141" s="49">
        <f t="shared" si="174"/>
        <v>539.6</v>
      </c>
      <c r="Y141" s="49">
        <f t="shared" si="175"/>
        <v>1797.84</v>
      </c>
      <c r="Z141" s="49"/>
      <c r="AA141" s="139" t="s">
        <v>77</v>
      </c>
      <c r="AB141" s="140">
        <f t="shared" ref="AB141:AH141" si="185">K141+R141</f>
        <v>44.72</v>
      </c>
      <c r="AC141" s="140">
        <f t="shared" si="185"/>
        <v>894.39</v>
      </c>
      <c r="AD141" s="140">
        <f t="shared" si="185"/>
        <v>601.46</v>
      </c>
      <c r="AE141" s="140">
        <f t="shared" si="185"/>
        <v>37.27</v>
      </c>
      <c r="AF141" s="140">
        <f t="shared" si="185"/>
        <v>220</v>
      </c>
      <c r="AG141" s="140">
        <f t="shared" si="185"/>
        <v>0</v>
      </c>
      <c r="AH141" s="140">
        <f t="shared" si="185"/>
        <v>1797.84</v>
      </c>
      <c r="AI141" s="139" t="s">
        <v>32</v>
      </c>
    </row>
    <row r="142" s="39" customFormat="1" ht="16" customHeight="1" spans="1:35">
      <c r="A142" s="129">
        <f t="shared" si="160"/>
        <v>139</v>
      </c>
      <c r="B142" s="49" t="s">
        <v>139</v>
      </c>
      <c r="C142" s="49" t="s">
        <v>430</v>
      </c>
      <c r="D142" s="49" t="s">
        <v>431</v>
      </c>
      <c r="E142" s="49">
        <v>3726.65</v>
      </c>
      <c r="F142" s="49">
        <v>3726.65</v>
      </c>
      <c r="G142" s="130">
        <v>6014.67</v>
      </c>
      <c r="H142" s="49">
        <v>3726.65</v>
      </c>
      <c r="I142" s="130">
        <v>2200</v>
      </c>
      <c r="J142" s="130"/>
      <c r="K142" s="49">
        <f t="shared" si="161"/>
        <v>44.72</v>
      </c>
      <c r="L142" s="49">
        <f t="shared" si="162"/>
        <v>596.26</v>
      </c>
      <c r="M142" s="130">
        <f t="shared" si="163"/>
        <v>481.17</v>
      </c>
      <c r="N142" s="49">
        <f t="shared" si="164"/>
        <v>26.09</v>
      </c>
      <c r="O142" s="130">
        <f t="shared" si="165"/>
        <v>110</v>
      </c>
      <c r="P142" s="130">
        <f t="shared" si="166"/>
        <v>0</v>
      </c>
      <c r="Q142" s="130">
        <f t="shared" si="167"/>
        <v>1258.24</v>
      </c>
      <c r="R142" s="49">
        <f t="shared" si="168"/>
        <v>0</v>
      </c>
      <c r="S142" s="49">
        <f t="shared" si="169"/>
        <v>298.13</v>
      </c>
      <c r="T142" s="130">
        <f t="shared" si="170"/>
        <v>120.29</v>
      </c>
      <c r="U142" s="49">
        <f t="shared" si="171"/>
        <v>11.18</v>
      </c>
      <c r="V142" s="130">
        <f t="shared" si="172"/>
        <v>110</v>
      </c>
      <c r="W142" s="130">
        <f t="shared" si="173"/>
        <v>0</v>
      </c>
      <c r="X142" s="49">
        <f t="shared" si="174"/>
        <v>539.6</v>
      </c>
      <c r="Y142" s="49">
        <f t="shared" si="175"/>
        <v>1797.84</v>
      </c>
      <c r="Z142" s="49"/>
      <c r="AA142" s="139" t="s">
        <v>77</v>
      </c>
      <c r="AB142" s="140">
        <f t="shared" ref="AB142:AH142" si="186">K142+R142</f>
        <v>44.72</v>
      </c>
      <c r="AC142" s="140">
        <f t="shared" si="186"/>
        <v>894.39</v>
      </c>
      <c r="AD142" s="140">
        <f t="shared" si="186"/>
        <v>601.46</v>
      </c>
      <c r="AE142" s="140">
        <f t="shared" si="186"/>
        <v>37.27</v>
      </c>
      <c r="AF142" s="140">
        <f t="shared" si="186"/>
        <v>220</v>
      </c>
      <c r="AG142" s="140">
        <f t="shared" si="186"/>
        <v>0</v>
      </c>
      <c r="AH142" s="140">
        <f t="shared" si="186"/>
        <v>1797.84</v>
      </c>
      <c r="AI142" s="139" t="s">
        <v>32</v>
      </c>
    </row>
    <row r="143" s="39" customFormat="1" ht="16" customHeight="1" spans="1:35">
      <c r="A143" s="129">
        <f t="shared" si="160"/>
        <v>140</v>
      </c>
      <c r="B143" s="49" t="s">
        <v>139</v>
      </c>
      <c r="C143" s="49" t="s">
        <v>432</v>
      </c>
      <c r="D143" s="49" t="s">
        <v>433</v>
      </c>
      <c r="E143" s="49">
        <v>3726.65</v>
      </c>
      <c r="F143" s="49">
        <v>3726.65</v>
      </c>
      <c r="G143" s="130">
        <v>6014.67</v>
      </c>
      <c r="H143" s="49">
        <v>3726.65</v>
      </c>
      <c r="I143" s="130">
        <v>2200</v>
      </c>
      <c r="J143" s="130"/>
      <c r="K143" s="49">
        <f t="shared" si="161"/>
        <v>44.72</v>
      </c>
      <c r="L143" s="49">
        <f t="shared" si="162"/>
        <v>596.26</v>
      </c>
      <c r="M143" s="130">
        <f t="shared" si="163"/>
        <v>481.17</v>
      </c>
      <c r="N143" s="49">
        <f t="shared" si="164"/>
        <v>26.09</v>
      </c>
      <c r="O143" s="130">
        <f t="shared" si="165"/>
        <v>110</v>
      </c>
      <c r="P143" s="130">
        <f t="shared" si="166"/>
        <v>0</v>
      </c>
      <c r="Q143" s="130">
        <f t="shared" si="167"/>
        <v>1258.24</v>
      </c>
      <c r="R143" s="49">
        <f t="shared" si="168"/>
        <v>0</v>
      </c>
      <c r="S143" s="49">
        <f t="shared" si="169"/>
        <v>298.13</v>
      </c>
      <c r="T143" s="130">
        <f t="shared" si="170"/>
        <v>120.29</v>
      </c>
      <c r="U143" s="49">
        <f t="shared" si="171"/>
        <v>11.18</v>
      </c>
      <c r="V143" s="130">
        <f t="shared" si="172"/>
        <v>110</v>
      </c>
      <c r="W143" s="130">
        <f t="shared" si="173"/>
        <v>0</v>
      </c>
      <c r="X143" s="49">
        <f t="shared" si="174"/>
        <v>539.6</v>
      </c>
      <c r="Y143" s="49">
        <f t="shared" si="175"/>
        <v>1797.84</v>
      </c>
      <c r="Z143" s="49"/>
      <c r="AA143" s="139" t="s">
        <v>77</v>
      </c>
      <c r="AB143" s="140">
        <f t="shared" ref="AB143:AH143" si="187">K143+R143</f>
        <v>44.72</v>
      </c>
      <c r="AC143" s="140">
        <f t="shared" si="187"/>
        <v>894.39</v>
      </c>
      <c r="AD143" s="140">
        <f t="shared" si="187"/>
        <v>601.46</v>
      </c>
      <c r="AE143" s="140">
        <f t="shared" si="187"/>
        <v>37.27</v>
      </c>
      <c r="AF143" s="140">
        <f t="shared" si="187"/>
        <v>220</v>
      </c>
      <c r="AG143" s="140">
        <f t="shared" si="187"/>
        <v>0</v>
      </c>
      <c r="AH143" s="140">
        <f t="shared" si="187"/>
        <v>1797.84</v>
      </c>
      <c r="AI143" s="139" t="s">
        <v>32</v>
      </c>
    </row>
    <row r="144" s="39" customFormat="1" ht="16" customHeight="1" spans="1:35">
      <c r="A144" s="129">
        <f t="shared" si="160"/>
        <v>141</v>
      </c>
      <c r="B144" s="49" t="s">
        <v>139</v>
      </c>
      <c r="C144" s="49" t="s">
        <v>434</v>
      </c>
      <c r="D144" s="49" t="s">
        <v>435</v>
      </c>
      <c r="E144" s="49">
        <v>3726.65</v>
      </c>
      <c r="F144" s="49">
        <v>3726.65</v>
      </c>
      <c r="G144" s="130">
        <v>6014.67</v>
      </c>
      <c r="H144" s="49">
        <v>3726.65</v>
      </c>
      <c r="I144" s="130">
        <v>2200</v>
      </c>
      <c r="J144" s="130"/>
      <c r="K144" s="49">
        <f t="shared" si="161"/>
        <v>44.72</v>
      </c>
      <c r="L144" s="49">
        <f t="shared" si="162"/>
        <v>596.26</v>
      </c>
      <c r="M144" s="130">
        <f t="shared" si="163"/>
        <v>481.17</v>
      </c>
      <c r="N144" s="49">
        <f t="shared" si="164"/>
        <v>26.09</v>
      </c>
      <c r="O144" s="130">
        <f t="shared" si="165"/>
        <v>110</v>
      </c>
      <c r="P144" s="130">
        <f t="shared" si="166"/>
        <v>0</v>
      </c>
      <c r="Q144" s="130">
        <f t="shared" si="167"/>
        <v>1258.24</v>
      </c>
      <c r="R144" s="49">
        <f t="shared" si="168"/>
        <v>0</v>
      </c>
      <c r="S144" s="49">
        <f t="shared" si="169"/>
        <v>298.13</v>
      </c>
      <c r="T144" s="130">
        <f t="shared" si="170"/>
        <v>120.29</v>
      </c>
      <c r="U144" s="49">
        <f t="shared" si="171"/>
        <v>11.18</v>
      </c>
      <c r="V144" s="130">
        <f t="shared" si="172"/>
        <v>110</v>
      </c>
      <c r="W144" s="130">
        <f t="shared" si="173"/>
        <v>0</v>
      </c>
      <c r="X144" s="49">
        <f t="shared" si="174"/>
        <v>539.6</v>
      </c>
      <c r="Y144" s="49">
        <f t="shared" si="175"/>
        <v>1797.84</v>
      </c>
      <c r="Z144" s="49"/>
      <c r="AA144" s="139" t="s">
        <v>77</v>
      </c>
      <c r="AB144" s="140">
        <f t="shared" ref="AB144:AH144" si="188">K144+R144</f>
        <v>44.72</v>
      </c>
      <c r="AC144" s="140">
        <f t="shared" si="188"/>
        <v>894.39</v>
      </c>
      <c r="AD144" s="140">
        <f t="shared" si="188"/>
        <v>601.46</v>
      </c>
      <c r="AE144" s="140">
        <f t="shared" si="188"/>
        <v>37.27</v>
      </c>
      <c r="AF144" s="140">
        <f t="shared" si="188"/>
        <v>220</v>
      </c>
      <c r="AG144" s="140">
        <f t="shared" si="188"/>
        <v>0</v>
      </c>
      <c r="AH144" s="140">
        <f t="shared" si="188"/>
        <v>1797.84</v>
      </c>
      <c r="AI144" s="139" t="s">
        <v>32</v>
      </c>
    </row>
    <row r="145" s="39" customFormat="1" ht="16" customHeight="1" spans="1:35">
      <c r="A145" s="129">
        <f t="shared" si="160"/>
        <v>142</v>
      </c>
      <c r="B145" s="49" t="s">
        <v>139</v>
      </c>
      <c r="C145" s="49" t="s">
        <v>436</v>
      </c>
      <c r="D145" s="49" t="s">
        <v>437</v>
      </c>
      <c r="E145" s="49">
        <v>3726.65</v>
      </c>
      <c r="F145" s="49">
        <v>3726.65</v>
      </c>
      <c r="G145" s="130">
        <v>6014.67</v>
      </c>
      <c r="H145" s="49">
        <v>3726.65</v>
      </c>
      <c r="I145" s="130">
        <v>2200</v>
      </c>
      <c r="J145" s="130"/>
      <c r="K145" s="49">
        <f t="shared" si="161"/>
        <v>44.72</v>
      </c>
      <c r="L145" s="49">
        <f t="shared" si="162"/>
        <v>596.26</v>
      </c>
      <c r="M145" s="130">
        <f t="shared" si="163"/>
        <v>481.17</v>
      </c>
      <c r="N145" s="49">
        <f t="shared" si="164"/>
        <v>26.09</v>
      </c>
      <c r="O145" s="130">
        <f t="shared" si="165"/>
        <v>110</v>
      </c>
      <c r="P145" s="130">
        <f t="shared" si="166"/>
        <v>0</v>
      </c>
      <c r="Q145" s="130">
        <f t="shared" si="167"/>
        <v>1258.24</v>
      </c>
      <c r="R145" s="49">
        <f t="shared" si="168"/>
        <v>0</v>
      </c>
      <c r="S145" s="49">
        <f t="shared" si="169"/>
        <v>298.13</v>
      </c>
      <c r="T145" s="130">
        <f t="shared" si="170"/>
        <v>120.29</v>
      </c>
      <c r="U145" s="49">
        <f t="shared" si="171"/>
        <v>11.18</v>
      </c>
      <c r="V145" s="130">
        <f t="shared" si="172"/>
        <v>110</v>
      </c>
      <c r="W145" s="130">
        <f t="shared" si="173"/>
        <v>0</v>
      </c>
      <c r="X145" s="49">
        <f t="shared" si="174"/>
        <v>539.6</v>
      </c>
      <c r="Y145" s="49">
        <f t="shared" si="175"/>
        <v>1797.84</v>
      </c>
      <c r="Z145" s="49"/>
      <c r="AA145" s="139" t="s">
        <v>77</v>
      </c>
      <c r="AB145" s="140">
        <f t="shared" ref="AB145:AH145" si="189">K145+R145</f>
        <v>44.72</v>
      </c>
      <c r="AC145" s="140">
        <f t="shared" si="189"/>
        <v>894.39</v>
      </c>
      <c r="AD145" s="140">
        <f t="shared" si="189"/>
        <v>601.46</v>
      </c>
      <c r="AE145" s="140">
        <f t="shared" si="189"/>
        <v>37.27</v>
      </c>
      <c r="AF145" s="140">
        <f t="shared" si="189"/>
        <v>220</v>
      </c>
      <c r="AG145" s="140">
        <f t="shared" si="189"/>
        <v>0</v>
      </c>
      <c r="AH145" s="140">
        <f t="shared" si="189"/>
        <v>1797.84</v>
      </c>
      <c r="AI145" s="139" t="s">
        <v>32</v>
      </c>
    </row>
    <row r="146" s="39" customFormat="1" ht="16" customHeight="1" spans="1:35">
      <c r="A146" s="129">
        <f t="shared" si="160"/>
        <v>143</v>
      </c>
      <c r="B146" s="49" t="s">
        <v>139</v>
      </c>
      <c r="C146" s="49" t="s">
        <v>438</v>
      </c>
      <c r="D146" s="49" t="s">
        <v>439</v>
      </c>
      <c r="E146" s="49">
        <v>3726.65</v>
      </c>
      <c r="F146" s="49">
        <v>3726.65</v>
      </c>
      <c r="G146" s="130">
        <v>6014.67</v>
      </c>
      <c r="H146" s="49">
        <v>3726.65</v>
      </c>
      <c r="I146" s="130">
        <v>2200</v>
      </c>
      <c r="J146" s="130"/>
      <c r="K146" s="49">
        <f t="shared" si="161"/>
        <v>44.72</v>
      </c>
      <c r="L146" s="49">
        <f t="shared" si="162"/>
        <v>596.26</v>
      </c>
      <c r="M146" s="130">
        <f t="shared" si="163"/>
        <v>481.17</v>
      </c>
      <c r="N146" s="49">
        <f t="shared" si="164"/>
        <v>26.09</v>
      </c>
      <c r="O146" s="130">
        <f t="shared" si="165"/>
        <v>110</v>
      </c>
      <c r="P146" s="130">
        <f t="shared" si="166"/>
        <v>0</v>
      </c>
      <c r="Q146" s="130">
        <f t="shared" si="167"/>
        <v>1258.24</v>
      </c>
      <c r="R146" s="49">
        <f t="shared" si="168"/>
        <v>0</v>
      </c>
      <c r="S146" s="49">
        <f t="shared" si="169"/>
        <v>298.13</v>
      </c>
      <c r="T146" s="130">
        <f t="shared" si="170"/>
        <v>120.29</v>
      </c>
      <c r="U146" s="49">
        <f t="shared" si="171"/>
        <v>11.18</v>
      </c>
      <c r="V146" s="130">
        <f t="shared" si="172"/>
        <v>110</v>
      </c>
      <c r="W146" s="130">
        <f t="shared" si="173"/>
        <v>0</v>
      </c>
      <c r="X146" s="49">
        <f t="shared" si="174"/>
        <v>539.6</v>
      </c>
      <c r="Y146" s="49">
        <f t="shared" si="175"/>
        <v>1797.84</v>
      </c>
      <c r="Z146" s="49"/>
      <c r="AA146" s="139" t="s">
        <v>77</v>
      </c>
      <c r="AB146" s="140">
        <f t="shared" ref="AB146:AH146" si="190">K146+R146</f>
        <v>44.72</v>
      </c>
      <c r="AC146" s="140">
        <f t="shared" si="190"/>
        <v>894.39</v>
      </c>
      <c r="AD146" s="140">
        <f t="shared" si="190"/>
        <v>601.46</v>
      </c>
      <c r="AE146" s="140">
        <f t="shared" si="190"/>
        <v>37.27</v>
      </c>
      <c r="AF146" s="140">
        <f t="shared" si="190"/>
        <v>220</v>
      </c>
      <c r="AG146" s="140">
        <f t="shared" si="190"/>
        <v>0</v>
      </c>
      <c r="AH146" s="140">
        <f t="shared" si="190"/>
        <v>1797.84</v>
      </c>
      <c r="AI146" s="139" t="s">
        <v>32</v>
      </c>
    </row>
    <row r="147" s="39" customFormat="1" ht="16" customHeight="1" spans="1:35">
      <c r="A147" s="129">
        <f t="shared" si="160"/>
        <v>144</v>
      </c>
      <c r="B147" s="49" t="s">
        <v>139</v>
      </c>
      <c r="C147" s="49" t="s">
        <v>440</v>
      </c>
      <c r="D147" s="49" t="s">
        <v>441</v>
      </c>
      <c r="E147" s="49">
        <v>3726.65</v>
      </c>
      <c r="F147" s="49">
        <v>3726.65</v>
      </c>
      <c r="G147" s="130">
        <v>6014.67</v>
      </c>
      <c r="H147" s="49">
        <v>3726.65</v>
      </c>
      <c r="I147" s="130">
        <v>2200</v>
      </c>
      <c r="J147" s="130"/>
      <c r="K147" s="49">
        <f t="shared" si="161"/>
        <v>44.72</v>
      </c>
      <c r="L147" s="49">
        <f t="shared" si="162"/>
        <v>596.26</v>
      </c>
      <c r="M147" s="130">
        <f t="shared" si="163"/>
        <v>481.17</v>
      </c>
      <c r="N147" s="49">
        <f t="shared" si="164"/>
        <v>26.09</v>
      </c>
      <c r="O147" s="130">
        <f t="shared" si="165"/>
        <v>110</v>
      </c>
      <c r="P147" s="130">
        <f t="shared" si="166"/>
        <v>0</v>
      </c>
      <c r="Q147" s="130">
        <f t="shared" si="167"/>
        <v>1258.24</v>
      </c>
      <c r="R147" s="49">
        <f t="shared" si="168"/>
        <v>0</v>
      </c>
      <c r="S147" s="49">
        <f t="shared" si="169"/>
        <v>298.13</v>
      </c>
      <c r="T147" s="130">
        <f t="shared" si="170"/>
        <v>120.29</v>
      </c>
      <c r="U147" s="49">
        <f t="shared" si="171"/>
        <v>11.18</v>
      </c>
      <c r="V147" s="130">
        <f t="shared" si="172"/>
        <v>110</v>
      </c>
      <c r="W147" s="130">
        <f t="shared" si="173"/>
        <v>0</v>
      </c>
      <c r="X147" s="49">
        <f t="shared" si="174"/>
        <v>539.6</v>
      </c>
      <c r="Y147" s="49">
        <f t="shared" si="175"/>
        <v>1797.84</v>
      </c>
      <c r="Z147" s="49"/>
      <c r="AA147" s="139" t="s">
        <v>77</v>
      </c>
      <c r="AB147" s="140">
        <f t="shared" ref="AB147:AH147" si="191">K147+R147</f>
        <v>44.72</v>
      </c>
      <c r="AC147" s="140">
        <f t="shared" si="191"/>
        <v>894.39</v>
      </c>
      <c r="AD147" s="140">
        <f t="shared" si="191"/>
        <v>601.46</v>
      </c>
      <c r="AE147" s="140">
        <f t="shared" si="191"/>
        <v>37.27</v>
      </c>
      <c r="AF147" s="140">
        <f t="shared" si="191"/>
        <v>220</v>
      </c>
      <c r="AG147" s="140">
        <f t="shared" si="191"/>
        <v>0</v>
      </c>
      <c r="AH147" s="140">
        <f t="shared" si="191"/>
        <v>1797.84</v>
      </c>
      <c r="AI147" s="139" t="s">
        <v>32</v>
      </c>
    </row>
    <row r="148" s="39" customFormat="1" ht="16" customHeight="1" spans="1:35">
      <c r="A148" s="129">
        <f t="shared" si="160"/>
        <v>145</v>
      </c>
      <c r="B148" s="49" t="s">
        <v>139</v>
      </c>
      <c r="C148" s="49" t="s">
        <v>442</v>
      </c>
      <c r="D148" s="49" t="s">
        <v>443</v>
      </c>
      <c r="E148" s="49">
        <v>3726.65</v>
      </c>
      <c r="F148" s="49">
        <v>3726.65</v>
      </c>
      <c r="G148" s="130">
        <v>6014.67</v>
      </c>
      <c r="H148" s="49">
        <v>3726.65</v>
      </c>
      <c r="I148" s="130">
        <v>2200</v>
      </c>
      <c r="J148" s="130"/>
      <c r="K148" s="49">
        <f t="shared" si="161"/>
        <v>44.72</v>
      </c>
      <c r="L148" s="49">
        <f t="shared" si="162"/>
        <v>596.26</v>
      </c>
      <c r="M148" s="130">
        <f t="shared" si="163"/>
        <v>481.17</v>
      </c>
      <c r="N148" s="49">
        <f t="shared" si="164"/>
        <v>26.09</v>
      </c>
      <c r="O148" s="130">
        <f t="shared" si="165"/>
        <v>110</v>
      </c>
      <c r="P148" s="130">
        <f t="shared" si="166"/>
        <v>0</v>
      </c>
      <c r="Q148" s="130">
        <f t="shared" si="167"/>
        <v>1258.24</v>
      </c>
      <c r="R148" s="49">
        <f t="shared" si="168"/>
        <v>0</v>
      </c>
      <c r="S148" s="49">
        <f t="shared" si="169"/>
        <v>298.13</v>
      </c>
      <c r="T148" s="130">
        <f t="shared" si="170"/>
        <v>120.29</v>
      </c>
      <c r="U148" s="49">
        <f t="shared" si="171"/>
        <v>11.18</v>
      </c>
      <c r="V148" s="130">
        <f t="shared" si="172"/>
        <v>110</v>
      </c>
      <c r="W148" s="130">
        <f t="shared" si="173"/>
        <v>0</v>
      </c>
      <c r="X148" s="49">
        <f t="shared" si="174"/>
        <v>539.6</v>
      </c>
      <c r="Y148" s="49">
        <f t="shared" si="175"/>
        <v>1797.84</v>
      </c>
      <c r="Z148" s="49"/>
      <c r="AA148" s="139" t="s">
        <v>77</v>
      </c>
      <c r="AB148" s="140">
        <f t="shared" ref="AB148:AH148" si="192">K148+R148</f>
        <v>44.72</v>
      </c>
      <c r="AC148" s="140">
        <f t="shared" si="192"/>
        <v>894.39</v>
      </c>
      <c r="AD148" s="140">
        <f t="shared" si="192"/>
        <v>601.46</v>
      </c>
      <c r="AE148" s="140">
        <f t="shared" si="192"/>
        <v>37.27</v>
      </c>
      <c r="AF148" s="140">
        <f t="shared" si="192"/>
        <v>220</v>
      </c>
      <c r="AG148" s="140">
        <f t="shared" si="192"/>
        <v>0</v>
      </c>
      <c r="AH148" s="140">
        <f t="shared" si="192"/>
        <v>1797.84</v>
      </c>
      <c r="AI148" s="139" t="s">
        <v>32</v>
      </c>
    </row>
    <row r="149" s="39" customFormat="1" ht="16" customHeight="1" spans="1:35">
      <c r="A149" s="129">
        <f t="shared" si="160"/>
        <v>146</v>
      </c>
      <c r="B149" s="49" t="s">
        <v>139</v>
      </c>
      <c r="C149" s="49" t="s">
        <v>444</v>
      </c>
      <c r="D149" s="49" t="s">
        <v>445</v>
      </c>
      <c r="E149" s="49">
        <v>3726.65</v>
      </c>
      <c r="F149" s="49">
        <v>3726.65</v>
      </c>
      <c r="G149" s="130">
        <v>6014.67</v>
      </c>
      <c r="H149" s="49">
        <v>3726.65</v>
      </c>
      <c r="I149" s="130">
        <v>2200</v>
      </c>
      <c r="J149" s="130"/>
      <c r="K149" s="49">
        <f t="shared" si="161"/>
        <v>44.72</v>
      </c>
      <c r="L149" s="49">
        <f t="shared" si="162"/>
        <v>596.26</v>
      </c>
      <c r="M149" s="130">
        <f t="shared" si="163"/>
        <v>481.17</v>
      </c>
      <c r="N149" s="49">
        <f t="shared" si="164"/>
        <v>26.09</v>
      </c>
      <c r="O149" s="130">
        <f t="shared" si="165"/>
        <v>110</v>
      </c>
      <c r="P149" s="130">
        <f t="shared" si="166"/>
        <v>0</v>
      </c>
      <c r="Q149" s="130">
        <f t="shared" si="167"/>
        <v>1258.24</v>
      </c>
      <c r="R149" s="49">
        <f t="shared" si="168"/>
        <v>0</v>
      </c>
      <c r="S149" s="49">
        <f t="shared" si="169"/>
        <v>298.13</v>
      </c>
      <c r="T149" s="130">
        <f t="shared" si="170"/>
        <v>120.29</v>
      </c>
      <c r="U149" s="49">
        <f t="shared" si="171"/>
        <v>11.18</v>
      </c>
      <c r="V149" s="130">
        <f t="shared" si="172"/>
        <v>110</v>
      </c>
      <c r="W149" s="130">
        <f t="shared" si="173"/>
        <v>0</v>
      </c>
      <c r="X149" s="49">
        <f t="shared" si="174"/>
        <v>539.6</v>
      </c>
      <c r="Y149" s="49">
        <f t="shared" si="175"/>
        <v>1797.84</v>
      </c>
      <c r="Z149" s="49"/>
      <c r="AA149" s="139" t="s">
        <v>77</v>
      </c>
      <c r="AB149" s="140">
        <f t="shared" ref="AB149:AH149" si="193">K149+R149</f>
        <v>44.72</v>
      </c>
      <c r="AC149" s="140">
        <f t="shared" si="193"/>
        <v>894.39</v>
      </c>
      <c r="AD149" s="140">
        <f t="shared" si="193"/>
        <v>601.46</v>
      </c>
      <c r="AE149" s="140">
        <f t="shared" si="193"/>
        <v>37.27</v>
      </c>
      <c r="AF149" s="140">
        <f t="shared" si="193"/>
        <v>220</v>
      </c>
      <c r="AG149" s="140">
        <f t="shared" si="193"/>
        <v>0</v>
      </c>
      <c r="AH149" s="140">
        <f t="shared" si="193"/>
        <v>1797.84</v>
      </c>
      <c r="AI149" s="139" t="s">
        <v>32</v>
      </c>
    </row>
    <row r="150" s="39" customFormat="1" ht="16" customHeight="1" spans="1:35">
      <c r="A150" s="129">
        <f t="shared" si="160"/>
        <v>147</v>
      </c>
      <c r="B150" s="49" t="s">
        <v>139</v>
      </c>
      <c r="C150" s="49" t="s">
        <v>446</v>
      </c>
      <c r="D150" s="49" t="s">
        <v>447</v>
      </c>
      <c r="E150" s="49">
        <v>3726.65</v>
      </c>
      <c r="F150" s="49">
        <v>3726.65</v>
      </c>
      <c r="G150" s="130">
        <v>6014.67</v>
      </c>
      <c r="H150" s="49">
        <v>3726.65</v>
      </c>
      <c r="I150" s="130">
        <v>2200</v>
      </c>
      <c r="J150" s="130"/>
      <c r="K150" s="49">
        <f t="shared" si="161"/>
        <v>44.72</v>
      </c>
      <c r="L150" s="49">
        <f t="shared" si="162"/>
        <v>596.26</v>
      </c>
      <c r="M150" s="130">
        <f t="shared" si="163"/>
        <v>481.17</v>
      </c>
      <c r="N150" s="49">
        <f t="shared" si="164"/>
        <v>26.09</v>
      </c>
      <c r="O150" s="130">
        <f t="shared" si="165"/>
        <v>110</v>
      </c>
      <c r="P150" s="130">
        <f t="shared" si="166"/>
        <v>0</v>
      </c>
      <c r="Q150" s="130">
        <f t="shared" si="167"/>
        <v>1258.24</v>
      </c>
      <c r="R150" s="49">
        <f t="shared" si="168"/>
        <v>0</v>
      </c>
      <c r="S150" s="49">
        <f t="shared" si="169"/>
        <v>298.13</v>
      </c>
      <c r="T150" s="130">
        <f t="shared" si="170"/>
        <v>120.29</v>
      </c>
      <c r="U150" s="49">
        <f t="shared" si="171"/>
        <v>11.18</v>
      </c>
      <c r="V150" s="130">
        <f t="shared" si="172"/>
        <v>110</v>
      </c>
      <c r="W150" s="130">
        <f t="shared" si="173"/>
        <v>0</v>
      </c>
      <c r="X150" s="49">
        <f t="shared" si="174"/>
        <v>539.6</v>
      </c>
      <c r="Y150" s="49">
        <f t="shared" si="175"/>
        <v>1797.84</v>
      </c>
      <c r="Z150" s="49"/>
      <c r="AA150" s="139" t="s">
        <v>77</v>
      </c>
      <c r="AB150" s="140">
        <f t="shared" ref="AB150:AH150" si="194">K150+R150</f>
        <v>44.72</v>
      </c>
      <c r="AC150" s="140">
        <f t="shared" si="194"/>
        <v>894.39</v>
      </c>
      <c r="AD150" s="140">
        <f t="shared" si="194"/>
        <v>601.46</v>
      </c>
      <c r="AE150" s="140">
        <f t="shared" si="194"/>
        <v>37.27</v>
      </c>
      <c r="AF150" s="140">
        <f t="shared" si="194"/>
        <v>220</v>
      </c>
      <c r="AG150" s="140">
        <f t="shared" si="194"/>
        <v>0</v>
      </c>
      <c r="AH150" s="140">
        <f t="shared" si="194"/>
        <v>1797.84</v>
      </c>
      <c r="AI150" s="139" t="s">
        <v>32</v>
      </c>
    </row>
    <row r="151" s="39" customFormat="1" ht="16" customHeight="1" spans="1:35">
      <c r="A151" s="129">
        <f t="shared" si="160"/>
        <v>148</v>
      </c>
      <c r="B151" s="49" t="s">
        <v>139</v>
      </c>
      <c r="C151" s="49" t="s">
        <v>448</v>
      </c>
      <c r="D151" s="49" t="s">
        <v>449</v>
      </c>
      <c r="E151" s="49">
        <v>3726.65</v>
      </c>
      <c r="F151" s="49">
        <v>3726.65</v>
      </c>
      <c r="G151" s="130">
        <v>6014.67</v>
      </c>
      <c r="H151" s="49">
        <v>3726.65</v>
      </c>
      <c r="I151" s="130">
        <v>2200</v>
      </c>
      <c r="J151" s="130"/>
      <c r="K151" s="49">
        <f t="shared" si="161"/>
        <v>44.72</v>
      </c>
      <c r="L151" s="49">
        <f t="shared" si="162"/>
        <v>596.26</v>
      </c>
      <c r="M151" s="130">
        <f t="shared" si="163"/>
        <v>481.17</v>
      </c>
      <c r="N151" s="49">
        <f t="shared" si="164"/>
        <v>26.09</v>
      </c>
      <c r="O151" s="130">
        <f t="shared" si="165"/>
        <v>110</v>
      </c>
      <c r="P151" s="130">
        <f t="shared" si="166"/>
        <v>0</v>
      </c>
      <c r="Q151" s="130">
        <f t="shared" si="167"/>
        <v>1258.24</v>
      </c>
      <c r="R151" s="49">
        <f t="shared" si="168"/>
        <v>0</v>
      </c>
      <c r="S151" s="49">
        <f t="shared" si="169"/>
        <v>298.13</v>
      </c>
      <c r="T151" s="130">
        <f t="shared" si="170"/>
        <v>120.29</v>
      </c>
      <c r="U151" s="49">
        <f t="shared" si="171"/>
        <v>11.18</v>
      </c>
      <c r="V151" s="130">
        <f t="shared" si="172"/>
        <v>110</v>
      </c>
      <c r="W151" s="130">
        <f t="shared" si="173"/>
        <v>0</v>
      </c>
      <c r="X151" s="49">
        <f t="shared" si="174"/>
        <v>539.6</v>
      </c>
      <c r="Y151" s="49">
        <f t="shared" si="175"/>
        <v>1797.84</v>
      </c>
      <c r="Z151" s="49"/>
      <c r="AA151" s="139" t="s">
        <v>77</v>
      </c>
      <c r="AB151" s="140">
        <f t="shared" ref="AB151:AH151" si="195">K151+R151</f>
        <v>44.72</v>
      </c>
      <c r="AC151" s="140">
        <f t="shared" si="195"/>
        <v>894.39</v>
      </c>
      <c r="AD151" s="140">
        <f t="shared" si="195"/>
        <v>601.46</v>
      </c>
      <c r="AE151" s="140">
        <f t="shared" si="195"/>
        <v>37.27</v>
      </c>
      <c r="AF151" s="140">
        <f t="shared" si="195"/>
        <v>220</v>
      </c>
      <c r="AG151" s="140">
        <f t="shared" si="195"/>
        <v>0</v>
      </c>
      <c r="AH151" s="140">
        <f t="shared" si="195"/>
        <v>1797.84</v>
      </c>
      <c r="AI151" s="139" t="s">
        <v>32</v>
      </c>
    </row>
    <row r="152" s="39" customFormat="1" ht="16" customHeight="1" spans="1:35">
      <c r="A152" s="129">
        <f t="shared" si="160"/>
        <v>149</v>
      </c>
      <c r="B152" s="49" t="s">
        <v>119</v>
      </c>
      <c r="C152" s="49" t="s">
        <v>450</v>
      </c>
      <c r="D152" s="49" t="s">
        <v>451</v>
      </c>
      <c r="E152" s="49">
        <v>3726.65</v>
      </c>
      <c r="F152" s="49">
        <v>3726.65</v>
      </c>
      <c r="G152" s="130">
        <v>6014.67</v>
      </c>
      <c r="H152" s="49">
        <v>3726.65</v>
      </c>
      <c r="I152" s="130">
        <v>2200</v>
      </c>
      <c r="J152" s="130"/>
      <c r="K152" s="49">
        <f t="shared" si="161"/>
        <v>44.72</v>
      </c>
      <c r="L152" s="49">
        <f t="shared" si="162"/>
        <v>596.26</v>
      </c>
      <c r="M152" s="130">
        <f t="shared" si="163"/>
        <v>481.17</v>
      </c>
      <c r="N152" s="49">
        <f t="shared" si="164"/>
        <v>26.09</v>
      </c>
      <c r="O152" s="130">
        <f t="shared" si="165"/>
        <v>110</v>
      </c>
      <c r="P152" s="130">
        <f t="shared" si="166"/>
        <v>0</v>
      </c>
      <c r="Q152" s="130">
        <f t="shared" si="167"/>
        <v>1258.24</v>
      </c>
      <c r="R152" s="49">
        <f t="shared" si="168"/>
        <v>0</v>
      </c>
      <c r="S152" s="49">
        <f t="shared" si="169"/>
        <v>298.13</v>
      </c>
      <c r="T152" s="130">
        <f t="shared" si="170"/>
        <v>120.29</v>
      </c>
      <c r="U152" s="49">
        <f t="shared" si="171"/>
        <v>11.18</v>
      </c>
      <c r="V152" s="130">
        <f t="shared" si="172"/>
        <v>110</v>
      </c>
      <c r="W152" s="130">
        <f t="shared" si="173"/>
        <v>0</v>
      </c>
      <c r="X152" s="49">
        <f t="shared" si="174"/>
        <v>539.6</v>
      </c>
      <c r="Y152" s="49">
        <f t="shared" si="175"/>
        <v>1797.84</v>
      </c>
      <c r="Z152" s="49"/>
      <c r="AA152" s="139" t="s">
        <v>75</v>
      </c>
      <c r="AB152" s="140">
        <f t="shared" ref="AB152:AH152" si="196">K152+R152</f>
        <v>44.72</v>
      </c>
      <c r="AC152" s="140">
        <f t="shared" si="196"/>
        <v>894.39</v>
      </c>
      <c r="AD152" s="140">
        <f t="shared" si="196"/>
        <v>601.46</v>
      </c>
      <c r="AE152" s="140">
        <f t="shared" si="196"/>
        <v>37.27</v>
      </c>
      <c r="AF152" s="140">
        <f t="shared" si="196"/>
        <v>220</v>
      </c>
      <c r="AG152" s="140">
        <f t="shared" si="196"/>
        <v>0</v>
      </c>
      <c r="AH152" s="140">
        <f t="shared" si="196"/>
        <v>1797.84</v>
      </c>
      <c r="AI152" s="139" t="s">
        <v>32</v>
      </c>
    </row>
    <row r="153" s="39" customFormat="1" ht="16" customHeight="1" spans="1:35">
      <c r="A153" s="129">
        <f t="shared" si="160"/>
        <v>150</v>
      </c>
      <c r="B153" s="49" t="s">
        <v>139</v>
      </c>
      <c r="C153" s="49" t="s">
        <v>452</v>
      </c>
      <c r="D153" s="49" t="s">
        <v>453</v>
      </c>
      <c r="E153" s="49">
        <v>3726.65</v>
      </c>
      <c r="F153" s="49">
        <v>3726.65</v>
      </c>
      <c r="G153" s="130">
        <v>6014.67</v>
      </c>
      <c r="H153" s="49">
        <v>3726.65</v>
      </c>
      <c r="I153" s="130">
        <v>2200</v>
      </c>
      <c r="J153" s="130"/>
      <c r="K153" s="49">
        <f t="shared" si="161"/>
        <v>44.72</v>
      </c>
      <c r="L153" s="49">
        <f t="shared" si="162"/>
        <v>596.26</v>
      </c>
      <c r="M153" s="130">
        <f t="shared" si="163"/>
        <v>481.17</v>
      </c>
      <c r="N153" s="49">
        <f t="shared" si="164"/>
        <v>26.09</v>
      </c>
      <c r="O153" s="130">
        <f t="shared" si="165"/>
        <v>110</v>
      </c>
      <c r="P153" s="130">
        <f t="shared" si="166"/>
        <v>0</v>
      </c>
      <c r="Q153" s="130">
        <f t="shared" si="167"/>
        <v>1258.24</v>
      </c>
      <c r="R153" s="49">
        <f t="shared" si="168"/>
        <v>0</v>
      </c>
      <c r="S153" s="49">
        <f t="shared" si="169"/>
        <v>298.13</v>
      </c>
      <c r="T153" s="130">
        <f t="shared" si="170"/>
        <v>120.29</v>
      </c>
      <c r="U153" s="49">
        <f t="shared" si="171"/>
        <v>11.18</v>
      </c>
      <c r="V153" s="130">
        <f t="shared" si="172"/>
        <v>110</v>
      </c>
      <c r="W153" s="130">
        <f t="shared" si="173"/>
        <v>0</v>
      </c>
      <c r="X153" s="49">
        <f t="shared" si="174"/>
        <v>539.6</v>
      </c>
      <c r="Y153" s="49">
        <f t="shared" si="175"/>
        <v>1797.84</v>
      </c>
      <c r="Z153" s="49"/>
      <c r="AA153" s="139" t="s">
        <v>77</v>
      </c>
      <c r="AB153" s="140">
        <f t="shared" ref="AB153:AH153" si="197">K153+R153</f>
        <v>44.72</v>
      </c>
      <c r="AC153" s="140">
        <f t="shared" si="197"/>
        <v>894.39</v>
      </c>
      <c r="AD153" s="140">
        <f t="shared" si="197"/>
        <v>601.46</v>
      </c>
      <c r="AE153" s="140">
        <f t="shared" si="197"/>
        <v>37.27</v>
      </c>
      <c r="AF153" s="140">
        <f t="shared" si="197"/>
        <v>220</v>
      </c>
      <c r="AG153" s="140">
        <f t="shared" si="197"/>
        <v>0</v>
      </c>
      <c r="AH153" s="140">
        <f t="shared" si="197"/>
        <v>1797.84</v>
      </c>
      <c r="AI153" s="139" t="s">
        <v>32</v>
      </c>
    </row>
    <row r="154" s="39" customFormat="1" ht="16" customHeight="1" spans="1:35">
      <c r="A154" s="129">
        <f t="shared" si="160"/>
        <v>151</v>
      </c>
      <c r="B154" s="49" t="s">
        <v>139</v>
      </c>
      <c r="C154" s="49" t="s">
        <v>454</v>
      </c>
      <c r="D154" s="49" t="s">
        <v>455</v>
      </c>
      <c r="E154" s="49">
        <v>3726.65</v>
      </c>
      <c r="F154" s="49">
        <v>3726.65</v>
      </c>
      <c r="G154" s="130">
        <v>6014.67</v>
      </c>
      <c r="H154" s="49">
        <v>3726.65</v>
      </c>
      <c r="I154" s="130">
        <v>2200</v>
      </c>
      <c r="J154" s="130"/>
      <c r="K154" s="49">
        <f t="shared" si="161"/>
        <v>44.72</v>
      </c>
      <c r="L154" s="49">
        <f t="shared" si="162"/>
        <v>596.26</v>
      </c>
      <c r="M154" s="130">
        <f t="shared" si="163"/>
        <v>481.17</v>
      </c>
      <c r="N154" s="49">
        <f t="shared" si="164"/>
        <v>26.09</v>
      </c>
      <c r="O154" s="130">
        <f t="shared" si="165"/>
        <v>110</v>
      </c>
      <c r="P154" s="130">
        <f t="shared" si="166"/>
        <v>0</v>
      </c>
      <c r="Q154" s="130">
        <f t="shared" si="167"/>
        <v>1258.24</v>
      </c>
      <c r="R154" s="49">
        <f t="shared" si="168"/>
        <v>0</v>
      </c>
      <c r="S154" s="49">
        <f t="shared" si="169"/>
        <v>298.13</v>
      </c>
      <c r="T154" s="130">
        <f t="shared" si="170"/>
        <v>120.29</v>
      </c>
      <c r="U154" s="49">
        <f t="shared" si="171"/>
        <v>11.18</v>
      </c>
      <c r="V154" s="130">
        <f t="shared" si="172"/>
        <v>110</v>
      </c>
      <c r="W154" s="130">
        <f t="shared" si="173"/>
        <v>0</v>
      </c>
      <c r="X154" s="49">
        <f t="shared" si="174"/>
        <v>539.6</v>
      </c>
      <c r="Y154" s="49">
        <f t="shared" si="175"/>
        <v>1797.84</v>
      </c>
      <c r="Z154" s="49"/>
      <c r="AA154" s="139" t="s">
        <v>77</v>
      </c>
      <c r="AB154" s="140">
        <f t="shared" ref="AB154:AH154" si="198">K154+R154</f>
        <v>44.72</v>
      </c>
      <c r="AC154" s="140">
        <f t="shared" si="198"/>
        <v>894.39</v>
      </c>
      <c r="AD154" s="140">
        <f t="shared" si="198"/>
        <v>601.46</v>
      </c>
      <c r="AE154" s="140">
        <f t="shared" si="198"/>
        <v>37.27</v>
      </c>
      <c r="AF154" s="140">
        <f t="shared" si="198"/>
        <v>220</v>
      </c>
      <c r="AG154" s="140">
        <f t="shared" si="198"/>
        <v>0</v>
      </c>
      <c r="AH154" s="140">
        <f t="shared" si="198"/>
        <v>1797.84</v>
      </c>
      <c r="AI154" s="139" t="s">
        <v>32</v>
      </c>
    </row>
    <row r="155" s="39" customFormat="1" ht="16" customHeight="1" spans="1:35">
      <c r="A155" s="129">
        <f t="shared" si="160"/>
        <v>152</v>
      </c>
      <c r="B155" s="49" t="s">
        <v>139</v>
      </c>
      <c r="C155" s="49" t="s">
        <v>456</v>
      </c>
      <c r="D155" s="49" t="s">
        <v>457</v>
      </c>
      <c r="E155" s="49">
        <v>3726.65</v>
      </c>
      <c r="F155" s="49">
        <v>3726.65</v>
      </c>
      <c r="G155" s="130">
        <v>6014.67</v>
      </c>
      <c r="H155" s="49">
        <v>3726.65</v>
      </c>
      <c r="I155" s="130">
        <v>2200</v>
      </c>
      <c r="J155" s="130"/>
      <c r="K155" s="49">
        <f t="shared" si="161"/>
        <v>44.72</v>
      </c>
      <c r="L155" s="49">
        <f t="shared" si="162"/>
        <v>596.26</v>
      </c>
      <c r="M155" s="130">
        <f t="shared" si="163"/>
        <v>481.17</v>
      </c>
      <c r="N155" s="49">
        <f t="shared" si="164"/>
        <v>26.09</v>
      </c>
      <c r="O155" s="130">
        <f t="shared" si="165"/>
        <v>110</v>
      </c>
      <c r="P155" s="130">
        <f t="shared" si="166"/>
        <v>0</v>
      </c>
      <c r="Q155" s="130">
        <f t="shared" si="167"/>
        <v>1258.24</v>
      </c>
      <c r="R155" s="49">
        <f t="shared" si="168"/>
        <v>0</v>
      </c>
      <c r="S155" s="49">
        <f t="shared" si="169"/>
        <v>298.13</v>
      </c>
      <c r="T155" s="130">
        <f t="shared" si="170"/>
        <v>120.29</v>
      </c>
      <c r="U155" s="49">
        <f t="shared" si="171"/>
        <v>11.18</v>
      </c>
      <c r="V155" s="130">
        <f t="shared" si="172"/>
        <v>110</v>
      </c>
      <c r="W155" s="130">
        <f t="shared" si="173"/>
        <v>0</v>
      </c>
      <c r="X155" s="49">
        <f t="shared" si="174"/>
        <v>539.6</v>
      </c>
      <c r="Y155" s="49">
        <f t="shared" si="175"/>
        <v>1797.84</v>
      </c>
      <c r="Z155" s="49"/>
      <c r="AA155" s="139" t="s">
        <v>77</v>
      </c>
      <c r="AB155" s="140">
        <f t="shared" ref="AB155:AH155" si="199">K155+R155</f>
        <v>44.72</v>
      </c>
      <c r="AC155" s="140">
        <f t="shared" si="199"/>
        <v>894.39</v>
      </c>
      <c r="AD155" s="140">
        <f t="shared" si="199"/>
        <v>601.46</v>
      </c>
      <c r="AE155" s="140">
        <f t="shared" si="199"/>
        <v>37.27</v>
      </c>
      <c r="AF155" s="140">
        <f t="shared" si="199"/>
        <v>220</v>
      </c>
      <c r="AG155" s="140">
        <f t="shared" si="199"/>
        <v>0</v>
      </c>
      <c r="AH155" s="140">
        <f t="shared" si="199"/>
        <v>1797.84</v>
      </c>
      <c r="AI155" s="139" t="s">
        <v>32</v>
      </c>
    </row>
    <row r="156" s="39" customFormat="1" ht="16" customHeight="1" spans="1:35">
      <c r="A156" s="129">
        <f t="shared" si="160"/>
        <v>153</v>
      </c>
      <c r="B156" s="49" t="s">
        <v>139</v>
      </c>
      <c r="C156" s="49" t="s">
        <v>458</v>
      </c>
      <c r="D156" s="49" t="s">
        <v>459</v>
      </c>
      <c r="E156" s="49">
        <v>3726.65</v>
      </c>
      <c r="F156" s="49">
        <v>3726.65</v>
      </c>
      <c r="G156" s="130">
        <v>6014.67</v>
      </c>
      <c r="H156" s="49">
        <v>3726.65</v>
      </c>
      <c r="I156" s="130">
        <v>2200</v>
      </c>
      <c r="J156" s="130"/>
      <c r="K156" s="49">
        <f t="shared" si="161"/>
        <v>44.72</v>
      </c>
      <c r="L156" s="49">
        <f t="shared" si="162"/>
        <v>596.26</v>
      </c>
      <c r="M156" s="130">
        <f t="shared" si="163"/>
        <v>481.17</v>
      </c>
      <c r="N156" s="49">
        <f t="shared" si="164"/>
        <v>26.09</v>
      </c>
      <c r="O156" s="130">
        <f t="shared" si="165"/>
        <v>110</v>
      </c>
      <c r="P156" s="130">
        <f t="shared" si="166"/>
        <v>0</v>
      </c>
      <c r="Q156" s="130">
        <f t="shared" si="167"/>
        <v>1258.24</v>
      </c>
      <c r="R156" s="49">
        <f t="shared" si="168"/>
        <v>0</v>
      </c>
      <c r="S156" s="49">
        <f t="shared" si="169"/>
        <v>298.13</v>
      </c>
      <c r="T156" s="130">
        <f t="shared" si="170"/>
        <v>120.29</v>
      </c>
      <c r="U156" s="49">
        <f t="shared" si="171"/>
        <v>11.18</v>
      </c>
      <c r="V156" s="130">
        <f t="shared" si="172"/>
        <v>110</v>
      </c>
      <c r="W156" s="130">
        <f t="shared" si="173"/>
        <v>0</v>
      </c>
      <c r="X156" s="49">
        <f t="shared" si="174"/>
        <v>539.6</v>
      </c>
      <c r="Y156" s="49">
        <f t="shared" si="175"/>
        <v>1797.84</v>
      </c>
      <c r="Z156" s="49"/>
      <c r="AA156" s="139" t="s">
        <v>77</v>
      </c>
      <c r="AB156" s="140">
        <f t="shared" ref="AB156:AH156" si="200">K156+R156</f>
        <v>44.72</v>
      </c>
      <c r="AC156" s="140">
        <f t="shared" si="200"/>
        <v>894.39</v>
      </c>
      <c r="AD156" s="140">
        <f t="shared" si="200"/>
        <v>601.46</v>
      </c>
      <c r="AE156" s="140">
        <f t="shared" si="200"/>
        <v>37.27</v>
      </c>
      <c r="AF156" s="140">
        <f t="shared" si="200"/>
        <v>220</v>
      </c>
      <c r="AG156" s="140">
        <f t="shared" si="200"/>
        <v>0</v>
      </c>
      <c r="AH156" s="140">
        <f t="shared" si="200"/>
        <v>1797.84</v>
      </c>
      <c r="AI156" s="139" t="s">
        <v>32</v>
      </c>
    </row>
    <row r="157" s="39" customFormat="1" ht="16" customHeight="1" spans="1:35">
      <c r="A157" s="129">
        <f t="shared" si="160"/>
        <v>154</v>
      </c>
      <c r="B157" s="49" t="s">
        <v>139</v>
      </c>
      <c r="C157" s="49" t="s">
        <v>460</v>
      </c>
      <c r="D157" s="49" t="s">
        <v>461</v>
      </c>
      <c r="E157" s="49">
        <v>3726.65</v>
      </c>
      <c r="F157" s="49">
        <v>3726.65</v>
      </c>
      <c r="G157" s="130">
        <v>6014.67</v>
      </c>
      <c r="H157" s="49">
        <v>3726.65</v>
      </c>
      <c r="I157" s="130">
        <v>2200</v>
      </c>
      <c r="J157" s="130"/>
      <c r="K157" s="49">
        <f t="shared" si="161"/>
        <v>44.72</v>
      </c>
      <c r="L157" s="49">
        <f t="shared" si="162"/>
        <v>596.26</v>
      </c>
      <c r="M157" s="130">
        <f t="shared" si="163"/>
        <v>481.17</v>
      </c>
      <c r="N157" s="49">
        <f t="shared" si="164"/>
        <v>26.09</v>
      </c>
      <c r="O157" s="130">
        <f t="shared" si="165"/>
        <v>110</v>
      </c>
      <c r="P157" s="130">
        <f t="shared" si="166"/>
        <v>0</v>
      </c>
      <c r="Q157" s="130">
        <f t="shared" si="167"/>
        <v>1258.24</v>
      </c>
      <c r="R157" s="49">
        <f t="shared" si="168"/>
        <v>0</v>
      </c>
      <c r="S157" s="49">
        <f t="shared" si="169"/>
        <v>298.13</v>
      </c>
      <c r="T157" s="130">
        <f t="shared" si="170"/>
        <v>120.29</v>
      </c>
      <c r="U157" s="49">
        <f t="shared" si="171"/>
        <v>11.18</v>
      </c>
      <c r="V157" s="130">
        <f t="shared" si="172"/>
        <v>110</v>
      </c>
      <c r="W157" s="130">
        <f t="shared" si="173"/>
        <v>0</v>
      </c>
      <c r="X157" s="49">
        <f t="shared" si="174"/>
        <v>539.6</v>
      </c>
      <c r="Y157" s="49">
        <f t="shared" si="175"/>
        <v>1797.84</v>
      </c>
      <c r="Z157" s="49"/>
      <c r="AA157" s="139" t="s">
        <v>77</v>
      </c>
      <c r="AB157" s="140">
        <f t="shared" ref="AB157:AH157" si="201">K157+R157</f>
        <v>44.72</v>
      </c>
      <c r="AC157" s="140">
        <f t="shared" si="201"/>
        <v>894.39</v>
      </c>
      <c r="AD157" s="140">
        <f t="shared" si="201"/>
        <v>601.46</v>
      </c>
      <c r="AE157" s="140">
        <f t="shared" si="201"/>
        <v>37.27</v>
      </c>
      <c r="AF157" s="140">
        <f t="shared" si="201"/>
        <v>220</v>
      </c>
      <c r="AG157" s="140">
        <f t="shared" si="201"/>
        <v>0</v>
      </c>
      <c r="AH157" s="140">
        <f t="shared" si="201"/>
        <v>1797.84</v>
      </c>
      <c r="AI157" s="139" t="s">
        <v>32</v>
      </c>
    </row>
    <row r="158" s="39" customFormat="1" ht="16" customHeight="1" spans="1:35">
      <c r="A158" s="129">
        <f t="shared" si="160"/>
        <v>155</v>
      </c>
      <c r="B158" s="49" t="s">
        <v>139</v>
      </c>
      <c r="C158" s="49" t="s">
        <v>462</v>
      </c>
      <c r="D158" s="49" t="s">
        <v>463</v>
      </c>
      <c r="E158" s="49">
        <v>3726.65</v>
      </c>
      <c r="F158" s="49">
        <v>3726.65</v>
      </c>
      <c r="G158" s="130">
        <v>6014.67</v>
      </c>
      <c r="H158" s="49">
        <v>3726.65</v>
      </c>
      <c r="I158" s="130">
        <v>2200</v>
      </c>
      <c r="J158" s="130"/>
      <c r="K158" s="49">
        <f t="shared" si="161"/>
        <v>44.72</v>
      </c>
      <c r="L158" s="49">
        <f t="shared" si="162"/>
        <v>596.26</v>
      </c>
      <c r="M158" s="130">
        <f t="shared" si="163"/>
        <v>481.17</v>
      </c>
      <c r="N158" s="49">
        <f t="shared" si="164"/>
        <v>26.09</v>
      </c>
      <c r="O158" s="130">
        <f t="shared" si="165"/>
        <v>110</v>
      </c>
      <c r="P158" s="130">
        <f t="shared" si="166"/>
        <v>0</v>
      </c>
      <c r="Q158" s="130">
        <f t="shared" si="167"/>
        <v>1258.24</v>
      </c>
      <c r="R158" s="49">
        <f t="shared" si="168"/>
        <v>0</v>
      </c>
      <c r="S158" s="49">
        <f t="shared" si="169"/>
        <v>298.13</v>
      </c>
      <c r="T158" s="130">
        <f t="shared" si="170"/>
        <v>120.29</v>
      </c>
      <c r="U158" s="49">
        <f t="shared" si="171"/>
        <v>11.18</v>
      </c>
      <c r="V158" s="130">
        <f t="shared" si="172"/>
        <v>110</v>
      </c>
      <c r="W158" s="130">
        <f t="shared" si="173"/>
        <v>0</v>
      </c>
      <c r="X158" s="49">
        <f t="shared" si="174"/>
        <v>539.6</v>
      </c>
      <c r="Y158" s="49">
        <f t="shared" si="175"/>
        <v>1797.84</v>
      </c>
      <c r="Z158" s="49"/>
      <c r="AA158" s="139" t="s">
        <v>77</v>
      </c>
      <c r="AB158" s="140">
        <f t="shared" ref="AB158:AH158" si="202">K158+R158</f>
        <v>44.72</v>
      </c>
      <c r="AC158" s="140">
        <f t="shared" si="202"/>
        <v>894.39</v>
      </c>
      <c r="AD158" s="140">
        <f t="shared" si="202"/>
        <v>601.46</v>
      </c>
      <c r="AE158" s="140">
        <f t="shared" si="202"/>
        <v>37.27</v>
      </c>
      <c r="AF158" s="140">
        <f t="shared" si="202"/>
        <v>220</v>
      </c>
      <c r="AG158" s="140">
        <f t="shared" si="202"/>
        <v>0</v>
      </c>
      <c r="AH158" s="140">
        <f t="shared" si="202"/>
        <v>1797.84</v>
      </c>
      <c r="AI158" s="139" t="s">
        <v>32</v>
      </c>
    </row>
    <row r="159" s="39" customFormat="1" ht="16" customHeight="1" spans="1:35">
      <c r="A159" s="129">
        <f t="shared" si="160"/>
        <v>156</v>
      </c>
      <c r="B159" s="49" t="s">
        <v>139</v>
      </c>
      <c r="C159" s="49" t="s">
        <v>464</v>
      </c>
      <c r="D159" s="49" t="s">
        <v>465</v>
      </c>
      <c r="E159" s="49">
        <v>3726.65</v>
      </c>
      <c r="F159" s="49">
        <v>3726.65</v>
      </c>
      <c r="G159" s="130">
        <v>6014.67</v>
      </c>
      <c r="H159" s="49">
        <v>3726.65</v>
      </c>
      <c r="I159" s="130">
        <v>2200</v>
      </c>
      <c r="J159" s="130"/>
      <c r="K159" s="49">
        <f t="shared" si="161"/>
        <v>44.72</v>
      </c>
      <c r="L159" s="49">
        <f t="shared" si="162"/>
        <v>596.26</v>
      </c>
      <c r="M159" s="130">
        <f t="shared" si="163"/>
        <v>481.17</v>
      </c>
      <c r="N159" s="49">
        <f t="shared" si="164"/>
        <v>26.09</v>
      </c>
      <c r="O159" s="130">
        <f t="shared" si="165"/>
        <v>110</v>
      </c>
      <c r="P159" s="130">
        <f t="shared" si="166"/>
        <v>0</v>
      </c>
      <c r="Q159" s="130">
        <f t="shared" si="167"/>
        <v>1258.24</v>
      </c>
      <c r="R159" s="49">
        <f t="shared" si="168"/>
        <v>0</v>
      </c>
      <c r="S159" s="49">
        <f t="shared" si="169"/>
        <v>298.13</v>
      </c>
      <c r="T159" s="130">
        <f t="shared" si="170"/>
        <v>120.29</v>
      </c>
      <c r="U159" s="49">
        <f t="shared" si="171"/>
        <v>11.18</v>
      </c>
      <c r="V159" s="130">
        <f t="shared" si="172"/>
        <v>110</v>
      </c>
      <c r="W159" s="130">
        <f t="shared" si="173"/>
        <v>0</v>
      </c>
      <c r="X159" s="49">
        <f t="shared" si="174"/>
        <v>539.6</v>
      </c>
      <c r="Y159" s="49">
        <f t="shared" si="175"/>
        <v>1797.84</v>
      </c>
      <c r="Z159" s="49"/>
      <c r="AA159" s="139" t="s">
        <v>77</v>
      </c>
      <c r="AB159" s="140">
        <f t="shared" ref="AB159:AH159" si="203">K159+R159</f>
        <v>44.72</v>
      </c>
      <c r="AC159" s="140">
        <f t="shared" si="203"/>
        <v>894.39</v>
      </c>
      <c r="AD159" s="140">
        <f t="shared" si="203"/>
        <v>601.46</v>
      </c>
      <c r="AE159" s="140">
        <f t="shared" si="203"/>
        <v>37.27</v>
      </c>
      <c r="AF159" s="140">
        <f t="shared" si="203"/>
        <v>220</v>
      </c>
      <c r="AG159" s="140">
        <f t="shared" si="203"/>
        <v>0</v>
      </c>
      <c r="AH159" s="140">
        <f t="shared" si="203"/>
        <v>1797.84</v>
      </c>
      <c r="AI159" s="139" t="s">
        <v>32</v>
      </c>
    </row>
    <row r="160" s="39" customFormat="1" ht="16" customHeight="1" spans="1:35">
      <c r="A160" s="129">
        <f t="shared" si="160"/>
        <v>157</v>
      </c>
      <c r="B160" s="49" t="s">
        <v>139</v>
      </c>
      <c r="C160" s="46" t="s">
        <v>466</v>
      </c>
      <c r="D160" s="202" t="s">
        <v>467</v>
      </c>
      <c r="E160" s="49">
        <v>3726.65</v>
      </c>
      <c r="F160" s="49">
        <v>3726.65</v>
      </c>
      <c r="G160" s="130">
        <v>6014.67</v>
      </c>
      <c r="H160" s="49">
        <v>3726.65</v>
      </c>
      <c r="I160" s="130">
        <v>2200</v>
      </c>
      <c r="J160" s="130"/>
      <c r="K160" s="49">
        <f t="shared" si="161"/>
        <v>44.72</v>
      </c>
      <c r="L160" s="49">
        <f t="shared" si="162"/>
        <v>596.26</v>
      </c>
      <c r="M160" s="130">
        <f t="shared" si="163"/>
        <v>481.17</v>
      </c>
      <c r="N160" s="49">
        <f t="shared" si="164"/>
        <v>26.09</v>
      </c>
      <c r="O160" s="130">
        <f t="shared" si="165"/>
        <v>110</v>
      </c>
      <c r="P160" s="130">
        <f t="shared" si="166"/>
        <v>0</v>
      </c>
      <c r="Q160" s="130">
        <f t="shared" si="167"/>
        <v>1258.24</v>
      </c>
      <c r="R160" s="49">
        <f t="shared" si="168"/>
        <v>0</v>
      </c>
      <c r="S160" s="49">
        <f t="shared" si="169"/>
        <v>298.13</v>
      </c>
      <c r="T160" s="130">
        <f t="shared" si="170"/>
        <v>120.29</v>
      </c>
      <c r="U160" s="49">
        <f t="shared" si="171"/>
        <v>11.18</v>
      </c>
      <c r="V160" s="130">
        <f t="shared" si="172"/>
        <v>110</v>
      </c>
      <c r="W160" s="130">
        <f t="shared" si="173"/>
        <v>0</v>
      </c>
      <c r="X160" s="49">
        <f t="shared" si="174"/>
        <v>539.6</v>
      </c>
      <c r="Y160" s="49">
        <f t="shared" si="175"/>
        <v>1797.84</v>
      </c>
      <c r="Z160" s="49"/>
      <c r="AA160" s="139" t="s">
        <v>77</v>
      </c>
      <c r="AB160" s="140">
        <f t="shared" ref="AB160:AH160" si="204">K160+R160</f>
        <v>44.72</v>
      </c>
      <c r="AC160" s="140">
        <f t="shared" si="204"/>
        <v>894.39</v>
      </c>
      <c r="AD160" s="140">
        <f t="shared" si="204"/>
        <v>601.46</v>
      </c>
      <c r="AE160" s="140">
        <f t="shared" si="204"/>
        <v>37.27</v>
      </c>
      <c r="AF160" s="140">
        <f t="shared" si="204"/>
        <v>220</v>
      </c>
      <c r="AG160" s="140">
        <f t="shared" si="204"/>
        <v>0</v>
      </c>
      <c r="AH160" s="140">
        <f t="shared" si="204"/>
        <v>1797.84</v>
      </c>
      <c r="AI160" s="139" t="s">
        <v>32</v>
      </c>
    </row>
    <row r="161" s="39" customFormat="1" ht="16" customHeight="1" spans="1:35">
      <c r="A161" s="129">
        <f t="shared" si="160"/>
        <v>158</v>
      </c>
      <c r="B161" s="49" t="s">
        <v>119</v>
      </c>
      <c r="C161" s="49" t="s">
        <v>468</v>
      </c>
      <c r="D161" s="49" t="s">
        <v>469</v>
      </c>
      <c r="E161" s="49">
        <v>3726.65</v>
      </c>
      <c r="F161" s="49">
        <v>3726.65</v>
      </c>
      <c r="G161" s="130">
        <v>6014.67</v>
      </c>
      <c r="H161" s="49">
        <v>3726.65</v>
      </c>
      <c r="I161" s="130">
        <v>2200</v>
      </c>
      <c r="J161" s="130"/>
      <c r="K161" s="49">
        <f t="shared" si="161"/>
        <v>44.72</v>
      </c>
      <c r="L161" s="49">
        <f t="shared" si="162"/>
        <v>596.26</v>
      </c>
      <c r="M161" s="130">
        <f t="shared" si="163"/>
        <v>481.17</v>
      </c>
      <c r="N161" s="49">
        <f t="shared" si="164"/>
        <v>26.09</v>
      </c>
      <c r="O161" s="130">
        <f t="shared" si="165"/>
        <v>110</v>
      </c>
      <c r="P161" s="130">
        <f t="shared" si="166"/>
        <v>0</v>
      </c>
      <c r="Q161" s="130">
        <f t="shared" si="167"/>
        <v>1258.24</v>
      </c>
      <c r="R161" s="49">
        <f t="shared" si="168"/>
        <v>0</v>
      </c>
      <c r="S161" s="49">
        <f t="shared" si="169"/>
        <v>298.13</v>
      </c>
      <c r="T161" s="130">
        <f t="shared" si="170"/>
        <v>120.29</v>
      </c>
      <c r="U161" s="49">
        <f t="shared" si="171"/>
        <v>11.18</v>
      </c>
      <c r="V161" s="130">
        <f t="shared" si="172"/>
        <v>110</v>
      </c>
      <c r="W161" s="130">
        <f t="shared" si="173"/>
        <v>0</v>
      </c>
      <c r="X161" s="49">
        <f t="shared" si="174"/>
        <v>539.6</v>
      </c>
      <c r="Y161" s="49">
        <f t="shared" si="175"/>
        <v>1797.84</v>
      </c>
      <c r="Z161" s="49"/>
      <c r="AA161" s="139" t="s">
        <v>49</v>
      </c>
      <c r="AB161" s="140">
        <f t="shared" ref="AB161:AH161" si="205">K161+R161</f>
        <v>44.72</v>
      </c>
      <c r="AC161" s="140">
        <f t="shared" si="205"/>
        <v>894.39</v>
      </c>
      <c r="AD161" s="140">
        <f t="shared" si="205"/>
        <v>601.46</v>
      </c>
      <c r="AE161" s="140">
        <f t="shared" si="205"/>
        <v>37.27</v>
      </c>
      <c r="AF161" s="140">
        <f t="shared" si="205"/>
        <v>220</v>
      </c>
      <c r="AG161" s="140">
        <f t="shared" si="205"/>
        <v>0</v>
      </c>
      <c r="AH161" s="140">
        <f t="shared" si="205"/>
        <v>1797.84</v>
      </c>
      <c r="AI161" s="139" t="s">
        <v>32</v>
      </c>
    </row>
    <row r="162" s="39" customFormat="1" ht="16" customHeight="1" spans="1:35">
      <c r="A162" s="129">
        <f t="shared" si="160"/>
        <v>159</v>
      </c>
      <c r="B162" s="49" t="s">
        <v>119</v>
      </c>
      <c r="C162" s="49" t="s">
        <v>470</v>
      </c>
      <c r="D162" s="49" t="s">
        <v>471</v>
      </c>
      <c r="E162" s="49">
        <v>3726.65</v>
      </c>
      <c r="F162" s="49">
        <v>3726.65</v>
      </c>
      <c r="G162" s="130">
        <v>6014.67</v>
      </c>
      <c r="H162" s="49">
        <v>3726.65</v>
      </c>
      <c r="I162" s="130">
        <v>2200</v>
      </c>
      <c r="J162" s="130"/>
      <c r="K162" s="49">
        <f t="shared" si="161"/>
        <v>44.72</v>
      </c>
      <c r="L162" s="49">
        <f t="shared" si="162"/>
        <v>596.26</v>
      </c>
      <c r="M162" s="130">
        <f t="shared" si="163"/>
        <v>481.17</v>
      </c>
      <c r="N162" s="49">
        <f t="shared" si="164"/>
        <v>26.09</v>
      </c>
      <c r="O162" s="130">
        <f t="shared" si="165"/>
        <v>110</v>
      </c>
      <c r="P162" s="130">
        <f t="shared" si="166"/>
        <v>0</v>
      </c>
      <c r="Q162" s="130">
        <f t="shared" si="167"/>
        <v>1258.24</v>
      </c>
      <c r="R162" s="49">
        <f t="shared" si="168"/>
        <v>0</v>
      </c>
      <c r="S162" s="49">
        <f t="shared" si="169"/>
        <v>298.13</v>
      </c>
      <c r="T162" s="130">
        <f t="shared" si="170"/>
        <v>120.29</v>
      </c>
      <c r="U162" s="49">
        <f t="shared" si="171"/>
        <v>11.18</v>
      </c>
      <c r="V162" s="130">
        <f t="shared" si="172"/>
        <v>110</v>
      </c>
      <c r="W162" s="130">
        <f t="shared" si="173"/>
        <v>0</v>
      </c>
      <c r="X162" s="49">
        <f t="shared" si="174"/>
        <v>539.6</v>
      </c>
      <c r="Y162" s="49">
        <f t="shared" si="175"/>
        <v>1797.84</v>
      </c>
      <c r="Z162" s="49"/>
      <c r="AA162" s="139" t="s">
        <v>89</v>
      </c>
      <c r="AB162" s="140">
        <f t="shared" ref="AB162:AH162" si="206">K162+R162</f>
        <v>44.72</v>
      </c>
      <c r="AC162" s="140">
        <f t="shared" si="206"/>
        <v>894.39</v>
      </c>
      <c r="AD162" s="140">
        <f t="shared" si="206"/>
        <v>601.46</v>
      </c>
      <c r="AE162" s="140">
        <f t="shared" si="206"/>
        <v>37.27</v>
      </c>
      <c r="AF162" s="140">
        <f t="shared" si="206"/>
        <v>220</v>
      </c>
      <c r="AG162" s="140">
        <f t="shared" si="206"/>
        <v>0</v>
      </c>
      <c r="AH162" s="140">
        <f t="shared" si="206"/>
        <v>1797.84</v>
      </c>
      <c r="AI162" s="139" t="s">
        <v>32</v>
      </c>
    </row>
    <row r="163" s="39" customFormat="1" ht="16" customHeight="1" spans="1:35">
      <c r="A163" s="129">
        <f t="shared" si="160"/>
        <v>160</v>
      </c>
      <c r="B163" s="49" t="s">
        <v>119</v>
      </c>
      <c r="C163" s="49" t="s">
        <v>472</v>
      </c>
      <c r="D163" s="49" t="s">
        <v>473</v>
      </c>
      <c r="E163" s="49">
        <v>3726.65</v>
      </c>
      <c r="F163" s="49">
        <v>3726.65</v>
      </c>
      <c r="G163" s="130">
        <v>6014.67</v>
      </c>
      <c r="H163" s="49">
        <v>3726.65</v>
      </c>
      <c r="I163" s="130">
        <v>2200</v>
      </c>
      <c r="J163" s="130"/>
      <c r="K163" s="49">
        <f t="shared" si="161"/>
        <v>44.72</v>
      </c>
      <c r="L163" s="49">
        <f t="shared" si="162"/>
        <v>596.26</v>
      </c>
      <c r="M163" s="130">
        <f t="shared" si="163"/>
        <v>481.17</v>
      </c>
      <c r="N163" s="49">
        <f t="shared" si="164"/>
        <v>26.09</v>
      </c>
      <c r="O163" s="130">
        <f t="shared" si="165"/>
        <v>110</v>
      </c>
      <c r="P163" s="130">
        <f t="shared" si="166"/>
        <v>0</v>
      </c>
      <c r="Q163" s="130">
        <f t="shared" si="167"/>
        <v>1258.24</v>
      </c>
      <c r="R163" s="49">
        <f t="shared" si="168"/>
        <v>0</v>
      </c>
      <c r="S163" s="49">
        <f t="shared" si="169"/>
        <v>298.13</v>
      </c>
      <c r="T163" s="130">
        <f t="shared" si="170"/>
        <v>120.29</v>
      </c>
      <c r="U163" s="49">
        <f t="shared" si="171"/>
        <v>11.18</v>
      </c>
      <c r="V163" s="130">
        <f t="shared" si="172"/>
        <v>110</v>
      </c>
      <c r="W163" s="130">
        <f t="shared" si="173"/>
        <v>0</v>
      </c>
      <c r="X163" s="49">
        <f t="shared" si="174"/>
        <v>539.6</v>
      </c>
      <c r="Y163" s="49">
        <f t="shared" si="175"/>
        <v>1797.84</v>
      </c>
      <c r="Z163" s="49"/>
      <c r="AA163" s="139" t="s">
        <v>78</v>
      </c>
      <c r="AB163" s="140">
        <f t="shared" ref="AB163:AH163" si="207">K163+R163</f>
        <v>44.72</v>
      </c>
      <c r="AC163" s="140">
        <f t="shared" si="207"/>
        <v>894.39</v>
      </c>
      <c r="AD163" s="140">
        <f t="shared" si="207"/>
        <v>601.46</v>
      </c>
      <c r="AE163" s="140">
        <f t="shared" si="207"/>
        <v>37.27</v>
      </c>
      <c r="AF163" s="140">
        <f t="shared" si="207"/>
        <v>220</v>
      </c>
      <c r="AG163" s="140">
        <f t="shared" si="207"/>
        <v>0</v>
      </c>
      <c r="AH163" s="140">
        <f t="shared" si="207"/>
        <v>1797.84</v>
      </c>
      <c r="AI163" s="139" t="s">
        <v>32</v>
      </c>
    </row>
    <row r="164" s="39" customFormat="1" ht="16" customHeight="1" spans="1:35">
      <c r="A164" s="129">
        <f t="shared" si="160"/>
        <v>161</v>
      </c>
      <c r="B164" s="49" t="s">
        <v>119</v>
      </c>
      <c r="C164" s="49" t="s">
        <v>474</v>
      </c>
      <c r="D164" s="49" t="s">
        <v>475</v>
      </c>
      <c r="E164" s="49">
        <v>3726.65</v>
      </c>
      <c r="F164" s="49">
        <v>3726.65</v>
      </c>
      <c r="G164" s="130">
        <v>6014.67</v>
      </c>
      <c r="H164" s="49">
        <v>3726.65</v>
      </c>
      <c r="I164" s="130">
        <v>4180</v>
      </c>
      <c r="J164" s="130"/>
      <c r="K164" s="49">
        <f t="shared" si="161"/>
        <v>44.72</v>
      </c>
      <c r="L164" s="49">
        <f t="shared" si="162"/>
        <v>596.26</v>
      </c>
      <c r="M164" s="130">
        <f t="shared" si="163"/>
        <v>481.17</v>
      </c>
      <c r="N164" s="49">
        <f t="shared" si="164"/>
        <v>26.09</v>
      </c>
      <c r="O164" s="130">
        <f t="shared" si="165"/>
        <v>209</v>
      </c>
      <c r="P164" s="130">
        <f t="shared" si="166"/>
        <v>0</v>
      </c>
      <c r="Q164" s="130">
        <f t="shared" si="167"/>
        <v>1357.24</v>
      </c>
      <c r="R164" s="49">
        <f t="shared" si="168"/>
        <v>0</v>
      </c>
      <c r="S164" s="49">
        <f t="shared" si="169"/>
        <v>298.13</v>
      </c>
      <c r="T164" s="130">
        <f t="shared" si="170"/>
        <v>120.29</v>
      </c>
      <c r="U164" s="49">
        <f t="shared" si="171"/>
        <v>11.18</v>
      </c>
      <c r="V164" s="130">
        <f t="shared" si="172"/>
        <v>209</v>
      </c>
      <c r="W164" s="130">
        <f t="shared" si="173"/>
        <v>0</v>
      </c>
      <c r="X164" s="49">
        <f t="shared" si="174"/>
        <v>638.6</v>
      </c>
      <c r="Y164" s="49">
        <f t="shared" si="175"/>
        <v>1995.84</v>
      </c>
      <c r="Z164" s="49"/>
      <c r="AA164" s="139" t="s">
        <v>49</v>
      </c>
      <c r="AB164" s="140">
        <f t="shared" ref="AB164:AH164" si="208">K164+R164</f>
        <v>44.72</v>
      </c>
      <c r="AC164" s="140">
        <f t="shared" si="208"/>
        <v>894.39</v>
      </c>
      <c r="AD164" s="140">
        <f t="shared" si="208"/>
        <v>601.46</v>
      </c>
      <c r="AE164" s="140">
        <f t="shared" si="208"/>
        <v>37.27</v>
      </c>
      <c r="AF164" s="140">
        <f t="shared" si="208"/>
        <v>418</v>
      </c>
      <c r="AG164" s="140">
        <f t="shared" si="208"/>
        <v>0</v>
      </c>
      <c r="AH164" s="140">
        <f t="shared" si="208"/>
        <v>1995.84</v>
      </c>
      <c r="AI164" s="139" t="s">
        <v>32</v>
      </c>
    </row>
    <row r="165" s="39" customFormat="1" ht="16" customHeight="1" spans="1:35">
      <c r="A165" s="129">
        <f t="shared" si="160"/>
        <v>162</v>
      </c>
      <c r="B165" s="49" t="s">
        <v>119</v>
      </c>
      <c r="C165" s="49" t="s">
        <v>476</v>
      </c>
      <c r="D165" s="49" t="s">
        <v>477</v>
      </c>
      <c r="E165" s="49">
        <v>3726.65</v>
      </c>
      <c r="F165" s="49">
        <v>3726.65</v>
      </c>
      <c r="G165" s="130">
        <v>6014.67</v>
      </c>
      <c r="H165" s="49">
        <v>3726.65</v>
      </c>
      <c r="I165" s="130">
        <v>4180</v>
      </c>
      <c r="J165" s="130"/>
      <c r="K165" s="49">
        <f t="shared" si="161"/>
        <v>44.72</v>
      </c>
      <c r="L165" s="49">
        <f t="shared" si="162"/>
        <v>596.26</v>
      </c>
      <c r="M165" s="130">
        <f t="shared" si="163"/>
        <v>481.17</v>
      </c>
      <c r="N165" s="49">
        <f t="shared" si="164"/>
        <v>26.09</v>
      </c>
      <c r="O165" s="130">
        <f t="shared" si="165"/>
        <v>209</v>
      </c>
      <c r="P165" s="130">
        <f t="shared" si="166"/>
        <v>0</v>
      </c>
      <c r="Q165" s="130">
        <f t="shared" si="167"/>
        <v>1357.24</v>
      </c>
      <c r="R165" s="49">
        <f t="shared" si="168"/>
        <v>0</v>
      </c>
      <c r="S165" s="49">
        <f t="shared" si="169"/>
        <v>298.13</v>
      </c>
      <c r="T165" s="130">
        <f t="shared" si="170"/>
        <v>120.29</v>
      </c>
      <c r="U165" s="49">
        <f t="shared" si="171"/>
        <v>11.18</v>
      </c>
      <c r="V165" s="130">
        <f t="shared" si="172"/>
        <v>209</v>
      </c>
      <c r="W165" s="130">
        <f t="shared" si="173"/>
        <v>0</v>
      </c>
      <c r="X165" s="49">
        <f t="shared" si="174"/>
        <v>638.6</v>
      </c>
      <c r="Y165" s="49">
        <f t="shared" si="175"/>
        <v>1995.84</v>
      </c>
      <c r="Z165" s="49"/>
      <c r="AA165" s="139" t="s">
        <v>75</v>
      </c>
      <c r="AB165" s="140">
        <f t="shared" ref="AB165:AH165" si="209">K165+R165</f>
        <v>44.72</v>
      </c>
      <c r="AC165" s="140">
        <f t="shared" si="209"/>
        <v>894.39</v>
      </c>
      <c r="AD165" s="140">
        <f t="shared" si="209"/>
        <v>601.46</v>
      </c>
      <c r="AE165" s="140">
        <f t="shared" si="209"/>
        <v>37.27</v>
      </c>
      <c r="AF165" s="140">
        <f t="shared" si="209"/>
        <v>418</v>
      </c>
      <c r="AG165" s="140">
        <f t="shared" si="209"/>
        <v>0</v>
      </c>
      <c r="AH165" s="140">
        <f t="shared" si="209"/>
        <v>1995.84</v>
      </c>
      <c r="AI165" s="139" t="s">
        <v>32</v>
      </c>
    </row>
    <row r="166" s="39" customFormat="1" ht="16" customHeight="1" spans="1:35">
      <c r="A166" s="129">
        <f t="shared" si="160"/>
        <v>163</v>
      </c>
      <c r="B166" s="49" t="s">
        <v>119</v>
      </c>
      <c r="C166" s="49" t="s">
        <v>478</v>
      </c>
      <c r="D166" s="49" t="s">
        <v>479</v>
      </c>
      <c r="E166" s="49">
        <v>3726.65</v>
      </c>
      <c r="F166" s="49">
        <v>3726.65</v>
      </c>
      <c r="G166" s="130">
        <v>6014.67</v>
      </c>
      <c r="H166" s="49">
        <v>3726.65</v>
      </c>
      <c r="I166" s="130">
        <v>4180</v>
      </c>
      <c r="J166" s="130"/>
      <c r="K166" s="49">
        <f t="shared" si="161"/>
        <v>44.72</v>
      </c>
      <c r="L166" s="49">
        <f t="shared" si="162"/>
        <v>596.26</v>
      </c>
      <c r="M166" s="130">
        <f t="shared" si="163"/>
        <v>481.17</v>
      </c>
      <c r="N166" s="49">
        <f t="shared" si="164"/>
        <v>26.09</v>
      </c>
      <c r="O166" s="130">
        <f t="shared" si="165"/>
        <v>209</v>
      </c>
      <c r="P166" s="130">
        <f t="shared" si="166"/>
        <v>0</v>
      </c>
      <c r="Q166" s="130">
        <f t="shared" si="167"/>
        <v>1357.24</v>
      </c>
      <c r="R166" s="49">
        <f t="shared" si="168"/>
        <v>0</v>
      </c>
      <c r="S166" s="49">
        <f t="shared" si="169"/>
        <v>298.13</v>
      </c>
      <c r="T166" s="130">
        <f t="shared" si="170"/>
        <v>120.29</v>
      </c>
      <c r="U166" s="49">
        <f t="shared" si="171"/>
        <v>11.18</v>
      </c>
      <c r="V166" s="130">
        <f t="shared" si="172"/>
        <v>209</v>
      </c>
      <c r="W166" s="130">
        <f t="shared" si="173"/>
        <v>0</v>
      </c>
      <c r="X166" s="49">
        <f t="shared" si="174"/>
        <v>638.6</v>
      </c>
      <c r="Y166" s="49">
        <f t="shared" si="175"/>
        <v>1995.84</v>
      </c>
      <c r="Z166" s="49"/>
      <c r="AA166" s="139" t="s">
        <v>49</v>
      </c>
      <c r="AB166" s="140">
        <f t="shared" ref="AB166:AH166" si="210">K166+R166</f>
        <v>44.72</v>
      </c>
      <c r="AC166" s="140">
        <f t="shared" si="210"/>
        <v>894.39</v>
      </c>
      <c r="AD166" s="140">
        <f t="shared" si="210"/>
        <v>601.46</v>
      </c>
      <c r="AE166" s="140">
        <f t="shared" si="210"/>
        <v>37.27</v>
      </c>
      <c r="AF166" s="140">
        <f t="shared" si="210"/>
        <v>418</v>
      </c>
      <c r="AG166" s="140">
        <f t="shared" si="210"/>
        <v>0</v>
      </c>
      <c r="AH166" s="140">
        <f t="shared" si="210"/>
        <v>1995.84</v>
      </c>
      <c r="AI166" s="139" t="s">
        <v>32</v>
      </c>
    </row>
    <row r="167" s="39" customFormat="1" ht="16" customHeight="1" spans="1:35">
      <c r="A167" s="129">
        <f t="shared" si="160"/>
        <v>164</v>
      </c>
      <c r="B167" s="49" t="s">
        <v>223</v>
      </c>
      <c r="C167" s="49" t="s">
        <v>480</v>
      </c>
      <c r="D167" s="49" t="s">
        <v>481</v>
      </c>
      <c r="E167" s="49">
        <v>3726.65</v>
      </c>
      <c r="F167" s="49">
        <v>3726.65</v>
      </c>
      <c r="G167" s="130">
        <v>6014.67</v>
      </c>
      <c r="H167" s="49">
        <v>3726.65</v>
      </c>
      <c r="I167" s="130">
        <v>4180</v>
      </c>
      <c r="J167" s="130"/>
      <c r="K167" s="49">
        <f t="shared" si="161"/>
        <v>44.72</v>
      </c>
      <c r="L167" s="49">
        <f t="shared" si="162"/>
        <v>596.26</v>
      </c>
      <c r="M167" s="130">
        <f t="shared" si="163"/>
        <v>481.17</v>
      </c>
      <c r="N167" s="49">
        <f t="shared" si="164"/>
        <v>26.09</v>
      </c>
      <c r="O167" s="130">
        <f t="shared" si="165"/>
        <v>209</v>
      </c>
      <c r="P167" s="130">
        <f t="shared" si="166"/>
        <v>0</v>
      </c>
      <c r="Q167" s="130">
        <f t="shared" si="167"/>
        <v>1357.24</v>
      </c>
      <c r="R167" s="49">
        <f t="shared" si="168"/>
        <v>0</v>
      </c>
      <c r="S167" s="49">
        <f t="shared" si="169"/>
        <v>298.13</v>
      </c>
      <c r="T167" s="130">
        <f t="shared" si="170"/>
        <v>120.29</v>
      </c>
      <c r="U167" s="49">
        <f t="shared" si="171"/>
        <v>11.18</v>
      </c>
      <c r="V167" s="130">
        <f t="shared" si="172"/>
        <v>209</v>
      </c>
      <c r="W167" s="130">
        <f t="shared" si="173"/>
        <v>0</v>
      </c>
      <c r="X167" s="49">
        <f t="shared" si="174"/>
        <v>638.6</v>
      </c>
      <c r="Y167" s="49">
        <f t="shared" si="175"/>
        <v>1995.84</v>
      </c>
      <c r="Z167" s="49"/>
      <c r="AA167" s="139" t="s">
        <v>79</v>
      </c>
      <c r="AB167" s="140">
        <f t="shared" ref="AB167:AH167" si="211">K167+R167</f>
        <v>44.72</v>
      </c>
      <c r="AC167" s="140">
        <f t="shared" si="211"/>
        <v>894.39</v>
      </c>
      <c r="AD167" s="140">
        <f t="shared" si="211"/>
        <v>601.46</v>
      </c>
      <c r="AE167" s="140">
        <f t="shared" si="211"/>
        <v>37.27</v>
      </c>
      <c r="AF167" s="140">
        <f t="shared" si="211"/>
        <v>418</v>
      </c>
      <c r="AG167" s="140">
        <f t="shared" si="211"/>
        <v>0</v>
      </c>
      <c r="AH167" s="140">
        <f t="shared" si="211"/>
        <v>1995.84</v>
      </c>
      <c r="AI167" s="139" t="s">
        <v>33</v>
      </c>
    </row>
    <row r="168" s="39" customFormat="1" ht="16" customHeight="1" spans="1:35">
      <c r="A168" s="129">
        <f t="shared" si="160"/>
        <v>165</v>
      </c>
      <c r="B168" s="49" t="s">
        <v>119</v>
      </c>
      <c r="C168" s="49" t="s">
        <v>482</v>
      </c>
      <c r="D168" s="49" t="s">
        <v>483</v>
      </c>
      <c r="E168" s="49">
        <v>3726.65</v>
      </c>
      <c r="F168" s="49">
        <v>3726.65</v>
      </c>
      <c r="G168" s="130">
        <v>6014.67</v>
      </c>
      <c r="H168" s="49">
        <v>3726.65</v>
      </c>
      <c r="I168" s="130">
        <v>4180</v>
      </c>
      <c r="J168" s="130"/>
      <c r="K168" s="49">
        <f t="shared" si="161"/>
        <v>44.72</v>
      </c>
      <c r="L168" s="49">
        <f t="shared" si="162"/>
        <v>596.26</v>
      </c>
      <c r="M168" s="130">
        <f t="shared" si="163"/>
        <v>481.17</v>
      </c>
      <c r="N168" s="49">
        <f t="shared" si="164"/>
        <v>26.09</v>
      </c>
      <c r="O168" s="130">
        <f t="shared" si="165"/>
        <v>209</v>
      </c>
      <c r="P168" s="130">
        <f t="shared" si="166"/>
        <v>0</v>
      </c>
      <c r="Q168" s="130">
        <f t="shared" si="167"/>
        <v>1357.24</v>
      </c>
      <c r="R168" s="49">
        <f t="shared" si="168"/>
        <v>0</v>
      </c>
      <c r="S168" s="49">
        <f t="shared" si="169"/>
        <v>298.13</v>
      </c>
      <c r="T168" s="130">
        <f t="shared" si="170"/>
        <v>120.29</v>
      </c>
      <c r="U168" s="49">
        <f t="shared" si="171"/>
        <v>11.18</v>
      </c>
      <c r="V168" s="130">
        <f t="shared" si="172"/>
        <v>209</v>
      </c>
      <c r="W168" s="130">
        <f t="shared" si="173"/>
        <v>0</v>
      </c>
      <c r="X168" s="49">
        <f t="shared" si="174"/>
        <v>638.6</v>
      </c>
      <c r="Y168" s="49">
        <f t="shared" si="175"/>
        <v>1995.84</v>
      </c>
      <c r="Z168" s="49"/>
      <c r="AA168" s="139" t="s">
        <v>78</v>
      </c>
      <c r="AB168" s="140">
        <f t="shared" ref="AB168:AH168" si="212">K168+R168</f>
        <v>44.72</v>
      </c>
      <c r="AC168" s="140">
        <f t="shared" si="212"/>
        <v>894.39</v>
      </c>
      <c r="AD168" s="140">
        <f t="shared" si="212"/>
        <v>601.46</v>
      </c>
      <c r="AE168" s="140">
        <f t="shared" si="212"/>
        <v>37.27</v>
      </c>
      <c r="AF168" s="140">
        <f t="shared" si="212"/>
        <v>418</v>
      </c>
      <c r="AG168" s="140">
        <f t="shared" si="212"/>
        <v>0</v>
      </c>
      <c r="AH168" s="140">
        <f t="shared" si="212"/>
        <v>1995.84</v>
      </c>
      <c r="AI168" s="139" t="s">
        <v>32</v>
      </c>
    </row>
    <row r="169" s="39" customFormat="1" ht="16" customHeight="1" spans="1:35">
      <c r="A169" s="129">
        <f t="shared" si="160"/>
        <v>166</v>
      </c>
      <c r="B169" s="49" t="s">
        <v>119</v>
      </c>
      <c r="C169" s="49" t="s">
        <v>484</v>
      </c>
      <c r="D169" s="49" t="s">
        <v>485</v>
      </c>
      <c r="E169" s="49">
        <v>3726.65</v>
      </c>
      <c r="F169" s="49">
        <v>3726.65</v>
      </c>
      <c r="G169" s="130">
        <v>6014.67</v>
      </c>
      <c r="H169" s="49">
        <v>3726.65</v>
      </c>
      <c r="I169" s="130">
        <v>2200</v>
      </c>
      <c r="J169" s="130"/>
      <c r="K169" s="49">
        <f t="shared" si="161"/>
        <v>44.72</v>
      </c>
      <c r="L169" s="49">
        <f t="shared" si="162"/>
        <v>596.26</v>
      </c>
      <c r="M169" s="130">
        <f t="shared" si="163"/>
        <v>481.17</v>
      </c>
      <c r="N169" s="49">
        <f t="shared" si="164"/>
        <v>26.09</v>
      </c>
      <c r="O169" s="130">
        <f t="shared" si="165"/>
        <v>110</v>
      </c>
      <c r="P169" s="130">
        <f t="shared" si="166"/>
        <v>0</v>
      </c>
      <c r="Q169" s="130">
        <f t="shared" si="167"/>
        <v>1258.24</v>
      </c>
      <c r="R169" s="49">
        <f t="shared" si="168"/>
        <v>0</v>
      </c>
      <c r="S169" s="49">
        <f t="shared" si="169"/>
        <v>298.13</v>
      </c>
      <c r="T169" s="130">
        <f t="shared" si="170"/>
        <v>120.29</v>
      </c>
      <c r="U169" s="49">
        <f t="shared" si="171"/>
        <v>11.18</v>
      </c>
      <c r="V169" s="130">
        <f t="shared" si="172"/>
        <v>110</v>
      </c>
      <c r="W169" s="130">
        <f t="shared" si="173"/>
        <v>0</v>
      </c>
      <c r="X169" s="49">
        <f t="shared" si="174"/>
        <v>539.6</v>
      </c>
      <c r="Y169" s="49">
        <f t="shared" si="175"/>
        <v>1797.84</v>
      </c>
      <c r="Z169" s="49"/>
      <c r="AA169" s="139" t="s">
        <v>75</v>
      </c>
      <c r="AB169" s="140">
        <f t="shared" ref="AB169:AH169" si="213">K169+R169</f>
        <v>44.72</v>
      </c>
      <c r="AC169" s="140">
        <f t="shared" si="213"/>
        <v>894.39</v>
      </c>
      <c r="AD169" s="140">
        <f t="shared" si="213"/>
        <v>601.46</v>
      </c>
      <c r="AE169" s="140">
        <f t="shared" si="213"/>
        <v>37.27</v>
      </c>
      <c r="AF169" s="140">
        <f t="shared" si="213"/>
        <v>220</v>
      </c>
      <c r="AG169" s="140">
        <f t="shared" si="213"/>
        <v>0</v>
      </c>
      <c r="AH169" s="140">
        <f t="shared" si="213"/>
        <v>1797.84</v>
      </c>
      <c r="AI169" s="139" t="s">
        <v>32</v>
      </c>
    </row>
    <row r="170" s="39" customFormat="1" ht="16" customHeight="1" spans="1:35">
      <c r="A170" s="129">
        <f t="shared" si="160"/>
        <v>167</v>
      </c>
      <c r="B170" s="49" t="s">
        <v>129</v>
      </c>
      <c r="C170" s="49" t="s">
        <v>486</v>
      </c>
      <c r="D170" s="49" t="s">
        <v>487</v>
      </c>
      <c r="E170" s="49">
        <v>3726.65</v>
      </c>
      <c r="F170" s="49">
        <v>3726.65</v>
      </c>
      <c r="G170" s="130">
        <v>6014.67</v>
      </c>
      <c r="H170" s="49">
        <v>3726.65</v>
      </c>
      <c r="I170" s="130">
        <v>2200</v>
      </c>
      <c r="J170" s="130"/>
      <c r="K170" s="49">
        <f t="shared" si="161"/>
        <v>44.72</v>
      </c>
      <c r="L170" s="49">
        <f t="shared" si="162"/>
        <v>596.26</v>
      </c>
      <c r="M170" s="130">
        <f t="shared" si="163"/>
        <v>481.17</v>
      </c>
      <c r="N170" s="49">
        <f t="shared" si="164"/>
        <v>26.09</v>
      </c>
      <c r="O170" s="130">
        <f t="shared" si="165"/>
        <v>110</v>
      </c>
      <c r="P170" s="130">
        <f t="shared" si="166"/>
        <v>0</v>
      </c>
      <c r="Q170" s="130">
        <f t="shared" si="167"/>
        <v>1258.24</v>
      </c>
      <c r="R170" s="49">
        <f t="shared" si="168"/>
        <v>0</v>
      </c>
      <c r="S170" s="49">
        <f t="shared" si="169"/>
        <v>298.13</v>
      </c>
      <c r="T170" s="130">
        <f t="shared" si="170"/>
        <v>120.29</v>
      </c>
      <c r="U170" s="49">
        <f t="shared" si="171"/>
        <v>11.18</v>
      </c>
      <c r="V170" s="130">
        <f t="shared" si="172"/>
        <v>110</v>
      </c>
      <c r="W170" s="130">
        <f t="shared" si="173"/>
        <v>0</v>
      </c>
      <c r="X170" s="49">
        <f t="shared" si="174"/>
        <v>539.6</v>
      </c>
      <c r="Y170" s="49">
        <f t="shared" si="175"/>
        <v>1797.84</v>
      </c>
      <c r="Z170" s="49"/>
      <c r="AA170" s="139" t="s">
        <v>82</v>
      </c>
      <c r="AB170" s="140">
        <f t="shared" ref="AB170:AH170" si="214">K170+R170</f>
        <v>44.72</v>
      </c>
      <c r="AC170" s="140">
        <f t="shared" si="214"/>
        <v>894.39</v>
      </c>
      <c r="AD170" s="140">
        <f t="shared" si="214"/>
        <v>601.46</v>
      </c>
      <c r="AE170" s="140">
        <f t="shared" si="214"/>
        <v>37.27</v>
      </c>
      <c r="AF170" s="140">
        <f t="shared" si="214"/>
        <v>220</v>
      </c>
      <c r="AG170" s="140">
        <f t="shared" si="214"/>
        <v>0</v>
      </c>
      <c r="AH170" s="140">
        <f t="shared" si="214"/>
        <v>1797.84</v>
      </c>
      <c r="AI170" s="139" t="s">
        <v>35</v>
      </c>
    </row>
    <row r="171" s="39" customFormat="1" ht="16" customHeight="1" spans="1:35">
      <c r="A171" s="129">
        <f t="shared" si="160"/>
        <v>168</v>
      </c>
      <c r="B171" s="49" t="s">
        <v>119</v>
      </c>
      <c r="C171" s="49" t="s">
        <v>488</v>
      </c>
      <c r="D171" s="448" t="s">
        <v>489</v>
      </c>
      <c r="E171" s="49">
        <v>3726.65</v>
      </c>
      <c r="F171" s="49">
        <v>3726.65</v>
      </c>
      <c r="G171" s="130">
        <v>6014.67</v>
      </c>
      <c r="H171" s="49">
        <v>3726.65</v>
      </c>
      <c r="I171" s="130">
        <v>2200</v>
      </c>
      <c r="J171" s="130"/>
      <c r="K171" s="49">
        <f t="shared" si="161"/>
        <v>44.72</v>
      </c>
      <c r="L171" s="49">
        <f t="shared" si="162"/>
        <v>596.26</v>
      </c>
      <c r="M171" s="130">
        <f t="shared" si="163"/>
        <v>481.17</v>
      </c>
      <c r="N171" s="49">
        <f t="shared" si="164"/>
        <v>26.09</v>
      </c>
      <c r="O171" s="130">
        <f t="shared" si="165"/>
        <v>110</v>
      </c>
      <c r="P171" s="130">
        <f t="shared" si="166"/>
        <v>0</v>
      </c>
      <c r="Q171" s="130">
        <f t="shared" si="167"/>
        <v>1258.24</v>
      </c>
      <c r="R171" s="49">
        <f t="shared" si="168"/>
        <v>0</v>
      </c>
      <c r="S171" s="49">
        <f t="shared" si="169"/>
        <v>298.13</v>
      </c>
      <c r="T171" s="130">
        <f t="shared" si="170"/>
        <v>120.29</v>
      </c>
      <c r="U171" s="49">
        <f t="shared" si="171"/>
        <v>11.18</v>
      </c>
      <c r="V171" s="130">
        <f t="shared" si="172"/>
        <v>110</v>
      </c>
      <c r="W171" s="130">
        <f t="shared" si="173"/>
        <v>0</v>
      </c>
      <c r="X171" s="49">
        <f t="shared" si="174"/>
        <v>539.6</v>
      </c>
      <c r="Y171" s="49">
        <f t="shared" si="175"/>
        <v>1797.84</v>
      </c>
      <c r="Z171" s="49"/>
      <c r="AA171" s="139" t="s">
        <v>49</v>
      </c>
      <c r="AB171" s="140">
        <f t="shared" ref="AB171:AH171" si="215">K171+R171</f>
        <v>44.72</v>
      </c>
      <c r="AC171" s="140">
        <f t="shared" si="215"/>
        <v>894.39</v>
      </c>
      <c r="AD171" s="140">
        <f t="shared" si="215"/>
        <v>601.46</v>
      </c>
      <c r="AE171" s="140">
        <f t="shared" si="215"/>
        <v>37.27</v>
      </c>
      <c r="AF171" s="140">
        <f t="shared" si="215"/>
        <v>220</v>
      </c>
      <c r="AG171" s="140">
        <f t="shared" si="215"/>
        <v>0</v>
      </c>
      <c r="AH171" s="140">
        <f t="shared" si="215"/>
        <v>1797.84</v>
      </c>
      <c r="AI171" s="139" t="s">
        <v>32</v>
      </c>
    </row>
    <row r="172" s="39" customFormat="1" ht="16" customHeight="1" spans="1:35">
      <c r="A172" s="129">
        <f t="shared" si="160"/>
        <v>169</v>
      </c>
      <c r="B172" s="49" t="s">
        <v>119</v>
      </c>
      <c r="C172" s="49" t="s">
        <v>490</v>
      </c>
      <c r="D172" s="49" t="s">
        <v>491</v>
      </c>
      <c r="E172" s="49">
        <v>3726.65</v>
      </c>
      <c r="F172" s="49">
        <v>3726.65</v>
      </c>
      <c r="G172" s="130">
        <v>6014.67</v>
      </c>
      <c r="H172" s="49">
        <v>3726.65</v>
      </c>
      <c r="I172" s="130">
        <v>3180</v>
      </c>
      <c r="J172" s="130"/>
      <c r="K172" s="49">
        <f t="shared" si="161"/>
        <v>44.72</v>
      </c>
      <c r="L172" s="49">
        <f t="shared" si="162"/>
        <v>596.26</v>
      </c>
      <c r="M172" s="130">
        <f t="shared" si="163"/>
        <v>481.17</v>
      </c>
      <c r="N172" s="49">
        <f t="shared" si="164"/>
        <v>26.09</v>
      </c>
      <c r="O172" s="130">
        <f t="shared" si="165"/>
        <v>159</v>
      </c>
      <c r="P172" s="130">
        <f t="shared" si="166"/>
        <v>0</v>
      </c>
      <c r="Q172" s="130">
        <f t="shared" si="167"/>
        <v>1307.24</v>
      </c>
      <c r="R172" s="49">
        <f t="shared" si="168"/>
        <v>0</v>
      </c>
      <c r="S172" s="49">
        <f t="shared" si="169"/>
        <v>298.13</v>
      </c>
      <c r="T172" s="130">
        <f t="shared" si="170"/>
        <v>120.29</v>
      </c>
      <c r="U172" s="49">
        <f t="shared" si="171"/>
        <v>11.18</v>
      </c>
      <c r="V172" s="130">
        <f t="shared" si="172"/>
        <v>159</v>
      </c>
      <c r="W172" s="130">
        <f t="shared" si="173"/>
        <v>0</v>
      </c>
      <c r="X172" s="49">
        <f t="shared" si="174"/>
        <v>588.6</v>
      </c>
      <c r="Y172" s="49">
        <f t="shared" si="175"/>
        <v>1895.84</v>
      </c>
      <c r="Z172" s="49"/>
      <c r="AA172" s="139" t="s">
        <v>75</v>
      </c>
      <c r="AB172" s="140">
        <f t="shared" ref="AB172:AH172" si="216">K172+R172</f>
        <v>44.72</v>
      </c>
      <c r="AC172" s="140">
        <f t="shared" si="216"/>
        <v>894.39</v>
      </c>
      <c r="AD172" s="140">
        <f t="shared" si="216"/>
        <v>601.46</v>
      </c>
      <c r="AE172" s="140">
        <f t="shared" si="216"/>
        <v>37.27</v>
      </c>
      <c r="AF172" s="140">
        <f t="shared" si="216"/>
        <v>318</v>
      </c>
      <c r="AG172" s="140">
        <f t="shared" si="216"/>
        <v>0</v>
      </c>
      <c r="AH172" s="140">
        <f t="shared" si="216"/>
        <v>1895.84</v>
      </c>
      <c r="AI172" s="139" t="s">
        <v>32</v>
      </c>
    </row>
    <row r="173" s="39" customFormat="1" ht="16" customHeight="1" spans="1:35">
      <c r="A173" s="129">
        <f t="shared" si="160"/>
        <v>170</v>
      </c>
      <c r="B173" s="49" t="s">
        <v>119</v>
      </c>
      <c r="C173" s="49" t="s">
        <v>492</v>
      </c>
      <c r="D173" s="454" t="s">
        <v>493</v>
      </c>
      <c r="E173" s="49">
        <v>3726.65</v>
      </c>
      <c r="F173" s="49">
        <v>3726.65</v>
      </c>
      <c r="G173" s="130">
        <v>6014.67</v>
      </c>
      <c r="H173" s="49">
        <v>3726.65</v>
      </c>
      <c r="I173" s="130">
        <v>2200</v>
      </c>
      <c r="J173" s="130"/>
      <c r="K173" s="49">
        <f t="shared" si="161"/>
        <v>44.72</v>
      </c>
      <c r="L173" s="49">
        <f t="shared" si="162"/>
        <v>596.26</v>
      </c>
      <c r="M173" s="130">
        <f t="shared" si="163"/>
        <v>481.17</v>
      </c>
      <c r="N173" s="49">
        <f t="shared" si="164"/>
        <v>26.09</v>
      </c>
      <c r="O173" s="130">
        <f t="shared" si="165"/>
        <v>110</v>
      </c>
      <c r="P173" s="130">
        <f t="shared" si="166"/>
        <v>0</v>
      </c>
      <c r="Q173" s="130">
        <f t="shared" si="167"/>
        <v>1258.24</v>
      </c>
      <c r="R173" s="49">
        <f t="shared" si="168"/>
        <v>0</v>
      </c>
      <c r="S173" s="49">
        <f t="shared" si="169"/>
        <v>298.13</v>
      </c>
      <c r="T173" s="130">
        <f t="shared" si="170"/>
        <v>120.29</v>
      </c>
      <c r="U173" s="49">
        <f t="shared" si="171"/>
        <v>11.18</v>
      </c>
      <c r="V173" s="130">
        <f t="shared" si="172"/>
        <v>110</v>
      </c>
      <c r="W173" s="130">
        <f t="shared" si="173"/>
        <v>0</v>
      </c>
      <c r="X173" s="49">
        <f t="shared" si="174"/>
        <v>539.6</v>
      </c>
      <c r="Y173" s="49">
        <f t="shared" si="175"/>
        <v>1797.84</v>
      </c>
      <c r="Z173" s="49"/>
      <c r="AA173" s="139" t="s">
        <v>49</v>
      </c>
      <c r="AB173" s="140">
        <f t="shared" ref="AB173:AH173" si="217">K173+R173</f>
        <v>44.72</v>
      </c>
      <c r="AC173" s="140">
        <f t="shared" si="217"/>
        <v>894.39</v>
      </c>
      <c r="AD173" s="140">
        <f t="shared" si="217"/>
        <v>601.46</v>
      </c>
      <c r="AE173" s="140">
        <f t="shared" si="217"/>
        <v>37.27</v>
      </c>
      <c r="AF173" s="140">
        <f t="shared" si="217"/>
        <v>220</v>
      </c>
      <c r="AG173" s="140">
        <f t="shared" si="217"/>
        <v>0</v>
      </c>
      <c r="AH173" s="140">
        <f t="shared" si="217"/>
        <v>1797.84</v>
      </c>
      <c r="AI173" s="139" t="s">
        <v>32</v>
      </c>
    </row>
    <row r="174" s="39" customFormat="1" ht="16" customHeight="1" spans="1:35">
      <c r="A174" s="129">
        <f t="shared" si="160"/>
        <v>171</v>
      </c>
      <c r="B174" s="49" t="s">
        <v>119</v>
      </c>
      <c r="C174" s="46" t="s">
        <v>496</v>
      </c>
      <c r="D174" s="46" t="s">
        <v>497</v>
      </c>
      <c r="E174" s="49">
        <v>3726.65</v>
      </c>
      <c r="F174" s="49">
        <v>3726.65</v>
      </c>
      <c r="G174" s="130">
        <v>6014.67</v>
      </c>
      <c r="H174" s="49">
        <v>3726.65</v>
      </c>
      <c r="I174" s="130">
        <v>2200</v>
      </c>
      <c r="J174" s="130"/>
      <c r="K174" s="49">
        <f t="shared" si="161"/>
        <v>44.72</v>
      </c>
      <c r="L174" s="49">
        <f t="shared" si="162"/>
        <v>596.26</v>
      </c>
      <c r="M174" s="130">
        <f t="shared" si="163"/>
        <v>481.17</v>
      </c>
      <c r="N174" s="49">
        <f t="shared" si="164"/>
        <v>26.09</v>
      </c>
      <c r="O174" s="130">
        <f t="shared" si="165"/>
        <v>110</v>
      </c>
      <c r="P174" s="130">
        <f t="shared" si="166"/>
        <v>0</v>
      </c>
      <c r="Q174" s="130">
        <f t="shared" si="167"/>
        <v>1258.24</v>
      </c>
      <c r="R174" s="49">
        <f t="shared" si="168"/>
        <v>0</v>
      </c>
      <c r="S174" s="49">
        <f t="shared" si="169"/>
        <v>298.13</v>
      </c>
      <c r="T174" s="130">
        <f t="shared" si="170"/>
        <v>120.29</v>
      </c>
      <c r="U174" s="49">
        <f t="shared" si="171"/>
        <v>11.18</v>
      </c>
      <c r="V174" s="130">
        <f t="shared" si="172"/>
        <v>110</v>
      </c>
      <c r="W174" s="130">
        <f t="shared" si="173"/>
        <v>0</v>
      </c>
      <c r="X174" s="49">
        <f t="shared" si="174"/>
        <v>539.6</v>
      </c>
      <c r="Y174" s="49">
        <f t="shared" si="175"/>
        <v>1797.84</v>
      </c>
      <c r="Z174" s="49"/>
      <c r="AA174" s="139" t="s">
        <v>75</v>
      </c>
      <c r="AB174" s="140">
        <f t="shared" ref="AB174:AH174" si="218">K174+R174</f>
        <v>44.72</v>
      </c>
      <c r="AC174" s="140">
        <f t="shared" si="218"/>
        <v>894.39</v>
      </c>
      <c r="AD174" s="140">
        <f t="shared" si="218"/>
        <v>601.46</v>
      </c>
      <c r="AE174" s="140">
        <f t="shared" si="218"/>
        <v>37.27</v>
      </c>
      <c r="AF174" s="140">
        <f t="shared" si="218"/>
        <v>220</v>
      </c>
      <c r="AG174" s="140">
        <f t="shared" si="218"/>
        <v>0</v>
      </c>
      <c r="AH174" s="140">
        <f t="shared" si="218"/>
        <v>1797.84</v>
      </c>
      <c r="AI174" s="139" t="s">
        <v>32</v>
      </c>
    </row>
    <row r="175" s="39" customFormat="1" ht="16" customHeight="1" spans="1:35">
      <c r="A175" s="129">
        <f t="shared" si="160"/>
        <v>172</v>
      </c>
      <c r="B175" s="49" t="s">
        <v>119</v>
      </c>
      <c r="C175" s="46" t="s">
        <v>498</v>
      </c>
      <c r="D175" s="46" t="s">
        <v>499</v>
      </c>
      <c r="E175" s="49">
        <v>3726.65</v>
      </c>
      <c r="F175" s="49">
        <v>3726.65</v>
      </c>
      <c r="G175" s="130">
        <v>6014.67</v>
      </c>
      <c r="H175" s="49">
        <v>3726.65</v>
      </c>
      <c r="I175" s="130">
        <v>2200</v>
      </c>
      <c r="J175" s="130"/>
      <c r="K175" s="49">
        <f t="shared" si="161"/>
        <v>44.72</v>
      </c>
      <c r="L175" s="49">
        <f t="shared" si="162"/>
        <v>596.26</v>
      </c>
      <c r="M175" s="130">
        <f t="shared" si="163"/>
        <v>481.17</v>
      </c>
      <c r="N175" s="49">
        <f t="shared" si="164"/>
        <v>26.09</v>
      </c>
      <c r="O175" s="130">
        <f t="shared" si="165"/>
        <v>110</v>
      </c>
      <c r="P175" s="130">
        <f t="shared" si="166"/>
        <v>0</v>
      </c>
      <c r="Q175" s="130">
        <f t="shared" si="167"/>
        <v>1258.24</v>
      </c>
      <c r="R175" s="49">
        <f t="shared" si="168"/>
        <v>0</v>
      </c>
      <c r="S175" s="49">
        <f t="shared" si="169"/>
        <v>298.13</v>
      </c>
      <c r="T175" s="130">
        <f t="shared" si="170"/>
        <v>120.29</v>
      </c>
      <c r="U175" s="49">
        <f t="shared" si="171"/>
        <v>11.18</v>
      </c>
      <c r="V175" s="130">
        <f t="shared" si="172"/>
        <v>110</v>
      </c>
      <c r="W175" s="130">
        <f t="shared" si="173"/>
        <v>0</v>
      </c>
      <c r="X175" s="49">
        <f t="shared" si="174"/>
        <v>539.6</v>
      </c>
      <c r="Y175" s="49">
        <f t="shared" si="175"/>
        <v>1797.84</v>
      </c>
      <c r="Z175" s="49"/>
      <c r="AA175" s="139" t="s">
        <v>78</v>
      </c>
      <c r="AB175" s="140">
        <f t="shared" ref="AB175:AH175" si="219">K175+R175</f>
        <v>44.72</v>
      </c>
      <c r="AC175" s="140">
        <f t="shared" si="219"/>
        <v>894.39</v>
      </c>
      <c r="AD175" s="140">
        <f t="shared" si="219"/>
        <v>601.46</v>
      </c>
      <c r="AE175" s="140">
        <f t="shared" si="219"/>
        <v>37.27</v>
      </c>
      <c r="AF175" s="140">
        <f t="shared" si="219"/>
        <v>220</v>
      </c>
      <c r="AG175" s="140">
        <f t="shared" si="219"/>
        <v>0</v>
      </c>
      <c r="AH175" s="140">
        <f t="shared" si="219"/>
        <v>1797.84</v>
      </c>
      <c r="AI175" s="139" t="s">
        <v>32</v>
      </c>
    </row>
    <row r="176" s="39" customFormat="1" ht="16" customHeight="1" spans="1:35">
      <c r="A176" s="129">
        <f t="shared" si="160"/>
        <v>173</v>
      </c>
      <c r="B176" s="49" t="s">
        <v>119</v>
      </c>
      <c r="C176" s="46" t="s">
        <v>500</v>
      </c>
      <c r="D176" s="46" t="s">
        <v>501</v>
      </c>
      <c r="E176" s="49">
        <v>3726.65</v>
      </c>
      <c r="F176" s="49">
        <v>3726.65</v>
      </c>
      <c r="G176" s="130">
        <v>6014.67</v>
      </c>
      <c r="H176" s="49">
        <v>3726.65</v>
      </c>
      <c r="I176" s="130">
        <v>2200</v>
      </c>
      <c r="J176" s="130"/>
      <c r="K176" s="49">
        <f t="shared" si="161"/>
        <v>44.72</v>
      </c>
      <c r="L176" s="49">
        <f t="shared" si="162"/>
        <v>596.26</v>
      </c>
      <c r="M176" s="130">
        <f t="shared" si="163"/>
        <v>481.17</v>
      </c>
      <c r="N176" s="49">
        <f t="shared" si="164"/>
        <v>26.09</v>
      </c>
      <c r="O176" s="130">
        <f t="shared" si="165"/>
        <v>110</v>
      </c>
      <c r="P176" s="130">
        <f t="shared" si="166"/>
        <v>0</v>
      </c>
      <c r="Q176" s="130">
        <f t="shared" si="167"/>
        <v>1258.24</v>
      </c>
      <c r="R176" s="49">
        <f t="shared" si="168"/>
        <v>0</v>
      </c>
      <c r="S176" s="49">
        <f t="shared" si="169"/>
        <v>298.13</v>
      </c>
      <c r="T176" s="130">
        <f t="shared" si="170"/>
        <v>120.29</v>
      </c>
      <c r="U176" s="49">
        <f t="shared" si="171"/>
        <v>11.18</v>
      </c>
      <c r="V176" s="130">
        <f t="shared" si="172"/>
        <v>110</v>
      </c>
      <c r="W176" s="130">
        <f t="shared" si="173"/>
        <v>0</v>
      </c>
      <c r="X176" s="49">
        <f t="shared" si="174"/>
        <v>539.6</v>
      </c>
      <c r="Y176" s="49">
        <f t="shared" si="175"/>
        <v>1797.84</v>
      </c>
      <c r="Z176" s="49"/>
      <c r="AA176" s="139" t="s">
        <v>89</v>
      </c>
      <c r="AB176" s="140">
        <f t="shared" ref="AB176:AH176" si="220">K176+R176</f>
        <v>44.72</v>
      </c>
      <c r="AC176" s="140">
        <f t="shared" si="220"/>
        <v>894.39</v>
      </c>
      <c r="AD176" s="140">
        <f t="shared" si="220"/>
        <v>601.46</v>
      </c>
      <c r="AE176" s="140">
        <f t="shared" si="220"/>
        <v>37.27</v>
      </c>
      <c r="AF176" s="140">
        <f t="shared" si="220"/>
        <v>220</v>
      </c>
      <c r="AG176" s="140">
        <f t="shared" si="220"/>
        <v>0</v>
      </c>
      <c r="AH176" s="140">
        <f t="shared" si="220"/>
        <v>1797.84</v>
      </c>
      <c r="AI176" s="139" t="s">
        <v>32</v>
      </c>
    </row>
    <row r="177" s="39" customFormat="1" ht="16" customHeight="1" spans="1:35">
      <c r="A177" s="129">
        <f t="shared" si="160"/>
        <v>174</v>
      </c>
      <c r="B177" s="49" t="s">
        <v>411</v>
      </c>
      <c r="C177" s="46" t="s">
        <v>502</v>
      </c>
      <c r="D177" s="46" t="s">
        <v>503</v>
      </c>
      <c r="E177" s="49">
        <v>3726.65</v>
      </c>
      <c r="F177" s="49">
        <v>3726.65</v>
      </c>
      <c r="G177" s="130">
        <v>6014.67</v>
      </c>
      <c r="H177" s="49">
        <v>3726.65</v>
      </c>
      <c r="I177" s="130">
        <v>2200</v>
      </c>
      <c r="J177" s="130"/>
      <c r="K177" s="49">
        <f t="shared" si="161"/>
        <v>44.72</v>
      </c>
      <c r="L177" s="49">
        <f t="shared" si="162"/>
        <v>596.26</v>
      </c>
      <c r="M177" s="130">
        <f t="shared" si="163"/>
        <v>481.17</v>
      </c>
      <c r="N177" s="49">
        <f t="shared" si="164"/>
        <v>26.09</v>
      </c>
      <c r="O177" s="130">
        <f t="shared" si="165"/>
        <v>110</v>
      </c>
      <c r="P177" s="130">
        <f t="shared" si="166"/>
        <v>0</v>
      </c>
      <c r="Q177" s="130">
        <f t="shared" si="167"/>
        <v>1258.24</v>
      </c>
      <c r="R177" s="49">
        <f t="shared" si="168"/>
        <v>0</v>
      </c>
      <c r="S177" s="49">
        <f t="shared" si="169"/>
        <v>298.13</v>
      </c>
      <c r="T177" s="130">
        <f t="shared" si="170"/>
        <v>120.29</v>
      </c>
      <c r="U177" s="49">
        <f t="shared" si="171"/>
        <v>11.18</v>
      </c>
      <c r="V177" s="130">
        <f t="shared" si="172"/>
        <v>110</v>
      </c>
      <c r="W177" s="130">
        <f t="shared" si="173"/>
        <v>0</v>
      </c>
      <c r="X177" s="49">
        <f t="shared" si="174"/>
        <v>539.6</v>
      </c>
      <c r="Y177" s="49">
        <f t="shared" si="175"/>
        <v>1797.84</v>
      </c>
      <c r="Z177" s="49"/>
      <c r="AA177" s="139" t="s">
        <v>76</v>
      </c>
      <c r="AB177" s="140">
        <f t="shared" ref="AB177:AH177" si="221">K177+R177</f>
        <v>44.72</v>
      </c>
      <c r="AC177" s="140">
        <f t="shared" si="221"/>
        <v>894.39</v>
      </c>
      <c r="AD177" s="140">
        <f t="shared" si="221"/>
        <v>601.46</v>
      </c>
      <c r="AE177" s="140">
        <f t="shared" si="221"/>
        <v>37.27</v>
      </c>
      <c r="AF177" s="140">
        <f t="shared" si="221"/>
        <v>220</v>
      </c>
      <c r="AG177" s="140">
        <f t="shared" si="221"/>
        <v>0</v>
      </c>
      <c r="AH177" s="140">
        <f t="shared" si="221"/>
        <v>1797.84</v>
      </c>
      <c r="AI177" s="139" t="s">
        <v>32</v>
      </c>
    </row>
    <row r="178" s="39" customFormat="1" ht="16" customHeight="1" spans="1:35">
      <c r="A178" s="129">
        <f t="shared" si="160"/>
        <v>175</v>
      </c>
      <c r="B178" s="49" t="s">
        <v>119</v>
      </c>
      <c r="C178" s="46" t="s">
        <v>504</v>
      </c>
      <c r="D178" s="202" t="s">
        <v>505</v>
      </c>
      <c r="E178" s="49">
        <v>3726.65</v>
      </c>
      <c r="F178" s="49">
        <v>3726.65</v>
      </c>
      <c r="G178" s="130">
        <v>6014.67</v>
      </c>
      <c r="H178" s="49">
        <v>3726.65</v>
      </c>
      <c r="I178" s="130">
        <v>2200</v>
      </c>
      <c r="J178" s="130"/>
      <c r="K178" s="49">
        <f t="shared" si="161"/>
        <v>44.72</v>
      </c>
      <c r="L178" s="49">
        <f t="shared" si="162"/>
        <v>596.26</v>
      </c>
      <c r="M178" s="130">
        <f t="shared" si="163"/>
        <v>481.17</v>
      </c>
      <c r="N178" s="49">
        <f t="shared" si="164"/>
        <v>26.09</v>
      </c>
      <c r="O178" s="130">
        <f t="shared" si="165"/>
        <v>110</v>
      </c>
      <c r="P178" s="130">
        <f t="shared" si="166"/>
        <v>0</v>
      </c>
      <c r="Q178" s="130">
        <f t="shared" si="167"/>
        <v>1258.24</v>
      </c>
      <c r="R178" s="49">
        <f t="shared" si="168"/>
        <v>0</v>
      </c>
      <c r="S178" s="49">
        <f t="shared" si="169"/>
        <v>298.13</v>
      </c>
      <c r="T178" s="130">
        <f t="shared" si="170"/>
        <v>120.29</v>
      </c>
      <c r="U178" s="49">
        <f t="shared" si="171"/>
        <v>11.18</v>
      </c>
      <c r="V178" s="130">
        <f t="shared" si="172"/>
        <v>110</v>
      </c>
      <c r="W178" s="130">
        <f t="shared" si="173"/>
        <v>0</v>
      </c>
      <c r="X178" s="49">
        <f t="shared" si="174"/>
        <v>539.6</v>
      </c>
      <c r="Y178" s="49">
        <f t="shared" si="175"/>
        <v>1797.84</v>
      </c>
      <c r="Z178" s="49"/>
      <c r="AA178" s="139" t="s">
        <v>89</v>
      </c>
      <c r="AB178" s="140">
        <f t="shared" ref="AB178:AH178" si="222">K178+R178</f>
        <v>44.72</v>
      </c>
      <c r="AC178" s="140">
        <f t="shared" si="222"/>
        <v>894.39</v>
      </c>
      <c r="AD178" s="140">
        <f t="shared" si="222"/>
        <v>601.46</v>
      </c>
      <c r="AE178" s="140">
        <f t="shared" si="222"/>
        <v>37.27</v>
      </c>
      <c r="AF178" s="140">
        <f t="shared" si="222"/>
        <v>220</v>
      </c>
      <c r="AG178" s="140">
        <f t="shared" si="222"/>
        <v>0</v>
      </c>
      <c r="AH178" s="140">
        <f t="shared" si="222"/>
        <v>1797.84</v>
      </c>
      <c r="AI178" s="139" t="s">
        <v>32</v>
      </c>
    </row>
    <row r="179" s="39" customFormat="1" ht="16" customHeight="1" spans="1:35">
      <c r="A179" s="129">
        <f t="shared" si="160"/>
        <v>176</v>
      </c>
      <c r="B179" s="49" t="s">
        <v>119</v>
      </c>
      <c r="C179" s="46" t="s">
        <v>506</v>
      </c>
      <c r="D179" s="202" t="s">
        <v>507</v>
      </c>
      <c r="E179" s="49">
        <v>3726.65</v>
      </c>
      <c r="F179" s="49">
        <v>3726.65</v>
      </c>
      <c r="G179" s="130">
        <v>6014.67</v>
      </c>
      <c r="H179" s="49">
        <v>3726.65</v>
      </c>
      <c r="I179" s="130">
        <v>2200</v>
      </c>
      <c r="J179" s="130"/>
      <c r="K179" s="49">
        <f t="shared" si="161"/>
        <v>44.72</v>
      </c>
      <c r="L179" s="49">
        <f t="shared" si="162"/>
        <v>596.26</v>
      </c>
      <c r="M179" s="130">
        <f t="shared" si="163"/>
        <v>481.17</v>
      </c>
      <c r="N179" s="49">
        <f t="shared" si="164"/>
        <v>26.09</v>
      </c>
      <c r="O179" s="130">
        <f t="shared" si="165"/>
        <v>110</v>
      </c>
      <c r="P179" s="130">
        <f t="shared" si="166"/>
        <v>0</v>
      </c>
      <c r="Q179" s="130">
        <f t="shared" si="167"/>
        <v>1258.24</v>
      </c>
      <c r="R179" s="49">
        <f t="shared" si="168"/>
        <v>0</v>
      </c>
      <c r="S179" s="49">
        <f t="shared" si="169"/>
        <v>298.13</v>
      </c>
      <c r="T179" s="130">
        <f t="shared" si="170"/>
        <v>120.29</v>
      </c>
      <c r="U179" s="49">
        <f t="shared" si="171"/>
        <v>11.18</v>
      </c>
      <c r="V179" s="130">
        <f t="shared" si="172"/>
        <v>110</v>
      </c>
      <c r="W179" s="130">
        <f t="shared" si="173"/>
        <v>0</v>
      </c>
      <c r="X179" s="49">
        <f t="shared" si="174"/>
        <v>539.6</v>
      </c>
      <c r="Y179" s="49">
        <f t="shared" si="175"/>
        <v>1797.84</v>
      </c>
      <c r="Z179" s="49"/>
      <c r="AA179" s="139" t="s">
        <v>49</v>
      </c>
      <c r="AB179" s="140">
        <f t="shared" ref="AB179:AH179" si="223">K179+R179</f>
        <v>44.72</v>
      </c>
      <c r="AC179" s="140">
        <f t="shared" si="223"/>
        <v>894.39</v>
      </c>
      <c r="AD179" s="140">
        <f t="shared" si="223"/>
        <v>601.46</v>
      </c>
      <c r="AE179" s="140">
        <f t="shared" si="223"/>
        <v>37.27</v>
      </c>
      <c r="AF179" s="140">
        <f t="shared" si="223"/>
        <v>220</v>
      </c>
      <c r="AG179" s="140">
        <f t="shared" si="223"/>
        <v>0</v>
      </c>
      <c r="AH179" s="140">
        <f t="shared" si="223"/>
        <v>1797.84</v>
      </c>
      <c r="AI179" s="139" t="s">
        <v>32</v>
      </c>
    </row>
    <row r="180" s="39" customFormat="1" ht="16" customHeight="1" spans="1:35">
      <c r="A180" s="129">
        <f t="shared" si="160"/>
        <v>177</v>
      </c>
      <c r="B180" s="49" t="s">
        <v>201</v>
      </c>
      <c r="C180" s="52" t="s">
        <v>511</v>
      </c>
      <c r="D180" s="229" t="s">
        <v>512</v>
      </c>
      <c r="E180" s="130">
        <v>3726.65</v>
      </c>
      <c r="F180" s="49">
        <v>3726.65</v>
      </c>
      <c r="G180" s="130">
        <v>6014.67</v>
      </c>
      <c r="H180" s="130">
        <v>3726.65</v>
      </c>
      <c r="I180" s="130">
        <v>2200</v>
      </c>
      <c r="J180" s="130"/>
      <c r="K180" s="49">
        <f t="shared" si="161"/>
        <v>44.72</v>
      </c>
      <c r="L180" s="49">
        <f t="shared" si="162"/>
        <v>596.26</v>
      </c>
      <c r="M180" s="130">
        <f t="shared" si="163"/>
        <v>481.17</v>
      </c>
      <c r="N180" s="49">
        <f t="shared" si="164"/>
        <v>26.09</v>
      </c>
      <c r="O180" s="130">
        <f t="shared" si="165"/>
        <v>110</v>
      </c>
      <c r="P180" s="130">
        <f t="shared" si="166"/>
        <v>0</v>
      </c>
      <c r="Q180" s="130">
        <f t="shared" si="167"/>
        <v>1258.24</v>
      </c>
      <c r="R180" s="49">
        <f t="shared" si="168"/>
        <v>0</v>
      </c>
      <c r="S180" s="130">
        <f t="shared" si="169"/>
        <v>298.13</v>
      </c>
      <c r="T180" s="130">
        <f t="shared" si="170"/>
        <v>120.29</v>
      </c>
      <c r="U180" s="130">
        <f t="shared" si="171"/>
        <v>11.18</v>
      </c>
      <c r="V180" s="130">
        <f t="shared" si="172"/>
        <v>110</v>
      </c>
      <c r="W180" s="130">
        <f t="shared" si="173"/>
        <v>0</v>
      </c>
      <c r="X180" s="49">
        <f t="shared" si="174"/>
        <v>539.6</v>
      </c>
      <c r="Y180" s="130">
        <f t="shared" si="175"/>
        <v>1797.84</v>
      </c>
      <c r="Z180" s="130"/>
      <c r="AA180" s="139" t="s">
        <v>70</v>
      </c>
      <c r="AB180" s="140">
        <f t="shared" ref="AB180:AH180" si="224">K180+R180</f>
        <v>44.72</v>
      </c>
      <c r="AC180" s="140">
        <f t="shared" si="224"/>
        <v>894.39</v>
      </c>
      <c r="AD180" s="140">
        <f t="shared" si="224"/>
        <v>601.46</v>
      </c>
      <c r="AE180" s="140">
        <f t="shared" si="224"/>
        <v>37.27</v>
      </c>
      <c r="AF180" s="140">
        <f t="shared" si="224"/>
        <v>220</v>
      </c>
      <c r="AG180" s="140">
        <f t="shared" si="224"/>
        <v>0</v>
      </c>
      <c r="AH180" s="140">
        <f t="shared" si="224"/>
        <v>1797.84</v>
      </c>
      <c r="AI180" s="139" t="s">
        <v>32</v>
      </c>
    </row>
    <row r="181" s="39" customFormat="1" ht="16" customHeight="1" spans="1:35">
      <c r="A181" s="129">
        <f t="shared" si="160"/>
        <v>178</v>
      </c>
      <c r="B181" s="49" t="s">
        <v>201</v>
      </c>
      <c r="C181" s="52" t="s">
        <v>513</v>
      </c>
      <c r="D181" s="229" t="s">
        <v>514</v>
      </c>
      <c r="E181" s="130">
        <v>3726.65</v>
      </c>
      <c r="F181" s="49">
        <v>3726.65</v>
      </c>
      <c r="G181" s="130">
        <v>6014.67</v>
      </c>
      <c r="H181" s="130">
        <v>3726.65</v>
      </c>
      <c r="I181" s="130">
        <v>2200</v>
      </c>
      <c r="J181" s="130"/>
      <c r="K181" s="49">
        <f t="shared" si="161"/>
        <v>44.72</v>
      </c>
      <c r="L181" s="49">
        <f t="shared" si="162"/>
        <v>596.26</v>
      </c>
      <c r="M181" s="130">
        <f t="shared" si="163"/>
        <v>481.17</v>
      </c>
      <c r="N181" s="49">
        <f t="shared" si="164"/>
        <v>26.09</v>
      </c>
      <c r="O181" s="130">
        <f t="shared" si="165"/>
        <v>110</v>
      </c>
      <c r="P181" s="130">
        <f t="shared" si="166"/>
        <v>0</v>
      </c>
      <c r="Q181" s="130">
        <f t="shared" si="167"/>
        <v>1258.24</v>
      </c>
      <c r="R181" s="49">
        <f t="shared" si="168"/>
        <v>0</v>
      </c>
      <c r="S181" s="130">
        <f t="shared" si="169"/>
        <v>298.13</v>
      </c>
      <c r="T181" s="130">
        <f t="shared" si="170"/>
        <v>120.29</v>
      </c>
      <c r="U181" s="130">
        <f t="shared" si="171"/>
        <v>11.18</v>
      </c>
      <c r="V181" s="130">
        <f t="shared" si="172"/>
        <v>110</v>
      </c>
      <c r="W181" s="130">
        <f t="shared" si="173"/>
        <v>0</v>
      </c>
      <c r="X181" s="49">
        <f t="shared" si="174"/>
        <v>539.6</v>
      </c>
      <c r="Y181" s="130">
        <f t="shared" si="175"/>
        <v>1797.84</v>
      </c>
      <c r="Z181" s="130"/>
      <c r="AA181" s="139" t="s">
        <v>70</v>
      </c>
      <c r="AB181" s="140">
        <f t="shared" ref="AB181:AH181" si="225">K181+R181</f>
        <v>44.72</v>
      </c>
      <c r="AC181" s="140">
        <f t="shared" si="225"/>
        <v>894.39</v>
      </c>
      <c r="AD181" s="140">
        <f t="shared" si="225"/>
        <v>601.46</v>
      </c>
      <c r="AE181" s="140">
        <f t="shared" si="225"/>
        <v>37.27</v>
      </c>
      <c r="AF181" s="140">
        <f t="shared" si="225"/>
        <v>220</v>
      </c>
      <c r="AG181" s="140">
        <f t="shared" si="225"/>
        <v>0</v>
      </c>
      <c r="AH181" s="140">
        <f t="shared" si="225"/>
        <v>1797.84</v>
      </c>
      <c r="AI181" s="139" t="s">
        <v>32</v>
      </c>
    </row>
    <row r="182" s="39" customFormat="1" ht="16" customHeight="1" spans="1:35">
      <c r="A182" s="129">
        <f t="shared" si="160"/>
        <v>179</v>
      </c>
      <c r="B182" s="49" t="s">
        <v>129</v>
      </c>
      <c r="C182" s="52" t="s">
        <v>518</v>
      </c>
      <c r="D182" s="229" t="s">
        <v>519</v>
      </c>
      <c r="E182" s="130">
        <v>3726.65</v>
      </c>
      <c r="F182" s="49">
        <v>3726.65</v>
      </c>
      <c r="G182" s="130">
        <v>6014.67</v>
      </c>
      <c r="H182" s="130">
        <v>3726.65</v>
      </c>
      <c r="I182" s="130">
        <v>3180</v>
      </c>
      <c r="J182" s="130"/>
      <c r="K182" s="49">
        <f t="shared" si="161"/>
        <v>44.72</v>
      </c>
      <c r="L182" s="49">
        <f t="shared" si="162"/>
        <v>596.26</v>
      </c>
      <c r="M182" s="130">
        <f t="shared" si="163"/>
        <v>481.17</v>
      </c>
      <c r="N182" s="49">
        <f t="shared" si="164"/>
        <v>26.09</v>
      </c>
      <c r="O182" s="130">
        <f t="shared" si="165"/>
        <v>159</v>
      </c>
      <c r="P182" s="130">
        <f t="shared" si="166"/>
        <v>0</v>
      </c>
      <c r="Q182" s="130">
        <f t="shared" si="167"/>
        <v>1307.24</v>
      </c>
      <c r="R182" s="49">
        <f t="shared" si="168"/>
        <v>0</v>
      </c>
      <c r="S182" s="130">
        <f t="shared" si="169"/>
        <v>298.13</v>
      </c>
      <c r="T182" s="130">
        <f t="shared" si="170"/>
        <v>120.29</v>
      </c>
      <c r="U182" s="130">
        <f t="shared" si="171"/>
        <v>11.18</v>
      </c>
      <c r="V182" s="130">
        <f t="shared" si="172"/>
        <v>159</v>
      </c>
      <c r="W182" s="130">
        <f t="shared" si="173"/>
        <v>0</v>
      </c>
      <c r="X182" s="49">
        <f t="shared" si="174"/>
        <v>588.6</v>
      </c>
      <c r="Y182" s="130">
        <f t="shared" si="175"/>
        <v>1895.84</v>
      </c>
      <c r="Z182" s="130"/>
      <c r="AA182" s="139" t="s">
        <v>82</v>
      </c>
      <c r="AB182" s="140">
        <f t="shared" ref="AB182:AH182" si="226">K182+R182</f>
        <v>44.72</v>
      </c>
      <c r="AC182" s="140">
        <f t="shared" si="226"/>
        <v>894.39</v>
      </c>
      <c r="AD182" s="140">
        <f t="shared" si="226"/>
        <v>601.46</v>
      </c>
      <c r="AE182" s="140">
        <f t="shared" si="226"/>
        <v>37.27</v>
      </c>
      <c r="AF182" s="140">
        <f t="shared" si="226"/>
        <v>318</v>
      </c>
      <c r="AG182" s="140">
        <f t="shared" si="226"/>
        <v>0</v>
      </c>
      <c r="AH182" s="140">
        <f t="shared" si="226"/>
        <v>1895.84</v>
      </c>
      <c r="AI182" s="139" t="s">
        <v>35</v>
      </c>
    </row>
    <row r="183" s="39" customFormat="1" ht="16" customHeight="1" spans="1:35">
      <c r="A183" s="129">
        <f t="shared" si="160"/>
        <v>180</v>
      </c>
      <c r="B183" s="49" t="s">
        <v>129</v>
      </c>
      <c r="C183" s="52" t="s">
        <v>520</v>
      </c>
      <c r="D183" s="229" t="s">
        <v>521</v>
      </c>
      <c r="E183" s="130">
        <v>3820</v>
      </c>
      <c r="F183" s="49">
        <v>3820</v>
      </c>
      <c r="G183" s="130">
        <v>6014.67</v>
      </c>
      <c r="H183" s="130">
        <v>3820</v>
      </c>
      <c r="I183" s="130">
        <v>4180</v>
      </c>
      <c r="J183" s="130"/>
      <c r="K183" s="49">
        <f t="shared" si="161"/>
        <v>45.84</v>
      </c>
      <c r="L183" s="49">
        <f t="shared" si="162"/>
        <v>611.2</v>
      </c>
      <c r="M183" s="130">
        <f t="shared" si="163"/>
        <v>481.17</v>
      </c>
      <c r="N183" s="49">
        <f t="shared" si="164"/>
        <v>26.74</v>
      </c>
      <c r="O183" s="130">
        <f t="shared" si="165"/>
        <v>209</v>
      </c>
      <c r="P183" s="130">
        <f t="shared" si="166"/>
        <v>0</v>
      </c>
      <c r="Q183" s="130">
        <f t="shared" si="167"/>
        <v>1373.95</v>
      </c>
      <c r="R183" s="49">
        <f t="shared" si="168"/>
        <v>0</v>
      </c>
      <c r="S183" s="130">
        <f t="shared" si="169"/>
        <v>305.6</v>
      </c>
      <c r="T183" s="130">
        <f t="shared" si="170"/>
        <v>120.29</v>
      </c>
      <c r="U183" s="130">
        <f t="shared" si="171"/>
        <v>11.46</v>
      </c>
      <c r="V183" s="130">
        <f t="shared" si="172"/>
        <v>209</v>
      </c>
      <c r="W183" s="130">
        <f t="shared" si="173"/>
        <v>0</v>
      </c>
      <c r="X183" s="49">
        <f t="shared" si="174"/>
        <v>646.35</v>
      </c>
      <c r="Y183" s="130">
        <f t="shared" si="175"/>
        <v>2020.3</v>
      </c>
      <c r="Z183" s="130"/>
      <c r="AA183" s="139" t="s">
        <v>82</v>
      </c>
      <c r="AB183" s="140">
        <f t="shared" ref="AB183:AH183" si="227">K183+R183</f>
        <v>45.84</v>
      </c>
      <c r="AC183" s="140">
        <f t="shared" si="227"/>
        <v>916.8</v>
      </c>
      <c r="AD183" s="140">
        <f t="shared" si="227"/>
        <v>601.46</v>
      </c>
      <c r="AE183" s="140">
        <f t="shared" si="227"/>
        <v>38.2</v>
      </c>
      <c r="AF183" s="140">
        <f t="shared" si="227"/>
        <v>418</v>
      </c>
      <c r="AG183" s="140">
        <f t="shared" si="227"/>
        <v>0</v>
      </c>
      <c r="AH183" s="140">
        <f t="shared" si="227"/>
        <v>2020.3</v>
      </c>
      <c r="AI183" s="139" t="s">
        <v>34</v>
      </c>
    </row>
    <row r="184" s="114" customFormat="1" ht="16" customHeight="1" spans="1:35">
      <c r="A184" s="129">
        <f t="shared" si="160"/>
        <v>181</v>
      </c>
      <c r="B184" s="49" t="s">
        <v>50</v>
      </c>
      <c r="C184" s="149" t="s">
        <v>523</v>
      </c>
      <c r="D184" s="49" t="s">
        <v>524</v>
      </c>
      <c r="E184" s="49">
        <v>3726.65</v>
      </c>
      <c r="F184" s="49">
        <v>3726.65</v>
      </c>
      <c r="G184" s="130">
        <v>6014.67</v>
      </c>
      <c r="H184" s="49">
        <v>3726.65</v>
      </c>
      <c r="I184" s="130">
        <v>4180</v>
      </c>
      <c r="J184" s="130"/>
      <c r="K184" s="49">
        <f t="shared" si="161"/>
        <v>44.72</v>
      </c>
      <c r="L184" s="49">
        <f t="shared" si="162"/>
        <v>596.26</v>
      </c>
      <c r="M184" s="130">
        <f t="shared" si="163"/>
        <v>481.17</v>
      </c>
      <c r="N184" s="49">
        <f t="shared" si="164"/>
        <v>26.09</v>
      </c>
      <c r="O184" s="130">
        <f t="shared" si="165"/>
        <v>209</v>
      </c>
      <c r="P184" s="130">
        <f t="shared" si="166"/>
        <v>0</v>
      </c>
      <c r="Q184" s="130">
        <f t="shared" si="167"/>
        <v>1357.24</v>
      </c>
      <c r="R184" s="49">
        <f t="shared" si="168"/>
        <v>0</v>
      </c>
      <c r="S184" s="49">
        <f t="shared" si="169"/>
        <v>298.13</v>
      </c>
      <c r="T184" s="130">
        <f t="shared" si="170"/>
        <v>120.29</v>
      </c>
      <c r="U184" s="49">
        <f t="shared" si="171"/>
        <v>11.18</v>
      </c>
      <c r="V184" s="130">
        <f t="shared" si="172"/>
        <v>209</v>
      </c>
      <c r="W184" s="130">
        <f t="shared" si="173"/>
        <v>0</v>
      </c>
      <c r="X184" s="49">
        <f t="shared" si="174"/>
        <v>638.6</v>
      </c>
      <c r="Y184" s="49">
        <f t="shared" si="175"/>
        <v>1995.84</v>
      </c>
      <c r="Z184" s="49"/>
      <c r="AA184" s="139" t="s">
        <v>50</v>
      </c>
      <c r="AB184" s="140">
        <f t="shared" ref="AB184:AH184" si="228">K184+R184</f>
        <v>44.72</v>
      </c>
      <c r="AC184" s="140">
        <f t="shared" si="228"/>
        <v>894.39</v>
      </c>
      <c r="AD184" s="140">
        <f t="shared" si="228"/>
        <v>601.46</v>
      </c>
      <c r="AE184" s="140">
        <f t="shared" si="228"/>
        <v>37.27</v>
      </c>
      <c r="AF184" s="140">
        <f t="shared" si="228"/>
        <v>418</v>
      </c>
      <c r="AG184" s="140">
        <f t="shared" si="228"/>
        <v>0</v>
      </c>
      <c r="AH184" s="140">
        <f t="shared" si="228"/>
        <v>1995.84</v>
      </c>
      <c r="AI184" s="139" t="s">
        <v>31</v>
      </c>
    </row>
    <row r="185" s="114" customFormat="1" ht="16" customHeight="1" spans="1:35">
      <c r="A185" s="129">
        <f t="shared" si="160"/>
        <v>182</v>
      </c>
      <c r="B185" s="49" t="s">
        <v>164</v>
      </c>
      <c r="C185" s="149" t="s">
        <v>525</v>
      </c>
      <c r="D185" s="49" t="s">
        <v>526</v>
      </c>
      <c r="E185" s="49">
        <v>3726.65</v>
      </c>
      <c r="F185" s="49">
        <v>3726.65</v>
      </c>
      <c r="G185" s="130">
        <v>6014.67</v>
      </c>
      <c r="H185" s="49">
        <v>3726.65</v>
      </c>
      <c r="I185" s="130">
        <v>4180</v>
      </c>
      <c r="J185" s="130"/>
      <c r="K185" s="49">
        <f t="shared" si="161"/>
        <v>44.72</v>
      </c>
      <c r="L185" s="49">
        <f t="shared" si="162"/>
        <v>596.26</v>
      </c>
      <c r="M185" s="130">
        <f t="shared" si="163"/>
        <v>481.17</v>
      </c>
      <c r="N185" s="49">
        <f t="shared" si="164"/>
        <v>26.09</v>
      </c>
      <c r="O185" s="130">
        <f t="shared" si="165"/>
        <v>209</v>
      </c>
      <c r="P185" s="130">
        <f t="shared" si="166"/>
        <v>0</v>
      </c>
      <c r="Q185" s="130">
        <f t="shared" si="167"/>
        <v>1357.24</v>
      </c>
      <c r="R185" s="49">
        <f t="shared" si="168"/>
        <v>0</v>
      </c>
      <c r="S185" s="49">
        <f t="shared" si="169"/>
        <v>298.13</v>
      </c>
      <c r="T185" s="130">
        <f t="shared" si="170"/>
        <v>120.29</v>
      </c>
      <c r="U185" s="49">
        <f t="shared" si="171"/>
        <v>11.18</v>
      </c>
      <c r="V185" s="130">
        <f t="shared" si="172"/>
        <v>209</v>
      </c>
      <c r="W185" s="130">
        <f t="shared" si="173"/>
        <v>0</v>
      </c>
      <c r="X185" s="49">
        <f t="shared" si="174"/>
        <v>638.6</v>
      </c>
      <c r="Y185" s="49">
        <f t="shared" si="175"/>
        <v>1995.84</v>
      </c>
      <c r="Z185" s="49"/>
      <c r="AA185" s="139" t="s">
        <v>91</v>
      </c>
      <c r="AB185" s="140">
        <f t="shared" ref="AB185:AH185" si="229">K185+R185</f>
        <v>44.72</v>
      </c>
      <c r="AC185" s="140">
        <f t="shared" si="229"/>
        <v>894.39</v>
      </c>
      <c r="AD185" s="140">
        <f t="shared" si="229"/>
        <v>601.46</v>
      </c>
      <c r="AE185" s="140">
        <f t="shared" si="229"/>
        <v>37.27</v>
      </c>
      <c r="AF185" s="140">
        <f t="shared" si="229"/>
        <v>418</v>
      </c>
      <c r="AG185" s="140">
        <f t="shared" si="229"/>
        <v>0</v>
      </c>
      <c r="AH185" s="140">
        <f t="shared" si="229"/>
        <v>1995.84</v>
      </c>
      <c r="AI185" s="139" t="s">
        <v>31</v>
      </c>
    </row>
    <row r="186" s="114" customFormat="1" ht="16" customHeight="1" spans="1:35">
      <c r="A186" s="129">
        <f t="shared" si="160"/>
        <v>183</v>
      </c>
      <c r="B186" s="49" t="s">
        <v>196</v>
      </c>
      <c r="C186" s="130" t="s">
        <v>527</v>
      </c>
      <c r="D186" s="49" t="s">
        <v>528</v>
      </c>
      <c r="E186" s="49">
        <v>3726.65</v>
      </c>
      <c r="F186" s="49">
        <v>3726.65</v>
      </c>
      <c r="G186" s="130">
        <v>6014.67</v>
      </c>
      <c r="H186" s="49">
        <v>3726.65</v>
      </c>
      <c r="I186" s="130">
        <v>3180</v>
      </c>
      <c r="J186" s="130"/>
      <c r="K186" s="49">
        <f t="shared" si="161"/>
        <v>44.72</v>
      </c>
      <c r="L186" s="49">
        <f t="shared" si="162"/>
        <v>596.26</v>
      </c>
      <c r="M186" s="130">
        <f t="shared" si="163"/>
        <v>481.17</v>
      </c>
      <c r="N186" s="49">
        <f t="shared" si="164"/>
        <v>26.09</v>
      </c>
      <c r="O186" s="130">
        <f t="shared" si="165"/>
        <v>159</v>
      </c>
      <c r="P186" s="130">
        <f t="shared" si="166"/>
        <v>0</v>
      </c>
      <c r="Q186" s="130">
        <f t="shared" si="167"/>
        <v>1307.24</v>
      </c>
      <c r="R186" s="49">
        <f t="shared" si="168"/>
        <v>0</v>
      </c>
      <c r="S186" s="49">
        <f t="shared" si="169"/>
        <v>298.13</v>
      </c>
      <c r="T186" s="130">
        <f t="shared" si="170"/>
        <v>120.29</v>
      </c>
      <c r="U186" s="49">
        <f t="shared" si="171"/>
        <v>11.18</v>
      </c>
      <c r="V186" s="130">
        <f t="shared" si="172"/>
        <v>159</v>
      </c>
      <c r="W186" s="130">
        <f t="shared" si="173"/>
        <v>0</v>
      </c>
      <c r="X186" s="49">
        <f t="shared" si="174"/>
        <v>588.6</v>
      </c>
      <c r="Y186" s="49">
        <f t="shared" si="175"/>
        <v>1895.84</v>
      </c>
      <c r="Z186" s="49"/>
      <c r="AA186" s="139" t="s">
        <v>60</v>
      </c>
      <c r="AB186" s="140">
        <f t="shared" ref="AB186:AH186" si="230">K186+R186</f>
        <v>44.72</v>
      </c>
      <c r="AC186" s="140">
        <f t="shared" si="230"/>
        <v>894.39</v>
      </c>
      <c r="AD186" s="140">
        <f t="shared" si="230"/>
        <v>601.46</v>
      </c>
      <c r="AE186" s="140">
        <f t="shared" si="230"/>
        <v>37.27</v>
      </c>
      <c r="AF186" s="140">
        <f t="shared" si="230"/>
        <v>318</v>
      </c>
      <c r="AG186" s="140">
        <f t="shared" si="230"/>
        <v>0</v>
      </c>
      <c r="AH186" s="140">
        <f t="shared" si="230"/>
        <v>1895.84</v>
      </c>
      <c r="AI186" s="139" t="s">
        <v>34</v>
      </c>
    </row>
    <row r="187" s="114" customFormat="1" ht="16" customHeight="1" spans="1:35">
      <c r="A187" s="129">
        <f t="shared" si="160"/>
        <v>184</v>
      </c>
      <c r="B187" s="49" t="s">
        <v>196</v>
      </c>
      <c r="C187" s="130" t="s">
        <v>529</v>
      </c>
      <c r="D187" s="49" t="s">
        <v>530</v>
      </c>
      <c r="E187" s="49">
        <v>3726.65</v>
      </c>
      <c r="F187" s="49">
        <v>3726.65</v>
      </c>
      <c r="G187" s="130">
        <v>6014.67</v>
      </c>
      <c r="H187" s="49">
        <v>3726.65</v>
      </c>
      <c r="I187" s="130">
        <v>3180</v>
      </c>
      <c r="J187" s="130"/>
      <c r="K187" s="49">
        <f t="shared" si="161"/>
        <v>44.72</v>
      </c>
      <c r="L187" s="49">
        <f t="shared" si="162"/>
        <v>596.26</v>
      </c>
      <c r="M187" s="130">
        <f t="shared" si="163"/>
        <v>481.17</v>
      </c>
      <c r="N187" s="49">
        <f t="shared" si="164"/>
        <v>26.09</v>
      </c>
      <c r="O187" s="130">
        <f t="shared" si="165"/>
        <v>159</v>
      </c>
      <c r="P187" s="130">
        <f t="shared" si="166"/>
        <v>0</v>
      </c>
      <c r="Q187" s="130">
        <f t="shared" si="167"/>
        <v>1307.24</v>
      </c>
      <c r="R187" s="49">
        <f t="shared" si="168"/>
        <v>0</v>
      </c>
      <c r="S187" s="49">
        <f t="shared" si="169"/>
        <v>298.13</v>
      </c>
      <c r="T187" s="130">
        <f t="shared" si="170"/>
        <v>120.29</v>
      </c>
      <c r="U187" s="49">
        <f t="shared" si="171"/>
        <v>11.18</v>
      </c>
      <c r="V187" s="130">
        <f t="shared" si="172"/>
        <v>159</v>
      </c>
      <c r="W187" s="130">
        <f t="shared" si="173"/>
        <v>0</v>
      </c>
      <c r="X187" s="49">
        <f t="shared" si="174"/>
        <v>588.6</v>
      </c>
      <c r="Y187" s="49">
        <f t="shared" si="175"/>
        <v>1895.84</v>
      </c>
      <c r="Z187" s="49"/>
      <c r="AA187" s="139" t="s">
        <v>60</v>
      </c>
      <c r="AB187" s="140">
        <f t="shared" ref="AB187:AH187" si="231">K187+R187</f>
        <v>44.72</v>
      </c>
      <c r="AC187" s="140">
        <f t="shared" si="231"/>
        <v>894.39</v>
      </c>
      <c r="AD187" s="140">
        <f t="shared" si="231"/>
        <v>601.46</v>
      </c>
      <c r="AE187" s="140">
        <f t="shared" si="231"/>
        <v>37.27</v>
      </c>
      <c r="AF187" s="140">
        <f t="shared" si="231"/>
        <v>318</v>
      </c>
      <c r="AG187" s="140">
        <f t="shared" si="231"/>
        <v>0</v>
      </c>
      <c r="AH187" s="140">
        <f t="shared" si="231"/>
        <v>1895.84</v>
      </c>
      <c r="AI187" s="139" t="s">
        <v>34</v>
      </c>
    </row>
    <row r="188" s="114" customFormat="1" ht="16" customHeight="1" spans="1:35">
      <c r="A188" s="129">
        <f t="shared" si="160"/>
        <v>185</v>
      </c>
      <c r="B188" s="49" t="s">
        <v>217</v>
      </c>
      <c r="C188" s="130" t="s">
        <v>531</v>
      </c>
      <c r="D188" s="49" t="s">
        <v>532</v>
      </c>
      <c r="E188" s="49">
        <v>3726.65</v>
      </c>
      <c r="F188" s="49">
        <v>3726.65</v>
      </c>
      <c r="G188" s="130">
        <v>6014.67</v>
      </c>
      <c r="H188" s="49">
        <v>3726.65</v>
      </c>
      <c r="I188" s="130">
        <v>3180</v>
      </c>
      <c r="J188" s="130"/>
      <c r="K188" s="49">
        <f t="shared" si="161"/>
        <v>44.72</v>
      </c>
      <c r="L188" s="49">
        <f t="shared" si="162"/>
        <v>596.26</v>
      </c>
      <c r="M188" s="130">
        <f t="shared" si="163"/>
        <v>481.17</v>
      </c>
      <c r="N188" s="49">
        <f t="shared" si="164"/>
        <v>26.09</v>
      </c>
      <c r="O188" s="130">
        <f t="shared" si="165"/>
        <v>159</v>
      </c>
      <c r="P188" s="130">
        <f t="shared" si="166"/>
        <v>0</v>
      </c>
      <c r="Q188" s="130">
        <f t="shared" si="167"/>
        <v>1307.24</v>
      </c>
      <c r="R188" s="49">
        <f t="shared" si="168"/>
        <v>0</v>
      </c>
      <c r="S188" s="49">
        <f t="shared" si="169"/>
        <v>298.13</v>
      </c>
      <c r="T188" s="130">
        <f t="shared" si="170"/>
        <v>120.29</v>
      </c>
      <c r="U188" s="49">
        <f t="shared" si="171"/>
        <v>11.18</v>
      </c>
      <c r="V188" s="130">
        <f t="shared" si="172"/>
        <v>159</v>
      </c>
      <c r="W188" s="130">
        <f t="shared" si="173"/>
        <v>0</v>
      </c>
      <c r="X188" s="49">
        <f t="shared" si="174"/>
        <v>588.6</v>
      </c>
      <c r="Y188" s="49">
        <f t="shared" si="175"/>
        <v>1895.84</v>
      </c>
      <c r="Z188" s="49"/>
      <c r="AA188" s="139" t="s">
        <v>57</v>
      </c>
      <c r="AB188" s="140">
        <f t="shared" ref="AB188:AH188" si="232">K188+R188</f>
        <v>44.72</v>
      </c>
      <c r="AC188" s="140">
        <f t="shared" si="232"/>
        <v>894.39</v>
      </c>
      <c r="AD188" s="140">
        <f t="shared" si="232"/>
        <v>601.46</v>
      </c>
      <c r="AE188" s="140">
        <f t="shared" si="232"/>
        <v>37.27</v>
      </c>
      <c r="AF188" s="140">
        <f t="shared" si="232"/>
        <v>318</v>
      </c>
      <c r="AG188" s="140">
        <f t="shared" si="232"/>
        <v>0</v>
      </c>
      <c r="AH188" s="140">
        <f t="shared" si="232"/>
        <v>1895.84</v>
      </c>
      <c r="AI188" s="139" t="s">
        <v>32</v>
      </c>
    </row>
    <row r="189" s="114" customFormat="1" ht="16" customHeight="1" spans="1:35">
      <c r="A189" s="129">
        <f t="shared" si="160"/>
        <v>186</v>
      </c>
      <c r="B189" s="49" t="s">
        <v>533</v>
      </c>
      <c r="C189" s="130" t="s">
        <v>534</v>
      </c>
      <c r="D189" s="49" t="s">
        <v>535</v>
      </c>
      <c r="E189" s="49">
        <v>3726.65</v>
      </c>
      <c r="F189" s="49">
        <v>3726.65</v>
      </c>
      <c r="G189" s="130">
        <v>6014.67</v>
      </c>
      <c r="H189" s="49">
        <v>3726.65</v>
      </c>
      <c r="I189" s="130">
        <v>4180</v>
      </c>
      <c r="J189" s="130"/>
      <c r="K189" s="49">
        <f t="shared" si="161"/>
        <v>44.72</v>
      </c>
      <c r="L189" s="49">
        <f t="shared" si="162"/>
        <v>596.26</v>
      </c>
      <c r="M189" s="130">
        <f t="shared" si="163"/>
        <v>481.17</v>
      </c>
      <c r="N189" s="49">
        <f t="shared" si="164"/>
        <v>26.09</v>
      </c>
      <c r="O189" s="130">
        <f t="shared" si="165"/>
        <v>209</v>
      </c>
      <c r="P189" s="130">
        <f t="shared" si="166"/>
        <v>0</v>
      </c>
      <c r="Q189" s="130">
        <f t="shared" si="167"/>
        <v>1357.24</v>
      </c>
      <c r="R189" s="49">
        <f t="shared" si="168"/>
        <v>0</v>
      </c>
      <c r="S189" s="49">
        <f t="shared" si="169"/>
        <v>298.13</v>
      </c>
      <c r="T189" s="130">
        <f t="shared" si="170"/>
        <v>120.29</v>
      </c>
      <c r="U189" s="49">
        <f t="shared" si="171"/>
        <v>11.18</v>
      </c>
      <c r="V189" s="130">
        <f t="shared" si="172"/>
        <v>209</v>
      </c>
      <c r="W189" s="130">
        <f t="shared" si="173"/>
        <v>0</v>
      </c>
      <c r="X189" s="49">
        <f t="shared" si="174"/>
        <v>638.6</v>
      </c>
      <c r="Y189" s="49">
        <f t="shared" si="175"/>
        <v>1995.84</v>
      </c>
      <c r="Z189" s="49"/>
      <c r="AA189" s="139" t="s">
        <v>60</v>
      </c>
      <c r="AB189" s="140">
        <f t="shared" ref="AB189:AH189" si="233">K189+R189</f>
        <v>44.72</v>
      </c>
      <c r="AC189" s="140">
        <f t="shared" si="233"/>
        <v>894.39</v>
      </c>
      <c r="AD189" s="140">
        <f t="shared" si="233"/>
        <v>601.46</v>
      </c>
      <c r="AE189" s="140">
        <f t="shared" si="233"/>
        <v>37.27</v>
      </c>
      <c r="AF189" s="140">
        <f t="shared" si="233"/>
        <v>418</v>
      </c>
      <c r="AG189" s="140">
        <f t="shared" si="233"/>
        <v>0</v>
      </c>
      <c r="AH189" s="140">
        <f t="shared" si="233"/>
        <v>1995.84</v>
      </c>
      <c r="AI189" s="139" t="s">
        <v>34</v>
      </c>
    </row>
    <row r="190" s="114" customFormat="1" ht="16" customHeight="1" spans="1:35">
      <c r="A190" s="129">
        <f t="shared" si="160"/>
        <v>187</v>
      </c>
      <c r="B190" s="49" t="s">
        <v>129</v>
      </c>
      <c r="C190" s="130" t="s">
        <v>536</v>
      </c>
      <c r="D190" s="49" t="s">
        <v>537</v>
      </c>
      <c r="E190" s="49">
        <v>3726.65</v>
      </c>
      <c r="F190" s="49">
        <v>3726.65</v>
      </c>
      <c r="G190" s="130">
        <v>6014.67</v>
      </c>
      <c r="H190" s="49">
        <v>3726.65</v>
      </c>
      <c r="I190" s="130">
        <v>2200</v>
      </c>
      <c r="J190" s="130"/>
      <c r="K190" s="49">
        <f t="shared" si="161"/>
        <v>44.72</v>
      </c>
      <c r="L190" s="49">
        <f t="shared" si="162"/>
        <v>596.26</v>
      </c>
      <c r="M190" s="130">
        <f t="shared" si="163"/>
        <v>481.17</v>
      </c>
      <c r="N190" s="49">
        <f t="shared" si="164"/>
        <v>26.09</v>
      </c>
      <c r="O190" s="130">
        <f t="shared" si="165"/>
        <v>110</v>
      </c>
      <c r="P190" s="130">
        <f t="shared" si="166"/>
        <v>0</v>
      </c>
      <c r="Q190" s="130">
        <f t="shared" si="167"/>
        <v>1258.24</v>
      </c>
      <c r="R190" s="49">
        <f t="shared" si="168"/>
        <v>0</v>
      </c>
      <c r="S190" s="49">
        <f t="shared" si="169"/>
        <v>298.13</v>
      </c>
      <c r="T190" s="130">
        <f t="shared" si="170"/>
        <v>120.29</v>
      </c>
      <c r="U190" s="49">
        <f t="shared" si="171"/>
        <v>11.18</v>
      </c>
      <c r="V190" s="130">
        <f t="shared" si="172"/>
        <v>110</v>
      </c>
      <c r="W190" s="130">
        <f t="shared" si="173"/>
        <v>0</v>
      </c>
      <c r="X190" s="49">
        <f t="shared" si="174"/>
        <v>539.6</v>
      </c>
      <c r="Y190" s="49">
        <f t="shared" si="175"/>
        <v>1797.84</v>
      </c>
      <c r="Z190" s="49"/>
      <c r="AA190" s="139" t="s">
        <v>54</v>
      </c>
      <c r="AB190" s="140">
        <f t="shared" ref="AB190:AH190" si="234">K190+R190</f>
        <v>44.72</v>
      </c>
      <c r="AC190" s="140">
        <f t="shared" si="234"/>
        <v>894.39</v>
      </c>
      <c r="AD190" s="140">
        <f t="shared" si="234"/>
        <v>601.46</v>
      </c>
      <c r="AE190" s="140">
        <f t="shared" si="234"/>
        <v>37.27</v>
      </c>
      <c r="AF190" s="140">
        <f t="shared" si="234"/>
        <v>220</v>
      </c>
      <c r="AG190" s="140">
        <f t="shared" si="234"/>
        <v>0</v>
      </c>
      <c r="AH190" s="140">
        <f t="shared" si="234"/>
        <v>1797.84</v>
      </c>
      <c r="AI190" s="139" t="s">
        <v>32</v>
      </c>
    </row>
    <row r="191" s="114" customFormat="1" ht="16" customHeight="1" spans="1:35">
      <c r="A191" s="129">
        <f t="shared" si="160"/>
        <v>188</v>
      </c>
      <c r="B191" s="49" t="s">
        <v>129</v>
      </c>
      <c r="C191" s="130" t="s">
        <v>538</v>
      </c>
      <c r="D191" s="49" t="s">
        <v>539</v>
      </c>
      <c r="E191" s="49">
        <v>3726.65</v>
      </c>
      <c r="F191" s="49">
        <v>3726.65</v>
      </c>
      <c r="G191" s="130">
        <v>6014.67</v>
      </c>
      <c r="H191" s="49">
        <v>3726.65</v>
      </c>
      <c r="I191" s="130">
        <v>3180</v>
      </c>
      <c r="J191" s="130"/>
      <c r="K191" s="49">
        <f t="shared" si="161"/>
        <v>44.72</v>
      </c>
      <c r="L191" s="49">
        <f t="shared" si="162"/>
        <v>596.26</v>
      </c>
      <c r="M191" s="130">
        <f t="shared" si="163"/>
        <v>481.17</v>
      </c>
      <c r="N191" s="49">
        <f t="shared" si="164"/>
        <v>26.09</v>
      </c>
      <c r="O191" s="130">
        <f t="shared" si="165"/>
        <v>159</v>
      </c>
      <c r="P191" s="130">
        <f t="shared" si="166"/>
        <v>0</v>
      </c>
      <c r="Q191" s="130">
        <f t="shared" si="167"/>
        <v>1307.24</v>
      </c>
      <c r="R191" s="49">
        <f t="shared" si="168"/>
        <v>0</v>
      </c>
      <c r="S191" s="49">
        <f t="shared" si="169"/>
        <v>298.13</v>
      </c>
      <c r="T191" s="130">
        <f t="shared" si="170"/>
        <v>120.29</v>
      </c>
      <c r="U191" s="49">
        <f t="shared" si="171"/>
        <v>11.18</v>
      </c>
      <c r="V191" s="130">
        <f t="shared" si="172"/>
        <v>159</v>
      </c>
      <c r="W191" s="130">
        <f t="shared" si="173"/>
        <v>0</v>
      </c>
      <c r="X191" s="49">
        <f t="shared" si="174"/>
        <v>588.6</v>
      </c>
      <c r="Y191" s="49">
        <f t="shared" si="175"/>
        <v>1895.84</v>
      </c>
      <c r="Z191" s="49"/>
      <c r="AA191" s="139" t="s">
        <v>61</v>
      </c>
      <c r="AB191" s="140">
        <f t="shared" ref="AB191:AH191" si="235">K191+R191</f>
        <v>44.72</v>
      </c>
      <c r="AC191" s="140">
        <f t="shared" si="235"/>
        <v>894.39</v>
      </c>
      <c r="AD191" s="140">
        <f t="shared" si="235"/>
        <v>601.46</v>
      </c>
      <c r="AE191" s="140">
        <f t="shared" si="235"/>
        <v>37.27</v>
      </c>
      <c r="AF191" s="140">
        <f t="shared" si="235"/>
        <v>318</v>
      </c>
      <c r="AG191" s="140">
        <f t="shared" si="235"/>
        <v>0</v>
      </c>
      <c r="AH191" s="140">
        <f t="shared" si="235"/>
        <v>1895.84</v>
      </c>
      <c r="AI191" s="139" t="s">
        <v>35</v>
      </c>
    </row>
    <row r="192" s="114" customFormat="1" ht="16" customHeight="1" spans="1:35">
      <c r="A192" s="129">
        <f t="shared" si="160"/>
        <v>189</v>
      </c>
      <c r="B192" s="49" t="s">
        <v>129</v>
      </c>
      <c r="C192" s="130" t="s">
        <v>540</v>
      </c>
      <c r="D192" s="49" t="s">
        <v>541</v>
      </c>
      <c r="E192" s="49">
        <v>3726.65</v>
      </c>
      <c r="F192" s="49">
        <v>3726.65</v>
      </c>
      <c r="G192" s="130">
        <v>6014.67</v>
      </c>
      <c r="H192" s="49">
        <v>3726.65</v>
      </c>
      <c r="I192" s="130">
        <v>3180</v>
      </c>
      <c r="J192" s="130"/>
      <c r="K192" s="49">
        <f t="shared" si="161"/>
        <v>44.72</v>
      </c>
      <c r="L192" s="49">
        <f t="shared" si="162"/>
        <v>596.26</v>
      </c>
      <c r="M192" s="130">
        <f t="shared" si="163"/>
        <v>481.17</v>
      </c>
      <c r="N192" s="49">
        <f t="shared" si="164"/>
        <v>26.09</v>
      </c>
      <c r="O192" s="130">
        <f t="shared" si="165"/>
        <v>159</v>
      </c>
      <c r="P192" s="130">
        <f t="shared" si="166"/>
        <v>0</v>
      </c>
      <c r="Q192" s="130">
        <f t="shared" si="167"/>
        <v>1307.24</v>
      </c>
      <c r="R192" s="49">
        <f t="shared" si="168"/>
        <v>0</v>
      </c>
      <c r="S192" s="49">
        <f t="shared" si="169"/>
        <v>298.13</v>
      </c>
      <c r="T192" s="130">
        <f t="shared" si="170"/>
        <v>120.29</v>
      </c>
      <c r="U192" s="49">
        <f t="shared" si="171"/>
        <v>11.18</v>
      </c>
      <c r="V192" s="130">
        <f t="shared" si="172"/>
        <v>159</v>
      </c>
      <c r="W192" s="130">
        <f t="shared" si="173"/>
        <v>0</v>
      </c>
      <c r="X192" s="49">
        <f t="shared" si="174"/>
        <v>588.6</v>
      </c>
      <c r="Y192" s="49">
        <f t="shared" si="175"/>
        <v>1895.84</v>
      </c>
      <c r="Z192" s="49"/>
      <c r="AA192" s="139" t="s">
        <v>61</v>
      </c>
      <c r="AB192" s="140">
        <f t="shared" ref="AB192:AH192" si="236">K192+R192</f>
        <v>44.72</v>
      </c>
      <c r="AC192" s="140">
        <f t="shared" si="236"/>
        <v>894.39</v>
      </c>
      <c r="AD192" s="140">
        <f t="shared" si="236"/>
        <v>601.46</v>
      </c>
      <c r="AE192" s="140">
        <f t="shared" si="236"/>
        <v>37.27</v>
      </c>
      <c r="AF192" s="140">
        <f t="shared" si="236"/>
        <v>318</v>
      </c>
      <c r="AG192" s="140">
        <f t="shared" si="236"/>
        <v>0</v>
      </c>
      <c r="AH192" s="140">
        <f t="shared" si="236"/>
        <v>1895.84</v>
      </c>
      <c r="AI192" s="139" t="s">
        <v>35</v>
      </c>
    </row>
    <row r="193" s="114" customFormat="1" ht="16" customHeight="1" spans="1:35">
      <c r="A193" s="129">
        <f t="shared" si="160"/>
        <v>190</v>
      </c>
      <c r="B193" s="49" t="s">
        <v>129</v>
      </c>
      <c r="C193" s="130" t="s">
        <v>542</v>
      </c>
      <c r="D193" s="49" t="s">
        <v>543</v>
      </c>
      <c r="E193" s="49">
        <v>3726.65</v>
      </c>
      <c r="F193" s="49">
        <v>3726.65</v>
      </c>
      <c r="G193" s="130">
        <v>6014.67</v>
      </c>
      <c r="H193" s="49">
        <v>3726.65</v>
      </c>
      <c r="I193" s="130">
        <v>3180</v>
      </c>
      <c r="J193" s="130"/>
      <c r="K193" s="49">
        <f t="shared" si="161"/>
        <v>44.72</v>
      </c>
      <c r="L193" s="49">
        <f t="shared" si="162"/>
        <v>596.26</v>
      </c>
      <c r="M193" s="130">
        <f t="shared" si="163"/>
        <v>481.17</v>
      </c>
      <c r="N193" s="49">
        <f t="shared" si="164"/>
        <v>26.09</v>
      </c>
      <c r="O193" s="130">
        <f t="shared" si="165"/>
        <v>159</v>
      </c>
      <c r="P193" s="130">
        <f t="shared" si="166"/>
        <v>0</v>
      </c>
      <c r="Q193" s="130">
        <f t="shared" si="167"/>
        <v>1307.24</v>
      </c>
      <c r="R193" s="49">
        <f t="shared" si="168"/>
        <v>0</v>
      </c>
      <c r="S193" s="49">
        <f t="shared" si="169"/>
        <v>298.13</v>
      </c>
      <c r="T193" s="130">
        <f t="shared" si="170"/>
        <v>120.29</v>
      </c>
      <c r="U193" s="49">
        <f t="shared" si="171"/>
        <v>11.18</v>
      </c>
      <c r="V193" s="130">
        <f t="shared" si="172"/>
        <v>159</v>
      </c>
      <c r="W193" s="130">
        <f t="shared" si="173"/>
        <v>0</v>
      </c>
      <c r="X193" s="49">
        <f t="shared" si="174"/>
        <v>588.6</v>
      </c>
      <c r="Y193" s="49">
        <f t="shared" si="175"/>
        <v>1895.84</v>
      </c>
      <c r="Z193" s="49"/>
      <c r="AA193" s="139" t="s">
        <v>61</v>
      </c>
      <c r="AB193" s="140">
        <f t="shared" ref="AB193:AH193" si="237">K193+R193</f>
        <v>44.72</v>
      </c>
      <c r="AC193" s="140">
        <f t="shared" si="237"/>
        <v>894.39</v>
      </c>
      <c r="AD193" s="140">
        <f t="shared" si="237"/>
        <v>601.46</v>
      </c>
      <c r="AE193" s="140">
        <f t="shared" si="237"/>
        <v>37.27</v>
      </c>
      <c r="AF193" s="140">
        <f t="shared" si="237"/>
        <v>318</v>
      </c>
      <c r="AG193" s="140">
        <f t="shared" si="237"/>
        <v>0</v>
      </c>
      <c r="AH193" s="140">
        <f t="shared" si="237"/>
        <v>1895.84</v>
      </c>
      <c r="AI193" s="139" t="s">
        <v>35</v>
      </c>
    </row>
    <row r="194" s="114" customFormat="1" ht="16" customHeight="1" spans="1:35">
      <c r="A194" s="129">
        <f t="shared" si="160"/>
        <v>191</v>
      </c>
      <c r="B194" s="49" t="s">
        <v>50</v>
      </c>
      <c r="C194" s="130" t="s">
        <v>544</v>
      </c>
      <c r="D194" s="49" t="s">
        <v>545</v>
      </c>
      <c r="E194" s="49">
        <v>3820</v>
      </c>
      <c r="F194" s="49">
        <v>3820</v>
      </c>
      <c r="G194" s="130">
        <v>6014.67</v>
      </c>
      <c r="H194" s="49">
        <v>3820</v>
      </c>
      <c r="I194" s="130">
        <v>4180</v>
      </c>
      <c r="J194" s="130"/>
      <c r="K194" s="49">
        <f t="shared" si="161"/>
        <v>45.84</v>
      </c>
      <c r="L194" s="49">
        <f t="shared" si="162"/>
        <v>611.2</v>
      </c>
      <c r="M194" s="130">
        <f t="shared" si="163"/>
        <v>481.17</v>
      </c>
      <c r="N194" s="49">
        <f t="shared" si="164"/>
        <v>26.74</v>
      </c>
      <c r="O194" s="130">
        <f t="shared" si="165"/>
        <v>209</v>
      </c>
      <c r="P194" s="130">
        <f t="shared" si="166"/>
        <v>0</v>
      </c>
      <c r="Q194" s="130">
        <f t="shared" si="167"/>
        <v>1373.95</v>
      </c>
      <c r="R194" s="49">
        <f t="shared" si="168"/>
        <v>0</v>
      </c>
      <c r="S194" s="49">
        <f t="shared" si="169"/>
        <v>305.6</v>
      </c>
      <c r="T194" s="130">
        <f t="shared" si="170"/>
        <v>120.29</v>
      </c>
      <c r="U194" s="49">
        <f t="shared" si="171"/>
        <v>11.46</v>
      </c>
      <c r="V194" s="130">
        <f t="shared" si="172"/>
        <v>209</v>
      </c>
      <c r="W194" s="130">
        <f t="shared" si="173"/>
        <v>0</v>
      </c>
      <c r="X194" s="49">
        <f t="shared" si="174"/>
        <v>646.35</v>
      </c>
      <c r="Y194" s="49">
        <f t="shared" si="175"/>
        <v>2020.3</v>
      </c>
      <c r="Z194" s="49"/>
      <c r="AA194" s="139" t="s">
        <v>50</v>
      </c>
      <c r="AB194" s="140">
        <f t="shared" ref="AB194:AH194" si="238">K194+R194</f>
        <v>45.84</v>
      </c>
      <c r="AC194" s="140">
        <f t="shared" si="238"/>
        <v>916.8</v>
      </c>
      <c r="AD194" s="140">
        <f t="shared" si="238"/>
        <v>601.46</v>
      </c>
      <c r="AE194" s="140">
        <f t="shared" si="238"/>
        <v>38.2</v>
      </c>
      <c r="AF194" s="140">
        <f t="shared" si="238"/>
        <v>418</v>
      </c>
      <c r="AG194" s="140">
        <f t="shared" si="238"/>
        <v>0</v>
      </c>
      <c r="AH194" s="140">
        <f t="shared" si="238"/>
        <v>2020.3</v>
      </c>
      <c r="AI194" s="139" t="s">
        <v>31</v>
      </c>
    </row>
    <row r="195" s="39" customFormat="1" ht="16" customHeight="1" spans="1:35">
      <c r="A195" s="129">
        <f t="shared" ref="A195:A202" si="239">ROW()-3</f>
        <v>192</v>
      </c>
      <c r="B195" s="49" t="s">
        <v>517</v>
      </c>
      <c r="C195" s="130" t="s">
        <v>546</v>
      </c>
      <c r="D195" s="49" t="s">
        <v>547</v>
      </c>
      <c r="E195" s="49">
        <v>3820</v>
      </c>
      <c r="F195" s="49">
        <v>3820</v>
      </c>
      <c r="G195" s="130">
        <v>6014.67</v>
      </c>
      <c r="H195" s="49">
        <v>3820</v>
      </c>
      <c r="I195" s="130">
        <v>4180</v>
      </c>
      <c r="J195" s="130"/>
      <c r="K195" s="49">
        <f t="shared" ref="K195:K202" si="240">ROUND(E195*0.012,2)</f>
        <v>45.84</v>
      </c>
      <c r="L195" s="49">
        <f t="shared" ref="L195:L202" si="241">ROUND(F195*0.16,2)</f>
        <v>611.2</v>
      </c>
      <c r="M195" s="130">
        <f t="shared" ref="M195:M202" si="242">ROUND(G195*0.08,2)</f>
        <v>481.17</v>
      </c>
      <c r="N195" s="49">
        <f t="shared" ref="N195:N202" si="243">ROUND(H195*0.007,2)</f>
        <v>26.74</v>
      </c>
      <c r="O195" s="130">
        <f t="shared" ref="O195:O202" si="244">I195*5%</f>
        <v>209</v>
      </c>
      <c r="P195" s="130">
        <f t="shared" ref="P195:P202" si="245">J195*50%</f>
        <v>0</v>
      </c>
      <c r="Q195" s="130">
        <f t="shared" ref="Q195:Q202" si="246">SUM(K195:P195)</f>
        <v>1373.95</v>
      </c>
      <c r="R195" s="49">
        <f t="shared" ref="R195:R202" si="247">E195*0</f>
        <v>0</v>
      </c>
      <c r="S195" s="49">
        <f t="shared" ref="S195:S202" si="248">ROUND(F195*0.08,2)</f>
        <v>305.6</v>
      </c>
      <c r="T195" s="130">
        <f t="shared" ref="T195:T202" si="249">ROUND(G195*0.02,2)</f>
        <v>120.29</v>
      </c>
      <c r="U195" s="49">
        <f t="shared" ref="U195:U202" si="250">ROUND(H195*0.003,2)</f>
        <v>11.46</v>
      </c>
      <c r="V195" s="130">
        <f t="shared" ref="V195:V202" si="251">I195*5%</f>
        <v>209</v>
      </c>
      <c r="W195" s="130">
        <f t="shared" ref="W195:W202" si="252">J195*50%</f>
        <v>0</v>
      </c>
      <c r="X195" s="49">
        <f t="shared" ref="X195:X202" si="253">SUM(R195:W195)</f>
        <v>646.35</v>
      </c>
      <c r="Y195" s="49">
        <f t="shared" ref="Y195:Y202" si="254">Q195+X195</f>
        <v>2020.3</v>
      </c>
      <c r="Z195" s="49"/>
      <c r="AA195" s="139" t="s">
        <v>82</v>
      </c>
      <c r="AB195" s="140">
        <f t="shared" ref="AB195:AH195" si="255">K195+R195</f>
        <v>45.84</v>
      </c>
      <c r="AC195" s="140">
        <f t="shared" si="255"/>
        <v>916.8</v>
      </c>
      <c r="AD195" s="140">
        <f t="shared" si="255"/>
        <v>601.46</v>
      </c>
      <c r="AE195" s="140">
        <f t="shared" si="255"/>
        <v>38.2</v>
      </c>
      <c r="AF195" s="140">
        <f t="shared" si="255"/>
        <v>418</v>
      </c>
      <c r="AG195" s="140">
        <f t="shared" si="255"/>
        <v>0</v>
      </c>
      <c r="AH195" s="140">
        <f t="shared" si="255"/>
        <v>2020.3</v>
      </c>
      <c r="AI195" s="139" t="s">
        <v>35</v>
      </c>
    </row>
    <row r="196" s="39" customFormat="1" ht="16" customHeight="1" spans="1:35">
      <c r="A196" s="129">
        <f t="shared" si="239"/>
        <v>193</v>
      </c>
      <c r="B196" s="49" t="s">
        <v>223</v>
      </c>
      <c r="C196" s="130" t="s">
        <v>548</v>
      </c>
      <c r="D196" s="49" t="s">
        <v>549</v>
      </c>
      <c r="E196" s="49">
        <v>3726.65</v>
      </c>
      <c r="F196" s="49">
        <v>3726.65</v>
      </c>
      <c r="G196" s="130">
        <v>6014.67</v>
      </c>
      <c r="H196" s="49">
        <v>3726.65</v>
      </c>
      <c r="I196" s="130">
        <v>3180</v>
      </c>
      <c r="J196" s="130"/>
      <c r="K196" s="49">
        <f t="shared" si="240"/>
        <v>44.72</v>
      </c>
      <c r="L196" s="49">
        <f t="shared" si="241"/>
        <v>596.26</v>
      </c>
      <c r="M196" s="130">
        <f t="shared" si="242"/>
        <v>481.17</v>
      </c>
      <c r="N196" s="49">
        <f t="shared" si="243"/>
        <v>26.09</v>
      </c>
      <c r="O196" s="130">
        <f t="shared" si="244"/>
        <v>159</v>
      </c>
      <c r="P196" s="130">
        <f t="shared" si="245"/>
        <v>0</v>
      </c>
      <c r="Q196" s="130">
        <f t="shared" si="246"/>
        <v>1307.24</v>
      </c>
      <c r="R196" s="49">
        <f t="shared" si="247"/>
        <v>0</v>
      </c>
      <c r="S196" s="49">
        <f t="shared" si="248"/>
        <v>298.13</v>
      </c>
      <c r="T196" s="130">
        <f t="shared" si="249"/>
        <v>120.29</v>
      </c>
      <c r="U196" s="49">
        <f t="shared" si="250"/>
        <v>11.18</v>
      </c>
      <c r="V196" s="130">
        <f t="shared" si="251"/>
        <v>159</v>
      </c>
      <c r="W196" s="130">
        <f t="shared" si="252"/>
        <v>0</v>
      </c>
      <c r="X196" s="49">
        <f t="shared" si="253"/>
        <v>588.6</v>
      </c>
      <c r="Y196" s="49">
        <f t="shared" si="254"/>
        <v>1895.84</v>
      </c>
      <c r="Z196" s="49"/>
      <c r="AA196" s="139" t="s">
        <v>58</v>
      </c>
      <c r="AB196" s="140">
        <f t="shared" ref="AB196:AH196" si="256">K196+R196</f>
        <v>44.72</v>
      </c>
      <c r="AC196" s="140">
        <f t="shared" si="256"/>
        <v>894.39</v>
      </c>
      <c r="AD196" s="140">
        <f t="shared" si="256"/>
        <v>601.46</v>
      </c>
      <c r="AE196" s="140">
        <f t="shared" si="256"/>
        <v>37.27</v>
      </c>
      <c r="AF196" s="140">
        <f t="shared" si="256"/>
        <v>318</v>
      </c>
      <c r="AG196" s="140">
        <f t="shared" si="256"/>
        <v>0</v>
      </c>
      <c r="AH196" s="140">
        <f t="shared" si="256"/>
        <v>1895.84</v>
      </c>
      <c r="AI196" s="139" t="s">
        <v>33</v>
      </c>
    </row>
    <row r="197" s="39" customFormat="1" ht="16" customHeight="1" spans="1:35">
      <c r="A197" s="129">
        <f t="shared" si="239"/>
        <v>194</v>
      </c>
      <c r="B197" s="49" t="s">
        <v>223</v>
      </c>
      <c r="C197" s="130" t="s">
        <v>550</v>
      </c>
      <c r="D197" s="49" t="s">
        <v>551</v>
      </c>
      <c r="E197" s="49">
        <v>3726.65</v>
      </c>
      <c r="F197" s="49">
        <v>3726.65</v>
      </c>
      <c r="G197" s="130">
        <v>6014.67</v>
      </c>
      <c r="H197" s="49">
        <v>3726.65</v>
      </c>
      <c r="I197" s="130">
        <v>3180</v>
      </c>
      <c r="J197" s="130"/>
      <c r="K197" s="49">
        <f t="shared" si="240"/>
        <v>44.72</v>
      </c>
      <c r="L197" s="49">
        <f t="shared" si="241"/>
        <v>596.26</v>
      </c>
      <c r="M197" s="130">
        <f t="shared" si="242"/>
        <v>481.17</v>
      </c>
      <c r="N197" s="49">
        <f t="shared" si="243"/>
        <v>26.09</v>
      </c>
      <c r="O197" s="130">
        <f t="shared" si="244"/>
        <v>159</v>
      </c>
      <c r="P197" s="130">
        <f t="shared" si="245"/>
        <v>0</v>
      </c>
      <c r="Q197" s="130">
        <f t="shared" si="246"/>
        <v>1307.24</v>
      </c>
      <c r="R197" s="49">
        <f t="shared" si="247"/>
        <v>0</v>
      </c>
      <c r="S197" s="49">
        <f t="shared" si="248"/>
        <v>298.13</v>
      </c>
      <c r="T197" s="130">
        <f t="shared" si="249"/>
        <v>120.29</v>
      </c>
      <c r="U197" s="49">
        <f t="shared" si="250"/>
        <v>11.18</v>
      </c>
      <c r="V197" s="130">
        <f t="shared" si="251"/>
        <v>159</v>
      </c>
      <c r="W197" s="130">
        <f t="shared" si="252"/>
        <v>0</v>
      </c>
      <c r="X197" s="49">
        <f t="shared" si="253"/>
        <v>588.6</v>
      </c>
      <c r="Y197" s="49">
        <f t="shared" si="254"/>
        <v>1895.84</v>
      </c>
      <c r="Z197" s="49"/>
      <c r="AA197" s="139" t="s">
        <v>59</v>
      </c>
      <c r="AB197" s="140">
        <f t="shared" ref="AB197:AH197" si="257">K197+R197</f>
        <v>44.72</v>
      </c>
      <c r="AC197" s="140">
        <f t="shared" si="257"/>
        <v>894.39</v>
      </c>
      <c r="AD197" s="140">
        <f t="shared" si="257"/>
        <v>601.46</v>
      </c>
      <c r="AE197" s="140">
        <f t="shared" si="257"/>
        <v>37.27</v>
      </c>
      <c r="AF197" s="140">
        <f t="shared" si="257"/>
        <v>318</v>
      </c>
      <c r="AG197" s="140">
        <f t="shared" si="257"/>
        <v>0</v>
      </c>
      <c r="AH197" s="140">
        <f t="shared" si="257"/>
        <v>1895.84</v>
      </c>
      <c r="AI197" s="139" t="s">
        <v>33</v>
      </c>
    </row>
    <row r="198" s="39" customFormat="1" ht="16" customHeight="1" spans="1:35">
      <c r="A198" s="129">
        <f t="shared" si="239"/>
        <v>195</v>
      </c>
      <c r="B198" s="49" t="s">
        <v>533</v>
      </c>
      <c r="C198" s="130" t="s">
        <v>552</v>
      </c>
      <c r="D198" s="49" t="s">
        <v>553</v>
      </c>
      <c r="E198" s="49">
        <v>3726.65</v>
      </c>
      <c r="F198" s="49">
        <v>3726.65</v>
      </c>
      <c r="G198" s="130">
        <v>6014.67</v>
      </c>
      <c r="H198" s="49">
        <v>3726.65</v>
      </c>
      <c r="I198" s="130">
        <v>3180</v>
      </c>
      <c r="J198" s="130"/>
      <c r="K198" s="49">
        <f t="shared" si="240"/>
        <v>44.72</v>
      </c>
      <c r="L198" s="49">
        <f t="shared" si="241"/>
        <v>596.26</v>
      </c>
      <c r="M198" s="130">
        <f t="shared" si="242"/>
        <v>481.17</v>
      </c>
      <c r="N198" s="49">
        <f t="shared" si="243"/>
        <v>26.09</v>
      </c>
      <c r="O198" s="130">
        <f t="shared" si="244"/>
        <v>159</v>
      </c>
      <c r="P198" s="130">
        <f t="shared" si="245"/>
        <v>0</v>
      </c>
      <c r="Q198" s="130">
        <f t="shared" si="246"/>
        <v>1307.24</v>
      </c>
      <c r="R198" s="49">
        <f t="shared" si="247"/>
        <v>0</v>
      </c>
      <c r="S198" s="49">
        <f t="shared" si="248"/>
        <v>298.13</v>
      </c>
      <c r="T198" s="130">
        <f t="shared" si="249"/>
        <v>120.29</v>
      </c>
      <c r="U198" s="49">
        <f t="shared" si="250"/>
        <v>11.18</v>
      </c>
      <c r="V198" s="130">
        <f t="shared" si="251"/>
        <v>159</v>
      </c>
      <c r="W198" s="130">
        <f t="shared" si="252"/>
        <v>0</v>
      </c>
      <c r="X198" s="49">
        <f t="shared" si="253"/>
        <v>588.6</v>
      </c>
      <c r="Y198" s="49">
        <f t="shared" si="254"/>
        <v>1895.84</v>
      </c>
      <c r="Z198" s="49"/>
      <c r="AA198" s="139" t="s">
        <v>60</v>
      </c>
      <c r="AB198" s="140">
        <f t="shared" ref="AB198:AH198" si="258">K198+R198</f>
        <v>44.72</v>
      </c>
      <c r="AC198" s="140">
        <f t="shared" si="258"/>
        <v>894.39</v>
      </c>
      <c r="AD198" s="140">
        <f t="shared" si="258"/>
        <v>601.46</v>
      </c>
      <c r="AE198" s="140">
        <f t="shared" si="258"/>
        <v>37.27</v>
      </c>
      <c r="AF198" s="140">
        <f t="shared" si="258"/>
        <v>318</v>
      </c>
      <c r="AG198" s="140">
        <f t="shared" si="258"/>
        <v>0</v>
      </c>
      <c r="AH198" s="140">
        <f t="shared" si="258"/>
        <v>1895.84</v>
      </c>
      <c r="AI198" s="139" t="s">
        <v>34</v>
      </c>
    </row>
    <row r="199" s="39" customFormat="1" ht="16" customHeight="1" spans="1:35">
      <c r="A199" s="129">
        <f t="shared" si="239"/>
        <v>196</v>
      </c>
      <c r="B199" s="49" t="s">
        <v>217</v>
      </c>
      <c r="C199" s="130" t="s">
        <v>554</v>
      </c>
      <c r="D199" s="448" t="s">
        <v>555</v>
      </c>
      <c r="E199" s="49">
        <v>3726.65</v>
      </c>
      <c r="F199" s="49">
        <v>3726.65</v>
      </c>
      <c r="G199" s="130">
        <v>6014.67</v>
      </c>
      <c r="H199" s="49">
        <v>3726.65</v>
      </c>
      <c r="I199" s="130">
        <v>4180</v>
      </c>
      <c r="J199" s="130"/>
      <c r="K199" s="49">
        <f t="shared" si="240"/>
        <v>44.72</v>
      </c>
      <c r="L199" s="49">
        <f t="shared" si="241"/>
        <v>596.26</v>
      </c>
      <c r="M199" s="130">
        <f t="shared" si="242"/>
        <v>481.17</v>
      </c>
      <c r="N199" s="49">
        <f t="shared" si="243"/>
        <v>26.09</v>
      </c>
      <c r="O199" s="130">
        <f t="shared" si="244"/>
        <v>209</v>
      </c>
      <c r="P199" s="130">
        <f t="shared" si="245"/>
        <v>0</v>
      </c>
      <c r="Q199" s="130">
        <f t="shared" si="246"/>
        <v>1357.24</v>
      </c>
      <c r="R199" s="49">
        <f t="shared" si="247"/>
        <v>0</v>
      </c>
      <c r="S199" s="49">
        <f t="shared" si="248"/>
        <v>298.13</v>
      </c>
      <c r="T199" s="130">
        <f t="shared" si="249"/>
        <v>120.29</v>
      </c>
      <c r="U199" s="49">
        <f t="shared" si="250"/>
        <v>11.18</v>
      </c>
      <c r="V199" s="130">
        <f t="shared" si="251"/>
        <v>209</v>
      </c>
      <c r="W199" s="130">
        <f t="shared" si="252"/>
        <v>0</v>
      </c>
      <c r="X199" s="49">
        <f t="shared" si="253"/>
        <v>638.6</v>
      </c>
      <c r="Y199" s="49">
        <f t="shared" si="254"/>
        <v>1995.84</v>
      </c>
      <c r="Z199" s="49"/>
      <c r="AA199" s="139" t="s">
        <v>60</v>
      </c>
      <c r="AB199" s="140">
        <f t="shared" ref="AB199:AH199" si="259">K199+R199</f>
        <v>44.72</v>
      </c>
      <c r="AC199" s="140">
        <f t="shared" si="259"/>
        <v>894.39</v>
      </c>
      <c r="AD199" s="140">
        <f t="shared" si="259"/>
        <v>601.46</v>
      </c>
      <c r="AE199" s="140">
        <f t="shared" si="259"/>
        <v>37.27</v>
      </c>
      <c r="AF199" s="140">
        <f t="shared" si="259"/>
        <v>418</v>
      </c>
      <c r="AG199" s="140">
        <f t="shared" si="259"/>
        <v>0</v>
      </c>
      <c r="AH199" s="140">
        <f t="shared" si="259"/>
        <v>1995.84</v>
      </c>
      <c r="AI199" s="139" t="s">
        <v>34</v>
      </c>
    </row>
    <row r="200" s="39" customFormat="1" ht="16" customHeight="1" spans="1:35">
      <c r="A200" s="129">
        <f t="shared" si="239"/>
        <v>197</v>
      </c>
      <c r="B200" s="49" t="s">
        <v>533</v>
      </c>
      <c r="C200" s="130" t="s">
        <v>556</v>
      </c>
      <c r="D200" s="49" t="s">
        <v>557</v>
      </c>
      <c r="E200" s="49">
        <v>3726.65</v>
      </c>
      <c r="F200" s="49">
        <v>3726.65</v>
      </c>
      <c r="G200" s="130">
        <v>6014.67</v>
      </c>
      <c r="H200" s="49">
        <v>3726.65</v>
      </c>
      <c r="I200" s="130">
        <v>2200</v>
      </c>
      <c r="J200" s="130"/>
      <c r="K200" s="49">
        <f t="shared" si="240"/>
        <v>44.72</v>
      </c>
      <c r="L200" s="49">
        <f t="shared" si="241"/>
        <v>596.26</v>
      </c>
      <c r="M200" s="130">
        <f t="shared" si="242"/>
        <v>481.17</v>
      </c>
      <c r="N200" s="49">
        <f t="shared" si="243"/>
        <v>26.09</v>
      </c>
      <c r="O200" s="130">
        <f t="shared" si="244"/>
        <v>110</v>
      </c>
      <c r="P200" s="130">
        <f t="shared" si="245"/>
        <v>0</v>
      </c>
      <c r="Q200" s="130">
        <f t="shared" si="246"/>
        <v>1258.24</v>
      </c>
      <c r="R200" s="49">
        <f t="shared" si="247"/>
        <v>0</v>
      </c>
      <c r="S200" s="49">
        <f t="shared" si="248"/>
        <v>298.13</v>
      </c>
      <c r="T200" s="130">
        <f t="shared" si="249"/>
        <v>120.29</v>
      </c>
      <c r="U200" s="49">
        <f t="shared" si="250"/>
        <v>11.18</v>
      </c>
      <c r="V200" s="130">
        <f t="shared" si="251"/>
        <v>110</v>
      </c>
      <c r="W200" s="130">
        <f t="shared" si="252"/>
        <v>0</v>
      </c>
      <c r="X200" s="49">
        <f t="shared" si="253"/>
        <v>539.6</v>
      </c>
      <c r="Y200" s="49">
        <f t="shared" si="254"/>
        <v>1797.84</v>
      </c>
      <c r="Z200" s="49"/>
      <c r="AA200" s="139" t="s">
        <v>55</v>
      </c>
      <c r="AB200" s="140">
        <f t="shared" ref="AB200:AH200" si="260">K200+R200</f>
        <v>44.72</v>
      </c>
      <c r="AC200" s="140">
        <f t="shared" si="260"/>
        <v>894.39</v>
      </c>
      <c r="AD200" s="140">
        <f t="shared" si="260"/>
        <v>601.46</v>
      </c>
      <c r="AE200" s="140">
        <f t="shared" si="260"/>
        <v>37.27</v>
      </c>
      <c r="AF200" s="140">
        <f t="shared" si="260"/>
        <v>220</v>
      </c>
      <c r="AG200" s="140">
        <f t="shared" si="260"/>
        <v>0</v>
      </c>
      <c r="AH200" s="140">
        <f t="shared" si="260"/>
        <v>1797.84</v>
      </c>
      <c r="AI200" s="139" t="s">
        <v>32</v>
      </c>
    </row>
    <row r="201" s="39" customFormat="1" ht="16" customHeight="1" spans="1:35">
      <c r="A201" s="129">
        <f t="shared" si="239"/>
        <v>198</v>
      </c>
      <c r="B201" s="49" t="s">
        <v>533</v>
      </c>
      <c r="C201" s="130" t="s">
        <v>558</v>
      </c>
      <c r="D201" s="49" t="s">
        <v>559</v>
      </c>
      <c r="E201" s="49">
        <v>3726.65</v>
      </c>
      <c r="F201" s="49">
        <v>3726.65</v>
      </c>
      <c r="G201" s="130">
        <v>6014.67</v>
      </c>
      <c r="H201" s="49">
        <v>3726.65</v>
      </c>
      <c r="I201" s="130">
        <v>2200</v>
      </c>
      <c r="J201" s="130"/>
      <c r="K201" s="49">
        <f t="shared" si="240"/>
        <v>44.72</v>
      </c>
      <c r="L201" s="49">
        <f t="shared" si="241"/>
        <v>596.26</v>
      </c>
      <c r="M201" s="130">
        <f t="shared" si="242"/>
        <v>481.17</v>
      </c>
      <c r="N201" s="49">
        <f t="shared" si="243"/>
        <v>26.09</v>
      </c>
      <c r="O201" s="130">
        <f t="shared" si="244"/>
        <v>110</v>
      </c>
      <c r="P201" s="130">
        <f t="shared" si="245"/>
        <v>0</v>
      </c>
      <c r="Q201" s="130">
        <f t="shared" si="246"/>
        <v>1258.24</v>
      </c>
      <c r="R201" s="49">
        <f t="shared" si="247"/>
        <v>0</v>
      </c>
      <c r="S201" s="49">
        <f t="shared" si="248"/>
        <v>298.13</v>
      </c>
      <c r="T201" s="130">
        <f t="shared" si="249"/>
        <v>120.29</v>
      </c>
      <c r="U201" s="49">
        <f t="shared" si="250"/>
        <v>11.18</v>
      </c>
      <c r="V201" s="130">
        <f t="shared" si="251"/>
        <v>110</v>
      </c>
      <c r="W201" s="130">
        <f t="shared" si="252"/>
        <v>0</v>
      </c>
      <c r="X201" s="49">
        <f t="shared" si="253"/>
        <v>539.6</v>
      </c>
      <c r="Y201" s="49">
        <f t="shared" si="254"/>
        <v>1797.84</v>
      </c>
      <c r="Z201" s="49"/>
      <c r="AA201" s="139" t="s">
        <v>55</v>
      </c>
      <c r="AB201" s="140">
        <f t="shared" ref="AB201:AH201" si="261">K201+R201</f>
        <v>44.72</v>
      </c>
      <c r="AC201" s="140">
        <f t="shared" si="261"/>
        <v>894.39</v>
      </c>
      <c r="AD201" s="140">
        <f t="shared" si="261"/>
        <v>601.46</v>
      </c>
      <c r="AE201" s="140">
        <f t="shared" si="261"/>
        <v>37.27</v>
      </c>
      <c r="AF201" s="140">
        <f t="shared" si="261"/>
        <v>220</v>
      </c>
      <c r="AG201" s="140">
        <f t="shared" si="261"/>
        <v>0</v>
      </c>
      <c r="AH201" s="140">
        <f t="shared" si="261"/>
        <v>1797.84</v>
      </c>
      <c r="AI201" s="139" t="s">
        <v>32</v>
      </c>
    </row>
    <row r="202" s="39" customFormat="1" ht="16" customHeight="1" spans="1:35">
      <c r="A202" s="129">
        <f t="shared" si="239"/>
        <v>199</v>
      </c>
      <c r="B202" s="49" t="s">
        <v>533</v>
      </c>
      <c r="C202" s="130" t="s">
        <v>560</v>
      </c>
      <c r="D202" s="49" t="s">
        <v>561</v>
      </c>
      <c r="E202" s="49">
        <v>3726.65</v>
      </c>
      <c r="F202" s="49">
        <v>3726.65</v>
      </c>
      <c r="G202" s="130">
        <v>6014.67</v>
      </c>
      <c r="H202" s="49">
        <v>3726.65</v>
      </c>
      <c r="I202" s="130">
        <v>3180</v>
      </c>
      <c r="J202" s="130"/>
      <c r="K202" s="49">
        <f t="shared" si="240"/>
        <v>44.72</v>
      </c>
      <c r="L202" s="49">
        <f t="shared" si="241"/>
        <v>596.26</v>
      </c>
      <c r="M202" s="130">
        <f t="shared" si="242"/>
        <v>481.17</v>
      </c>
      <c r="N202" s="49">
        <f t="shared" si="243"/>
        <v>26.09</v>
      </c>
      <c r="O202" s="130">
        <f t="shared" si="244"/>
        <v>159</v>
      </c>
      <c r="P202" s="130">
        <f t="shared" si="245"/>
        <v>0</v>
      </c>
      <c r="Q202" s="130">
        <f t="shared" si="246"/>
        <v>1307.24</v>
      </c>
      <c r="R202" s="49">
        <f t="shared" si="247"/>
        <v>0</v>
      </c>
      <c r="S202" s="49">
        <f t="shared" si="248"/>
        <v>298.13</v>
      </c>
      <c r="T202" s="130">
        <f t="shared" si="249"/>
        <v>120.29</v>
      </c>
      <c r="U202" s="49">
        <f t="shared" si="250"/>
        <v>11.18</v>
      </c>
      <c r="V202" s="130">
        <f t="shared" si="251"/>
        <v>159</v>
      </c>
      <c r="W202" s="130">
        <f t="shared" si="252"/>
        <v>0</v>
      </c>
      <c r="X202" s="49">
        <f t="shared" si="253"/>
        <v>588.6</v>
      </c>
      <c r="Y202" s="49">
        <f t="shared" si="254"/>
        <v>1895.84</v>
      </c>
      <c r="Z202" s="49"/>
      <c r="AA202" s="139" t="s">
        <v>55</v>
      </c>
      <c r="AB202" s="140">
        <f t="shared" ref="AB202:AH202" si="262">K202+R202</f>
        <v>44.72</v>
      </c>
      <c r="AC202" s="140">
        <f t="shared" si="262"/>
        <v>894.39</v>
      </c>
      <c r="AD202" s="140">
        <f t="shared" si="262"/>
        <v>601.46</v>
      </c>
      <c r="AE202" s="140">
        <f t="shared" si="262"/>
        <v>37.27</v>
      </c>
      <c r="AF202" s="140">
        <f t="shared" si="262"/>
        <v>318</v>
      </c>
      <c r="AG202" s="140">
        <f t="shared" si="262"/>
        <v>0</v>
      </c>
      <c r="AH202" s="140">
        <f t="shared" si="262"/>
        <v>1895.84</v>
      </c>
      <c r="AI202" s="139" t="s">
        <v>35</v>
      </c>
    </row>
    <row r="203" s="39" customFormat="1" ht="16" customHeight="1" spans="1:35">
      <c r="A203" s="129">
        <f t="shared" ref="A203:A257" si="263">ROW()-3</f>
        <v>200</v>
      </c>
      <c r="B203" s="49" t="s">
        <v>533</v>
      </c>
      <c r="C203" s="130" t="s">
        <v>564</v>
      </c>
      <c r="D203" s="49" t="s">
        <v>565</v>
      </c>
      <c r="E203" s="49">
        <v>3726.65</v>
      </c>
      <c r="F203" s="49">
        <v>3726.65</v>
      </c>
      <c r="G203" s="130">
        <v>6014.67</v>
      </c>
      <c r="H203" s="49">
        <v>3726.65</v>
      </c>
      <c r="I203" s="130">
        <v>3180</v>
      </c>
      <c r="J203" s="130"/>
      <c r="K203" s="49">
        <f t="shared" ref="K203:K257" si="264">ROUND(E203*0.012,2)</f>
        <v>44.72</v>
      </c>
      <c r="L203" s="49">
        <f t="shared" ref="L203:L257" si="265">ROUND(F203*0.16,2)</f>
        <v>596.26</v>
      </c>
      <c r="M203" s="130">
        <f t="shared" ref="M203:M257" si="266">ROUND(G203*0.08,2)</f>
        <v>481.17</v>
      </c>
      <c r="N203" s="49">
        <f t="shared" ref="N203:N257" si="267">ROUND(H203*0.007,2)</f>
        <v>26.09</v>
      </c>
      <c r="O203" s="130">
        <f t="shared" ref="O203:O257" si="268">I203*5%</f>
        <v>159</v>
      </c>
      <c r="P203" s="130">
        <f t="shared" ref="P203:P257" si="269">J203*50%</f>
        <v>0</v>
      </c>
      <c r="Q203" s="130">
        <f t="shared" ref="Q203:Q257" si="270">SUM(K203:P203)</f>
        <v>1307.24</v>
      </c>
      <c r="R203" s="49">
        <f t="shared" ref="R203:R257" si="271">E203*0</f>
        <v>0</v>
      </c>
      <c r="S203" s="49">
        <f t="shared" ref="S203:S257" si="272">ROUND(F203*0.08,2)</f>
        <v>298.13</v>
      </c>
      <c r="T203" s="130">
        <f t="shared" ref="T203:T257" si="273">ROUND(G203*0.02,2)</f>
        <v>120.29</v>
      </c>
      <c r="U203" s="49">
        <f t="shared" ref="U203:U257" si="274">ROUND(H203*0.003,2)</f>
        <v>11.18</v>
      </c>
      <c r="V203" s="130">
        <f t="shared" ref="V203:V257" si="275">I203*5%</f>
        <v>159</v>
      </c>
      <c r="W203" s="130">
        <f t="shared" ref="W203:W257" si="276">J203*50%</f>
        <v>0</v>
      </c>
      <c r="X203" s="49">
        <f t="shared" ref="X203:X257" si="277">SUM(R203:W203)</f>
        <v>588.6</v>
      </c>
      <c r="Y203" s="49">
        <f t="shared" ref="Y203:Y257" si="278">Q203+X203</f>
        <v>1895.84</v>
      </c>
      <c r="Z203" s="49"/>
      <c r="AA203" s="139" t="s">
        <v>55</v>
      </c>
      <c r="AB203" s="140">
        <f t="shared" ref="AB203:AH203" si="279">K203+R203</f>
        <v>44.72</v>
      </c>
      <c r="AC203" s="140">
        <f t="shared" si="279"/>
        <v>894.39</v>
      </c>
      <c r="AD203" s="140">
        <f t="shared" si="279"/>
        <v>601.46</v>
      </c>
      <c r="AE203" s="140">
        <f t="shared" si="279"/>
        <v>37.27</v>
      </c>
      <c r="AF203" s="140">
        <f t="shared" si="279"/>
        <v>318</v>
      </c>
      <c r="AG203" s="140">
        <f t="shared" si="279"/>
        <v>0</v>
      </c>
      <c r="AH203" s="140">
        <f t="shared" si="279"/>
        <v>1895.84</v>
      </c>
      <c r="AI203" s="139" t="s">
        <v>35</v>
      </c>
    </row>
    <row r="204" s="39" customFormat="1" ht="16" customHeight="1" spans="1:35">
      <c r="A204" s="129">
        <f t="shared" si="263"/>
        <v>201</v>
      </c>
      <c r="B204" s="49" t="s">
        <v>217</v>
      </c>
      <c r="C204" s="227" t="s">
        <v>566</v>
      </c>
      <c r="D204" s="49" t="s">
        <v>567</v>
      </c>
      <c r="E204" s="49">
        <v>3726.65</v>
      </c>
      <c r="F204" s="49">
        <v>3726.65</v>
      </c>
      <c r="G204" s="130">
        <v>6014.67</v>
      </c>
      <c r="H204" s="49">
        <v>3726.65</v>
      </c>
      <c r="I204" s="130">
        <v>2200</v>
      </c>
      <c r="J204" s="130"/>
      <c r="K204" s="49">
        <f t="shared" si="264"/>
        <v>44.72</v>
      </c>
      <c r="L204" s="49">
        <f t="shared" si="265"/>
        <v>596.26</v>
      </c>
      <c r="M204" s="130">
        <f t="shared" si="266"/>
        <v>481.17</v>
      </c>
      <c r="N204" s="49">
        <f t="shared" si="267"/>
        <v>26.09</v>
      </c>
      <c r="O204" s="130">
        <f t="shared" si="268"/>
        <v>110</v>
      </c>
      <c r="P204" s="130">
        <f t="shared" si="269"/>
        <v>0</v>
      </c>
      <c r="Q204" s="130">
        <f t="shared" si="270"/>
        <v>1258.24</v>
      </c>
      <c r="R204" s="49">
        <f t="shared" si="271"/>
        <v>0</v>
      </c>
      <c r="S204" s="49">
        <f t="shared" si="272"/>
        <v>298.13</v>
      </c>
      <c r="T204" s="130">
        <f t="shared" si="273"/>
        <v>120.29</v>
      </c>
      <c r="U204" s="49">
        <f t="shared" si="274"/>
        <v>11.18</v>
      </c>
      <c r="V204" s="130">
        <f t="shared" si="275"/>
        <v>110</v>
      </c>
      <c r="W204" s="130">
        <f t="shared" si="276"/>
        <v>0</v>
      </c>
      <c r="X204" s="49">
        <f t="shared" si="277"/>
        <v>539.6</v>
      </c>
      <c r="Y204" s="49">
        <f t="shared" si="278"/>
        <v>1797.84</v>
      </c>
      <c r="Z204" s="49"/>
      <c r="AA204" s="139" t="s">
        <v>57</v>
      </c>
      <c r="AB204" s="140">
        <f t="shared" ref="AB204:AH204" si="280">K204+R204</f>
        <v>44.72</v>
      </c>
      <c r="AC204" s="140">
        <f t="shared" si="280"/>
        <v>894.39</v>
      </c>
      <c r="AD204" s="140">
        <f t="shared" si="280"/>
        <v>601.46</v>
      </c>
      <c r="AE204" s="140">
        <f t="shared" si="280"/>
        <v>37.27</v>
      </c>
      <c r="AF204" s="140">
        <f t="shared" si="280"/>
        <v>220</v>
      </c>
      <c r="AG204" s="140">
        <f t="shared" si="280"/>
        <v>0</v>
      </c>
      <c r="AH204" s="140">
        <f t="shared" si="280"/>
        <v>1797.84</v>
      </c>
      <c r="AI204" s="139" t="s">
        <v>32</v>
      </c>
    </row>
    <row r="205" s="39" customFormat="1" ht="16" customHeight="1" spans="1:35">
      <c r="A205" s="129">
        <f t="shared" si="263"/>
        <v>202</v>
      </c>
      <c r="B205" s="49" t="s">
        <v>568</v>
      </c>
      <c r="C205" s="130" t="s">
        <v>569</v>
      </c>
      <c r="D205" s="49" t="s">
        <v>570</v>
      </c>
      <c r="E205" s="49">
        <v>3726.65</v>
      </c>
      <c r="F205" s="49">
        <v>3726.65</v>
      </c>
      <c r="G205" s="130">
        <v>6014.67</v>
      </c>
      <c r="H205" s="49">
        <v>3726.65</v>
      </c>
      <c r="I205" s="130">
        <v>2200</v>
      </c>
      <c r="J205" s="130"/>
      <c r="K205" s="49">
        <f t="shared" si="264"/>
        <v>44.72</v>
      </c>
      <c r="L205" s="49">
        <f t="shared" si="265"/>
        <v>596.26</v>
      </c>
      <c r="M205" s="130">
        <f t="shared" si="266"/>
        <v>481.17</v>
      </c>
      <c r="N205" s="49">
        <f t="shared" si="267"/>
        <v>26.09</v>
      </c>
      <c r="O205" s="130">
        <f t="shared" si="268"/>
        <v>110</v>
      </c>
      <c r="P205" s="130">
        <f t="shared" si="269"/>
        <v>0</v>
      </c>
      <c r="Q205" s="130">
        <f t="shared" si="270"/>
        <v>1258.24</v>
      </c>
      <c r="R205" s="49">
        <f t="shared" si="271"/>
        <v>0</v>
      </c>
      <c r="S205" s="49">
        <f t="shared" si="272"/>
        <v>298.13</v>
      </c>
      <c r="T205" s="130">
        <f t="shared" si="273"/>
        <v>120.29</v>
      </c>
      <c r="U205" s="49">
        <f t="shared" si="274"/>
        <v>11.18</v>
      </c>
      <c r="V205" s="130">
        <f t="shared" si="275"/>
        <v>110</v>
      </c>
      <c r="W205" s="130">
        <f t="shared" si="276"/>
        <v>0</v>
      </c>
      <c r="X205" s="49">
        <f t="shared" si="277"/>
        <v>539.6</v>
      </c>
      <c r="Y205" s="49">
        <f t="shared" si="278"/>
        <v>1797.84</v>
      </c>
      <c r="Z205" s="49"/>
      <c r="AA205" s="139" t="s">
        <v>54</v>
      </c>
      <c r="AB205" s="140">
        <f t="shared" ref="AB205:AH205" si="281">K205+R205</f>
        <v>44.72</v>
      </c>
      <c r="AC205" s="140">
        <f t="shared" si="281"/>
        <v>894.39</v>
      </c>
      <c r="AD205" s="140">
        <f t="shared" si="281"/>
        <v>601.46</v>
      </c>
      <c r="AE205" s="140">
        <f t="shared" si="281"/>
        <v>37.27</v>
      </c>
      <c r="AF205" s="140">
        <f t="shared" si="281"/>
        <v>220</v>
      </c>
      <c r="AG205" s="140">
        <f t="shared" si="281"/>
        <v>0</v>
      </c>
      <c r="AH205" s="140">
        <f t="shared" si="281"/>
        <v>1797.84</v>
      </c>
      <c r="AI205" s="139" t="s">
        <v>32</v>
      </c>
    </row>
    <row r="206" s="39" customFormat="1" ht="16" customHeight="1" spans="1:35">
      <c r="A206" s="129">
        <f t="shared" si="263"/>
        <v>203</v>
      </c>
      <c r="B206" s="49" t="s">
        <v>568</v>
      </c>
      <c r="C206" s="130" t="s">
        <v>571</v>
      </c>
      <c r="D206" s="49" t="s">
        <v>572</v>
      </c>
      <c r="E206" s="49">
        <v>3726.65</v>
      </c>
      <c r="F206" s="49">
        <v>3726.65</v>
      </c>
      <c r="G206" s="130">
        <v>6014.67</v>
      </c>
      <c r="H206" s="49">
        <v>3726.65</v>
      </c>
      <c r="I206" s="130">
        <v>2200</v>
      </c>
      <c r="J206" s="130"/>
      <c r="K206" s="49">
        <f t="shared" si="264"/>
        <v>44.72</v>
      </c>
      <c r="L206" s="49">
        <f t="shared" si="265"/>
        <v>596.26</v>
      </c>
      <c r="M206" s="130">
        <f t="shared" si="266"/>
        <v>481.17</v>
      </c>
      <c r="N206" s="49">
        <f t="shared" si="267"/>
        <v>26.09</v>
      </c>
      <c r="O206" s="130">
        <f t="shared" si="268"/>
        <v>110</v>
      </c>
      <c r="P206" s="130">
        <f t="shared" si="269"/>
        <v>0</v>
      </c>
      <c r="Q206" s="130">
        <f t="shared" si="270"/>
        <v>1258.24</v>
      </c>
      <c r="R206" s="49">
        <f t="shared" si="271"/>
        <v>0</v>
      </c>
      <c r="S206" s="49">
        <f t="shared" si="272"/>
        <v>298.13</v>
      </c>
      <c r="T206" s="130">
        <f t="shared" si="273"/>
        <v>120.29</v>
      </c>
      <c r="U206" s="49">
        <f t="shared" si="274"/>
        <v>11.18</v>
      </c>
      <c r="V206" s="130">
        <f t="shared" si="275"/>
        <v>110</v>
      </c>
      <c r="W206" s="130">
        <f t="shared" si="276"/>
        <v>0</v>
      </c>
      <c r="X206" s="49">
        <f t="shared" si="277"/>
        <v>539.6</v>
      </c>
      <c r="Y206" s="49">
        <f t="shared" si="278"/>
        <v>1797.84</v>
      </c>
      <c r="Z206" s="49"/>
      <c r="AA206" s="139" t="s">
        <v>52</v>
      </c>
      <c r="AB206" s="140">
        <f t="shared" ref="AB206:AH206" si="282">K206+R206</f>
        <v>44.72</v>
      </c>
      <c r="AC206" s="140">
        <f t="shared" si="282"/>
        <v>894.39</v>
      </c>
      <c r="AD206" s="140">
        <f t="shared" si="282"/>
        <v>601.46</v>
      </c>
      <c r="AE206" s="140">
        <f t="shared" si="282"/>
        <v>37.27</v>
      </c>
      <c r="AF206" s="140">
        <f t="shared" si="282"/>
        <v>220</v>
      </c>
      <c r="AG206" s="140">
        <f t="shared" si="282"/>
        <v>0</v>
      </c>
      <c r="AH206" s="140">
        <f t="shared" si="282"/>
        <v>1797.84</v>
      </c>
      <c r="AI206" s="139" t="s">
        <v>32</v>
      </c>
    </row>
    <row r="207" s="39" customFormat="1" ht="16" customHeight="1" spans="1:35">
      <c r="A207" s="129">
        <f t="shared" si="263"/>
        <v>204</v>
      </c>
      <c r="B207" s="49" t="s">
        <v>119</v>
      </c>
      <c r="C207" s="130" t="s">
        <v>573</v>
      </c>
      <c r="D207" s="49" t="s">
        <v>574</v>
      </c>
      <c r="E207" s="49">
        <v>3726.65</v>
      </c>
      <c r="F207" s="49">
        <v>3726.65</v>
      </c>
      <c r="G207" s="130">
        <v>6014.67</v>
      </c>
      <c r="H207" s="49">
        <v>3726.65</v>
      </c>
      <c r="I207" s="130">
        <v>2200</v>
      </c>
      <c r="J207" s="130"/>
      <c r="K207" s="49">
        <f t="shared" si="264"/>
        <v>44.72</v>
      </c>
      <c r="L207" s="49">
        <f t="shared" si="265"/>
        <v>596.26</v>
      </c>
      <c r="M207" s="130">
        <f t="shared" si="266"/>
        <v>481.17</v>
      </c>
      <c r="N207" s="49">
        <f t="shared" si="267"/>
        <v>26.09</v>
      </c>
      <c r="O207" s="130">
        <f t="shared" si="268"/>
        <v>110</v>
      </c>
      <c r="P207" s="130">
        <f t="shared" si="269"/>
        <v>0</v>
      </c>
      <c r="Q207" s="130">
        <f t="shared" si="270"/>
        <v>1258.24</v>
      </c>
      <c r="R207" s="49">
        <f t="shared" si="271"/>
        <v>0</v>
      </c>
      <c r="S207" s="49">
        <f t="shared" si="272"/>
        <v>298.13</v>
      </c>
      <c r="T207" s="130">
        <f t="shared" si="273"/>
        <v>120.29</v>
      </c>
      <c r="U207" s="49">
        <f t="shared" si="274"/>
        <v>11.18</v>
      </c>
      <c r="V207" s="130">
        <f t="shared" si="275"/>
        <v>110</v>
      </c>
      <c r="W207" s="130">
        <f t="shared" si="276"/>
        <v>0</v>
      </c>
      <c r="X207" s="49">
        <f t="shared" si="277"/>
        <v>539.6</v>
      </c>
      <c r="Y207" s="49">
        <f t="shared" si="278"/>
        <v>1797.84</v>
      </c>
      <c r="Z207" s="49"/>
      <c r="AA207" s="139" t="s">
        <v>51</v>
      </c>
      <c r="AB207" s="140">
        <f t="shared" ref="AB207:AH207" si="283">K207+R207</f>
        <v>44.72</v>
      </c>
      <c r="AC207" s="140">
        <f t="shared" si="283"/>
        <v>894.39</v>
      </c>
      <c r="AD207" s="140">
        <f t="shared" si="283"/>
        <v>601.46</v>
      </c>
      <c r="AE207" s="140">
        <f t="shared" si="283"/>
        <v>37.27</v>
      </c>
      <c r="AF207" s="140">
        <f t="shared" si="283"/>
        <v>220</v>
      </c>
      <c r="AG207" s="140">
        <f t="shared" si="283"/>
        <v>0</v>
      </c>
      <c r="AH207" s="140">
        <f t="shared" si="283"/>
        <v>1797.84</v>
      </c>
      <c r="AI207" s="139" t="s">
        <v>32</v>
      </c>
    </row>
    <row r="208" s="39" customFormat="1" ht="16" customHeight="1" spans="1:35">
      <c r="A208" s="129">
        <f t="shared" si="263"/>
        <v>205</v>
      </c>
      <c r="B208" s="49" t="s">
        <v>568</v>
      </c>
      <c r="C208" s="130" t="s">
        <v>575</v>
      </c>
      <c r="D208" s="49" t="s">
        <v>576</v>
      </c>
      <c r="E208" s="49">
        <v>3726.65</v>
      </c>
      <c r="F208" s="49">
        <v>3726.65</v>
      </c>
      <c r="G208" s="130">
        <v>6014.67</v>
      </c>
      <c r="H208" s="49">
        <v>3726.65</v>
      </c>
      <c r="I208" s="130">
        <v>2200</v>
      </c>
      <c r="J208" s="130"/>
      <c r="K208" s="49">
        <f t="shared" si="264"/>
        <v>44.72</v>
      </c>
      <c r="L208" s="49">
        <f t="shared" si="265"/>
        <v>596.26</v>
      </c>
      <c r="M208" s="130">
        <f t="shared" si="266"/>
        <v>481.17</v>
      </c>
      <c r="N208" s="49">
        <f t="shared" si="267"/>
        <v>26.09</v>
      </c>
      <c r="O208" s="130">
        <f t="shared" si="268"/>
        <v>110</v>
      </c>
      <c r="P208" s="130">
        <f t="shared" si="269"/>
        <v>0</v>
      </c>
      <c r="Q208" s="130">
        <f t="shared" si="270"/>
        <v>1258.24</v>
      </c>
      <c r="R208" s="49">
        <f t="shared" si="271"/>
        <v>0</v>
      </c>
      <c r="S208" s="49">
        <f t="shared" si="272"/>
        <v>298.13</v>
      </c>
      <c r="T208" s="130">
        <f t="shared" si="273"/>
        <v>120.29</v>
      </c>
      <c r="U208" s="49">
        <f t="shared" si="274"/>
        <v>11.18</v>
      </c>
      <c r="V208" s="130">
        <f t="shared" si="275"/>
        <v>110</v>
      </c>
      <c r="W208" s="130">
        <f t="shared" si="276"/>
        <v>0</v>
      </c>
      <c r="X208" s="49">
        <f t="shared" si="277"/>
        <v>539.6</v>
      </c>
      <c r="Y208" s="49">
        <f t="shared" si="278"/>
        <v>1797.84</v>
      </c>
      <c r="Z208" s="49"/>
      <c r="AA208" s="139" t="s">
        <v>54</v>
      </c>
      <c r="AB208" s="140">
        <f t="shared" ref="AB208:AH208" si="284">K208+R208</f>
        <v>44.72</v>
      </c>
      <c r="AC208" s="140">
        <f t="shared" si="284"/>
        <v>894.39</v>
      </c>
      <c r="AD208" s="140">
        <f t="shared" si="284"/>
        <v>601.46</v>
      </c>
      <c r="AE208" s="140">
        <f t="shared" si="284"/>
        <v>37.27</v>
      </c>
      <c r="AF208" s="140">
        <f t="shared" si="284"/>
        <v>220</v>
      </c>
      <c r="AG208" s="140">
        <f t="shared" si="284"/>
        <v>0</v>
      </c>
      <c r="AH208" s="140">
        <f t="shared" si="284"/>
        <v>1797.84</v>
      </c>
      <c r="AI208" s="139" t="s">
        <v>32</v>
      </c>
    </row>
    <row r="209" s="39" customFormat="1" ht="16" customHeight="1" spans="1:35">
      <c r="A209" s="129">
        <f t="shared" si="263"/>
        <v>206</v>
      </c>
      <c r="B209" s="49" t="s">
        <v>568</v>
      </c>
      <c r="C209" s="130" t="s">
        <v>577</v>
      </c>
      <c r="D209" s="49" t="s">
        <v>578</v>
      </c>
      <c r="E209" s="49">
        <v>3726.65</v>
      </c>
      <c r="F209" s="49">
        <v>3726.65</v>
      </c>
      <c r="G209" s="130">
        <v>6014.67</v>
      </c>
      <c r="H209" s="49">
        <v>3726.65</v>
      </c>
      <c r="I209" s="130">
        <v>2200</v>
      </c>
      <c r="J209" s="130"/>
      <c r="K209" s="49">
        <f t="shared" si="264"/>
        <v>44.72</v>
      </c>
      <c r="L209" s="49">
        <f t="shared" si="265"/>
        <v>596.26</v>
      </c>
      <c r="M209" s="130">
        <f t="shared" si="266"/>
        <v>481.17</v>
      </c>
      <c r="N209" s="49">
        <f t="shared" si="267"/>
        <v>26.09</v>
      </c>
      <c r="O209" s="130">
        <f t="shared" si="268"/>
        <v>110</v>
      </c>
      <c r="P209" s="130">
        <f t="shared" si="269"/>
        <v>0</v>
      </c>
      <c r="Q209" s="130">
        <f t="shared" si="270"/>
        <v>1258.24</v>
      </c>
      <c r="R209" s="49">
        <f t="shared" si="271"/>
        <v>0</v>
      </c>
      <c r="S209" s="49">
        <f t="shared" si="272"/>
        <v>298.13</v>
      </c>
      <c r="T209" s="130">
        <f t="shared" si="273"/>
        <v>120.29</v>
      </c>
      <c r="U209" s="49">
        <f t="shared" si="274"/>
        <v>11.18</v>
      </c>
      <c r="V209" s="130">
        <f t="shared" si="275"/>
        <v>110</v>
      </c>
      <c r="W209" s="130">
        <f t="shared" si="276"/>
        <v>0</v>
      </c>
      <c r="X209" s="49">
        <f t="shared" si="277"/>
        <v>539.6</v>
      </c>
      <c r="Y209" s="49">
        <f t="shared" si="278"/>
        <v>1797.84</v>
      </c>
      <c r="Z209" s="49"/>
      <c r="AA209" s="139" t="s">
        <v>52</v>
      </c>
      <c r="AB209" s="140">
        <f t="shared" ref="AB209:AH209" si="285">K209+R209</f>
        <v>44.72</v>
      </c>
      <c r="AC209" s="140">
        <f t="shared" si="285"/>
        <v>894.39</v>
      </c>
      <c r="AD209" s="140">
        <f t="shared" si="285"/>
        <v>601.46</v>
      </c>
      <c r="AE209" s="140">
        <f t="shared" si="285"/>
        <v>37.27</v>
      </c>
      <c r="AF209" s="140">
        <f t="shared" si="285"/>
        <v>220</v>
      </c>
      <c r="AG209" s="140">
        <f t="shared" si="285"/>
        <v>0</v>
      </c>
      <c r="AH209" s="140">
        <f t="shared" si="285"/>
        <v>1797.84</v>
      </c>
      <c r="AI209" s="139" t="s">
        <v>32</v>
      </c>
    </row>
    <row r="210" s="39" customFormat="1" ht="16" customHeight="1" spans="1:35">
      <c r="A210" s="129">
        <f t="shared" si="263"/>
        <v>207</v>
      </c>
      <c r="B210" s="49" t="s">
        <v>568</v>
      </c>
      <c r="C210" s="130" t="s">
        <v>579</v>
      </c>
      <c r="D210" s="49" t="s">
        <v>580</v>
      </c>
      <c r="E210" s="49">
        <v>3726.65</v>
      </c>
      <c r="F210" s="49">
        <v>3726.65</v>
      </c>
      <c r="G210" s="130">
        <v>6014.67</v>
      </c>
      <c r="H210" s="49">
        <v>3726.65</v>
      </c>
      <c r="I210" s="130">
        <v>2200</v>
      </c>
      <c r="J210" s="130"/>
      <c r="K210" s="49">
        <f t="shared" si="264"/>
        <v>44.72</v>
      </c>
      <c r="L210" s="49">
        <f t="shared" si="265"/>
        <v>596.26</v>
      </c>
      <c r="M210" s="130">
        <f t="shared" si="266"/>
        <v>481.17</v>
      </c>
      <c r="N210" s="49">
        <f t="shared" si="267"/>
        <v>26.09</v>
      </c>
      <c r="O210" s="130">
        <f t="shared" si="268"/>
        <v>110</v>
      </c>
      <c r="P210" s="130">
        <f t="shared" si="269"/>
        <v>0</v>
      </c>
      <c r="Q210" s="130">
        <f t="shared" si="270"/>
        <v>1258.24</v>
      </c>
      <c r="R210" s="49">
        <f t="shared" si="271"/>
        <v>0</v>
      </c>
      <c r="S210" s="49">
        <f t="shared" si="272"/>
        <v>298.13</v>
      </c>
      <c r="T210" s="130">
        <f t="shared" si="273"/>
        <v>120.29</v>
      </c>
      <c r="U210" s="49">
        <f t="shared" si="274"/>
        <v>11.18</v>
      </c>
      <c r="V210" s="130">
        <f t="shared" si="275"/>
        <v>110</v>
      </c>
      <c r="W210" s="130">
        <f t="shared" si="276"/>
        <v>0</v>
      </c>
      <c r="X210" s="49">
        <f t="shared" si="277"/>
        <v>539.6</v>
      </c>
      <c r="Y210" s="49">
        <f t="shared" si="278"/>
        <v>1797.84</v>
      </c>
      <c r="Z210" s="49"/>
      <c r="AA210" s="139" t="s">
        <v>52</v>
      </c>
      <c r="AB210" s="140">
        <f t="shared" ref="AB210:AH210" si="286">K210+R210</f>
        <v>44.72</v>
      </c>
      <c r="AC210" s="140">
        <f t="shared" si="286"/>
        <v>894.39</v>
      </c>
      <c r="AD210" s="140">
        <f t="shared" si="286"/>
        <v>601.46</v>
      </c>
      <c r="AE210" s="140">
        <f t="shared" si="286"/>
        <v>37.27</v>
      </c>
      <c r="AF210" s="140">
        <f t="shared" si="286"/>
        <v>220</v>
      </c>
      <c r="AG210" s="140">
        <f t="shared" si="286"/>
        <v>0</v>
      </c>
      <c r="AH210" s="140">
        <f t="shared" si="286"/>
        <v>1797.84</v>
      </c>
      <c r="AI210" s="139" t="s">
        <v>32</v>
      </c>
    </row>
    <row r="211" s="39" customFormat="1" ht="16" customHeight="1" spans="1:35">
      <c r="A211" s="129">
        <f t="shared" si="263"/>
        <v>208</v>
      </c>
      <c r="B211" s="49" t="s">
        <v>568</v>
      </c>
      <c r="C211" s="130" t="s">
        <v>581</v>
      </c>
      <c r="D211" s="49" t="s">
        <v>582</v>
      </c>
      <c r="E211" s="49">
        <v>3726.65</v>
      </c>
      <c r="F211" s="49">
        <v>3726.65</v>
      </c>
      <c r="G211" s="130">
        <v>6014.67</v>
      </c>
      <c r="H211" s="49">
        <v>3726.65</v>
      </c>
      <c r="I211" s="130">
        <v>2200</v>
      </c>
      <c r="J211" s="130"/>
      <c r="K211" s="49">
        <f t="shared" si="264"/>
        <v>44.72</v>
      </c>
      <c r="L211" s="49">
        <f t="shared" si="265"/>
        <v>596.26</v>
      </c>
      <c r="M211" s="130">
        <f t="shared" si="266"/>
        <v>481.17</v>
      </c>
      <c r="N211" s="49">
        <f t="shared" si="267"/>
        <v>26.09</v>
      </c>
      <c r="O211" s="130">
        <f t="shared" si="268"/>
        <v>110</v>
      </c>
      <c r="P211" s="130">
        <f t="shared" si="269"/>
        <v>0</v>
      </c>
      <c r="Q211" s="130">
        <f t="shared" si="270"/>
        <v>1258.24</v>
      </c>
      <c r="R211" s="49">
        <f t="shared" si="271"/>
        <v>0</v>
      </c>
      <c r="S211" s="49">
        <f t="shared" si="272"/>
        <v>298.13</v>
      </c>
      <c r="T211" s="130">
        <f t="shared" si="273"/>
        <v>120.29</v>
      </c>
      <c r="U211" s="49">
        <f t="shared" si="274"/>
        <v>11.18</v>
      </c>
      <c r="V211" s="130">
        <f t="shared" si="275"/>
        <v>110</v>
      </c>
      <c r="W211" s="130">
        <f t="shared" si="276"/>
        <v>0</v>
      </c>
      <c r="X211" s="49">
        <f t="shared" si="277"/>
        <v>539.6</v>
      </c>
      <c r="Y211" s="49">
        <f t="shared" si="278"/>
        <v>1797.84</v>
      </c>
      <c r="Z211" s="49"/>
      <c r="AA211" s="139" t="s">
        <v>54</v>
      </c>
      <c r="AB211" s="140">
        <f t="shared" ref="AB211:AH211" si="287">K211+R211</f>
        <v>44.72</v>
      </c>
      <c r="AC211" s="140">
        <f t="shared" si="287"/>
        <v>894.39</v>
      </c>
      <c r="AD211" s="140">
        <f t="shared" si="287"/>
        <v>601.46</v>
      </c>
      <c r="AE211" s="140">
        <f t="shared" si="287"/>
        <v>37.27</v>
      </c>
      <c r="AF211" s="140">
        <f t="shared" si="287"/>
        <v>220</v>
      </c>
      <c r="AG211" s="140">
        <f t="shared" si="287"/>
        <v>0</v>
      </c>
      <c r="AH211" s="140">
        <f t="shared" si="287"/>
        <v>1797.84</v>
      </c>
      <c r="AI211" s="139" t="s">
        <v>32</v>
      </c>
    </row>
    <row r="212" s="39" customFormat="1" ht="16" customHeight="1" spans="1:35">
      <c r="A212" s="129">
        <f t="shared" si="263"/>
        <v>209</v>
      </c>
      <c r="B212" s="49" t="s">
        <v>568</v>
      </c>
      <c r="C212" s="130" t="s">
        <v>583</v>
      </c>
      <c r="D212" s="49" t="s">
        <v>584</v>
      </c>
      <c r="E212" s="49">
        <v>3726.65</v>
      </c>
      <c r="F212" s="49">
        <v>3726.65</v>
      </c>
      <c r="G212" s="130">
        <v>6014.67</v>
      </c>
      <c r="H212" s="49">
        <v>3726.65</v>
      </c>
      <c r="I212" s="130">
        <v>2200</v>
      </c>
      <c r="J212" s="130"/>
      <c r="K212" s="49">
        <f t="shared" si="264"/>
        <v>44.72</v>
      </c>
      <c r="L212" s="49">
        <f t="shared" si="265"/>
        <v>596.26</v>
      </c>
      <c r="M212" s="130">
        <f t="shared" si="266"/>
        <v>481.17</v>
      </c>
      <c r="N212" s="49">
        <f t="shared" si="267"/>
        <v>26.09</v>
      </c>
      <c r="O212" s="130">
        <f t="shared" si="268"/>
        <v>110</v>
      </c>
      <c r="P212" s="130">
        <f t="shared" si="269"/>
        <v>0</v>
      </c>
      <c r="Q212" s="130">
        <f t="shared" si="270"/>
        <v>1258.24</v>
      </c>
      <c r="R212" s="49">
        <f t="shared" si="271"/>
        <v>0</v>
      </c>
      <c r="S212" s="49">
        <f t="shared" si="272"/>
        <v>298.13</v>
      </c>
      <c r="T212" s="130">
        <f t="shared" si="273"/>
        <v>120.29</v>
      </c>
      <c r="U212" s="49">
        <f t="shared" si="274"/>
        <v>11.18</v>
      </c>
      <c r="V212" s="130">
        <f t="shared" si="275"/>
        <v>110</v>
      </c>
      <c r="W212" s="130">
        <f t="shared" si="276"/>
        <v>0</v>
      </c>
      <c r="X212" s="49">
        <f t="shared" si="277"/>
        <v>539.6</v>
      </c>
      <c r="Y212" s="49">
        <f t="shared" si="278"/>
        <v>1797.84</v>
      </c>
      <c r="Z212" s="49"/>
      <c r="AA212" s="139" t="s">
        <v>52</v>
      </c>
      <c r="AB212" s="140">
        <f t="shared" ref="AB212:AH212" si="288">K212+R212</f>
        <v>44.72</v>
      </c>
      <c r="AC212" s="140">
        <f t="shared" si="288"/>
        <v>894.39</v>
      </c>
      <c r="AD212" s="140">
        <f t="shared" si="288"/>
        <v>601.46</v>
      </c>
      <c r="AE212" s="140">
        <f t="shared" si="288"/>
        <v>37.27</v>
      </c>
      <c r="AF212" s="140">
        <f t="shared" si="288"/>
        <v>220</v>
      </c>
      <c r="AG212" s="140">
        <f t="shared" si="288"/>
        <v>0</v>
      </c>
      <c r="AH212" s="140">
        <f t="shared" si="288"/>
        <v>1797.84</v>
      </c>
      <c r="AI212" s="139" t="s">
        <v>32</v>
      </c>
    </row>
    <row r="213" s="39" customFormat="1" ht="16" customHeight="1" spans="1:35">
      <c r="A213" s="129">
        <f t="shared" si="263"/>
        <v>210</v>
      </c>
      <c r="B213" s="49" t="s">
        <v>568</v>
      </c>
      <c r="C213" s="130" t="s">
        <v>585</v>
      </c>
      <c r="D213" s="49" t="s">
        <v>586</v>
      </c>
      <c r="E213" s="49">
        <v>3726.65</v>
      </c>
      <c r="F213" s="49">
        <v>3726.65</v>
      </c>
      <c r="G213" s="130">
        <v>6014.67</v>
      </c>
      <c r="H213" s="49">
        <v>3726.65</v>
      </c>
      <c r="I213" s="130">
        <v>2200</v>
      </c>
      <c r="J213" s="130"/>
      <c r="K213" s="49">
        <f t="shared" si="264"/>
        <v>44.72</v>
      </c>
      <c r="L213" s="49">
        <f t="shared" si="265"/>
        <v>596.26</v>
      </c>
      <c r="M213" s="130">
        <f t="shared" si="266"/>
        <v>481.17</v>
      </c>
      <c r="N213" s="49">
        <f t="shared" si="267"/>
        <v>26.09</v>
      </c>
      <c r="O213" s="130">
        <f t="shared" si="268"/>
        <v>110</v>
      </c>
      <c r="P213" s="130">
        <f t="shared" si="269"/>
        <v>0</v>
      </c>
      <c r="Q213" s="130">
        <f t="shared" si="270"/>
        <v>1258.24</v>
      </c>
      <c r="R213" s="49">
        <f t="shared" si="271"/>
        <v>0</v>
      </c>
      <c r="S213" s="49">
        <f t="shared" si="272"/>
        <v>298.13</v>
      </c>
      <c r="T213" s="130">
        <f t="shared" si="273"/>
        <v>120.29</v>
      </c>
      <c r="U213" s="49">
        <f t="shared" si="274"/>
        <v>11.18</v>
      </c>
      <c r="V213" s="130">
        <f t="shared" si="275"/>
        <v>110</v>
      </c>
      <c r="W213" s="130">
        <f t="shared" si="276"/>
        <v>0</v>
      </c>
      <c r="X213" s="49">
        <f t="shared" si="277"/>
        <v>539.6</v>
      </c>
      <c r="Y213" s="49">
        <f t="shared" si="278"/>
        <v>1797.84</v>
      </c>
      <c r="Z213" s="49"/>
      <c r="AA213" s="139" t="s">
        <v>54</v>
      </c>
      <c r="AB213" s="140">
        <f t="shared" ref="AB213:AH213" si="289">K213+R213</f>
        <v>44.72</v>
      </c>
      <c r="AC213" s="140">
        <f t="shared" si="289"/>
        <v>894.39</v>
      </c>
      <c r="AD213" s="140">
        <f t="shared" si="289"/>
        <v>601.46</v>
      </c>
      <c r="AE213" s="140">
        <f t="shared" si="289"/>
        <v>37.27</v>
      </c>
      <c r="AF213" s="140">
        <f t="shared" si="289"/>
        <v>220</v>
      </c>
      <c r="AG213" s="140">
        <f t="shared" si="289"/>
        <v>0</v>
      </c>
      <c r="AH213" s="140">
        <f t="shared" si="289"/>
        <v>1797.84</v>
      </c>
      <c r="AI213" s="139" t="s">
        <v>32</v>
      </c>
    </row>
    <row r="214" s="39" customFormat="1" ht="16" customHeight="1" spans="1:35">
      <c r="A214" s="129">
        <f t="shared" si="263"/>
        <v>211</v>
      </c>
      <c r="B214" s="49" t="s">
        <v>119</v>
      </c>
      <c r="C214" s="130" t="s">
        <v>587</v>
      </c>
      <c r="D214" s="49" t="s">
        <v>588</v>
      </c>
      <c r="E214" s="49">
        <v>3726.65</v>
      </c>
      <c r="F214" s="49">
        <v>3726.65</v>
      </c>
      <c r="G214" s="130">
        <v>6014.67</v>
      </c>
      <c r="H214" s="49">
        <v>3726.65</v>
      </c>
      <c r="I214" s="130">
        <v>3180</v>
      </c>
      <c r="J214" s="130"/>
      <c r="K214" s="49">
        <f t="shared" si="264"/>
        <v>44.72</v>
      </c>
      <c r="L214" s="49">
        <f t="shared" si="265"/>
        <v>596.26</v>
      </c>
      <c r="M214" s="130">
        <f t="shared" si="266"/>
        <v>481.17</v>
      </c>
      <c r="N214" s="49">
        <f t="shared" si="267"/>
        <v>26.09</v>
      </c>
      <c r="O214" s="130">
        <f t="shared" si="268"/>
        <v>159</v>
      </c>
      <c r="P214" s="130">
        <f t="shared" si="269"/>
        <v>0</v>
      </c>
      <c r="Q214" s="130">
        <f t="shared" si="270"/>
        <v>1307.24</v>
      </c>
      <c r="R214" s="49">
        <f t="shared" si="271"/>
        <v>0</v>
      </c>
      <c r="S214" s="49">
        <f t="shared" si="272"/>
        <v>298.13</v>
      </c>
      <c r="T214" s="130">
        <f t="shared" si="273"/>
        <v>120.29</v>
      </c>
      <c r="U214" s="49">
        <f t="shared" si="274"/>
        <v>11.18</v>
      </c>
      <c r="V214" s="130">
        <f t="shared" si="275"/>
        <v>159</v>
      </c>
      <c r="W214" s="130">
        <f t="shared" si="276"/>
        <v>0</v>
      </c>
      <c r="X214" s="49">
        <f t="shared" si="277"/>
        <v>588.6</v>
      </c>
      <c r="Y214" s="49">
        <f t="shared" si="278"/>
        <v>1895.84</v>
      </c>
      <c r="Z214" s="49"/>
      <c r="AA214" s="139" t="s">
        <v>89</v>
      </c>
      <c r="AB214" s="140">
        <f t="shared" ref="AB214:AH214" si="290">K214+R214</f>
        <v>44.72</v>
      </c>
      <c r="AC214" s="140">
        <f t="shared" si="290"/>
        <v>894.39</v>
      </c>
      <c r="AD214" s="140">
        <f t="shared" si="290"/>
        <v>601.46</v>
      </c>
      <c r="AE214" s="140">
        <f t="shared" si="290"/>
        <v>37.27</v>
      </c>
      <c r="AF214" s="140">
        <f t="shared" si="290"/>
        <v>318</v>
      </c>
      <c r="AG214" s="140">
        <f t="shared" si="290"/>
        <v>0</v>
      </c>
      <c r="AH214" s="140">
        <f t="shared" si="290"/>
        <v>1895.84</v>
      </c>
      <c r="AI214" s="139" t="s">
        <v>32</v>
      </c>
    </row>
    <row r="215" s="39" customFormat="1" ht="16" customHeight="1" spans="1:35">
      <c r="A215" s="129">
        <f t="shared" si="263"/>
        <v>212</v>
      </c>
      <c r="B215" s="49" t="s">
        <v>568</v>
      </c>
      <c r="C215" s="130" t="s">
        <v>589</v>
      </c>
      <c r="D215" s="49" t="s">
        <v>590</v>
      </c>
      <c r="E215" s="49">
        <v>3726.65</v>
      </c>
      <c r="F215" s="49">
        <v>3726.65</v>
      </c>
      <c r="G215" s="130">
        <v>6014.67</v>
      </c>
      <c r="H215" s="49">
        <v>3726.65</v>
      </c>
      <c r="I215" s="130">
        <v>2200</v>
      </c>
      <c r="J215" s="130"/>
      <c r="K215" s="49">
        <f t="shared" si="264"/>
        <v>44.72</v>
      </c>
      <c r="L215" s="49">
        <f t="shared" si="265"/>
        <v>596.26</v>
      </c>
      <c r="M215" s="130">
        <f t="shared" si="266"/>
        <v>481.17</v>
      </c>
      <c r="N215" s="49">
        <f t="shared" si="267"/>
        <v>26.09</v>
      </c>
      <c r="O215" s="130">
        <f t="shared" si="268"/>
        <v>110</v>
      </c>
      <c r="P215" s="130">
        <f t="shared" si="269"/>
        <v>0</v>
      </c>
      <c r="Q215" s="130">
        <f t="shared" si="270"/>
        <v>1258.24</v>
      </c>
      <c r="R215" s="49">
        <f t="shared" si="271"/>
        <v>0</v>
      </c>
      <c r="S215" s="49">
        <f t="shared" si="272"/>
        <v>298.13</v>
      </c>
      <c r="T215" s="130">
        <f t="shared" si="273"/>
        <v>120.29</v>
      </c>
      <c r="U215" s="49">
        <f t="shared" si="274"/>
        <v>11.18</v>
      </c>
      <c r="V215" s="130">
        <f t="shared" si="275"/>
        <v>110</v>
      </c>
      <c r="W215" s="130">
        <f t="shared" si="276"/>
        <v>0</v>
      </c>
      <c r="X215" s="49">
        <f t="shared" si="277"/>
        <v>539.6</v>
      </c>
      <c r="Y215" s="49">
        <f t="shared" si="278"/>
        <v>1797.84</v>
      </c>
      <c r="Z215" s="49"/>
      <c r="AA215" s="139" t="s">
        <v>52</v>
      </c>
      <c r="AB215" s="140">
        <f t="shared" ref="AB215:AH215" si="291">K215+R215</f>
        <v>44.72</v>
      </c>
      <c r="AC215" s="140">
        <f t="shared" si="291"/>
        <v>894.39</v>
      </c>
      <c r="AD215" s="140">
        <f t="shared" si="291"/>
        <v>601.46</v>
      </c>
      <c r="AE215" s="140">
        <f t="shared" si="291"/>
        <v>37.27</v>
      </c>
      <c r="AF215" s="140">
        <f t="shared" si="291"/>
        <v>220</v>
      </c>
      <c r="AG215" s="140">
        <f t="shared" si="291"/>
        <v>0</v>
      </c>
      <c r="AH215" s="140">
        <f t="shared" si="291"/>
        <v>1797.84</v>
      </c>
      <c r="AI215" s="139" t="s">
        <v>32</v>
      </c>
    </row>
    <row r="216" s="39" customFormat="1" ht="16" customHeight="1" spans="1:35">
      <c r="A216" s="129">
        <f t="shared" si="263"/>
        <v>213</v>
      </c>
      <c r="B216" s="49" t="s">
        <v>568</v>
      </c>
      <c r="C216" s="130" t="s">
        <v>591</v>
      </c>
      <c r="D216" s="49" t="s">
        <v>592</v>
      </c>
      <c r="E216" s="49">
        <v>3726.65</v>
      </c>
      <c r="F216" s="49">
        <v>3726.65</v>
      </c>
      <c r="G216" s="130">
        <v>6014.67</v>
      </c>
      <c r="H216" s="49">
        <v>3726.65</v>
      </c>
      <c r="I216" s="130">
        <v>2200</v>
      </c>
      <c r="J216" s="130"/>
      <c r="K216" s="49">
        <f t="shared" si="264"/>
        <v>44.72</v>
      </c>
      <c r="L216" s="49">
        <f t="shared" si="265"/>
        <v>596.26</v>
      </c>
      <c r="M216" s="130">
        <f t="shared" si="266"/>
        <v>481.17</v>
      </c>
      <c r="N216" s="49">
        <f t="shared" si="267"/>
        <v>26.09</v>
      </c>
      <c r="O216" s="130">
        <f t="shared" si="268"/>
        <v>110</v>
      </c>
      <c r="P216" s="130">
        <f t="shared" si="269"/>
        <v>0</v>
      </c>
      <c r="Q216" s="130">
        <f t="shared" si="270"/>
        <v>1258.24</v>
      </c>
      <c r="R216" s="49">
        <f t="shared" si="271"/>
        <v>0</v>
      </c>
      <c r="S216" s="49">
        <f t="shared" si="272"/>
        <v>298.13</v>
      </c>
      <c r="T216" s="130">
        <f t="shared" si="273"/>
        <v>120.29</v>
      </c>
      <c r="U216" s="49">
        <f t="shared" si="274"/>
        <v>11.18</v>
      </c>
      <c r="V216" s="130">
        <f t="shared" si="275"/>
        <v>110</v>
      </c>
      <c r="W216" s="130">
        <f t="shared" si="276"/>
        <v>0</v>
      </c>
      <c r="X216" s="49">
        <f t="shared" si="277"/>
        <v>539.6</v>
      </c>
      <c r="Y216" s="49">
        <f t="shared" si="278"/>
        <v>1797.84</v>
      </c>
      <c r="Z216" s="49"/>
      <c r="AA216" s="139" t="s">
        <v>52</v>
      </c>
      <c r="AB216" s="140">
        <f t="shared" ref="AB216:AH216" si="292">K216+R216</f>
        <v>44.72</v>
      </c>
      <c r="AC216" s="140">
        <f t="shared" si="292"/>
        <v>894.39</v>
      </c>
      <c r="AD216" s="140">
        <f t="shared" si="292"/>
        <v>601.46</v>
      </c>
      <c r="AE216" s="140">
        <f t="shared" si="292"/>
        <v>37.27</v>
      </c>
      <c r="AF216" s="140">
        <f t="shared" si="292"/>
        <v>220</v>
      </c>
      <c r="AG216" s="140">
        <f t="shared" si="292"/>
        <v>0</v>
      </c>
      <c r="AH216" s="140">
        <f t="shared" si="292"/>
        <v>1797.84</v>
      </c>
      <c r="AI216" s="139" t="s">
        <v>32</v>
      </c>
    </row>
    <row r="217" s="39" customFormat="1" ht="16" customHeight="1" spans="1:35">
      <c r="A217" s="129">
        <f t="shared" si="263"/>
        <v>214</v>
      </c>
      <c r="B217" s="49" t="s">
        <v>568</v>
      </c>
      <c r="C217" s="130" t="s">
        <v>593</v>
      </c>
      <c r="D217" s="49" t="s">
        <v>594</v>
      </c>
      <c r="E217" s="49">
        <v>3726.65</v>
      </c>
      <c r="F217" s="49">
        <v>3726.65</v>
      </c>
      <c r="G217" s="130">
        <v>6014.67</v>
      </c>
      <c r="H217" s="49">
        <v>3726.65</v>
      </c>
      <c r="I217" s="130">
        <v>2200</v>
      </c>
      <c r="J217" s="130"/>
      <c r="K217" s="49">
        <f t="shared" si="264"/>
        <v>44.72</v>
      </c>
      <c r="L217" s="49">
        <f t="shared" si="265"/>
        <v>596.26</v>
      </c>
      <c r="M217" s="130">
        <f t="shared" si="266"/>
        <v>481.17</v>
      </c>
      <c r="N217" s="49">
        <f t="shared" si="267"/>
        <v>26.09</v>
      </c>
      <c r="O217" s="130">
        <f t="shared" si="268"/>
        <v>110</v>
      </c>
      <c r="P217" s="130">
        <f t="shared" si="269"/>
        <v>0</v>
      </c>
      <c r="Q217" s="130">
        <f t="shared" si="270"/>
        <v>1258.24</v>
      </c>
      <c r="R217" s="49">
        <f t="shared" si="271"/>
        <v>0</v>
      </c>
      <c r="S217" s="49">
        <f t="shared" si="272"/>
        <v>298.13</v>
      </c>
      <c r="T217" s="130">
        <f t="shared" si="273"/>
        <v>120.29</v>
      </c>
      <c r="U217" s="49">
        <f t="shared" si="274"/>
        <v>11.18</v>
      </c>
      <c r="V217" s="130">
        <f t="shared" si="275"/>
        <v>110</v>
      </c>
      <c r="W217" s="130">
        <f t="shared" si="276"/>
        <v>0</v>
      </c>
      <c r="X217" s="49">
        <f t="shared" si="277"/>
        <v>539.6</v>
      </c>
      <c r="Y217" s="49">
        <f t="shared" si="278"/>
        <v>1797.84</v>
      </c>
      <c r="Z217" s="49"/>
      <c r="AA217" s="139" t="s">
        <v>54</v>
      </c>
      <c r="AB217" s="140">
        <f t="shared" ref="AB217:AH217" si="293">K217+R217</f>
        <v>44.72</v>
      </c>
      <c r="AC217" s="140">
        <f t="shared" si="293"/>
        <v>894.39</v>
      </c>
      <c r="AD217" s="140">
        <f t="shared" si="293"/>
        <v>601.46</v>
      </c>
      <c r="AE217" s="140">
        <f t="shared" si="293"/>
        <v>37.27</v>
      </c>
      <c r="AF217" s="140">
        <f t="shared" si="293"/>
        <v>220</v>
      </c>
      <c r="AG217" s="140">
        <f t="shared" si="293"/>
        <v>0</v>
      </c>
      <c r="AH217" s="140">
        <f t="shared" si="293"/>
        <v>1797.84</v>
      </c>
      <c r="AI217" s="139" t="s">
        <v>32</v>
      </c>
    </row>
    <row r="218" s="39" customFormat="1" ht="16" customHeight="1" spans="1:35">
      <c r="A218" s="129">
        <f t="shared" si="263"/>
        <v>215</v>
      </c>
      <c r="B218" s="49" t="s">
        <v>568</v>
      </c>
      <c r="C218" s="130" t="s">
        <v>595</v>
      </c>
      <c r="D218" s="49" t="s">
        <v>596</v>
      </c>
      <c r="E218" s="49">
        <v>3726.65</v>
      </c>
      <c r="F218" s="49">
        <v>3726.65</v>
      </c>
      <c r="G218" s="130">
        <v>6014.67</v>
      </c>
      <c r="H218" s="49">
        <v>3726.65</v>
      </c>
      <c r="I218" s="130">
        <v>2200</v>
      </c>
      <c r="J218" s="130"/>
      <c r="K218" s="49">
        <f t="shared" si="264"/>
        <v>44.72</v>
      </c>
      <c r="L218" s="49">
        <f t="shared" si="265"/>
        <v>596.26</v>
      </c>
      <c r="M218" s="130">
        <f t="shared" si="266"/>
        <v>481.17</v>
      </c>
      <c r="N218" s="49">
        <f t="shared" si="267"/>
        <v>26.09</v>
      </c>
      <c r="O218" s="130">
        <f t="shared" si="268"/>
        <v>110</v>
      </c>
      <c r="P218" s="130">
        <f t="shared" si="269"/>
        <v>0</v>
      </c>
      <c r="Q218" s="130">
        <f t="shared" si="270"/>
        <v>1258.24</v>
      </c>
      <c r="R218" s="49">
        <f t="shared" si="271"/>
        <v>0</v>
      </c>
      <c r="S218" s="49">
        <f t="shared" si="272"/>
        <v>298.13</v>
      </c>
      <c r="T218" s="130">
        <f t="shared" si="273"/>
        <v>120.29</v>
      </c>
      <c r="U218" s="49">
        <f t="shared" si="274"/>
        <v>11.18</v>
      </c>
      <c r="V218" s="130">
        <f t="shared" si="275"/>
        <v>110</v>
      </c>
      <c r="W218" s="130">
        <f t="shared" si="276"/>
        <v>0</v>
      </c>
      <c r="X218" s="49">
        <f t="shared" si="277"/>
        <v>539.6</v>
      </c>
      <c r="Y218" s="49">
        <f t="shared" si="278"/>
        <v>1797.84</v>
      </c>
      <c r="Z218" s="49"/>
      <c r="AA218" s="139" t="s">
        <v>52</v>
      </c>
      <c r="AB218" s="140">
        <f t="shared" ref="AB218:AH218" si="294">K218+R218</f>
        <v>44.72</v>
      </c>
      <c r="AC218" s="140">
        <f t="shared" si="294"/>
        <v>894.39</v>
      </c>
      <c r="AD218" s="140">
        <f t="shared" si="294"/>
        <v>601.46</v>
      </c>
      <c r="AE218" s="140">
        <f t="shared" si="294"/>
        <v>37.27</v>
      </c>
      <c r="AF218" s="140">
        <f t="shared" si="294"/>
        <v>220</v>
      </c>
      <c r="AG218" s="140">
        <f t="shared" si="294"/>
        <v>0</v>
      </c>
      <c r="AH218" s="140">
        <f t="shared" si="294"/>
        <v>1797.84</v>
      </c>
      <c r="AI218" s="139" t="s">
        <v>32</v>
      </c>
    </row>
    <row r="219" s="39" customFormat="1" ht="16" customHeight="1" spans="1:35">
      <c r="A219" s="129">
        <f t="shared" si="263"/>
        <v>216</v>
      </c>
      <c r="B219" s="49" t="s">
        <v>568</v>
      </c>
      <c r="C219" s="130" t="s">
        <v>597</v>
      </c>
      <c r="D219" s="49" t="s">
        <v>598</v>
      </c>
      <c r="E219" s="49">
        <v>3726.65</v>
      </c>
      <c r="F219" s="49">
        <v>3726.65</v>
      </c>
      <c r="G219" s="130">
        <v>6014.67</v>
      </c>
      <c r="H219" s="49">
        <v>3726.65</v>
      </c>
      <c r="I219" s="130">
        <v>2200</v>
      </c>
      <c r="J219" s="130"/>
      <c r="K219" s="49">
        <f t="shared" si="264"/>
        <v>44.72</v>
      </c>
      <c r="L219" s="49">
        <f t="shared" si="265"/>
        <v>596.26</v>
      </c>
      <c r="M219" s="130">
        <f t="shared" si="266"/>
        <v>481.17</v>
      </c>
      <c r="N219" s="49">
        <f t="shared" si="267"/>
        <v>26.09</v>
      </c>
      <c r="O219" s="130">
        <f t="shared" si="268"/>
        <v>110</v>
      </c>
      <c r="P219" s="130">
        <f t="shared" si="269"/>
        <v>0</v>
      </c>
      <c r="Q219" s="130">
        <f t="shared" si="270"/>
        <v>1258.24</v>
      </c>
      <c r="R219" s="49">
        <f t="shared" si="271"/>
        <v>0</v>
      </c>
      <c r="S219" s="49">
        <f t="shared" si="272"/>
        <v>298.13</v>
      </c>
      <c r="T219" s="130">
        <f t="shared" si="273"/>
        <v>120.29</v>
      </c>
      <c r="U219" s="49">
        <f t="shared" si="274"/>
        <v>11.18</v>
      </c>
      <c r="V219" s="130">
        <f t="shared" si="275"/>
        <v>110</v>
      </c>
      <c r="W219" s="130">
        <f t="shared" si="276"/>
        <v>0</v>
      </c>
      <c r="X219" s="49">
        <f t="shared" si="277"/>
        <v>539.6</v>
      </c>
      <c r="Y219" s="49">
        <f t="shared" si="278"/>
        <v>1797.84</v>
      </c>
      <c r="Z219" s="49"/>
      <c r="AA219" s="139" t="s">
        <v>52</v>
      </c>
      <c r="AB219" s="140">
        <f t="shared" ref="AB219:AH219" si="295">K219+R219</f>
        <v>44.72</v>
      </c>
      <c r="AC219" s="140">
        <f t="shared" si="295"/>
        <v>894.39</v>
      </c>
      <c r="AD219" s="140">
        <f t="shared" si="295"/>
        <v>601.46</v>
      </c>
      <c r="AE219" s="140">
        <f t="shared" si="295"/>
        <v>37.27</v>
      </c>
      <c r="AF219" s="140">
        <f t="shared" si="295"/>
        <v>220</v>
      </c>
      <c r="AG219" s="140">
        <f t="shared" si="295"/>
        <v>0</v>
      </c>
      <c r="AH219" s="140">
        <f t="shared" si="295"/>
        <v>1797.84</v>
      </c>
      <c r="AI219" s="139" t="s">
        <v>32</v>
      </c>
    </row>
    <row r="220" s="39" customFormat="1" ht="16" customHeight="1" spans="1:35">
      <c r="A220" s="129">
        <f t="shared" si="263"/>
        <v>217</v>
      </c>
      <c r="B220" s="49" t="s">
        <v>568</v>
      </c>
      <c r="C220" s="130" t="s">
        <v>599</v>
      </c>
      <c r="D220" s="49" t="s">
        <v>600</v>
      </c>
      <c r="E220" s="49">
        <v>3726.65</v>
      </c>
      <c r="F220" s="49">
        <v>3726.65</v>
      </c>
      <c r="G220" s="130">
        <v>6014.67</v>
      </c>
      <c r="H220" s="49">
        <v>3726.65</v>
      </c>
      <c r="I220" s="130">
        <v>2200</v>
      </c>
      <c r="J220" s="130"/>
      <c r="K220" s="49">
        <f t="shared" si="264"/>
        <v>44.72</v>
      </c>
      <c r="L220" s="49">
        <f t="shared" si="265"/>
        <v>596.26</v>
      </c>
      <c r="M220" s="130">
        <f t="shared" si="266"/>
        <v>481.17</v>
      </c>
      <c r="N220" s="49">
        <f t="shared" si="267"/>
        <v>26.09</v>
      </c>
      <c r="O220" s="130">
        <f t="shared" si="268"/>
        <v>110</v>
      </c>
      <c r="P220" s="130">
        <f t="shared" si="269"/>
        <v>0</v>
      </c>
      <c r="Q220" s="130">
        <f t="shared" si="270"/>
        <v>1258.24</v>
      </c>
      <c r="R220" s="49">
        <f t="shared" si="271"/>
        <v>0</v>
      </c>
      <c r="S220" s="49">
        <f t="shared" si="272"/>
        <v>298.13</v>
      </c>
      <c r="T220" s="130">
        <f t="shared" si="273"/>
        <v>120.29</v>
      </c>
      <c r="U220" s="49">
        <f t="shared" si="274"/>
        <v>11.18</v>
      </c>
      <c r="V220" s="130">
        <f t="shared" si="275"/>
        <v>110</v>
      </c>
      <c r="W220" s="130">
        <f t="shared" si="276"/>
        <v>0</v>
      </c>
      <c r="X220" s="49">
        <f t="shared" si="277"/>
        <v>539.6</v>
      </c>
      <c r="Y220" s="49">
        <f t="shared" si="278"/>
        <v>1797.84</v>
      </c>
      <c r="Z220" s="49"/>
      <c r="AA220" s="139" t="s">
        <v>52</v>
      </c>
      <c r="AB220" s="140">
        <f t="shared" ref="AB220:AH220" si="296">K220+R220</f>
        <v>44.72</v>
      </c>
      <c r="AC220" s="140">
        <f t="shared" si="296"/>
        <v>894.39</v>
      </c>
      <c r="AD220" s="140">
        <f t="shared" si="296"/>
        <v>601.46</v>
      </c>
      <c r="AE220" s="140">
        <f t="shared" si="296"/>
        <v>37.27</v>
      </c>
      <c r="AF220" s="140">
        <f t="shared" si="296"/>
        <v>220</v>
      </c>
      <c r="AG220" s="140">
        <f t="shared" si="296"/>
        <v>0</v>
      </c>
      <c r="AH220" s="140">
        <f t="shared" si="296"/>
        <v>1797.84</v>
      </c>
      <c r="AI220" s="139" t="s">
        <v>32</v>
      </c>
    </row>
    <row r="221" s="39" customFormat="1" ht="16" customHeight="1" spans="1:35">
      <c r="A221" s="129">
        <f t="shared" si="263"/>
        <v>218</v>
      </c>
      <c r="B221" s="49" t="s">
        <v>568</v>
      </c>
      <c r="C221" s="130" t="s">
        <v>601</v>
      </c>
      <c r="D221" s="49" t="s">
        <v>602</v>
      </c>
      <c r="E221" s="49">
        <v>3726.65</v>
      </c>
      <c r="F221" s="49">
        <v>3726.65</v>
      </c>
      <c r="G221" s="130">
        <v>6014.67</v>
      </c>
      <c r="H221" s="49">
        <v>3726.65</v>
      </c>
      <c r="I221" s="130">
        <v>2200</v>
      </c>
      <c r="J221" s="130"/>
      <c r="K221" s="49">
        <f t="shared" si="264"/>
        <v>44.72</v>
      </c>
      <c r="L221" s="49">
        <f t="shared" si="265"/>
        <v>596.26</v>
      </c>
      <c r="M221" s="130">
        <f t="shared" si="266"/>
        <v>481.17</v>
      </c>
      <c r="N221" s="49">
        <f t="shared" si="267"/>
        <v>26.09</v>
      </c>
      <c r="O221" s="130">
        <f t="shared" si="268"/>
        <v>110</v>
      </c>
      <c r="P221" s="130">
        <f t="shared" si="269"/>
        <v>0</v>
      </c>
      <c r="Q221" s="130">
        <f t="shared" si="270"/>
        <v>1258.24</v>
      </c>
      <c r="R221" s="49">
        <f t="shared" si="271"/>
        <v>0</v>
      </c>
      <c r="S221" s="49">
        <f t="shared" si="272"/>
        <v>298.13</v>
      </c>
      <c r="T221" s="130">
        <f t="shared" si="273"/>
        <v>120.29</v>
      </c>
      <c r="U221" s="49">
        <f t="shared" si="274"/>
        <v>11.18</v>
      </c>
      <c r="V221" s="130">
        <f t="shared" si="275"/>
        <v>110</v>
      </c>
      <c r="W221" s="130">
        <f t="shared" si="276"/>
        <v>0</v>
      </c>
      <c r="X221" s="49">
        <f t="shared" si="277"/>
        <v>539.6</v>
      </c>
      <c r="Y221" s="49">
        <f t="shared" si="278"/>
        <v>1797.84</v>
      </c>
      <c r="Z221" s="49"/>
      <c r="AA221" s="139" t="s">
        <v>54</v>
      </c>
      <c r="AB221" s="140">
        <f t="shared" ref="AB221:AH221" si="297">K221+R221</f>
        <v>44.72</v>
      </c>
      <c r="AC221" s="140">
        <f t="shared" si="297"/>
        <v>894.39</v>
      </c>
      <c r="AD221" s="140">
        <f t="shared" si="297"/>
        <v>601.46</v>
      </c>
      <c r="AE221" s="140">
        <f t="shared" si="297"/>
        <v>37.27</v>
      </c>
      <c r="AF221" s="140">
        <f t="shared" si="297"/>
        <v>220</v>
      </c>
      <c r="AG221" s="140">
        <f t="shared" si="297"/>
        <v>0</v>
      </c>
      <c r="AH221" s="140">
        <f t="shared" si="297"/>
        <v>1797.84</v>
      </c>
      <c r="AI221" s="139" t="s">
        <v>32</v>
      </c>
    </row>
    <row r="222" s="39" customFormat="1" ht="16" customHeight="1" spans="1:35">
      <c r="A222" s="129">
        <f t="shared" si="263"/>
        <v>219</v>
      </c>
      <c r="B222" s="49" t="s">
        <v>129</v>
      </c>
      <c r="C222" s="130" t="s">
        <v>603</v>
      </c>
      <c r="D222" s="49" t="s">
        <v>604</v>
      </c>
      <c r="E222" s="49">
        <v>3726.65</v>
      </c>
      <c r="F222" s="49">
        <v>3726.65</v>
      </c>
      <c r="G222" s="130">
        <v>6014.67</v>
      </c>
      <c r="H222" s="49">
        <v>3726.65</v>
      </c>
      <c r="I222" s="130">
        <v>3180</v>
      </c>
      <c r="J222" s="130"/>
      <c r="K222" s="49">
        <f t="shared" si="264"/>
        <v>44.72</v>
      </c>
      <c r="L222" s="49">
        <f t="shared" si="265"/>
        <v>596.26</v>
      </c>
      <c r="M222" s="130">
        <f t="shared" si="266"/>
        <v>481.17</v>
      </c>
      <c r="N222" s="49">
        <f t="shared" si="267"/>
        <v>26.09</v>
      </c>
      <c r="O222" s="130">
        <f t="shared" si="268"/>
        <v>159</v>
      </c>
      <c r="P222" s="130">
        <f t="shared" si="269"/>
        <v>0</v>
      </c>
      <c r="Q222" s="130">
        <f t="shared" si="270"/>
        <v>1307.24</v>
      </c>
      <c r="R222" s="49">
        <f t="shared" si="271"/>
        <v>0</v>
      </c>
      <c r="S222" s="49">
        <f t="shared" si="272"/>
        <v>298.13</v>
      </c>
      <c r="T222" s="130">
        <f t="shared" si="273"/>
        <v>120.29</v>
      </c>
      <c r="U222" s="49">
        <f t="shared" si="274"/>
        <v>11.18</v>
      </c>
      <c r="V222" s="130">
        <f t="shared" si="275"/>
        <v>159</v>
      </c>
      <c r="W222" s="130">
        <f t="shared" si="276"/>
        <v>0</v>
      </c>
      <c r="X222" s="49">
        <f t="shared" si="277"/>
        <v>588.6</v>
      </c>
      <c r="Y222" s="49">
        <f t="shared" si="278"/>
        <v>1895.84</v>
      </c>
      <c r="Z222" s="49"/>
      <c r="AA222" s="139" t="s">
        <v>61</v>
      </c>
      <c r="AB222" s="140">
        <f t="shared" ref="AB222:AH222" si="298">K222+R222</f>
        <v>44.72</v>
      </c>
      <c r="AC222" s="140">
        <f t="shared" si="298"/>
        <v>894.39</v>
      </c>
      <c r="AD222" s="140">
        <f t="shared" si="298"/>
        <v>601.46</v>
      </c>
      <c r="AE222" s="140">
        <f t="shared" si="298"/>
        <v>37.27</v>
      </c>
      <c r="AF222" s="140">
        <f t="shared" si="298"/>
        <v>318</v>
      </c>
      <c r="AG222" s="140">
        <f t="shared" si="298"/>
        <v>0</v>
      </c>
      <c r="AH222" s="140">
        <f t="shared" si="298"/>
        <v>1895.84</v>
      </c>
      <c r="AI222" s="139" t="s">
        <v>35</v>
      </c>
    </row>
    <row r="223" s="39" customFormat="1" ht="16" customHeight="1" spans="1:35">
      <c r="A223" s="129">
        <f t="shared" si="263"/>
        <v>220</v>
      </c>
      <c r="B223" s="49" t="s">
        <v>169</v>
      </c>
      <c r="C223" s="130" t="s">
        <v>605</v>
      </c>
      <c r="D223" s="49" t="s">
        <v>606</v>
      </c>
      <c r="E223" s="49">
        <v>3726.65</v>
      </c>
      <c r="F223" s="49">
        <v>3726.65</v>
      </c>
      <c r="G223" s="130">
        <v>6014.67</v>
      </c>
      <c r="H223" s="49">
        <v>3726.65</v>
      </c>
      <c r="I223" s="130">
        <v>3180</v>
      </c>
      <c r="J223" s="130"/>
      <c r="K223" s="49">
        <f t="shared" si="264"/>
        <v>44.72</v>
      </c>
      <c r="L223" s="49">
        <f t="shared" si="265"/>
        <v>596.26</v>
      </c>
      <c r="M223" s="130">
        <f t="shared" si="266"/>
        <v>481.17</v>
      </c>
      <c r="N223" s="49">
        <f t="shared" si="267"/>
        <v>26.09</v>
      </c>
      <c r="O223" s="130">
        <f t="shared" si="268"/>
        <v>159</v>
      </c>
      <c r="P223" s="130">
        <f t="shared" si="269"/>
        <v>0</v>
      </c>
      <c r="Q223" s="130">
        <f t="shared" si="270"/>
        <v>1307.24</v>
      </c>
      <c r="R223" s="49">
        <f t="shared" si="271"/>
        <v>0</v>
      </c>
      <c r="S223" s="49">
        <f t="shared" si="272"/>
        <v>298.13</v>
      </c>
      <c r="T223" s="130">
        <f t="shared" si="273"/>
        <v>120.29</v>
      </c>
      <c r="U223" s="49">
        <f t="shared" si="274"/>
        <v>11.18</v>
      </c>
      <c r="V223" s="130">
        <f t="shared" si="275"/>
        <v>159</v>
      </c>
      <c r="W223" s="130">
        <f t="shared" si="276"/>
        <v>0</v>
      </c>
      <c r="X223" s="49">
        <f t="shared" si="277"/>
        <v>588.6</v>
      </c>
      <c r="Y223" s="49">
        <f t="shared" si="278"/>
        <v>1895.84</v>
      </c>
      <c r="Z223" s="49"/>
      <c r="AA223" s="139" t="s">
        <v>92</v>
      </c>
      <c r="AB223" s="140">
        <f t="shared" ref="AB223:AH223" si="299">K223+R223</f>
        <v>44.72</v>
      </c>
      <c r="AC223" s="140">
        <f t="shared" si="299"/>
        <v>894.39</v>
      </c>
      <c r="AD223" s="140">
        <f t="shared" si="299"/>
        <v>601.46</v>
      </c>
      <c r="AE223" s="140">
        <f t="shared" si="299"/>
        <v>37.27</v>
      </c>
      <c r="AF223" s="140">
        <f t="shared" si="299"/>
        <v>318</v>
      </c>
      <c r="AG223" s="140">
        <f t="shared" si="299"/>
        <v>0</v>
      </c>
      <c r="AH223" s="140">
        <f t="shared" si="299"/>
        <v>1895.84</v>
      </c>
      <c r="AI223" s="139" t="s">
        <v>31</v>
      </c>
    </row>
    <row r="224" s="39" customFormat="1" ht="16" customHeight="1" spans="1:35">
      <c r="A224" s="129">
        <f t="shared" si="263"/>
        <v>221</v>
      </c>
      <c r="B224" s="49" t="s">
        <v>217</v>
      </c>
      <c r="C224" s="130" t="s">
        <v>607</v>
      </c>
      <c r="D224" s="49" t="s">
        <v>608</v>
      </c>
      <c r="E224" s="49">
        <v>3726.65</v>
      </c>
      <c r="F224" s="49">
        <v>3726.65</v>
      </c>
      <c r="G224" s="130">
        <v>6014.67</v>
      </c>
      <c r="H224" s="49">
        <v>3726.65</v>
      </c>
      <c r="I224" s="130">
        <v>2200</v>
      </c>
      <c r="J224" s="130"/>
      <c r="K224" s="49">
        <f t="shared" si="264"/>
        <v>44.72</v>
      </c>
      <c r="L224" s="49">
        <f t="shared" si="265"/>
        <v>596.26</v>
      </c>
      <c r="M224" s="130">
        <f t="shared" si="266"/>
        <v>481.17</v>
      </c>
      <c r="N224" s="49">
        <f t="shared" si="267"/>
        <v>26.09</v>
      </c>
      <c r="O224" s="130">
        <f t="shared" si="268"/>
        <v>110</v>
      </c>
      <c r="P224" s="130">
        <f t="shared" si="269"/>
        <v>0</v>
      </c>
      <c r="Q224" s="130">
        <f t="shared" si="270"/>
        <v>1258.24</v>
      </c>
      <c r="R224" s="49">
        <f t="shared" si="271"/>
        <v>0</v>
      </c>
      <c r="S224" s="49">
        <f t="shared" si="272"/>
        <v>298.13</v>
      </c>
      <c r="T224" s="130">
        <f t="shared" si="273"/>
        <v>120.29</v>
      </c>
      <c r="U224" s="49">
        <f t="shared" si="274"/>
        <v>11.18</v>
      </c>
      <c r="V224" s="130">
        <f t="shared" si="275"/>
        <v>110</v>
      </c>
      <c r="W224" s="130">
        <f t="shared" si="276"/>
        <v>0</v>
      </c>
      <c r="X224" s="49">
        <f t="shared" si="277"/>
        <v>539.6</v>
      </c>
      <c r="Y224" s="49">
        <f t="shared" si="278"/>
        <v>1797.84</v>
      </c>
      <c r="Z224" s="49"/>
      <c r="AA224" s="139" t="s">
        <v>57</v>
      </c>
      <c r="AB224" s="140">
        <f t="shared" ref="AB224:AH224" si="300">K224+R224</f>
        <v>44.72</v>
      </c>
      <c r="AC224" s="140">
        <f t="shared" si="300"/>
        <v>894.39</v>
      </c>
      <c r="AD224" s="140">
        <f t="shared" si="300"/>
        <v>601.46</v>
      </c>
      <c r="AE224" s="140">
        <f t="shared" si="300"/>
        <v>37.27</v>
      </c>
      <c r="AF224" s="140">
        <f t="shared" si="300"/>
        <v>220</v>
      </c>
      <c r="AG224" s="140">
        <f t="shared" si="300"/>
        <v>0</v>
      </c>
      <c r="AH224" s="140">
        <f t="shared" si="300"/>
        <v>1797.84</v>
      </c>
      <c r="AI224" s="139" t="s">
        <v>32</v>
      </c>
    </row>
    <row r="225" s="39" customFormat="1" ht="16" customHeight="1" spans="1:35">
      <c r="A225" s="129">
        <f t="shared" si="263"/>
        <v>222</v>
      </c>
      <c r="B225" s="49" t="s">
        <v>568</v>
      </c>
      <c r="C225" s="130" t="s">
        <v>609</v>
      </c>
      <c r="D225" s="49" t="s">
        <v>610</v>
      </c>
      <c r="E225" s="49">
        <v>3726.65</v>
      </c>
      <c r="F225" s="49">
        <v>3726.65</v>
      </c>
      <c r="G225" s="130">
        <v>6014.67</v>
      </c>
      <c r="H225" s="49">
        <v>3726.65</v>
      </c>
      <c r="I225" s="130">
        <v>2200</v>
      </c>
      <c r="J225" s="130"/>
      <c r="K225" s="49">
        <f t="shared" si="264"/>
        <v>44.72</v>
      </c>
      <c r="L225" s="49">
        <f t="shared" si="265"/>
        <v>596.26</v>
      </c>
      <c r="M225" s="130">
        <f t="shared" si="266"/>
        <v>481.17</v>
      </c>
      <c r="N225" s="49">
        <f t="shared" si="267"/>
        <v>26.09</v>
      </c>
      <c r="O225" s="130">
        <f t="shared" si="268"/>
        <v>110</v>
      </c>
      <c r="P225" s="130">
        <f t="shared" si="269"/>
        <v>0</v>
      </c>
      <c r="Q225" s="130">
        <f t="shared" si="270"/>
        <v>1258.24</v>
      </c>
      <c r="R225" s="49">
        <f t="shared" si="271"/>
        <v>0</v>
      </c>
      <c r="S225" s="49">
        <f t="shared" si="272"/>
        <v>298.13</v>
      </c>
      <c r="T225" s="130">
        <f t="shared" si="273"/>
        <v>120.29</v>
      </c>
      <c r="U225" s="49">
        <f t="shared" si="274"/>
        <v>11.18</v>
      </c>
      <c r="V225" s="130">
        <f t="shared" si="275"/>
        <v>110</v>
      </c>
      <c r="W225" s="130">
        <f t="shared" si="276"/>
        <v>0</v>
      </c>
      <c r="X225" s="49">
        <f t="shared" si="277"/>
        <v>539.6</v>
      </c>
      <c r="Y225" s="49">
        <f t="shared" si="278"/>
        <v>1797.84</v>
      </c>
      <c r="Z225" s="49"/>
      <c r="AA225" s="139" t="s">
        <v>54</v>
      </c>
      <c r="AB225" s="140">
        <f t="shared" ref="AB225:AH225" si="301">K225+R225</f>
        <v>44.72</v>
      </c>
      <c r="AC225" s="140">
        <f t="shared" si="301"/>
        <v>894.39</v>
      </c>
      <c r="AD225" s="140">
        <f t="shared" si="301"/>
        <v>601.46</v>
      </c>
      <c r="AE225" s="140">
        <f t="shared" si="301"/>
        <v>37.27</v>
      </c>
      <c r="AF225" s="140">
        <f t="shared" si="301"/>
        <v>220</v>
      </c>
      <c r="AG225" s="140">
        <f t="shared" si="301"/>
        <v>0</v>
      </c>
      <c r="AH225" s="140">
        <f t="shared" si="301"/>
        <v>1797.84</v>
      </c>
      <c r="AI225" s="139" t="s">
        <v>32</v>
      </c>
    </row>
    <row r="226" s="39" customFormat="1" ht="16" customHeight="1" spans="1:35">
      <c r="A226" s="129">
        <f t="shared" si="263"/>
        <v>223</v>
      </c>
      <c r="B226" s="49" t="s">
        <v>568</v>
      </c>
      <c r="C226" s="130" t="s">
        <v>611</v>
      </c>
      <c r="D226" s="49" t="s">
        <v>612</v>
      </c>
      <c r="E226" s="49">
        <v>3726.65</v>
      </c>
      <c r="F226" s="49">
        <v>3726.65</v>
      </c>
      <c r="G226" s="130">
        <v>6014.67</v>
      </c>
      <c r="H226" s="49">
        <v>3726.65</v>
      </c>
      <c r="I226" s="130">
        <v>2200</v>
      </c>
      <c r="J226" s="130"/>
      <c r="K226" s="49">
        <f t="shared" si="264"/>
        <v>44.72</v>
      </c>
      <c r="L226" s="49">
        <f t="shared" si="265"/>
        <v>596.26</v>
      </c>
      <c r="M226" s="130">
        <f t="shared" si="266"/>
        <v>481.17</v>
      </c>
      <c r="N226" s="49">
        <f t="shared" si="267"/>
        <v>26.09</v>
      </c>
      <c r="O226" s="130">
        <f t="shared" si="268"/>
        <v>110</v>
      </c>
      <c r="P226" s="130">
        <f t="shared" si="269"/>
        <v>0</v>
      </c>
      <c r="Q226" s="130">
        <f t="shared" si="270"/>
        <v>1258.24</v>
      </c>
      <c r="R226" s="49">
        <f t="shared" si="271"/>
        <v>0</v>
      </c>
      <c r="S226" s="49">
        <f t="shared" si="272"/>
        <v>298.13</v>
      </c>
      <c r="T226" s="130">
        <f t="shared" si="273"/>
        <v>120.29</v>
      </c>
      <c r="U226" s="49">
        <f t="shared" si="274"/>
        <v>11.18</v>
      </c>
      <c r="V226" s="130">
        <f t="shared" si="275"/>
        <v>110</v>
      </c>
      <c r="W226" s="130">
        <f t="shared" si="276"/>
        <v>0</v>
      </c>
      <c r="X226" s="49">
        <f t="shared" si="277"/>
        <v>539.6</v>
      </c>
      <c r="Y226" s="49">
        <f t="shared" si="278"/>
        <v>1797.84</v>
      </c>
      <c r="Z226" s="49"/>
      <c r="AA226" s="139" t="s">
        <v>54</v>
      </c>
      <c r="AB226" s="140">
        <f t="shared" ref="AB226:AH226" si="302">K226+R226</f>
        <v>44.72</v>
      </c>
      <c r="AC226" s="140">
        <f t="shared" si="302"/>
        <v>894.39</v>
      </c>
      <c r="AD226" s="140">
        <f t="shared" si="302"/>
        <v>601.46</v>
      </c>
      <c r="AE226" s="140">
        <f t="shared" si="302"/>
        <v>37.27</v>
      </c>
      <c r="AF226" s="140">
        <f t="shared" si="302"/>
        <v>220</v>
      </c>
      <c r="AG226" s="140">
        <f t="shared" si="302"/>
        <v>0</v>
      </c>
      <c r="AH226" s="140">
        <f t="shared" si="302"/>
        <v>1797.84</v>
      </c>
      <c r="AI226" s="139" t="s">
        <v>32</v>
      </c>
    </row>
    <row r="227" s="39" customFormat="1" ht="16" customHeight="1" spans="1:35">
      <c r="A227" s="129">
        <f t="shared" si="263"/>
        <v>224</v>
      </c>
      <c r="B227" s="49" t="s">
        <v>568</v>
      </c>
      <c r="C227" s="150" t="s">
        <v>613</v>
      </c>
      <c r="D227" s="49" t="s">
        <v>614</v>
      </c>
      <c r="E227" s="49">
        <v>3726.65</v>
      </c>
      <c r="F227" s="49">
        <v>3726.65</v>
      </c>
      <c r="G227" s="130">
        <v>6014.67</v>
      </c>
      <c r="H227" s="49">
        <v>3726.65</v>
      </c>
      <c r="I227" s="130">
        <v>2200</v>
      </c>
      <c r="J227" s="130"/>
      <c r="K227" s="49">
        <f t="shared" si="264"/>
        <v>44.72</v>
      </c>
      <c r="L227" s="49">
        <f t="shared" si="265"/>
        <v>596.26</v>
      </c>
      <c r="M227" s="130">
        <f t="shared" si="266"/>
        <v>481.17</v>
      </c>
      <c r="N227" s="49">
        <f t="shared" si="267"/>
        <v>26.09</v>
      </c>
      <c r="O227" s="130">
        <f t="shared" si="268"/>
        <v>110</v>
      </c>
      <c r="P227" s="130">
        <f t="shared" si="269"/>
        <v>0</v>
      </c>
      <c r="Q227" s="130">
        <f t="shared" si="270"/>
        <v>1258.24</v>
      </c>
      <c r="R227" s="49">
        <f t="shared" si="271"/>
        <v>0</v>
      </c>
      <c r="S227" s="49">
        <f t="shared" si="272"/>
        <v>298.13</v>
      </c>
      <c r="T227" s="130">
        <f t="shared" si="273"/>
        <v>120.29</v>
      </c>
      <c r="U227" s="49">
        <f t="shared" si="274"/>
        <v>11.18</v>
      </c>
      <c r="V227" s="130">
        <f t="shared" si="275"/>
        <v>110</v>
      </c>
      <c r="W227" s="130">
        <f t="shared" si="276"/>
        <v>0</v>
      </c>
      <c r="X227" s="49">
        <f t="shared" si="277"/>
        <v>539.6</v>
      </c>
      <c r="Y227" s="49">
        <f t="shared" si="278"/>
        <v>1797.84</v>
      </c>
      <c r="Z227" s="49"/>
      <c r="AA227" s="139" t="s">
        <v>54</v>
      </c>
      <c r="AB227" s="140">
        <f t="shared" ref="AB227:AH227" si="303">K227+R227</f>
        <v>44.72</v>
      </c>
      <c r="AC227" s="140">
        <f t="shared" si="303"/>
        <v>894.39</v>
      </c>
      <c r="AD227" s="140">
        <f t="shared" si="303"/>
        <v>601.46</v>
      </c>
      <c r="AE227" s="140">
        <f t="shared" si="303"/>
        <v>37.27</v>
      </c>
      <c r="AF227" s="140">
        <f t="shared" si="303"/>
        <v>220</v>
      </c>
      <c r="AG227" s="140">
        <f t="shared" si="303"/>
        <v>0</v>
      </c>
      <c r="AH227" s="140">
        <f t="shared" si="303"/>
        <v>1797.84</v>
      </c>
      <c r="AI227" s="139" t="s">
        <v>32</v>
      </c>
    </row>
    <row r="228" s="39" customFormat="1" ht="16" customHeight="1" spans="1:35">
      <c r="A228" s="129">
        <f t="shared" si="263"/>
        <v>225</v>
      </c>
      <c r="B228" s="49" t="s">
        <v>50</v>
      </c>
      <c r="C228" s="44" t="s">
        <v>615</v>
      </c>
      <c r="D228" s="230" t="s">
        <v>616</v>
      </c>
      <c r="E228" s="49">
        <v>3726.65</v>
      </c>
      <c r="F228" s="49">
        <v>3726.65</v>
      </c>
      <c r="G228" s="130">
        <v>6014.67</v>
      </c>
      <c r="H228" s="49">
        <v>3726.65</v>
      </c>
      <c r="I228" s="130">
        <v>3180</v>
      </c>
      <c r="J228" s="130"/>
      <c r="K228" s="49">
        <f t="shared" si="264"/>
        <v>44.72</v>
      </c>
      <c r="L228" s="49">
        <f t="shared" si="265"/>
        <v>596.26</v>
      </c>
      <c r="M228" s="130">
        <f t="shared" si="266"/>
        <v>481.17</v>
      </c>
      <c r="N228" s="49">
        <f t="shared" si="267"/>
        <v>26.09</v>
      </c>
      <c r="O228" s="130">
        <f t="shared" si="268"/>
        <v>159</v>
      </c>
      <c r="P228" s="130">
        <f t="shared" si="269"/>
        <v>0</v>
      </c>
      <c r="Q228" s="130">
        <f t="shared" si="270"/>
        <v>1307.24</v>
      </c>
      <c r="R228" s="49">
        <f t="shared" si="271"/>
        <v>0</v>
      </c>
      <c r="S228" s="49">
        <f t="shared" si="272"/>
        <v>298.13</v>
      </c>
      <c r="T228" s="130">
        <f t="shared" si="273"/>
        <v>120.29</v>
      </c>
      <c r="U228" s="49">
        <f t="shared" si="274"/>
        <v>11.18</v>
      </c>
      <c r="V228" s="130">
        <f t="shared" si="275"/>
        <v>159</v>
      </c>
      <c r="W228" s="130">
        <f t="shared" si="276"/>
        <v>0</v>
      </c>
      <c r="X228" s="49">
        <f t="shared" si="277"/>
        <v>588.6</v>
      </c>
      <c r="Y228" s="49">
        <f t="shared" si="278"/>
        <v>1895.84</v>
      </c>
      <c r="Z228" s="49"/>
      <c r="AA228" s="139" t="s">
        <v>50</v>
      </c>
      <c r="AB228" s="140">
        <f t="shared" ref="AB228:AH228" si="304">K228+R228</f>
        <v>44.72</v>
      </c>
      <c r="AC228" s="140">
        <f t="shared" si="304"/>
        <v>894.39</v>
      </c>
      <c r="AD228" s="140">
        <f t="shared" si="304"/>
        <v>601.46</v>
      </c>
      <c r="AE228" s="140">
        <f t="shared" si="304"/>
        <v>37.27</v>
      </c>
      <c r="AF228" s="140">
        <f t="shared" si="304"/>
        <v>318</v>
      </c>
      <c r="AG228" s="140">
        <f t="shared" si="304"/>
        <v>0</v>
      </c>
      <c r="AH228" s="140">
        <f t="shared" si="304"/>
        <v>1895.84</v>
      </c>
      <c r="AI228" s="139" t="s">
        <v>31</v>
      </c>
    </row>
    <row r="229" s="39" customFormat="1" ht="16" customHeight="1" spans="1:35">
      <c r="A229" s="129">
        <f t="shared" si="263"/>
        <v>226</v>
      </c>
      <c r="B229" s="49" t="s">
        <v>119</v>
      </c>
      <c r="C229" s="46" t="s">
        <v>617</v>
      </c>
      <c r="D229" s="133" t="s">
        <v>618</v>
      </c>
      <c r="E229" s="49">
        <v>3726.65</v>
      </c>
      <c r="F229" s="49">
        <v>3726.65</v>
      </c>
      <c r="G229" s="130">
        <v>6014.67</v>
      </c>
      <c r="H229" s="49">
        <v>3726.65</v>
      </c>
      <c r="I229" s="130">
        <v>2200</v>
      </c>
      <c r="J229" s="130"/>
      <c r="K229" s="49">
        <f t="shared" si="264"/>
        <v>44.72</v>
      </c>
      <c r="L229" s="49">
        <f t="shared" si="265"/>
        <v>596.26</v>
      </c>
      <c r="M229" s="130">
        <f t="shared" si="266"/>
        <v>481.17</v>
      </c>
      <c r="N229" s="49">
        <f t="shared" si="267"/>
        <v>26.09</v>
      </c>
      <c r="O229" s="130">
        <f t="shared" si="268"/>
        <v>110</v>
      </c>
      <c r="P229" s="130">
        <f t="shared" si="269"/>
        <v>0</v>
      </c>
      <c r="Q229" s="130">
        <f t="shared" si="270"/>
        <v>1258.24</v>
      </c>
      <c r="R229" s="49">
        <f t="shared" si="271"/>
        <v>0</v>
      </c>
      <c r="S229" s="49">
        <f t="shared" si="272"/>
        <v>298.13</v>
      </c>
      <c r="T229" s="130">
        <f t="shared" si="273"/>
        <v>120.29</v>
      </c>
      <c r="U229" s="49">
        <f t="shared" si="274"/>
        <v>11.18</v>
      </c>
      <c r="V229" s="130">
        <f t="shared" si="275"/>
        <v>110</v>
      </c>
      <c r="W229" s="130">
        <f t="shared" si="276"/>
        <v>0</v>
      </c>
      <c r="X229" s="49">
        <f t="shared" si="277"/>
        <v>539.6</v>
      </c>
      <c r="Y229" s="49">
        <f t="shared" si="278"/>
        <v>1797.84</v>
      </c>
      <c r="Z229" s="49"/>
      <c r="AA229" s="139" t="s">
        <v>78</v>
      </c>
      <c r="AB229" s="140">
        <f t="shared" ref="AB229:AH229" si="305">K229+R229</f>
        <v>44.72</v>
      </c>
      <c r="AC229" s="140">
        <f t="shared" si="305"/>
        <v>894.39</v>
      </c>
      <c r="AD229" s="140">
        <f t="shared" si="305"/>
        <v>601.46</v>
      </c>
      <c r="AE229" s="140">
        <f t="shared" si="305"/>
        <v>37.27</v>
      </c>
      <c r="AF229" s="140">
        <f t="shared" si="305"/>
        <v>220</v>
      </c>
      <c r="AG229" s="140">
        <f t="shared" si="305"/>
        <v>0</v>
      </c>
      <c r="AH229" s="140">
        <f t="shared" si="305"/>
        <v>1797.84</v>
      </c>
      <c r="AI229" s="139" t="s">
        <v>32</v>
      </c>
    </row>
    <row r="230" s="39" customFormat="1" ht="16" customHeight="1" spans="1:35">
      <c r="A230" s="129">
        <f t="shared" si="263"/>
        <v>227</v>
      </c>
      <c r="B230" s="49" t="s">
        <v>129</v>
      </c>
      <c r="C230" s="52" t="s">
        <v>619</v>
      </c>
      <c r="D230" s="202" t="s">
        <v>620</v>
      </c>
      <c r="E230" s="49">
        <v>3726.65</v>
      </c>
      <c r="F230" s="49">
        <v>3726.65</v>
      </c>
      <c r="G230" s="130">
        <v>6014.67</v>
      </c>
      <c r="H230" s="49">
        <v>3726.65</v>
      </c>
      <c r="I230" s="130">
        <v>3180</v>
      </c>
      <c r="J230" s="130"/>
      <c r="K230" s="49">
        <f t="shared" si="264"/>
        <v>44.72</v>
      </c>
      <c r="L230" s="49">
        <f t="shared" si="265"/>
        <v>596.26</v>
      </c>
      <c r="M230" s="130">
        <f t="shared" si="266"/>
        <v>481.17</v>
      </c>
      <c r="N230" s="49">
        <f t="shared" si="267"/>
        <v>26.09</v>
      </c>
      <c r="O230" s="130">
        <f t="shared" si="268"/>
        <v>159</v>
      </c>
      <c r="P230" s="130">
        <f t="shared" si="269"/>
        <v>0</v>
      </c>
      <c r="Q230" s="130">
        <f t="shared" si="270"/>
        <v>1307.24</v>
      </c>
      <c r="R230" s="49">
        <f t="shared" si="271"/>
        <v>0</v>
      </c>
      <c r="S230" s="49">
        <f t="shared" si="272"/>
        <v>298.13</v>
      </c>
      <c r="T230" s="130">
        <f t="shared" si="273"/>
        <v>120.29</v>
      </c>
      <c r="U230" s="49">
        <f t="shared" si="274"/>
        <v>11.18</v>
      </c>
      <c r="V230" s="130">
        <f t="shared" si="275"/>
        <v>159</v>
      </c>
      <c r="W230" s="130">
        <f t="shared" si="276"/>
        <v>0</v>
      </c>
      <c r="X230" s="49">
        <f t="shared" si="277"/>
        <v>588.6</v>
      </c>
      <c r="Y230" s="49">
        <f t="shared" si="278"/>
        <v>1895.84</v>
      </c>
      <c r="Z230" s="49"/>
      <c r="AA230" s="139" t="s">
        <v>61</v>
      </c>
      <c r="AB230" s="140">
        <f t="shared" ref="AB230:AH230" si="306">K230+R230</f>
        <v>44.72</v>
      </c>
      <c r="AC230" s="140">
        <f t="shared" si="306"/>
        <v>894.39</v>
      </c>
      <c r="AD230" s="140">
        <f t="shared" si="306"/>
        <v>601.46</v>
      </c>
      <c r="AE230" s="140">
        <f t="shared" si="306"/>
        <v>37.27</v>
      </c>
      <c r="AF230" s="140">
        <f t="shared" si="306"/>
        <v>318</v>
      </c>
      <c r="AG230" s="140">
        <f t="shared" si="306"/>
        <v>0</v>
      </c>
      <c r="AH230" s="140">
        <f t="shared" si="306"/>
        <v>1895.84</v>
      </c>
      <c r="AI230" s="139" t="s">
        <v>35</v>
      </c>
    </row>
    <row r="231" s="39" customFormat="1" ht="16" customHeight="1" spans="1:35">
      <c r="A231" s="129">
        <f t="shared" si="263"/>
        <v>228</v>
      </c>
      <c r="B231" s="49" t="s">
        <v>129</v>
      </c>
      <c r="C231" s="52" t="s">
        <v>621</v>
      </c>
      <c r="D231" s="202" t="s">
        <v>622</v>
      </c>
      <c r="E231" s="49">
        <v>3726.65</v>
      </c>
      <c r="F231" s="49">
        <v>3726.65</v>
      </c>
      <c r="G231" s="130">
        <v>6014.67</v>
      </c>
      <c r="H231" s="49">
        <v>3726.65</v>
      </c>
      <c r="I231" s="130">
        <v>3180</v>
      </c>
      <c r="J231" s="130"/>
      <c r="K231" s="49">
        <f t="shared" si="264"/>
        <v>44.72</v>
      </c>
      <c r="L231" s="49">
        <f t="shared" si="265"/>
        <v>596.26</v>
      </c>
      <c r="M231" s="130">
        <f t="shared" si="266"/>
        <v>481.17</v>
      </c>
      <c r="N231" s="49">
        <f t="shared" si="267"/>
        <v>26.09</v>
      </c>
      <c r="O231" s="130">
        <f t="shared" si="268"/>
        <v>159</v>
      </c>
      <c r="P231" s="130">
        <f t="shared" si="269"/>
        <v>0</v>
      </c>
      <c r="Q231" s="130">
        <f t="shared" si="270"/>
        <v>1307.24</v>
      </c>
      <c r="R231" s="49">
        <f t="shared" si="271"/>
        <v>0</v>
      </c>
      <c r="S231" s="49">
        <f t="shared" si="272"/>
        <v>298.13</v>
      </c>
      <c r="T231" s="130">
        <f t="shared" si="273"/>
        <v>120.29</v>
      </c>
      <c r="U231" s="49">
        <f t="shared" si="274"/>
        <v>11.18</v>
      </c>
      <c r="V231" s="130">
        <f t="shared" si="275"/>
        <v>159</v>
      </c>
      <c r="W231" s="130">
        <f t="shared" si="276"/>
        <v>0</v>
      </c>
      <c r="X231" s="49">
        <f t="shared" si="277"/>
        <v>588.6</v>
      </c>
      <c r="Y231" s="49">
        <f t="shared" si="278"/>
        <v>1895.84</v>
      </c>
      <c r="Z231" s="49"/>
      <c r="AA231" s="139" t="s">
        <v>61</v>
      </c>
      <c r="AB231" s="140">
        <f t="shared" ref="AB231:AH231" si="307">K231+R231</f>
        <v>44.72</v>
      </c>
      <c r="AC231" s="140">
        <f t="shared" si="307"/>
        <v>894.39</v>
      </c>
      <c r="AD231" s="140">
        <f t="shared" si="307"/>
        <v>601.46</v>
      </c>
      <c r="AE231" s="140">
        <f t="shared" si="307"/>
        <v>37.27</v>
      </c>
      <c r="AF231" s="140">
        <f t="shared" si="307"/>
        <v>318</v>
      </c>
      <c r="AG231" s="140">
        <f t="shared" si="307"/>
        <v>0</v>
      </c>
      <c r="AH231" s="140">
        <f t="shared" si="307"/>
        <v>1895.84</v>
      </c>
      <c r="AI231" s="139" t="s">
        <v>35</v>
      </c>
    </row>
    <row r="232" s="39" customFormat="1" ht="16" customHeight="1" spans="1:35">
      <c r="A232" s="129">
        <f t="shared" si="263"/>
        <v>229</v>
      </c>
      <c r="B232" s="49" t="s">
        <v>139</v>
      </c>
      <c r="C232" s="46" t="s">
        <v>623</v>
      </c>
      <c r="D232" s="453" t="s">
        <v>624</v>
      </c>
      <c r="E232" s="49">
        <v>3726.65</v>
      </c>
      <c r="F232" s="49">
        <v>3726.65</v>
      </c>
      <c r="G232" s="130">
        <v>6014.67</v>
      </c>
      <c r="H232" s="49">
        <v>3726.65</v>
      </c>
      <c r="I232" s="130">
        <v>2200</v>
      </c>
      <c r="J232" s="130"/>
      <c r="K232" s="49">
        <f t="shared" si="264"/>
        <v>44.72</v>
      </c>
      <c r="L232" s="49">
        <f t="shared" si="265"/>
        <v>596.26</v>
      </c>
      <c r="M232" s="130">
        <f t="shared" si="266"/>
        <v>481.17</v>
      </c>
      <c r="N232" s="49">
        <f t="shared" si="267"/>
        <v>26.09</v>
      </c>
      <c r="O232" s="130">
        <f t="shared" si="268"/>
        <v>110</v>
      </c>
      <c r="P232" s="130">
        <f t="shared" si="269"/>
        <v>0</v>
      </c>
      <c r="Q232" s="130">
        <f t="shared" si="270"/>
        <v>1258.24</v>
      </c>
      <c r="R232" s="49">
        <f t="shared" si="271"/>
        <v>0</v>
      </c>
      <c r="S232" s="49">
        <f t="shared" si="272"/>
        <v>298.13</v>
      </c>
      <c r="T232" s="130">
        <f t="shared" si="273"/>
        <v>120.29</v>
      </c>
      <c r="U232" s="49">
        <f t="shared" si="274"/>
        <v>11.18</v>
      </c>
      <c r="V232" s="130">
        <f t="shared" si="275"/>
        <v>110</v>
      </c>
      <c r="W232" s="130">
        <f t="shared" si="276"/>
        <v>0</v>
      </c>
      <c r="X232" s="49">
        <f t="shared" si="277"/>
        <v>539.6</v>
      </c>
      <c r="Y232" s="49">
        <f t="shared" si="278"/>
        <v>1797.84</v>
      </c>
      <c r="Z232" s="49"/>
      <c r="AA232" s="139" t="s">
        <v>77</v>
      </c>
      <c r="AB232" s="140">
        <f t="shared" ref="AB232:AH232" si="308">K232+R232</f>
        <v>44.72</v>
      </c>
      <c r="AC232" s="140">
        <f t="shared" si="308"/>
        <v>894.39</v>
      </c>
      <c r="AD232" s="140">
        <f t="shared" si="308"/>
        <v>601.46</v>
      </c>
      <c r="AE232" s="140">
        <f t="shared" si="308"/>
        <v>37.27</v>
      </c>
      <c r="AF232" s="140">
        <f t="shared" si="308"/>
        <v>220</v>
      </c>
      <c r="AG232" s="140">
        <f t="shared" si="308"/>
        <v>0</v>
      </c>
      <c r="AH232" s="140">
        <f t="shared" si="308"/>
        <v>1797.84</v>
      </c>
      <c r="AI232" s="139" t="s">
        <v>32</v>
      </c>
    </row>
    <row r="233" s="39" customFormat="1" ht="16" customHeight="1" spans="1:35">
      <c r="A233" s="129">
        <f t="shared" si="263"/>
        <v>230</v>
      </c>
      <c r="B233" s="49" t="s">
        <v>201</v>
      </c>
      <c r="C233" s="46" t="s">
        <v>627</v>
      </c>
      <c r="D233" s="453" t="s">
        <v>628</v>
      </c>
      <c r="E233" s="49">
        <v>3726.65</v>
      </c>
      <c r="F233" s="49">
        <v>3726.65</v>
      </c>
      <c r="G233" s="130">
        <v>6014.67</v>
      </c>
      <c r="H233" s="49">
        <v>3726.65</v>
      </c>
      <c r="I233" s="130">
        <v>2200</v>
      </c>
      <c r="J233" s="130"/>
      <c r="K233" s="49">
        <f t="shared" si="264"/>
        <v>44.72</v>
      </c>
      <c r="L233" s="49">
        <f t="shared" si="265"/>
        <v>596.26</v>
      </c>
      <c r="M233" s="130">
        <f t="shared" si="266"/>
        <v>481.17</v>
      </c>
      <c r="N233" s="49">
        <f t="shared" si="267"/>
        <v>26.09</v>
      </c>
      <c r="O233" s="130">
        <f t="shared" si="268"/>
        <v>110</v>
      </c>
      <c r="P233" s="130">
        <f t="shared" si="269"/>
        <v>0</v>
      </c>
      <c r="Q233" s="130">
        <f t="shared" si="270"/>
        <v>1258.24</v>
      </c>
      <c r="R233" s="49">
        <f t="shared" si="271"/>
        <v>0</v>
      </c>
      <c r="S233" s="49">
        <f t="shared" si="272"/>
        <v>298.13</v>
      </c>
      <c r="T233" s="130">
        <f t="shared" si="273"/>
        <v>120.29</v>
      </c>
      <c r="U233" s="49">
        <f t="shared" si="274"/>
        <v>11.18</v>
      </c>
      <c r="V233" s="130">
        <f t="shared" si="275"/>
        <v>110</v>
      </c>
      <c r="W233" s="130">
        <f t="shared" si="276"/>
        <v>0</v>
      </c>
      <c r="X233" s="49">
        <f t="shared" si="277"/>
        <v>539.6</v>
      </c>
      <c r="Y233" s="49">
        <f t="shared" si="278"/>
        <v>1797.84</v>
      </c>
      <c r="Z233" s="49"/>
      <c r="AA233" s="139" t="s">
        <v>70</v>
      </c>
      <c r="AB233" s="140">
        <f t="shared" ref="AB233:AH233" si="309">K233+R233</f>
        <v>44.72</v>
      </c>
      <c r="AC233" s="140">
        <f t="shared" si="309"/>
        <v>894.39</v>
      </c>
      <c r="AD233" s="140">
        <f t="shared" si="309"/>
        <v>601.46</v>
      </c>
      <c r="AE233" s="140">
        <f t="shared" si="309"/>
        <v>37.27</v>
      </c>
      <c r="AF233" s="140">
        <f t="shared" si="309"/>
        <v>220</v>
      </c>
      <c r="AG233" s="140">
        <f t="shared" si="309"/>
        <v>0</v>
      </c>
      <c r="AH233" s="140">
        <f t="shared" si="309"/>
        <v>1797.84</v>
      </c>
      <c r="AI233" s="139" t="s">
        <v>32</v>
      </c>
    </row>
    <row r="234" s="39" customFormat="1" ht="16" customHeight="1" spans="1:35">
      <c r="A234" s="129">
        <f t="shared" si="263"/>
        <v>231</v>
      </c>
      <c r="B234" s="49" t="s">
        <v>223</v>
      </c>
      <c r="C234" s="52" t="s">
        <v>633</v>
      </c>
      <c r="D234" s="202" t="s">
        <v>634</v>
      </c>
      <c r="E234" s="49">
        <v>3726.65</v>
      </c>
      <c r="F234" s="49">
        <v>3726.65</v>
      </c>
      <c r="G234" s="130">
        <v>6014.67</v>
      </c>
      <c r="H234" s="49">
        <v>3726.65</v>
      </c>
      <c r="I234" s="130">
        <v>3180</v>
      </c>
      <c r="J234" s="130"/>
      <c r="K234" s="49">
        <f t="shared" si="264"/>
        <v>44.72</v>
      </c>
      <c r="L234" s="49">
        <f t="shared" si="265"/>
        <v>596.26</v>
      </c>
      <c r="M234" s="130">
        <f t="shared" si="266"/>
        <v>481.17</v>
      </c>
      <c r="N234" s="49">
        <f t="shared" si="267"/>
        <v>26.09</v>
      </c>
      <c r="O234" s="130">
        <f t="shared" si="268"/>
        <v>159</v>
      </c>
      <c r="P234" s="130">
        <f t="shared" si="269"/>
        <v>0</v>
      </c>
      <c r="Q234" s="130">
        <f t="shared" si="270"/>
        <v>1307.24</v>
      </c>
      <c r="R234" s="49">
        <f t="shared" si="271"/>
        <v>0</v>
      </c>
      <c r="S234" s="49">
        <f t="shared" si="272"/>
        <v>298.13</v>
      </c>
      <c r="T234" s="130">
        <f t="shared" si="273"/>
        <v>120.29</v>
      </c>
      <c r="U234" s="49">
        <f t="shared" si="274"/>
        <v>11.18</v>
      </c>
      <c r="V234" s="130">
        <f t="shared" si="275"/>
        <v>159</v>
      </c>
      <c r="W234" s="130">
        <f t="shared" si="276"/>
        <v>0</v>
      </c>
      <c r="X234" s="49">
        <f t="shared" si="277"/>
        <v>588.6</v>
      </c>
      <c r="Y234" s="49">
        <f t="shared" si="278"/>
        <v>1895.84</v>
      </c>
      <c r="Z234" s="49"/>
      <c r="AA234" s="139" t="s">
        <v>80</v>
      </c>
      <c r="AB234" s="140">
        <f t="shared" ref="AB234:AH234" si="310">K234+R234</f>
        <v>44.72</v>
      </c>
      <c r="AC234" s="140">
        <f t="shared" si="310"/>
        <v>894.39</v>
      </c>
      <c r="AD234" s="140">
        <f t="shared" si="310"/>
        <v>601.46</v>
      </c>
      <c r="AE234" s="140">
        <f t="shared" si="310"/>
        <v>37.27</v>
      </c>
      <c r="AF234" s="140">
        <f t="shared" si="310"/>
        <v>318</v>
      </c>
      <c r="AG234" s="140">
        <f t="shared" si="310"/>
        <v>0</v>
      </c>
      <c r="AH234" s="140">
        <f t="shared" si="310"/>
        <v>1895.84</v>
      </c>
      <c r="AI234" s="139" t="s">
        <v>33</v>
      </c>
    </row>
    <row r="235" s="39" customFormat="1" ht="16" customHeight="1" spans="1:35">
      <c r="A235" s="129">
        <f t="shared" si="263"/>
        <v>232</v>
      </c>
      <c r="B235" s="49" t="s">
        <v>1195</v>
      </c>
      <c r="C235" s="151" t="s">
        <v>635</v>
      </c>
      <c r="D235" s="457" t="s">
        <v>636</v>
      </c>
      <c r="E235" s="49">
        <v>3726.65</v>
      </c>
      <c r="F235" s="49">
        <v>3726.65</v>
      </c>
      <c r="G235" s="130">
        <v>6014.67</v>
      </c>
      <c r="H235" s="49">
        <v>3726.65</v>
      </c>
      <c r="I235" s="130">
        <v>3180</v>
      </c>
      <c r="J235" s="130"/>
      <c r="K235" s="49">
        <f t="shared" si="264"/>
        <v>44.72</v>
      </c>
      <c r="L235" s="49">
        <f t="shared" si="265"/>
        <v>596.26</v>
      </c>
      <c r="M235" s="130">
        <f t="shared" si="266"/>
        <v>481.17</v>
      </c>
      <c r="N235" s="49">
        <f t="shared" si="267"/>
        <v>26.09</v>
      </c>
      <c r="O235" s="130">
        <f t="shared" si="268"/>
        <v>159</v>
      </c>
      <c r="P235" s="130">
        <f t="shared" si="269"/>
        <v>0</v>
      </c>
      <c r="Q235" s="130">
        <f t="shared" si="270"/>
        <v>1307.24</v>
      </c>
      <c r="R235" s="49">
        <f t="shared" si="271"/>
        <v>0</v>
      </c>
      <c r="S235" s="49">
        <f t="shared" si="272"/>
        <v>298.13</v>
      </c>
      <c r="T235" s="130">
        <f t="shared" si="273"/>
        <v>120.29</v>
      </c>
      <c r="U235" s="49">
        <f t="shared" si="274"/>
        <v>11.18</v>
      </c>
      <c r="V235" s="130">
        <f t="shared" si="275"/>
        <v>159</v>
      </c>
      <c r="W235" s="130">
        <f t="shared" si="276"/>
        <v>0</v>
      </c>
      <c r="X235" s="49">
        <f t="shared" si="277"/>
        <v>588.6</v>
      </c>
      <c r="Y235" s="49">
        <f t="shared" si="278"/>
        <v>1895.84</v>
      </c>
      <c r="Z235" s="49"/>
      <c r="AA235" s="139" t="s">
        <v>81</v>
      </c>
      <c r="AB235" s="140">
        <f t="shared" ref="AB235:AH235" si="311">K235+R235</f>
        <v>44.72</v>
      </c>
      <c r="AC235" s="140">
        <f t="shared" si="311"/>
        <v>894.39</v>
      </c>
      <c r="AD235" s="140">
        <f t="shared" si="311"/>
        <v>601.46</v>
      </c>
      <c r="AE235" s="140">
        <f t="shared" si="311"/>
        <v>37.27</v>
      </c>
      <c r="AF235" s="140">
        <f t="shared" si="311"/>
        <v>318</v>
      </c>
      <c r="AG235" s="140">
        <f t="shared" si="311"/>
        <v>0</v>
      </c>
      <c r="AH235" s="140">
        <f t="shared" si="311"/>
        <v>1895.84</v>
      </c>
      <c r="AI235" s="139" t="s">
        <v>34</v>
      </c>
    </row>
    <row r="236" s="39" customFormat="1" ht="16" customHeight="1" spans="1:35">
      <c r="A236" s="129">
        <f t="shared" si="263"/>
        <v>233</v>
      </c>
      <c r="B236" s="49" t="s">
        <v>139</v>
      </c>
      <c r="C236" s="52" t="s">
        <v>637</v>
      </c>
      <c r="D236" s="451" t="s">
        <v>638</v>
      </c>
      <c r="E236" s="49">
        <v>3726.65</v>
      </c>
      <c r="F236" s="49">
        <v>3726.65</v>
      </c>
      <c r="G236" s="130">
        <v>6014.67</v>
      </c>
      <c r="H236" s="49">
        <v>3726.65</v>
      </c>
      <c r="I236" s="130">
        <v>2200</v>
      </c>
      <c r="J236" s="130"/>
      <c r="K236" s="49">
        <f t="shared" si="264"/>
        <v>44.72</v>
      </c>
      <c r="L236" s="49">
        <f t="shared" si="265"/>
        <v>596.26</v>
      </c>
      <c r="M236" s="130">
        <f t="shared" si="266"/>
        <v>481.17</v>
      </c>
      <c r="N236" s="49">
        <f t="shared" si="267"/>
        <v>26.09</v>
      </c>
      <c r="O236" s="130">
        <f t="shared" si="268"/>
        <v>110</v>
      </c>
      <c r="P236" s="130">
        <f t="shared" si="269"/>
        <v>0</v>
      </c>
      <c r="Q236" s="130">
        <f t="shared" si="270"/>
        <v>1258.24</v>
      </c>
      <c r="R236" s="49">
        <f t="shared" si="271"/>
        <v>0</v>
      </c>
      <c r="S236" s="49">
        <f t="shared" si="272"/>
        <v>298.13</v>
      </c>
      <c r="T236" s="130">
        <f t="shared" si="273"/>
        <v>120.29</v>
      </c>
      <c r="U236" s="49">
        <f t="shared" si="274"/>
        <v>11.18</v>
      </c>
      <c r="V236" s="130">
        <f t="shared" si="275"/>
        <v>110</v>
      </c>
      <c r="W236" s="130">
        <f t="shared" si="276"/>
        <v>0</v>
      </c>
      <c r="X236" s="49">
        <f t="shared" si="277"/>
        <v>539.6</v>
      </c>
      <c r="Y236" s="49">
        <f t="shared" si="278"/>
        <v>1797.84</v>
      </c>
      <c r="Z236" s="49"/>
      <c r="AA236" s="139" t="s">
        <v>77</v>
      </c>
      <c r="AB236" s="140">
        <f t="shared" ref="AB236:AH236" si="312">K236+R236</f>
        <v>44.72</v>
      </c>
      <c r="AC236" s="140">
        <f t="shared" si="312"/>
        <v>894.39</v>
      </c>
      <c r="AD236" s="140">
        <f t="shared" si="312"/>
        <v>601.46</v>
      </c>
      <c r="AE236" s="140">
        <f t="shared" si="312"/>
        <v>37.27</v>
      </c>
      <c r="AF236" s="140">
        <f t="shared" si="312"/>
        <v>220</v>
      </c>
      <c r="AG236" s="140">
        <f t="shared" si="312"/>
        <v>0</v>
      </c>
      <c r="AH236" s="140">
        <f t="shared" si="312"/>
        <v>1797.84</v>
      </c>
      <c r="AI236" s="139" t="s">
        <v>32</v>
      </c>
    </row>
    <row r="237" s="39" customFormat="1" ht="16" customHeight="1" spans="1:35">
      <c r="A237" s="129">
        <f t="shared" si="263"/>
        <v>234</v>
      </c>
      <c r="B237" s="49" t="s">
        <v>1196</v>
      </c>
      <c r="C237" s="52" t="s">
        <v>639</v>
      </c>
      <c r="D237" s="202" t="s">
        <v>640</v>
      </c>
      <c r="E237" s="49">
        <v>3726.65</v>
      </c>
      <c r="F237" s="49">
        <v>3726.65</v>
      </c>
      <c r="G237" s="130">
        <v>6014.67</v>
      </c>
      <c r="H237" s="49">
        <v>3726.65</v>
      </c>
      <c r="I237" s="130">
        <v>3180</v>
      </c>
      <c r="J237" s="130"/>
      <c r="K237" s="49">
        <f t="shared" si="264"/>
        <v>44.72</v>
      </c>
      <c r="L237" s="49">
        <f t="shared" si="265"/>
        <v>596.26</v>
      </c>
      <c r="M237" s="130">
        <f t="shared" si="266"/>
        <v>481.17</v>
      </c>
      <c r="N237" s="49">
        <f t="shared" si="267"/>
        <v>26.09</v>
      </c>
      <c r="O237" s="130">
        <f t="shared" si="268"/>
        <v>159</v>
      </c>
      <c r="P237" s="130">
        <f t="shared" si="269"/>
        <v>0</v>
      </c>
      <c r="Q237" s="130">
        <f t="shared" si="270"/>
        <v>1307.24</v>
      </c>
      <c r="R237" s="49">
        <f t="shared" si="271"/>
        <v>0</v>
      </c>
      <c r="S237" s="49">
        <f t="shared" si="272"/>
        <v>298.13</v>
      </c>
      <c r="T237" s="130">
        <f t="shared" si="273"/>
        <v>120.29</v>
      </c>
      <c r="U237" s="49">
        <f t="shared" si="274"/>
        <v>11.18</v>
      </c>
      <c r="V237" s="130">
        <f t="shared" si="275"/>
        <v>159</v>
      </c>
      <c r="W237" s="130">
        <f t="shared" si="276"/>
        <v>0</v>
      </c>
      <c r="X237" s="49">
        <f t="shared" si="277"/>
        <v>588.6</v>
      </c>
      <c r="Y237" s="49">
        <f t="shared" si="278"/>
        <v>1895.84</v>
      </c>
      <c r="Z237" s="49"/>
      <c r="AA237" s="139" t="s">
        <v>78</v>
      </c>
      <c r="AB237" s="140">
        <f t="shared" ref="AB237:AH237" si="313">K237+R237</f>
        <v>44.72</v>
      </c>
      <c r="AC237" s="140">
        <f t="shared" si="313"/>
        <v>894.39</v>
      </c>
      <c r="AD237" s="140">
        <f t="shared" si="313"/>
        <v>601.46</v>
      </c>
      <c r="AE237" s="140">
        <f t="shared" si="313"/>
        <v>37.27</v>
      </c>
      <c r="AF237" s="140">
        <f t="shared" si="313"/>
        <v>318</v>
      </c>
      <c r="AG237" s="140">
        <f t="shared" si="313"/>
        <v>0</v>
      </c>
      <c r="AH237" s="140">
        <f t="shared" si="313"/>
        <v>1895.84</v>
      </c>
      <c r="AI237" s="139" t="s">
        <v>35</v>
      </c>
    </row>
    <row r="238" s="39" customFormat="1" ht="16" customHeight="1" spans="1:35">
      <c r="A238" s="129">
        <f t="shared" si="263"/>
        <v>235</v>
      </c>
      <c r="B238" s="49" t="s">
        <v>201</v>
      </c>
      <c r="C238" s="46" t="s">
        <v>641</v>
      </c>
      <c r="D238" s="450" t="s">
        <v>642</v>
      </c>
      <c r="E238" s="49">
        <v>3726.65</v>
      </c>
      <c r="F238" s="49">
        <v>3726.65</v>
      </c>
      <c r="G238" s="130">
        <v>6014.67</v>
      </c>
      <c r="H238" s="49">
        <v>3726.65</v>
      </c>
      <c r="I238" s="130">
        <v>0</v>
      </c>
      <c r="J238" s="130"/>
      <c r="K238" s="49">
        <f t="shared" si="264"/>
        <v>44.72</v>
      </c>
      <c r="L238" s="49">
        <f t="shared" si="265"/>
        <v>596.26</v>
      </c>
      <c r="M238" s="130">
        <f t="shared" si="266"/>
        <v>481.17</v>
      </c>
      <c r="N238" s="49">
        <f t="shared" si="267"/>
        <v>26.09</v>
      </c>
      <c r="O238" s="130">
        <f t="shared" si="268"/>
        <v>0</v>
      </c>
      <c r="P238" s="130">
        <f t="shared" si="269"/>
        <v>0</v>
      </c>
      <c r="Q238" s="130">
        <f t="shared" si="270"/>
        <v>1148.24</v>
      </c>
      <c r="R238" s="49">
        <f t="shared" si="271"/>
        <v>0</v>
      </c>
      <c r="S238" s="49">
        <f t="shared" si="272"/>
        <v>298.13</v>
      </c>
      <c r="T238" s="130">
        <f t="shared" si="273"/>
        <v>120.29</v>
      </c>
      <c r="U238" s="49">
        <f t="shared" si="274"/>
        <v>11.18</v>
      </c>
      <c r="V238" s="130">
        <f t="shared" si="275"/>
        <v>0</v>
      </c>
      <c r="W238" s="130">
        <f t="shared" si="276"/>
        <v>0</v>
      </c>
      <c r="X238" s="49">
        <f t="shared" si="277"/>
        <v>429.6</v>
      </c>
      <c r="Y238" s="49">
        <f t="shared" si="278"/>
        <v>1577.84</v>
      </c>
      <c r="Z238" s="49"/>
      <c r="AA238" s="139" t="s">
        <v>66</v>
      </c>
      <c r="AB238" s="140">
        <f t="shared" ref="AB238:AH238" si="314">K238+R238</f>
        <v>44.72</v>
      </c>
      <c r="AC238" s="140">
        <f t="shared" si="314"/>
        <v>894.39</v>
      </c>
      <c r="AD238" s="140">
        <f t="shared" si="314"/>
        <v>601.46</v>
      </c>
      <c r="AE238" s="140">
        <f t="shared" si="314"/>
        <v>37.27</v>
      </c>
      <c r="AF238" s="140">
        <f t="shared" si="314"/>
        <v>0</v>
      </c>
      <c r="AG238" s="140">
        <f t="shared" si="314"/>
        <v>0</v>
      </c>
      <c r="AH238" s="140">
        <f t="shared" si="314"/>
        <v>1577.84</v>
      </c>
      <c r="AI238" s="139" t="s">
        <v>32</v>
      </c>
    </row>
    <row r="239" s="39" customFormat="1" ht="16" customHeight="1" spans="1:35">
      <c r="A239" s="129">
        <f t="shared" si="263"/>
        <v>236</v>
      </c>
      <c r="B239" s="49" t="s">
        <v>533</v>
      </c>
      <c r="C239" s="46" t="s">
        <v>643</v>
      </c>
      <c r="D239" s="202" t="s">
        <v>644</v>
      </c>
      <c r="E239" s="49">
        <v>3726.65</v>
      </c>
      <c r="F239" s="49">
        <v>3726.65</v>
      </c>
      <c r="G239" s="130">
        <v>6014.67</v>
      </c>
      <c r="H239" s="49">
        <v>3726.65</v>
      </c>
      <c r="I239" s="130">
        <v>2200</v>
      </c>
      <c r="J239" s="130"/>
      <c r="K239" s="49">
        <f t="shared" si="264"/>
        <v>44.72</v>
      </c>
      <c r="L239" s="49">
        <f t="shared" si="265"/>
        <v>596.26</v>
      </c>
      <c r="M239" s="130">
        <f t="shared" si="266"/>
        <v>481.17</v>
      </c>
      <c r="N239" s="49">
        <f t="shared" si="267"/>
        <v>26.09</v>
      </c>
      <c r="O239" s="130">
        <f t="shared" si="268"/>
        <v>110</v>
      </c>
      <c r="P239" s="130">
        <f t="shared" si="269"/>
        <v>0</v>
      </c>
      <c r="Q239" s="130">
        <f t="shared" si="270"/>
        <v>1258.24</v>
      </c>
      <c r="R239" s="49">
        <f t="shared" si="271"/>
        <v>0</v>
      </c>
      <c r="S239" s="49">
        <f t="shared" si="272"/>
        <v>298.13</v>
      </c>
      <c r="T239" s="130">
        <f t="shared" si="273"/>
        <v>120.29</v>
      </c>
      <c r="U239" s="49">
        <f t="shared" si="274"/>
        <v>11.18</v>
      </c>
      <c r="V239" s="130">
        <f t="shared" si="275"/>
        <v>110</v>
      </c>
      <c r="W239" s="130">
        <f t="shared" si="276"/>
        <v>0</v>
      </c>
      <c r="X239" s="49">
        <f t="shared" si="277"/>
        <v>539.6</v>
      </c>
      <c r="Y239" s="49">
        <f t="shared" si="278"/>
        <v>1797.84</v>
      </c>
      <c r="Z239" s="49"/>
      <c r="AA239" s="139" t="s">
        <v>55</v>
      </c>
      <c r="AB239" s="140">
        <f t="shared" ref="AB239:AH239" si="315">K239+R239</f>
        <v>44.72</v>
      </c>
      <c r="AC239" s="140">
        <f t="shared" si="315"/>
        <v>894.39</v>
      </c>
      <c r="AD239" s="140">
        <f t="shared" si="315"/>
        <v>601.46</v>
      </c>
      <c r="AE239" s="140">
        <f t="shared" si="315"/>
        <v>37.27</v>
      </c>
      <c r="AF239" s="140">
        <f t="shared" si="315"/>
        <v>220</v>
      </c>
      <c r="AG239" s="140">
        <f t="shared" si="315"/>
        <v>0</v>
      </c>
      <c r="AH239" s="140">
        <f t="shared" si="315"/>
        <v>1797.84</v>
      </c>
      <c r="AI239" s="139" t="s">
        <v>32</v>
      </c>
    </row>
    <row r="240" s="39" customFormat="1" ht="16" customHeight="1" spans="1:35">
      <c r="A240" s="129">
        <f t="shared" si="263"/>
        <v>237</v>
      </c>
      <c r="B240" s="49" t="s">
        <v>129</v>
      </c>
      <c r="C240" s="46" t="s">
        <v>645</v>
      </c>
      <c r="D240" s="202" t="s">
        <v>646</v>
      </c>
      <c r="E240" s="49">
        <v>3726.65</v>
      </c>
      <c r="F240" s="49">
        <v>3726.65</v>
      </c>
      <c r="G240" s="130">
        <v>6014.67</v>
      </c>
      <c r="H240" s="49">
        <v>3726.65</v>
      </c>
      <c r="I240" s="130">
        <v>3180</v>
      </c>
      <c r="J240" s="130"/>
      <c r="K240" s="49">
        <f t="shared" si="264"/>
        <v>44.72</v>
      </c>
      <c r="L240" s="49">
        <f t="shared" si="265"/>
        <v>596.26</v>
      </c>
      <c r="M240" s="130">
        <f t="shared" si="266"/>
        <v>481.17</v>
      </c>
      <c r="N240" s="49">
        <f t="shared" si="267"/>
        <v>26.09</v>
      </c>
      <c r="O240" s="130">
        <f t="shared" si="268"/>
        <v>159</v>
      </c>
      <c r="P240" s="130">
        <f t="shared" si="269"/>
        <v>0</v>
      </c>
      <c r="Q240" s="130">
        <f t="shared" si="270"/>
        <v>1307.24</v>
      </c>
      <c r="R240" s="49">
        <f t="shared" si="271"/>
        <v>0</v>
      </c>
      <c r="S240" s="49">
        <f t="shared" si="272"/>
        <v>298.13</v>
      </c>
      <c r="T240" s="130">
        <f t="shared" si="273"/>
        <v>120.29</v>
      </c>
      <c r="U240" s="49">
        <f t="shared" si="274"/>
        <v>11.18</v>
      </c>
      <c r="V240" s="130">
        <f t="shared" si="275"/>
        <v>159</v>
      </c>
      <c r="W240" s="130">
        <f t="shared" si="276"/>
        <v>0</v>
      </c>
      <c r="X240" s="49">
        <f t="shared" si="277"/>
        <v>588.6</v>
      </c>
      <c r="Y240" s="49">
        <f t="shared" si="278"/>
        <v>1895.84</v>
      </c>
      <c r="Z240" s="49"/>
      <c r="AA240" s="139" t="s">
        <v>82</v>
      </c>
      <c r="AB240" s="140">
        <f t="shared" ref="AB240:AH240" si="316">K240+R240</f>
        <v>44.72</v>
      </c>
      <c r="AC240" s="140">
        <f t="shared" si="316"/>
        <v>894.39</v>
      </c>
      <c r="AD240" s="140">
        <f t="shared" si="316"/>
        <v>601.46</v>
      </c>
      <c r="AE240" s="140">
        <f t="shared" si="316"/>
        <v>37.27</v>
      </c>
      <c r="AF240" s="140">
        <f t="shared" si="316"/>
        <v>318</v>
      </c>
      <c r="AG240" s="140">
        <f t="shared" si="316"/>
        <v>0</v>
      </c>
      <c r="AH240" s="140">
        <f t="shared" si="316"/>
        <v>1895.84</v>
      </c>
      <c r="AI240" s="139" t="s">
        <v>35</v>
      </c>
    </row>
    <row r="241" s="39" customFormat="1" ht="16" customHeight="1" spans="1:35">
      <c r="A241" s="129">
        <f t="shared" si="263"/>
        <v>238</v>
      </c>
      <c r="B241" s="49" t="s">
        <v>119</v>
      </c>
      <c r="C241" s="46" t="s">
        <v>647</v>
      </c>
      <c r="D241" s="202" t="s">
        <v>648</v>
      </c>
      <c r="E241" s="49">
        <v>3726.65</v>
      </c>
      <c r="F241" s="49">
        <v>3726.65</v>
      </c>
      <c r="G241" s="130">
        <v>6014.67</v>
      </c>
      <c r="H241" s="49">
        <v>3726.65</v>
      </c>
      <c r="I241" s="130">
        <v>2200</v>
      </c>
      <c r="J241" s="130"/>
      <c r="K241" s="49">
        <f t="shared" si="264"/>
        <v>44.72</v>
      </c>
      <c r="L241" s="49">
        <f t="shared" si="265"/>
        <v>596.26</v>
      </c>
      <c r="M241" s="130">
        <f t="shared" si="266"/>
        <v>481.17</v>
      </c>
      <c r="N241" s="49">
        <f t="shared" si="267"/>
        <v>26.09</v>
      </c>
      <c r="O241" s="130">
        <f t="shared" si="268"/>
        <v>110</v>
      </c>
      <c r="P241" s="130">
        <f t="shared" si="269"/>
        <v>0</v>
      </c>
      <c r="Q241" s="130">
        <f t="shared" si="270"/>
        <v>1258.24</v>
      </c>
      <c r="R241" s="49">
        <f t="shared" si="271"/>
        <v>0</v>
      </c>
      <c r="S241" s="49">
        <f t="shared" si="272"/>
        <v>298.13</v>
      </c>
      <c r="T241" s="130">
        <f t="shared" si="273"/>
        <v>120.29</v>
      </c>
      <c r="U241" s="49">
        <f t="shared" si="274"/>
        <v>11.18</v>
      </c>
      <c r="V241" s="130">
        <f t="shared" si="275"/>
        <v>110</v>
      </c>
      <c r="W241" s="130">
        <f t="shared" si="276"/>
        <v>0</v>
      </c>
      <c r="X241" s="49">
        <f t="shared" si="277"/>
        <v>539.6</v>
      </c>
      <c r="Y241" s="49">
        <f t="shared" si="278"/>
        <v>1797.84</v>
      </c>
      <c r="Z241" s="49"/>
      <c r="AA241" s="139" t="s">
        <v>49</v>
      </c>
      <c r="AB241" s="140">
        <f t="shared" ref="AB241:AH241" si="317">K241+R241</f>
        <v>44.72</v>
      </c>
      <c r="AC241" s="140">
        <f t="shared" si="317"/>
        <v>894.39</v>
      </c>
      <c r="AD241" s="140">
        <f t="shared" si="317"/>
        <v>601.46</v>
      </c>
      <c r="AE241" s="140">
        <f t="shared" si="317"/>
        <v>37.27</v>
      </c>
      <c r="AF241" s="140">
        <f t="shared" si="317"/>
        <v>220</v>
      </c>
      <c r="AG241" s="140">
        <f t="shared" si="317"/>
        <v>0</v>
      </c>
      <c r="AH241" s="140">
        <f t="shared" si="317"/>
        <v>1797.84</v>
      </c>
      <c r="AI241" s="139" t="s">
        <v>32</v>
      </c>
    </row>
    <row r="242" s="39" customFormat="1" ht="16" customHeight="1" spans="1:35">
      <c r="A242" s="129">
        <f t="shared" si="263"/>
        <v>239</v>
      </c>
      <c r="B242" s="49" t="s">
        <v>119</v>
      </c>
      <c r="C242" s="46" t="s">
        <v>649</v>
      </c>
      <c r="D242" s="202" t="s">
        <v>650</v>
      </c>
      <c r="E242" s="49">
        <v>3726.65</v>
      </c>
      <c r="F242" s="49">
        <v>3726.65</v>
      </c>
      <c r="G242" s="130">
        <v>6014.67</v>
      </c>
      <c r="H242" s="49">
        <v>3726.65</v>
      </c>
      <c r="I242" s="130">
        <v>2200</v>
      </c>
      <c r="J242" s="130"/>
      <c r="K242" s="49">
        <f t="shared" si="264"/>
        <v>44.72</v>
      </c>
      <c r="L242" s="49">
        <f t="shared" si="265"/>
        <v>596.26</v>
      </c>
      <c r="M242" s="130">
        <f t="shared" si="266"/>
        <v>481.17</v>
      </c>
      <c r="N242" s="49">
        <f t="shared" si="267"/>
        <v>26.09</v>
      </c>
      <c r="O242" s="130">
        <f t="shared" si="268"/>
        <v>110</v>
      </c>
      <c r="P242" s="130">
        <f t="shared" si="269"/>
        <v>0</v>
      </c>
      <c r="Q242" s="130">
        <f t="shared" si="270"/>
        <v>1258.24</v>
      </c>
      <c r="R242" s="49">
        <f t="shared" si="271"/>
        <v>0</v>
      </c>
      <c r="S242" s="49">
        <f t="shared" si="272"/>
        <v>298.13</v>
      </c>
      <c r="T242" s="130">
        <f t="shared" si="273"/>
        <v>120.29</v>
      </c>
      <c r="U242" s="49">
        <f t="shared" si="274"/>
        <v>11.18</v>
      </c>
      <c r="V242" s="130">
        <f t="shared" si="275"/>
        <v>110</v>
      </c>
      <c r="W242" s="130">
        <f t="shared" si="276"/>
        <v>0</v>
      </c>
      <c r="X242" s="49">
        <f t="shared" si="277"/>
        <v>539.6</v>
      </c>
      <c r="Y242" s="49">
        <f t="shared" si="278"/>
        <v>1797.84</v>
      </c>
      <c r="Z242" s="49"/>
      <c r="AA242" s="139" t="s">
        <v>51</v>
      </c>
      <c r="AB242" s="140">
        <f t="shared" ref="AB242:AH242" si="318">K242+R242</f>
        <v>44.72</v>
      </c>
      <c r="AC242" s="140">
        <f t="shared" si="318"/>
        <v>894.39</v>
      </c>
      <c r="AD242" s="140">
        <f t="shared" si="318"/>
        <v>601.46</v>
      </c>
      <c r="AE242" s="140">
        <f t="shared" si="318"/>
        <v>37.27</v>
      </c>
      <c r="AF242" s="140">
        <f t="shared" si="318"/>
        <v>220</v>
      </c>
      <c r="AG242" s="140">
        <f t="shared" si="318"/>
        <v>0</v>
      </c>
      <c r="AH242" s="140">
        <f t="shared" si="318"/>
        <v>1797.84</v>
      </c>
      <c r="AI242" s="139" t="s">
        <v>32</v>
      </c>
    </row>
    <row r="243" s="39" customFormat="1" ht="16" customHeight="1" spans="1:35">
      <c r="A243" s="129">
        <f t="shared" si="263"/>
        <v>240</v>
      </c>
      <c r="B243" s="49" t="s">
        <v>129</v>
      </c>
      <c r="C243" s="52" t="s">
        <v>651</v>
      </c>
      <c r="D243" s="202" t="s">
        <v>652</v>
      </c>
      <c r="E243" s="49">
        <v>3726.65</v>
      </c>
      <c r="F243" s="49">
        <v>3726.65</v>
      </c>
      <c r="G243" s="130">
        <v>6014.67</v>
      </c>
      <c r="H243" s="49">
        <v>3726.65</v>
      </c>
      <c r="I243" s="130">
        <v>3180</v>
      </c>
      <c r="J243" s="130"/>
      <c r="K243" s="49">
        <f t="shared" si="264"/>
        <v>44.72</v>
      </c>
      <c r="L243" s="49">
        <f t="shared" si="265"/>
        <v>596.26</v>
      </c>
      <c r="M243" s="130">
        <f t="shared" si="266"/>
        <v>481.17</v>
      </c>
      <c r="N243" s="49">
        <f t="shared" si="267"/>
        <v>26.09</v>
      </c>
      <c r="O243" s="130">
        <f t="shared" si="268"/>
        <v>159</v>
      </c>
      <c r="P243" s="130">
        <f t="shared" si="269"/>
        <v>0</v>
      </c>
      <c r="Q243" s="130">
        <f t="shared" si="270"/>
        <v>1307.24</v>
      </c>
      <c r="R243" s="49">
        <f t="shared" si="271"/>
        <v>0</v>
      </c>
      <c r="S243" s="49">
        <f t="shared" si="272"/>
        <v>298.13</v>
      </c>
      <c r="T243" s="130">
        <f t="shared" si="273"/>
        <v>120.29</v>
      </c>
      <c r="U243" s="49">
        <f t="shared" si="274"/>
        <v>11.18</v>
      </c>
      <c r="V243" s="130">
        <f t="shared" si="275"/>
        <v>159</v>
      </c>
      <c r="W243" s="130">
        <f t="shared" si="276"/>
        <v>0</v>
      </c>
      <c r="X243" s="49">
        <f t="shared" si="277"/>
        <v>588.6</v>
      </c>
      <c r="Y243" s="49">
        <f t="shared" si="278"/>
        <v>1895.84</v>
      </c>
      <c r="Z243" s="49"/>
      <c r="AA243" s="139" t="s">
        <v>61</v>
      </c>
      <c r="AB243" s="140">
        <f t="shared" ref="AB243:AH243" si="319">K243+R243</f>
        <v>44.72</v>
      </c>
      <c r="AC243" s="140">
        <f t="shared" si="319"/>
        <v>894.39</v>
      </c>
      <c r="AD243" s="140">
        <f t="shared" si="319"/>
        <v>601.46</v>
      </c>
      <c r="AE243" s="140">
        <f t="shared" si="319"/>
        <v>37.27</v>
      </c>
      <c r="AF243" s="140">
        <f t="shared" si="319"/>
        <v>318</v>
      </c>
      <c r="AG243" s="140">
        <f t="shared" si="319"/>
        <v>0</v>
      </c>
      <c r="AH243" s="140">
        <f t="shared" si="319"/>
        <v>1895.84</v>
      </c>
      <c r="AI243" s="139" t="s">
        <v>35</v>
      </c>
    </row>
    <row r="244" s="39" customFormat="1" ht="16" customHeight="1" spans="1:35">
      <c r="A244" s="129">
        <f t="shared" si="263"/>
        <v>241</v>
      </c>
      <c r="B244" s="49" t="s">
        <v>568</v>
      </c>
      <c r="C244" s="52" t="s">
        <v>653</v>
      </c>
      <c r="D244" s="202" t="s">
        <v>654</v>
      </c>
      <c r="E244" s="49">
        <v>3726.65</v>
      </c>
      <c r="F244" s="49">
        <v>3726.65</v>
      </c>
      <c r="G244" s="130">
        <v>6014.67</v>
      </c>
      <c r="H244" s="49">
        <v>3726.65</v>
      </c>
      <c r="I244" s="130">
        <v>2200</v>
      </c>
      <c r="J244" s="130"/>
      <c r="K244" s="49">
        <f t="shared" si="264"/>
        <v>44.72</v>
      </c>
      <c r="L244" s="49">
        <f t="shared" si="265"/>
        <v>596.26</v>
      </c>
      <c r="M244" s="130">
        <f t="shared" si="266"/>
        <v>481.17</v>
      </c>
      <c r="N244" s="49">
        <f t="shared" si="267"/>
        <v>26.09</v>
      </c>
      <c r="O244" s="130">
        <f t="shared" si="268"/>
        <v>110</v>
      </c>
      <c r="P244" s="130">
        <f t="shared" si="269"/>
        <v>0</v>
      </c>
      <c r="Q244" s="130">
        <f t="shared" si="270"/>
        <v>1258.24</v>
      </c>
      <c r="R244" s="49">
        <f t="shared" si="271"/>
        <v>0</v>
      </c>
      <c r="S244" s="49">
        <f t="shared" si="272"/>
        <v>298.13</v>
      </c>
      <c r="T244" s="130">
        <f t="shared" si="273"/>
        <v>120.29</v>
      </c>
      <c r="U244" s="49">
        <f t="shared" si="274"/>
        <v>11.18</v>
      </c>
      <c r="V244" s="130">
        <f t="shared" si="275"/>
        <v>110</v>
      </c>
      <c r="W244" s="130">
        <f t="shared" si="276"/>
        <v>0</v>
      </c>
      <c r="X244" s="49">
        <f t="shared" si="277"/>
        <v>539.6</v>
      </c>
      <c r="Y244" s="49">
        <f t="shared" si="278"/>
        <v>1797.84</v>
      </c>
      <c r="Z244" s="49"/>
      <c r="AA244" s="139" t="s">
        <v>52</v>
      </c>
      <c r="AB244" s="140">
        <f t="shared" ref="AB244:AH244" si="320">K244+R244</f>
        <v>44.72</v>
      </c>
      <c r="AC244" s="140">
        <f t="shared" si="320"/>
        <v>894.39</v>
      </c>
      <c r="AD244" s="140">
        <f t="shared" si="320"/>
        <v>601.46</v>
      </c>
      <c r="AE244" s="140">
        <f t="shared" si="320"/>
        <v>37.27</v>
      </c>
      <c r="AF244" s="140">
        <f t="shared" si="320"/>
        <v>220</v>
      </c>
      <c r="AG244" s="140">
        <f t="shared" si="320"/>
        <v>0</v>
      </c>
      <c r="AH244" s="140">
        <f t="shared" si="320"/>
        <v>1797.84</v>
      </c>
      <c r="AI244" s="139" t="s">
        <v>32</v>
      </c>
    </row>
    <row r="245" s="39" customFormat="1" ht="16" customHeight="1" spans="1:35">
      <c r="A245" s="129">
        <f t="shared" si="263"/>
        <v>242</v>
      </c>
      <c r="B245" s="49" t="s">
        <v>368</v>
      </c>
      <c r="C245" s="46" t="s">
        <v>659</v>
      </c>
      <c r="D245" s="453" t="s">
        <v>660</v>
      </c>
      <c r="E245" s="49">
        <v>3726.65</v>
      </c>
      <c r="F245" s="49">
        <v>3726.65</v>
      </c>
      <c r="G245" s="130">
        <v>6014.67</v>
      </c>
      <c r="H245" s="49">
        <v>3726.65</v>
      </c>
      <c r="I245" s="130">
        <v>3180</v>
      </c>
      <c r="J245" s="130"/>
      <c r="K245" s="49">
        <f t="shared" si="264"/>
        <v>44.72</v>
      </c>
      <c r="L245" s="49">
        <f t="shared" si="265"/>
        <v>596.26</v>
      </c>
      <c r="M245" s="130">
        <f t="shared" si="266"/>
        <v>481.17</v>
      </c>
      <c r="N245" s="49">
        <f t="shared" si="267"/>
        <v>26.09</v>
      </c>
      <c r="O245" s="130">
        <f t="shared" si="268"/>
        <v>159</v>
      </c>
      <c r="P245" s="130">
        <f t="shared" si="269"/>
        <v>0</v>
      </c>
      <c r="Q245" s="130">
        <f t="shared" si="270"/>
        <v>1307.24</v>
      </c>
      <c r="R245" s="49">
        <f t="shared" si="271"/>
        <v>0</v>
      </c>
      <c r="S245" s="49">
        <f t="shared" si="272"/>
        <v>298.13</v>
      </c>
      <c r="T245" s="130">
        <f t="shared" si="273"/>
        <v>120.29</v>
      </c>
      <c r="U245" s="49">
        <f t="shared" si="274"/>
        <v>11.18</v>
      </c>
      <c r="V245" s="130">
        <f t="shared" si="275"/>
        <v>159</v>
      </c>
      <c r="W245" s="130">
        <f t="shared" si="276"/>
        <v>0</v>
      </c>
      <c r="X245" s="49">
        <f t="shared" si="277"/>
        <v>588.6</v>
      </c>
      <c r="Y245" s="49">
        <f t="shared" si="278"/>
        <v>1895.84</v>
      </c>
      <c r="Z245" s="49"/>
      <c r="AA245" s="139" t="s">
        <v>88</v>
      </c>
      <c r="AB245" s="140">
        <f t="shared" ref="AB245:AH245" si="321">K245+R245</f>
        <v>44.72</v>
      </c>
      <c r="AC245" s="140">
        <f t="shared" si="321"/>
        <v>894.39</v>
      </c>
      <c r="AD245" s="140">
        <f t="shared" si="321"/>
        <v>601.46</v>
      </c>
      <c r="AE245" s="140">
        <f t="shared" si="321"/>
        <v>37.27</v>
      </c>
      <c r="AF245" s="140">
        <f t="shared" si="321"/>
        <v>318</v>
      </c>
      <c r="AG245" s="140">
        <f t="shared" si="321"/>
        <v>0</v>
      </c>
      <c r="AH245" s="140">
        <f t="shared" si="321"/>
        <v>1895.84</v>
      </c>
      <c r="AI245" s="139" t="s">
        <v>34</v>
      </c>
    </row>
    <row r="246" s="39" customFormat="1" ht="16" customHeight="1" spans="1:35">
      <c r="A246" s="129">
        <f t="shared" si="263"/>
        <v>243</v>
      </c>
      <c r="B246" s="49" t="s">
        <v>411</v>
      </c>
      <c r="C246" s="46" t="s">
        <v>661</v>
      </c>
      <c r="D246" s="133" t="s">
        <v>662</v>
      </c>
      <c r="E246" s="49">
        <v>3726.65</v>
      </c>
      <c r="F246" s="49">
        <v>3726.65</v>
      </c>
      <c r="G246" s="130">
        <v>6014.67</v>
      </c>
      <c r="H246" s="49">
        <v>3726.65</v>
      </c>
      <c r="I246" s="130">
        <v>2200</v>
      </c>
      <c r="J246" s="130"/>
      <c r="K246" s="49">
        <f t="shared" si="264"/>
        <v>44.72</v>
      </c>
      <c r="L246" s="49">
        <f t="shared" si="265"/>
        <v>596.26</v>
      </c>
      <c r="M246" s="130">
        <f t="shared" si="266"/>
        <v>481.17</v>
      </c>
      <c r="N246" s="49">
        <f t="shared" si="267"/>
        <v>26.09</v>
      </c>
      <c r="O246" s="130">
        <f t="shared" si="268"/>
        <v>110</v>
      </c>
      <c r="P246" s="130">
        <f t="shared" si="269"/>
        <v>0</v>
      </c>
      <c r="Q246" s="130">
        <f t="shared" si="270"/>
        <v>1258.24</v>
      </c>
      <c r="R246" s="49">
        <f t="shared" si="271"/>
        <v>0</v>
      </c>
      <c r="S246" s="49">
        <f t="shared" si="272"/>
        <v>298.13</v>
      </c>
      <c r="T246" s="130">
        <f t="shared" si="273"/>
        <v>120.29</v>
      </c>
      <c r="U246" s="49">
        <f t="shared" si="274"/>
        <v>11.18</v>
      </c>
      <c r="V246" s="130">
        <f t="shared" si="275"/>
        <v>110</v>
      </c>
      <c r="W246" s="130">
        <f t="shared" si="276"/>
        <v>0</v>
      </c>
      <c r="X246" s="49">
        <f t="shared" si="277"/>
        <v>539.6</v>
      </c>
      <c r="Y246" s="49">
        <f t="shared" si="278"/>
        <v>1797.84</v>
      </c>
      <c r="Z246" s="49"/>
      <c r="AA246" s="139" t="s">
        <v>76</v>
      </c>
      <c r="AB246" s="140">
        <f t="shared" ref="AB246:AH246" si="322">K246+R246</f>
        <v>44.72</v>
      </c>
      <c r="AC246" s="140">
        <f t="shared" si="322"/>
        <v>894.39</v>
      </c>
      <c r="AD246" s="140">
        <f t="shared" si="322"/>
        <v>601.46</v>
      </c>
      <c r="AE246" s="140">
        <f t="shared" si="322"/>
        <v>37.27</v>
      </c>
      <c r="AF246" s="140">
        <f t="shared" si="322"/>
        <v>220</v>
      </c>
      <c r="AG246" s="140">
        <f t="shared" si="322"/>
        <v>0</v>
      </c>
      <c r="AH246" s="140">
        <f t="shared" si="322"/>
        <v>1797.84</v>
      </c>
      <c r="AI246" s="139" t="s">
        <v>32</v>
      </c>
    </row>
    <row r="247" s="39" customFormat="1" ht="16" customHeight="1" spans="1:35">
      <c r="A247" s="129">
        <f t="shared" si="263"/>
        <v>244</v>
      </c>
      <c r="B247" s="49" t="s">
        <v>119</v>
      </c>
      <c r="C247" s="46" t="s">
        <v>663</v>
      </c>
      <c r="D247" s="453" t="s">
        <v>664</v>
      </c>
      <c r="E247" s="49">
        <v>3726.65</v>
      </c>
      <c r="F247" s="49">
        <v>3726.65</v>
      </c>
      <c r="G247" s="130">
        <v>6014.67</v>
      </c>
      <c r="H247" s="49">
        <v>3726.65</v>
      </c>
      <c r="I247" s="130">
        <v>2200</v>
      </c>
      <c r="J247" s="130"/>
      <c r="K247" s="49">
        <f t="shared" si="264"/>
        <v>44.72</v>
      </c>
      <c r="L247" s="49">
        <f t="shared" si="265"/>
        <v>596.26</v>
      </c>
      <c r="M247" s="130">
        <f t="shared" si="266"/>
        <v>481.17</v>
      </c>
      <c r="N247" s="49">
        <f t="shared" si="267"/>
        <v>26.09</v>
      </c>
      <c r="O247" s="130">
        <f t="shared" si="268"/>
        <v>110</v>
      </c>
      <c r="P247" s="130">
        <f t="shared" si="269"/>
        <v>0</v>
      </c>
      <c r="Q247" s="130">
        <f t="shared" si="270"/>
        <v>1258.24</v>
      </c>
      <c r="R247" s="49">
        <f t="shared" si="271"/>
        <v>0</v>
      </c>
      <c r="S247" s="49">
        <f t="shared" si="272"/>
        <v>298.13</v>
      </c>
      <c r="T247" s="130">
        <f t="shared" si="273"/>
        <v>120.29</v>
      </c>
      <c r="U247" s="49">
        <f t="shared" si="274"/>
        <v>11.18</v>
      </c>
      <c r="V247" s="130">
        <f t="shared" si="275"/>
        <v>110</v>
      </c>
      <c r="W247" s="130">
        <f t="shared" si="276"/>
        <v>0</v>
      </c>
      <c r="X247" s="49">
        <f t="shared" si="277"/>
        <v>539.6</v>
      </c>
      <c r="Y247" s="49">
        <f t="shared" si="278"/>
        <v>1797.84</v>
      </c>
      <c r="Z247" s="49"/>
      <c r="AA247" s="139" t="s">
        <v>49</v>
      </c>
      <c r="AB247" s="140">
        <f t="shared" ref="AB247:AH247" si="323">K247+R247</f>
        <v>44.72</v>
      </c>
      <c r="AC247" s="140">
        <f t="shared" si="323"/>
        <v>894.39</v>
      </c>
      <c r="AD247" s="140">
        <f t="shared" si="323"/>
        <v>601.46</v>
      </c>
      <c r="AE247" s="140">
        <f t="shared" si="323"/>
        <v>37.27</v>
      </c>
      <c r="AF247" s="140">
        <f t="shared" si="323"/>
        <v>220</v>
      </c>
      <c r="AG247" s="140">
        <f t="shared" si="323"/>
        <v>0</v>
      </c>
      <c r="AH247" s="140">
        <f t="shared" si="323"/>
        <v>1797.84</v>
      </c>
      <c r="AI247" s="139" t="s">
        <v>32</v>
      </c>
    </row>
    <row r="248" s="39" customFormat="1" ht="16" customHeight="1" spans="1:35">
      <c r="A248" s="129">
        <f t="shared" si="263"/>
        <v>245</v>
      </c>
      <c r="B248" s="49" t="s">
        <v>129</v>
      </c>
      <c r="C248" s="46" t="s">
        <v>665</v>
      </c>
      <c r="D248" s="453" t="s">
        <v>666</v>
      </c>
      <c r="E248" s="49">
        <v>3726.65</v>
      </c>
      <c r="F248" s="49">
        <v>3726.65</v>
      </c>
      <c r="G248" s="130">
        <v>6014.67</v>
      </c>
      <c r="H248" s="49">
        <v>3726.65</v>
      </c>
      <c r="I248" s="130">
        <v>3180</v>
      </c>
      <c r="J248" s="130"/>
      <c r="K248" s="49">
        <f t="shared" si="264"/>
        <v>44.72</v>
      </c>
      <c r="L248" s="49">
        <f t="shared" si="265"/>
        <v>596.26</v>
      </c>
      <c r="M248" s="130">
        <f t="shared" si="266"/>
        <v>481.17</v>
      </c>
      <c r="N248" s="49">
        <f t="shared" si="267"/>
        <v>26.09</v>
      </c>
      <c r="O248" s="130">
        <f t="shared" si="268"/>
        <v>159</v>
      </c>
      <c r="P248" s="130">
        <f t="shared" si="269"/>
        <v>0</v>
      </c>
      <c r="Q248" s="130">
        <f t="shared" si="270"/>
        <v>1307.24</v>
      </c>
      <c r="R248" s="49">
        <f t="shared" si="271"/>
        <v>0</v>
      </c>
      <c r="S248" s="49">
        <f t="shared" si="272"/>
        <v>298.13</v>
      </c>
      <c r="T248" s="130">
        <f t="shared" si="273"/>
        <v>120.29</v>
      </c>
      <c r="U248" s="49">
        <f t="shared" si="274"/>
        <v>11.18</v>
      </c>
      <c r="V248" s="130">
        <f t="shared" si="275"/>
        <v>159</v>
      </c>
      <c r="W248" s="130">
        <f t="shared" si="276"/>
        <v>0</v>
      </c>
      <c r="X248" s="49">
        <f t="shared" si="277"/>
        <v>588.6</v>
      </c>
      <c r="Y248" s="49">
        <f t="shared" si="278"/>
        <v>1895.84</v>
      </c>
      <c r="Z248" s="49"/>
      <c r="AA248" s="139" t="s">
        <v>61</v>
      </c>
      <c r="AB248" s="140">
        <f t="shared" ref="AB248:AH248" si="324">K248+R248</f>
        <v>44.72</v>
      </c>
      <c r="AC248" s="140">
        <f t="shared" si="324"/>
        <v>894.39</v>
      </c>
      <c r="AD248" s="140">
        <f t="shared" si="324"/>
        <v>601.46</v>
      </c>
      <c r="AE248" s="140">
        <f t="shared" si="324"/>
        <v>37.27</v>
      </c>
      <c r="AF248" s="140">
        <f t="shared" si="324"/>
        <v>318</v>
      </c>
      <c r="AG248" s="140">
        <f t="shared" si="324"/>
        <v>0</v>
      </c>
      <c r="AH248" s="140">
        <f t="shared" si="324"/>
        <v>1895.84</v>
      </c>
      <c r="AI248" s="139" t="s">
        <v>34</v>
      </c>
    </row>
    <row r="249" s="39" customFormat="1" ht="16" customHeight="1" spans="1:35">
      <c r="A249" s="129">
        <f t="shared" si="263"/>
        <v>246</v>
      </c>
      <c r="B249" s="49" t="s">
        <v>129</v>
      </c>
      <c r="C249" s="46" t="s">
        <v>669</v>
      </c>
      <c r="D249" s="453" t="s">
        <v>670</v>
      </c>
      <c r="E249" s="49">
        <v>3726.65</v>
      </c>
      <c r="F249" s="49">
        <v>3726.65</v>
      </c>
      <c r="G249" s="130">
        <v>6014.67</v>
      </c>
      <c r="H249" s="49">
        <v>3726.65</v>
      </c>
      <c r="I249" s="130">
        <v>3180</v>
      </c>
      <c r="J249" s="130"/>
      <c r="K249" s="49">
        <f t="shared" si="264"/>
        <v>44.72</v>
      </c>
      <c r="L249" s="49">
        <f t="shared" si="265"/>
        <v>596.26</v>
      </c>
      <c r="M249" s="130">
        <f t="shared" si="266"/>
        <v>481.17</v>
      </c>
      <c r="N249" s="49">
        <f t="shared" si="267"/>
        <v>26.09</v>
      </c>
      <c r="O249" s="130">
        <f t="shared" si="268"/>
        <v>159</v>
      </c>
      <c r="P249" s="130">
        <f t="shared" si="269"/>
        <v>0</v>
      </c>
      <c r="Q249" s="130">
        <f t="shared" si="270"/>
        <v>1307.24</v>
      </c>
      <c r="R249" s="49">
        <f t="shared" si="271"/>
        <v>0</v>
      </c>
      <c r="S249" s="49">
        <f t="shared" si="272"/>
        <v>298.13</v>
      </c>
      <c r="T249" s="130">
        <f t="shared" si="273"/>
        <v>120.29</v>
      </c>
      <c r="U249" s="49">
        <f t="shared" si="274"/>
        <v>11.18</v>
      </c>
      <c r="V249" s="130">
        <f t="shared" si="275"/>
        <v>159</v>
      </c>
      <c r="W249" s="130">
        <f t="shared" si="276"/>
        <v>0</v>
      </c>
      <c r="X249" s="49">
        <f t="shared" si="277"/>
        <v>588.6</v>
      </c>
      <c r="Y249" s="49">
        <f t="shared" si="278"/>
        <v>1895.84</v>
      </c>
      <c r="Z249" s="49"/>
      <c r="AA249" s="139" t="s">
        <v>82</v>
      </c>
      <c r="AB249" s="140">
        <f t="shared" ref="AB249:AH249" si="325">K249+R249</f>
        <v>44.72</v>
      </c>
      <c r="AC249" s="140">
        <f t="shared" si="325"/>
        <v>894.39</v>
      </c>
      <c r="AD249" s="140">
        <f t="shared" si="325"/>
        <v>601.46</v>
      </c>
      <c r="AE249" s="140">
        <f t="shared" si="325"/>
        <v>37.27</v>
      </c>
      <c r="AF249" s="140">
        <f t="shared" si="325"/>
        <v>318</v>
      </c>
      <c r="AG249" s="140">
        <f t="shared" si="325"/>
        <v>0</v>
      </c>
      <c r="AH249" s="140">
        <f t="shared" si="325"/>
        <v>1895.84</v>
      </c>
      <c r="AI249" s="139" t="s">
        <v>35</v>
      </c>
    </row>
    <row r="250" s="39" customFormat="1" ht="16" customHeight="1" spans="1:35">
      <c r="A250" s="129">
        <f t="shared" si="263"/>
        <v>247</v>
      </c>
      <c r="B250" s="49" t="s">
        <v>129</v>
      </c>
      <c r="C250" s="46" t="s">
        <v>671</v>
      </c>
      <c r="D250" s="453" t="s">
        <v>672</v>
      </c>
      <c r="E250" s="49">
        <v>3726.65</v>
      </c>
      <c r="F250" s="49">
        <v>3726.65</v>
      </c>
      <c r="G250" s="130">
        <v>6014.67</v>
      </c>
      <c r="H250" s="49">
        <v>3726.65</v>
      </c>
      <c r="I250" s="130">
        <v>3180</v>
      </c>
      <c r="J250" s="130"/>
      <c r="K250" s="49">
        <f t="shared" si="264"/>
        <v>44.72</v>
      </c>
      <c r="L250" s="49">
        <f t="shared" si="265"/>
        <v>596.26</v>
      </c>
      <c r="M250" s="130">
        <f t="shared" si="266"/>
        <v>481.17</v>
      </c>
      <c r="N250" s="49">
        <f t="shared" si="267"/>
        <v>26.09</v>
      </c>
      <c r="O250" s="130">
        <f t="shared" si="268"/>
        <v>159</v>
      </c>
      <c r="P250" s="130">
        <f t="shared" si="269"/>
        <v>0</v>
      </c>
      <c r="Q250" s="130">
        <f t="shared" si="270"/>
        <v>1307.24</v>
      </c>
      <c r="R250" s="49">
        <f t="shared" si="271"/>
        <v>0</v>
      </c>
      <c r="S250" s="49">
        <f t="shared" si="272"/>
        <v>298.13</v>
      </c>
      <c r="T250" s="130">
        <f t="shared" si="273"/>
        <v>120.29</v>
      </c>
      <c r="U250" s="49">
        <f t="shared" si="274"/>
        <v>11.18</v>
      </c>
      <c r="V250" s="130">
        <f t="shared" si="275"/>
        <v>159</v>
      </c>
      <c r="W250" s="130">
        <f t="shared" si="276"/>
        <v>0</v>
      </c>
      <c r="X250" s="49">
        <f t="shared" si="277"/>
        <v>588.6</v>
      </c>
      <c r="Y250" s="49">
        <f t="shared" si="278"/>
        <v>1895.84</v>
      </c>
      <c r="Z250" s="49"/>
      <c r="AA250" s="139" t="s">
        <v>82</v>
      </c>
      <c r="AB250" s="140">
        <f t="shared" ref="AB250:AH250" si="326">K250+R250</f>
        <v>44.72</v>
      </c>
      <c r="AC250" s="140">
        <f t="shared" si="326"/>
        <v>894.39</v>
      </c>
      <c r="AD250" s="140">
        <f t="shared" si="326"/>
        <v>601.46</v>
      </c>
      <c r="AE250" s="140">
        <f t="shared" si="326"/>
        <v>37.27</v>
      </c>
      <c r="AF250" s="140">
        <f t="shared" si="326"/>
        <v>318</v>
      </c>
      <c r="AG250" s="140">
        <f t="shared" si="326"/>
        <v>0</v>
      </c>
      <c r="AH250" s="140">
        <f t="shared" si="326"/>
        <v>1895.84</v>
      </c>
      <c r="AI250" s="139" t="s">
        <v>35</v>
      </c>
    </row>
    <row r="251" s="39" customFormat="1" ht="16" customHeight="1" spans="1:35">
      <c r="A251" s="129">
        <f t="shared" si="263"/>
        <v>248</v>
      </c>
      <c r="B251" s="49" t="s">
        <v>209</v>
      </c>
      <c r="C251" s="46" t="s">
        <v>675</v>
      </c>
      <c r="D251" s="133" t="s">
        <v>676</v>
      </c>
      <c r="E251" s="49">
        <v>3726.65</v>
      </c>
      <c r="F251" s="49">
        <v>3726.65</v>
      </c>
      <c r="G251" s="130">
        <v>6014.67</v>
      </c>
      <c r="H251" s="49">
        <v>3726.65</v>
      </c>
      <c r="I251" s="130">
        <v>2200</v>
      </c>
      <c r="J251" s="130"/>
      <c r="K251" s="49">
        <f t="shared" si="264"/>
        <v>44.72</v>
      </c>
      <c r="L251" s="49">
        <f t="shared" si="265"/>
        <v>596.26</v>
      </c>
      <c r="M251" s="130">
        <f t="shared" si="266"/>
        <v>481.17</v>
      </c>
      <c r="N251" s="49">
        <f t="shared" si="267"/>
        <v>26.09</v>
      </c>
      <c r="O251" s="130">
        <f t="shared" si="268"/>
        <v>110</v>
      </c>
      <c r="P251" s="130">
        <f t="shared" si="269"/>
        <v>0</v>
      </c>
      <c r="Q251" s="130">
        <f t="shared" si="270"/>
        <v>1258.24</v>
      </c>
      <c r="R251" s="49">
        <f t="shared" si="271"/>
        <v>0</v>
      </c>
      <c r="S251" s="49">
        <f t="shared" si="272"/>
        <v>298.13</v>
      </c>
      <c r="T251" s="130">
        <f t="shared" si="273"/>
        <v>120.29</v>
      </c>
      <c r="U251" s="49">
        <f t="shared" si="274"/>
        <v>11.18</v>
      </c>
      <c r="V251" s="130">
        <f t="shared" si="275"/>
        <v>110</v>
      </c>
      <c r="W251" s="130">
        <f t="shared" si="276"/>
        <v>0</v>
      </c>
      <c r="X251" s="49">
        <f t="shared" si="277"/>
        <v>539.6</v>
      </c>
      <c r="Y251" s="49">
        <f t="shared" si="278"/>
        <v>1797.84</v>
      </c>
      <c r="Z251" s="49"/>
      <c r="AA251" s="139" t="s">
        <v>69</v>
      </c>
      <c r="AB251" s="140">
        <f t="shared" ref="AB251:AH251" si="327">K251+R251</f>
        <v>44.72</v>
      </c>
      <c r="AC251" s="140">
        <f t="shared" si="327"/>
        <v>894.39</v>
      </c>
      <c r="AD251" s="140">
        <f t="shared" si="327"/>
        <v>601.46</v>
      </c>
      <c r="AE251" s="140">
        <f t="shared" si="327"/>
        <v>37.27</v>
      </c>
      <c r="AF251" s="140">
        <f t="shared" si="327"/>
        <v>220</v>
      </c>
      <c r="AG251" s="140">
        <f t="shared" si="327"/>
        <v>0</v>
      </c>
      <c r="AH251" s="140">
        <f t="shared" si="327"/>
        <v>1797.84</v>
      </c>
      <c r="AI251" s="139" t="s">
        <v>32</v>
      </c>
    </row>
    <row r="252" s="39" customFormat="1" ht="16" customHeight="1" spans="1:35">
      <c r="A252" s="129">
        <f t="shared" si="263"/>
        <v>249</v>
      </c>
      <c r="B252" s="49" t="s">
        <v>209</v>
      </c>
      <c r="C252" s="46" t="s">
        <v>677</v>
      </c>
      <c r="D252" s="133" t="s">
        <v>678</v>
      </c>
      <c r="E252" s="49">
        <v>3726.65</v>
      </c>
      <c r="F252" s="49">
        <v>3726.65</v>
      </c>
      <c r="G252" s="130">
        <v>6014.67</v>
      </c>
      <c r="H252" s="49">
        <v>3726.65</v>
      </c>
      <c r="I252" s="130">
        <v>2200</v>
      </c>
      <c r="J252" s="130"/>
      <c r="K252" s="49">
        <f t="shared" si="264"/>
        <v>44.72</v>
      </c>
      <c r="L252" s="49">
        <f t="shared" si="265"/>
        <v>596.26</v>
      </c>
      <c r="M252" s="130">
        <f t="shared" si="266"/>
        <v>481.17</v>
      </c>
      <c r="N252" s="49">
        <f t="shared" si="267"/>
        <v>26.09</v>
      </c>
      <c r="O252" s="130">
        <f t="shared" si="268"/>
        <v>110</v>
      </c>
      <c r="P252" s="130">
        <f t="shared" si="269"/>
        <v>0</v>
      </c>
      <c r="Q252" s="130">
        <f t="shared" si="270"/>
        <v>1258.24</v>
      </c>
      <c r="R252" s="49">
        <f t="shared" si="271"/>
        <v>0</v>
      </c>
      <c r="S252" s="49">
        <f t="shared" si="272"/>
        <v>298.13</v>
      </c>
      <c r="T252" s="130">
        <f t="shared" si="273"/>
        <v>120.29</v>
      </c>
      <c r="U252" s="49">
        <f t="shared" si="274"/>
        <v>11.18</v>
      </c>
      <c r="V252" s="130">
        <f t="shared" si="275"/>
        <v>110</v>
      </c>
      <c r="W252" s="130">
        <f t="shared" si="276"/>
        <v>0</v>
      </c>
      <c r="X252" s="49">
        <f t="shared" si="277"/>
        <v>539.6</v>
      </c>
      <c r="Y252" s="49">
        <f t="shared" si="278"/>
        <v>1797.84</v>
      </c>
      <c r="Z252" s="49"/>
      <c r="AA252" s="139" t="s">
        <v>69</v>
      </c>
      <c r="AB252" s="140">
        <f t="shared" ref="AB252:AH252" si="328">K252+R252</f>
        <v>44.72</v>
      </c>
      <c r="AC252" s="140">
        <f t="shared" si="328"/>
        <v>894.39</v>
      </c>
      <c r="AD252" s="140">
        <f t="shared" si="328"/>
        <v>601.46</v>
      </c>
      <c r="AE252" s="140">
        <f t="shared" si="328"/>
        <v>37.27</v>
      </c>
      <c r="AF252" s="140">
        <f t="shared" si="328"/>
        <v>220</v>
      </c>
      <c r="AG252" s="140">
        <f t="shared" si="328"/>
        <v>0</v>
      </c>
      <c r="AH252" s="140">
        <f t="shared" si="328"/>
        <v>1797.84</v>
      </c>
      <c r="AI252" s="139" t="s">
        <v>32</v>
      </c>
    </row>
    <row r="253" spans="1:35">
      <c r="A253" s="129">
        <f t="shared" si="263"/>
        <v>250</v>
      </c>
      <c r="B253" s="49" t="s">
        <v>217</v>
      </c>
      <c r="C253" s="46" t="s">
        <v>679</v>
      </c>
      <c r="D253" s="453" t="s">
        <v>680</v>
      </c>
      <c r="E253" s="49">
        <v>3726.65</v>
      </c>
      <c r="F253" s="49">
        <v>3726.65</v>
      </c>
      <c r="G253" s="130">
        <v>6014.67</v>
      </c>
      <c r="H253" s="49">
        <v>3726.65</v>
      </c>
      <c r="I253" s="130">
        <v>3180</v>
      </c>
      <c r="J253" s="130"/>
      <c r="K253" s="49">
        <f t="shared" si="264"/>
        <v>44.72</v>
      </c>
      <c r="L253" s="49">
        <f t="shared" si="265"/>
        <v>596.26</v>
      </c>
      <c r="M253" s="130">
        <f t="shared" si="266"/>
        <v>481.17</v>
      </c>
      <c r="N253" s="49">
        <f t="shared" si="267"/>
        <v>26.09</v>
      </c>
      <c r="O253" s="130">
        <f t="shared" si="268"/>
        <v>159</v>
      </c>
      <c r="P253" s="130">
        <f t="shared" si="269"/>
        <v>0</v>
      </c>
      <c r="Q253" s="130">
        <f t="shared" si="270"/>
        <v>1307.24</v>
      </c>
      <c r="R253" s="49">
        <f t="shared" si="271"/>
        <v>0</v>
      </c>
      <c r="S253" s="49">
        <f t="shared" si="272"/>
        <v>298.13</v>
      </c>
      <c r="T253" s="130">
        <f t="shared" si="273"/>
        <v>120.29</v>
      </c>
      <c r="U253" s="49">
        <f t="shared" si="274"/>
        <v>11.18</v>
      </c>
      <c r="V253" s="130">
        <f t="shared" si="275"/>
        <v>159</v>
      </c>
      <c r="W253" s="130">
        <f t="shared" si="276"/>
        <v>0</v>
      </c>
      <c r="X253" s="49">
        <f t="shared" si="277"/>
        <v>588.6</v>
      </c>
      <c r="Y253" s="49">
        <f t="shared" si="278"/>
        <v>1895.84</v>
      </c>
      <c r="Z253" s="49"/>
      <c r="AA253" s="139" t="s">
        <v>57</v>
      </c>
      <c r="AB253" s="140">
        <f t="shared" ref="AB253:AH253" si="329">K253+R253</f>
        <v>44.72</v>
      </c>
      <c r="AC253" s="140">
        <f t="shared" si="329"/>
        <v>894.39</v>
      </c>
      <c r="AD253" s="140">
        <f t="shared" si="329"/>
        <v>601.46</v>
      </c>
      <c r="AE253" s="140">
        <f t="shared" si="329"/>
        <v>37.27</v>
      </c>
      <c r="AF253" s="140">
        <f t="shared" si="329"/>
        <v>318</v>
      </c>
      <c r="AG253" s="140">
        <f t="shared" si="329"/>
        <v>0</v>
      </c>
      <c r="AH253" s="140">
        <f t="shared" si="329"/>
        <v>1895.84</v>
      </c>
      <c r="AI253" s="139" t="s">
        <v>35</v>
      </c>
    </row>
    <row r="254" s="39" customFormat="1" ht="16" customHeight="1" spans="1:35">
      <c r="A254" s="129">
        <f t="shared" si="263"/>
        <v>251</v>
      </c>
      <c r="B254" s="49" t="s">
        <v>411</v>
      </c>
      <c r="C254" s="46" t="s">
        <v>681</v>
      </c>
      <c r="D254" s="133" t="s">
        <v>682</v>
      </c>
      <c r="E254" s="49">
        <v>3726.65</v>
      </c>
      <c r="F254" s="49">
        <v>3726.65</v>
      </c>
      <c r="G254" s="49">
        <v>6014.67</v>
      </c>
      <c r="H254" s="49">
        <v>3726.65</v>
      </c>
      <c r="I254" s="130">
        <v>2200</v>
      </c>
      <c r="J254" s="130"/>
      <c r="K254" s="49">
        <f t="shared" si="264"/>
        <v>44.72</v>
      </c>
      <c r="L254" s="49">
        <f t="shared" si="265"/>
        <v>596.26</v>
      </c>
      <c r="M254" s="130">
        <f t="shared" si="266"/>
        <v>481.17</v>
      </c>
      <c r="N254" s="49">
        <f t="shared" si="267"/>
        <v>26.09</v>
      </c>
      <c r="O254" s="130">
        <f t="shared" si="268"/>
        <v>110</v>
      </c>
      <c r="P254" s="130">
        <f t="shared" si="269"/>
        <v>0</v>
      </c>
      <c r="Q254" s="130">
        <f t="shared" si="270"/>
        <v>1258.24</v>
      </c>
      <c r="R254" s="49">
        <f t="shared" si="271"/>
        <v>0</v>
      </c>
      <c r="S254" s="49">
        <f t="shared" si="272"/>
        <v>298.13</v>
      </c>
      <c r="T254" s="130">
        <f t="shared" si="273"/>
        <v>120.29</v>
      </c>
      <c r="U254" s="49">
        <f t="shared" si="274"/>
        <v>11.18</v>
      </c>
      <c r="V254" s="130">
        <f t="shared" si="275"/>
        <v>110</v>
      </c>
      <c r="W254" s="130">
        <f t="shared" si="276"/>
        <v>0</v>
      </c>
      <c r="X254" s="49">
        <f t="shared" si="277"/>
        <v>539.6</v>
      </c>
      <c r="Y254" s="49">
        <f t="shared" si="278"/>
        <v>1797.84</v>
      </c>
      <c r="Z254" s="49"/>
      <c r="AA254" s="139" t="s">
        <v>76</v>
      </c>
      <c r="AB254" s="140">
        <f t="shared" ref="AB254:AH254" si="330">K254+R254</f>
        <v>44.72</v>
      </c>
      <c r="AC254" s="140">
        <f t="shared" si="330"/>
        <v>894.39</v>
      </c>
      <c r="AD254" s="140">
        <f t="shared" si="330"/>
        <v>601.46</v>
      </c>
      <c r="AE254" s="140">
        <f t="shared" si="330"/>
        <v>37.27</v>
      </c>
      <c r="AF254" s="140">
        <f t="shared" si="330"/>
        <v>220</v>
      </c>
      <c r="AG254" s="140">
        <f t="shared" si="330"/>
        <v>0</v>
      </c>
      <c r="AH254" s="140">
        <f t="shared" si="330"/>
        <v>1797.84</v>
      </c>
      <c r="AI254" s="139" t="s">
        <v>32</v>
      </c>
    </row>
    <row r="255" s="39" customFormat="1" ht="16" customHeight="1" spans="1:35">
      <c r="A255" s="129">
        <f t="shared" si="263"/>
        <v>252</v>
      </c>
      <c r="B255" s="49" t="s">
        <v>119</v>
      </c>
      <c r="C255" s="46" t="s">
        <v>683</v>
      </c>
      <c r="D255" s="451" t="s">
        <v>684</v>
      </c>
      <c r="E255" s="49">
        <v>3726.65</v>
      </c>
      <c r="F255" s="49">
        <v>3726.65</v>
      </c>
      <c r="G255" s="49">
        <v>6014.67</v>
      </c>
      <c r="H255" s="49">
        <v>3726.65</v>
      </c>
      <c r="I255" s="164">
        <v>2200</v>
      </c>
      <c r="J255" s="130"/>
      <c r="K255" s="49">
        <f t="shared" si="264"/>
        <v>44.72</v>
      </c>
      <c r="L255" s="49">
        <f t="shared" si="265"/>
        <v>596.26</v>
      </c>
      <c r="M255" s="130">
        <f t="shared" si="266"/>
        <v>481.17</v>
      </c>
      <c r="N255" s="49">
        <f t="shared" si="267"/>
        <v>26.09</v>
      </c>
      <c r="O255" s="130">
        <f t="shared" si="268"/>
        <v>110</v>
      </c>
      <c r="P255" s="130">
        <f t="shared" si="269"/>
        <v>0</v>
      </c>
      <c r="Q255" s="130">
        <f t="shared" si="270"/>
        <v>1258.24</v>
      </c>
      <c r="R255" s="49">
        <f t="shared" si="271"/>
        <v>0</v>
      </c>
      <c r="S255" s="49">
        <f t="shared" si="272"/>
        <v>298.13</v>
      </c>
      <c r="T255" s="130">
        <f t="shared" si="273"/>
        <v>120.29</v>
      </c>
      <c r="U255" s="49">
        <f t="shared" si="274"/>
        <v>11.18</v>
      </c>
      <c r="V255" s="130">
        <f t="shared" si="275"/>
        <v>110</v>
      </c>
      <c r="W255" s="130">
        <f t="shared" si="276"/>
        <v>0</v>
      </c>
      <c r="X255" s="49">
        <f t="shared" si="277"/>
        <v>539.6</v>
      </c>
      <c r="Y255" s="49">
        <f t="shared" si="278"/>
        <v>1797.84</v>
      </c>
      <c r="Z255" s="164"/>
      <c r="AA255" s="139" t="s">
        <v>78</v>
      </c>
      <c r="AB255" s="140">
        <f t="shared" ref="AB255:AH255" si="331">K255+R255</f>
        <v>44.72</v>
      </c>
      <c r="AC255" s="140">
        <f t="shared" si="331"/>
        <v>894.39</v>
      </c>
      <c r="AD255" s="140">
        <f t="shared" si="331"/>
        <v>601.46</v>
      </c>
      <c r="AE255" s="140">
        <f t="shared" si="331"/>
        <v>37.27</v>
      </c>
      <c r="AF255" s="140">
        <f t="shared" si="331"/>
        <v>220</v>
      </c>
      <c r="AG255" s="140">
        <f t="shared" si="331"/>
        <v>0</v>
      </c>
      <c r="AH255" s="140">
        <f t="shared" si="331"/>
        <v>1797.84</v>
      </c>
      <c r="AI255" s="139" t="s">
        <v>32</v>
      </c>
    </row>
    <row r="256" s="39" customFormat="1" ht="16" customHeight="1" spans="1:35">
      <c r="A256" s="129">
        <f t="shared" si="263"/>
        <v>253</v>
      </c>
      <c r="B256" s="49" t="s">
        <v>411</v>
      </c>
      <c r="C256" s="46" t="s">
        <v>685</v>
      </c>
      <c r="D256" s="451" t="s">
        <v>686</v>
      </c>
      <c r="E256" s="49">
        <v>3726.65</v>
      </c>
      <c r="F256" s="49">
        <v>3726.65</v>
      </c>
      <c r="G256" s="49">
        <v>6014.67</v>
      </c>
      <c r="H256" s="49">
        <v>3726.65</v>
      </c>
      <c r="I256" s="164">
        <v>2200</v>
      </c>
      <c r="J256" s="130"/>
      <c r="K256" s="49">
        <f t="shared" si="264"/>
        <v>44.72</v>
      </c>
      <c r="L256" s="49">
        <f t="shared" si="265"/>
        <v>596.26</v>
      </c>
      <c r="M256" s="130">
        <f t="shared" si="266"/>
        <v>481.17</v>
      </c>
      <c r="N256" s="49">
        <f t="shared" si="267"/>
        <v>26.09</v>
      </c>
      <c r="O256" s="130">
        <f t="shared" si="268"/>
        <v>110</v>
      </c>
      <c r="P256" s="130">
        <f t="shared" si="269"/>
        <v>0</v>
      </c>
      <c r="Q256" s="130">
        <f t="shared" si="270"/>
        <v>1258.24</v>
      </c>
      <c r="R256" s="49">
        <f t="shared" si="271"/>
        <v>0</v>
      </c>
      <c r="S256" s="49">
        <f t="shared" si="272"/>
        <v>298.13</v>
      </c>
      <c r="T256" s="130">
        <f t="shared" si="273"/>
        <v>120.29</v>
      </c>
      <c r="U256" s="49">
        <f t="shared" si="274"/>
        <v>11.18</v>
      </c>
      <c r="V256" s="130">
        <f t="shared" si="275"/>
        <v>110</v>
      </c>
      <c r="W256" s="130">
        <f t="shared" si="276"/>
        <v>0</v>
      </c>
      <c r="X256" s="49">
        <f t="shared" si="277"/>
        <v>539.6</v>
      </c>
      <c r="Y256" s="49">
        <f t="shared" si="278"/>
        <v>1797.84</v>
      </c>
      <c r="Z256" s="164"/>
      <c r="AA256" s="139" t="s">
        <v>76</v>
      </c>
      <c r="AB256" s="140">
        <f t="shared" ref="AB256:AH256" si="332">K256+R256</f>
        <v>44.72</v>
      </c>
      <c r="AC256" s="140">
        <f t="shared" si="332"/>
        <v>894.39</v>
      </c>
      <c r="AD256" s="140">
        <f t="shared" si="332"/>
        <v>601.46</v>
      </c>
      <c r="AE256" s="140">
        <f t="shared" si="332"/>
        <v>37.27</v>
      </c>
      <c r="AF256" s="140">
        <f t="shared" si="332"/>
        <v>220</v>
      </c>
      <c r="AG256" s="140">
        <f t="shared" si="332"/>
        <v>0</v>
      </c>
      <c r="AH256" s="140">
        <f t="shared" si="332"/>
        <v>1797.84</v>
      </c>
      <c r="AI256" s="139" t="s">
        <v>32</v>
      </c>
    </row>
    <row r="257" s="39" customFormat="1" ht="16" customHeight="1" spans="1:35">
      <c r="A257" s="129">
        <f t="shared" si="263"/>
        <v>254</v>
      </c>
      <c r="B257" s="49" t="s">
        <v>201</v>
      </c>
      <c r="C257" s="46" t="s">
        <v>687</v>
      </c>
      <c r="D257" s="451" t="s">
        <v>688</v>
      </c>
      <c r="E257" s="49">
        <v>3726.65</v>
      </c>
      <c r="F257" s="49">
        <v>3726.65</v>
      </c>
      <c r="G257" s="49">
        <v>6014.67</v>
      </c>
      <c r="H257" s="49">
        <v>3726.65</v>
      </c>
      <c r="I257" s="164">
        <v>3180</v>
      </c>
      <c r="J257" s="130"/>
      <c r="K257" s="49">
        <f t="shared" si="264"/>
        <v>44.72</v>
      </c>
      <c r="L257" s="49">
        <f t="shared" si="265"/>
        <v>596.26</v>
      </c>
      <c r="M257" s="130">
        <f t="shared" si="266"/>
        <v>481.17</v>
      </c>
      <c r="N257" s="49">
        <f t="shared" si="267"/>
        <v>26.09</v>
      </c>
      <c r="O257" s="130">
        <f t="shared" si="268"/>
        <v>159</v>
      </c>
      <c r="P257" s="130">
        <f t="shared" si="269"/>
        <v>0</v>
      </c>
      <c r="Q257" s="130">
        <f t="shared" si="270"/>
        <v>1307.24</v>
      </c>
      <c r="R257" s="49">
        <f t="shared" si="271"/>
        <v>0</v>
      </c>
      <c r="S257" s="49">
        <f t="shared" si="272"/>
        <v>298.13</v>
      </c>
      <c r="T257" s="130">
        <f t="shared" si="273"/>
        <v>120.29</v>
      </c>
      <c r="U257" s="49">
        <f t="shared" si="274"/>
        <v>11.18</v>
      </c>
      <c r="V257" s="130">
        <f t="shared" si="275"/>
        <v>159</v>
      </c>
      <c r="W257" s="130">
        <f t="shared" si="276"/>
        <v>0</v>
      </c>
      <c r="X257" s="49">
        <f t="shared" si="277"/>
        <v>588.6</v>
      </c>
      <c r="Y257" s="49">
        <f t="shared" si="278"/>
        <v>1895.84</v>
      </c>
      <c r="Z257" s="164"/>
      <c r="AA257" s="139" t="s">
        <v>66</v>
      </c>
      <c r="AB257" s="140">
        <f t="shared" ref="AB257:AH257" si="333">K257+R257</f>
        <v>44.72</v>
      </c>
      <c r="AC257" s="140">
        <f t="shared" si="333"/>
        <v>894.39</v>
      </c>
      <c r="AD257" s="140">
        <f t="shared" si="333"/>
        <v>601.46</v>
      </c>
      <c r="AE257" s="140">
        <f t="shared" si="333"/>
        <v>37.27</v>
      </c>
      <c r="AF257" s="140">
        <f t="shared" si="333"/>
        <v>318</v>
      </c>
      <c r="AG257" s="140">
        <f t="shared" si="333"/>
        <v>0</v>
      </c>
      <c r="AH257" s="140">
        <f t="shared" si="333"/>
        <v>1895.84</v>
      </c>
      <c r="AI257" s="139" t="s">
        <v>35</v>
      </c>
    </row>
    <row r="258" s="39" customFormat="1" ht="16" customHeight="1" spans="1:35">
      <c r="A258" s="129">
        <f t="shared" ref="A258:A321" si="334">ROW()-3</f>
        <v>255</v>
      </c>
      <c r="B258" s="49" t="s">
        <v>129</v>
      </c>
      <c r="C258" s="46" t="s">
        <v>691</v>
      </c>
      <c r="D258" s="458" t="s">
        <v>692</v>
      </c>
      <c r="E258" s="49">
        <v>3726.65</v>
      </c>
      <c r="F258" s="49">
        <v>3726.65</v>
      </c>
      <c r="G258" s="49">
        <v>6014.67</v>
      </c>
      <c r="H258" s="49">
        <v>3726.65</v>
      </c>
      <c r="I258" s="164">
        <v>3180</v>
      </c>
      <c r="J258" s="130"/>
      <c r="K258" s="49">
        <f t="shared" ref="K258:K321" si="335">ROUND(E258*0.012,2)</f>
        <v>44.72</v>
      </c>
      <c r="L258" s="49">
        <f t="shared" ref="L258:L321" si="336">ROUND(F258*0.16,2)</f>
        <v>596.26</v>
      </c>
      <c r="M258" s="130">
        <f t="shared" ref="M258:M321" si="337">ROUND(G258*0.08,2)</f>
        <v>481.17</v>
      </c>
      <c r="N258" s="49">
        <f t="shared" ref="N258:N321" si="338">ROUND(H258*0.007,2)</f>
        <v>26.09</v>
      </c>
      <c r="O258" s="130">
        <f t="shared" ref="O258:O321" si="339">I258*5%</f>
        <v>159</v>
      </c>
      <c r="P258" s="130">
        <f t="shared" ref="P258:P321" si="340">J258*50%</f>
        <v>0</v>
      </c>
      <c r="Q258" s="130">
        <f t="shared" ref="Q258:Q321" si="341">SUM(K258:P258)</f>
        <v>1307.24</v>
      </c>
      <c r="R258" s="49">
        <f t="shared" ref="R258:R321" si="342">E258*0</f>
        <v>0</v>
      </c>
      <c r="S258" s="49">
        <f t="shared" ref="S258:S321" si="343">ROUND(F258*0.08,2)</f>
        <v>298.13</v>
      </c>
      <c r="T258" s="130">
        <f t="shared" ref="T258:T321" si="344">ROUND(G258*0.02,2)</f>
        <v>120.29</v>
      </c>
      <c r="U258" s="49">
        <f t="shared" ref="U258:U321" si="345">ROUND(H258*0.003,2)</f>
        <v>11.18</v>
      </c>
      <c r="V258" s="130">
        <f t="shared" ref="V258:V321" si="346">I258*5%</f>
        <v>159</v>
      </c>
      <c r="W258" s="130">
        <f t="shared" ref="W258:W321" si="347">J258*50%</f>
        <v>0</v>
      </c>
      <c r="X258" s="49">
        <f t="shared" ref="X258:X321" si="348">SUM(R258:W258)</f>
        <v>588.6</v>
      </c>
      <c r="Y258" s="49">
        <f t="shared" ref="Y258:Y321" si="349">Q258+X258</f>
        <v>1895.84</v>
      </c>
      <c r="Z258" s="164"/>
      <c r="AA258" s="139" t="s">
        <v>82</v>
      </c>
      <c r="AB258" s="140">
        <f t="shared" ref="AB258:AH258" si="350">K258+R258</f>
        <v>44.72</v>
      </c>
      <c r="AC258" s="140">
        <f t="shared" si="350"/>
        <v>894.39</v>
      </c>
      <c r="AD258" s="140">
        <f t="shared" si="350"/>
        <v>601.46</v>
      </c>
      <c r="AE258" s="140">
        <f t="shared" si="350"/>
        <v>37.27</v>
      </c>
      <c r="AF258" s="140">
        <f t="shared" si="350"/>
        <v>318</v>
      </c>
      <c r="AG258" s="140">
        <f t="shared" si="350"/>
        <v>0</v>
      </c>
      <c r="AH258" s="140">
        <f t="shared" si="350"/>
        <v>1895.84</v>
      </c>
      <c r="AI258" s="139" t="s">
        <v>35</v>
      </c>
    </row>
    <row r="259" s="39" customFormat="1" ht="16" customHeight="1" spans="1:35">
      <c r="A259" s="129">
        <f t="shared" si="334"/>
        <v>256</v>
      </c>
      <c r="B259" s="49" t="s">
        <v>146</v>
      </c>
      <c r="C259" s="46" t="s">
        <v>693</v>
      </c>
      <c r="D259" s="458" t="s">
        <v>694</v>
      </c>
      <c r="E259" s="49">
        <v>3726.65</v>
      </c>
      <c r="F259" s="49">
        <v>3726.65</v>
      </c>
      <c r="G259" s="49">
        <v>6014.67</v>
      </c>
      <c r="H259" s="49">
        <v>3726.65</v>
      </c>
      <c r="I259" s="164">
        <v>3180</v>
      </c>
      <c r="J259" s="130"/>
      <c r="K259" s="49">
        <f t="shared" si="335"/>
        <v>44.72</v>
      </c>
      <c r="L259" s="49">
        <f t="shared" si="336"/>
        <v>596.26</v>
      </c>
      <c r="M259" s="130">
        <f t="shared" si="337"/>
        <v>481.17</v>
      </c>
      <c r="N259" s="49">
        <f t="shared" si="338"/>
        <v>26.09</v>
      </c>
      <c r="O259" s="130">
        <f t="shared" si="339"/>
        <v>159</v>
      </c>
      <c r="P259" s="130">
        <f t="shared" si="340"/>
        <v>0</v>
      </c>
      <c r="Q259" s="130">
        <f t="shared" si="341"/>
        <v>1307.24</v>
      </c>
      <c r="R259" s="49">
        <f t="shared" si="342"/>
        <v>0</v>
      </c>
      <c r="S259" s="49">
        <f t="shared" si="343"/>
        <v>298.13</v>
      </c>
      <c r="T259" s="130">
        <f t="shared" si="344"/>
        <v>120.29</v>
      </c>
      <c r="U259" s="49">
        <f t="shared" si="345"/>
        <v>11.18</v>
      </c>
      <c r="V259" s="130">
        <f t="shared" si="346"/>
        <v>159</v>
      </c>
      <c r="W259" s="130">
        <f t="shared" si="347"/>
        <v>0</v>
      </c>
      <c r="X259" s="49">
        <f t="shared" si="348"/>
        <v>588.6</v>
      </c>
      <c r="Y259" s="49">
        <f t="shared" si="349"/>
        <v>1895.84</v>
      </c>
      <c r="Z259" s="164"/>
      <c r="AA259" s="139" t="s">
        <v>88</v>
      </c>
      <c r="AB259" s="140">
        <f t="shared" ref="AB259:AH259" si="351">K259+R259</f>
        <v>44.72</v>
      </c>
      <c r="AC259" s="140">
        <f t="shared" si="351"/>
        <v>894.39</v>
      </c>
      <c r="AD259" s="140">
        <f t="shared" si="351"/>
        <v>601.46</v>
      </c>
      <c r="AE259" s="140">
        <f t="shared" si="351"/>
        <v>37.27</v>
      </c>
      <c r="AF259" s="140">
        <f t="shared" si="351"/>
        <v>318</v>
      </c>
      <c r="AG259" s="140">
        <f t="shared" si="351"/>
        <v>0</v>
      </c>
      <c r="AH259" s="140">
        <f t="shared" si="351"/>
        <v>1895.84</v>
      </c>
      <c r="AI259" s="139" t="s">
        <v>34</v>
      </c>
    </row>
    <row r="260" s="39" customFormat="1" ht="16" customHeight="1" spans="1:35">
      <c r="A260" s="129">
        <f t="shared" si="334"/>
        <v>257</v>
      </c>
      <c r="B260" s="49" t="s">
        <v>533</v>
      </c>
      <c r="C260" s="46" t="s">
        <v>695</v>
      </c>
      <c r="D260" s="451" t="s">
        <v>696</v>
      </c>
      <c r="E260" s="49">
        <v>3726.65</v>
      </c>
      <c r="F260" s="49">
        <v>3726.65</v>
      </c>
      <c r="G260" s="49">
        <v>6014.67</v>
      </c>
      <c r="H260" s="49">
        <v>3726.65</v>
      </c>
      <c r="I260" s="164">
        <v>2200</v>
      </c>
      <c r="J260" s="130"/>
      <c r="K260" s="49">
        <f t="shared" si="335"/>
        <v>44.72</v>
      </c>
      <c r="L260" s="49">
        <f t="shared" si="336"/>
        <v>596.26</v>
      </c>
      <c r="M260" s="130">
        <f t="shared" si="337"/>
        <v>481.17</v>
      </c>
      <c r="N260" s="49">
        <f t="shared" si="338"/>
        <v>26.09</v>
      </c>
      <c r="O260" s="130">
        <f t="shared" si="339"/>
        <v>110</v>
      </c>
      <c r="P260" s="130">
        <f t="shared" si="340"/>
        <v>0</v>
      </c>
      <c r="Q260" s="130">
        <f t="shared" si="341"/>
        <v>1258.24</v>
      </c>
      <c r="R260" s="49">
        <f t="shared" si="342"/>
        <v>0</v>
      </c>
      <c r="S260" s="49">
        <f t="shared" si="343"/>
        <v>298.13</v>
      </c>
      <c r="T260" s="130">
        <f t="shared" si="344"/>
        <v>120.29</v>
      </c>
      <c r="U260" s="49">
        <f t="shared" si="345"/>
        <v>11.18</v>
      </c>
      <c r="V260" s="130">
        <f t="shared" si="346"/>
        <v>110</v>
      </c>
      <c r="W260" s="130">
        <f t="shared" si="347"/>
        <v>0</v>
      </c>
      <c r="X260" s="49">
        <f t="shared" si="348"/>
        <v>539.6</v>
      </c>
      <c r="Y260" s="49">
        <f t="shared" si="349"/>
        <v>1797.84</v>
      </c>
      <c r="Z260" s="164"/>
      <c r="AA260" s="139" t="s">
        <v>55</v>
      </c>
      <c r="AB260" s="140">
        <f t="shared" ref="AB260:AH260" si="352">K260+R260</f>
        <v>44.72</v>
      </c>
      <c r="AC260" s="140">
        <f t="shared" si="352"/>
        <v>894.39</v>
      </c>
      <c r="AD260" s="140">
        <f t="shared" si="352"/>
        <v>601.46</v>
      </c>
      <c r="AE260" s="140">
        <f t="shared" si="352"/>
        <v>37.27</v>
      </c>
      <c r="AF260" s="140">
        <f t="shared" si="352"/>
        <v>220</v>
      </c>
      <c r="AG260" s="140">
        <f t="shared" si="352"/>
        <v>0</v>
      </c>
      <c r="AH260" s="140">
        <f t="shared" si="352"/>
        <v>1797.84</v>
      </c>
      <c r="AI260" s="139" t="s">
        <v>32</v>
      </c>
    </row>
    <row r="261" s="39" customFormat="1" ht="16" customHeight="1" spans="1:35">
      <c r="A261" s="129">
        <f t="shared" si="334"/>
        <v>258</v>
      </c>
      <c r="B261" s="49" t="s">
        <v>1195</v>
      </c>
      <c r="C261" s="46" t="s">
        <v>697</v>
      </c>
      <c r="D261" s="451" t="s">
        <v>698</v>
      </c>
      <c r="E261" s="49">
        <v>3726.65</v>
      </c>
      <c r="F261" s="49">
        <v>3726.65</v>
      </c>
      <c r="G261" s="49">
        <v>6014.67</v>
      </c>
      <c r="H261" s="49">
        <v>3726.65</v>
      </c>
      <c r="I261" s="164">
        <v>3180</v>
      </c>
      <c r="J261" s="130"/>
      <c r="K261" s="49">
        <f t="shared" si="335"/>
        <v>44.72</v>
      </c>
      <c r="L261" s="49">
        <f t="shared" si="336"/>
        <v>596.26</v>
      </c>
      <c r="M261" s="130">
        <f t="shared" si="337"/>
        <v>481.17</v>
      </c>
      <c r="N261" s="49">
        <f t="shared" si="338"/>
        <v>26.09</v>
      </c>
      <c r="O261" s="130">
        <f t="shared" si="339"/>
        <v>159</v>
      </c>
      <c r="P261" s="130">
        <f t="shared" si="340"/>
        <v>0</v>
      </c>
      <c r="Q261" s="130">
        <f t="shared" si="341"/>
        <v>1307.24</v>
      </c>
      <c r="R261" s="49">
        <f t="shared" si="342"/>
        <v>0</v>
      </c>
      <c r="S261" s="49">
        <f t="shared" si="343"/>
        <v>298.13</v>
      </c>
      <c r="T261" s="130">
        <f t="shared" si="344"/>
        <v>120.29</v>
      </c>
      <c r="U261" s="49">
        <f t="shared" si="345"/>
        <v>11.18</v>
      </c>
      <c r="V261" s="130">
        <f t="shared" si="346"/>
        <v>159</v>
      </c>
      <c r="W261" s="130">
        <f t="shared" si="347"/>
        <v>0</v>
      </c>
      <c r="X261" s="49">
        <f t="shared" si="348"/>
        <v>588.6</v>
      </c>
      <c r="Y261" s="49">
        <f t="shared" si="349"/>
        <v>1895.84</v>
      </c>
      <c r="Z261" s="164"/>
      <c r="AA261" s="139" t="s">
        <v>64</v>
      </c>
      <c r="AB261" s="140">
        <f t="shared" ref="AB261:AH261" si="353">K261+R261</f>
        <v>44.72</v>
      </c>
      <c r="AC261" s="140">
        <f t="shared" si="353"/>
        <v>894.39</v>
      </c>
      <c r="AD261" s="140">
        <f t="shared" si="353"/>
        <v>601.46</v>
      </c>
      <c r="AE261" s="140">
        <f t="shared" si="353"/>
        <v>37.27</v>
      </c>
      <c r="AF261" s="140">
        <f t="shared" si="353"/>
        <v>318</v>
      </c>
      <c r="AG261" s="140">
        <f t="shared" si="353"/>
        <v>0</v>
      </c>
      <c r="AH261" s="140">
        <f t="shared" si="353"/>
        <v>1895.84</v>
      </c>
      <c r="AI261" s="139" t="s">
        <v>34</v>
      </c>
    </row>
    <row r="262" spans="1:35">
      <c r="A262" s="129">
        <f t="shared" si="334"/>
        <v>259</v>
      </c>
      <c r="B262" s="49" t="s">
        <v>1196</v>
      </c>
      <c r="C262" s="46" t="s">
        <v>699</v>
      </c>
      <c r="D262" s="451" t="s">
        <v>700</v>
      </c>
      <c r="E262" s="49">
        <v>3726.65</v>
      </c>
      <c r="F262" s="49">
        <v>3726.65</v>
      </c>
      <c r="G262" s="49">
        <v>6014.67</v>
      </c>
      <c r="H262" s="49">
        <v>3726.65</v>
      </c>
      <c r="I262" s="164">
        <v>3180</v>
      </c>
      <c r="J262" s="130"/>
      <c r="K262" s="49">
        <f t="shared" si="335"/>
        <v>44.72</v>
      </c>
      <c r="L262" s="49">
        <f t="shared" si="336"/>
        <v>596.26</v>
      </c>
      <c r="M262" s="130">
        <f t="shared" si="337"/>
        <v>481.17</v>
      </c>
      <c r="N262" s="49">
        <f t="shared" si="338"/>
        <v>26.09</v>
      </c>
      <c r="O262" s="130">
        <f t="shared" si="339"/>
        <v>159</v>
      </c>
      <c r="P262" s="130">
        <f t="shared" si="340"/>
        <v>0</v>
      </c>
      <c r="Q262" s="130">
        <f t="shared" si="341"/>
        <v>1307.24</v>
      </c>
      <c r="R262" s="49">
        <f t="shared" si="342"/>
        <v>0</v>
      </c>
      <c r="S262" s="49">
        <f t="shared" si="343"/>
        <v>298.13</v>
      </c>
      <c r="T262" s="130">
        <f t="shared" si="344"/>
        <v>120.29</v>
      </c>
      <c r="U262" s="49">
        <f t="shared" si="345"/>
        <v>11.18</v>
      </c>
      <c r="V262" s="130">
        <f t="shared" si="346"/>
        <v>159</v>
      </c>
      <c r="W262" s="130">
        <f t="shared" si="347"/>
        <v>0</v>
      </c>
      <c r="X262" s="49">
        <f t="shared" si="348"/>
        <v>588.6</v>
      </c>
      <c r="Y262" s="49">
        <f t="shared" si="349"/>
        <v>1895.84</v>
      </c>
      <c r="Z262" s="164"/>
      <c r="AA262" s="139" t="s">
        <v>69</v>
      </c>
      <c r="AB262" s="140">
        <f t="shared" ref="AB262:AH262" si="354">K262+R262</f>
        <v>44.72</v>
      </c>
      <c r="AC262" s="140">
        <f t="shared" si="354"/>
        <v>894.39</v>
      </c>
      <c r="AD262" s="140">
        <f t="shared" si="354"/>
        <v>601.46</v>
      </c>
      <c r="AE262" s="140">
        <f t="shared" si="354"/>
        <v>37.27</v>
      </c>
      <c r="AF262" s="140">
        <f t="shared" si="354"/>
        <v>318</v>
      </c>
      <c r="AG262" s="140">
        <f t="shared" si="354"/>
        <v>0</v>
      </c>
      <c r="AH262" s="140">
        <f t="shared" si="354"/>
        <v>1895.84</v>
      </c>
      <c r="AI262" s="139" t="s">
        <v>35</v>
      </c>
    </row>
    <row r="263" s="39" customFormat="1" ht="16" customHeight="1" spans="1:35">
      <c r="A263" s="129">
        <f t="shared" si="334"/>
        <v>260</v>
      </c>
      <c r="B263" s="49" t="s">
        <v>368</v>
      </c>
      <c r="C263" s="46" t="s">
        <v>703</v>
      </c>
      <c r="D263" s="451" t="s">
        <v>704</v>
      </c>
      <c r="E263" s="49">
        <v>3820</v>
      </c>
      <c r="F263" s="49">
        <v>3820</v>
      </c>
      <c r="G263" s="49">
        <v>6014.67</v>
      </c>
      <c r="H263" s="49">
        <v>3820</v>
      </c>
      <c r="I263" s="164">
        <v>4180</v>
      </c>
      <c r="J263" s="130"/>
      <c r="K263" s="49">
        <f t="shared" si="335"/>
        <v>45.84</v>
      </c>
      <c r="L263" s="49">
        <f t="shared" si="336"/>
        <v>611.2</v>
      </c>
      <c r="M263" s="130">
        <f t="shared" si="337"/>
        <v>481.17</v>
      </c>
      <c r="N263" s="49">
        <f t="shared" si="338"/>
        <v>26.74</v>
      </c>
      <c r="O263" s="130">
        <f t="shared" si="339"/>
        <v>209</v>
      </c>
      <c r="P263" s="130">
        <f t="shared" si="340"/>
        <v>0</v>
      </c>
      <c r="Q263" s="130">
        <f t="shared" si="341"/>
        <v>1373.95</v>
      </c>
      <c r="R263" s="49">
        <f t="shared" si="342"/>
        <v>0</v>
      </c>
      <c r="S263" s="49">
        <f t="shared" si="343"/>
        <v>305.6</v>
      </c>
      <c r="T263" s="130">
        <f t="shared" si="344"/>
        <v>120.29</v>
      </c>
      <c r="U263" s="49">
        <f t="shared" si="345"/>
        <v>11.46</v>
      </c>
      <c r="V263" s="130">
        <f t="shared" si="346"/>
        <v>209</v>
      </c>
      <c r="W263" s="130">
        <f t="shared" si="347"/>
        <v>0</v>
      </c>
      <c r="X263" s="49">
        <f t="shared" si="348"/>
        <v>646.35</v>
      </c>
      <c r="Y263" s="49">
        <f t="shared" si="349"/>
        <v>2020.3</v>
      </c>
      <c r="Z263" s="164"/>
      <c r="AA263" s="139" t="s">
        <v>88</v>
      </c>
      <c r="AB263" s="140">
        <f t="shared" ref="AB263:AH263" si="355">K263+R263</f>
        <v>45.84</v>
      </c>
      <c r="AC263" s="140">
        <f t="shared" si="355"/>
        <v>916.8</v>
      </c>
      <c r="AD263" s="140">
        <f t="shared" si="355"/>
        <v>601.46</v>
      </c>
      <c r="AE263" s="140">
        <f t="shared" si="355"/>
        <v>38.2</v>
      </c>
      <c r="AF263" s="140">
        <f t="shared" si="355"/>
        <v>418</v>
      </c>
      <c r="AG263" s="140">
        <f t="shared" si="355"/>
        <v>0</v>
      </c>
      <c r="AH263" s="140">
        <f t="shared" si="355"/>
        <v>2020.3</v>
      </c>
      <c r="AI263" s="139" t="s">
        <v>34</v>
      </c>
    </row>
    <row r="264" s="39" customFormat="1" ht="16" customHeight="1" spans="1:35">
      <c r="A264" s="129">
        <f t="shared" si="334"/>
        <v>261</v>
      </c>
      <c r="B264" s="49" t="s">
        <v>411</v>
      </c>
      <c r="C264" s="52" t="s">
        <v>705</v>
      </c>
      <c r="D264" s="459" t="s">
        <v>706</v>
      </c>
      <c r="E264" s="49">
        <v>3726.65</v>
      </c>
      <c r="F264" s="49">
        <v>3726.65</v>
      </c>
      <c r="G264" s="49">
        <v>6014.67</v>
      </c>
      <c r="H264" s="49">
        <v>3726.65</v>
      </c>
      <c r="I264" s="164">
        <v>2200</v>
      </c>
      <c r="J264" s="130"/>
      <c r="K264" s="49">
        <f t="shared" si="335"/>
        <v>44.72</v>
      </c>
      <c r="L264" s="49">
        <f t="shared" si="336"/>
        <v>596.26</v>
      </c>
      <c r="M264" s="130">
        <f t="shared" si="337"/>
        <v>481.17</v>
      </c>
      <c r="N264" s="49">
        <f t="shared" si="338"/>
        <v>26.09</v>
      </c>
      <c r="O264" s="130">
        <f t="shared" si="339"/>
        <v>110</v>
      </c>
      <c r="P264" s="130">
        <f t="shared" si="340"/>
        <v>0</v>
      </c>
      <c r="Q264" s="130">
        <f t="shared" si="341"/>
        <v>1258.24</v>
      </c>
      <c r="R264" s="49">
        <f t="shared" si="342"/>
        <v>0</v>
      </c>
      <c r="S264" s="49">
        <f t="shared" si="343"/>
        <v>298.13</v>
      </c>
      <c r="T264" s="130">
        <f t="shared" si="344"/>
        <v>120.29</v>
      </c>
      <c r="U264" s="49">
        <f t="shared" si="345"/>
        <v>11.18</v>
      </c>
      <c r="V264" s="130">
        <f t="shared" si="346"/>
        <v>110</v>
      </c>
      <c r="W264" s="130">
        <f t="shared" si="347"/>
        <v>0</v>
      </c>
      <c r="X264" s="49">
        <f t="shared" si="348"/>
        <v>539.6</v>
      </c>
      <c r="Y264" s="49">
        <f t="shared" si="349"/>
        <v>1797.84</v>
      </c>
      <c r="Z264" s="164"/>
      <c r="AA264" s="139" t="s">
        <v>76</v>
      </c>
      <c r="AB264" s="140">
        <f t="shared" ref="AB264:AH264" si="356">K264+R264</f>
        <v>44.72</v>
      </c>
      <c r="AC264" s="140">
        <f t="shared" si="356"/>
        <v>894.39</v>
      </c>
      <c r="AD264" s="140">
        <f t="shared" si="356"/>
        <v>601.46</v>
      </c>
      <c r="AE264" s="140">
        <f t="shared" si="356"/>
        <v>37.27</v>
      </c>
      <c r="AF264" s="140">
        <f t="shared" si="356"/>
        <v>220</v>
      </c>
      <c r="AG264" s="140">
        <f t="shared" si="356"/>
        <v>0</v>
      </c>
      <c r="AH264" s="140">
        <f t="shared" si="356"/>
        <v>1797.84</v>
      </c>
      <c r="AI264" s="139" t="s">
        <v>32</v>
      </c>
    </row>
    <row r="265" s="39" customFormat="1" ht="16" customHeight="1" spans="1:35">
      <c r="A265" s="129">
        <f t="shared" si="334"/>
        <v>262</v>
      </c>
      <c r="B265" s="49" t="s">
        <v>119</v>
      </c>
      <c r="C265" s="52" t="s">
        <v>707</v>
      </c>
      <c r="D265" s="459" t="s">
        <v>708</v>
      </c>
      <c r="E265" s="49">
        <v>3726.65</v>
      </c>
      <c r="F265" s="49">
        <v>3726.65</v>
      </c>
      <c r="G265" s="49">
        <v>6014.67</v>
      </c>
      <c r="H265" s="49">
        <v>3726.65</v>
      </c>
      <c r="I265" s="164">
        <v>2200</v>
      </c>
      <c r="J265" s="130"/>
      <c r="K265" s="49">
        <f t="shared" si="335"/>
        <v>44.72</v>
      </c>
      <c r="L265" s="49">
        <f t="shared" si="336"/>
        <v>596.26</v>
      </c>
      <c r="M265" s="130">
        <f t="shared" si="337"/>
        <v>481.17</v>
      </c>
      <c r="N265" s="49">
        <f t="shared" si="338"/>
        <v>26.09</v>
      </c>
      <c r="O265" s="130">
        <f t="shared" si="339"/>
        <v>110</v>
      </c>
      <c r="P265" s="130">
        <f t="shared" si="340"/>
        <v>0</v>
      </c>
      <c r="Q265" s="130">
        <f t="shared" si="341"/>
        <v>1258.24</v>
      </c>
      <c r="R265" s="49">
        <f t="shared" si="342"/>
        <v>0</v>
      </c>
      <c r="S265" s="49">
        <f t="shared" si="343"/>
        <v>298.13</v>
      </c>
      <c r="T265" s="130">
        <f t="shared" si="344"/>
        <v>120.29</v>
      </c>
      <c r="U265" s="49">
        <f t="shared" si="345"/>
        <v>11.18</v>
      </c>
      <c r="V265" s="130">
        <f t="shared" si="346"/>
        <v>110</v>
      </c>
      <c r="W265" s="130">
        <f t="shared" si="347"/>
        <v>0</v>
      </c>
      <c r="X265" s="49">
        <f t="shared" si="348"/>
        <v>539.6</v>
      </c>
      <c r="Y265" s="49">
        <f t="shared" si="349"/>
        <v>1797.84</v>
      </c>
      <c r="Z265" s="164"/>
      <c r="AA265" s="139" t="s">
        <v>54</v>
      </c>
      <c r="AB265" s="140">
        <f t="shared" ref="AB265:AH265" si="357">K265+R265</f>
        <v>44.72</v>
      </c>
      <c r="AC265" s="140">
        <f t="shared" si="357"/>
        <v>894.39</v>
      </c>
      <c r="AD265" s="140">
        <f t="shared" si="357"/>
        <v>601.46</v>
      </c>
      <c r="AE265" s="140">
        <f t="shared" si="357"/>
        <v>37.27</v>
      </c>
      <c r="AF265" s="140">
        <f t="shared" si="357"/>
        <v>220</v>
      </c>
      <c r="AG265" s="140">
        <f t="shared" si="357"/>
        <v>0</v>
      </c>
      <c r="AH265" s="140">
        <f t="shared" si="357"/>
        <v>1797.84</v>
      </c>
      <c r="AI265" s="139" t="s">
        <v>32</v>
      </c>
    </row>
    <row r="266" s="39" customFormat="1" ht="16" customHeight="1" spans="1:35">
      <c r="A266" s="129">
        <f t="shared" si="334"/>
        <v>263</v>
      </c>
      <c r="B266" s="49" t="s">
        <v>533</v>
      </c>
      <c r="C266" s="52" t="s">
        <v>709</v>
      </c>
      <c r="D266" s="44" t="s">
        <v>710</v>
      </c>
      <c r="E266" s="49">
        <v>3726.65</v>
      </c>
      <c r="F266" s="49">
        <v>3726.65</v>
      </c>
      <c r="G266" s="49">
        <v>6014.67</v>
      </c>
      <c r="H266" s="49">
        <v>3726.65</v>
      </c>
      <c r="I266" s="164">
        <v>2200</v>
      </c>
      <c r="J266" s="130"/>
      <c r="K266" s="49">
        <f t="shared" si="335"/>
        <v>44.72</v>
      </c>
      <c r="L266" s="49">
        <f t="shared" si="336"/>
        <v>596.26</v>
      </c>
      <c r="M266" s="130">
        <f t="shared" si="337"/>
        <v>481.17</v>
      </c>
      <c r="N266" s="49">
        <f t="shared" si="338"/>
        <v>26.09</v>
      </c>
      <c r="O266" s="130">
        <f t="shared" si="339"/>
        <v>110</v>
      </c>
      <c r="P266" s="130">
        <f t="shared" si="340"/>
        <v>0</v>
      </c>
      <c r="Q266" s="130">
        <f t="shared" si="341"/>
        <v>1258.24</v>
      </c>
      <c r="R266" s="49">
        <f t="shared" si="342"/>
        <v>0</v>
      </c>
      <c r="S266" s="49">
        <f t="shared" si="343"/>
        <v>298.13</v>
      </c>
      <c r="T266" s="130">
        <f t="shared" si="344"/>
        <v>120.29</v>
      </c>
      <c r="U266" s="49">
        <f t="shared" si="345"/>
        <v>11.18</v>
      </c>
      <c r="V266" s="130">
        <f t="shared" si="346"/>
        <v>110</v>
      </c>
      <c r="W266" s="130">
        <f t="shared" si="347"/>
        <v>0</v>
      </c>
      <c r="X266" s="49">
        <f t="shared" si="348"/>
        <v>539.6</v>
      </c>
      <c r="Y266" s="49">
        <f t="shared" si="349"/>
        <v>1797.84</v>
      </c>
      <c r="Z266" s="164"/>
      <c r="AA266" s="139" t="s">
        <v>55</v>
      </c>
      <c r="AB266" s="140">
        <f t="shared" ref="AB266:AH266" si="358">K266+R266</f>
        <v>44.72</v>
      </c>
      <c r="AC266" s="140">
        <f t="shared" si="358"/>
        <v>894.39</v>
      </c>
      <c r="AD266" s="140">
        <f t="shared" si="358"/>
        <v>601.46</v>
      </c>
      <c r="AE266" s="140">
        <f t="shared" si="358"/>
        <v>37.27</v>
      </c>
      <c r="AF266" s="140">
        <f t="shared" si="358"/>
        <v>220</v>
      </c>
      <c r="AG266" s="140">
        <f t="shared" si="358"/>
        <v>0</v>
      </c>
      <c r="AH266" s="140">
        <f t="shared" si="358"/>
        <v>1797.84</v>
      </c>
      <c r="AI266" s="139" t="s">
        <v>32</v>
      </c>
    </row>
    <row r="267" s="39" customFormat="1" ht="16" customHeight="1" spans="1:35">
      <c r="A267" s="129">
        <f t="shared" si="334"/>
        <v>264</v>
      </c>
      <c r="B267" s="49" t="s">
        <v>1196</v>
      </c>
      <c r="C267" s="52" t="s">
        <v>711</v>
      </c>
      <c r="D267" s="459" t="s">
        <v>712</v>
      </c>
      <c r="E267" s="49">
        <v>3726.65</v>
      </c>
      <c r="F267" s="49">
        <v>3726.65</v>
      </c>
      <c r="G267" s="49">
        <v>6014.67</v>
      </c>
      <c r="H267" s="49">
        <v>3726.65</v>
      </c>
      <c r="I267" s="164">
        <v>3180</v>
      </c>
      <c r="J267" s="130"/>
      <c r="K267" s="49">
        <f t="shared" si="335"/>
        <v>44.72</v>
      </c>
      <c r="L267" s="49">
        <f t="shared" si="336"/>
        <v>596.26</v>
      </c>
      <c r="M267" s="130">
        <f t="shared" si="337"/>
        <v>481.17</v>
      </c>
      <c r="N267" s="49">
        <f t="shared" si="338"/>
        <v>26.09</v>
      </c>
      <c r="O267" s="130">
        <f t="shared" si="339"/>
        <v>159</v>
      </c>
      <c r="P267" s="130">
        <f t="shared" si="340"/>
        <v>0</v>
      </c>
      <c r="Q267" s="130">
        <f t="shared" si="341"/>
        <v>1307.24</v>
      </c>
      <c r="R267" s="49">
        <f t="shared" si="342"/>
        <v>0</v>
      </c>
      <c r="S267" s="49">
        <f t="shared" si="343"/>
        <v>298.13</v>
      </c>
      <c r="T267" s="130">
        <f t="shared" si="344"/>
        <v>120.29</v>
      </c>
      <c r="U267" s="49">
        <f t="shared" si="345"/>
        <v>11.18</v>
      </c>
      <c r="V267" s="130">
        <f t="shared" si="346"/>
        <v>159</v>
      </c>
      <c r="W267" s="130">
        <f t="shared" si="347"/>
        <v>0</v>
      </c>
      <c r="X267" s="49">
        <f t="shared" si="348"/>
        <v>588.6</v>
      </c>
      <c r="Y267" s="49">
        <f t="shared" si="349"/>
        <v>1895.84</v>
      </c>
      <c r="Z267" s="164"/>
      <c r="AA267" s="139" t="s">
        <v>70</v>
      </c>
      <c r="AB267" s="140">
        <f t="shared" ref="AB267:AH267" si="359">K267+R267</f>
        <v>44.72</v>
      </c>
      <c r="AC267" s="140">
        <f t="shared" si="359"/>
        <v>894.39</v>
      </c>
      <c r="AD267" s="140">
        <f t="shared" si="359"/>
        <v>601.46</v>
      </c>
      <c r="AE267" s="140">
        <f t="shared" si="359"/>
        <v>37.27</v>
      </c>
      <c r="AF267" s="140">
        <f t="shared" si="359"/>
        <v>318</v>
      </c>
      <c r="AG267" s="140">
        <f t="shared" si="359"/>
        <v>0</v>
      </c>
      <c r="AH267" s="140">
        <f t="shared" si="359"/>
        <v>1895.84</v>
      </c>
      <c r="AI267" s="139" t="s">
        <v>35</v>
      </c>
    </row>
    <row r="268" s="39" customFormat="1" ht="16" customHeight="1" spans="1:35">
      <c r="A268" s="129">
        <f t="shared" si="334"/>
        <v>265</v>
      </c>
      <c r="B268" s="49" t="s">
        <v>50</v>
      </c>
      <c r="C268" s="52" t="s">
        <v>713</v>
      </c>
      <c r="D268" s="459" t="s">
        <v>714</v>
      </c>
      <c r="E268" s="49">
        <v>3726.65</v>
      </c>
      <c r="F268" s="49">
        <v>3726.65</v>
      </c>
      <c r="G268" s="49">
        <v>6014.67</v>
      </c>
      <c r="H268" s="49">
        <v>3726.65</v>
      </c>
      <c r="I268" s="164">
        <v>3180</v>
      </c>
      <c r="J268" s="130"/>
      <c r="K268" s="49">
        <f t="shared" si="335"/>
        <v>44.72</v>
      </c>
      <c r="L268" s="49">
        <f t="shared" si="336"/>
        <v>596.26</v>
      </c>
      <c r="M268" s="130">
        <f t="shared" si="337"/>
        <v>481.17</v>
      </c>
      <c r="N268" s="49">
        <f t="shared" si="338"/>
        <v>26.09</v>
      </c>
      <c r="O268" s="130">
        <f t="shared" si="339"/>
        <v>159</v>
      </c>
      <c r="P268" s="130">
        <f t="shared" si="340"/>
        <v>0</v>
      </c>
      <c r="Q268" s="130">
        <f t="shared" si="341"/>
        <v>1307.24</v>
      </c>
      <c r="R268" s="49">
        <f t="shared" si="342"/>
        <v>0</v>
      </c>
      <c r="S268" s="49">
        <f t="shared" si="343"/>
        <v>298.13</v>
      </c>
      <c r="T268" s="130">
        <f t="shared" si="344"/>
        <v>120.29</v>
      </c>
      <c r="U268" s="49">
        <f t="shared" si="345"/>
        <v>11.18</v>
      </c>
      <c r="V268" s="130">
        <f t="shared" si="346"/>
        <v>159</v>
      </c>
      <c r="W268" s="130">
        <f t="shared" si="347"/>
        <v>0</v>
      </c>
      <c r="X268" s="49">
        <f t="shared" si="348"/>
        <v>588.6</v>
      </c>
      <c r="Y268" s="49">
        <f t="shared" si="349"/>
        <v>1895.84</v>
      </c>
      <c r="Z268" s="164"/>
      <c r="AA268" s="139" t="s">
        <v>50</v>
      </c>
      <c r="AB268" s="140">
        <f t="shared" ref="AB268:AH268" si="360">K268+R268</f>
        <v>44.72</v>
      </c>
      <c r="AC268" s="140">
        <f t="shared" si="360"/>
        <v>894.39</v>
      </c>
      <c r="AD268" s="140">
        <f t="shared" si="360"/>
        <v>601.46</v>
      </c>
      <c r="AE268" s="140">
        <f t="shared" si="360"/>
        <v>37.27</v>
      </c>
      <c r="AF268" s="140">
        <f t="shared" si="360"/>
        <v>318</v>
      </c>
      <c r="AG268" s="140">
        <f t="shared" si="360"/>
        <v>0</v>
      </c>
      <c r="AH268" s="140">
        <f t="shared" si="360"/>
        <v>1895.84</v>
      </c>
      <c r="AI268" s="139" t="s">
        <v>31</v>
      </c>
    </row>
    <row r="269" s="39" customFormat="1" ht="16" customHeight="1" spans="1:35">
      <c r="A269" s="129">
        <f t="shared" si="334"/>
        <v>266</v>
      </c>
      <c r="B269" s="49" t="s">
        <v>223</v>
      </c>
      <c r="C269" s="46" t="s">
        <v>715</v>
      </c>
      <c r="D269" s="46" t="s">
        <v>716</v>
      </c>
      <c r="E269" s="49">
        <v>3726.65</v>
      </c>
      <c r="F269" s="49">
        <v>3726.65</v>
      </c>
      <c r="G269" s="130">
        <v>6014.67</v>
      </c>
      <c r="H269" s="49">
        <v>3726.65</v>
      </c>
      <c r="I269" s="130">
        <v>2200</v>
      </c>
      <c r="J269" s="130"/>
      <c r="K269" s="49">
        <f t="shared" si="335"/>
        <v>44.72</v>
      </c>
      <c r="L269" s="49">
        <f t="shared" si="336"/>
        <v>596.26</v>
      </c>
      <c r="M269" s="130">
        <f t="shared" si="337"/>
        <v>481.17</v>
      </c>
      <c r="N269" s="49">
        <f t="shared" si="338"/>
        <v>26.09</v>
      </c>
      <c r="O269" s="130">
        <f t="shared" si="339"/>
        <v>110</v>
      </c>
      <c r="P269" s="130">
        <f t="shared" si="340"/>
        <v>0</v>
      </c>
      <c r="Q269" s="130">
        <f t="shared" si="341"/>
        <v>1258.24</v>
      </c>
      <c r="R269" s="49">
        <f t="shared" si="342"/>
        <v>0</v>
      </c>
      <c r="S269" s="49">
        <f t="shared" si="343"/>
        <v>298.13</v>
      </c>
      <c r="T269" s="130">
        <f t="shared" si="344"/>
        <v>120.29</v>
      </c>
      <c r="U269" s="49">
        <f t="shared" si="345"/>
        <v>11.18</v>
      </c>
      <c r="V269" s="130">
        <f t="shared" si="346"/>
        <v>110</v>
      </c>
      <c r="W269" s="130">
        <f t="shared" si="347"/>
        <v>0</v>
      </c>
      <c r="X269" s="49">
        <f t="shared" si="348"/>
        <v>539.6</v>
      </c>
      <c r="Y269" s="49">
        <f t="shared" si="349"/>
        <v>1797.84</v>
      </c>
      <c r="Z269" s="49"/>
      <c r="AA269" s="139" t="s">
        <v>80</v>
      </c>
      <c r="AB269" s="140">
        <f t="shared" ref="AB269:AH269" si="361">K269+R269</f>
        <v>44.72</v>
      </c>
      <c r="AC269" s="140">
        <f t="shared" si="361"/>
        <v>894.39</v>
      </c>
      <c r="AD269" s="140">
        <f t="shared" si="361"/>
        <v>601.46</v>
      </c>
      <c r="AE269" s="140">
        <f t="shared" si="361"/>
        <v>37.27</v>
      </c>
      <c r="AF269" s="140">
        <f t="shared" si="361"/>
        <v>220</v>
      </c>
      <c r="AG269" s="140">
        <f t="shared" si="361"/>
        <v>0</v>
      </c>
      <c r="AH269" s="140">
        <f t="shared" si="361"/>
        <v>1797.84</v>
      </c>
      <c r="AI269" s="139" t="s">
        <v>33</v>
      </c>
    </row>
    <row r="270" s="39" customFormat="1" ht="16" customHeight="1" spans="1:35">
      <c r="A270" s="129">
        <f t="shared" si="334"/>
        <v>267</v>
      </c>
      <c r="B270" s="49" t="s">
        <v>201</v>
      </c>
      <c r="C270" s="52" t="s">
        <v>717</v>
      </c>
      <c r="D270" s="459" t="s">
        <v>718</v>
      </c>
      <c r="E270" s="49">
        <v>3726.65</v>
      </c>
      <c r="F270" s="49">
        <v>3726.65</v>
      </c>
      <c r="G270" s="49">
        <v>6014.67</v>
      </c>
      <c r="H270" s="49">
        <v>3726.65</v>
      </c>
      <c r="I270" s="164">
        <v>2200</v>
      </c>
      <c r="J270" s="130"/>
      <c r="K270" s="49">
        <f t="shared" si="335"/>
        <v>44.72</v>
      </c>
      <c r="L270" s="49">
        <f t="shared" si="336"/>
        <v>596.26</v>
      </c>
      <c r="M270" s="130">
        <f t="shared" si="337"/>
        <v>481.17</v>
      </c>
      <c r="N270" s="49">
        <f t="shared" si="338"/>
        <v>26.09</v>
      </c>
      <c r="O270" s="130">
        <f t="shared" si="339"/>
        <v>110</v>
      </c>
      <c r="P270" s="130">
        <f t="shared" si="340"/>
        <v>0</v>
      </c>
      <c r="Q270" s="130">
        <f t="shared" si="341"/>
        <v>1258.24</v>
      </c>
      <c r="R270" s="49">
        <f t="shared" si="342"/>
        <v>0</v>
      </c>
      <c r="S270" s="49">
        <f t="shared" si="343"/>
        <v>298.13</v>
      </c>
      <c r="T270" s="130">
        <f t="shared" si="344"/>
        <v>120.29</v>
      </c>
      <c r="U270" s="49">
        <f t="shared" si="345"/>
        <v>11.18</v>
      </c>
      <c r="V270" s="130">
        <f t="shared" si="346"/>
        <v>110</v>
      </c>
      <c r="W270" s="130">
        <f t="shared" si="347"/>
        <v>0</v>
      </c>
      <c r="X270" s="49">
        <f t="shared" si="348"/>
        <v>539.6</v>
      </c>
      <c r="Y270" s="49">
        <f t="shared" si="349"/>
        <v>1797.84</v>
      </c>
      <c r="Z270" s="164"/>
      <c r="AA270" s="139" t="s">
        <v>66</v>
      </c>
      <c r="AB270" s="140">
        <f t="shared" ref="AB270:AH270" si="362">K270+R270</f>
        <v>44.72</v>
      </c>
      <c r="AC270" s="140">
        <f t="shared" si="362"/>
        <v>894.39</v>
      </c>
      <c r="AD270" s="140">
        <f t="shared" si="362"/>
        <v>601.46</v>
      </c>
      <c r="AE270" s="140">
        <f t="shared" si="362"/>
        <v>37.27</v>
      </c>
      <c r="AF270" s="140">
        <f t="shared" si="362"/>
        <v>220</v>
      </c>
      <c r="AG270" s="140">
        <f t="shared" si="362"/>
        <v>0</v>
      </c>
      <c r="AH270" s="140">
        <f t="shared" si="362"/>
        <v>1797.84</v>
      </c>
      <c r="AI270" s="139" t="s">
        <v>32</v>
      </c>
    </row>
    <row r="271" s="39" customFormat="1" ht="16" customHeight="1" spans="1:35">
      <c r="A271" s="129">
        <f t="shared" si="334"/>
        <v>268</v>
      </c>
      <c r="B271" s="49" t="s">
        <v>119</v>
      </c>
      <c r="C271" s="46" t="s">
        <v>719</v>
      </c>
      <c r="D271" s="450" t="s">
        <v>720</v>
      </c>
      <c r="E271" s="49">
        <v>3726.65</v>
      </c>
      <c r="F271" s="49">
        <v>3726.65</v>
      </c>
      <c r="G271" s="49">
        <v>6014.67</v>
      </c>
      <c r="H271" s="49">
        <v>3726.65</v>
      </c>
      <c r="I271" s="164">
        <v>2200</v>
      </c>
      <c r="J271" s="130"/>
      <c r="K271" s="49">
        <f t="shared" si="335"/>
        <v>44.72</v>
      </c>
      <c r="L271" s="49">
        <f t="shared" si="336"/>
        <v>596.26</v>
      </c>
      <c r="M271" s="130">
        <f t="shared" si="337"/>
        <v>481.17</v>
      </c>
      <c r="N271" s="49">
        <f t="shared" si="338"/>
        <v>26.09</v>
      </c>
      <c r="O271" s="130">
        <f t="shared" si="339"/>
        <v>110</v>
      </c>
      <c r="P271" s="130">
        <f t="shared" si="340"/>
        <v>0</v>
      </c>
      <c r="Q271" s="130">
        <f t="shared" si="341"/>
        <v>1258.24</v>
      </c>
      <c r="R271" s="49">
        <f t="shared" si="342"/>
        <v>0</v>
      </c>
      <c r="S271" s="49">
        <f t="shared" si="343"/>
        <v>298.13</v>
      </c>
      <c r="T271" s="130">
        <f t="shared" si="344"/>
        <v>120.29</v>
      </c>
      <c r="U271" s="49">
        <f t="shared" si="345"/>
        <v>11.18</v>
      </c>
      <c r="V271" s="130">
        <f t="shared" si="346"/>
        <v>110</v>
      </c>
      <c r="W271" s="130">
        <f t="shared" si="347"/>
        <v>0</v>
      </c>
      <c r="X271" s="49">
        <f t="shared" si="348"/>
        <v>539.6</v>
      </c>
      <c r="Y271" s="49">
        <f t="shared" si="349"/>
        <v>1797.84</v>
      </c>
      <c r="Z271" s="164"/>
      <c r="AA271" s="139" t="s">
        <v>75</v>
      </c>
      <c r="AB271" s="140">
        <f t="shared" ref="AB271:AH271" si="363">K271+R271</f>
        <v>44.72</v>
      </c>
      <c r="AC271" s="140">
        <f t="shared" si="363"/>
        <v>894.39</v>
      </c>
      <c r="AD271" s="140">
        <f t="shared" si="363"/>
        <v>601.46</v>
      </c>
      <c r="AE271" s="140">
        <f t="shared" si="363"/>
        <v>37.27</v>
      </c>
      <c r="AF271" s="140">
        <f t="shared" si="363"/>
        <v>220</v>
      </c>
      <c r="AG271" s="140">
        <f t="shared" si="363"/>
        <v>0</v>
      </c>
      <c r="AH271" s="140">
        <f t="shared" si="363"/>
        <v>1797.84</v>
      </c>
      <c r="AI271" s="139" t="s">
        <v>32</v>
      </c>
    </row>
    <row r="272" s="39" customFormat="1" ht="16" customHeight="1" spans="1:35">
      <c r="A272" s="129">
        <f t="shared" si="334"/>
        <v>269</v>
      </c>
      <c r="B272" s="49" t="s">
        <v>262</v>
      </c>
      <c r="C272" s="52" t="s">
        <v>721</v>
      </c>
      <c r="D272" s="451" t="s">
        <v>722</v>
      </c>
      <c r="E272" s="49">
        <v>3726.65</v>
      </c>
      <c r="F272" s="49">
        <v>3726.65</v>
      </c>
      <c r="G272" s="49">
        <v>6014.67</v>
      </c>
      <c r="H272" s="49">
        <v>3726.65</v>
      </c>
      <c r="I272" s="164">
        <v>2200</v>
      </c>
      <c r="J272" s="130"/>
      <c r="K272" s="49">
        <f t="shared" si="335"/>
        <v>44.72</v>
      </c>
      <c r="L272" s="49">
        <f t="shared" si="336"/>
        <v>596.26</v>
      </c>
      <c r="M272" s="130">
        <f t="shared" si="337"/>
        <v>481.17</v>
      </c>
      <c r="N272" s="49">
        <f t="shared" si="338"/>
        <v>26.09</v>
      </c>
      <c r="O272" s="130">
        <f t="shared" si="339"/>
        <v>110</v>
      </c>
      <c r="P272" s="130">
        <f t="shared" si="340"/>
        <v>0</v>
      </c>
      <c r="Q272" s="130">
        <f t="shared" si="341"/>
        <v>1258.24</v>
      </c>
      <c r="R272" s="49">
        <f t="shared" si="342"/>
        <v>0</v>
      </c>
      <c r="S272" s="49">
        <f t="shared" si="343"/>
        <v>298.13</v>
      </c>
      <c r="T272" s="130">
        <f t="shared" si="344"/>
        <v>120.29</v>
      </c>
      <c r="U272" s="49">
        <f t="shared" si="345"/>
        <v>11.18</v>
      </c>
      <c r="V272" s="130">
        <f t="shared" si="346"/>
        <v>110</v>
      </c>
      <c r="W272" s="130">
        <f t="shared" si="347"/>
        <v>0</v>
      </c>
      <c r="X272" s="49">
        <f t="shared" si="348"/>
        <v>539.6</v>
      </c>
      <c r="Y272" s="49">
        <f t="shared" si="349"/>
        <v>1797.84</v>
      </c>
      <c r="Z272" s="164"/>
      <c r="AA272" s="139" t="s">
        <v>65</v>
      </c>
      <c r="AB272" s="140">
        <f t="shared" ref="AB272:AH272" si="364">K272+R272</f>
        <v>44.72</v>
      </c>
      <c r="AC272" s="140">
        <f t="shared" si="364"/>
        <v>894.39</v>
      </c>
      <c r="AD272" s="140">
        <f t="shared" si="364"/>
        <v>601.46</v>
      </c>
      <c r="AE272" s="140">
        <f t="shared" si="364"/>
        <v>37.27</v>
      </c>
      <c r="AF272" s="140">
        <f t="shared" si="364"/>
        <v>220</v>
      </c>
      <c r="AG272" s="140">
        <f t="shared" si="364"/>
        <v>0</v>
      </c>
      <c r="AH272" s="140">
        <f t="shared" si="364"/>
        <v>1797.84</v>
      </c>
      <c r="AI272" s="139" t="s">
        <v>32</v>
      </c>
    </row>
    <row r="273" s="39" customFormat="1" ht="16" customHeight="1" spans="1:35">
      <c r="A273" s="129">
        <f t="shared" si="334"/>
        <v>270</v>
      </c>
      <c r="B273" s="49" t="s">
        <v>119</v>
      </c>
      <c r="C273" s="52" t="s">
        <v>723</v>
      </c>
      <c r="D273" s="202" t="s">
        <v>724</v>
      </c>
      <c r="E273" s="49">
        <v>3726.65</v>
      </c>
      <c r="F273" s="49">
        <v>3726.65</v>
      </c>
      <c r="G273" s="49">
        <v>6014.67</v>
      </c>
      <c r="H273" s="49">
        <v>3726.65</v>
      </c>
      <c r="I273" s="164">
        <v>2200</v>
      </c>
      <c r="J273" s="130"/>
      <c r="K273" s="49">
        <f t="shared" si="335"/>
        <v>44.72</v>
      </c>
      <c r="L273" s="49">
        <f t="shared" si="336"/>
        <v>596.26</v>
      </c>
      <c r="M273" s="130">
        <f t="shared" si="337"/>
        <v>481.17</v>
      </c>
      <c r="N273" s="49">
        <f t="shared" si="338"/>
        <v>26.09</v>
      </c>
      <c r="O273" s="130">
        <f t="shared" si="339"/>
        <v>110</v>
      </c>
      <c r="P273" s="130">
        <f t="shared" si="340"/>
        <v>0</v>
      </c>
      <c r="Q273" s="130">
        <f t="shared" si="341"/>
        <v>1258.24</v>
      </c>
      <c r="R273" s="49">
        <f t="shared" si="342"/>
        <v>0</v>
      </c>
      <c r="S273" s="49">
        <f t="shared" si="343"/>
        <v>298.13</v>
      </c>
      <c r="T273" s="130">
        <f t="shared" si="344"/>
        <v>120.29</v>
      </c>
      <c r="U273" s="49">
        <f t="shared" si="345"/>
        <v>11.18</v>
      </c>
      <c r="V273" s="130">
        <f t="shared" si="346"/>
        <v>110</v>
      </c>
      <c r="W273" s="130">
        <f t="shared" si="347"/>
        <v>0</v>
      </c>
      <c r="X273" s="49">
        <f t="shared" si="348"/>
        <v>539.6</v>
      </c>
      <c r="Y273" s="49">
        <f t="shared" si="349"/>
        <v>1797.84</v>
      </c>
      <c r="Z273" s="164"/>
      <c r="AA273" s="139" t="s">
        <v>89</v>
      </c>
      <c r="AB273" s="140">
        <f t="shared" ref="AB273:AH273" si="365">K273+R273</f>
        <v>44.72</v>
      </c>
      <c r="AC273" s="140">
        <f t="shared" si="365"/>
        <v>894.39</v>
      </c>
      <c r="AD273" s="140">
        <f t="shared" si="365"/>
        <v>601.46</v>
      </c>
      <c r="AE273" s="140">
        <f t="shared" si="365"/>
        <v>37.27</v>
      </c>
      <c r="AF273" s="140">
        <f t="shared" si="365"/>
        <v>220</v>
      </c>
      <c r="AG273" s="140">
        <f t="shared" si="365"/>
        <v>0</v>
      </c>
      <c r="AH273" s="140">
        <f t="shared" si="365"/>
        <v>1797.84</v>
      </c>
      <c r="AI273" s="139" t="s">
        <v>32</v>
      </c>
    </row>
    <row r="274" s="39" customFormat="1" ht="16" customHeight="1" spans="1:35">
      <c r="A274" s="129">
        <f t="shared" si="334"/>
        <v>271</v>
      </c>
      <c r="B274" s="49" t="s">
        <v>119</v>
      </c>
      <c r="C274" s="52" t="s">
        <v>725</v>
      </c>
      <c r="D274" s="202" t="s">
        <v>726</v>
      </c>
      <c r="E274" s="49">
        <v>3726.65</v>
      </c>
      <c r="F274" s="49">
        <v>3726.65</v>
      </c>
      <c r="G274" s="49">
        <v>6014.67</v>
      </c>
      <c r="H274" s="49">
        <v>3726.65</v>
      </c>
      <c r="I274" s="164">
        <v>2200</v>
      </c>
      <c r="J274" s="130"/>
      <c r="K274" s="49">
        <f t="shared" si="335"/>
        <v>44.72</v>
      </c>
      <c r="L274" s="49">
        <f t="shared" si="336"/>
        <v>596.26</v>
      </c>
      <c r="M274" s="130">
        <f t="shared" si="337"/>
        <v>481.17</v>
      </c>
      <c r="N274" s="49">
        <f t="shared" si="338"/>
        <v>26.09</v>
      </c>
      <c r="O274" s="130">
        <f t="shared" si="339"/>
        <v>110</v>
      </c>
      <c r="P274" s="130">
        <f t="shared" si="340"/>
        <v>0</v>
      </c>
      <c r="Q274" s="130">
        <f t="shared" si="341"/>
        <v>1258.24</v>
      </c>
      <c r="R274" s="49">
        <f t="shared" si="342"/>
        <v>0</v>
      </c>
      <c r="S274" s="49">
        <f t="shared" si="343"/>
        <v>298.13</v>
      </c>
      <c r="T274" s="130">
        <f t="shared" si="344"/>
        <v>120.29</v>
      </c>
      <c r="U274" s="49">
        <f t="shared" si="345"/>
        <v>11.18</v>
      </c>
      <c r="V274" s="130">
        <f t="shared" si="346"/>
        <v>110</v>
      </c>
      <c r="W274" s="130">
        <f t="shared" si="347"/>
        <v>0</v>
      </c>
      <c r="X274" s="49">
        <f t="shared" si="348"/>
        <v>539.6</v>
      </c>
      <c r="Y274" s="49">
        <f t="shared" si="349"/>
        <v>1797.84</v>
      </c>
      <c r="Z274" s="164"/>
      <c r="AA274" s="139" t="s">
        <v>78</v>
      </c>
      <c r="AB274" s="140">
        <f t="shared" ref="AB274:AH274" si="366">K274+R274</f>
        <v>44.72</v>
      </c>
      <c r="AC274" s="140">
        <f t="shared" si="366"/>
        <v>894.39</v>
      </c>
      <c r="AD274" s="140">
        <f t="shared" si="366"/>
        <v>601.46</v>
      </c>
      <c r="AE274" s="140">
        <f t="shared" si="366"/>
        <v>37.27</v>
      </c>
      <c r="AF274" s="140">
        <f t="shared" si="366"/>
        <v>220</v>
      </c>
      <c r="AG274" s="140">
        <f t="shared" si="366"/>
        <v>0</v>
      </c>
      <c r="AH274" s="140">
        <f t="shared" si="366"/>
        <v>1797.84</v>
      </c>
      <c r="AI274" s="139" t="s">
        <v>32</v>
      </c>
    </row>
    <row r="275" s="39" customFormat="1" ht="16" customHeight="1" spans="1:35">
      <c r="A275" s="129">
        <f t="shared" si="334"/>
        <v>272</v>
      </c>
      <c r="B275" s="49" t="s">
        <v>157</v>
      </c>
      <c r="C275" s="52" t="s">
        <v>727</v>
      </c>
      <c r="D275" s="451" t="s">
        <v>728</v>
      </c>
      <c r="E275" s="49">
        <v>3726.65</v>
      </c>
      <c r="F275" s="49">
        <v>3726.65</v>
      </c>
      <c r="G275" s="49">
        <v>6014.67</v>
      </c>
      <c r="H275" s="49">
        <v>3726.65</v>
      </c>
      <c r="I275" s="164">
        <v>2200</v>
      </c>
      <c r="J275" s="130"/>
      <c r="K275" s="49">
        <f t="shared" si="335"/>
        <v>44.72</v>
      </c>
      <c r="L275" s="49">
        <f t="shared" si="336"/>
        <v>596.26</v>
      </c>
      <c r="M275" s="130">
        <f t="shared" si="337"/>
        <v>481.17</v>
      </c>
      <c r="N275" s="49">
        <f t="shared" si="338"/>
        <v>26.09</v>
      </c>
      <c r="O275" s="130">
        <f t="shared" si="339"/>
        <v>110</v>
      </c>
      <c r="P275" s="130">
        <f t="shared" si="340"/>
        <v>0</v>
      </c>
      <c r="Q275" s="130">
        <f t="shared" si="341"/>
        <v>1258.24</v>
      </c>
      <c r="R275" s="49">
        <f t="shared" si="342"/>
        <v>0</v>
      </c>
      <c r="S275" s="49">
        <f t="shared" si="343"/>
        <v>298.13</v>
      </c>
      <c r="T275" s="130">
        <f t="shared" si="344"/>
        <v>120.29</v>
      </c>
      <c r="U275" s="49">
        <f t="shared" si="345"/>
        <v>11.18</v>
      </c>
      <c r="V275" s="130">
        <f t="shared" si="346"/>
        <v>110</v>
      </c>
      <c r="W275" s="130">
        <f t="shared" si="347"/>
        <v>0</v>
      </c>
      <c r="X275" s="49">
        <f t="shared" si="348"/>
        <v>539.6</v>
      </c>
      <c r="Y275" s="49">
        <f t="shared" si="349"/>
        <v>1797.84</v>
      </c>
      <c r="Z275" s="164"/>
      <c r="AA275" s="139" t="s">
        <v>88</v>
      </c>
      <c r="AB275" s="140">
        <f t="shared" ref="AB275:AH275" si="367">K275+R275</f>
        <v>44.72</v>
      </c>
      <c r="AC275" s="140">
        <f t="shared" si="367"/>
        <v>894.39</v>
      </c>
      <c r="AD275" s="140">
        <f t="shared" si="367"/>
        <v>601.46</v>
      </c>
      <c r="AE275" s="140">
        <f t="shared" si="367"/>
        <v>37.27</v>
      </c>
      <c r="AF275" s="140">
        <f t="shared" si="367"/>
        <v>220</v>
      </c>
      <c r="AG275" s="140">
        <f t="shared" si="367"/>
        <v>0</v>
      </c>
      <c r="AH275" s="140">
        <f t="shared" si="367"/>
        <v>1797.84</v>
      </c>
      <c r="AI275" s="139" t="s">
        <v>34</v>
      </c>
    </row>
    <row r="276" s="39" customFormat="1" ht="16" customHeight="1" spans="1:35">
      <c r="A276" s="129">
        <f t="shared" si="334"/>
        <v>273</v>
      </c>
      <c r="B276" s="49" t="s">
        <v>729</v>
      </c>
      <c r="C276" s="52" t="s">
        <v>730</v>
      </c>
      <c r="D276" s="202" t="s">
        <v>731</v>
      </c>
      <c r="E276" s="49">
        <v>3726.65</v>
      </c>
      <c r="F276" s="49">
        <v>3726.65</v>
      </c>
      <c r="G276" s="49">
        <v>6014.67</v>
      </c>
      <c r="H276" s="49">
        <v>3726.65</v>
      </c>
      <c r="I276" s="164">
        <v>3180</v>
      </c>
      <c r="J276" s="130"/>
      <c r="K276" s="49">
        <f t="shared" si="335"/>
        <v>44.72</v>
      </c>
      <c r="L276" s="49">
        <f t="shared" si="336"/>
        <v>596.26</v>
      </c>
      <c r="M276" s="130">
        <f t="shared" si="337"/>
        <v>481.17</v>
      </c>
      <c r="N276" s="49">
        <f t="shared" si="338"/>
        <v>26.09</v>
      </c>
      <c r="O276" s="130">
        <f t="shared" si="339"/>
        <v>159</v>
      </c>
      <c r="P276" s="130">
        <f t="shared" si="340"/>
        <v>0</v>
      </c>
      <c r="Q276" s="130">
        <f t="shared" si="341"/>
        <v>1307.24</v>
      </c>
      <c r="R276" s="49">
        <f t="shared" si="342"/>
        <v>0</v>
      </c>
      <c r="S276" s="49">
        <f t="shared" si="343"/>
        <v>298.13</v>
      </c>
      <c r="T276" s="130">
        <f t="shared" si="344"/>
        <v>120.29</v>
      </c>
      <c r="U276" s="49">
        <f t="shared" si="345"/>
        <v>11.18</v>
      </c>
      <c r="V276" s="130">
        <f t="shared" si="346"/>
        <v>159</v>
      </c>
      <c r="W276" s="130">
        <f t="shared" si="347"/>
        <v>0</v>
      </c>
      <c r="X276" s="49">
        <f t="shared" si="348"/>
        <v>588.6</v>
      </c>
      <c r="Y276" s="49">
        <f t="shared" si="349"/>
        <v>1895.84</v>
      </c>
      <c r="Z276" s="164"/>
      <c r="AA276" s="139" t="s">
        <v>85</v>
      </c>
      <c r="AB276" s="140">
        <f t="shared" ref="AB276:AH276" si="368">K276+R276</f>
        <v>44.72</v>
      </c>
      <c r="AC276" s="140">
        <f t="shared" si="368"/>
        <v>894.39</v>
      </c>
      <c r="AD276" s="140">
        <f t="shared" si="368"/>
        <v>601.46</v>
      </c>
      <c r="AE276" s="140">
        <f t="shared" si="368"/>
        <v>37.27</v>
      </c>
      <c r="AF276" s="140">
        <f t="shared" si="368"/>
        <v>318</v>
      </c>
      <c r="AG276" s="140">
        <f t="shared" si="368"/>
        <v>0</v>
      </c>
      <c r="AH276" s="140">
        <f t="shared" si="368"/>
        <v>1895.84</v>
      </c>
      <c r="AI276" s="139" t="s">
        <v>34</v>
      </c>
    </row>
    <row r="277" s="39" customFormat="1" ht="16" customHeight="1" spans="1:35">
      <c r="A277" s="129">
        <f t="shared" si="334"/>
        <v>274</v>
      </c>
      <c r="B277" s="49" t="s">
        <v>201</v>
      </c>
      <c r="C277" s="46" t="s">
        <v>732</v>
      </c>
      <c r="D277" s="202" t="s">
        <v>733</v>
      </c>
      <c r="E277" s="153">
        <v>3726.65</v>
      </c>
      <c r="F277" s="49">
        <v>3726.65</v>
      </c>
      <c r="G277" s="49">
        <v>6014.67</v>
      </c>
      <c r="H277" s="49">
        <v>3726.65</v>
      </c>
      <c r="I277" s="164">
        <v>2200</v>
      </c>
      <c r="J277" s="130"/>
      <c r="K277" s="49">
        <f t="shared" si="335"/>
        <v>44.72</v>
      </c>
      <c r="L277" s="49">
        <f t="shared" si="336"/>
        <v>596.26</v>
      </c>
      <c r="M277" s="130">
        <f t="shared" si="337"/>
        <v>481.17</v>
      </c>
      <c r="N277" s="49">
        <f t="shared" si="338"/>
        <v>26.09</v>
      </c>
      <c r="O277" s="130">
        <f t="shared" si="339"/>
        <v>110</v>
      </c>
      <c r="P277" s="130">
        <f t="shared" si="340"/>
        <v>0</v>
      </c>
      <c r="Q277" s="130">
        <f t="shared" si="341"/>
        <v>1258.24</v>
      </c>
      <c r="R277" s="49">
        <f t="shared" si="342"/>
        <v>0</v>
      </c>
      <c r="S277" s="49">
        <f t="shared" si="343"/>
        <v>298.13</v>
      </c>
      <c r="T277" s="130">
        <f t="shared" si="344"/>
        <v>120.29</v>
      </c>
      <c r="U277" s="49">
        <f t="shared" si="345"/>
        <v>11.18</v>
      </c>
      <c r="V277" s="130">
        <f t="shared" si="346"/>
        <v>110</v>
      </c>
      <c r="W277" s="130">
        <f t="shared" si="347"/>
        <v>0</v>
      </c>
      <c r="X277" s="49">
        <f t="shared" si="348"/>
        <v>539.6</v>
      </c>
      <c r="Y277" s="49">
        <f t="shared" si="349"/>
        <v>1797.84</v>
      </c>
      <c r="Z277" s="164"/>
      <c r="AA277" s="139" t="s">
        <v>66</v>
      </c>
      <c r="AB277" s="140">
        <f t="shared" ref="AB277:AH277" si="369">K277+R277</f>
        <v>44.72</v>
      </c>
      <c r="AC277" s="140">
        <f t="shared" si="369"/>
        <v>894.39</v>
      </c>
      <c r="AD277" s="140">
        <f t="shared" si="369"/>
        <v>601.46</v>
      </c>
      <c r="AE277" s="140">
        <f t="shared" si="369"/>
        <v>37.27</v>
      </c>
      <c r="AF277" s="140">
        <f t="shared" si="369"/>
        <v>220</v>
      </c>
      <c r="AG277" s="140">
        <f t="shared" si="369"/>
        <v>0</v>
      </c>
      <c r="AH277" s="140">
        <f t="shared" si="369"/>
        <v>1797.84</v>
      </c>
      <c r="AI277" s="139" t="s">
        <v>32</v>
      </c>
    </row>
    <row r="278" s="39" customFormat="1" ht="16" customHeight="1" spans="1:35">
      <c r="A278" s="129">
        <f t="shared" si="334"/>
        <v>275</v>
      </c>
      <c r="B278" s="49" t="s">
        <v>217</v>
      </c>
      <c r="C278" s="46" t="s">
        <v>734</v>
      </c>
      <c r="D278" s="202" t="s">
        <v>735</v>
      </c>
      <c r="E278" s="153">
        <v>3726.65</v>
      </c>
      <c r="F278" s="49">
        <v>3726.65</v>
      </c>
      <c r="G278" s="49">
        <v>6014.67</v>
      </c>
      <c r="H278" s="49">
        <v>3726.65</v>
      </c>
      <c r="I278" s="164">
        <v>2200</v>
      </c>
      <c r="J278" s="130"/>
      <c r="K278" s="49">
        <f t="shared" si="335"/>
        <v>44.72</v>
      </c>
      <c r="L278" s="49">
        <f t="shared" si="336"/>
        <v>596.26</v>
      </c>
      <c r="M278" s="130">
        <f t="shared" si="337"/>
        <v>481.17</v>
      </c>
      <c r="N278" s="49">
        <f t="shared" si="338"/>
        <v>26.09</v>
      </c>
      <c r="O278" s="130">
        <f t="shared" si="339"/>
        <v>110</v>
      </c>
      <c r="P278" s="130">
        <f t="shared" si="340"/>
        <v>0</v>
      </c>
      <c r="Q278" s="130">
        <f t="shared" si="341"/>
        <v>1258.24</v>
      </c>
      <c r="R278" s="49">
        <f t="shared" si="342"/>
        <v>0</v>
      </c>
      <c r="S278" s="49">
        <f t="shared" si="343"/>
        <v>298.13</v>
      </c>
      <c r="T278" s="130">
        <f t="shared" si="344"/>
        <v>120.29</v>
      </c>
      <c r="U278" s="49">
        <f t="shared" si="345"/>
        <v>11.18</v>
      </c>
      <c r="V278" s="130">
        <f t="shared" si="346"/>
        <v>110</v>
      </c>
      <c r="W278" s="130">
        <f t="shared" si="347"/>
        <v>0</v>
      </c>
      <c r="X278" s="49">
        <f t="shared" si="348"/>
        <v>539.6</v>
      </c>
      <c r="Y278" s="49">
        <f t="shared" si="349"/>
        <v>1797.84</v>
      </c>
      <c r="Z278" s="164"/>
      <c r="AA278" s="139" t="s">
        <v>76</v>
      </c>
      <c r="AB278" s="140">
        <f t="shared" ref="AB278:AH278" si="370">K278+R278</f>
        <v>44.72</v>
      </c>
      <c r="AC278" s="140">
        <f t="shared" si="370"/>
        <v>894.39</v>
      </c>
      <c r="AD278" s="140">
        <f t="shared" si="370"/>
        <v>601.46</v>
      </c>
      <c r="AE278" s="140">
        <f t="shared" si="370"/>
        <v>37.27</v>
      </c>
      <c r="AF278" s="140">
        <f t="shared" si="370"/>
        <v>220</v>
      </c>
      <c r="AG278" s="140">
        <f t="shared" si="370"/>
        <v>0</v>
      </c>
      <c r="AH278" s="140">
        <f t="shared" si="370"/>
        <v>1797.84</v>
      </c>
      <c r="AI278" s="139" t="s">
        <v>32</v>
      </c>
    </row>
    <row r="279" s="39" customFormat="1" ht="16" customHeight="1" spans="1:35">
      <c r="A279" s="129">
        <f t="shared" si="334"/>
        <v>276</v>
      </c>
      <c r="B279" s="49" t="s">
        <v>568</v>
      </c>
      <c r="C279" s="46" t="s">
        <v>736</v>
      </c>
      <c r="D279" s="202" t="s">
        <v>737</v>
      </c>
      <c r="E279" s="153">
        <v>3726.65</v>
      </c>
      <c r="F279" s="49">
        <v>3726.65</v>
      </c>
      <c r="G279" s="49">
        <v>6014.67</v>
      </c>
      <c r="H279" s="49">
        <v>3726.65</v>
      </c>
      <c r="I279" s="164">
        <v>2200</v>
      </c>
      <c r="J279" s="130"/>
      <c r="K279" s="49">
        <f t="shared" si="335"/>
        <v>44.72</v>
      </c>
      <c r="L279" s="49">
        <f t="shared" si="336"/>
        <v>596.26</v>
      </c>
      <c r="M279" s="130">
        <f t="shared" si="337"/>
        <v>481.17</v>
      </c>
      <c r="N279" s="49">
        <f t="shared" si="338"/>
        <v>26.09</v>
      </c>
      <c r="O279" s="130">
        <f t="shared" si="339"/>
        <v>110</v>
      </c>
      <c r="P279" s="130">
        <f t="shared" si="340"/>
        <v>0</v>
      </c>
      <c r="Q279" s="130">
        <f t="shared" si="341"/>
        <v>1258.24</v>
      </c>
      <c r="R279" s="49">
        <f t="shared" si="342"/>
        <v>0</v>
      </c>
      <c r="S279" s="49">
        <f t="shared" si="343"/>
        <v>298.13</v>
      </c>
      <c r="T279" s="130">
        <f t="shared" si="344"/>
        <v>120.29</v>
      </c>
      <c r="U279" s="49">
        <f t="shared" si="345"/>
        <v>11.18</v>
      </c>
      <c r="V279" s="130">
        <f t="shared" si="346"/>
        <v>110</v>
      </c>
      <c r="W279" s="130">
        <f t="shared" si="347"/>
        <v>0</v>
      </c>
      <c r="X279" s="49">
        <f t="shared" si="348"/>
        <v>539.6</v>
      </c>
      <c r="Y279" s="49">
        <f t="shared" si="349"/>
        <v>1797.84</v>
      </c>
      <c r="Z279" s="164"/>
      <c r="AA279" s="139" t="s">
        <v>54</v>
      </c>
      <c r="AB279" s="140">
        <f t="shared" ref="AB279:AH279" si="371">K279+R279</f>
        <v>44.72</v>
      </c>
      <c r="AC279" s="140">
        <f t="shared" si="371"/>
        <v>894.39</v>
      </c>
      <c r="AD279" s="140">
        <f t="shared" si="371"/>
        <v>601.46</v>
      </c>
      <c r="AE279" s="140">
        <f t="shared" si="371"/>
        <v>37.27</v>
      </c>
      <c r="AF279" s="140">
        <f t="shared" si="371"/>
        <v>220</v>
      </c>
      <c r="AG279" s="140">
        <f t="shared" si="371"/>
        <v>0</v>
      </c>
      <c r="AH279" s="140">
        <f t="shared" si="371"/>
        <v>1797.84</v>
      </c>
      <c r="AI279" s="139" t="s">
        <v>32</v>
      </c>
    </row>
    <row r="280" s="39" customFormat="1" ht="16" customHeight="1" spans="1:35">
      <c r="A280" s="129">
        <f t="shared" si="334"/>
        <v>277</v>
      </c>
      <c r="B280" s="49" t="s">
        <v>169</v>
      </c>
      <c r="C280" s="46" t="s">
        <v>738</v>
      </c>
      <c r="D280" s="202" t="s">
        <v>739</v>
      </c>
      <c r="E280" s="153">
        <v>3726.65</v>
      </c>
      <c r="F280" s="49">
        <v>3726.65</v>
      </c>
      <c r="G280" s="49">
        <v>6014.67</v>
      </c>
      <c r="H280" s="49">
        <v>3726.65</v>
      </c>
      <c r="I280" s="164">
        <v>3180</v>
      </c>
      <c r="J280" s="130"/>
      <c r="K280" s="49">
        <f t="shared" si="335"/>
        <v>44.72</v>
      </c>
      <c r="L280" s="49">
        <f t="shared" si="336"/>
        <v>596.26</v>
      </c>
      <c r="M280" s="130">
        <f t="shared" si="337"/>
        <v>481.17</v>
      </c>
      <c r="N280" s="49">
        <f t="shared" si="338"/>
        <v>26.09</v>
      </c>
      <c r="O280" s="130">
        <f t="shared" si="339"/>
        <v>159</v>
      </c>
      <c r="P280" s="130">
        <f t="shared" si="340"/>
        <v>0</v>
      </c>
      <c r="Q280" s="130">
        <f t="shared" si="341"/>
        <v>1307.24</v>
      </c>
      <c r="R280" s="49">
        <f t="shared" si="342"/>
        <v>0</v>
      </c>
      <c r="S280" s="49">
        <f t="shared" si="343"/>
        <v>298.13</v>
      </c>
      <c r="T280" s="130">
        <f t="shared" si="344"/>
        <v>120.29</v>
      </c>
      <c r="U280" s="49">
        <f t="shared" si="345"/>
        <v>11.18</v>
      </c>
      <c r="V280" s="130">
        <f t="shared" si="346"/>
        <v>159</v>
      </c>
      <c r="W280" s="130">
        <f t="shared" si="347"/>
        <v>0</v>
      </c>
      <c r="X280" s="49">
        <f t="shared" si="348"/>
        <v>588.6</v>
      </c>
      <c r="Y280" s="49">
        <f t="shared" si="349"/>
        <v>1895.84</v>
      </c>
      <c r="Z280" s="164"/>
      <c r="AA280" s="139" t="s">
        <v>92</v>
      </c>
      <c r="AB280" s="140">
        <f t="shared" ref="AB280:AH280" si="372">K280+R280</f>
        <v>44.72</v>
      </c>
      <c r="AC280" s="140">
        <f t="shared" si="372"/>
        <v>894.39</v>
      </c>
      <c r="AD280" s="140">
        <f t="shared" si="372"/>
        <v>601.46</v>
      </c>
      <c r="AE280" s="140">
        <f t="shared" si="372"/>
        <v>37.27</v>
      </c>
      <c r="AF280" s="140">
        <f t="shared" si="372"/>
        <v>318</v>
      </c>
      <c r="AG280" s="140">
        <f t="shared" si="372"/>
        <v>0</v>
      </c>
      <c r="AH280" s="140">
        <f t="shared" si="372"/>
        <v>1895.84</v>
      </c>
      <c r="AI280" s="139" t="s">
        <v>31</v>
      </c>
    </row>
    <row r="281" s="39" customFormat="1" ht="16" customHeight="1" spans="1:35">
      <c r="A281" s="129">
        <f t="shared" si="334"/>
        <v>278</v>
      </c>
      <c r="B281" s="49" t="s">
        <v>217</v>
      </c>
      <c r="C281" s="46" t="s">
        <v>740</v>
      </c>
      <c r="D281" s="202" t="s">
        <v>741</v>
      </c>
      <c r="E281" s="153">
        <v>3726.65</v>
      </c>
      <c r="F281" s="49">
        <v>3726.65</v>
      </c>
      <c r="G281" s="49">
        <v>6014.67</v>
      </c>
      <c r="H281" s="49">
        <v>3726.65</v>
      </c>
      <c r="I281" s="164">
        <v>2200</v>
      </c>
      <c r="J281" s="130"/>
      <c r="K281" s="49">
        <f t="shared" si="335"/>
        <v>44.72</v>
      </c>
      <c r="L281" s="49">
        <f t="shared" si="336"/>
        <v>596.26</v>
      </c>
      <c r="M281" s="130">
        <f t="shared" si="337"/>
        <v>481.17</v>
      </c>
      <c r="N281" s="49">
        <f t="shared" si="338"/>
        <v>26.09</v>
      </c>
      <c r="O281" s="130">
        <f t="shared" si="339"/>
        <v>110</v>
      </c>
      <c r="P281" s="130">
        <f t="shared" si="340"/>
        <v>0</v>
      </c>
      <c r="Q281" s="130">
        <f t="shared" si="341"/>
        <v>1258.24</v>
      </c>
      <c r="R281" s="49">
        <f t="shared" si="342"/>
        <v>0</v>
      </c>
      <c r="S281" s="49">
        <f t="shared" si="343"/>
        <v>298.13</v>
      </c>
      <c r="T281" s="130">
        <f t="shared" si="344"/>
        <v>120.29</v>
      </c>
      <c r="U281" s="49">
        <f t="shared" si="345"/>
        <v>11.18</v>
      </c>
      <c r="V281" s="130">
        <f t="shared" si="346"/>
        <v>110</v>
      </c>
      <c r="W281" s="130">
        <f t="shared" si="347"/>
        <v>0</v>
      </c>
      <c r="X281" s="49">
        <f t="shared" si="348"/>
        <v>539.6</v>
      </c>
      <c r="Y281" s="49">
        <f t="shared" si="349"/>
        <v>1797.84</v>
      </c>
      <c r="Z281" s="164"/>
      <c r="AA281" s="139" t="s">
        <v>57</v>
      </c>
      <c r="AB281" s="140">
        <f t="shared" ref="AB281:AH281" si="373">K281+R281</f>
        <v>44.72</v>
      </c>
      <c r="AC281" s="140">
        <f t="shared" si="373"/>
        <v>894.39</v>
      </c>
      <c r="AD281" s="140">
        <f t="shared" si="373"/>
        <v>601.46</v>
      </c>
      <c r="AE281" s="140">
        <f t="shared" si="373"/>
        <v>37.27</v>
      </c>
      <c r="AF281" s="140">
        <f t="shared" si="373"/>
        <v>220</v>
      </c>
      <c r="AG281" s="140">
        <f t="shared" si="373"/>
        <v>0</v>
      </c>
      <c r="AH281" s="140">
        <f t="shared" si="373"/>
        <v>1797.84</v>
      </c>
      <c r="AI281" s="139" t="s">
        <v>32</v>
      </c>
    </row>
    <row r="282" s="39" customFormat="1" ht="16" customHeight="1" spans="1:35">
      <c r="A282" s="129">
        <f t="shared" si="334"/>
        <v>279</v>
      </c>
      <c r="B282" s="49" t="s">
        <v>217</v>
      </c>
      <c r="C282" s="46" t="s">
        <v>742</v>
      </c>
      <c r="D282" s="202" t="s">
        <v>743</v>
      </c>
      <c r="E282" s="153">
        <v>3726.65</v>
      </c>
      <c r="F282" s="49">
        <v>3726.65</v>
      </c>
      <c r="G282" s="49">
        <v>6014.67</v>
      </c>
      <c r="H282" s="49">
        <v>3726.65</v>
      </c>
      <c r="I282" s="164">
        <v>3180</v>
      </c>
      <c r="J282" s="130"/>
      <c r="K282" s="49">
        <f t="shared" si="335"/>
        <v>44.72</v>
      </c>
      <c r="L282" s="49">
        <f t="shared" si="336"/>
        <v>596.26</v>
      </c>
      <c r="M282" s="130">
        <f t="shared" si="337"/>
        <v>481.17</v>
      </c>
      <c r="N282" s="49">
        <f t="shared" si="338"/>
        <v>26.09</v>
      </c>
      <c r="O282" s="130">
        <f t="shared" si="339"/>
        <v>159</v>
      </c>
      <c r="P282" s="130">
        <f t="shared" si="340"/>
        <v>0</v>
      </c>
      <c r="Q282" s="130">
        <f t="shared" si="341"/>
        <v>1307.24</v>
      </c>
      <c r="R282" s="49">
        <f t="shared" si="342"/>
        <v>0</v>
      </c>
      <c r="S282" s="49">
        <f t="shared" si="343"/>
        <v>298.13</v>
      </c>
      <c r="T282" s="130">
        <f t="shared" si="344"/>
        <v>120.29</v>
      </c>
      <c r="U282" s="49">
        <f t="shared" si="345"/>
        <v>11.18</v>
      </c>
      <c r="V282" s="130">
        <f t="shared" si="346"/>
        <v>159</v>
      </c>
      <c r="W282" s="130">
        <f t="shared" si="347"/>
        <v>0</v>
      </c>
      <c r="X282" s="49">
        <f t="shared" si="348"/>
        <v>588.6</v>
      </c>
      <c r="Y282" s="49">
        <f t="shared" si="349"/>
        <v>1895.84</v>
      </c>
      <c r="Z282" s="164"/>
      <c r="AA282" s="139" t="s">
        <v>57</v>
      </c>
      <c r="AB282" s="140">
        <f t="shared" ref="AB282:AH282" si="374">K282+R282</f>
        <v>44.72</v>
      </c>
      <c r="AC282" s="140">
        <f t="shared" si="374"/>
        <v>894.39</v>
      </c>
      <c r="AD282" s="140">
        <f t="shared" si="374"/>
        <v>601.46</v>
      </c>
      <c r="AE282" s="140">
        <f t="shared" si="374"/>
        <v>37.27</v>
      </c>
      <c r="AF282" s="140">
        <f t="shared" si="374"/>
        <v>318</v>
      </c>
      <c r="AG282" s="140">
        <f t="shared" si="374"/>
        <v>0</v>
      </c>
      <c r="AH282" s="140">
        <f t="shared" si="374"/>
        <v>1895.84</v>
      </c>
      <c r="AI282" s="139" t="s">
        <v>35</v>
      </c>
    </row>
    <row r="283" s="39" customFormat="1" ht="16" customHeight="1" spans="1:35">
      <c r="A283" s="129">
        <f t="shared" si="334"/>
        <v>280</v>
      </c>
      <c r="B283" s="49" t="s">
        <v>146</v>
      </c>
      <c r="C283" s="46" t="s">
        <v>744</v>
      </c>
      <c r="D283" s="202" t="s">
        <v>745</v>
      </c>
      <c r="E283" s="153">
        <v>3726.65</v>
      </c>
      <c r="F283" s="49">
        <v>3726.65</v>
      </c>
      <c r="G283" s="49">
        <v>6014.67</v>
      </c>
      <c r="H283" s="49">
        <v>3726.65</v>
      </c>
      <c r="I283" s="164">
        <v>3180</v>
      </c>
      <c r="J283" s="130"/>
      <c r="K283" s="49">
        <f t="shared" si="335"/>
        <v>44.72</v>
      </c>
      <c r="L283" s="49">
        <f t="shared" si="336"/>
        <v>596.26</v>
      </c>
      <c r="M283" s="130">
        <f t="shared" si="337"/>
        <v>481.17</v>
      </c>
      <c r="N283" s="49">
        <f t="shared" si="338"/>
        <v>26.09</v>
      </c>
      <c r="O283" s="130">
        <f t="shared" si="339"/>
        <v>159</v>
      </c>
      <c r="P283" s="130">
        <f t="shared" si="340"/>
        <v>0</v>
      </c>
      <c r="Q283" s="130">
        <f t="shared" si="341"/>
        <v>1307.24</v>
      </c>
      <c r="R283" s="49">
        <f t="shared" si="342"/>
        <v>0</v>
      </c>
      <c r="S283" s="49">
        <f t="shared" si="343"/>
        <v>298.13</v>
      </c>
      <c r="T283" s="130">
        <f t="shared" si="344"/>
        <v>120.29</v>
      </c>
      <c r="U283" s="49">
        <f t="shared" si="345"/>
        <v>11.18</v>
      </c>
      <c r="V283" s="130">
        <f t="shared" si="346"/>
        <v>159</v>
      </c>
      <c r="W283" s="130">
        <f t="shared" si="347"/>
        <v>0</v>
      </c>
      <c r="X283" s="49">
        <f t="shared" si="348"/>
        <v>588.6</v>
      </c>
      <c r="Y283" s="49">
        <f t="shared" si="349"/>
        <v>1895.84</v>
      </c>
      <c r="Z283" s="164"/>
      <c r="AA283" s="139" t="s">
        <v>87</v>
      </c>
      <c r="AB283" s="140">
        <f t="shared" ref="AB283:AH283" si="375">K283+R283</f>
        <v>44.72</v>
      </c>
      <c r="AC283" s="140">
        <f t="shared" si="375"/>
        <v>894.39</v>
      </c>
      <c r="AD283" s="140">
        <f t="shared" si="375"/>
        <v>601.46</v>
      </c>
      <c r="AE283" s="140">
        <f t="shared" si="375"/>
        <v>37.27</v>
      </c>
      <c r="AF283" s="140">
        <f t="shared" si="375"/>
        <v>318</v>
      </c>
      <c r="AG283" s="140">
        <f t="shared" si="375"/>
        <v>0</v>
      </c>
      <c r="AH283" s="140">
        <f t="shared" si="375"/>
        <v>1895.84</v>
      </c>
      <c r="AI283" s="139" t="s">
        <v>34</v>
      </c>
    </row>
    <row r="284" s="39" customFormat="1" ht="16" customHeight="1" spans="1:35">
      <c r="A284" s="129">
        <f t="shared" si="334"/>
        <v>281</v>
      </c>
      <c r="B284" s="49" t="s">
        <v>139</v>
      </c>
      <c r="C284" s="46" t="s">
        <v>748</v>
      </c>
      <c r="D284" s="202" t="s">
        <v>749</v>
      </c>
      <c r="E284" s="153">
        <v>3726.65</v>
      </c>
      <c r="F284" s="49">
        <v>3726.65</v>
      </c>
      <c r="G284" s="49">
        <v>6014.67</v>
      </c>
      <c r="H284" s="49">
        <v>3726.65</v>
      </c>
      <c r="I284" s="164">
        <v>2200</v>
      </c>
      <c r="J284" s="130"/>
      <c r="K284" s="49">
        <f t="shared" si="335"/>
        <v>44.72</v>
      </c>
      <c r="L284" s="49">
        <f t="shared" si="336"/>
        <v>596.26</v>
      </c>
      <c r="M284" s="130">
        <f t="shared" si="337"/>
        <v>481.17</v>
      </c>
      <c r="N284" s="49">
        <f t="shared" si="338"/>
        <v>26.09</v>
      </c>
      <c r="O284" s="130">
        <f t="shared" si="339"/>
        <v>110</v>
      </c>
      <c r="P284" s="130">
        <f t="shared" si="340"/>
        <v>0</v>
      </c>
      <c r="Q284" s="130">
        <f t="shared" si="341"/>
        <v>1258.24</v>
      </c>
      <c r="R284" s="49">
        <f t="shared" si="342"/>
        <v>0</v>
      </c>
      <c r="S284" s="49">
        <f t="shared" si="343"/>
        <v>298.13</v>
      </c>
      <c r="T284" s="130">
        <f t="shared" si="344"/>
        <v>120.29</v>
      </c>
      <c r="U284" s="49">
        <f t="shared" si="345"/>
        <v>11.18</v>
      </c>
      <c r="V284" s="130">
        <f t="shared" si="346"/>
        <v>110</v>
      </c>
      <c r="W284" s="130">
        <f t="shared" si="347"/>
        <v>0</v>
      </c>
      <c r="X284" s="49">
        <f t="shared" si="348"/>
        <v>539.6</v>
      </c>
      <c r="Y284" s="49">
        <f t="shared" si="349"/>
        <v>1797.84</v>
      </c>
      <c r="Z284" s="164"/>
      <c r="AA284" s="139" t="s">
        <v>77</v>
      </c>
      <c r="AB284" s="140">
        <f t="shared" ref="AB284:AH284" si="376">K284+R284</f>
        <v>44.72</v>
      </c>
      <c r="AC284" s="140">
        <f t="shared" si="376"/>
        <v>894.39</v>
      </c>
      <c r="AD284" s="140">
        <f t="shared" si="376"/>
        <v>601.46</v>
      </c>
      <c r="AE284" s="140">
        <f t="shared" si="376"/>
        <v>37.27</v>
      </c>
      <c r="AF284" s="140">
        <f t="shared" si="376"/>
        <v>220</v>
      </c>
      <c r="AG284" s="140">
        <f t="shared" si="376"/>
        <v>0</v>
      </c>
      <c r="AH284" s="140">
        <f t="shared" si="376"/>
        <v>1797.84</v>
      </c>
      <c r="AI284" s="139" t="s">
        <v>32</v>
      </c>
    </row>
    <row r="285" s="39" customFormat="1" ht="16" customHeight="1" spans="1:35">
      <c r="A285" s="129">
        <f t="shared" si="334"/>
        <v>282</v>
      </c>
      <c r="B285" s="49" t="s">
        <v>750</v>
      </c>
      <c r="C285" s="154" t="s">
        <v>751</v>
      </c>
      <c r="D285" s="202" t="s">
        <v>752</v>
      </c>
      <c r="E285" s="153">
        <v>3820</v>
      </c>
      <c r="F285" s="49">
        <v>0</v>
      </c>
      <c r="G285" s="49">
        <v>6014.67</v>
      </c>
      <c r="H285" s="49">
        <v>3820</v>
      </c>
      <c r="I285" s="164">
        <v>4180</v>
      </c>
      <c r="J285" s="130"/>
      <c r="K285" s="49">
        <f t="shared" si="335"/>
        <v>45.84</v>
      </c>
      <c r="L285" s="49">
        <f t="shared" si="336"/>
        <v>0</v>
      </c>
      <c r="M285" s="130">
        <f t="shared" si="337"/>
        <v>481.17</v>
      </c>
      <c r="N285" s="49">
        <f t="shared" si="338"/>
        <v>26.74</v>
      </c>
      <c r="O285" s="130">
        <f t="shared" si="339"/>
        <v>209</v>
      </c>
      <c r="P285" s="130">
        <f t="shared" si="340"/>
        <v>0</v>
      </c>
      <c r="Q285" s="130">
        <f t="shared" si="341"/>
        <v>762.75</v>
      </c>
      <c r="R285" s="49">
        <f t="shared" si="342"/>
        <v>0</v>
      </c>
      <c r="S285" s="49">
        <f t="shared" si="343"/>
        <v>0</v>
      </c>
      <c r="T285" s="130">
        <f t="shared" si="344"/>
        <v>120.29</v>
      </c>
      <c r="U285" s="49">
        <f t="shared" si="345"/>
        <v>11.46</v>
      </c>
      <c r="V285" s="130">
        <f t="shared" si="346"/>
        <v>209</v>
      </c>
      <c r="W285" s="130">
        <f t="shared" si="347"/>
        <v>0</v>
      </c>
      <c r="X285" s="49">
        <f t="shared" si="348"/>
        <v>340.75</v>
      </c>
      <c r="Y285" s="49">
        <f t="shared" si="349"/>
        <v>1103.5</v>
      </c>
      <c r="Z285" s="164"/>
      <c r="AA285" s="139" t="s">
        <v>64</v>
      </c>
      <c r="AB285" s="140">
        <f t="shared" ref="AB285:AH285" si="377">K285+R285</f>
        <v>45.84</v>
      </c>
      <c r="AC285" s="140">
        <f t="shared" si="377"/>
        <v>0</v>
      </c>
      <c r="AD285" s="140">
        <f t="shared" si="377"/>
        <v>601.46</v>
      </c>
      <c r="AE285" s="140">
        <f t="shared" si="377"/>
        <v>38.2</v>
      </c>
      <c r="AF285" s="140">
        <f t="shared" si="377"/>
        <v>418</v>
      </c>
      <c r="AG285" s="140">
        <f t="shared" si="377"/>
        <v>0</v>
      </c>
      <c r="AH285" s="140">
        <f t="shared" si="377"/>
        <v>1103.5</v>
      </c>
      <c r="AI285" s="139" t="s">
        <v>34</v>
      </c>
    </row>
    <row r="286" s="39" customFormat="1" ht="16" customHeight="1" spans="1:35">
      <c r="A286" s="129">
        <f t="shared" si="334"/>
        <v>283</v>
      </c>
      <c r="B286" s="49" t="s">
        <v>139</v>
      </c>
      <c r="C286" s="46" t="s">
        <v>753</v>
      </c>
      <c r="D286" s="450" t="s">
        <v>754</v>
      </c>
      <c r="E286" s="153">
        <v>3726.65</v>
      </c>
      <c r="F286" s="49">
        <v>3726.65</v>
      </c>
      <c r="G286" s="49">
        <v>6014.67</v>
      </c>
      <c r="H286" s="49">
        <v>3726.65</v>
      </c>
      <c r="I286" s="164">
        <v>2200</v>
      </c>
      <c r="J286" s="130"/>
      <c r="K286" s="49">
        <f t="shared" si="335"/>
        <v>44.72</v>
      </c>
      <c r="L286" s="49">
        <f t="shared" si="336"/>
        <v>596.26</v>
      </c>
      <c r="M286" s="130">
        <f t="shared" si="337"/>
        <v>481.17</v>
      </c>
      <c r="N286" s="49">
        <f t="shared" si="338"/>
        <v>26.09</v>
      </c>
      <c r="O286" s="130">
        <f t="shared" si="339"/>
        <v>110</v>
      </c>
      <c r="P286" s="130">
        <f t="shared" si="340"/>
        <v>0</v>
      </c>
      <c r="Q286" s="130">
        <f t="shared" si="341"/>
        <v>1258.24</v>
      </c>
      <c r="R286" s="49">
        <f t="shared" si="342"/>
        <v>0</v>
      </c>
      <c r="S286" s="49">
        <f t="shared" si="343"/>
        <v>298.13</v>
      </c>
      <c r="T286" s="130">
        <f t="shared" si="344"/>
        <v>120.29</v>
      </c>
      <c r="U286" s="49">
        <f t="shared" si="345"/>
        <v>11.18</v>
      </c>
      <c r="V286" s="130">
        <f t="shared" si="346"/>
        <v>110</v>
      </c>
      <c r="W286" s="130">
        <f t="shared" si="347"/>
        <v>0</v>
      </c>
      <c r="X286" s="49">
        <f t="shared" si="348"/>
        <v>539.6</v>
      </c>
      <c r="Y286" s="49">
        <f t="shared" si="349"/>
        <v>1797.84</v>
      </c>
      <c r="Z286" s="164"/>
      <c r="AA286" s="139" t="s">
        <v>77</v>
      </c>
      <c r="AB286" s="140">
        <f t="shared" ref="AB286:AH286" si="378">K286+R286</f>
        <v>44.72</v>
      </c>
      <c r="AC286" s="140">
        <f t="shared" si="378"/>
        <v>894.39</v>
      </c>
      <c r="AD286" s="140">
        <f t="shared" si="378"/>
        <v>601.46</v>
      </c>
      <c r="AE286" s="140">
        <f t="shared" si="378"/>
        <v>37.27</v>
      </c>
      <c r="AF286" s="140">
        <f t="shared" si="378"/>
        <v>220</v>
      </c>
      <c r="AG286" s="140">
        <f t="shared" si="378"/>
        <v>0</v>
      </c>
      <c r="AH286" s="140">
        <f t="shared" si="378"/>
        <v>1797.84</v>
      </c>
      <c r="AI286" s="139" t="s">
        <v>32</v>
      </c>
    </row>
    <row r="287" s="39" customFormat="1" ht="16" customHeight="1" spans="1:35">
      <c r="A287" s="129">
        <f t="shared" si="334"/>
        <v>284</v>
      </c>
      <c r="B287" s="49" t="s">
        <v>129</v>
      </c>
      <c r="C287" s="46" t="s">
        <v>755</v>
      </c>
      <c r="D287" s="450" t="s">
        <v>756</v>
      </c>
      <c r="E287" s="153">
        <v>3726.65</v>
      </c>
      <c r="F287" s="49">
        <v>3726.65</v>
      </c>
      <c r="G287" s="49">
        <v>6014.67</v>
      </c>
      <c r="H287" s="49">
        <v>3726.65</v>
      </c>
      <c r="I287" s="164">
        <v>3180</v>
      </c>
      <c r="J287" s="130"/>
      <c r="K287" s="49">
        <f t="shared" si="335"/>
        <v>44.72</v>
      </c>
      <c r="L287" s="49">
        <f t="shared" si="336"/>
        <v>596.26</v>
      </c>
      <c r="M287" s="130">
        <f t="shared" si="337"/>
        <v>481.17</v>
      </c>
      <c r="N287" s="49">
        <f t="shared" si="338"/>
        <v>26.09</v>
      </c>
      <c r="O287" s="130">
        <f t="shared" si="339"/>
        <v>159</v>
      </c>
      <c r="P287" s="130">
        <f t="shared" si="340"/>
        <v>0</v>
      </c>
      <c r="Q287" s="130">
        <f t="shared" si="341"/>
        <v>1307.24</v>
      </c>
      <c r="R287" s="49">
        <f t="shared" si="342"/>
        <v>0</v>
      </c>
      <c r="S287" s="49">
        <f t="shared" si="343"/>
        <v>298.13</v>
      </c>
      <c r="T287" s="130">
        <f t="shared" si="344"/>
        <v>120.29</v>
      </c>
      <c r="U287" s="49">
        <f t="shared" si="345"/>
        <v>11.18</v>
      </c>
      <c r="V287" s="130">
        <f t="shared" si="346"/>
        <v>159</v>
      </c>
      <c r="W287" s="130">
        <f t="shared" si="347"/>
        <v>0</v>
      </c>
      <c r="X287" s="49">
        <f t="shared" si="348"/>
        <v>588.6</v>
      </c>
      <c r="Y287" s="49">
        <f t="shared" si="349"/>
        <v>1895.84</v>
      </c>
      <c r="Z287" s="164"/>
      <c r="AA287" s="139" t="s">
        <v>61</v>
      </c>
      <c r="AB287" s="140">
        <f t="shared" ref="AB287:AH287" si="379">K287+R287</f>
        <v>44.72</v>
      </c>
      <c r="AC287" s="140">
        <f t="shared" si="379"/>
        <v>894.39</v>
      </c>
      <c r="AD287" s="140">
        <f t="shared" si="379"/>
        <v>601.46</v>
      </c>
      <c r="AE287" s="140">
        <f t="shared" si="379"/>
        <v>37.27</v>
      </c>
      <c r="AF287" s="140">
        <f t="shared" si="379"/>
        <v>318</v>
      </c>
      <c r="AG287" s="140">
        <f t="shared" si="379"/>
        <v>0</v>
      </c>
      <c r="AH287" s="140">
        <f t="shared" si="379"/>
        <v>1895.84</v>
      </c>
      <c r="AI287" s="139" t="s">
        <v>35</v>
      </c>
    </row>
    <row r="288" s="39" customFormat="1" ht="16" customHeight="1" spans="1:35">
      <c r="A288" s="129">
        <f t="shared" si="334"/>
        <v>285</v>
      </c>
      <c r="B288" s="49" t="s">
        <v>217</v>
      </c>
      <c r="C288" s="46" t="s">
        <v>759</v>
      </c>
      <c r="D288" s="450" t="s">
        <v>760</v>
      </c>
      <c r="E288" s="153">
        <v>3726.65</v>
      </c>
      <c r="F288" s="49">
        <v>3726.65</v>
      </c>
      <c r="G288" s="49">
        <v>6014.67</v>
      </c>
      <c r="H288" s="49">
        <v>3726.65</v>
      </c>
      <c r="I288" s="164">
        <v>2200</v>
      </c>
      <c r="J288" s="130"/>
      <c r="K288" s="49">
        <f t="shared" si="335"/>
        <v>44.72</v>
      </c>
      <c r="L288" s="49">
        <f t="shared" si="336"/>
        <v>596.26</v>
      </c>
      <c r="M288" s="130">
        <f t="shared" si="337"/>
        <v>481.17</v>
      </c>
      <c r="N288" s="49">
        <f t="shared" si="338"/>
        <v>26.09</v>
      </c>
      <c r="O288" s="130">
        <f t="shared" si="339"/>
        <v>110</v>
      </c>
      <c r="P288" s="130">
        <f t="shared" si="340"/>
        <v>0</v>
      </c>
      <c r="Q288" s="130">
        <f t="shared" si="341"/>
        <v>1258.24</v>
      </c>
      <c r="R288" s="49">
        <f t="shared" si="342"/>
        <v>0</v>
      </c>
      <c r="S288" s="49">
        <f t="shared" si="343"/>
        <v>298.13</v>
      </c>
      <c r="T288" s="130">
        <f t="shared" si="344"/>
        <v>120.29</v>
      </c>
      <c r="U288" s="49">
        <f t="shared" si="345"/>
        <v>11.18</v>
      </c>
      <c r="V288" s="130">
        <f t="shared" si="346"/>
        <v>110</v>
      </c>
      <c r="W288" s="130">
        <f t="shared" si="347"/>
        <v>0</v>
      </c>
      <c r="X288" s="49">
        <f t="shared" si="348"/>
        <v>539.6</v>
      </c>
      <c r="Y288" s="49">
        <f t="shared" si="349"/>
        <v>1797.84</v>
      </c>
      <c r="Z288" s="164"/>
      <c r="AA288" s="139" t="s">
        <v>57</v>
      </c>
      <c r="AB288" s="140">
        <f t="shared" ref="AB288:AH288" si="380">K288+R288</f>
        <v>44.72</v>
      </c>
      <c r="AC288" s="140">
        <f t="shared" si="380"/>
        <v>894.39</v>
      </c>
      <c r="AD288" s="140">
        <f t="shared" si="380"/>
        <v>601.46</v>
      </c>
      <c r="AE288" s="140">
        <f t="shared" si="380"/>
        <v>37.27</v>
      </c>
      <c r="AF288" s="140">
        <f t="shared" si="380"/>
        <v>220</v>
      </c>
      <c r="AG288" s="140">
        <f t="shared" si="380"/>
        <v>0</v>
      </c>
      <c r="AH288" s="140">
        <f t="shared" si="380"/>
        <v>1797.84</v>
      </c>
      <c r="AI288" s="139" t="s">
        <v>32</v>
      </c>
    </row>
    <row r="289" s="39" customFormat="1" ht="16" customHeight="1" spans="1:35">
      <c r="A289" s="129">
        <f t="shared" si="334"/>
        <v>286</v>
      </c>
      <c r="B289" s="49" t="s">
        <v>209</v>
      </c>
      <c r="C289" s="46" t="s">
        <v>761</v>
      </c>
      <c r="D289" s="450" t="s">
        <v>762</v>
      </c>
      <c r="E289" s="153">
        <v>3726.65</v>
      </c>
      <c r="F289" s="49">
        <v>3726.65</v>
      </c>
      <c r="G289" s="49">
        <v>6014.67</v>
      </c>
      <c r="H289" s="49">
        <v>3726.65</v>
      </c>
      <c r="I289" s="164">
        <v>2200</v>
      </c>
      <c r="J289" s="130"/>
      <c r="K289" s="49">
        <f t="shared" si="335"/>
        <v>44.72</v>
      </c>
      <c r="L289" s="49">
        <f t="shared" si="336"/>
        <v>596.26</v>
      </c>
      <c r="M289" s="130">
        <f t="shared" si="337"/>
        <v>481.17</v>
      </c>
      <c r="N289" s="49">
        <f t="shared" si="338"/>
        <v>26.09</v>
      </c>
      <c r="O289" s="130">
        <f t="shared" si="339"/>
        <v>110</v>
      </c>
      <c r="P289" s="130">
        <f t="shared" si="340"/>
        <v>0</v>
      </c>
      <c r="Q289" s="130">
        <f t="shared" si="341"/>
        <v>1258.24</v>
      </c>
      <c r="R289" s="49">
        <f t="shared" si="342"/>
        <v>0</v>
      </c>
      <c r="S289" s="49">
        <f t="shared" si="343"/>
        <v>298.13</v>
      </c>
      <c r="T289" s="130">
        <f t="shared" si="344"/>
        <v>120.29</v>
      </c>
      <c r="U289" s="49">
        <f t="shared" si="345"/>
        <v>11.18</v>
      </c>
      <c r="V289" s="130">
        <f t="shared" si="346"/>
        <v>110</v>
      </c>
      <c r="W289" s="130">
        <f t="shared" si="347"/>
        <v>0</v>
      </c>
      <c r="X289" s="49">
        <f t="shared" si="348"/>
        <v>539.6</v>
      </c>
      <c r="Y289" s="49">
        <f t="shared" si="349"/>
        <v>1797.84</v>
      </c>
      <c r="Z289" s="164"/>
      <c r="AA289" s="139" t="s">
        <v>75</v>
      </c>
      <c r="AB289" s="140">
        <f t="shared" ref="AB289:AH289" si="381">K289+R289</f>
        <v>44.72</v>
      </c>
      <c r="AC289" s="140">
        <f t="shared" si="381"/>
        <v>894.39</v>
      </c>
      <c r="AD289" s="140">
        <f t="shared" si="381"/>
        <v>601.46</v>
      </c>
      <c r="AE289" s="140">
        <f t="shared" si="381"/>
        <v>37.27</v>
      </c>
      <c r="AF289" s="140">
        <f t="shared" si="381"/>
        <v>220</v>
      </c>
      <c r="AG289" s="140">
        <f t="shared" si="381"/>
        <v>0</v>
      </c>
      <c r="AH289" s="140">
        <f t="shared" si="381"/>
        <v>1797.84</v>
      </c>
      <c r="AI289" s="139" t="s">
        <v>32</v>
      </c>
    </row>
    <row r="290" s="39" customFormat="1" ht="16" customHeight="1" spans="1:35">
      <c r="A290" s="129">
        <f t="shared" si="334"/>
        <v>287</v>
      </c>
      <c r="B290" s="49" t="s">
        <v>763</v>
      </c>
      <c r="C290" s="155" t="s">
        <v>764</v>
      </c>
      <c r="D290" s="460" t="s">
        <v>765</v>
      </c>
      <c r="E290" s="153">
        <v>3726.65</v>
      </c>
      <c r="F290" s="49">
        <v>3726.65</v>
      </c>
      <c r="G290" s="130">
        <v>6014.67</v>
      </c>
      <c r="H290" s="49">
        <v>3726.65</v>
      </c>
      <c r="I290" s="164">
        <v>0</v>
      </c>
      <c r="J290" s="130"/>
      <c r="K290" s="49">
        <f t="shared" si="335"/>
        <v>44.72</v>
      </c>
      <c r="L290" s="49">
        <f t="shared" si="336"/>
        <v>596.26</v>
      </c>
      <c r="M290" s="130">
        <f t="shared" si="337"/>
        <v>481.17</v>
      </c>
      <c r="N290" s="49">
        <f t="shared" si="338"/>
        <v>26.09</v>
      </c>
      <c r="O290" s="130">
        <f t="shared" si="339"/>
        <v>0</v>
      </c>
      <c r="P290" s="130">
        <f t="shared" si="340"/>
        <v>0</v>
      </c>
      <c r="Q290" s="130">
        <f t="shared" si="341"/>
        <v>1148.24</v>
      </c>
      <c r="R290" s="49">
        <f t="shared" si="342"/>
        <v>0</v>
      </c>
      <c r="S290" s="49">
        <f t="shared" si="343"/>
        <v>298.13</v>
      </c>
      <c r="T290" s="130">
        <f t="shared" si="344"/>
        <v>120.29</v>
      </c>
      <c r="U290" s="49">
        <f t="shared" si="345"/>
        <v>11.18</v>
      </c>
      <c r="V290" s="130">
        <f t="shared" si="346"/>
        <v>0</v>
      </c>
      <c r="W290" s="130">
        <f t="shared" si="347"/>
        <v>0</v>
      </c>
      <c r="X290" s="49">
        <f t="shared" si="348"/>
        <v>429.6</v>
      </c>
      <c r="Y290" s="49">
        <f t="shared" si="349"/>
        <v>1577.84</v>
      </c>
      <c r="Z290" s="164"/>
      <c r="AA290" s="139" t="s">
        <v>91</v>
      </c>
      <c r="AB290" s="140">
        <f t="shared" ref="AB290:AH290" si="382">K290+R290</f>
        <v>44.72</v>
      </c>
      <c r="AC290" s="140">
        <f t="shared" si="382"/>
        <v>894.39</v>
      </c>
      <c r="AD290" s="140">
        <f t="shared" si="382"/>
        <v>601.46</v>
      </c>
      <c r="AE290" s="140">
        <f t="shared" si="382"/>
        <v>37.27</v>
      </c>
      <c r="AF290" s="140">
        <f t="shared" si="382"/>
        <v>0</v>
      </c>
      <c r="AG290" s="140">
        <f t="shared" si="382"/>
        <v>0</v>
      </c>
      <c r="AH290" s="140">
        <f t="shared" si="382"/>
        <v>1577.84</v>
      </c>
      <c r="AI290" s="139" t="s">
        <v>31</v>
      </c>
    </row>
    <row r="291" s="39" customFormat="1" ht="16" customHeight="1" spans="1:35">
      <c r="A291" s="129">
        <f t="shared" si="334"/>
        <v>288</v>
      </c>
      <c r="B291" s="49" t="s">
        <v>763</v>
      </c>
      <c r="C291" s="155" t="s">
        <v>766</v>
      </c>
      <c r="D291" s="460" t="s">
        <v>767</v>
      </c>
      <c r="E291" s="153">
        <v>3726.65</v>
      </c>
      <c r="F291" s="49">
        <v>3726.65</v>
      </c>
      <c r="G291" s="49">
        <v>6014.67</v>
      </c>
      <c r="H291" s="49">
        <v>3726.65</v>
      </c>
      <c r="I291" s="164">
        <v>0</v>
      </c>
      <c r="J291" s="130"/>
      <c r="K291" s="49">
        <f t="shared" si="335"/>
        <v>44.72</v>
      </c>
      <c r="L291" s="49">
        <f t="shared" si="336"/>
        <v>596.26</v>
      </c>
      <c r="M291" s="130">
        <f t="shared" si="337"/>
        <v>481.17</v>
      </c>
      <c r="N291" s="49">
        <f t="shared" si="338"/>
        <v>26.09</v>
      </c>
      <c r="O291" s="130">
        <f t="shared" si="339"/>
        <v>0</v>
      </c>
      <c r="P291" s="130">
        <f t="shared" si="340"/>
        <v>0</v>
      </c>
      <c r="Q291" s="130">
        <f t="shared" si="341"/>
        <v>1148.24</v>
      </c>
      <c r="R291" s="49">
        <f t="shared" si="342"/>
        <v>0</v>
      </c>
      <c r="S291" s="49">
        <f t="shared" si="343"/>
        <v>298.13</v>
      </c>
      <c r="T291" s="130">
        <f t="shared" si="344"/>
        <v>120.29</v>
      </c>
      <c r="U291" s="49">
        <f t="shared" si="345"/>
        <v>11.18</v>
      </c>
      <c r="V291" s="130">
        <f t="shared" si="346"/>
        <v>0</v>
      </c>
      <c r="W291" s="130">
        <f t="shared" si="347"/>
        <v>0</v>
      </c>
      <c r="X291" s="49">
        <f t="shared" si="348"/>
        <v>429.6</v>
      </c>
      <c r="Y291" s="49">
        <f t="shared" si="349"/>
        <v>1577.84</v>
      </c>
      <c r="Z291" s="164"/>
      <c r="AA291" s="139" t="s">
        <v>91</v>
      </c>
      <c r="AB291" s="140">
        <f t="shared" ref="AB291:AH291" si="383">K291+R291</f>
        <v>44.72</v>
      </c>
      <c r="AC291" s="140">
        <f t="shared" si="383"/>
        <v>894.39</v>
      </c>
      <c r="AD291" s="140">
        <f t="shared" si="383"/>
        <v>601.46</v>
      </c>
      <c r="AE291" s="140">
        <f t="shared" si="383"/>
        <v>37.27</v>
      </c>
      <c r="AF291" s="140">
        <f t="shared" si="383"/>
        <v>0</v>
      </c>
      <c r="AG291" s="140">
        <f t="shared" si="383"/>
        <v>0</v>
      </c>
      <c r="AH291" s="140">
        <f t="shared" si="383"/>
        <v>1577.84</v>
      </c>
      <c r="AI291" s="139" t="s">
        <v>31</v>
      </c>
    </row>
    <row r="292" s="39" customFormat="1" ht="16" customHeight="1" spans="1:35">
      <c r="A292" s="129">
        <f t="shared" si="334"/>
        <v>289</v>
      </c>
      <c r="B292" s="49" t="s">
        <v>146</v>
      </c>
      <c r="C292" s="157" t="s">
        <v>768</v>
      </c>
      <c r="D292" s="202" t="s">
        <v>769</v>
      </c>
      <c r="E292" s="153">
        <v>3726.65</v>
      </c>
      <c r="F292" s="49">
        <v>3726.65</v>
      </c>
      <c r="G292" s="49">
        <v>6014.67</v>
      </c>
      <c r="H292" s="49">
        <v>3726.65</v>
      </c>
      <c r="I292" s="164">
        <v>3180</v>
      </c>
      <c r="J292" s="130"/>
      <c r="K292" s="49">
        <f t="shared" si="335"/>
        <v>44.72</v>
      </c>
      <c r="L292" s="49">
        <f t="shared" si="336"/>
        <v>596.26</v>
      </c>
      <c r="M292" s="130">
        <f t="shared" si="337"/>
        <v>481.17</v>
      </c>
      <c r="N292" s="49">
        <f t="shared" si="338"/>
        <v>26.09</v>
      </c>
      <c r="O292" s="130">
        <f t="shared" si="339"/>
        <v>159</v>
      </c>
      <c r="P292" s="130">
        <f t="shared" si="340"/>
        <v>0</v>
      </c>
      <c r="Q292" s="130">
        <f t="shared" si="341"/>
        <v>1307.24</v>
      </c>
      <c r="R292" s="49">
        <f t="shared" si="342"/>
        <v>0</v>
      </c>
      <c r="S292" s="49">
        <f t="shared" si="343"/>
        <v>298.13</v>
      </c>
      <c r="T292" s="130">
        <f t="shared" si="344"/>
        <v>120.29</v>
      </c>
      <c r="U292" s="49">
        <f t="shared" si="345"/>
        <v>11.18</v>
      </c>
      <c r="V292" s="130">
        <f t="shared" si="346"/>
        <v>159</v>
      </c>
      <c r="W292" s="130">
        <f t="shared" si="347"/>
        <v>0</v>
      </c>
      <c r="X292" s="49">
        <f t="shared" si="348"/>
        <v>588.6</v>
      </c>
      <c r="Y292" s="49">
        <f t="shared" si="349"/>
        <v>1895.84</v>
      </c>
      <c r="Z292" s="164"/>
      <c r="AA292" s="139" t="s">
        <v>87</v>
      </c>
      <c r="AB292" s="140">
        <f t="shared" ref="AB292:AH292" si="384">K292+R292</f>
        <v>44.72</v>
      </c>
      <c r="AC292" s="140">
        <f t="shared" si="384"/>
        <v>894.39</v>
      </c>
      <c r="AD292" s="140">
        <f t="shared" si="384"/>
        <v>601.46</v>
      </c>
      <c r="AE292" s="140">
        <f t="shared" si="384"/>
        <v>37.27</v>
      </c>
      <c r="AF292" s="140">
        <f t="shared" si="384"/>
        <v>318</v>
      </c>
      <c r="AG292" s="140">
        <f t="shared" si="384"/>
        <v>0</v>
      </c>
      <c r="AH292" s="140">
        <f t="shared" si="384"/>
        <v>1895.84</v>
      </c>
      <c r="AI292" s="139" t="s">
        <v>34</v>
      </c>
    </row>
    <row r="293" s="39" customFormat="1" ht="16" customHeight="1" spans="1:35">
      <c r="A293" s="129">
        <f t="shared" si="334"/>
        <v>290</v>
      </c>
      <c r="B293" s="49" t="s">
        <v>201</v>
      </c>
      <c r="C293" s="157" t="s">
        <v>772</v>
      </c>
      <c r="D293" s="202" t="s">
        <v>773</v>
      </c>
      <c r="E293" s="153">
        <v>3726.65</v>
      </c>
      <c r="F293" s="49">
        <v>3726.65</v>
      </c>
      <c r="G293" s="49">
        <v>6014.67</v>
      </c>
      <c r="H293" s="49">
        <v>3726.65</v>
      </c>
      <c r="I293" s="164">
        <v>2200</v>
      </c>
      <c r="J293" s="130"/>
      <c r="K293" s="49">
        <f t="shared" si="335"/>
        <v>44.72</v>
      </c>
      <c r="L293" s="49">
        <f t="shared" si="336"/>
        <v>596.26</v>
      </c>
      <c r="M293" s="130">
        <f t="shared" si="337"/>
        <v>481.17</v>
      </c>
      <c r="N293" s="49">
        <f t="shared" si="338"/>
        <v>26.09</v>
      </c>
      <c r="O293" s="130">
        <f t="shared" si="339"/>
        <v>110</v>
      </c>
      <c r="P293" s="130">
        <f t="shared" si="340"/>
        <v>0</v>
      </c>
      <c r="Q293" s="130">
        <f t="shared" si="341"/>
        <v>1258.24</v>
      </c>
      <c r="R293" s="49">
        <f t="shared" si="342"/>
        <v>0</v>
      </c>
      <c r="S293" s="49">
        <f t="shared" si="343"/>
        <v>298.13</v>
      </c>
      <c r="T293" s="130">
        <f t="shared" si="344"/>
        <v>120.29</v>
      </c>
      <c r="U293" s="49">
        <f t="shared" si="345"/>
        <v>11.18</v>
      </c>
      <c r="V293" s="130">
        <f t="shared" si="346"/>
        <v>110</v>
      </c>
      <c r="W293" s="130">
        <f t="shared" si="347"/>
        <v>0</v>
      </c>
      <c r="X293" s="49">
        <f t="shared" si="348"/>
        <v>539.6</v>
      </c>
      <c r="Y293" s="49">
        <f t="shared" si="349"/>
        <v>1797.84</v>
      </c>
      <c r="Z293" s="164"/>
      <c r="AA293" s="139" t="s">
        <v>70</v>
      </c>
      <c r="AB293" s="140">
        <f t="shared" ref="AB293:AH293" si="385">K293+R293</f>
        <v>44.72</v>
      </c>
      <c r="AC293" s="140">
        <f t="shared" si="385"/>
        <v>894.39</v>
      </c>
      <c r="AD293" s="140">
        <f t="shared" si="385"/>
        <v>601.46</v>
      </c>
      <c r="AE293" s="140">
        <f t="shared" si="385"/>
        <v>37.27</v>
      </c>
      <c r="AF293" s="140">
        <f t="shared" si="385"/>
        <v>220</v>
      </c>
      <c r="AG293" s="140">
        <f t="shared" si="385"/>
        <v>0</v>
      </c>
      <c r="AH293" s="140">
        <f t="shared" si="385"/>
        <v>1797.84</v>
      </c>
      <c r="AI293" s="139" t="s">
        <v>32</v>
      </c>
    </row>
    <row r="294" s="39" customFormat="1" ht="16" customHeight="1" spans="1:35">
      <c r="A294" s="129">
        <f t="shared" si="334"/>
        <v>291</v>
      </c>
      <c r="B294" s="49" t="s">
        <v>201</v>
      </c>
      <c r="C294" s="157" t="s">
        <v>774</v>
      </c>
      <c r="D294" s="202" t="s">
        <v>775</v>
      </c>
      <c r="E294" s="153">
        <v>3726.65</v>
      </c>
      <c r="F294" s="49">
        <v>3726.65</v>
      </c>
      <c r="G294" s="49">
        <v>6014.67</v>
      </c>
      <c r="H294" s="49">
        <v>3726.65</v>
      </c>
      <c r="I294" s="164">
        <v>0</v>
      </c>
      <c r="J294" s="130"/>
      <c r="K294" s="49">
        <f t="shared" si="335"/>
        <v>44.72</v>
      </c>
      <c r="L294" s="49">
        <f t="shared" si="336"/>
        <v>596.26</v>
      </c>
      <c r="M294" s="130">
        <f t="shared" si="337"/>
        <v>481.17</v>
      </c>
      <c r="N294" s="49">
        <f t="shared" si="338"/>
        <v>26.09</v>
      </c>
      <c r="O294" s="130">
        <f t="shared" si="339"/>
        <v>0</v>
      </c>
      <c r="P294" s="130">
        <f t="shared" si="340"/>
        <v>0</v>
      </c>
      <c r="Q294" s="130">
        <f t="shared" si="341"/>
        <v>1148.24</v>
      </c>
      <c r="R294" s="49">
        <f t="shared" si="342"/>
        <v>0</v>
      </c>
      <c r="S294" s="49">
        <f t="shared" si="343"/>
        <v>298.13</v>
      </c>
      <c r="T294" s="130">
        <f t="shared" si="344"/>
        <v>120.29</v>
      </c>
      <c r="U294" s="49">
        <f t="shared" si="345"/>
        <v>11.18</v>
      </c>
      <c r="V294" s="130">
        <f t="shared" si="346"/>
        <v>0</v>
      </c>
      <c r="W294" s="130">
        <f t="shared" si="347"/>
        <v>0</v>
      </c>
      <c r="X294" s="49">
        <f t="shared" si="348"/>
        <v>429.6</v>
      </c>
      <c r="Y294" s="49">
        <f t="shared" si="349"/>
        <v>1577.84</v>
      </c>
      <c r="Z294" s="164"/>
      <c r="AA294" s="139" t="s">
        <v>66</v>
      </c>
      <c r="AB294" s="140">
        <f t="shared" ref="AB294:AH294" si="386">K294+R294</f>
        <v>44.72</v>
      </c>
      <c r="AC294" s="140">
        <f t="shared" si="386"/>
        <v>894.39</v>
      </c>
      <c r="AD294" s="140">
        <f t="shared" si="386"/>
        <v>601.46</v>
      </c>
      <c r="AE294" s="140">
        <f t="shared" si="386"/>
        <v>37.27</v>
      </c>
      <c r="AF294" s="140">
        <f t="shared" si="386"/>
        <v>0</v>
      </c>
      <c r="AG294" s="140">
        <f t="shared" si="386"/>
        <v>0</v>
      </c>
      <c r="AH294" s="140">
        <f t="shared" si="386"/>
        <v>1577.84</v>
      </c>
      <c r="AI294" s="139" t="s">
        <v>32</v>
      </c>
    </row>
    <row r="295" s="39" customFormat="1" ht="16" customHeight="1" spans="1:35">
      <c r="A295" s="129">
        <f t="shared" si="334"/>
        <v>292</v>
      </c>
      <c r="B295" s="49" t="s">
        <v>209</v>
      </c>
      <c r="C295" s="157" t="s">
        <v>776</v>
      </c>
      <c r="D295" s="202" t="s">
        <v>777</v>
      </c>
      <c r="E295" s="153">
        <v>3726.65</v>
      </c>
      <c r="F295" s="49">
        <v>3726.65</v>
      </c>
      <c r="G295" s="49">
        <v>6014.67</v>
      </c>
      <c r="H295" s="49">
        <v>3726.65</v>
      </c>
      <c r="I295" s="164">
        <v>2200</v>
      </c>
      <c r="J295" s="130"/>
      <c r="K295" s="49">
        <f t="shared" si="335"/>
        <v>44.72</v>
      </c>
      <c r="L295" s="49">
        <f t="shared" si="336"/>
        <v>596.26</v>
      </c>
      <c r="M295" s="130">
        <f t="shared" si="337"/>
        <v>481.17</v>
      </c>
      <c r="N295" s="49">
        <f t="shared" si="338"/>
        <v>26.09</v>
      </c>
      <c r="O295" s="130">
        <f t="shared" si="339"/>
        <v>110</v>
      </c>
      <c r="P295" s="130">
        <f t="shared" si="340"/>
        <v>0</v>
      </c>
      <c r="Q295" s="130">
        <f t="shared" si="341"/>
        <v>1258.24</v>
      </c>
      <c r="R295" s="49">
        <f t="shared" si="342"/>
        <v>0</v>
      </c>
      <c r="S295" s="49">
        <f t="shared" si="343"/>
        <v>298.13</v>
      </c>
      <c r="T295" s="130">
        <f t="shared" si="344"/>
        <v>120.29</v>
      </c>
      <c r="U295" s="49">
        <f t="shared" si="345"/>
        <v>11.18</v>
      </c>
      <c r="V295" s="130">
        <f t="shared" si="346"/>
        <v>110</v>
      </c>
      <c r="W295" s="130">
        <f t="shared" si="347"/>
        <v>0</v>
      </c>
      <c r="X295" s="49">
        <f t="shared" si="348"/>
        <v>539.6</v>
      </c>
      <c r="Y295" s="49">
        <f t="shared" si="349"/>
        <v>1797.84</v>
      </c>
      <c r="Z295" s="164"/>
      <c r="AA295" s="139" t="s">
        <v>69</v>
      </c>
      <c r="AB295" s="140">
        <f t="shared" ref="AB295:AH295" si="387">K295+R295</f>
        <v>44.72</v>
      </c>
      <c r="AC295" s="140">
        <f t="shared" si="387"/>
        <v>894.39</v>
      </c>
      <c r="AD295" s="140">
        <f t="shared" si="387"/>
        <v>601.46</v>
      </c>
      <c r="AE295" s="140">
        <f t="shared" si="387"/>
        <v>37.27</v>
      </c>
      <c r="AF295" s="140">
        <f t="shared" si="387"/>
        <v>220</v>
      </c>
      <c r="AG295" s="140">
        <f t="shared" si="387"/>
        <v>0</v>
      </c>
      <c r="AH295" s="140">
        <f t="shared" si="387"/>
        <v>1797.84</v>
      </c>
      <c r="AI295" s="139" t="s">
        <v>32</v>
      </c>
    </row>
    <row r="296" s="39" customFormat="1" ht="16" customHeight="1" spans="1:35">
      <c r="A296" s="129">
        <f t="shared" si="334"/>
        <v>293</v>
      </c>
      <c r="B296" s="49" t="s">
        <v>209</v>
      </c>
      <c r="C296" s="157" t="s">
        <v>778</v>
      </c>
      <c r="D296" s="202" t="s">
        <v>779</v>
      </c>
      <c r="E296" s="158">
        <v>3726.65</v>
      </c>
      <c r="F296" s="130">
        <v>3726.65</v>
      </c>
      <c r="G296" s="130">
        <v>6014.67</v>
      </c>
      <c r="H296" s="130">
        <v>3726.65</v>
      </c>
      <c r="I296" s="164">
        <v>2200</v>
      </c>
      <c r="J296" s="130"/>
      <c r="K296" s="49">
        <f t="shared" si="335"/>
        <v>44.72</v>
      </c>
      <c r="L296" s="49">
        <f t="shared" si="336"/>
        <v>596.26</v>
      </c>
      <c r="M296" s="130">
        <f t="shared" si="337"/>
        <v>481.17</v>
      </c>
      <c r="N296" s="49">
        <f t="shared" si="338"/>
        <v>26.09</v>
      </c>
      <c r="O296" s="130">
        <f t="shared" si="339"/>
        <v>110</v>
      </c>
      <c r="P296" s="130">
        <f t="shared" si="340"/>
        <v>0</v>
      </c>
      <c r="Q296" s="130">
        <f t="shared" si="341"/>
        <v>1258.24</v>
      </c>
      <c r="R296" s="49">
        <f t="shared" si="342"/>
        <v>0</v>
      </c>
      <c r="S296" s="49">
        <f t="shared" si="343"/>
        <v>298.13</v>
      </c>
      <c r="T296" s="130">
        <f t="shared" si="344"/>
        <v>120.29</v>
      </c>
      <c r="U296" s="49">
        <f t="shared" si="345"/>
        <v>11.18</v>
      </c>
      <c r="V296" s="130">
        <f t="shared" si="346"/>
        <v>110</v>
      </c>
      <c r="W296" s="130">
        <f t="shared" si="347"/>
        <v>0</v>
      </c>
      <c r="X296" s="49">
        <f t="shared" si="348"/>
        <v>539.6</v>
      </c>
      <c r="Y296" s="49">
        <f t="shared" si="349"/>
        <v>1797.84</v>
      </c>
      <c r="Z296" s="164"/>
      <c r="AA296" s="139" t="s">
        <v>69</v>
      </c>
      <c r="AB296" s="140">
        <f t="shared" ref="AB296:AH296" si="388">K296+R296</f>
        <v>44.72</v>
      </c>
      <c r="AC296" s="140">
        <f t="shared" si="388"/>
        <v>894.39</v>
      </c>
      <c r="AD296" s="140">
        <f t="shared" si="388"/>
        <v>601.46</v>
      </c>
      <c r="AE296" s="140">
        <f t="shared" si="388"/>
        <v>37.27</v>
      </c>
      <c r="AF296" s="140">
        <f t="shared" si="388"/>
        <v>220</v>
      </c>
      <c r="AG296" s="140">
        <f t="shared" si="388"/>
        <v>0</v>
      </c>
      <c r="AH296" s="140">
        <f t="shared" si="388"/>
        <v>1797.84</v>
      </c>
      <c r="AI296" s="139" t="s">
        <v>32</v>
      </c>
    </row>
    <row r="297" s="39" customFormat="1" ht="16" customHeight="1" spans="1:35">
      <c r="A297" s="129">
        <f t="shared" si="334"/>
        <v>294</v>
      </c>
      <c r="B297" s="49" t="s">
        <v>209</v>
      </c>
      <c r="C297" s="157" t="s">
        <v>780</v>
      </c>
      <c r="D297" s="202" t="s">
        <v>781</v>
      </c>
      <c r="E297" s="158">
        <v>3726.65</v>
      </c>
      <c r="F297" s="130">
        <v>3726.65</v>
      </c>
      <c r="G297" s="130">
        <v>6014.67</v>
      </c>
      <c r="H297" s="130">
        <v>3726.65</v>
      </c>
      <c r="I297" s="164">
        <v>2200</v>
      </c>
      <c r="J297" s="130"/>
      <c r="K297" s="49">
        <f t="shared" si="335"/>
        <v>44.72</v>
      </c>
      <c r="L297" s="49">
        <f t="shared" si="336"/>
        <v>596.26</v>
      </c>
      <c r="M297" s="130">
        <f t="shared" si="337"/>
        <v>481.17</v>
      </c>
      <c r="N297" s="49">
        <f t="shared" si="338"/>
        <v>26.09</v>
      </c>
      <c r="O297" s="130">
        <f t="shared" si="339"/>
        <v>110</v>
      </c>
      <c r="P297" s="130">
        <f t="shared" si="340"/>
        <v>0</v>
      </c>
      <c r="Q297" s="130">
        <f t="shared" si="341"/>
        <v>1258.24</v>
      </c>
      <c r="R297" s="49">
        <f t="shared" si="342"/>
        <v>0</v>
      </c>
      <c r="S297" s="49">
        <f t="shared" si="343"/>
        <v>298.13</v>
      </c>
      <c r="T297" s="130">
        <f t="shared" si="344"/>
        <v>120.29</v>
      </c>
      <c r="U297" s="49">
        <f t="shared" si="345"/>
        <v>11.18</v>
      </c>
      <c r="V297" s="130">
        <f t="shared" si="346"/>
        <v>110</v>
      </c>
      <c r="W297" s="130">
        <f t="shared" si="347"/>
        <v>0</v>
      </c>
      <c r="X297" s="49">
        <f t="shared" si="348"/>
        <v>539.6</v>
      </c>
      <c r="Y297" s="49">
        <f t="shared" si="349"/>
        <v>1797.84</v>
      </c>
      <c r="Z297" s="164"/>
      <c r="AA297" s="139" t="s">
        <v>69</v>
      </c>
      <c r="AB297" s="140">
        <f t="shared" ref="AB297:AH297" si="389">K297+R297</f>
        <v>44.72</v>
      </c>
      <c r="AC297" s="140">
        <f t="shared" si="389"/>
        <v>894.39</v>
      </c>
      <c r="AD297" s="140">
        <f t="shared" si="389"/>
        <v>601.46</v>
      </c>
      <c r="AE297" s="140">
        <f t="shared" si="389"/>
        <v>37.27</v>
      </c>
      <c r="AF297" s="140">
        <f t="shared" si="389"/>
        <v>220</v>
      </c>
      <c r="AG297" s="140">
        <f t="shared" si="389"/>
        <v>0</v>
      </c>
      <c r="AH297" s="140">
        <f t="shared" si="389"/>
        <v>1797.84</v>
      </c>
      <c r="AI297" s="139" t="s">
        <v>32</v>
      </c>
    </row>
    <row r="298" s="39" customFormat="1" ht="16" customHeight="1" spans="1:35">
      <c r="A298" s="129">
        <f t="shared" si="334"/>
        <v>295</v>
      </c>
      <c r="B298" s="49" t="s">
        <v>209</v>
      </c>
      <c r="C298" s="157" t="s">
        <v>784</v>
      </c>
      <c r="D298" s="202" t="s">
        <v>785</v>
      </c>
      <c r="E298" s="158">
        <v>3726.65</v>
      </c>
      <c r="F298" s="130">
        <v>3726.65</v>
      </c>
      <c r="G298" s="130">
        <v>6014.67</v>
      </c>
      <c r="H298" s="130">
        <v>3726.65</v>
      </c>
      <c r="I298" s="164">
        <v>2200</v>
      </c>
      <c r="J298" s="130"/>
      <c r="K298" s="49">
        <f t="shared" si="335"/>
        <v>44.72</v>
      </c>
      <c r="L298" s="49">
        <f t="shared" si="336"/>
        <v>596.26</v>
      </c>
      <c r="M298" s="130">
        <f t="shared" si="337"/>
        <v>481.17</v>
      </c>
      <c r="N298" s="49">
        <f t="shared" si="338"/>
        <v>26.09</v>
      </c>
      <c r="O298" s="130">
        <f t="shared" si="339"/>
        <v>110</v>
      </c>
      <c r="P298" s="130">
        <f t="shared" si="340"/>
        <v>0</v>
      </c>
      <c r="Q298" s="130">
        <f t="shared" si="341"/>
        <v>1258.24</v>
      </c>
      <c r="R298" s="49">
        <f t="shared" si="342"/>
        <v>0</v>
      </c>
      <c r="S298" s="49">
        <f t="shared" si="343"/>
        <v>298.13</v>
      </c>
      <c r="T298" s="130">
        <f t="shared" si="344"/>
        <v>120.29</v>
      </c>
      <c r="U298" s="49">
        <f t="shared" si="345"/>
        <v>11.18</v>
      </c>
      <c r="V298" s="130">
        <f t="shared" si="346"/>
        <v>110</v>
      </c>
      <c r="W298" s="130">
        <f t="shared" si="347"/>
        <v>0</v>
      </c>
      <c r="X298" s="49">
        <f t="shared" si="348"/>
        <v>539.6</v>
      </c>
      <c r="Y298" s="49">
        <f t="shared" si="349"/>
        <v>1797.84</v>
      </c>
      <c r="Z298" s="164"/>
      <c r="AA298" s="139" t="s">
        <v>69</v>
      </c>
      <c r="AB298" s="140">
        <f t="shared" ref="AB298:AH298" si="390">K298+R298</f>
        <v>44.72</v>
      </c>
      <c r="AC298" s="140">
        <f t="shared" si="390"/>
        <v>894.39</v>
      </c>
      <c r="AD298" s="140">
        <f t="shared" si="390"/>
        <v>601.46</v>
      </c>
      <c r="AE298" s="140">
        <f t="shared" si="390"/>
        <v>37.27</v>
      </c>
      <c r="AF298" s="140">
        <f t="shared" si="390"/>
        <v>220</v>
      </c>
      <c r="AG298" s="140">
        <f t="shared" si="390"/>
        <v>0</v>
      </c>
      <c r="AH298" s="140">
        <f t="shared" si="390"/>
        <v>1797.84</v>
      </c>
      <c r="AI298" s="139" t="s">
        <v>32</v>
      </c>
    </row>
    <row r="299" s="39" customFormat="1" ht="16" customHeight="1" spans="1:35">
      <c r="A299" s="129">
        <f t="shared" si="334"/>
        <v>296</v>
      </c>
      <c r="B299" s="49" t="s">
        <v>209</v>
      </c>
      <c r="C299" s="157" t="s">
        <v>786</v>
      </c>
      <c r="D299" s="202" t="s">
        <v>787</v>
      </c>
      <c r="E299" s="158">
        <v>3726.65</v>
      </c>
      <c r="F299" s="130">
        <v>3726.65</v>
      </c>
      <c r="G299" s="130">
        <v>6014.67</v>
      </c>
      <c r="H299" s="130">
        <v>3726.65</v>
      </c>
      <c r="I299" s="164">
        <v>2200</v>
      </c>
      <c r="J299" s="130"/>
      <c r="K299" s="49">
        <f t="shared" si="335"/>
        <v>44.72</v>
      </c>
      <c r="L299" s="49">
        <f t="shared" si="336"/>
        <v>596.26</v>
      </c>
      <c r="M299" s="130">
        <f t="shared" si="337"/>
        <v>481.17</v>
      </c>
      <c r="N299" s="49">
        <f t="shared" si="338"/>
        <v>26.09</v>
      </c>
      <c r="O299" s="130">
        <f t="shared" si="339"/>
        <v>110</v>
      </c>
      <c r="P299" s="130">
        <f t="shared" si="340"/>
        <v>0</v>
      </c>
      <c r="Q299" s="130">
        <f t="shared" si="341"/>
        <v>1258.24</v>
      </c>
      <c r="R299" s="49">
        <f t="shared" si="342"/>
        <v>0</v>
      </c>
      <c r="S299" s="49">
        <f t="shared" si="343"/>
        <v>298.13</v>
      </c>
      <c r="T299" s="130">
        <f t="shared" si="344"/>
        <v>120.29</v>
      </c>
      <c r="U299" s="49">
        <f t="shared" si="345"/>
        <v>11.18</v>
      </c>
      <c r="V299" s="130">
        <f t="shared" si="346"/>
        <v>110</v>
      </c>
      <c r="W299" s="130">
        <f t="shared" si="347"/>
        <v>0</v>
      </c>
      <c r="X299" s="49">
        <f t="shared" si="348"/>
        <v>539.6</v>
      </c>
      <c r="Y299" s="49">
        <f t="shared" si="349"/>
        <v>1797.84</v>
      </c>
      <c r="Z299" s="164"/>
      <c r="AA299" s="139" t="s">
        <v>69</v>
      </c>
      <c r="AB299" s="140">
        <f t="shared" ref="AB299:AH299" si="391">K299+R299</f>
        <v>44.72</v>
      </c>
      <c r="AC299" s="140">
        <f t="shared" si="391"/>
        <v>894.39</v>
      </c>
      <c r="AD299" s="140">
        <f t="shared" si="391"/>
        <v>601.46</v>
      </c>
      <c r="AE299" s="140">
        <f t="shared" si="391"/>
        <v>37.27</v>
      </c>
      <c r="AF299" s="140">
        <f t="shared" si="391"/>
        <v>220</v>
      </c>
      <c r="AG299" s="140">
        <f t="shared" si="391"/>
        <v>0</v>
      </c>
      <c r="AH299" s="140">
        <f t="shared" si="391"/>
        <v>1797.84</v>
      </c>
      <c r="AI299" s="139" t="s">
        <v>32</v>
      </c>
    </row>
    <row r="300" s="39" customFormat="1" ht="16" customHeight="1" spans="1:35">
      <c r="A300" s="129">
        <f t="shared" si="334"/>
        <v>297</v>
      </c>
      <c r="B300" s="49" t="s">
        <v>209</v>
      </c>
      <c r="C300" s="51" t="s">
        <v>788</v>
      </c>
      <c r="D300" s="229" t="s">
        <v>789</v>
      </c>
      <c r="E300" s="158">
        <v>3726.65</v>
      </c>
      <c r="F300" s="130">
        <v>3726.65</v>
      </c>
      <c r="G300" s="130">
        <v>6014.67</v>
      </c>
      <c r="H300" s="130">
        <v>3726.65</v>
      </c>
      <c r="I300" s="164">
        <v>2200</v>
      </c>
      <c r="J300" s="130"/>
      <c r="K300" s="49">
        <f t="shared" si="335"/>
        <v>44.72</v>
      </c>
      <c r="L300" s="49">
        <f t="shared" si="336"/>
        <v>596.26</v>
      </c>
      <c r="M300" s="130">
        <f t="shared" si="337"/>
        <v>481.17</v>
      </c>
      <c r="N300" s="49">
        <f t="shared" si="338"/>
        <v>26.09</v>
      </c>
      <c r="O300" s="130">
        <f t="shared" si="339"/>
        <v>110</v>
      </c>
      <c r="P300" s="130">
        <f t="shared" si="340"/>
        <v>0</v>
      </c>
      <c r="Q300" s="130">
        <f t="shared" si="341"/>
        <v>1258.24</v>
      </c>
      <c r="R300" s="49">
        <f t="shared" si="342"/>
        <v>0</v>
      </c>
      <c r="S300" s="49">
        <f t="shared" si="343"/>
        <v>298.13</v>
      </c>
      <c r="T300" s="130">
        <f t="shared" si="344"/>
        <v>120.29</v>
      </c>
      <c r="U300" s="49">
        <f t="shared" si="345"/>
        <v>11.18</v>
      </c>
      <c r="V300" s="130">
        <f t="shared" si="346"/>
        <v>110</v>
      </c>
      <c r="W300" s="130">
        <f t="shared" si="347"/>
        <v>0</v>
      </c>
      <c r="X300" s="49">
        <f t="shared" si="348"/>
        <v>539.6</v>
      </c>
      <c r="Y300" s="49">
        <f t="shared" si="349"/>
        <v>1797.84</v>
      </c>
      <c r="Z300" s="164"/>
      <c r="AA300" s="139" t="s">
        <v>69</v>
      </c>
      <c r="AB300" s="140">
        <f t="shared" ref="AB300:AH300" si="392">K300+R300</f>
        <v>44.72</v>
      </c>
      <c r="AC300" s="140">
        <f t="shared" si="392"/>
        <v>894.39</v>
      </c>
      <c r="AD300" s="140">
        <f t="shared" si="392"/>
        <v>601.46</v>
      </c>
      <c r="AE300" s="140">
        <f t="shared" si="392"/>
        <v>37.27</v>
      </c>
      <c r="AF300" s="140">
        <f t="shared" si="392"/>
        <v>220</v>
      </c>
      <c r="AG300" s="140">
        <f t="shared" si="392"/>
        <v>0</v>
      </c>
      <c r="AH300" s="140">
        <f t="shared" si="392"/>
        <v>1797.84</v>
      </c>
      <c r="AI300" s="139" t="s">
        <v>32</v>
      </c>
    </row>
    <row r="301" s="39" customFormat="1" ht="16" customHeight="1" spans="1:35">
      <c r="A301" s="129">
        <f t="shared" si="334"/>
        <v>298</v>
      </c>
      <c r="B301" s="49" t="s">
        <v>119</v>
      </c>
      <c r="C301" s="51" t="s">
        <v>790</v>
      </c>
      <c r="D301" s="229" t="s">
        <v>791</v>
      </c>
      <c r="E301" s="158">
        <v>3726.65</v>
      </c>
      <c r="F301" s="130">
        <v>3726.65</v>
      </c>
      <c r="G301" s="130">
        <v>6014.67</v>
      </c>
      <c r="H301" s="130">
        <v>3726.65</v>
      </c>
      <c r="I301" s="164">
        <v>2200</v>
      </c>
      <c r="J301" s="130"/>
      <c r="K301" s="49">
        <f t="shared" si="335"/>
        <v>44.72</v>
      </c>
      <c r="L301" s="49">
        <f t="shared" si="336"/>
        <v>596.26</v>
      </c>
      <c r="M301" s="130">
        <f t="shared" si="337"/>
        <v>481.17</v>
      </c>
      <c r="N301" s="49">
        <f t="shared" si="338"/>
        <v>26.09</v>
      </c>
      <c r="O301" s="130">
        <f t="shared" si="339"/>
        <v>110</v>
      </c>
      <c r="P301" s="130">
        <f t="shared" si="340"/>
        <v>0</v>
      </c>
      <c r="Q301" s="130">
        <f t="shared" si="341"/>
        <v>1258.24</v>
      </c>
      <c r="R301" s="49">
        <f t="shared" si="342"/>
        <v>0</v>
      </c>
      <c r="S301" s="49">
        <f t="shared" si="343"/>
        <v>298.13</v>
      </c>
      <c r="T301" s="130">
        <f t="shared" si="344"/>
        <v>120.29</v>
      </c>
      <c r="U301" s="49">
        <f t="shared" si="345"/>
        <v>11.18</v>
      </c>
      <c r="V301" s="130">
        <f t="shared" si="346"/>
        <v>110</v>
      </c>
      <c r="W301" s="130">
        <f t="shared" si="347"/>
        <v>0</v>
      </c>
      <c r="X301" s="49">
        <f t="shared" si="348"/>
        <v>539.6</v>
      </c>
      <c r="Y301" s="49">
        <f t="shared" si="349"/>
        <v>1797.84</v>
      </c>
      <c r="Z301" s="164"/>
      <c r="AA301" s="139" t="s">
        <v>51</v>
      </c>
      <c r="AB301" s="140">
        <f t="shared" ref="AB301:AH301" si="393">K301+R301</f>
        <v>44.72</v>
      </c>
      <c r="AC301" s="140">
        <f t="shared" si="393"/>
        <v>894.39</v>
      </c>
      <c r="AD301" s="140">
        <f t="shared" si="393"/>
        <v>601.46</v>
      </c>
      <c r="AE301" s="140">
        <f t="shared" si="393"/>
        <v>37.27</v>
      </c>
      <c r="AF301" s="140">
        <f t="shared" si="393"/>
        <v>220</v>
      </c>
      <c r="AG301" s="140">
        <f t="shared" si="393"/>
        <v>0</v>
      </c>
      <c r="AH301" s="140">
        <f t="shared" si="393"/>
        <v>1797.84</v>
      </c>
      <c r="AI301" s="139" t="s">
        <v>32</v>
      </c>
    </row>
    <row r="302" spans="1:35">
      <c r="A302" s="129">
        <f t="shared" si="334"/>
        <v>299</v>
      </c>
      <c r="B302" s="49" t="s">
        <v>139</v>
      </c>
      <c r="C302" s="51" t="s">
        <v>794</v>
      </c>
      <c r="D302" s="229" t="s">
        <v>795</v>
      </c>
      <c r="E302" s="158">
        <v>3726.65</v>
      </c>
      <c r="F302" s="130">
        <v>3726.65</v>
      </c>
      <c r="G302" s="130">
        <v>6014.67</v>
      </c>
      <c r="H302" s="130">
        <v>3726.65</v>
      </c>
      <c r="I302" s="164">
        <v>2200</v>
      </c>
      <c r="J302" s="130"/>
      <c r="K302" s="49">
        <f t="shared" si="335"/>
        <v>44.72</v>
      </c>
      <c r="L302" s="49">
        <f t="shared" si="336"/>
        <v>596.26</v>
      </c>
      <c r="M302" s="130">
        <f t="shared" si="337"/>
        <v>481.17</v>
      </c>
      <c r="N302" s="49">
        <f t="shared" si="338"/>
        <v>26.09</v>
      </c>
      <c r="O302" s="130">
        <f t="shared" si="339"/>
        <v>110</v>
      </c>
      <c r="P302" s="130">
        <f t="shared" si="340"/>
        <v>0</v>
      </c>
      <c r="Q302" s="130">
        <f t="shared" si="341"/>
        <v>1258.24</v>
      </c>
      <c r="R302" s="49">
        <f t="shared" si="342"/>
        <v>0</v>
      </c>
      <c r="S302" s="49">
        <f t="shared" si="343"/>
        <v>298.13</v>
      </c>
      <c r="T302" s="130">
        <f t="shared" si="344"/>
        <v>120.29</v>
      </c>
      <c r="U302" s="49">
        <f t="shared" si="345"/>
        <v>11.18</v>
      </c>
      <c r="V302" s="130">
        <f t="shared" si="346"/>
        <v>110</v>
      </c>
      <c r="W302" s="130">
        <f t="shared" si="347"/>
        <v>0</v>
      </c>
      <c r="X302" s="49">
        <f t="shared" si="348"/>
        <v>539.6</v>
      </c>
      <c r="Y302" s="49">
        <f t="shared" si="349"/>
        <v>1797.84</v>
      </c>
      <c r="Z302" s="164"/>
      <c r="AA302" s="139" t="s">
        <v>77</v>
      </c>
      <c r="AB302" s="140">
        <f t="shared" ref="AB302:AH302" si="394">K302+R302</f>
        <v>44.72</v>
      </c>
      <c r="AC302" s="140">
        <f t="shared" si="394"/>
        <v>894.39</v>
      </c>
      <c r="AD302" s="140">
        <f t="shared" si="394"/>
        <v>601.46</v>
      </c>
      <c r="AE302" s="140">
        <f t="shared" si="394"/>
        <v>37.27</v>
      </c>
      <c r="AF302" s="140">
        <f t="shared" si="394"/>
        <v>220</v>
      </c>
      <c r="AG302" s="140">
        <f t="shared" si="394"/>
        <v>0</v>
      </c>
      <c r="AH302" s="140">
        <f t="shared" si="394"/>
        <v>1797.84</v>
      </c>
      <c r="AI302" s="139" t="s">
        <v>32</v>
      </c>
    </row>
    <row r="303" s="39" customFormat="1" ht="16" customHeight="1" spans="1:35">
      <c r="A303" s="129">
        <f t="shared" si="334"/>
        <v>300</v>
      </c>
      <c r="B303" s="49" t="s">
        <v>217</v>
      </c>
      <c r="C303" s="51" t="s">
        <v>798</v>
      </c>
      <c r="D303" s="229" t="s">
        <v>799</v>
      </c>
      <c r="E303" s="158">
        <v>3726.65</v>
      </c>
      <c r="F303" s="130">
        <v>3726.65</v>
      </c>
      <c r="G303" s="130">
        <v>6014.67</v>
      </c>
      <c r="H303" s="130">
        <v>3726.65</v>
      </c>
      <c r="I303" s="164">
        <v>2200</v>
      </c>
      <c r="J303" s="130"/>
      <c r="K303" s="49">
        <f t="shared" si="335"/>
        <v>44.72</v>
      </c>
      <c r="L303" s="49">
        <f t="shared" si="336"/>
        <v>596.26</v>
      </c>
      <c r="M303" s="130">
        <f t="shared" si="337"/>
        <v>481.17</v>
      </c>
      <c r="N303" s="49">
        <f t="shared" si="338"/>
        <v>26.09</v>
      </c>
      <c r="O303" s="130">
        <f t="shared" si="339"/>
        <v>110</v>
      </c>
      <c r="P303" s="130">
        <f t="shared" si="340"/>
        <v>0</v>
      </c>
      <c r="Q303" s="130">
        <f t="shared" si="341"/>
        <v>1258.24</v>
      </c>
      <c r="R303" s="49">
        <f t="shared" si="342"/>
        <v>0</v>
      </c>
      <c r="S303" s="49">
        <f t="shared" si="343"/>
        <v>298.13</v>
      </c>
      <c r="T303" s="130">
        <f t="shared" si="344"/>
        <v>120.29</v>
      </c>
      <c r="U303" s="49">
        <f t="shared" si="345"/>
        <v>11.18</v>
      </c>
      <c r="V303" s="130">
        <f t="shared" si="346"/>
        <v>110</v>
      </c>
      <c r="W303" s="130">
        <f t="shared" si="347"/>
        <v>0</v>
      </c>
      <c r="X303" s="49">
        <f t="shared" si="348"/>
        <v>539.6</v>
      </c>
      <c r="Y303" s="49">
        <f t="shared" si="349"/>
        <v>1797.84</v>
      </c>
      <c r="Z303" s="164"/>
      <c r="AA303" s="139" t="s">
        <v>57</v>
      </c>
      <c r="AB303" s="140">
        <f t="shared" ref="AB303:AH303" si="395">K303+R303</f>
        <v>44.72</v>
      </c>
      <c r="AC303" s="140">
        <f t="shared" si="395"/>
        <v>894.39</v>
      </c>
      <c r="AD303" s="140">
        <f t="shared" si="395"/>
        <v>601.46</v>
      </c>
      <c r="AE303" s="140">
        <f t="shared" si="395"/>
        <v>37.27</v>
      </c>
      <c r="AF303" s="140">
        <f t="shared" si="395"/>
        <v>220</v>
      </c>
      <c r="AG303" s="140">
        <f t="shared" si="395"/>
        <v>0</v>
      </c>
      <c r="AH303" s="140">
        <f t="shared" si="395"/>
        <v>1797.84</v>
      </c>
      <c r="AI303" s="139" t="s">
        <v>32</v>
      </c>
    </row>
    <row r="304" s="39" customFormat="1" ht="16" customHeight="1" spans="1:35">
      <c r="A304" s="129">
        <f t="shared" si="334"/>
        <v>301</v>
      </c>
      <c r="B304" s="49" t="s">
        <v>129</v>
      </c>
      <c r="C304" s="52" t="s">
        <v>800</v>
      </c>
      <c r="D304" s="229" t="s">
        <v>801</v>
      </c>
      <c r="E304" s="158">
        <v>3726.65</v>
      </c>
      <c r="F304" s="130">
        <v>3726.65</v>
      </c>
      <c r="G304" s="130">
        <v>6014.67</v>
      </c>
      <c r="H304" s="130">
        <v>3726.65</v>
      </c>
      <c r="I304" s="164">
        <v>3180</v>
      </c>
      <c r="J304" s="130"/>
      <c r="K304" s="49">
        <f t="shared" si="335"/>
        <v>44.72</v>
      </c>
      <c r="L304" s="49">
        <f t="shared" si="336"/>
        <v>596.26</v>
      </c>
      <c r="M304" s="130">
        <f t="shared" si="337"/>
        <v>481.17</v>
      </c>
      <c r="N304" s="49">
        <f t="shared" si="338"/>
        <v>26.09</v>
      </c>
      <c r="O304" s="130">
        <f t="shared" si="339"/>
        <v>159</v>
      </c>
      <c r="P304" s="130">
        <f t="shared" si="340"/>
        <v>0</v>
      </c>
      <c r="Q304" s="130">
        <f t="shared" si="341"/>
        <v>1307.24</v>
      </c>
      <c r="R304" s="49">
        <f t="shared" si="342"/>
        <v>0</v>
      </c>
      <c r="S304" s="49">
        <f t="shared" si="343"/>
        <v>298.13</v>
      </c>
      <c r="T304" s="130">
        <f t="shared" si="344"/>
        <v>120.29</v>
      </c>
      <c r="U304" s="49">
        <f t="shared" si="345"/>
        <v>11.18</v>
      </c>
      <c r="V304" s="130">
        <f t="shared" si="346"/>
        <v>159</v>
      </c>
      <c r="W304" s="130">
        <f t="shared" si="347"/>
        <v>0</v>
      </c>
      <c r="X304" s="49">
        <f t="shared" si="348"/>
        <v>588.6</v>
      </c>
      <c r="Y304" s="49">
        <f t="shared" si="349"/>
        <v>1895.84</v>
      </c>
      <c r="Z304" s="164"/>
      <c r="AA304" s="139" t="s">
        <v>82</v>
      </c>
      <c r="AB304" s="140">
        <f t="shared" ref="AB304:AH304" si="396">K304+R304</f>
        <v>44.72</v>
      </c>
      <c r="AC304" s="140">
        <f t="shared" si="396"/>
        <v>894.39</v>
      </c>
      <c r="AD304" s="140">
        <f t="shared" si="396"/>
        <v>601.46</v>
      </c>
      <c r="AE304" s="140">
        <f t="shared" si="396"/>
        <v>37.27</v>
      </c>
      <c r="AF304" s="140">
        <f t="shared" si="396"/>
        <v>318</v>
      </c>
      <c r="AG304" s="140">
        <f t="shared" si="396"/>
        <v>0</v>
      </c>
      <c r="AH304" s="140">
        <f t="shared" si="396"/>
        <v>1895.84</v>
      </c>
      <c r="AI304" s="139" t="s">
        <v>35</v>
      </c>
    </row>
    <row r="305" s="39" customFormat="1" ht="16" customHeight="1" spans="1:35">
      <c r="A305" s="129">
        <f t="shared" si="334"/>
        <v>302</v>
      </c>
      <c r="B305" s="49" t="s">
        <v>223</v>
      </c>
      <c r="C305" s="44" t="s">
        <v>802</v>
      </c>
      <c r="D305" s="230" t="s">
        <v>803</v>
      </c>
      <c r="E305" s="158">
        <v>3726.65</v>
      </c>
      <c r="F305" s="130">
        <v>3726.65</v>
      </c>
      <c r="G305" s="130">
        <v>6014.67</v>
      </c>
      <c r="H305" s="130">
        <v>3726.65</v>
      </c>
      <c r="I305" s="164">
        <v>3180</v>
      </c>
      <c r="J305" s="130"/>
      <c r="K305" s="49">
        <f t="shared" si="335"/>
        <v>44.72</v>
      </c>
      <c r="L305" s="49">
        <f t="shared" si="336"/>
        <v>596.26</v>
      </c>
      <c r="M305" s="130">
        <f t="shared" si="337"/>
        <v>481.17</v>
      </c>
      <c r="N305" s="49">
        <f t="shared" si="338"/>
        <v>26.09</v>
      </c>
      <c r="O305" s="130">
        <f t="shared" si="339"/>
        <v>159</v>
      </c>
      <c r="P305" s="130">
        <f t="shared" si="340"/>
        <v>0</v>
      </c>
      <c r="Q305" s="130">
        <f t="shared" si="341"/>
        <v>1307.24</v>
      </c>
      <c r="R305" s="49">
        <f t="shared" si="342"/>
        <v>0</v>
      </c>
      <c r="S305" s="49">
        <f t="shared" si="343"/>
        <v>298.13</v>
      </c>
      <c r="T305" s="130">
        <f t="shared" si="344"/>
        <v>120.29</v>
      </c>
      <c r="U305" s="49">
        <f t="shared" si="345"/>
        <v>11.18</v>
      </c>
      <c r="V305" s="130">
        <f t="shared" si="346"/>
        <v>159</v>
      </c>
      <c r="W305" s="130">
        <f t="shared" si="347"/>
        <v>0</v>
      </c>
      <c r="X305" s="49">
        <f t="shared" si="348"/>
        <v>588.6</v>
      </c>
      <c r="Y305" s="49">
        <f t="shared" si="349"/>
        <v>1895.84</v>
      </c>
      <c r="Z305" s="136"/>
      <c r="AA305" s="139" t="s">
        <v>79</v>
      </c>
      <c r="AB305" s="140">
        <f t="shared" ref="AB305:AH305" si="397">K305+R305</f>
        <v>44.72</v>
      </c>
      <c r="AC305" s="140">
        <f t="shared" si="397"/>
        <v>894.39</v>
      </c>
      <c r="AD305" s="140">
        <f t="shared" si="397"/>
        <v>601.46</v>
      </c>
      <c r="AE305" s="140">
        <f t="shared" si="397"/>
        <v>37.27</v>
      </c>
      <c r="AF305" s="140">
        <f t="shared" si="397"/>
        <v>318</v>
      </c>
      <c r="AG305" s="140">
        <f t="shared" si="397"/>
        <v>0</v>
      </c>
      <c r="AH305" s="140">
        <f t="shared" si="397"/>
        <v>1895.84</v>
      </c>
      <c r="AI305" s="139" t="s">
        <v>33</v>
      </c>
    </row>
    <row r="306" s="39" customFormat="1" ht="16" customHeight="1" spans="1:35">
      <c r="A306" s="129">
        <f t="shared" si="334"/>
        <v>303</v>
      </c>
      <c r="B306" s="49" t="s">
        <v>262</v>
      </c>
      <c r="C306" s="44" t="s">
        <v>804</v>
      </c>
      <c r="D306" s="230" t="s">
        <v>805</v>
      </c>
      <c r="E306" s="158">
        <v>3726.65</v>
      </c>
      <c r="F306" s="130">
        <v>3726.65</v>
      </c>
      <c r="G306" s="130">
        <v>6014.67</v>
      </c>
      <c r="H306" s="130">
        <v>3726.65</v>
      </c>
      <c r="I306" s="164">
        <v>2200</v>
      </c>
      <c r="J306" s="130"/>
      <c r="K306" s="49">
        <f t="shared" si="335"/>
        <v>44.72</v>
      </c>
      <c r="L306" s="49">
        <f t="shared" si="336"/>
        <v>596.26</v>
      </c>
      <c r="M306" s="130">
        <f t="shared" si="337"/>
        <v>481.17</v>
      </c>
      <c r="N306" s="49">
        <f t="shared" si="338"/>
        <v>26.09</v>
      </c>
      <c r="O306" s="130">
        <f t="shared" si="339"/>
        <v>110</v>
      </c>
      <c r="P306" s="130">
        <f t="shared" si="340"/>
        <v>0</v>
      </c>
      <c r="Q306" s="130">
        <f t="shared" si="341"/>
        <v>1258.24</v>
      </c>
      <c r="R306" s="49">
        <f t="shared" si="342"/>
        <v>0</v>
      </c>
      <c r="S306" s="49">
        <f t="shared" si="343"/>
        <v>298.13</v>
      </c>
      <c r="T306" s="130">
        <f t="shared" si="344"/>
        <v>120.29</v>
      </c>
      <c r="U306" s="49">
        <f t="shared" si="345"/>
        <v>11.18</v>
      </c>
      <c r="V306" s="130">
        <f t="shared" si="346"/>
        <v>110</v>
      </c>
      <c r="W306" s="130">
        <f t="shared" si="347"/>
        <v>0</v>
      </c>
      <c r="X306" s="49">
        <f t="shared" si="348"/>
        <v>539.6</v>
      </c>
      <c r="Y306" s="49">
        <f t="shared" si="349"/>
        <v>1797.84</v>
      </c>
      <c r="Z306" s="136"/>
      <c r="AA306" s="139" t="s">
        <v>68</v>
      </c>
      <c r="AB306" s="140">
        <f t="shared" ref="AB306:AH306" si="398">K306+R306</f>
        <v>44.72</v>
      </c>
      <c r="AC306" s="140">
        <f t="shared" si="398"/>
        <v>894.39</v>
      </c>
      <c r="AD306" s="140">
        <f t="shared" si="398"/>
        <v>601.46</v>
      </c>
      <c r="AE306" s="140">
        <f t="shared" si="398"/>
        <v>37.27</v>
      </c>
      <c r="AF306" s="140">
        <f t="shared" si="398"/>
        <v>220</v>
      </c>
      <c r="AG306" s="140">
        <f t="shared" si="398"/>
        <v>0</v>
      </c>
      <c r="AH306" s="140">
        <f t="shared" si="398"/>
        <v>1797.84</v>
      </c>
      <c r="AI306" s="139" t="s">
        <v>32</v>
      </c>
    </row>
    <row r="307" s="39" customFormat="1" ht="16" customHeight="1" spans="1:35">
      <c r="A307" s="129">
        <f t="shared" si="334"/>
        <v>304</v>
      </c>
      <c r="B307" s="49" t="s">
        <v>262</v>
      </c>
      <c r="C307" s="44" t="s">
        <v>806</v>
      </c>
      <c r="D307" s="230" t="s">
        <v>807</v>
      </c>
      <c r="E307" s="158">
        <v>3726.65</v>
      </c>
      <c r="F307" s="130">
        <v>3726.65</v>
      </c>
      <c r="G307" s="130">
        <v>6014.67</v>
      </c>
      <c r="H307" s="130">
        <v>3726.65</v>
      </c>
      <c r="I307" s="164">
        <v>2200</v>
      </c>
      <c r="J307" s="130"/>
      <c r="K307" s="49">
        <f t="shared" si="335"/>
        <v>44.72</v>
      </c>
      <c r="L307" s="49">
        <f t="shared" si="336"/>
        <v>596.26</v>
      </c>
      <c r="M307" s="130">
        <f t="shared" si="337"/>
        <v>481.17</v>
      </c>
      <c r="N307" s="49">
        <f t="shared" si="338"/>
        <v>26.09</v>
      </c>
      <c r="O307" s="130">
        <f t="shared" si="339"/>
        <v>110</v>
      </c>
      <c r="P307" s="130">
        <f t="shared" si="340"/>
        <v>0</v>
      </c>
      <c r="Q307" s="130">
        <f t="shared" si="341"/>
        <v>1258.24</v>
      </c>
      <c r="R307" s="49">
        <f t="shared" si="342"/>
        <v>0</v>
      </c>
      <c r="S307" s="49">
        <f t="shared" si="343"/>
        <v>298.13</v>
      </c>
      <c r="T307" s="130">
        <f t="shared" si="344"/>
        <v>120.29</v>
      </c>
      <c r="U307" s="49">
        <f t="shared" si="345"/>
        <v>11.18</v>
      </c>
      <c r="V307" s="130">
        <f t="shared" si="346"/>
        <v>110</v>
      </c>
      <c r="W307" s="130">
        <f t="shared" si="347"/>
        <v>0</v>
      </c>
      <c r="X307" s="49">
        <f t="shared" si="348"/>
        <v>539.6</v>
      </c>
      <c r="Y307" s="49">
        <f t="shared" si="349"/>
        <v>1797.84</v>
      </c>
      <c r="Z307" s="136"/>
      <c r="AA307" s="139" t="s">
        <v>68</v>
      </c>
      <c r="AB307" s="140">
        <f t="shared" ref="AB307:AH307" si="399">K307+R307</f>
        <v>44.72</v>
      </c>
      <c r="AC307" s="140">
        <f t="shared" si="399"/>
        <v>894.39</v>
      </c>
      <c r="AD307" s="140">
        <f t="shared" si="399"/>
        <v>601.46</v>
      </c>
      <c r="AE307" s="140">
        <f t="shared" si="399"/>
        <v>37.27</v>
      </c>
      <c r="AF307" s="140">
        <f t="shared" si="399"/>
        <v>220</v>
      </c>
      <c r="AG307" s="140">
        <f t="shared" si="399"/>
        <v>0</v>
      </c>
      <c r="AH307" s="140">
        <f t="shared" si="399"/>
        <v>1797.84</v>
      </c>
      <c r="AI307" s="139" t="s">
        <v>32</v>
      </c>
    </row>
    <row r="308" s="39" customFormat="1" ht="16" customHeight="1" spans="1:35">
      <c r="A308" s="129">
        <f t="shared" si="334"/>
        <v>305</v>
      </c>
      <c r="B308" s="49" t="s">
        <v>139</v>
      </c>
      <c r="C308" s="44" t="s">
        <v>808</v>
      </c>
      <c r="D308" s="230" t="s">
        <v>809</v>
      </c>
      <c r="E308" s="158">
        <v>3726.65</v>
      </c>
      <c r="F308" s="130">
        <v>3726.65</v>
      </c>
      <c r="G308" s="130">
        <v>6014.67</v>
      </c>
      <c r="H308" s="130">
        <v>3726.65</v>
      </c>
      <c r="I308" s="164">
        <v>2200</v>
      </c>
      <c r="J308" s="130"/>
      <c r="K308" s="49">
        <f t="shared" si="335"/>
        <v>44.72</v>
      </c>
      <c r="L308" s="49">
        <f t="shared" si="336"/>
        <v>596.26</v>
      </c>
      <c r="M308" s="130">
        <f t="shared" si="337"/>
        <v>481.17</v>
      </c>
      <c r="N308" s="49">
        <f t="shared" si="338"/>
        <v>26.09</v>
      </c>
      <c r="O308" s="130">
        <f t="shared" si="339"/>
        <v>110</v>
      </c>
      <c r="P308" s="130">
        <f t="shared" si="340"/>
        <v>0</v>
      </c>
      <c r="Q308" s="130">
        <f t="shared" si="341"/>
        <v>1258.24</v>
      </c>
      <c r="R308" s="49">
        <f t="shared" si="342"/>
        <v>0</v>
      </c>
      <c r="S308" s="49">
        <f t="shared" si="343"/>
        <v>298.13</v>
      </c>
      <c r="T308" s="130">
        <f t="shared" si="344"/>
        <v>120.29</v>
      </c>
      <c r="U308" s="49">
        <f t="shared" si="345"/>
        <v>11.18</v>
      </c>
      <c r="V308" s="130">
        <f t="shared" si="346"/>
        <v>110</v>
      </c>
      <c r="W308" s="130">
        <f t="shared" si="347"/>
        <v>0</v>
      </c>
      <c r="X308" s="49">
        <f t="shared" si="348"/>
        <v>539.6</v>
      </c>
      <c r="Y308" s="49">
        <f t="shared" si="349"/>
        <v>1797.84</v>
      </c>
      <c r="Z308" s="136"/>
      <c r="AA308" s="139" t="s">
        <v>77</v>
      </c>
      <c r="AB308" s="140">
        <f t="shared" ref="AB308:AH308" si="400">K308+R308</f>
        <v>44.72</v>
      </c>
      <c r="AC308" s="140">
        <f t="shared" si="400"/>
        <v>894.39</v>
      </c>
      <c r="AD308" s="140">
        <f t="shared" si="400"/>
        <v>601.46</v>
      </c>
      <c r="AE308" s="140">
        <f t="shared" si="400"/>
        <v>37.27</v>
      </c>
      <c r="AF308" s="140">
        <f t="shared" si="400"/>
        <v>220</v>
      </c>
      <c r="AG308" s="140">
        <f t="shared" si="400"/>
        <v>0</v>
      </c>
      <c r="AH308" s="140">
        <f t="shared" si="400"/>
        <v>1797.84</v>
      </c>
      <c r="AI308" s="139" t="s">
        <v>32</v>
      </c>
    </row>
    <row r="309" s="39" customFormat="1" ht="16" customHeight="1" spans="1:35">
      <c r="A309" s="129">
        <f t="shared" si="334"/>
        <v>306</v>
      </c>
      <c r="B309" s="49" t="s">
        <v>209</v>
      </c>
      <c r="C309" s="44" t="s">
        <v>810</v>
      </c>
      <c r="D309" s="230" t="s">
        <v>811</v>
      </c>
      <c r="E309" s="158">
        <v>3726.65</v>
      </c>
      <c r="F309" s="130">
        <v>3726.65</v>
      </c>
      <c r="G309" s="130">
        <v>6014.67</v>
      </c>
      <c r="H309" s="130">
        <v>3726.65</v>
      </c>
      <c r="I309" s="164">
        <v>2200</v>
      </c>
      <c r="J309" s="130"/>
      <c r="K309" s="49">
        <f t="shared" si="335"/>
        <v>44.72</v>
      </c>
      <c r="L309" s="49">
        <f t="shared" si="336"/>
        <v>596.26</v>
      </c>
      <c r="M309" s="130">
        <f t="shared" si="337"/>
        <v>481.17</v>
      </c>
      <c r="N309" s="49">
        <f t="shared" si="338"/>
        <v>26.09</v>
      </c>
      <c r="O309" s="130">
        <f t="shared" si="339"/>
        <v>110</v>
      </c>
      <c r="P309" s="130">
        <f t="shared" si="340"/>
        <v>0</v>
      </c>
      <c r="Q309" s="130">
        <f t="shared" si="341"/>
        <v>1258.24</v>
      </c>
      <c r="R309" s="49">
        <f t="shared" si="342"/>
        <v>0</v>
      </c>
      <c r="S309" s="49">
        <f t="shared" si="343"/>
        <v>298.13</v>
      </c>
      <c r="T309" s="130">
        <f t="shared" si="344"/>
        <v>120.29</v>
      </c>
      <c r="U309" s="49">
        <f t="shared" si="345"/>
        <v>11.18</v>
      </c>
      <c r="V309" s="130">
        <f t="shared" si="346"/>
        <v>110</v>
      </c>
      <c r="W309" s="130">
        <f t="shared" si="347"/>
        <v>0</v>
      </c>
      <c r="X309" s="49">
        <f t="shared" si="348"/>
        <v>539.6</v>
      </c>
      <c r="Y309" s="49">
        <f t="shared" si="349"/>
        <v>1797.84</v>
      </c>
      <c r="Z309" s="136"/>
      <c r="AA309" s="139" t="s">
        <v>69</v>
      </c>
      <c r="AB309" s="140">
        <f t="shared" ref="AB309:AH309" si="401">K309+R309</f>
        <v>44.72</v>
      </c>
      <c r="AC309" s="140">
        <f t="shared" si="401"/>
        <v>894.39</v>
      </c>
      <c r="AD309" s="140">
        <f t="shared" si="401"/>
        <v>601.46</v>
      </c>
      <c r="AE309" s="140">
        <f t="shared" si="401"/>
        <v>37.27</v>
      </c>
      <c r="AF309" s="140">
        <f t="shared" si="401"/>
        <v>220</v>
      </c>
      <c r="AG309" s="140">
        <f t="shared" si="401"/>
        <v>0</v>
      </c>
      <c r="AH309" s="140">
        <f t="shared" si="401"/>
        <v>1797.84</v>
      </c>
      <c r="AI309" s="139" t="s">
        <v>32</v>
      </c>
    </row>
    <row r="310" s="39" customFormat="1" ht="16" customHeight="1" spans="1:35">
      <c r="A310" s="129">
        <f t="shared" si="334"/>
        <v>307</v>
      </c>
      <c r="B310" s="49" t="s">
        <v>209</v>
      </c>
      <c r="C310" s="52" t="s">
        <v>814</v>
      </c>
      <c r="D310" s="230" t="s">
        <v>815</v>
      </c>
      <c r="E310" s="158">
        <v>3726.65</v>
      </c>
      <c r="F310" s="130">
        <v>3726.65</v>
      </c>
      <c r="G310" s="130">
        <v>6014.67</v>
      </c>
      <c r="H310" s="130">
        <v>3726.65</v>
      </c>
      <c r="I310" s="164">
        <v>2200</v>
      </c>
      <c r="J310" s="130"/>
      <c r="K310" s="49">
        <f t="shared" si="335"/>
        <v>44.72</v>
      </c>
      <c r="L310" s="49">
        <f t="shared" si="336"/>
        <v>596.26</v>
      </c>
      <c r="M310" s="130">
        <f t="shared" si="337"/>
        <v>481.17</v>
      </c>
      <c r="N310" s="49">
        <f t="shared" si="338"/>
        <v>26.09</v>
      </c>
      <c r="O310" s="130">
        <f t="shared" si="339"/>
        <v>110</v>
      </c>
      <c r="P310" s="130">
        <f t="shared" si="340"/>
        <v>0</v>
      </c>
      <c r="Q310" s="130">
        <f t="shared" si="341"/>
        <v>1258.24</v>
      </c>
      <c r="R310" s="49">
        <f t="shared" si="342"/>
        <v>0</v>
      </c>
      <c r="S310" s="49">
        <f t="shared" si="343"/>
        <v>298.13</v>
      </c>
      <c r="T310" s="130">
        <f t="shared" si="344"/>
        <v>120.29</v>
      </c>
      <c r="U310" s="49">
        <f t="shared" si="345"/>
        <v>11.18</v>
      </c>
      <c r="V310" s="130">
        <f t="shared" si="346"/>
        <v>110</v>
      </c>
      <c r="W310" s="130">
        <f t="shared" si="347"/>
        <v>0</v>
      </c>
      <c r="X310" s="49">
        <f t="shared" si="348"/>
        <v>539.6</v>
      </c>
      <c r="Y310" s="49">
        <f t="shared" si="349"/>
        <v>1797.84</v>
      </c>
      <c r="Z310" s="136"/>
      <c r="AA310" s="139" t="s">
        <v>69</v>
      </c>
      <c r="AB310" s="140">
        <f t="shared" ref="AB310:AH310" si="402">K310+R310</f>
        <v>44.72</v>
      </c>
      <c r="AC310" s="140">
        <f t="shared" si="402"/>
        <v>894.39</v>
      </c>
      <c r="AD310" s="140">
        <f t="shared" si="402"/>
        <v>601.46</v>
      </c>
      <c r="AE310" s="140">
        <f t="shared" si="402"/>
        <v>37.27</v>
      </c>
      <c r="AF310" s="140">
        <f t="shared" si="402"/>
        <v>220</v>
      </c>
      <c r="AG310" s="140">
        <f t="shared" si="402"/>
        <v>0</v>
      </c>
      <c r="AH310" s="140">
        <f t="shared" si="402"/>
        <v>1797.84</v>
      </c>
      <c r="AI310" s="139" t="s">
        <v>32</v>
      </c>
    </row>
    <row r="311" s="115" customFormat="1" ht="19" customHeight="1" spans="1:35">
      <c r="A311" s="129">
        <f t="shared" si="334"/>
        <v>308</v>
      </c>
      <c r="B311" s="49" t="s">
        <v>169</v>
      </c>
      <c r="C311" s="44" t="s">
        <v>816</v>
      </c>
      <c r="D311" s="230" t="s">
        <v>817</v>
      </c>
      <c r="E311" s="158">
        <v>3726.65</v>
      </c>
      <c r="F311" s="130">
        <v>3726.65</v>
      </c>
      <c r="G311" s="130">
        <v>6014.67</v>
      </c>
      <c r="H311" s="130">
        <v>3726.65</v>
      </c>
      <c r="I311" s="164">
        <v>3180</v>
      </c>
      <c r="J311" s="130"/>
      <c r="K311" s="49">
        <f t="shared" si="335"/>
        <v>44.72</v>
      </c>
      <c r="L311" s="49">
        <f t="shared" si="336"/>
        <v>596.26</v>
      </c>
      <c r="M311" s="130">
        <f t="shared" si="337"/>
        <v>481.17</v>
      </c>
      <c r="N311" s="49">
        <f t="shared" si="338"/>
        <v>26.09</v>
      </c>
      <c r="O311" s="130">
        <f t="shared" si="339"/>
        <v>159</v>
      </c>
      <c r="P311" s="130">
        <f t="shared" si="340"/>
        <v>0</v>
      </c>
      <c r="Q311" s="130">
        <f t="shared" si="341"/>
        <v>1307.24</v>
      </c>
      <c r="R311" s="49">
        <f t="shared" si="342"/>
        <v>0</v>
      </c>
      <c r="S311" s="49">
        <f t="shared" si="343"/>
        <v>298.13</v>
      </c>
      <c r="T311" s="130">
        <f t="shared" si="344"/>
        <v>120.29</v>
      </c>
      <c r="U311" s="49">
        <f t="shared" si="345"/>
        <v>11.18</v>
      </c>
      <c r="V311" s="130">
        <f t="shared" si="346"/>
        <v>159</v>
      </c>
      <c r="W311" s="130">
        <f t="shared" si="347"/>
        <v>0</v>
      </c>
      <c r="X311" s="49">
        <f t="shared" si="348"/>
        <v>588.6</v>
      </c>
      <c r="Y311" s="49">
        <f t="shared" si="349"/>
        <v>1895.84</v>
      </c>
      <c r="Z311" s="136"/>
      <c r="AA311" s="139" t="s">
        <v>92</v>
      </c>
      <c r="AB311" s="140">
        <f t="shared" ref="AB311:AH311" si="403">K311+R311</f>
        <v>44.72</v>
      </c>
      <c r="AC311" s="140">
        <f t="shared" si="403"/>
        <v>894.39</v>
      </c>
      <c r="AD311" s="140">
        <f t="shared" si="403"/>
        <v>601.46</v>
      </c>
      <c r="AE311" s="140">
        <f t="shared" si="403"/>
        <v>37.27</v>
      </c>
      <c r="AF311" s="140">
        <f t="shared" si="403"/>
        <v>318</v>
      </c>
      <c r="AG311" s="140">
        <f t="shared" si="403"/>
        <v>0</v>
      </c>
      <c r="AH311" s="140">
        <f t="shared" si="403"/>
        <v>1895.84</v>
      </c>
      <c r="AI311" s="139" t="s">
        <v>31</v>
      </c>
    </row>
    <row r="312" s="115" customFormat="1" ht="19" customHeight="1" spans="1:35">
      <c r="A312" s="129">
        <f t="shared" si="334"/>
        <v>309</v>
      </c>
      <c r="B312" s="49" t="s">
        <v>223</v>
      </c>
      <c r="C312" s="44" t="s">
        <v>818</v>
      </c>
      <c r="D312" s="230" t="s">
        <v>819</v>
      </c>
      <c r="E312" s="158">
        <v>3726.65</v>
      </c>
      <c r="F312" s="130">
        <v>3726.65</v>
      </c>
      <c r="G312" s="130">
        <v>6014.67</v>
      </c>
      <c r="H312" s="130">
        <v>3726.65</v>
      </c>
      <c r="I312" s="164">
        <v>3180</v>
      </c>
      <c r="J312" s="130"/>
      <c r="K312" s="49">
        <f t="shared" si="335"/>
        <v>44.72</v>
      </c>
      <c r="L312" s="49">
        <f t="shared" si="336"/>
        <v>596.26</v>
      </c>
      <c r="M312" s="130">
        <f t="shared" si="337"/>
        <v>481.17</v>
      </c>
      <c r="N312" s="49">
        <f t="shared" si="338"/>
        <v>26.09</v>
      </c>
      <c r="O312" s="130">
        <f t="shared" si="339"/>
        <v>159</v>
      </c>
      <c r="P312" s="130">
        <f t="shared" si="340"/>
        <v>0</v>
      </c>
      <c r="Q312" s="130">
        <f t="shared" si="341"/>
        <v>1307.24</v>
      </c>
      <c r="R312" s="49">
        <f t="shared" si="342"/>
        <v>0</v>
      </c>
      <c r="S312" s="49">
        <f t="shared" si="343"/>
        <v>298.13</v>
      </c>
      <c r="T312" s="130">
        <f t="shared" si="344"/>
        <v>120.29</v>
      </c>
      <c r="U312" s="49">
        <f t="shared" si="345"/>
        <v>11.18</v>
      </c>
      <c r="V312" s="130">
        <f t="shared" si="346"/>
        <v>159</v>
      </c>
      <c r="W312" s="130">
        <f t="shared" si="347"/>
        <v>0</v>
      </c>
      <c r="X312" s="49">
        <f t="shared" si="348"/>
        <v>588.6</v>
      </c>
      <c r="Y312" s="49">
        <f t="shared" si="349"/>
        <v>1895.84</v>
      </c>
      <c r="Z312" s="136"/>
      <c r="AA312" s="139" t="s">
        <v>64</v>
      </c>
      <c r="AB312" s="140">
        <f t="shared" ref="AB312:AH312" si="404">K312+R312</f>
        <v>44.72</v>
      </c>
      <c r="AC312" s="140">
        <f t="shared" si="404"/>
        <v>894.39</v>
      </c>
      <c r="AD312" s="140">
        <f t="shared" si="404"/>
        <v>601.46</v>
      </c>
      <c r="AE312" s="140">
        <f t="shared" si="404"/>
        <v>37.27</v>
      </c>
      <c r="AF312" s="140">
        <f t="shared" si="404"/>
        <v>318</v>
      </c>
      <c r="AG312" s="140">
        <f t="shared" si="404"/>
        <v>0</v>
      </c>
      <c r="AH312" s="140">
        <f t="shared" si="404"/>
        <v>1895.84</v>
      </c>
      <c r="AI312" s="139" t="s">
        <v>34</v>
      </c>
    </row>
    <row r="313" s="115" customFormat="1" ht="19" customHeight="1" spans="1:35">
      <c r="A313" s="129">
        <f t="shared" si="334"/>
        <v>310</v>
      </c>
      <c r="B313" s="49" t="s">
        <v>119</v>
      </c>
      <c r="C313" s="44" t="s">
        <v>822</v>
      </c>
      <c r="D313" s="131" t="s">
        <v>823</v>
      </c>
      <c r="E313" s="158">
        <v>3726.65</v>
      </c>
      <c r="F313" s="130">
        <v>3726.65</v>
      </c>
      <c r="G313" s="130">
        <v>6014.67</v>
      </c>
      <c r="H313" s="130">
        <v>3726.65</v>
      </c>
      <c r="I313" s="164">
        <v>2200</v>
      </c>
      <c r="J313" s="130"/>
      <c r="K313" s="49">
        <f t="shared" si="335"/>
        <v>44.72</v>
      </c>
      <c r="L313" s="49">
        <f t="shared" si="336"/>
        <v>596.26</v>
      </c>
      <c r="M313" s="130">
        <f t="shared" si="337"/>
        <v>481.17</v>
      </c>
      <c r="N313" s="49">
        <f t="shared" si="338"/>
        <v>26.09</v>
      </c>
      <c r="O313" s="130">
        <f t="shared" si="339"/>
        <v>110</v>
      </c>
      <c r="P313" s="130">
        <f t="shared" si="340"/>
        <v>0</v>
      </c>
      <c r="Q313" s="130">
        <f t="shared" si="341"/>
        <v>1258.24</v>
      </c>
      <c r="R313" s="49">
        <f t="shared" si="342"/>
        <v>0</v>
      </c>
      <c r="S313" s="49">
        <f t="shared" si="343"/>
        <v>298.13</v>
      </c>
      <c r="T313" s="130">
        <f t="shared" si="344"/>
        <v>120.29</v>
      </c>
      <c r="U313" s="49">
        <f t="shared" si="345"/>
        <v>11.18</v>
      </c>
      <c r="V313" s="130">
        <f t="shared" si="346"/>
        <v>110</v>
      </c>
      <c r="W313" s="130">
        <f t="shared" si="347"/>
        <v>0</v>
      </c>
      <c r="X313" s="49">
        <f t="shared" si="348"/>
        <v>539.6</v>
      </c>
      <c r="Y313" s="49">
        <f t="shared" si="349"/>
        <v>1797.84</v>
      </c>
      <c r="Z313" s="136"/>
      <c r="AA313" s="139" t="s">
        <v>78</v>
      </c>
      <c r="AB313" s="140">
        <f t="shared" ref="AB313:AH313" si="405">K313+R313</f>
        <v>44.72</v>
      </c>
      <c r="AC313" s="140">
        <f t="shared" si="405"/>
        <v>894.39</v>
      </c>
      <c r="AD313" s="140">
        <f t="shared" si="405"/>
        <v>601.46</v>
      </c>
      <c r="AE313" s="140">
        <f t="shared" si="405"/>
        <v>37.27</v>
      </c>
      <c r="AF313" s="140">
        <f t="shared" si="405"/>
        <v>220</v>
      </c>
      <c r="AG313" s="140">
        <f t="shared" si="405"/>
        <v>0</v>
      </c>
      <c r="AH313" s="140">
        <f t="shared" si="405"/>
        <v>1797.84</v>
      </c>
      <c r="AI313" s="139" t="s">
        <v>32</v>
      </c>
    </row>
    <row r="314" s="226" customFormat="1" ht="19" customHeight="1" spans="1:35">
      <c r="A314" s="239">
        <f t="shared" si="334"/>
        <v>311</v>
      </c>
      <c r="B314" s="240" t="s">
        <v>533</v>
      </c>
      <c r="C314" s="246" t="s">
        <v>824</v>
      </c>
      <c r="D314" s="278" t="s">
        <v>825</v>
      </c>
      <c r="E314" s="264">
        <v>3726.65</v>
      </c>
      <c r="F314" s="242">
        <v>3726.65</v>
      </c>
      <c r="G314" s="242">
        <v>6014.67</v>
      </c>
      <c r="H314" s="242">
        <v>3726.65</v>
      </c>
      <c r="I314" s="254">
        <v>0</v>
      </c>
      <c r="J314" s="242"/>
      <c r="K314" s="240">
        <f t="shared" si="335"/>
        <v>44.72</v>
      </c>
      <c r="L314" s="240">
        <f t="shared" si="336"/>
        <v>596.26</v>
      </c>
      <c r="M314" s="242">
        <f t="shared" si="337"/>
        <v>481.17</v>
      </c>
      <c r="N314" s="240">
        <f t="shared" si="338"/>
        <v>26.09</v>
      </c>
      <c r="O314" s="242">
        <f t="shared" si="339"/>
        <v>0</v>
      </c>
      <c r="P314" s="242">
        <f t="shared" si="340"/>
        <v>0</v>
      </c>
      <c r="Q314" s="242">
        <f t="shared" si="341"/>
        <v>1148.24</v>
      </c>
      <c r="R314" s="240">
        <f t="shared" si="342"/>
        <v>0</v>
      </c>
      <c r="S314" s="240">
        <f t="shared" si="343"/>
        <v>298.13</v>
      </c>
      <c r="T314" s="242">
        <f t="shared" si="344"/>
        <v>120.29</v>
      </c>
      <c r="U314" s="240">
        <f t="shared" si="345"/>
        <v>11.18</v>
      </c>
      <c r="V314" s="242">
        <f t="shared" si="346"/>
        <v>0</v>
      </c>
      <c r="W314" s="242">
        <f t="shared" si="347"/>
        <v>0</v>
      </c>
      <c r="X314" s="240">
        <f t="shared" si="348"/>
        <v>429.6</v>
      </c>
      <c r="Y314" s="240">
        <f t="shared" si="349"/>
        <v>1577.84</v>
      </c>
      <c r="Z314" s="259"/>
      <c r="AA314" s="257" t="s">
        <v>55</v>
      </c>
      <c r="AB314" s="258">
        <f t="shared" ref="AB314:AH314" si="406">K314+R314</f>
        <v>44.72</v>
      </c>
      <c r="AC314" s="258">
        <f t="shared" si="406"/>
        <v>894.39</v>
      </c>
      <c r="AD314" s="258">
        <f t="shared" si="406"/>
        <v>601.46</v>
      </c>
      <c r="AE314" s="258">
        <f t="shared" si="406"/>
        <v>37.27</v>
      </c>
      <c r="AF314" s="258">
        <f t="shared" si="406"/>
        <v>0</v>
      </c>
      <c r="AG314" s="258">
        <f t="shared" si="406"/>
        <v>0</v>
      </c>
      <c r="AH314" s="258">
        <f t="shared" si="406"/>
        <v>1577.84</v>
      </c>
      <c r="AI314" s="257" t="s">
        <v>32</v>
      </c>
    </row>
    <row r="315" s="115" customFormat="1" ht="19" customHeight="1" spans="1:35">
      <c r="A315" s="129">
        <f t="shared" si="334"/>
        <v>312</v>
      </c>
      <c r="B315" s="49" t="s">
        <v>411</v>
      </c>
      <c r="C315" s="44" t="s">
        <v>826</v>
      </c>
      <c r="D315" s="131" t="s">
        <v>827</v>
      </c>
      <c r="E315" s="158">
        <v>3726.65</v>
      </c>
      <c r="F315" s="130">
        <v>3726.65</v>
      </c>
      <c r="G315" s="130">
        <v>6014.67</v>
      </c>
      <c r="H315" s="130">
        <v>3726.65</v>
      </c>
      <c r="I315" s="164">
        <v>2200</v>
      </c>
      <c r="J315" s="130"/>
      <c r="K315" s="49">
        <f t="shared" si="335"/>
        <v>44.72</v>
      </c>
      <c r="L315" s="49">
        <f t="shared" si="336"/>
        <v>596.26</v>
      </c>
      <c r="M315" s="130">
        <f t="shared" si="337"/>
        <v>481.17</v>
      </c>
      <c r="N315" s="49">
        <f t="shared" si="338"/>
        <v>26.09</v>
      </c>
      <c r="O315" s="130">
        <f t="shared" si="339"/>
        <v>110</v>
      </c>
      <c r="P315" s="130">
        <f t="shared" si="340"/>
        <v>0</v>
      </c>
      <c r="Q315" s="130">
        <f t="shared" si="341"/>
        <v>1258.24</v>
      </c>
      <c r="R315" s="49">
        <f t="shared" si="342"/>
        <v>0</v>
      </c>
      <c r="S315" s="49">
        <f t="shared" si="343"/>
        <v>298.13</v>
      </c>
      <c r="T315" s="130">
        <f t="shared" si="344"/>
        <v>120.29</v>
      </c>
      <c r="U315" s="49">
        <f t="shared" si="345"/>
        <v>11.18</v>
      </c>
      <c r="V315" s="130">
        <f t="shared" si="346"/>
        <v>110</v>
      </c>
      <c r="W315" s="130">
        <f t="shared" si="347"/>
        <v>0</v>
      </c>
      <c r="X315" s="49">
        <f t="shared" si="348"/>
        <v>539.6</v>
      </c>
      <c r="Y315" s="49">
        <f t="shared" si="349"/>
        <v>1797.84</v>
      </c>
      <c r="Z315" s="136"/>
      <c r="AA315" s="139" t="s">
        <v>76</v>
      </c>
      <c r="AB315" s="140">
        <f t="shared" ref="AB315:AH315" si="407">K315+R315</f>
        <v>44.72</v>
      </c>
      <c r="AC315" s="140">
        <f t="shared" si="407"/>
        <v>894.39</v>
      </c>
      <c r="AD315" s="140">
        <f t="shared" si="407"/>
        <v>601.46</v>
      </c>
      <c r="AE315" s="140">
        <f t="shared" si="407"/>
        <v>37.27</v>
      </c>
      <c r="AF315" s="140">
        <f t="shared" si="407"/>
        <v>220</v>
      </c>
      <c r="AG315" s="140">
        <f t="shared" si="407"/>
        <v>0</v>
      </c>
      <c r="AH315" s="140">
        <f t="shared" si="407"/>
        <v>1797.84</v>
      </c>
      <c r="AI315" s="139" t="s">
        <v>32</v>
      </c>
    </row>
    <row r="316" s="115" customFormat="1" ht="19" customHeight="1" spans="1:35">
      <c r="A316" s="129">
        <f t="shared" si="334"/>
        <v>313</v>
      </c>
      <c r="B316" s="49" t="s">
        <v>209</v>
      </c>
      <c r="C316" s="44" t="s">
        <v>830</v>
      </c>
      <c r="D316" s="131" t="s">
        <v>831</v>
      </c>
      <c r="E316" s="158">
        <v>3726.65</v>
      </c>
      <c r="F316" s="130">
        <v>3726.65</v>
      </c>
      <c r="G316" s="130">
        <v>6014.67</v>
      </c>
      <c r="H316" s="130">
        <v>3726.65</v>
      </c>
      <c r="I316" s="164">
        <v>2200</v>
      </c>
      <c r="J316" s="130"/>
      <c r="K316" s="49">
        <f t="shared" si="335"/>
        <v>44.72</v>
      </c>
      <c r="L316" s="49">
        <f t="shared" si="336"/>
        <v>596.26</v>
      </c>
      <c r="M316" s="130">
        <f t="shared" si="337"/>
        <v>481.17</v>
      </c>
      <c r="N316" s="49">
        <f t="shared" si="338"/>
        <v>26.09</v>
      </c>
      <c r="O316" s="130">
        <f t="shared" si="339"/>
        <v>110</v>
      </c>
      <c r="P316" s="130">
        <f t="shared" si="340"/>
        <v>0</v>
      </c>
      <c r="Q316" s="130">
        <f t="shared" si="341"/>
        <v>1258.24</v>
      </c>
      <c r="R316" s="49">
        <f t="shared" si="342"/>
        <v>0</v>
      </c>
      <c r="S316" s="49">
        <f t="shared" si="343"/>
        <v>298.13</v>
      </c>
      <c r="T316" s="130">
        <f t="shared" si="344"/>
        <v>120.29</v>
      </c>
      <c r="U316" s="49">
        <f t="shared" si="345"/>
        <v>11.18</v>
      </c>
      <c r="V316" s="130">
        <f t="shared" si="346"/>
        <v>110</v>
      </c>
      <c r="W316" s="130">
        <f t="shared" si="347"/>
        <v>0</v>
      </c>
      <c r="X316" s="49">
        <f t="shared" si="348"/>
        <v>539.6</v>
      </c>
      <c r="Y316" s="49">
        <f t="shared" si="349"/>
        <v>1797.84</v>
      </c>
      <c r="Z316" s="136"/>
      <c r="AA316" s="139" t="s">
        <v>69</v>
      </c>
      <c r="AB316" s="140">
        <f t="shared" ref="AB316:AH316" si="408">K316+R316</f>
        <v>44.72</v>
      </c>
      <c r="AC316" s="140">
        <f t="shared" si="408"/>
        <v>894.39</v>
      </c>
      <c r="AD316" s="140">
        <f t="shared" si="408"/>
        <v>601.46</v>
      </c>
      <c r="AE316" s="140">
        <f t="shared" si="408"/>
        <v>37.27</v>
      </c>
      <c r="AF316" s="140">
        <f t="shared" si="408"/>
        <v>220</v>
      </c>
      <c r="AG316" s="140">
        <f t="shared" si="408"/>
        <v>0</v>
      </c>
      <c r="AH316" s="140">
        <f t="shared" si="408"/>
        <v>1797.84</v>
      </c>
      <c r="AI316" s="139" t="s">
        <v>32</v>
      </c>
    </row>
    <row r="317" s="115" customFormat="1" ht="19" customHeight="1" spans="1:35">
      <c r="A317" s="129">
        <f t="shared" si="334"/>
        <v>314</v>
      </c>
      <c r="B317" s="49" t="s">
        <v>201</v>
      </c>
      <c r="C317" s="44" t="s">
        <v>832</v>
      </c>
      <c r="D317" s="449" t="s">
        <v>833</v>
      </c>
      <c r="E317" s="158">
        <v>3726.65</v>
      </c>
      <c r="F317" s="130">
        <v>3726.65</v>
      </c>
      <c r="G317" s="130">
        <v>6014.67</v>
      </c>
      <c r="H317" s="130">
        <v>3726.65</v>
      </c>
      <c r="I317" s="164">
        <v>2200</v>
      </c>
      <c r="J317" s="130"/>
      <c r="K317" s="49">
        <f t="shared" si="335"/>
        <v>44.72</v>
      </c>
      <c r="L317" s="49">
        <f t="shared" si="336"/>
        <v>596.26</v>
      </c>
      <c r="M317" s="130">
        <f t="shared" si="337"/>
        <v>481.17</v>
      </c>
      <c r="N317" s="49">
        <f t="shared" si="338"/>
        <v>26.09</v>
      </c>
      <c r="O317" s="130">
        <f t="shared" si="339"/>
        <v>110</v>
      </c>
      <c r="P317" s="130">
        <f t="shared" si="340"/>
        <v>0</v>
      </c>
      <c r="Q317" s="130">
        <f t="shared" si="341"/>
        <v>1258.24</v>
      </c>
      <c r="R317" s="49">
        <f t="shared" si="342"/>
        <v>0</v>
      </c>
      <c r="S317" s="49">
        <f t="shared" si="343"/>
        <v>298.13</v>
      </c>
      <c r="T317" s="130">
        <f t="shared" si="344"/>
        <v>120.29</v>
      </c>
      <c r="U317" s="49">
        <f t="shared" si="345"/>
        <v>11.18</v>
      </c>
      <c r="V317" s="130">
        <f t="shared" si="346"/>
        <v>110</v>
      </c>
      <c r="W317" s="130">
        <f t="shared" si="347"/>
        <v>0</v>
      </c>
      <c r="X317" s="49">
        <f t="shared" si="348"/>
        <v>539.6</v>
      </c>
      <c r="Y317" s="49">
        <f t="shared" si="349"/>
        <v>1797.84</v>
      </c>
      <c r="Z317" s="136"/>
      <c r="AA317" s="139" t="s">
        <v>66</v>
      </c>
      <c r="AB317" s="140">
        <f t="shared" ref="AB317:AH317" si="409">K317+R317</f>
        <v>44.72</v>
      </c>
      <c r="AC317" s="140">
        <f t="shared" si="409"/>
        <v>894.39</v>
      </c>
      <c r="AD317" s="140">
        <f t="shared" si="409"/>
        <v>601.46</v>
      </c>
      <c r="AE317" s="140">
        <f t="shared" si="409"/>
        <v>37.27</v>
      </c>
      <c r="AF317" s="140">
        <f t="shared" si="409"/>
        <v>220</v>
      </c>
      <c r="AG317" s="140">
        <f t="shared" si="409"/>
        <v>0</v>
      </c>
      <c r="AH317" s="140">
        <f t="shared" si="409"/>
        <v>1797.84</v>
      </c>
      <c r="AI317" s="139" t="s">
        <v>32</v>
      </c>
    </row>
    <row r="318" s="115" customFormat="1" ht="19" customHeight="1" spans="1:35">
      <c r="A318" s="129">
        <f t="shared" si="334"/>
        <v>315</v>
      </c>
      <c r="B318" s="49" t="s">
        <v>119</v>
      </c>
      <c r="C318" s="44" t="s">
        <v>834</v>
      </c>
      <c r="D318" s="449" t="s">
        <v>835</v>
      </c>
      <c r="E318" s="158">
        <v>3726.65</v>
      </c>
      <c r="F318" s="130">
        <v>3726.65</v>
      </c>
      <c r="G318" s="130">
        <v>6014.67</v>
      </c>
      <c r="H318" s="130">
        <v>3726.65</v>
      </c>
      <c r="I318" s="164">
        <v>2200</v>
      </c>
      <c r="J318" s="130"/>
      <c r="K318" s="49">
        <f t="shared" si="335"/>
        <v>44.72</v>
      </c>
      <c r="L318" s="49">
        <f t="shared" si="336"/>
        <v>596.26</v>
      </c>
      <c r="M318" s="130">
        <f t="shared" si="337"/>
        <v>481.17</v>
      </c>
      <c r="N318" s="49">
        <f t="shared" si="338"/>
        <v>26.09</v>
      </c>
      <c r="O318" s="130">
        <f t="shared" si="339"/>
        <v>110</v>
      </c>
      <c r="P318" s="130">
        <f t="shared" si="340"/>
        <v>0</v>
      </c>
      <c r="Q318" s="130">
        <f t="shared" si="341"/>
        <v>1258.24</v>
      </c>
      <c r="R318" s="49">
        <f t="shared" si="342"/>
        <v>0</v>
      </c>
      <c r="S318" s="49">
        <f t="shared" si="343"/>
        <v>298.13</v>
      </c>
      <c r="T318" s="130">
        <f t="shared" si="344"/>
        <v>120.29</v>
      </c>
      <c r="U318" s="49">
        <f t="shared" si="345"/>
        <v>11.18</v>
      </c>
      <c r="V318" s="130">
        <f t="shared" si="346"/>
        <v>110</v>
      </c>
      <c r="W318" s="130">
        <f t="shared" si="347"/>
        <v>0</v>
      </c>
      <c r="X318" s="49">
        <f t="shared" si="348"/>
        <v>539.6</v>
      </c>
      <c r="Y318" s="49">
        <f t="shared" si="349"/>
        <v>1797.84</v>
      </c>
      <c r="Z318" s="136"/>
      <c r="AA318" s="139" t="s">
        <v>78</v>
      </c>
      <c r="AB318" s="140">
        <f t="shared" ref="AB318:AH318" si="410">K318+R318</f>
        <v>44.72</v>
      </c>
      <c r="AC318" s="140">
        <f t="shared" si="410"/>
        <v>894.39</v>
      </c>
      <c r="AD318" s="140">
        <f t="shared" si="410"/>
        <v>601.46</v>
      </c>
      <c r="AE318" s="140">
        <f t="shared" si="410"/>
        <v>37.27</v>
      </c>
      <c r="AF318" s="140">
        <f t="shared" si="410"/>
        <v>220</v>
      </c>
      <c r="AG318" s="140">
        <f t="shared" si="410"/>
        <v>0</v>
      </c>
      <c r="AH318" s="140">
        <f t="shared" si="410"/>
        <v>1797.84</v>
      </c>
      <c r="AI318" s="139" t="s">
        <v>32</v>
      </c>
    </row>
    <row r="319" s="115" customFormat="1" ht="19" customHeight="1" spans="1:35">
      <c r="A319" s="129">
        <f t="shared" si="334"/>
        <v>316</v>
      </c>
      <c r="B319" s="49" t="s">
        <v>119</v>
      </c>
      <c r="C319" s="44" t="s">
        <v>836</v>
      </c>
      <c r="D319" s="131" t="s">
        <v>837</v>
      </c>
      <c r="E319" s="158">
        <v>3726.65</v>
      </c>
      <c r="F319" s="130">
        <v>3726.65</v>
      </c>
      <c r="G319" s="130">
        <v>6014.67</v>
      </c>
      <c r="H319" s="130">
        <v>3726.65</v>
      </c>
      <c r="I319" s="164">
        <v>2200</v>
      </c>
      <c r="J319" s="130"/>
      <c r="K319" s="49">
        <f t="shared" si="335"/>
        <v>44.72</v>
      </c>
      <c r="L319" s="49">
        <f t="shared" si="336"/>
        <v>596.26</v>
      </c>
      <c r="M319" s="130">
        <f t="shared" si="337"/>
        <v>481.17</v>
      </c>
      <c r="N319" s="49">
        <f t="shared" si="338"/>
        <v>26.09</v>
      </c>
      <c r="O319" s="130">
        <f t="shared" si="339"/>
        <v>110</v>
      </c>
      <c r="P319" s="130">
        <f t="shared" si="340"/>
        <v>0</v>
      </c>
      <c r="Q319" s="130">
        <f t="shared" si="341"/>
        <v>1258.24</v>
      </c>
      <c r="R319" s="49">
        <f t="shared" si="342"/>
        <v>0</v>
      </c>
      <c r="S319" s="49">
        <f t="shared" si="343"/>
        <v>298.13</v>
      </c>
      <c r="T319" s="130">
        <f t="shared" si="344"/>
        <v>120.29</v>
      </c>
      <c r="U319" s="49">
        <f t="shared" si="345"/>
        <v>11.18</v>
      </c>
      <c r="V319" s="130">
        <f t="shared" si="346"/>
        <v>110</v>
      </c>
      <c r="W319" s="130">
        <f t="shared" si="347"/>
        <v>0</v>
      </c>
      <c r="X319" s="49">
        <f t="shared" si="348"/>
        <v>539.6</v>
      </c>
      <c r="Y319" s="49">
        <f t="shared" si="349"/>
        <v>1797.84</v>
      </c>
      <c r="Z319" s="136"/>
      <c r="AA319" s="139" t="s">
        <v>78</v>
      </c>
      <c r="AB319" s="140">
        <f t="shared" ref="AB319:AH319" si="411">K319+R319</f>
        <v>44.72</v>
      </c>
      <c r="AC319" s="140">
        <f t="shared" si="411"/>
        <v>894.39</v>
      </c>
      <c r="AD319" s="140">
        <f t="shared" si="411"/>
        <v>601.46</v>
      </c>
      <c r="AE319" s="140">
        <f t="shared" si="411"/>
        <v>37.27</v>
      </c>
      <c r="AF319" s="140">
        <f t="shared" si="411"/>
        <v>220</v>
      </c>
      <c r="AG319" s="140">
        <f t="shared" si="411"/>
        <v>0</v>
      </c>
      <c r="AH319" s="140">
        <f t="shared" si="411"/>
        <v>1797.84</v>
      </c>
      <c r="AI319" s="139" t="s">
        <v>32</v>
      </c>
    </row>
    <row r="320" s="115" customFormat="1" ht="19" customHeight="1" spans="1:35">
      <c r="A320" s="129">
        <f t="shared" si="334"/>
        <v>317</v>
      </c>
      <c r="B320" s="49" t="s">
        <v>411</v>
      </c>
      <c r="C320" s="44" t="s">
        <v>838</v>
      </c>
      <c r="D320" s="449" t="s">
        <v>839</v>
      </c>
      <c r="E320" s="294">
        <v>3726.65</v>
      </c>
      <c r="F320" s="158">
        <v>3820</v>
      </c>
      <c r="G320" s="130">
        <v>6014.67</v>
      </c>
      <c r="H320" s="158">
        <v>3820</v>
      </c>
      <c r="I320" s="164">
        <v>4180</v>
      </c>
      <c r="J320" s="130"/>
      <c r="K320" s="49">
        <f t="shared" si="335"/>
        <v>44.72</v>
      </c>
      <c r="L320" s="49">
        <f t="shared" si="336"/>
        <v>611.2</v>
      </c>
      <c r="M320" s="130">
        <f t="shared" si="337"/>
        <v>481.17</v>
      </c>
      <c r="N320" s="49">
        <f t="shared" si="338"/>
        <v>26.74</v>
      </c>
      <c r="O320" s="130">
        <f t="shared" si="339"/>
        <v>209</v>
      </c>
      <c r="P320" s="130">
        <f t="shared" si="340"/>
        <v>0</v>
      </c>
      <c r="Q320" s="130">
        <f t="shared" si="341"/>
        <v>1372.83</v>
      </c>
      <c r="R320" s="49">
        <f t="shared" si="342"/>
        <v>0</v>
      </c>
      <c r="S320" s="49">
        <f t="shared" si="343"/>
        <v>305.6</v>
      </c>
      <c r="T320" s="130">
        <f t="shared" si="344"/>
        <v>120.29</v>
      </c>
      <c r="U320" s="49">
        <f t="shared" si="345"/>
        <v>11.46</v>
      </c>
      <c r="V320" s="130">
        <f t="shared" si="346"/>
        <v>209</v>
      </c>
      <c r="W320" s="130">
        <f t="shared" si="347"/>
        <v>0</v>
      </c>
      <c r="X320" s="49">
        <f t="shared" si="348"/>
        <v>646.35</v>
      </c>
      <c r="Y320" s="49">
        <f t="shared" si="349"/>
        <v>2019.18</v>
      </c>
      <c r="Z320" s="136"/>
      <c r="AA320" s="139" t="s">
        <v>76</v>
      </c>
      <c r="AB320" s="140">
        <f t="shared" ref="AB320:AH320" si="412">K320+R320</f>
        <v>44.72</v>
      </c>
      <c r="AC320" s="140">
        <f t="shared" si="412"/>
        <v>916.8</v>
      </c>
      <c r="AD320" s="140">
        <f t="shared" si="412"/>
        <v>601.46</v>
      </c>
      <c r="AE320" s="140">
        <f t="shared" si="412"/>
        <v>38.2</v>
      </c>
      <c r="AF320" s="140">
        <f t="shared" si="412"/>
        <v>418</v>
      </c>
      <c r="AG320" s="140">
        <f t="shared" si="412"/>
        <v>0</v>
      </c>
      <c r="AH320" s="140">
        <f t="shared" si="412"/>
        <v>2019.18</v>
      </c>
      <c r="AI320" s="139" t="s">
        <v>32</v>
      </c>
    </row>
    <row r="321" s="115" customFormat="1" ht="19" customHeight="1" spans="1:35">
      <c r="A321" s="129">
        <f t="shared" si="334"/>
        <v>318</v>
      </c>
      <c r="B321" s="49" t="s">
        <v>119</v>
      </c>
      <c r="C321" s="44" t="s">
        <v>840</v>
      </c>
      <c r="D321" s="131" t="s">
        <v>841</v>
      </c>
      <c r="E321" s="158">
        <v>3726.65</v>
      </c>
      <c r="F321" s="130">
        <v>3726.65</v>
      </c>
      <c r="G321" s="130">
        <v>6014.67</v>
      </c>
      <c r="H321" s="130">
        <v>3726.65</v>
      </c>
      <c r="I321" s="164">
        <v>2200</v>
      </c>
      <c r="J321" s="130"/>
      <c r="K321" s="49">
        <f t="shared" si="335"/>
        <v>44.72</v>
      </c>
      <c r="L321" s="49">
        <f t="shared" si="336"/>
        <v>596.26</v>
      </c>
      <c r="M321" s="130">
        <f t="shared" si="337"/>
        <v>481.17</v>
      </c>
      <c r="N321" s="49">
        <f t="shared" si="338"/>
        <v>26.09</v>
      </c>
      <c r="O321" s="130">
        <f t="shared" si="339"/>
        <v>110</v>
      </c>
      <c r="P321" s="130">
        <f t="shared" si="340"/>
        <v>0</v>
      </c>
      <c r="Q321" s="130">
        <f t="shared" si="341"/>
        <v>1258.24</v>
      </c>
      <c r="R321" s="49">
        <f t="shared" si="342"/>
        <v>0</v>
      </c>
      <c r="S321" s="49">
        <f t="shared" si="343"/>
        <v>298.13</v>
      </c>
      <c r="T321" s="130">
        <f t="shared" si="344"/>
        <v>120.29</v>
      </c>
      <c r="U321" s="49">
        <f t="shared" si="345"/>
        <v>11.18</v>
      </c>
      <c r="V321" s="130">
        <f t="shared" si="346"/>
        <v>110</v>
      </c>
      <c r="W321" s="130">
        <f t="shared" si="347"/>
        <v>0</v>
      </c>
      <c r="X321" s="49">
        <f t="shared" si="348"/>
        <v>539.6</v>
      </c>
      <c r="Y321" s="49">
        <f t="shared" si="349"/>
        <v>1797.84</v>
      </c>
      <c r="Z321" s="136"/>
      <c r="AA321" s="139" t="s">
        <v>78</v>
      </c>
      <c r="AB321" s="140">
        <f t="shared" ref="AB321:AH321" si="413">K321+R321</f>
        <v>44.72</v>
      </c>
      <c r="AC321" s="140">
        <f t="shared" si="413"/>
        <v>894.39</v>
      </c>
      <c r="AD321" s="140">
        <f t="shared" si="413"/>
        <v>601.46</v>
      </c>
      <c r="AE321" s="140">
        <f t="shared" si="413"/>
        <v>37.27</v>
      </c>
      <c r="AF321" s="140">
        <f t="shared" si="413"/>
        <v>220</v>
      </c>
      <c r="AG321" s="140">
        <f t="shared" si="413"/>
        <v>0</v>
      </c>
      <c r="AH321" s="140">
        <f t="shared" si="413"/>
        <v>1797.84</v>
      </c>
      <c r="AI321" s="139" t="s">
        <v>32</v>
      </c>
    </row>
    <row r="322" s="115" customFormat="1" ht="19" customHeight="1" spans="1:35">
      <c r="A322" s="129">
        <f t="shared" ref="A322:A344" si="414">ROW()-3</f>
        <v>319</v>
      </c>
      <c r="B322" s="49" t="s">
        <v>411</v>
      </c>
      <c r="C322" s="44" t="s">
        <v>844</v>
      </c>
      <c r="D322" s="131" t="s">
        <v>845</v>
      </c>
      <c r="E322" s="158">
        <v>3726.65</v>
      </c>
      <c r="F322" s="130">
        <v>3726.65</v>
      </c>
      <c r="G322" s="130">
        <v>6014.67</v>
      </c>
      <c r="H322" s="130">
        <v>3726.65</v>
      </c>
      <c r="I322" s="164">
        <v>2200</v>
      </c>
      <c r="J322" s="130"/>
      <c r="K322" s="49">
        <f t="shared" ref="K322:K344" si="415">ROUND(E322*0.012,2)</f>
        <v>44.72</v>
      </c>
      <c r="L322" s="49">
        <f t="shared" ref="L322:L344" si="416">ROUND(F322*0.16,2)</f>
        <v>596.26</v>
      </c>
      <c r="M322" s="130">
        <f t="shared" ref="M322:M344" si="417">ROUND(G322*0.08,2)</f>
        <v>481.17</v>
      </c>
      <c r="N322" s="49">
        <f t="shared" ref="N322:N344" si="418">ROUND(H322*0.007,2)</f>
        <v>26.09</v>
      </c>
      <c r="O322" s="130">
        <f t="shared" ref="O322:O344" si="419">I322*5%</f>
        <v>110</v>
      </c>
      <c r="P322" s="130">
        <f t="shared" ref="P322:P344" si="420">J322*50%</f>
        <v>0</v>
      </c>
      <c r="Q322" s="130">
        <f t="shared" ref="Q322:Q344" si="421">SUM(K322:P322)</f>
        <v>1258.24</v>
      </c>
      <c r="R322" s="49">
        <f t="shared" ref="R322:R344" si="422">E322*0</f>
        <v>0</v>
      </c>
      <c r="S322" s="49">
        <f t="shared" ref="S322:S344" si="423">ROUND(F322*0.08,2)</f>
        <v>298.13</v>
      </c>
      <c r="T322" s="130">
        <f t="shared" ref="T322:T344" si="424">ROUND(G322*0.02,2)</f>
        <v>120.29</v>
      </c>
      <c r="U322" s="49">
        <f t="shared" ref="U322:U344" si="425">ROUND(H322*0.003,2)</f>
        <v>11.18</v>
      </c>
      <c r="V322" s="130">
        <f t="shared" ref="V322:V344" si="426">I322*5%</f>
        <v>110</v>
      </c>
      <c r="W322" s="130">
        <f t="shared" ref="W322:W344" si="427">J322*50%</f>
        <v>0</v>
      </c>
      <c r="X322" s="49">
        <f t="shared" ref="X322:X344" si="428">SUM(R322:W322)</f>
        <v>539.6</v>
      </c>
      <c r="Y322" s="49">
        <f t="shared" ref="Y322:Y344" si="429">Q322+X322</f>
        <v>1797.84</v>
      </c>
      <c r="Z322" s="136"/>
      <c r="AA322" s="139" t="s">
        <v>76</v>
      </c>
      <c r="AB322" s="140">
        <f t="shared" ref="AB322:AH322" si="430">K322+R322</f>
        <v>44.72</v>
      </c>
      <c r="AC322" s="140">
        <f t="shared" si="430"/>
        <v>894.39</v>
      </c>
      <c r="AD322" s="140">
        <f t="shared" si="430"/>
        <v>601.46</v>
      </c>
      <c r="AE322" s="140">
        <f t="shared" si="430"/>
        <v>37.27</v>
      </c>
      <c r="AF322" s="140">
        <f t="shared" si="430"/>
        <v>220</v>
      </c>
      <c r="AG322" s="140">
        <f t="shared" si="430"/>
        <v>0</v>
      </c>
      <c r="AH322" s="140">
        <f t="shared" si="430"/>
        <v>1797.84</v>
      </c>
      <c r="AI322" s="139" t="s">
        <v>32</v>
      </c>
    </row>
    <row r="323" s="115" customFormat="1" ht="19" customHeight="1" spans="1:35">
      <c r="A323" s="129">
        <f t="shared" si="414"/>
        <v>320</v>
      </c>
      <c r="B323" s="49" t="s">
        <v>206</v>
      </c>
      <c r="C323" s="44" t="s">
        <v>846</v>
      </c>
      <c r="D323" s="131" t="s">
        <v>847</v>
      </c>
      <c r="E323" s="158">
        <v>3726.65</v>
      </c>
      <c r="F323" s="130">
        <v>3726.65</v>
      </c>
      <c r="G323" s="130">
        <v>6014.67</v>
      </c>
      <c r="H323" s="130">
        <v>3726.65</v>
      </c>
      <c r="I323" s="164">
        <v>3180</v>
      </c>
      <c r="J323" s="130"/>
      <c r="K323" s="49">
        <f t="shared" si="415"/>
        <v>44.72</v>
      </c>
      <c r="L323" s="49">
        <f t="shared" si="416"/>
        <v>596.26</v>
      </c>
      <c r="M323" s="130">
        <f t="shared" si="417"/>
        <v>481.17</v>
      </c>
      <c r="N323" s="49">
        <f t="shared" si="418"/>
        <v>26.09</v>
      </c>
      <c r="O323" s="130">
        <f t="shared" si="419"/>
        <v>159</v>
      </c>
      <c r="P323" s="130">
        <f t="shared" si="420"/>
        <v>0</v>
      </c>
      <c r="Q323" s="130">
        <f t="shared" si="421"/>
        <v>1307.24</v>
      </c>
      <c r="R323" s="49">
        <f t="shared" si="422"/>
        <v>0</v>
      </c>
      <c r="S323" s="49">
        <f t="shared" si="423"/>
        <v>298.13</v>
      </c>
      <c r="T323" s="130">
        <f t="shared" si="424"/>
        <v>120.29</v>
      </c>
      <c r="U323" s="49">
        <f t="shared" si="425"/>
        <v>11.18</v>
      </c>
      <c r="V323" s="130">
        <f t="shared" si="426"/>
        <v>159</v>
      </c>
      <c r="W323" s="130">
        <f t="shared" si="427"/>
        <v>0</v>
      </c>
      <c r="X323" s="49">
        <f t="shared" si="428"/>
        <v>588.6</v>
      </c>
      <c r="Y323" s="49">
        <f t="shared" si="429"/>
        <v>1895.84</v>
      </c>
      <c r="Z323" s="136"/>
      <c r="AA323" s="139" t="s">
        <v>63</v>
      </c>
      <c r="AB323" s="140">
        <f t="shared" ref="AB323:AH323" si="431">K323+R323</f>
        <v>44.72</v>
      </c>
      <c r="AC323" s="140">
        <f t="shared" si="431"/>
        <v>894.39</v>
      </c>
      <c r="AD323" s="140">
        <f t="shared" si="431"/>
        <v>601.46</v>
      </c>
      <c r="AE323" s="140">
        <f t="shared" si="431"/>
        <v>37.27</v>
      </c>
      <c r="AF323" s="140">
        <f t="shared" si="431"/>
        <v>318</v>
      </c>
      <c r="AG323" s="140">
        <f t="shared" si="431"/>
        <v>0</v>
      </c>
      <c r="AH323" s="140">
        <f t="shared" si="431"/>
        <v>1895.84</v>
      </c>
      <c r="AI323" s="139" t="s">
        <v>31</v>
      </c>
    </row>
    <row r="324" s="115" customFormat="1" ht="19" customHeight="1" spans="1:35">
      <c r="A324" s="129">
        <f t="shared" si="414"/>
        <v>321</v>
      </c>
      <c r="B324" s="49" t="s">
        <v>209</v>
      </c>
      <c r="C324" s="44" t="s">
        <v>848</v>
      </c>
      <c r="D324" s="131" t="s">
        <v>849</v>
      </c>
      <c r="E324" s="158">
        <v>3726.65</v>
      </c>
      <c r="F324" s="130">
        <v>3726.65</v>
      </c>
      <c r="G324" s="130">
        <v>6014.67</v>
      </c>
      <c r="H324" s="130">
        <v>3726.65</v>
      </c>
      <c r="I324" s="164">
        <v>0</v>
      </c>
      <c r="J324" s="130"/>
      <c r="K324" s="49">
        <f t="shared" si="415"/>
        <v>44.72</v>
      </c>
      <c r="L324" s="49">
        <f t="shared" si="416"/>
        <v>596.26</v>
      </c>
      <c r="M324" s="130">
        <f t="shared" si="417"/>
        <v>481.17</v>
      </c>
      <c r="N324" s="49">
        <f t="shared" si="418"/>
        <v>26.09</v>
      </c>
      <c r="O324" s="130">
        <f t="shared" si="419"/>
        <v>0</v>
      </c>
      <c r="P324" s="130">
        <f t="shared" si="420"/>
        <v>0</v>
      </c>
      <c r="Q324" s="130">
        <f t="shared" si="421"/>
        <v>1148.24</v>
      </c>
      <c r="R324" s="49">
        <f t="shared" si="422"/>
        <v>0</v>
      </c>
      <c r="S324" s="49">
        <f t="shared" si="423"/>
        <v>298.13</v>
      </c>
      <c r="T324" s="130">
        <f t="shared" si="424"/>
        <v>120.29</v>
      </c>
      <c r="U324" s="49">
        <f t="shared" si="425"/>
        <v>11.18</v>
      </c>
      <c r="V324" s="130">
        <f t="shared" si="426"/>
        <v>0</v>
      </c>
      <c r="W324" s="130">
        <f t="shared" si="427"/>
        <v>0</v>
      </c>
      <c r="X324" s="49">
        <f t="shared" si="428"/>
        <v>429.6</v>
      </c>
      <c r="Y324" s="49">
        <f t="shared" si="429"/>
        <v>1577.84</v>
      </c>
      <c r="Z324" s="136"/>
      <c r="AA324" s="139" t="s">
        <v>69</v>
      </c>
      <c r="AB324" s="140">
        <f t="shared" ref="AB324:AH324" si="432">K324+R324</f>
        <v>44.72</v>
      </c>
      <c r="AC324" s="140">
        <f t="shared" si="432"/>
        <v>894.39</v>
      </c>
      <c r="AD324" s="140">
        <f t="shared" si="432"/>
        <v>601.46</v>
      </c>
      <c r="AE324" s="140">
        <f t="shared" si="432"/>
        <v>37.27</v>
      </c>
      <c r="AF324" s="140">
        <f t="shared" si="432"/>
        <v>0</v>
      </c>
      <c r="AG324" s="140">
        <f t="shared" si="432"/>
        <v>0</v>
      </c>
      <c r="AH324" s="140">
        <f t="shared" si="432"/>
        <v>1577.84</v>
      </c>
      <c r="AI324" s="139" t="s">
        <v>32</v>
      </c>
    </row>
    <row r="325" s="115" customFormat="1" ht="19" customHeight="1" spans="1:35">
      <c r="A325" s="129">
        <f t="shared" si="414"/>
        <v>322</v>
      </c>
      <c r="B325" s="49" t="s">
        <v>411</v>
      </c>
      <c r="C325" s="44" t="s">
        <v>852</v>
      </c>
      <c r="D325" s="449" t="s">
        <v>853</v>
      </c>
      <c r="E325" s="158">
        <v>3726.65</v>
      </c>
      <c r="F325" s="130">
        <v>3726.65</v>
      </c>
      <c r="G325" s="130">
        <v>6014.67</v>
      </c>
      <c r="H325" s="130">
        <v>3726.65</v>
      </c>
      <c r="I325" s="164">
        <v>2200</v>
      </c>
      <c r="J325" s="130"/>
      <c r="K325" s="49">
        <f t="shared" si="415"/>
        <v>44.72</v>
      </c>
      <c r="L325" s="49">
        <f t="shared" si="416"/>
        <v>596.26</v>
      </c>
      <c r="M325" s="130">
        <f t="shared" si="417"/>
        <v>481.17</v>
      </c>
      <c r="N325" s="49">
        <f t="shared" si="418"/>
        <v>26.09</v>
      </c>
      <c r="O325" s="130">
        <f t="shared" si="419"/>
        <v>110</v>
      </c>
      <c r="P325" s="130">
        <f t="shared" si="420"/>
        <v>0</v>
      </c>
      <c r="Q325" s="130">
        <f t="shared" si="421"/>
        <v>1258.24</v>
      </c>
      <c r="R325" s="49">
        <f t="shared" si="422"/>
        <v>0</v>
      </c>
      <c r="S325" s="49">
        <f t="shared" si="423"/>
        <v>298.13</v>
      </c>
      <c r="T325" s="130">
        <f t="shared" si="424"/>
        <v>120.29</v>
      </c>
      <c r="U325" s="49">
        <f t="shared" si="425"/>
        <v>11.18</v>
      </c>
      <c r="V325" s="130">
        <f t="shared" si="426"/>
        <v>110</v>
      </c>
      <c r="W325" s="130">
        <f t="shared" si="427"/>
        <v>0</v>
      </c>
      <c r="X325" s="49">
        <f t="shared" si="428"/>
        <v>539.6</v>
      </c>
      <c r="Y325" s="49">
        <f t="shared" si="429"/>
        <v>1797.84</v>
      </c>
      <c r="Z325" s="136"/>
      <c r="AA325" s="139" t="s">
        <v>76</v>
      </c>
      <c r="AB325" s="140">
        <f t="shared" ref="AB325:AH325" si="433">K325+R325</f>
        <v>44.72</v>
      </c>
      <c r="AC325" s="140">
        <f t="shared" si="433"/>
        <v>894.39</v>
      </c>
      <c r="AD325" s="140">
        <f t="shared" si="433"/>
        <v>601.46</v>
      </c>
      <c r="AE325" s="140">
        <f t="shared" si="433"/>
        <v>37.27</v>
      </c>
      <c r="AF325" s="140">
        <f t="shared" si="433"/>
        <v>220</v>
      </c>
      <c r="AG325" s="140">
        <f t="shared" si="433"/>
        <v>0</v>
      </c>
      <c r="AH325" s="140">
        <f t="shared" si="433"/>
        <v>1797.84</v>
      </c>
      <c r="AI325" s="139" t="s">
        <v>32</v>
      </c>
    </row>
    <row r="326" s="115" customFormat="1" ht="19" customHeight="1" spans="1:35">
      <c r="A326" s="129">
        <f t="shared" si="414"/>
        <v>323</v>
      </c>
      <c r="B326" s="49" t="s">
        <v>411</v>
      </c>
      <c r="C326" s="44" t="s">
        <v>854</v>
      </c>
      <c r="D326" s="131" t="s">
        <v>855</v>
      </c>
      <c r="E326" s="158">
        <v>3726.65</v>
      </c>
      <c r="F326" s="130">
        <v>3726.65</v>
      </c>
      <c r="G326" s="130">
        <v>6014.67</v>
      </c>
      <c r="H326" s="130">
        <v>3726.65</v>
      </c>
      <c r="I326" s="164">
        <v>2200</v>
      </c>
      <c r="J326" s="130"/>
      <c r="K326" s="49">
        <f t="shared" si="415"/>
        <v>44.72</v>
      </c>
      <c r="L326" s="49">
        <f t="shared" si="416"/>
        <v>596.26</v>
      </c>
      <c r="M326" s="130">
        <f t="shared" si="417"/>
        <v>481.17</v>
      </c>
      <c r="N326" s="49">
        <f t="shared" si="418"/>
        <v>26.09</v>
      </c>
      <c r="O326" s="130">
        <f t="shared" si="419"/>
        <v>110</v>
      </c>
      <c r="P326" s="130">
        <f t="shared" si="420"/>
        <v>0</v>
      </c>
      <c r="Q326" s="130">
        <f t="shared" si="421"/>
        <v>1258.24</v>
      </c>
      <c r="R326" s="49">
        <f t="shared" si="422"/>
        <v>0</v>
      </c>
      <c r="S326" s="49">
        <f t="shared" si="423"/>
        <v>298.13</v>
      </c>
      <c r="T326" s="130">
        <f t="shared" si="424"/>
        <v>120.29</v>
      </c>
      <c r="U326" s="49">
        <f t="shared" si="425"/>
        <v>11.18</v>
      </c>
      <c r="V326" s="130">
        <f t="shared" si="426"/>
        <v>110</v>
      </c>
      <c r="W326" s="130">
        <f t="shared" si="427"/>
        <v>0</v>
      </c>
      <c r="X326" s="49">
        <f t="shared" si="428"/>
        <v>539.6</v>
      </c>
      <c r="Y326" s="49">
        <f t="shared" si="429"/>
        <v>1797.84</v>
      </c>
      <c r="Z326" s="136"/>
      <c r="AA326" s="139" t="s">
        <v>76</v>
      </c>
      <c r="AB326" s="140">
        <f t="shared" ref="AB326:AH326" si="434">K326+R326</f>
        <v>44.72</v>
      </c>
      <c r="AC326" s="140">
        <f t="shared" si="434"/>
        <v>894.39</v>
      </c>
      <c r="AD326" s="140">
        <f t="shared" si="434"/>
        <v>601.46</v>
      </c>
      <c r="AE326" s="140">
        <f t="shared" si="434"/>
        <v>37.27</v>
      </c>
      <c r="AF326" s="140">
        <f t="shared" si="434"/>
        <v>220</v>
      </c>
      <c r="AG326" s="140">
        <f t="shared" si="434"/>
        <v>0</v>
      </c>
      <c r="AH326" s="140">
        <f t="shared" si="434"/>
        <v>1797.84</v>
      </c>
      <c r="AI326" s="139" t="s">
        <v>32</v>
      </c>
    </row>
    <row r="327" s="115" customFormat="1" ht="19" customHeight="1" spans="1:35">
      <c r="A327" s="129">
        <f t="shared" si="414"/>
        <v>324</v>
      </c>
      <c r="B327" s="49" t="s">
        <v>217</v>
      </c>
      <c r="C327" s="44" t="s">
        <v>856</v>
      </c>
      <c r="D327" s="148" t="s">
        <v>857</v>
      </c>
      <c r="E327" s="158">
        <v>3726.65</v>
      </c>
      <c r="F327" s="130">
        <v>3726.65</v>
      </c>
      <c r="G327" s="130">
        <v>6014.67</v>
      </c>
      <c r="H327" s="130">
        <v>3726.65</v>
      </c>
      <c r="I327" s="164">
        <v>2200</v>
      </c>
      <c r="J327" s="130"/>
      <c r="K327" s="49">
        <f t="shared" si="415"/>
        <v>44.72</v>
      </c>
      <c r="L327" s="49">
        <f t="shared" si="416"/>
        <v>596.26</v>
      </c>
      <c r="M327" s="130">
        <f t="shared" si="417"/>
        <v>481.17</v>
      </c>
      <c r="N327" s="49">
        <f t="shared" si="418"/>
        <v>26.09</v>
      </c>
      <c r="O327" s="130">
        <f t="shared" si="419"/>
        <v>110</v>
      </c>
      <c r="P327" s="130">
        <f t="shared" si="420"/>
        <v>0</v>
      </c>
      <c r="Q327" s="130">
        <f t="shared" si="421"/>
        <v>1258.24</v>
      </c>
      <c r="R327" s="49">
        <f t="shared" si="422"/>
        <v>0</v>
      </c>
      <c r="S327" s="49">
        <f t="shared" si="423"/>
        <v>298.13</v>
      </c>
      <c r="T327" s="130">
        <f t="shared" si="424"/>
        <v>120.29</v>
      </c>
      <c r="U327" s="49">
        <f t="shared" si="425"/>
        <v>11.18</v>
      </c>
      <c r="V327" s="130">
        <f t="shared" si="426"/>
        <v>110</v>
      </c>
      <c r="W327" s="130">
        <f t="shared" si="427"/>
        <v>0</v>
      </c>
      <c r="X327" s="49">
        <f t="shared" si="428"/>
        <v>539.6</v>
      </c>
      <c r="Y327" s="49">
        <f t="shared" si="429"/>
        <v>1797.84</v>
      </c>
      <c r="Z327" s="136"/>
      <c r="AA327" s="139" t="s">
        <v>76</v>
      </c>
      <c r="AB327" s="140">
        <f t="shared" ref="AB327:AH327" si="435">K327+R327</f>
        <v>44.72</v>
      </c>
      <c r="AC327" s="140">
        <f t="shared" si="435"/>
        <v>894.39</v>
      </c>
      <c r="AD327" s="140">
        <f t="shared" si="435"/>
        <v>601.46</v>
      </c>
      <c r="AE327" s="140">
        <f t="shared" si="435"/>
        <v>37.27</v>
      </c>
      <c r="AF327" s="140">
        <f t="shared" si="435"/>
        <v>220</v>
      </c>
      <c r="AG327" s="140">
        <f t="shared" si="435"/>
        <v>0</v>
      </c>
      <c r="AH327" s="140">
        <f t="shared" si="435"/>
        <v>1797.84</v>
      </c>
      <c r="AI327" s="139" t="s">
        <v>32</v>
      </c>
    </row>
    <row r="328" s="115" customFormat="1" ht="19" customHeight="1" spans="1:35">
      <c r="A328" s="129">
        <f t="shared" si="414"/>
        <v>325</v>
      </c>
      <c r="B328" s="49" t="s">
        <v>411</v>
      </c>
      <c r="C328" s="44" t="s">
        <v>858</v>
      </c>
      <c r="D328" s="131" t="s">
        <v>859</v>
      </c>
      <c r="E328" s="158">
        <v>3726.65</v>
      </c>
      <c r="F328" s="130">
        <v>3726.65</v>
      </c>
      <c r="G328" s="130">
        <v>6014.67</v>
      </c>
      <c r="H328" s="130">
        <v>3726.65</v>
      </c>
      <c r="I328" s="164">
        <v>2200</v>
      </c>
      <c r="J328" s="130"/>
      <c r="K328" s="49">
        <f t="shared" si="415"/>
        <v>44.72</v>
      </c>
      <c r="L328" s="49">
        <f t="shared" si="416"/>
        <v>596.26</v>
      </c>
      <c r="M328" s="130">
        <f t="shared" si="417"/>
        <v>481.17</v>
      </c>
      <c r="N328" s="49">
        <f t="shared" si="418"/>
        <v>26.09</v>
      </c>
      <c r="O328" s="130">
        <f t="shared" si="419"/>
        <v>110</v>
      </c>
      <c r="P328" s="130">
        <f t="shared" si="420"/>
        <v>0</v>
      </c>
      <c r="Q328" s="130">
        <f t="shared" si="421"/>
        <v>1258.24</v>
      </c>
      <c r="R328" s="49">
        <f t="shared" si="422"/>
        <v>0</v>
      </c>
      <c r="S328" s="49">
        <f t="shared" si="423"/>
        <v>298.13</v>
      </c>
      <c r="T328" s="130">
        <f t="shared" si="424"/>
        <v>120.29</v>
      </c>
      <c r="U328" s="49">
        <f t="shared" si="425"/>
        <v>11.18</v>
      </c>
      <c r="V328" s="130">
        <f t="shared" si="426"/>
        <v>110</v>
      </c>
      <c r="W328" s="130">
        <f t="shared" si="427"/>
        <v>0</v>
      </c>
      <c r="X328" s="49">
        <f t="shared" si="428"/>
        <v>539.6</v>
      </c>
      <c r="Y328" s="49">
        <f t="shared" si="429"/>
        <v>1797.84</v>
      </c>
      <c r="Z328" s="136"/>
      <c r="AA328" s="139" t="s">
        <v>76</v>
      </c>
      <c r="AB328" s="140">
        <f t="shared" ref="AB328:AH328" si="436">K328+R328</f>
        <v>44.72</v>
      </c>
      <c r="AC328" s="140">
        <f t="shared" si="436"/>
        <v>894.39</v>
      </c>
      <c r="AD328" s="140">
        <f t="shared" si="436"/>
        <v>601.46</v>
      </c>
      <c r="AE328" s="140">
        <f t="shared" si="436"/>
        <v>37.27</v>
      </c>
      <c r="AF328" s="140">
        <f t="shared" si="436"/>
        <v>220</v>
      </c>
      <c r="AG328" s="140">
        <f t="shared" si="436"/>
        <v>0</v>
      </c>
      <c r="AH328" s="140">
        <f t="shared" si="436"/>
        <v>1797.84</v>
      </c>
      <c r="AI328" s="139" t="s">
        <v>32</v>
      </c>
    </row>
    <row r="329" s="115" customFormat="1" ht="19" customHeight="1" spans="1:35">
      <c r="A329" s="129">
        <f t="shared" si="414"/>
        <v>326</v>
      </c>
      <c r="B329" s="49" t="s">
        <v>119</v>
      </c>
      <c r="C329" s="44" t="s">
        <v>862</v>
      </c>
      <c r="D329" s="131" t="s">
        <v>863</v>
      </c>
      <c r="E329" s="158">
        <v>3726.65</v>
      </c>
      <c r="F329" s="130">
        <v>3726.65</v>
      </c>
      <c r="G329" s="130">
        <v>6014.67</v>
      </c>
      <c r="H329" s="130">
        <v>3726.65</v>
      </c>
      <c r="I329" s="164">
        <v>2200</v>
      </c>
      <c r="J329" s="130"/>
      <c r="K329" s="49">
        <f t="shared" si="415"/>
        <v>44.72</v>
      </c>
      <c r="L329" s="49">
        <f t="shared" si="416"/>
        <v>596.26</v>
      </c>
      <c r="M329" s="130">
        <f t="shared" si="417"/>
        <v>481.17</v>
      </c>
      <c r="N329" s="49">
        <f t="shared" si="418"/>
        <v>26.09</v>
      </c>
      <c r="O329" s="130">
        <f t="shared" si="419"/>
        <v>110</v>
      </c>
      <c r="P329" s="130">
        <f t="shared" si="420"/>
        <v>0</v>
      </c>
      <c r="Q329" s="130">
        <f t="shared" si="421"/>
        <v>1258.24</v>
      </c>
      <c r="R329" s="49">
        <f t="shared" si="422"/>
        <v>0</v>
      </c>
      <c r="S329" s="49">
        <f t="shared" si="423"/>
        <v>298.13</v>
      </c>
      <c r="T329" s="130">
        <f t="shared" si="424"/>
        <v>120.29</v>
      </c>
      <c r="U329" s="49">
        <f t="shared" si="425"/>
        <v>11.18</v>
      </c>
      <c r="V329" s="130">
        <f t="shared" si="426"/>
        <v>110</v>
      </c>
      <c r="W329" s="130">
        <f t="shared" si="427"/>
        <v>0</v>
      </c>
      <c r="X329" s="49">
        <f t="shared" si="428"/>
        <v>539.6</v>
      </c>
      <c r="Y329" s="49">
        <f t="shared" si="429"/>
        <v>1797.84</v>
      </c>
      <c r="Z329" s="136"/>
      <c r="AA329" s="139" t="s">
        <v>75</v>
      </c>
      <c r="AB329" s="140">
        <f t="shared" ref="AB329:AH329" si="437">K329+R329</f>
        <v>44.72</v>
      </c>
      <c r="AC329" s="140">
        <f t="shared" si="437"/>
        <v>894.39</v>
      </c>
      <c r="AD329" s="140">
        <f t="shared" si="437"/>
        <v>601.46</v>
      </c>
      <c r="AE329" s="140">
        <f t="shared" si="437"/>
        <v>37.27</v>
      </c>
      <c r="AF329" s="140">
        <f t="shared" si="437"/>
        <v>220</v>
      </c>
      <c r="AG329" s="140">
        <f t="shared" si="437"/>
        <v>0</v>
      </c>
      <c r="AH329" s="140">
        <f t="shared" si="437"/>
        <v>1797.84</v>
      </c>
      <c r="AI329" s="139" t="s">
        <v>32</v>
      </c>
    </row>
    <row r="330" s="115" customFormat="1" ht="19" customHeight="1" spans="1:35">
      <c r="A330" s="129">
        <f t="shared" si="414"/>
        <v>327</v>
      </c>
      <c r="B330" s="49" t="s">
        <v>201</v>
      </c>
      <c r="C330" s="44" t="s">
        <v>864</v>
      </c>
      <c r="D330" s="131" t="s">
        <v>865</v>
      </c>
      <c r="E330" s="158">
        <v>3726.65</v>
      </c>
      <c r="F330" s="130">
        <v>3726.65</v>
      </c>
      <c r="G330" s="130">
        <v>6014.67</v>
      </c>
      <c r="H330" s="130">
        <v>3726.65</v>
      </c>
      <c r="I330" s="164">
        <v>2200</v>
      </c>
      <c r="J330" s="130"/>
      <c r="K330" s="49">
        <f t="shared" si="415"/>
        <v>44.72</v>
      </c>
      <c r="L330" s="49">
        <f t="shared" si="416"/>
        <v>596.26</v>
      </c>
      <c r="M330" s="130">
        <f t="shared" si="417"/>
        <v>481.17</v>
      </c>
      <c r="N330" s="49">
        <f t="shared" si="418"/>
        <v>26.09</v>
      </c>
      <c r="O330" s="130">
        <f t="shared" si="419"/>
        <v>110</v>
      </c>
      <c r="P330" s="130">
        <f t="shared" si="420"/>
        <v>0</v>
      </c>
      <c r="Q330" s="130">
        <f t="shared" si="421"/>
        <v>1258.24</v>
      </c>
      <c r="R330" s="49">
        <f t="shared" si="422"/>
        <v>0</v>
      </c>
      <c r="S330" s="49">
        <f t="shared" si="423"/>
        <v>298.13</v>
      </c>
      <c r="T330" s="130">
        <f t="shared" si="424"/>
        <v>120.29</v>
      </c>
      <c r="U330" s="49">
        <f t="shared" si="425"/>
        <v>11.18</v>
      </c>
      <c r="V330" s="130">
        <f t="shared" si="426"/>
        <v>110</v>
      </c>
      <c r="W330" s="130">
        <f t="shared" si="427"/>
        <v>0</v>
      </c>
      <c r="X330" s="49">
        <f t="shared" si="428"/>
        <v>539.6</v>
      </c>
      <c r="Y330" s="49">
        <f t="shared" si="429"/>
        <v>1797.84</v>
      </c>
      <c r="Z330" s="136"/>
      <c r="AA330" s="139" t="s">
        <v>66</v>
      </c>
      <c r="AB330" s="140">
        <f t="shared" ref="AB330:AH330" si="438">K330+R330</f>
        <v>44.72</v>
      </c>
      <c r="AC330" s="140">
        <f t="shared" si="438"/>
        <v>894.39</v>
      </c>
      <c r="AD330" s="140">
        <f t="shared" si="438"/>
        <v>601.46</v>
      </c>
      <c r="AE330" s="140">
        <f t="shared" si="438"/>
        <v>37.27</v>
      </c>
      <c r="AF330" s="140">
        <f t="shared" si="438"/>
        <v>220</v>
      </c>
      <c r="AG330" s="140">
        <f t="shared" si="438"/>
        <v>0</v>
      </c>
      <c r="AH330" s="140">
        <f t="shared" si="438"/>
        <v>1797.84</v>
      </c>
      <c r="AI330" s="139" t="s">
        <v>32</v>
      </c>
    </row>
    <row r="331" s="115" customFormat="1" ht="19" customHeight="1" spans="1:35">
      <c r="A331" s="129">
        <f t="shared" si="414"/>
        <v>328</v>
      </c>
      <c r="B331" s="49" t="s">
        <v>411</v>
      </c>
      <c r="C331" s="44" t="s">
        <v>866</v>
      </c>
      <c r="D331" s="232" t="s">
        <v>867</v>
      </c>
      <c r="E331" s="158">
        <v>3726.65</v>
      </c>
      <c r="F331" s="130">
        <v>3726.65</v>
      </c>
      <c r="G331" s="130">
        <v>6014.67</v>
      </c>
      <c r="H331" s="130">
        <v>3726.65</v>
      </c>
      <c r="I331" s="164">
        <v>2200</v>
      </c>
      <c r="J331" s="130"/>
      <c r="K331" s="49">
        <f t="shared" si="415"/>
        <v>44.72</v>
      </c>
      <c r="L331" s="49">
        <f t="shared" si="416"/>
        <v>596.26</v>
      </c>
      <c r="M331" s="130">
        <f t="shared" si="417"/>
        <v>481.17</v>
      </c>
      <c r="N331" s="49">
        <f t="shared" si="418"/>
        <v>26.09</v>
      </c>
      <c r="O331" s="130">
        <f t="shared" si="419"/>
        <v>110</v>
      </c>
      <c r="P331" s="130">
        <f t="shared" si="420"/>
        <v>0</v>
      </c>
      <c r="Q331" s="130">
        <f t="shared" si="421"/>
        <v>1258.24</v>
      </c>
      <c r="R331" s="49">
        <f t="shared" si="422"/>
        <v>0</v>
      </c>
      <c r="S331" s="49">
        <f t="shared" si="423"/>
        <v>298.13</v>
      </c>
      <c r="T331" s="130">
        <f t="shared" si="424"/>
        <v>120.29</v>
      </c>
      <c r="U331" s="49">
        <f t="shared" si="425"/>
        <v>11.18</v>
      </c>
      <c r="V331" s="130">
        <f t="shared" si="426"/>
        <v>110</v>
      </c>
      <c r="W331" s="130">
        <f t="shared" si="427"/>
        <v>0</v>
      </c>
      <c r="X331" s="49">
        <f t="shared" si="428"/>
        <v>539.6</v>
      </c>
      <c r="Y331" s="49">
        <f t="shared" si="429"/>
        <v>1797.84</v>
      </c>
      <c r="Z331" s="136"/>
      <c r="AA331" s="139" t="s">
        <v>76</v>
      </c>
      <c r="AB331" s="140">
        <f t="shared" ref="AB331:AH331" si="439">K331+R331</f>
        <v>44.72</v>
      </c>
      <c r="AC331" s="140">
        <f t="shared" si="439"/>
        <v>894.39</v>
      </c>
      <c r="AD331" s="140">
        <f t="shared" si="439"/>
        <v>601.46</v>
      </c>
      <c r="AE331" s="140">
        <f t="shared" si="439"/>
        <v>37.27</v>
      </c>
      <c r="AF331" s="140">
        <f t="shared" si="439"/>
        <v>220</v>
      </c>
      <c r="AG331" s="140">
        <f t="shared" si="439"/>
        <v>0</v>
      </c>
      <c r="AH331" s="140">
        <f t="shared" si="439"/>
        <v>1797.84</v>
      </c>
      <c r="AI331" s="139" t="s">
        <v>32</v>
      </c>
    </row>
    <row r="332" s="115" customFormat="1" ht="19" customHeight="1" spans="1:35">
      <c r="A332" s="129">
        <f t="shared" si="414"/>
        <v>329</v>
      </c>
      <c r="B332" s="49" t="s">
        <v>411</v>
      </c>
      <c r="C332" s="44" t="s">
        <v>868</v>
      </c>
      <c r="D332" s="232" t="s">
        <v>869</v>
      </c>
      <c r="E332" s="158">
        <v>3726.65</v>
      </c>
      <c r="F332" s="130">
        <v>3726.65</v>
      </c>
      <c r="G332" s="130">
        <v>6014.67</v>
      </c>
      <c r="H332" s="130">
        <v>3726.65</v>
      </c>
      <c r="I332" s="164">
        <v>2200</v>
      </c>
      <c r="J332" s="130"/>
      <c r="K332" s="49">
        <f t="shared" si="415"/>
        <v>44.72</v>
      </c>
      <c r="L332" s="49">
        <f t="shared" si="416"/>
        <v>596.26</v>
      </c>
      <c r="M332" s="130">
        <f t="shared" si="417"/>
        <v>481.17</v>
      </c>
      <c r="N332" s="49">
        <f t="shared" si="418"/>
        <v>26.09</v>
      </c>
      <c r="O332" s="130">
        <f t="shared" si="419"/>
        <v>110</v>
      </c>
      <c r="P332" s="130">
        <f t="shared" si="420"/>
        <v>0</v>
      </c>
      <c r="Q332" s="130">
        <f t="shared" si="421"/>
        <v>1258.24</v>
      </c>
      <c r="R332" s="49">
        <f t="shared" si="422"/>
        <v>0</v>
      </c>
      <c r="S332" s="49">
        <f t="shared" si="423"/>
        <v>298.13</v>
      </c>
      <c r="T332" s="130">
        <f t="shared" si="424"/>
        <v>120.29</v>
      </c>
      <c r="U332" s="49">
        <f t="shared" si="425"/>
        <v>11.18</v>
      </c>
      <c r="V332" s="130">
        <f t="shared" si="426"/>
        <v>110</v>
      </c>
      <c r="W332" s="130">
        <f t="shared" si="427"/>
        <v>0</v>
      </c>
      <c r="X332" s="49">
        <f t="shared" si="428"/>
        <v>539.6</v>
      </c>
      <c r="Y332" s="49">
        <f t="shared" si="429"/>
        <v>1797.84</v>
      </c>
      <c r="Z332" s="136"/>
      <c r="AA332" s="139" t="s">
        <v>76</v>
      </c>
      <c r="AB332" s="140">
        <f t="shared" ref="AB332:AH332" si="440">K332+R332</f>
        <v>44.72</v>
      </c>
      <c r="AC332" s="140">
        <f t="shared" si="440"/>
        <v>894.39</v>
      </c>
      <c r="AD332" s="140">
        <f t="shared" si="440"/>
        <v>601.46</v>
      </c>
      <c r="AE332" s="140">
        <f t="shared" si="440"/>
        <v>37.27</v>
      </c>
      <c r="AF332" s="140">
        <f t="shared" si="440"/>
        <v>220</v>
      </c>
      <c r="AG332" s="140">
        <f t="shared" si="440"/>
        <v>0</v>
      </c>
      <c r="AH332" s="140">
        <f t="shared" si="440"/>
        <v>1797.84</v>
      </c>
      <c r="AI332" s="139" t="s">
        <v>32</v>
      </c>
    </row>
    <row r="333" s="115" customFormat="1" ht="19" customHeight="1" spans="1:35">
      <c r="A333" s="129">
        <f t="shared" si="414"/>
        <v>330</v>
      </c>
      <c r="B333" s="49" t="s">
        <v>411</v>
      </c>
      <c r="C333" s="44" t="s">
        <v>870</v>
      </c>
      <c r="D333" s="232" t="s">
        <v>871</v>
      </c>
      <c r="E333" s="158">
        <v>3726.65</v>
      </c>
      <c r="F333" s="130">
        <v>3726.65</v>
      </c>
      <c r="G333" s="130">
        <v>6014.67</v>
      </c>
      <c r="H333" s="130">
        <v>3726.65</v>
      </c>
      <c r="I333" s="164">
        <v>2200</v>
      </c>
      <c r="J333" s="130"/>
      <c r="K333" s="49">
        <f t="shared" si="415"/>
        <v>44.72</v>
      </c>
      <c r="L333" s="49">
        <f t="shared" si="416"/>
        <v>596.26</v>
      </c>
      <c r="M333" s="130">
        <f t="shared" si="417"/>
        <v>481.17</v>
      </c>
      <c r="N333" s="49">
        <f t="shared" si="418"/>
        <v>26.09</v>
      </c>
      <c r="O333" s="130">
        <f t="shared" si="419"/>
        <v>110</v>
      </c>
      <c r="P333" s="130">
        <f t="shared" si="420"/>
        <v>0</v>
      </c>
      <c r="Q333" s="130">
        <f t="shared" si="421"/>
        <v>1258.24</v>
      </c>
      <c r="R333" s="49">
        <f t="shared" si="422"/>
        <v>0</v>
      </c>
      <c r="S333" s="49">
        <f t="shared" si="423"/>
        <v>298.13</v>
      </c>
      <c r="T333" s="130">
        <f t="shared" si="424"/>
        <v>120.29</v>
      </c>
      <c r="U333" s="49">
        <f t="shared" si="425"/>
        <v>11.18</v>
      </c>
      <c r="V333" s="130">
        <f t="shared" si="426"/>
        <v>110</v>
      </c>
      <c r="W333" s="130">
        <f t="shared" si="427"/>
        <v>0</v>
      </c>
      <c r="X333" s="49">
        <f t="shared" si="428"/>
        <v>539.6</v>
      </c>
      <c r="Y333" s="49">
        <f t="shared" si="429"/>
        <v>1797.84</v>
      </c>
      <c r="Z333" s="136"/>
      <c r="AA333" s="139" t="s">
        <v>76</v>
      </c>
      <c r="AB333" s="140">
        <f t="shared" ref="AB333:AH333" si="441">K333+R333</f>
        <v>44.72</v>
      </c>
      <c r="AC333" s="140">
        <f t="shared" si="441"/>
        <v>894.39</v>
      </c>
      <c r="AD333" s="140">
        <f t="shared" si="441"/>
        <v>601.46</v>
      </c>
      <c r="AE333" s="140">
        <f t="shared" si="441"/>
        <v>37.27</v>
      </c>
      <c r="AF333" s="140">
        <f t="shared" si="441"/>
        <v>220</v>
      </c>
      <c r="AG333" s="140">
        <f t="shared" si="441"/>
        <v>0</v>
      </c>
      <c r="AH333" s="140">
        <f t="shared" si="441"/>
        <v>1797.84</v>
      </c>
      <c r="AI333" s="139" t="s">
        <v>32</v>
      </c>
    </row>
    <row r="334" s="115" customFormat="1" ht="19" customHeight="1" spans="1:35">
      <c r="A334" s="129">
        <f t="shared" si="414"/>
        <v>331</v>
      </c>
      <c r="B334" s="49" t="s">
        <v>411</v>
      </c>
      <c r="C334" s="44" t="s">
        <v>872</v>
      </c>
      <c r="D334" s="233" t="s">
        <v>873</v>
      </c>
      <c r="E334" s="158">
        <v>3726.65</v>
      </c>
      <c r="F334" s="130">
        <v>3726.65</v>
      </c>
      <c r="G334" s="130">
        <v>6014.67</v>
      </c>
      <c r="H334" s="130">
        <v>3726.65</v>
      </c>
      <c r="I334" s="164">
        <v>2200</v>
      </c>
      <c r="J334" s="130"/>
      <c r="K334" s="49">
        <f t="shared" si="415"/>
        <v>44.72</v>
      </c>
      <c r="L334" s="49">
        <f t="shared" si="416"/>
        <v>596.26</v>
      </c>
      <c r="M334" s="130">
        <f t="shared" si="417"/>
        <v>481.17</v>
      </c>
      <c r="N334" s="49">
        <f t="shared" si="418"/>
        <v>26.09</v>
      </c>
      <c r="O334" s="130">
        <f t="shared" si="419"/>
        <v>110</v>
      </c>
      <c r="P334" s="130">
        <f t="shared" si="420"/>
        <v>0</v>
      </c>
      <c r="Q334" s="130">
        <f t="shared" si="421"/>
        <v>1258.24</v>
      </c>
      <c r="R334" s="49">
        <f t="shared" si="422"/>
        <v>0</v>
      </c>
      <c r="S334" s="49">
        <f t="shared" si="423"/>
        <v>298.13</v>
      </c>
      <c r="T334" s="130">
        <f t="shared" si="424"/>
        <v>120.29</v>
      </c>
      <c r="U334" s="49">
        <f t="shared" si="425"/>
        <v>11.18</v>
      </c>
      <c r="V334" s="130">
        <f t="shared" si="426"/>
        <v>110</v>
      </c>
      <c r="W334" s="130">
        <f t="shared" si="427"/>
        <v>0</v>
      </c>
      <c r="X334" s="49">
        <f t="shared" si="428"/>
        <v>539.6</v>
      </c>
      <c r="Y334" s="49">
        <f t="shared" si="429"/>
        <v>1797.84</v>
      </c>
      <c r="Z334" s="136"/>
      <c r="AA334" s="139" t="s">
        <v>76</v>
      </c>
      <c r="AB334" s="140">
        <f t="shared" ref="AB334:AH334" si="442">K334+R334</f>
        <v>44.72</v>
      </c>
      <c r="AC334" s="140">
        <f t="shared" si="442"/>
        <v>894.39</v>
      </c>
      <c r="AD334" s="140">
        <f t="shared" si="442"/>
        <v>601.46</v>
      </c>
      <c r="AE334" s="140">
        <f t="shared" si="442"/>
        <v>37.27</v>
      </c>
      <c r="AF334" s="140">
        <f t="shared" si="442"/>
        <v>220</v>
      </c>
      <c r="AG334" s="140">
        <f t="shared" si="442"/>
        <v>0</v>
      </c>
      <c r="AH334" s="140">
        <f t="shared" si="442"/>
        <v>1797.84</v>
      </c>
      <c r="AI334" s="139" t="s">
        <v>32</v>
      </c>
    </row>
    <row r="335" s="115" customFormat="1" ht="19" customHeight="1" spans="1:35">
      <c r="A335" s="129">
        <f t="shared" si="414"/>
        <v>332</v>
      </c>
      <c r="B335" s="49" t="s">
        <v>209</v>
      </c>
      <c r="C335" s="44" t="s">
        <v>874</v>
      </c>
      <c r="D335" s="233" t="s">
        <v>875</v>
      </c>
      <c r="E335" s="158">
        <v>3726.65</v>
      </c>
      <c r="F335" s="130">
        <v>3726.65</v>
      </c>
      <c r="G335" s="130">
        <v>6014.67</v>
      </c>
      <c r="H335" s="130">
        <v>3726.65</v>
      </c>
      <c r="I335" s="164">
        <v>2200</v>
      </c>
      <c r="J335" s="130"/>
      <c r="K335" s="49">
        <f t="shared" si="415"/>
        <v>44.72</v>
      </c>
      <c r="L335" s="49">
        <f t="shared" si="416"/>
        <v>596.26</v>
      </c>
      <c r="M335" s="130">
        <f t="shared" si="417"/>
        <v>481.17</v>
      </c>
      <c r="N335" s="49">
        <f t="shared" si="418"/>
        <v>26.09</v>
      </c>
      <c r="O335" s="130">
        <f t="shared" si="419"/>
        <v>110</v>
      </c>
      <c r="P335" s="130">
        <f t="shared" si="420"/>
        <v>0</v>
      </c>
      <c r="Q335" s="130">
        <f t="shared" si="421"/>
        <v>1258.24</v>
      </c>
      <c r="R335" s="49">
        <f t="shared" si="422"/>
        <v>0</v>
      </c>
      <c r="S335" s="49">
        <f t="shared" si="423"/>
        <v>298.13</v>
      </c>
      <c r="T335" s="130">
        <f t="shared" si="424"/>
        <v>120.29</v>
      </c>
      <c r="U335" s="49">
        <f t="shared" si="425"/>
        <v>11.18</v>
      </c>
      <c r="V335" s="130">
        <f t="shared" si="426"/>
        <v>110</v>
      </c>
      <c r="W335" s="130">
        <f t="shared" si="427"/>
        <v>0</v>
      </c>
      <c r="X335" s="49">
        <f t="shared" si="428"/>
        <v>539.6</v>
      </c>
      <c r="Y335" s="49">
        <f t="shared" si="429"/>
        <v>1797.84</v>
      </c>
      <c r="Z335" s="136"/>
      <c r="AA335" s="139" t="s">
        <v>69</v>
      </c>
      <c r="AB335" s="140">
        <f t="shared" ref="AB335:AH335" si="443">K335+R335</f>
        <v>44.72</v>
      </c>
      <c r="AC335" s="140">
        <f t="shared" si="443"/>
        <v>894.39</v>
      </c>
      <c r="AD335" s="140">
        <f t="shared" si="443"/>
        <v>601.46</v>
      </c>
      <c r="AE335" s="140">
        <f t="shared" si="443"/>
        <v>37.27</v>
      </c>
      <c r="AF335" s="140">
        <f t="shared" si="443"/>
        <v>220</v>
      </c>
      <c r="AG335" s="140">
        <f t="shared" si="443"/>
        <v>0</v>
      </c>
      <c r="AH335" s="140">
        <f t="shared" si="443"/>
        <v>1797.84</v>
      </c>
      <c r="AI335" s="139" t="s">
        <v>32</v>
      </c>
    </row>
    <row r="336" s="115" customFormat="1" ht="19" customHeight="1" spans="1:35">
      <c r="A336" s="129">
        <f t="shared" si="414"/>
        <v>333</v>
      </c>
      <c r="B336" s="49" t="s">
        <v>411</v>
      </c>
      <c r="C336" s="44" t="s">
        <v>876</v>
      </c>
      <c r="D336" s="233" t="s">
        <v>877</v>
      </c>
      <c r="E336" s="158">
        <v>3726.65</v>
      </c>
      <c r="F336" s="130">
        <v>3726.65</v>
      </c>
      <c r="G336" s="130">
        <v>6014.67</v>
      </c>
      <c r="H336" s="130">
        <v>3726.65</v>
      </c>
      <c r="I336" s="164">
        <v>2200</v>
      </c>
      <c r="J336" s="130"/>
      <c r="K336" s="49">
        <f t="shared" si="415"/>
        <v>44.72</v>
      </c>
      <c r="L336" s="49">
        <f t="shared" si="416"/>
        <v>596.26</v>
      </c>
      <c r="M336" s="130">
        <f t="shared" si="417"/>
        <v>481.17</v>
      </c>
      <c r="N336" s="49">
        <f t="shared" si="418"/>
        <v>26.09</v>
      </c>
      <c r="O336" s="130">
        <f t="shared" si="419"/>
        <v>110</v>
      </c>
      <c r="P336" s="130">
        <f t="shared" si="420"/>
        <v>0</v>
      </c>
      <c r="Q336" s="130">
        <f t="shared" si="421"/>
        <v>1258.24</v>
      </c>
      <c r="R336" s="49">
        <f t="shared" si="422"/>
        <v>0</v>
      </c>
      <c r="S336" s="49">
        <f t="shared" si="423"/>
        <v>298.13</v>
      </c>
      <c r="T336" s="130">
        <f t="shared" si="424"/>
        <v>120.29</v>
      </c>
      <c r="U336" s="49">
        <f t="shared" si="425"/>
        <v>11.18</v>
      </c>
      <c r="V336" s="130">
        <f t="shared" si="426"/>
        <v>110</v>
      </c>
      <c r="W336" s="130">
        <f t="shared" si="427"/>
        <v>0</v>
      </c>
      <c r="X336" s="49">
        <f t="shared" si="428"/>
        <v>539.6</v>
      </c>
      <c r="Y336" s="49">
        <f t="shared" si="429"/>
        <v>1797.84</v>
      </c>
      <c r="Z336" s="136"/>
      <c r="AA336" s="139" t="s">
        <v>76</v>
      </c>
      <c r="AB336" s="140">
        <f t="shared" ref="AB336:AH336" si="444">K336+R336</f>
        <v>44.72</v>
      </c>
      <c r="AC336" s="140">
        <f t="shared" si="444"/>
        <v>894.39</v>
      </c>
      <c r="AD336" s="140">
        <f t="shared" si="444"/>
        <v>601.46</v>
      </c>
      <c r="AE336" s="140">
        <f t="shared" si="444"/>
        <v>37.27</v>
      </c>
      <c r="AF336" s="140">
        <f t="shared" si="444"/>
        <v>220</v>
      </c>
      <c r="AG336" s="140">
        <f t="shared" si="444"/>
        <v>0</v>
      </c>
      <c r="AH336" s="140">
        <f t="shared" si="444"/>
        <v>1797.84</v>
      </c>
      <c r="AI336" s="139" t="s">
        <v>32</v>
      </c>
    </row>
    <row r="337" s="115" customFormat="1" ht="19" customHeight="1" spans="1:35">
      <c r="A337" s="129">
        <f t="shared" si="414"/>
        <v>334</v>
      </c>
      <c r="B337" s="49" t="s">
        <v>411</v>
      </c>
      <c r="C337" s="44" t="s">
        <v>878</v>
      </c>
      <c r="D337" s="233" t="s">
        <v>879</v>
      </c>
      <c r="E337" s="158">
        <v>3726.65</v>
      </c>
      <c r="F337" s="130">
        <v>3726.65</v>
      </c>
      <c r="G337" s="130">
        <v>6014.67</v>
      </c>
      <c r="H337" s="130">
        <v>3726.65</v>
      </c>
      <c r="I337" s="164">
        <v>2200</v>
      </c>
      <c r="J337" s="130"/>
      <c r="K337" s="49">
        <f t="shared" si="415"/>
        <v>44.72</v>
      </c>
      <c r="L337" s="49">
        <f t="shared" si="416"/>
        <v>596.26</v>
      </c>
      <c r="M337" s="130">
        <f t="shared" si="417"/>
        <v>481.17</v>
      </c>
      <c r="N337" s="49">
        <f t="shared" si="418"/>
        <v>26.09</v>
      </c>
      <c r="O337" s="130">
        <f t="shared" si="419"/>
        <v>110</v>
      </c>
      <c r="P337" s="130">
        <f t="shared" si="420"/>
        <v>0</v>
      </c>
      <c r="Q337" s="130">
        <f t="shared" si="421"/>
        <v>1258.24</v>
      </c>
      <c r="R337" s="49">
        <f t="shared" si="422"/>
        <v>0</v>
      </c>
      <c r="S337" s="49">
        <f t="shared" si="423"/>
        <v>298.13</v>
      </c>
      <c r="T337" s="130">
        <f t="shared" si="424"/>
        <v>120.29</v>
      </c>
      <c r="U337" s="49">
        <f t="shared" si="425"/>
        <v>11.18</v>
      </c>
      <c r="V337" s="130">
        <f t="shared" si="426"/>
        <v>110</v>
      </c>
      <c r="W337" s="130">
        <f t="shared" si="427"/>
        <v>0</v>
      </c>
      <c r="X337" s="49">
        <f t="shared" si="428"/>
        <v>539.6</v>
      </c>
      <c r="Y337" s="49">
        <f t="shared" si="429"/>
        <v>1797.84</v>
      </c>
      <c r="Z337" s="136"/>
      <c r="AA337" s="139" t="s">
        <v>76</v>
      </c>
      <c r="AB337" s="140">
        <f t="shared" ref="AB337:AH337" si="445">K337+R337</f>
        <v>44.72</v>
      </c>
      <c r="AC337" s="140">
        <f t="shared" si="445"/>
        <v>894.39</v>
      </c>
      <c r="AD337" s="140">
        <f t="shared" si="445"/>
        <v>601.46</v>
      </c>
      <c r="AE337" s="140">
        <f t="shared" si="445"/>
        <v>37.27</v>
      </c>
      <c r="AF337" s="140">
        <f t="shared" si="445"/>
        <v>220</v>
      </c>
      <c r="AG337" s="140">
        <f t="shared" si="445"/>
        <v>0</v>
      </c>
      <c r="AH337" s="140">
        <f t="shared" si="445"/>
        <v>1797.84</v>
      </c>
      <c r="AI337" s="139" t="s">
        <v>32</v>
      </c>
    </row>
    <row r="338" s="115" customFormat="1" ht="19" customHeight="1" spans="1:35">
      <c r="A338" s="129">
        <f t="shared" si="414"/>
        <v>335</v>
      </c>
      <c r="B338" s="49" t="s">
        <v>217</v>
      </c>
      <c r="C338" s="265" t="s">
        <v>880</v>
      </c>
      <c r="D338" s="233" t="s">
        <v>881</v>
      </c>
      <c r="E338" s="158">
        <v>3726.65</v>
      </c>
      <c r="F338" s="130">
        <v>3726.65</v>
      </c>
      <c r="G338" s="130">
        <v>6014.67</v>
      </c>
      <c r="H338" s="130">
        <v>3726.65</v>
      </c>
      <c r="I338" s="164">
        <v>0</v>
      </c>
      <c r="J338" s="130"/>
      <c r="K338" s="49">
        <f t="shared" si="415"/>
        <v>44.72</v>
      </c>
      <c r="L338" s="49">
        <f t="shared" si="416"/>
        <v>596.26</v>
      </c>
      <c r="M338" s="130">
        <f t="shared" si="417"/>
        <v>481.17</v>
      </c>
      <c r="N338" s="49">
        <f t="shared" si="418"/>
        <v>26.09</v>
      </c>
      <c r="O338" s="130">
        <f t="shared" si="419"/>
        <v>0</v>
      </c>
      <c r="P338" s="130">
        <f t="shared" si="420"/>
        <v>0</v>
      </c>
      <c r="Q338" s="130">
        <f t="shared" si="421"/>
        <v>1148.24</v>
      </c>
      <c r="R338" s="49">
        <f t="shared" si="422"/>
        <v>0</v>
      </c>
      <c r="S338" s="49">
        <f t="shared" si="423"/>
        <v>298.13</v>
      </c>
      <c r="T338" s="130">
        <f t="shared" si="424"/>
        <v>120.29</v>
      </c>
      <c r="U338" s="49">
        <f t="shared" si="425"/>
        <v>11.18</v>
      </c>
      <c r="V338" s="130">
        <f t="shared" si="426"/>
        <v>0</v>
      </c>
      <c r="W338" s="130">
        <f t="shared" si="427"/>
        <v>0</v>
      </c>
      <c r="X338" s="49">
        <f t="shared" si="428"/>
        <v>429.6</v>
      </c>
      <c r="Y338" s="49">
        <f t="shared" si="429"/>
        <v>1577.84</v>
      </c>
      <c r="Z338" s="136"/>
      <c r="AA338" s="139" t="s">
        <v>76</v>
      </c>
      <c r="AB338" s="140">
        <f t="shared" ref="AB338:AH338" si="446">K338+R338</f>
        <v>44.72</v>
      </c>
      <c r="AC338" s="140">
        <f t="shared" si="446"/>
        <v>894.39</v>
      </c>
      <c r="AD338" s="140">
        <f t="shared" si="446"/>
        <v>601.46</v>
      </c>
      <c r="AE338" s="140">
        <f t="shared" si="446"/>
        <v>37.27</v>
      </c>
      <c r="AF338" s="140">
        <f t="shared" si="446"/>
        <v>0</v>
      </c>
      <c r="AG338" s="140">
        <f t="shared" si="446"/>
        <v>0</v>
      </c>
      <c r="AH338" s="140">
        <f t="shared" si="446"/>
        <v>1577.84</v>
      </c>
      <c r="AI338" s="139" t="s">
        <v>32</v>
      </c>
    </row>
    <row r="339" s="115" customFormat="1" ht="19" customHeight="1" spans="1:35">
      <c r="A339" s="129">
        <f t="shared" si="414"/>
        <v>336</v>
      </c>
      <c r="B339" s="49" t="s">
        <v>411</v>
      </c>
      <c r="C339" s="44" t="s">
        <v>882</v>
      </c>
      <c r="D339" s="233" t="s">
        <v>883</v>
      </c>
      <c r="E339" s="158">
        <v>3726.65</v>
      </c>
      <c r="F339" s="130">
        <v>3726.65</v>
      </c>
      <c r="G339" s="130">
        <v>6014.67</v>
      </c>
      <c r="H339" s="130">
        <v>3726.65</v>
      </c>
      <c r="I339" s="164">
        <v>2200</v>
      </c>
      <c r="J339" s="130"/>
      <c r="K339" s="49">
        <f t="shared" si="415"/>
        <v>44.72</v>
      </c>
      <c r="L339" s="49">
        <f t="shared" si="416"/>
        <v>596.26</v>
      </c>
      <c r="M339" s="130">
        <f t="shared" si="417"/>
        <v>481.17</v>
      </c>
      <c r="N339" s="49">
        <f t="shared" si="418"/>
        <v>26.09</v>
      </c>
      <c r="O339" s="130">
        <f t="shared" si="419"/>
        <v>110</v>
      </c>
      <c r="P339" s="130">
        <f t="shared" si="420"/>
        <v>0</v>
      </c>
      <c r="Q339" s="130">
        <f t="shared" si="421"/>
        <v>1258.24</v>
      </c>
      <c r="R339" s="49">
        <f t="shared" si="422"/>
        <v>0</v>
      </c>
      <c r="S339" s="49">
        <f t="shared" si="423"/>
        <v>298.13</v>
      </c>
      <c r="T339" s="130">
        <f t="shared" si="424"/>
        <v>120.29</v>
      </c>
      <c r="U339" s="49">
        <f t="shared" si="425"/>
        <v>11.18</v>
      </c>
      <c r="V339" s="130">
        <f t="shared" si="426"/>
        <v>110</v>
      </c>
      <c r="W339" s="130">
        <f t="shared" si="427"/>
        <v>0</v>
      </c>
      <c r="X339" s="49">
        <f t="shared" si="428"/>
        <v>539.6</v>
      </c>
      <c r="Y339" s="49">
        <f t="shared" si="429"/>
        <v>1797.84</v>
      </c>
      <c r="Z339" s="136"/>
      <c r="AA339" s="139" t="s">
        <v>76</v>
      </c>
      <c r="AB339" s="140">
        <f t="shared" ref="AB339:AH339" si="447">K339+R339</f>
        <v>44.72</v>
      </c>
      <c r="AC339" s="140">
        <f t="shared" si="447"/>
        <v>894.39</v>
      </c>
      <c r="AD339" s="140">
        <f t="shared" si="447"/>
        <v>601.46</v>
      </c>
      <c r="AE339" s="140">
        <f t="shared" si="447"/>
        <v>37.27</v>
      </c>
      <c r="AF339" s="140">
        <f t="shared" si="447"/>
        <v>220</v>
      </c>
      <c r="AG339" s="140">
        <f t="shared" si="447"/>
        <v>0</v>
      </c>
      <c r="AH339" s="140">
        <f t="shared" si="447"/>
        <v>1797.84</v>
      </c>
      <c r="AI339" s="139" t="s">
        <v>32</v>
      </c>
    </row>
    <row r="340" s="115" customFormat="1" ht="19" customHeight="1" spans="1:35">
      <c r="A340" s="129">
        <f t="shared" si="414"/>
        <v>337</v>
      </c>
      <c r="B340" s="49" t="s">
        <v>209</v>
      </c>
      <c r="C340" s="44" t="s">
        <v>884</v>
      </c>
      <c r="D340" s="233" t="s">
        <v>885</v>
      </c>
      <c r="E340" s="158">
        <v>3726.65</v>
      </c>
      <c r="F340" s="130">
        <v>3726.65</v>
      </c>
      <c r="G340" s="130">
        <v>6014.67</v>
      </c>
      <c r="H340" s="130">
        <v>3726.65</v>
      </c>
      <c r="I340" s="164">
        <v>2200</v>
      </c>
      <c r="J340" s="130"/>
      <c r="K340" s="49">
        <f t="shared" si="415"/>
        <v>44.72</v>
      </c>
      <c r="L340" s="49">
        <f t="shared" si="416"/>
        <v>596.26</v>
      </c>
      <c r="M340" s="130">
        <f t="shared" si="417"/>
        <v>481.17</v>
      </c>
      <c r="N340" s="49">
        <f t="shared" si="418"/>
        <v>26.09</v>
      </c>
      <c r="O340" s="130">
        <f t="shared" si="419"/>
        <v>110</v>
      </c>
      <c r="P340" s="130">
        <f t="shared" si="420"/>
        <v>0</v>
      </c>
      <c r="Q340" s="130">
        <f t="shared" si="421"/>
        <v>1258.24</v>
      </c>
      <c r="R340" s="49">
        <f t="shared" si="422"/>
        <v>0</v>
      </c>
      <c r="S340" s="49">
        <f t="shared" si="423"/>
        <v>298.13</v>
      </c>
      <c r="T340" s="130">
        <f t="shared" si="424"/>
        <v>120.29</v>
      </c>
      <c r="U340" s="49">
        <f t="shared" si="425"/>
        <v>11.18</v>
      </c>
      <c r="V340" s="130">
        <f t="shared" si="426"/>
        <v>110</v>
      </c>
      <c r="W340" s="130">
        <f t="shared" si="427"/>
        <v>0</v>
      </c>
      <c r="X340" s="49">
        <f t="shared" si="428"/>
        <v>539.6</v>
      </c>
      <c r="Y340" s="49">
        <f t="shared" si="429"/>
        <v>1797.84</v>
      </c>
      <c r="Z340" s="136"/>
      <c r="AA340" s="139" t="s">
        <v>66</v>
      </c>
      <c r="AB340" s="140">
        <f t="shared" ref="AB340:AH340" si="448">K340+R340</f>
        <v>44.72</v>
      </c>
      <c r="AC340" s="140">
        <f t="shared" si="448"/>
        <v>894.39</v>
      </c>
      <c r="AD340" s="140">
        <f t="shared" si="448"/>
        <v>601.46</v>
      </c>
      <c r="AE340" s="140">
        <f t="shared" si="448"/>
        <v>37.27</v>
      </c>
      <c r="AF340" s="140">
        <f t="shared" si="448"/>
        <v>220</v>
      </c>
      <c r="AG340" s="140">
        <f t="shared" si="448"/>
        <v>0</v>
      </c>
      <c r="AH340" s="140">
        <f t="shared" si="448"/>
        <v>1797.84</v>
      </c>
      <c r="AI340" s="139" t="s">
        <v>32</v>
      </c>
    </row>
    <row r="341" s="115" customFormat="1" ht="19" customHeight="1" spans="1:35">
      <c r="A341" s="129">
        <f t="shared" si="414"/>
        <v>338</v>
      </c>
      <c r="B341" s="49" t="s">
        <v>411</v>
      </c>
      <c r="C341" s="51" t="s">
        <v>888</v>
      </c>
      <c r="D341" s="234" t="s">
        <v>889</v>
      </c>
      <c r="E341" s="130">
        <v>3726.65</v>
      </c>
      <c r="F341" s="130">
        <v>3726.65</v>
      </c>
      <c r="G341" s="130">
        <v>6014.67</v>
      </c>
      <c r="H341" s="130">
        <v>3726.65</v>
      </c>
      <c r="I341" s="165">
        <v>2200</v>
      </c>
      <c r="J341" s="130"/>
      <c r="K341" s="49">
        <f t="shared" si="415"/>
        <v>44.72</v>
      </c>
      <c r="L341" s="49">
        <f t="shared" si="416"/>
        <v>596.26</v>
      </c>
      <c r="M341" s="130">
        <f t="shared" si="417"/>
        <v>481.17</v>
      </c>
      <c r="N341" s="49">
        <f t="shared" si="418"/>
        <v>26.09</v>
      </c>
      <c r="O341" s="130">
        <f t="shared" si="419"/>
        <v>110</v>
      </c>
      <c r="P341" s="130">
        <f t="shared" si="420"/>
        <v>0</v>
      </c>
      <c r="Q341" s="130">
        <f t="shared" si="421"/>
        <v>1258.24</v>
      </c>
      <c r="R341" s="49">
        <f t="shared" si="422"/>
        <v>0</v>
      </c>
      <c r="S341" s="49">
        <f t="shared" si="423"/>
        <v>298.13</v>
      </c>
      <c r="T341" s="130">
        <f t="shared" si="424"/>
        <v>120.29</v>
      </c>
      <c r="U341" s="49">
        <f t="shared" si="425"/>
        <v>11.18</v>
      </c>
      <c r="V341" s="130">
        <f t="shared" si="426"/>
        <v>110</v>
      </c>
      <c r="W341" s="130">
        <f t="shared" si="427"/>
        <v>0</v>
      </c>
      <c r="X341" s="49">
        <f t="shared" si="428"/>
        <v>539.6</v>
      </c>
      <c r="Y341" s="49">
        <f t="shared" si="429"/>
        <v>1797.84</v>
      </c>
      <c r="Z341" s="164"/>
      <c r="AA341" s="139" t="s">
        <v>76</v>
      </c>
      <c r="AB341" s="140">
        <f t="shared" ref="AB341:AH341" si="449">K341+R341</f>
        <v>44.72</v>
      </c>
      <c r="AC341" s="140">
        <f t="shared" si="449"/>
        <v>894.39</v>
      </c>
      <c r="AD341" s="140">
        <f t="shared" si="449"/>
        <v>601.46</v>
      </c>
      <c r="AE341" s="140">
        <f t="shared" si="449"/>
        <v>37.27</v>
      </c>
      <c r="AF341" s="140">
        <f t="shared" si="449"/>
        <v>220</v>
      </c>
      <c r="AG341" s="140">
        <f t="shared" si="449"/>
        <v>0</v>
      </c>
      <c r="AH341" s="140">
        <f t="shared" si="449"/>
        <v>1797.84</v>
      </c>
      <c r="AI341" s="139" t="s">
        <v>32</v>
      </c>
    </row>
    <row r="342" s="115" customFormat="1" ht="19" customHeight="1" spans="1:35">
      <c r="A342" s="129">
        <f t="shared" si="414"/>
        <v>339</v>
      </c>
      <c r="B342" s="49" t="s">
        <v>209</v>
      </c>
      <c r="C342" s="52" t="s">
        <v>892</v>
      </c>
      <c r="D342" s="234" t="s">
        <v>893</v>
      </c>
      <c r="E342" s="130">
        <v>3726.65</v>
      </c>
      <c r="F342" s="130">
        <v>3726.65</v>
      </c>
      <c r="G342" s="130">
        <v>6014.67</v>
      </c>
      <c r="H342" s="130">
        <v>3726.65</v>
      </c>
      <c r="I342" s="165">
        <v>2200</v>
      </c>
      <c r="J342" s="130"/>
      <c r="K342" s="49">
        <f t="shared" si="415"/>
        <v>44.72</v>
      </c>
      <c r="L342" s="49">
        <f t="shared" si="416"/>
        <v>596.26</v>
      </c>
      <c r="M342" s="130">
        <f t="shared" si="417"/>
        <v>481.17</v>
      </c>
      <c r="N342" s="49">
        <f t="shared" si="418"/>
        <v>26.09</v>
      </c>
      <c r="O342" s="130">
        <f t="shared" si="419"/>
        <v>110</v>
      </c>
      <c r="P342" s="130">
        <f t="shared" si="420"/>
        <v>0</v>
      </c>
      <c r="Q342" s="130">
        <f t="shared" si="421"/>
        <v>1258.24</v>
      </c>
      <c r="R342" s="49">
        <f t="shared" si="422"/>
        <v>0</v>
      </c>
      <c r="S342" s="49">
        <f t="shared" si="423"/>
        <v>298.13</v>
      </c>
      <c r="T342" s="130">
        <f t="shared" si="424"/>
        <v>120.29</v>
      </c>
      <c r="U342" s="49">
        <f t="shared" si="425"/>
        <v>11.18</v>
      </c>
      <c r="V342" s="130">
        <f t="shared" si="426"/>
        <v>110</v>
      </c>
      <c r="W342" s="130">
        <f t="shared" si="427"/>
        <v>0</v>
      </c>
      <c r="X342" s="49">
        <f t="shared" si="428"/>
        <v>539.6</v>
      </c>
      <c r="Y342" s="49">
        <f t="shared" si="429"/>
        <v>1797.84</v>
      </c>
      <c r="Z342" s="164"/>
      <c r="AA342" s="139" t="s">
        <v>69</v>
      </c>
      <c r="AB342" s="140">
        <f t="shared" ref="AB342:AH342" si="450">K342+R342</f>
        <v>44.72</v>
      </c>
      <c r="AC342" s="140">
        <f t="shared" si="450"/>
        <v>894.39</v>
      </c>
      <c r="AD342" s="140">
        <f t="shared" si="450"/>
        <v>601.46</v>
      </c>
      <c r="AE342" s="140">
        <f t="shared" si="450"/>
        <v>37.27</v>
      </c>
      <c r="AF342" s="140">
        <f t="shared" si="450"/>
        <v>220</v>
      </c>
      <c r="AG342" s="140">
        <f t="shared" si="450"/>
        <v>0</v>
      </c>
      <c r="AH342" s="140">
        <f t="shared" si="450"/>
        <v>1797.84</v>
      </c>
      <c r="AI342" s="139" t="s">
        <v>32</v>
      </c>
    </row>
    <row r="343" s="115" customFormat="1" ht="19" customHeight="1" spans="1:35">
      <c r="A343" s="129">
        <f t="shared" si="414"/>
        <v>340</v>
      </c>
      <c r="B343" s="49" t="s">
        <v>411</v>
      </c>
      <c r="C343" s="52" t="s">
        <v>894</v>
      </c>
      <c r="D343" s="234" t="s">
        <v>895</v>
      </c>
      <c r="E343" s="130">
        <v>3726.65</v>
      </c>
      <c r="F343" s="130">
        <v>3726.65</v>
      </c>
      <c r="G343" s="130">
        <v>6014.67</v>
      </c>
      <c r="H343" s="130">
        <v>3726.65</v>
      </c>
      <c r="I343" s="165">
        <v>2200</v>
      </c>
      <c r="J343" s="130"/>
      <c r="K343" s="49">
        <f t="shared" si="415"/>
        <v>44.72</v>
      </c>
      <c r="L343" s="49">
        <f t="shared" si="416"/>
        <v>596.26</v>
      </c>
      <c r="M343" s="130">
        <f t="shared" si="417"/>
        <v>481.17</v>
      </c>
      <c r="N343" s="49">
        <f t="shared" si="418"/>
        <v>26.09</v>
      </c>
      <c r="O343" s="130">
        <f t="shared" si="419"/>
        <v>110</v>
      </c>
      <c r="P343" s="130">
        <f t="shared" si="420"/>
        <v>0</v>
      </c>
      <c r="Q343" s="130">
        <f t="shared" si="421"/>
        <v>1258.24</v>
      </c>
      <c r="R343" s="49">
        <f t="shared" si="422"/>
        <v>0</v>
      </c>
      <c r="S343" s="49">
        <f t="shared" si="423"/>
        <v>298.13</v>
      </c>
      <c r="T343" s="130">
        <f t="shared" si="424"/>
        <v>120.29</v>
      </c>
      <c r="U343" s="49">
        <f t="shared" si="425"/>
        <v>11.18</v>
      </c>
      <c r="V343" s="130">
        <f t="shared" si="426"/>
        <v>110</v>
      </c>
      <c r="W343" s="130">
        <f t="shared" si="427"/>
        <v>0</v>
      </c>
      <c r="X343" s="49">
        <f t="shared" si="428"/>
        <v>539.6</v>
      </c>
      <c r="Y343" s="49">
        <f t="shared" si="429"/>
        <v>1797.84</v>
      </c>
      <c r="Z343" s="136"/>
      <c r="AA343" s="139" t="s">
        <v>76</v>
      </c>
      <c r="AB343" s="140">
        <f t="shared" ref="AB343:AH343" si="451">K343+R343</f>
        <v>44.72</v>
      </c>
      <c r="AC343" s="140">
        <f t="shared" si="451"/>
        <v>894.39</v>
      </c>
      <c r="AD343" s="140">
        <f t="shared" si="451"/>
        <v>601.46</v>
      </c>
      <c r="AE343" s="140">
        <f t="shared" si="451"/>
        <v>37.27</v>
      </c>
      <c r="AF343" s="140">
        <f t="shared" si="451"/>
        <v>220</v>
      </c>
      <c r="AG343" s="140">
        <f t="shared" si="451"/>
        <v>0</v>
      </c>
      <c r="AH343" s="140">
        <f t="shared" si="451"/>
        <v>1797.84</v>
      </c>
      <c r="AI343" s="139" t="s">
        <v>32</v>
      </c>
    </row>
    <row r="344" s="115" customFormat="1" ht="19" customHeight="1" spans="1:35">
      <c r="A344" s="129">
        <f t="shared" si="414"/>
        <v>341</v>
      </c>
      <c r="B344" s="49" t="s">
        <v>119</v>
      </c>
      <c r="C344" s="52" t="s">
        <v>898</v>
      </c>
      <c r="D344" s="234" t="s">
        <v>899</v>
      </c>
      <c r="E344" s="130">
        <v>3726.65</v>
      </c>
      <c r="F344" s="130">
        <v>3726.65</v>
      </c>
      <c r="G344" s="130">
        <v>6014.67</v>
      </c>
      <c r="H344" s="130">
        <v>3726.65</v>
      </c>
      <c r="I344" s="165">
        <v>2200</v>
      </c>
      <c r="J344" s="130"/>
      <c r="K344" s="49">
        <f t="shared" si="415"/>
        <v>44.72</v>
      </c>
      <c r="L344" s="49">
        <f t="shared" si="416"/>
        <v>596.26</v>
      </c>
      <c r="M344" s="130">
        <f t="shared" si="417"/>
        <v>481.17</v>
      </c>
      <c r="N344" s="49">
        <f t="shared" si="418"/>
        <v>26.09</v>
      </c>
      <c r="O344" s="130">
        <f t="shared" si="419"/>
        <v>110</v>
      </c>
      <c r="P344" s="130">
        <f t="shared" si="420"/>
        <v>0</v>
      </c>
      <c r="Q344" s="130">
        <f t="shared" si="421"/>
        <v>1258.24</v>
      </c>
      <c r="R344" s="49">
        <f t="shared" si="422"/>
        <v>0</v>
      </c>
      <c r="S344" s="49">
        <f t="shared" si="423"/>
        <v>298.13</v>
      </c>
      <c r="T344" s="130">
        <f t="shared" si="424"/>
        <v>120.29</v>
      </c>
      <c r="U344" s="49">
        <f t="shared" si="425"/>
        <v>11.18</v>
      </c>
      <c r="V344" s="130">
        <f t="shared" si="426"/>
        <v>110</v>
      </c>
      <c r="W344" s="130">
        <f t="shared" si="427"/>
        <v>0</v>
      </c>
      <c r="X344" s="49">
        <f t="shared" si="428"/>
        <v>539.6</v>
      </c>
      <c r="Y344" s="49">
        <f t="shared" si="429"/>
        <v>1797.84</v>
      </c>
      <c r="Z344" s="136"/>
      <c r="AA344" s="139" t="s">
        <v>89</v>
      </c>
      <c r="AB344" s="140">
        <f t="shared" ref="AB344:AH344" si="452">K344+R344</f>
        <v>44.72</v>
      </c>
      <c r="AC344" s="140">
        <f t="shared" si="452"/>
        <v>894.39</v>
      </c>
      <c r="AD344" s="140">
        <f t="shared" si="452"/>
        <v>601.46</v>
      </c>
      <c r="AE344" s="140">
        <f t="shared" si="452"/>
        <v>37.27</v>
      </c>
      <c r="AF344" s="140">
        <f t="shared" si="452"/>
        <v>220</v>
      </c>
      <c r="AG344" s="140">
        <f t="shared" si="452"/>
        <v>0</v>
      </c>
      <c r="AH344" s="140">
        <f t="shared" si="452"/>
        <v>1797.84</v>
      </c>
      <c r="AI344" s="139" t="s">
        <v>32</v>
      </c>
    </row>
    <row r="345" s="115" customFormat="1" ht="19" customHeight="1" spans="1:35">
      <c r="A345" s="129">
        <f t="shared" ref="A345:A387" si="453">ROW()-3</f>
        <v>342</v>
      </c>
      <c r="B345" s="49" t="s">
        <v>201</v>
      </c>
      <c r="C345" s="52" t="s">
        <v>902</v>
      </c>
      <c r="D345" s="234" t="s">
        <v>903</v>
      </c>
      <c r="E345" s="130">
        <v>3726.65</v>
      </c>
      <c r="F345" s="130">
        <v>3726.65</v>
      </c>
      <c r="G345" s="130">
        <v>6014.67</v>
      </c>
      <c r="H345" s="130">
        <v>3726.65</v>
      </c>
      <c r="I345" s="165">
        <v>2200</v>
      </c>
      <c r="J345" s="130"/>
      <c r="K345" s="49">
        <f t="shared" ref="K345:K387" si="454">ROUND(E345*0.012,2)</f>
        <v>44.72</v>
      </c>
      <c r="L345" s="49">
        <f t="shared" ref="L345:L387" si="455">ROUND(F345*0.16,2)</f>
        <v>596.26</v>
      </c>
      <c r="M345" s="130">
        <f t="shared" ref="M345:M387" si="456">ROUND(G345*0.08,2)</f>
        <v>481.17</v>
      </c>
      <c r="N345" s="49">
        <f t="shared" ref="N345:N387" si="457">ROUND(H345*0.007,2)</f>
        <v>26.09</v>
      </c>
      <c r="O345" s="130">
        <f t="shared" ref="O345:O387" si="458">I345*5%</f>
        <v>110</v>
      </c>
      <c r="P345" s="130">
        <f t="shared" ref="P345:P387" si="459">J345*50%</f>
        <v>0</v>
      </c>
      <c r="Q345" s="130">
        <f t="shared" ref="Q345:Q387" si="460">SUM(K345:P345)</f>
        <v>1258.24</v>
      </c>
      <c r="R345" s="49">
        <f t="shared" ref="R345:R387" si="461">E345*0</f>
        <v>0</v>
      </c>
      <c r="S345" s="49">
        <f t="shared" ref="S345:S387" si="462">ROUND(F345*0.08,2)</f>
        <v>298.13</v>
      </c>
      <c r="T345" s="130">
        <f t="shared" ref="T345:T387" si="463">ROUND(G345*0.02,2)</f>
        <v>120.29</v>
      </c>
      <c r="U345" s="49">
        <f t="shared" ref="U345:U387" si="464">ROUND(H345*0.003,2)</f>
        <v>11.18</v>
      </c>
      <c r="V345" s="130">
        <f t="shared" ref="V345:V387" si="465">I345*5%</f>
        <v>110</v>
      </c>
      <c r="W345" s="130">
        <f t="shared" ref="W345:W387" si="466">J345*50%</f>
        <v>0</v>
      </c>
      <c r="X345" s="49">
        <f t="shared" ref="X345:X387" si="467">SUM(R345:W345)</f>
        <v>539.6</v>
      </c>
      <c r="Y345" s="49">
        <f t="shared" ref="Y345:Y387" si="468">Q345+X345</f>
        <v>1797.84</v>
      </c>
      <c r="Z345" s="136"/>
      <c r="AA345" s="139" t="s">
        <v>66</v>
      </c>
      <c r="AB345" s="140">
        <f t="shared" ref="AB345:AH345" si="469">K345+R345</f>
        <v>44.72</v>
      </c>
      <c r="AC345" s="140">
        <f t="shared" si="469"/>
        <v>894.39</v>
      </c>
      <c r="AD345" s="140">
        <f t="shared" si="469"/>
        <v>601.46</v>
      </c>
      <c r="AE345" s="140">
        <f t="shared" si="469"/>
        <v>37.27</v>
      </c>
      <c r="AF345" s="140">
        <f t="shared" si="469"/>
        <v>220</v>
      </c>
      <c r="AG345" s="140">
        <f t="shared" si="469"/>
        <v>0</v>
      </c>
      <c r="AH345" s="140">
        <f t="shared" si="469"/>
        <v>1797.84</v>
      </c>
      <c r="AI345" s="139" t="s">
        <v>32</v>
      </c>
    </row>
    <row r="346" ht="19" customHeight="1" spans="1:35">
      <c r="A346" s="129">
        <f t="shared" si="453"/>
        <v>343</v>
      </c>
      <c r="B346" s="49" t="s">
        <v>209</v>
      </c>
      <c r="C346" s="52" t="s">
        <v>904</v>
      </c>
      <c r="D346" s="234" t="s">
        <v>905</v>
      </c>
      <c r="E346" s="130">
        <v>3726.65</v>
      </c>
      <c r="F346" s="130">
        <v>3726.65</v>
      </c>
      <c r="G346" s="130">
        <v>6014.67</v>
      </c>
      <c r="H346" s="130">
        <v>3726.65</v>
      </c>
      <c r="I346" s="165">
        <v>2200</v>
      </c>
      <c r="J346" s="130"/>
      <c r="K346" s="49">
        <f t="shared" si="454"/>
        <v>44.72</v>
      </c>
      <c r="L346" s="49">
        <f t="shared" si="455"/>
        <v>596.26</v>
      </c>
      <c r="M346" s="130">
        <f t="shared" si="456"/>
        <v>481.17</v>
      </c>
      <c r="N346" s="49">
        <f t="shared" si="457"/>
        <v>26.09</v>
      </c>
      <c r="O346" s="130">
        <f t="shared" si="458"/>
        <v>110</v>
      </c>
      <c r="P346" s="130">
        <f t="shared" si="459"/>
        <v>0</v>
      </c>
      <c r="Q346" s="130">
        <f t="shared" si="460"/>
        <v>1258.24</v>
      </c>
      <c r="R346" s="49">
        <f t="shared" si="461"/>
        <v>0</v>
      </c>
      <c r="S346" s="49">
        <f t="shared" si="462"/>
        <v>298.13</v>
      </c>
      <c r="T346" s="130">
        <f t="shared" si="463"/>
        <v>120.29</v>
      </c>
      <c r="U346" s="49">
        <f t="shared" si="464"/>
        <v>11.18</v>
      </c>
      <c r="V346" s="130">
        <f t="shared" si="465"/>
        <v>110</v>
      </c>
      <c r="W346" s="130">
        <f t="shared" si="466"/>
        <v>0</v>
      </c>
      <c r="X346" s="49">
        <f t="shared" si="467"/>
        <v>539.6</v>
      </c>
      <c r="Y346" s="49">
        <f t="shared" si="468"/>
        <v>1797.84</v>
      </c>
      <c r="Z346" s="136"/>
      <c r="AA346" s="139" t="s">
        <v>69</v>
      </c>
      <c r="AB346" s="140">
        <f t="shared" ref="AB346:AH346" si="470">K346+R346</f>
        <v>44.72</v>
      </c>
      <c r="AC346" s="140">
        <f t="shared" si="470"/>
        <v>894.39</v>
      </c>
      <c r="AD346" s="140">
        <f t="shared" si="470"/>
        <v>601.46</v>
      </c>
      <c r="AE346" s="140">
        <f t="shared" si="470"/>
        <v>37.27</v>
      </c>
      <c r="AF346" s="140">
        <f t="shared" si="470"/>
        <v>220</v>
      </c>
      <c r="AG346" s="140">
        <f t="shared" si="470"/>
        <v>0</v>
      </c>
      <c r="AH346" s="140">
        <f t="shared" si="470"/>
        <v>1797.84</v>
      </c>
      <c r="AI346" s="139" t="s">
        <v>32</v>
      </c>
    </row>
    <row r="347" s="39" customFormat="1" ht="19" customHeight="1" spans="1:35">
      <c r="A347" s="129">
        <f t="shared" si="453"/>
        <v>344</v>
      </c>
      <c r="B347" s="49" t="s">
        <v>223</v>
      </c>
      <c r="C347" s="51" t="s">
        <v>906</v>
      </c>
      <c r="D347" s="234" t="s">
        <v>907</v>
      </c>
      <c r="E347" s="130">
        <v>3726.65</v>
      </c>
      <c r="F347" s="130">
        <v>3726.65</v>
      </c>
      <c r="G347" s="130">
        <v>6014.67</v>
      </c>
      <c r="H347" s="130">
        <v>3726.65</v>
      </c>
      <c r="I347" s="165">
        <v>3180</v>
      </c>
      <c r="J347" s="130"/>
      <c r="K347" s="49">
        <f t="shared" si="454"/>
        <v>44.72</v>
      </c>
      <c r="L347" s="49">
        <f t="shared" si="455"/>
        <v>596.26</v>
      </c>
      <c r="M347" s="130">
        <f t="shared" si="456"/>
        <v>481.17</v>
      </c>
      <c r="N347" s="49">
        <f t="shared" si="457"/>
        <v>26.09</v>
      </c>
      <c r="O347" s="130">
        <f t="shared" si="458"/>
        <v>159</v>
      </c>
      <c r="P347" s="130">
        <f t="shared" si="459"/>
        <v>0</v>
      </c>
      <c r="Q347" s="130">
        <f t="shared" si="460"/>
        <v>1307.24</v>
      </c>
      <c r="R347" s="49">
        <f t="shared" si="461"/>
        <v>0</v>
      </c>
      <c r="S347" s="49">
        <f t="shared" si="462"/>
        <v>298.13</v>
      </c>
      <c r="T347" s="130">
        <f t="shared" si="463"/>
        <v>120.29</v>
      </c>
      <c r="U347" s="49">
        <f t="shared" si="464"/>
        <v>11.18</v>
      </c>
      <c r="V347" s="130">
        <f t="shared" si="465"/>
        <v>159</v>
      </c>
      <c r="W347" s="130">
        <f t="shared" si="466"/>
        <v>0</v>
      </c>
      <c r="X347" s="49">
        <f t="shared" si="467"/>
        <v>588.6</v>
      </c>
      <c r="Y347" s="49">
        <f t="shared" si="468"/>
        <v>1895.84</v>
      </c>
      <c r="Z347" s="136"/>
      <c r="AA347" s="139" t="s">
        <v>80</v>
      </c>
      <c r="AB347" s="140">
        <f t="shared" ref="AB347:AH347" si="471">K347+R347</f>
        <v>44.72</v>
      </c>
      <c r="AC347" s="140">
        <f t="shared" si="471"/>
        <v>894.39</v>
      </c>
      <c r="AD347" s="140">
        <f t="shared" si="471"/>
        <v>601.46</v>
      </c>
      <c r="AE347" s="140">
        <f t="shared" si="471"/>
        <v>37.27</v>
      </c>
      <c r="AF347" s="140">
        <f t="shared" si="471"/>
        <v>318</v>
      </c>
      <c r="AG347" s="140">
        <f t="shared" si="471"/>
        <v>0</v>
      </c>
      <c r="AH347" s="140">
        <f t="shared" si="471"/>
        <v>1895.84</v>
      </c>
      <c r="AI347" s="139" t="s">
        <v>33</v>
      </c>
    </row>
    <row r="348" s="39" customFormat="1" ht="19" customHeight="1" spans="1:35">
      <c r="A348" s="129">
        <f t="shared" si="453"/>
        <v>345</v>
      </c>
      <c r="B348" s="49" t="s">
        <v>201</v>
      </c>
      <c r="C348" s="53" t="s">
        <v>908</v>
      </c>
      <c r="D348" s="234" t="s">
        <v>909</v>
      </c>
      <c r="E348" s="130">
        <v>3726.65</v>
      </c>
      <c r="F348" s="130">
        <v>3726.65</v>
      </c>
      <c r="G348" s="130">
        <v>6014.67</v>
      </c>
      <c r="H348" s="130">
        <v>3726.65</v>
      </c>
      <c r="I348" s="165">
        <v>2200</v>
      </c>
      <c r="J348" s="130"/>
      <c r="K348" s="49">
        <f t="shared" si="454"/>
        <v>44.72</v>
      </c>
      <c r="L348" s="49">
        <f t="shared" si="455"/>
        <v>596.26</v>
      </c>
      <c r="M348" s="130">
        <f t="shared" si="456"/>
        <v>481.17</v>
      </c>
      <c r="N348" s="49">
        <f t="shared" si="457"/>
        <v>26.09</v>
      </c>
      <c r="O348" s="130">
        <f t="shared" si="458"/>
        <v>110</v>
      </c>
      <c r="P348" s="130">
        <f t="shared" si="459"/>
        <v>0</v>
      </c>
      <c r="Q348" s="130">
        <f t="shared" si="460"/>
        <v>1258.24</v>
      </c>
      <c r="R348" s="49">
        <f t="shared" si="461"/>
        <v>0</v>
      </c>
      <c r="S348" s="49">
        <f t="shared" si="462"/>
        <v>298.13</v>
      </c>
      <c r="T348" s="130">
        <f t="shared" si="463"/>
        <v>120.29</v>
      </c>
      <c r="U348" s="49">
        <f t="shared" si="464"/>
        <v>11.18</v>
      </c>
      <c r="V348" s="130">
        <f t="shared" si="465"/>
        <v>110</v>
      </c>
      <c r="W348" s="130">
        <f t="shared" si="466"/>
        <v>0</v>
      </c>
      <c r="X348" s="49">
        <f t="shared" si="467"/>
        <v>539.6</v>
      </c>
      <c r="Y348" s="49">
        <f t="shared" si="468"/>
        <v>1797.84</v>
      </c>
      <c r="Z348" s="136"/>
      <c r="AA348" s="139" t="s">
        <v>66</v>
      </c>
      <c r="AB348" s="140">
        <f t="shared" ref="AB348:AH348" si="472">K348+R348</f>
        <v>44.72</v>
      </c>
      <c r="AC348" s="140">
        <f t="shared" si="472"/>
        <v>894.39</v>
      </c>
      <c r="AD348" s="140">
        <f t="shared" si="472"/>
        <v>601.46</v>
      </c>
      <c r="AE348" s="140">
        <f t="shared" si="472"/>
        <v>37.27</v>
      </c>
      <c r="AF348" s="140">
        <f t="shared" si="472"/>
        <v>220</v>
      </c>
      <c r="AG348" s="140">
        <f t="shared" si="472"/>
        <v>0</v>
      </c>
      <c r="AH348" s="140">
        <f t="shared" si="472"/>
        <v>1797.84</v>
      </c>
      <c r="AI348" s="139" t="s">
        <v>32</v>
      </c>
    </row>
    <row r="349" s="115" customFormat="1" ht="19" customHeight="1" spans="1:35">
      <c r="A349" s="129">
        <f t="shared" si="453"/>
        <v>346</v>
      </c>
      <c r="B349" s="49" t="s">
        <v>119</v>
      </c>
      <c r="C349" s="53" t="s">
        <v>910</v>
      </c>
      <c r="D349" s="234" t="s">
        <v>911</v>
      </c>
      <c r="E349" s="130">
        <v>3726.65</v>
      </c>
      <c r="F349" s="130">
        <v>3726.65</v>
      </c>
      <c r="G349" s="130">
        <v>6014.67</v>
      </c>
      <c r="H349" s="130">
        <v>3726.65</v>
      </c>
      <c r="I349" s="165">
        <v>2200</v>
      </c>
      <c r="J349" s="130"/>
      <c r="K349" s="49">
        <f t="shared" si="454"/>
        <v>44.72</v>
      </c>
      <c r="L349" s="49">
        <f t="shared" si="455"/>
        <v>596.26</v>
      </c>
      <c r="M349" s="130">
        <f t="shared" si="456"/>
        <v>481.17</v>
      </c>
      <c r="N349" s="49">
        <f t="shared" si="457"/>
        <v>26.09</v>
      </c>
      <c r="O349" s="130">
        <f t="shared" si="458"/>
        <v>110</v>
      </c>
      <c r="P349" s="130">
        <f t="shared" si="459"/>
        <v>0</v>
      </c>
      <c r="Q349" s="130">
        <f t="shared" si="460"/>
        <v>1258.24</v>
      </c>
      <c r="R349" s="49">
        <f t="shared" si="461"/>
        <v>0</v>
      </c>
      <c r="S349" s="49">
        <f t="shared" si="462"/>
        <v>298.13</v>
      </c>
      <c r="T349" s="130">
        <f t="shared" si="463"/>
        <v>120.29</v>
      </c>
      <c r="U349" s="49">
        <f t="shared" si="464"/>
        <v>11.18</v>
      </c>
      <c r="V349" s="130">
        <f t="shared" si="465"/>
        <v>110</v>
      </c>
      <c r="W349" s="130">
        <f t="shared" si="466"/>
        <v>0</v>
      </c>
      <c r="X349" s="49">
        <f t="shared" si="467"/>
        <v>539.6</v>
      </c>
      <c r="Y349" s="49">
        <f t="shared" si="468"/>
        <v>1797.84</v>
      </c>
      <c r="Z349" s="136"/>
      <c r="AA349" s="139" t="s">
        <v>51</v>
      </c>
      <c r="AB349" s="140">
        <f t="shared" ref="AB349:AH349" si="473">K349+R349</f>
        <v>44.72</v>
      </c>
      <c r="AC349" s="140">
        <f t="shared" si="473"/>
        <v>894.39</v>
      </c>
      <c r="AD349" s="140">
        <f t="shared" si="473"/>
        <v>601.46</v>
      </c>
      <c r="AE349" s="140">
        <f t="shared" si="473"/>
        <v>37.27</v>
      </c>
      <c r="AF349" s="140">
        <f t="shared" si="473"/>
        <v>220</v>
      </c>
      <c r="AG349" s="140">
        <f t="shared" si="473"/>
        <v>0</v>
      </c>
      <c r="AH349" s="140">
        <f t="shared" si="473"/>
        <v>1797.84</v>
      </c>
      <c r="AI349" s="139" t="s">
        <v>32</v>
      </c>
    </row>
    <row r="350" s="115" customFormat="1" ht="19" customHeight="1" spans="1:35">
      <c r="A350" s="129">
        <f t="shared" si="453"/>
        <v>347</v>
      </c>
      <c r="B350" s="49" t="s">
        <v>411</v>
      </c>
      <c r="C350" s="53" t="s">
        <v>912</v>
      </c>
      <c r="D350" s="59" t="s">
        <v>913</v>
      </c>
      <c r="E350" s="130">
        <v>3726.65</v>
      </c>
      <c r="F350" s="130">
        <v>3726.65</v>
      </c>
      <c r="G350" s="130">
        <v>6014.67</v>
      </c>
      <c r="H350" s="130">
        <v>3726.65</v>
      </c>
      <c r="I350" s="165">
        <v>2200</v>
      </c>
      <c r="J350" s="130"/>
      <c r="K350" s="49">
        <f t="shared" si="454"/>
        <v>44.72</v>
      </c>
      <c r="L350" s="49">
        <f t="shared" si="455"/>
        <v>596.26</v>
      </c>
      <c r="M350" s="130">
        <f t="shared" si="456"/>
        <v>481.17</v>
      </c>
      <c r="N350" s="49">
        <f t="shared" si="457"/>
        <v>26.09</v>
      </c>
      <c r="O350" s="130">
        <f t="shared" si="458"/>
        <v>110</v>
      </c>
      <c r="P350" s="130">
        <f t="shared" si="459"/>
        <v>0</v>
      </c>
      <c r="Q350" s="130">
        <f t="shared" si="460"/>
        <v>1258.24</v>
      </c>
      <c r="R350" s="49">
        <f t="shared" si="461"/>
        <v>0</v>
      </c>
      <c r="S350" s="49">
        <f t="shared" si="462"/>
        <v>298.13</v>
      </c>
      <c r="T350" s="130">
        <f t="shared" si="463"/>
        <v>120.29</v>
      </c>
      <c r="U350" s="49">
        <f t="shared" si="464"/>
        <v>11.18</v>
      </c>
      <c r="V350" s="130">
        <f t="shared" si="465"/>
        <v>110</v>
      </c>
      <c r="W350" s="130">
        <f t="shared" si="466"/>
        <v>0</v>
      </c>
      <c r="X350" s="49">
        <f t="shared" si="467"/>
        <v>539.6</v>
      </c>
      <c r="Y350" s="49">
        <f t="shared" si="468"/>
        <v>1797.84</v>
      </c>
      <c r="Z350" s="136"/>
      <c r="AA350" s="139" t="s">
        <v>76</v>
      </c>
      <c r="AB350" s="140">
        <f t="shared" ref="AB350:AH350" si="474">K350+R350</f>
        <v>44.72</v>
      </c>
      <c r="AC350" s="140">
        <f t="shared" si="474"/>
        <v>894.39</v>
      </c>
      <c r="AD350" s="140">
        <f t="shared" si="474"/>
        <v>601.46</v>
      </c>
      <c r="AE350" s="140">
        <f t="shared" si="474"/>
        <v>37.27</v>
      </c>
      <c r="AF350" s="140">
        <f t="shared" si="474"/>
        <v>220</v>
      </c>
      <c r="AG350" s="140">
        <f t="shared" si="474"/>
        <v>0</v>
      </c>
      <c r="AH350" s="140">
        <f t="shared" si="474"/>
        <v>1797.84</v>
      </c>
      <c r="AI350" s="139" t="s">
        <v>32</v>
      </c>
    </row>
    <row r="351" s="115" customFormat="1" ht="19" customHeight="1" spans="1:35">
      <c r="A351" s="129">
        <f t="shared" si="453"/>
        <v>348</v>
      </c>
      <c r="B351" s="49" t="s">
        <v>368</v>
      </c>
      <c r="C351" s="162" t="s">
        <v>914</v>
      </c>
      <c r="D351" s="217" t="s">
        <v>915</v>
      </c>
      <c r="E351" s="130">
        <v>3726.65</v>
      </c>
      <c r="F351" s="130">
        <v>3726.65</v>
      </c>
      <c r="G351" s="130">
        <v>6014.67</v>
      </c>
      <c r="H351" s="130">
        <v>3726.65</v>
      </c>
      <c r="I351" s="165">
        <v>3180</v>
      </c>
      <c r="J351" s="130"/>
      <c r="K351" s="49">
        <f t="shared" si="454"/>
        <v>44.72</v>
      </c>
      <c r="L351" s="49">
        <f t="shared" si="455"/>
        <v>596.26</v>
      </c>
      <c r="M351" s="130">
        <f t="shared" si="456"/>
        <v>481.17</v>
      </c>
      <c r="N351" s="49">
        <f t="shared" si="457"/>
        <v>26.09</v>
      </c>
      <c r="O351" s="130">
        <f t="shared" si="458"/>
        <v>159</v>
      </c>
      <c r="P351" s="130">
        <f t="shared" si="459"/>
        <v>0</v>
      </c>
      <c r="Q351" s="130">
        <f t="shared" si="460"/>
        <v>1307.24</v>
      </c>
      <c r="R351" s="49">
        <f t="shared" si="461"/>
        <v>0</v>
      </c>
      <c r="S351" s="49">
        <f t="shared" si="462"/>
        <v>298.13</v>
      </c>
      <c r="T351" s="130">
        <f t="shared" si="463"/>
        <v>120.29</v>
      </c>
      <c r="U351" s="49">
        <f t="shared" si="464"/>
        <v>11.18</v>
      </c>
      <c r="V351" s="130">
        <f t="shared" si="465"/>
        <v>159</v>
      </c>
      <c r="W351" s="130">
        <f t="shared" si="466"/>
        <v>0</v>
      </c>
      <c r="X351" s="49">
        <f t="shared" si="467"/>
        <v>588.6</v>
      </c>
      <c r="Y351" s="49">
        <f t="shared" si="468"/>
        <v>1895.84</v>
      </c>
      <c r="Z351" s="136"/>
      <c r="AA351" s="139" t="s">
        <v>88</v>
      </c>
      <c r="AB351" s="140">
        <f t="shared" ref="AB351:AH351" si="475">K351+R351</f>
        <v>44.72</v>
      </c>
      <c r="AC351" s="140">
        <f t="shared" si="475"/>
        <v>894.39</v>
      </c>
      <c r="AD351" s="140">
        <f t="shared" si="475"/>
        <v>601.46</v>
      </c>
      <c r="AE351" s="140">
        <f t="shared" si="475"/>
        <v>37.27</v>
      </c>
      <c r="AF351" s="140">
        <f t="shared" si="475"/>
        <v>318</v>
      </c>
      <c r="AG351" s="140">
        <f t="shared" si="475"/>
        <v>0</v>
      </c>
      <c r="AH351" s="140">
        <f t="shared" si="475"/>
        <v>1895.84</v>
      </c>
      <c r="AI351" s="139" t="s">
        <v>34</v>
      </c>
    </row>
    <row r="352" s="115" customFormat="1" ht="19" customHeight="1" spans="1:35">
      <c r="A352" s="129">
        <f t="shared" si="453"/>
        <v>349</v>
      </c>
      <c r="B352" s="49" t="s">
        <v>201</v>
      </c>
      <c r="C352" s="162" t="s">
        <v>916</v>
      </c>
      <c r="D352" s="217" t="s">
        <v>917</v>
      </c>
      <c r="E352" s="130">
        <v>3726.65</v>
      </c>
      <c r="F352" s="130">
        <v>3726.65</v>
      </c>
      <c r="G352" s="130">
        <v>6014.67</v>
      </c>
      <c r="H352" s="130">
        <v>3726.65</v>
      </c>
      <c r="I352" s="165">
        <v>2200</v>
      </c>
      <c r="J352" s="130"/>
      <c r="K352" s="49">
        <f t="shared" si="454"/>
        <v>44.72</v>
      </c>
      <c r="L352" s="49">
        <f t="shared" si="455"/>
        <v>596.26</v>
      </c>
      <c r="M352" s="130">
        <f t="shared" si="456"/>
        <v>481.17</v>
      </c>
      <c r="N352" s="49">
        <f t="shared" si="457"/>
        <v>26.09</v>
      </c>
      <c r="O352" s="130">
        <f t="shared" si="458"/>
        <v>110</v>
      </c>
      <c r="P352" s="130">
        <f t="shared" si="459"/>
        <v>0</v>
      </c>
      <c r="Q352" s="130">
        <f t="shared" si="460"/>
        <v>1258.24</v>
      </c>
      <c r="R352" s="49">
        <f t="shared" si="461"/>
        <v>0</v>
      </c>
      <c r="S352" s="49">
        <f t="shared" si="462"/>
        <v>298.13</v>
      </c>
      <c r="T352" s="130">
        <f t="shared" si="463"/>
        <v>120.29</v>
      </c>
      <c r="U352" s="49">
        <f t="shared" si="464"/>
        <v>11.18</v>
      </c>
      <c r="V352" s="130">
        <f t="shared" si="465"/>
        <v>110</v>
      </c>
      <c r="W352" s="130">
        <f t="shared" si="466"/>
        <v>0</v>
      </c>
      <c r="X352" s="49">
        <f t="shared" si="467"/>
        <v>539.6</v>
      </c>
      <c r="Y352" s="49">
        <f t="shared" si="468"/>
        <v>1797.84</v>
      </c>
      <c r="Z352" s="136"/>
      <c r="AA352" s="139" t="s">
        <v>66</v>
      </c>
      <c r="AB352" s="140">
        <f t="shared" ref="AB352:AH352" si="476">K352+R352</f>
        <v>44.72</v>
      </c>
      <c r="AC352" s="140">
        <f t="shared" si="476"/>
        <v>894.39</v>
      </c>
      <c r="AD352" s="140">
        <f t="shared" si="476"/>
        <v>601.46</v>
      </c>
      <c r="AE352" s="140">
        <f t="shared" si="476"/>
        <v>37.27</v>
      </c>
      <c r="AF352" s="140">
        <f t="shared" si="476"/>
        <v>220</v>
      </c>
      <c r="AG352" s="140">
        <f t="shared" si="476"/>
        <v>0</v>
      </c>
      <c r="AH352" s="140">
        <f t="shared" si="476"/>
        <v>1797.84</v>
      </c>
      <c r="AI352" s="139" t="s">
        <v>32</v>
      </c>
    </row>
    <row r="353" s="115" customFormat="1" ht="19" customHeight="1" spans="1:35">
      <c r="A353" s="129">
        <f t="shared" si="453"/>
        <v>350</v>
      </c>
      <c r="B353" s="49" t="s">
        <v>262</v>
      </c>
      <c r="C353" s="162" t="s">
        <v>918</v>
      </c>
      <c r="D353" s="217" t="s">
        <v>919</v>
      </c>
      <c r="E353" s="130">
        <v>3726.65</v>
      </c>
      <c r="F353" s="130">
        <v>3726.65</v>
      </c>
      <c r="G353" s="130">
        <v>6014.67</v>
      </c>
      <c r="H353" s="130">
        <v>3726.65</v>
      </c>
      <c r="I353" s="165">
        <v>2200</v>
      </c>
      <c r="J353" s="130"/>
      <c r="K353" s="49">
        <f t="shared" si="454"/>
        <v>44.72</v>
      </c>
      <c r="L353" s="49">
        <f t="shared" si="455"/>
        <v>596.26</v>
      </c>
      <c r="M353" s="130">
        <f t="shared" si="456"/>
        <v>481.17</v>
      </c>
      <c r="N353" s="49">
        <f t="shared" si="457"/>
        <v>26.09</v>
      </c>
      <c r="O353" s="130">
        <f t="shared" si="458"/>
        <v>110</v>
      </c>
      <c r="P353" s="130">
        <f t="shared" si="459"/>
        <v>0</v>
      </c>
      <c r="Q353" s="130">
        <f t="shared" si="460"/>
        <v>1258.24</v>
      </c>
      <c r="R353" s="49">
        <f t="shared" si="461"/>
        <v>0</v>
      </c>
      <c r="S353" s="49">
        <f t="shared" si="462"/>
        <v>298.13</v>
      </c>
      <c r="T353" s="130">
        <f t="shared" si="463"/>
        <v>120.29</v>
      </c>
      <c r="U353" s="49">
        <f t="shared" si="464"/>
        <v>11.18</v>
      </c>
      <c r="V353" s="130">
        <f t="shared" si="465"/>
        <v>110</v>
      </c>
      <c r="W353" s="130">
        <f t="shared" si="466"/>
        <v>0</v>
      </c>
      <c r="X353" s="49">
        <f t="shared" si="467"/>
        <v>539.6</v>
      </c>
      <c r="Y353" s="49">
        <f t="shared" si="468"/>
        <v>1797.84</v>
      </c>
      <c r="Z353" s="136"/>
      <c r="AA353" s="139" t="s">
        <v>68</v>
      </c>
      <c r="AB353" s="140">
        <f t="shared" ref="AB353:AH353" si="477">K353+R353</f>
        <v>44.72</v>
      </c>
      <c r="AC353" s="140">
        <f t="shared" si="477"/>
        <v>894.39</v>
      </c>
      <c r="AD353" s="140">
        <f t="shared" si="477"/>
        <v>601.46</v>
      </c>
      <c r="AE353" s="140">
        <f t="shared" si="477"/>
        <v>37.27</v>
      </c>
      <c r="AF353" s="140">
        <f t="shared" si="477"/>
        <v>220</v>
      </c>
      <c r="AG353" s="140">
        <f t="shared" si="477"/>
        <v>0</v>
      </c>
      <c r="AH353" s="140">
        <f t="shared" si="477"/>
        <v>1797.84</v>
      </c>
      <c r="AI353" s="139" t="s">
        <v>32</v>
      </c>
    </row>
    <row r="354" s="115" customFormat="1" ht="19" customHeight="1" spans="1:35">
      <c r="A354" s="129">
        <f t="shared" si="453"/>
        <v>351</v>
      </c>
      <c r="B354" s="49" t="s">
        <v>209</v>
      </c>
      <c r="C354" s="162" t="s">
        <v>922</v>
      </c>
      <c r="D354" s="217" t="s">
        <v>923</v>
      </c>
      <c r="E354" s="130">
        <v>3726.65</v>
      </c>
      <c r="F354" s="130">
        <v>3726.65</v>
      </c>
      <c r="G354" s="130">
        <v>6014.67</v>
      </c>
      <c r="H354" s="130">
        <v>3726.65</v>
      </c>
      <c r="I354" s="165">
        <v>2200</v>
      </c>
      <c r="J354" s="130"/>
      <c r="K354" s="49">
        <f t="shared" si="454"/>
        <v>44.72</v>
      </c>
      <c r="L354" s="49">
        <f t="shared" si="455"/>
        <v>596.26</v>
      </c>
      <c r="M354" s="130">
        <f t="shared" si="456"/>
        <v>481.17</v>
      </c>
      <c r="N354" s="49">
        <f t="shared" si="457"/>
        <v>26.09</v>
      </c>
      <c r="O354" s="130">
        <f t="shared" si="458"/>
        <v>110</v>
      </c>
      <c r="P354" s="130">
        <f t="shared" si="459"/>
        <v>0</v>
      </c>
      <c r="Q354" s="130">
        <f t="shared" si="460"/>
        <v>1258.24</v>
      </c>
      <c r="R354" s="49">
        <f t="shared" si="461"/>
        <v>0</v>
      </c>
      <c r="S354" s="49">
        <f t="shared" si="462"/>
        <v>298.13</v>
      </c>
      <c r="T354" s="130">
        <f t="shared" si="463"/>
        <v>120.29</v>
      </c>
      <c r="U354" s="49">
        <f t="shared" si="464"/>
        <v>11.18</v>
      </c>
      <c r="V354" s="130">
        <f t="shared" si="465"/>
        <v>110</v>
      </c>
      <c r="W354" s="130">
        <f t="shared" si="466"/>
        <v>0</v>
      </c>
      <c r="X354" s="49">
        <f t="shared" si="467"/>
        <v>539.6</v>
      </c>
      <c r="Y354" s="49">
        <f t="shared" si="468"/>
        <v>1797.84</v>
      </c>
      <c r="Z354" s="136"/>
      <c r="AA354" s="139" t="s">
        <v>69</v>
      </c>
      <c r="AB354" s="140">
        <f t="shared" ref="AB354:AH354" si="478">K354+R354</f>
        <v>44.72</v>
      </c>
      <c r="AC354" s="140">
        <f t="shared" si="478"/>
        <v>894.39</v>
      </c>
      <c r="AD354" s="140">
        <f t="shared" si="478"/>
        <v>601.46</v>
      </c>
      <c r="AE354" s="140">
        <f t="shared" si="478"/>
        <v>37.27</v>
      </c>
      <c r="AF354" s="140">
        <f t="shared" si="478"/>
        <v>220</v>
      </c>
      <c r="AG354" s="140">
        <f t="shared" si="478"/>
        <v>0</v>
      </c>
      <c r="AH354" s="140">
        <f t="shared" si="478"/>
        <v>1797.84</v>
      </c>
      <c r="AI354" s="139" t="s">
        <v>32</v>
      </c>
    </row>
    <row r="355" s="115" customFormat="1" ht="19" customHeight="1" spans="1:35">
      <c r="A355" s="129">
        <f t="shared" si="453"/>
        <v>352</v>
      </c>
      <c r="B355" s="49" t="s">
        <v>262</v>
      </c>
      <c r="C355" s="162" t="s">
        <v>928</v>
      </c>
      <c r="D355" s="217" t="s">
        <v>929</v>
      </c>
      <c r="E355" s="130">
        <v>3726.65</v>
      </c>
      <c r="F355" s="130">
        <v>3726.65</v>
      </c>
      <c r="G355" s="130">
        <v>6014.67</v>
      </c>
      <c r="H355" s="130">
        <v>3726.65</v>
      </c>
      <c r="I355" s="165">
        <v>0</v>
      </c>
      <c r="J355" s="130"/>
      <c r="K355" s="49">
        <f t="shared" si="454"/>
        <v>44.72</v>
      </c>
      <c r="L355" s="49">
        <f t="shared" si="455"/>
        <v>596.26</v>
      </c>
      <c r="M355" s="130">
        <f t="shared" si="456"/>
        <v>481.17</v>
      </c>
      <c r="N355" s="49">
        <f t="shared" si="457"/>
        <v>26.09</v>
      </c>
      <c r="O355" s="130">
        <f t="shared" si="458"/>
        <v>0</v>
      </c>
      <c r="P355" s="130">
        <f t="shared" si="459"/>
        <v>0</v>
      </c>
      <c r="Q355" s="130">
        <f t="shared" si="460"/>
        <v>1148.24</v>
      </c>
      <c r="R355" s="49">
        <f t="shared" si="461"/>
        <v>0</v>
      </c>
      <c r="S355" s="49">
        <f t="shared" si="462"/>
        <v>298.13</v>
      </c>
      <c r="T355" s="130">
        <f t="shared" si="463"/>
        <v>120.29</v>
      </c>
      <c r="U355" s="49">
        <f t="shared" si="464"/>
        <v>11.18</v>
      </c>
      <c r="V355" s="130">
        <f t="shared" si="465"/>
        <v>0</v>
      </c>
      <c r="W355" s="130">
        <f t="shared" si="466"/>
        <v>0</v>
      </c>
      <c r="X355" s="49">
        <f t="shared" si="467"/>
        <v>429.6</v>
      </c>
      <c r="Y355" s="49">
        <f t="shared" si="468"/>
        <v>1577.84</v>
      </c>
      <c r="Z355" s="136"/>
      <c r="AA355" s="139" t="s">
        <v>68</v>
      </c>
      <c r="AB355" s="140">
        <f t="shared" ref="AB355:AH355" si="479">K355+R355</f>
        <v>44.72</v>
      </c>
      <c r="AC355" s="140">
        <f t="shared" si="479"/>
        <v>894.39</v>
      </c>
      <c r="AD355" s="140">
        <f t="shared" si="479"/>
        <v>601.46</v>
      </c>
      <c r="AE355" s="140">
        <f t="shared" si="479"/>
        <v>37.27</v>
      </c>
      <c r="AF355" s="140">
        <f t="shared" si="479"/>
        <v>0</v>
      </c>
      <c r="AG355" s="140">
        <f t="shared" si="479"/>
        <v>0</v>
      </c>
      <c r="AH355" s="140">
        <f t="shared" si="479"/>
        <v>1577.84</v>
      </c>
      <c r="AI355" s="139" t="s">
        <v>32</v>
      </c>
    </row>
    <row r="356" s="115" customFormat="1" ht="19" customHeight="1" spans="1:35">
      <c r="A356" s="129">
        <f t="shared" si="453"/>
        <v>353</v>
      </c>
      <c r="B356" s="49" t="s">
        <v>262</v>
      </c>
      <c r="C356" s="162" t="s">
        <v>932</v>
      </c>
      <c r="D356" s="217" t="s">
        <v>933</v>
      </c>
      <c r="E356" s="130">
        <v>3726.65</v>
      </c>
      <c r="F356" s="130">
        <v>3726.65</v>
      </c>
      <c r="G356" s="130">
        <v>6014.67</v>
      </c>
      <c r="H356" s="130">
        <v>3726.65</v>
      </c>
      <c r="I356" s="165">
        <v>2200</v>
      </c>
      <c r="J356" s="130"/>
      <c r="K356" s="49">
        <f t="shared" si="454"/>
        <v>44.72</v>
      </c>
      <c r="L356" s="49">
        <f t="shared" si="455"/>
        <v>596.26</v>
      </c>
      <c r="M356" s="130">
        <f t="shared" si="456"/>
        <v>481.17</v>
      </c>
      <c r="N356" s="49">
        <f t="shared" si="457"/>
        <v>26.09</v>
      </c>
      <c r="O356" s="130">
        <f t="shared" si="458"/>
        <v>110</v>
      </c>
      <c r="P356" s="130">
        <f t="shared" si="459"/>
        <v>0</v>
      </c>
      <c r="Q356" s="130">
        <f t="shared" si="460"/>
        <v>1258.24</v>
      </c>
      <c r="R356" s="49">
        <f t="shared" si="461"/>
        <v>0</v>
      </c>
      <c r="S356" s="49">
        <f t="shared" si="462"/>
        <v>298.13</v>
      </c>
      <c r="T356" s="130">
        <f t="shared" si="463"/>
        <v>120.29</v>
      </c>
      <c r="U356" s="49">
        <f t="shared" si="464"/>
        <v>11.18</v>
      </c>
      <c r="V356" s="130">
        <f t="shared" si="465"/>
        <v>110</v>
      </c>
      <c r="W356" s="130">
        <f t="shared" si="466"/>
        <v>0</v>
      </c>
      <c r="X356" s="49">
        <f t="shared" si="467"/>
        <v>539.6</v>
      </c>
      <c r="Y356" s="49">
        <f t="shared" si="468"/>
        <v>1797.84</v>
      </c>
      <c r="Z356" s="136"/>
      <c r="AA356" s="139" t="s">
        <v>68</v>
      </c>
      <c r="AB356" s="140">
        <f t="shared" ref="AB356:AH356" si="480">K356+R356</f>
        <v>44.72</v>
      </c>
      <c r="AC356" s="140">
        <f t="shared" si="480"/>
        <v>894.39</v>
      </c>
      <c r="AD356" s="140">
        <f t="shared" si="480"/>
        <v>601.46</v>
      </c>
      <c r="AE356" s="140">
        <f t="shared" si="480"/>
        <v>37.27</v>
      </c>
      <c r="AF356" s="140">
        <f t="shared" si="480"/>
        <v>220</v>
      </c>
      <c r="AG356" s="140">
        <f t="shared" si="480"/>
        <v>0</v>
      </c>
      <c r="AH356" s="140">
        <f t="shared" si="480"/>
        <v>1797.84</v>
      </c>
      <c r="AI356" s="139" t="s">
        <v>32</v>
      </c>
    </row>
    <row r="357" s="115" customFormat="1" ht="19" customHeight="1" spans="1:35">
      <c r="A357" s="129">
        <f t="shared" si="453"/>
        <v>354</v>
      </c>
      <c r="B357" s="49" t="s">
        <v>132</v>
      </c>
      <c r="C357" s="162" t="s">
        <v>936</v>
      </c>
      <c r="D357" s="217" t="s">
        <v>937</v>
      </c>
      <c r="E357" s="130">
        <v>3726.65</v>
      </c>
      <c r="F357" s="130">
        <v>3726.65</v>
      </c>
      <c r="G357" s="130">
        <v>6014.67</v>
      </c>
      <c r="H357" s="130">
        <v>3726.65</v>
      </c>
      <c r="I357" s="165">
        <v>3180</v>
      </c>
      <c r="J357" s="130"/>
      <c r="K357" s="49">
        <f t="shared" si="454"/>
        <v>44.72</v>
      </c>
      <c r="L357" s="49">
        <f t="shared" si="455"/>
        <v>596.26</v>
      </c>
      <c r="M357" s="130">
        <f t="shared" si="456"/>
        <v>481.17</v>
      </c>
      <c r="N357" s="49">
        <f t="shared" si="457"/>
        <v>26.09</v>
      </c>
      <c r="O357" s="130">
        <f t="shared" si="458"/>
        <v>159</v>
      </c>
      <c r="P357" s="130">
        <f t="shared" si="459"/>
        <v>0</v>
      </c>
      <c r="Q357" s="130">
        <f t="shared" si="460"/>
        <v>1307.24</v>
      </c>
      <c r="R357" s="49">
        <f t="shared" si="461"/>
        <v>0</v>
      </c>
      <c r="S357" s="49">
        <f t="shared" si="462"/>
        <v>298.13</v>
      </c>
      <c r="T357" s="130">
        <f t="shared" si="463"/>
        <v>120.29</v>
      </c>
      <c r="U357" s="49">
        <f t="shared" si="464"/>
        <v>11.18</v>
      </c>
      <c r="V357" s="130">
        <f t="shared" si="465"/>
        <v>159</v>
      </c>
      <c r="W357" s="130">
        <f t="shared" si="466"/>
        <v>0</v>
      </c>
      <c r="X357" s="49">
        <f t="shared" si="467"/>
        <v>588.6</v>
      </c>
      <c r="Y357" s="49">
        <f t="shared" si="468"/>
        <v>1895.84</v>
      </c>
      <c r="Z357" s="136"/>
      <c r="AA357" s="139" t="s">
        <v>64</v>
      </c>
      <c r="AB357" s="140">
        <f t="shared" ref="AB357:AH357" si="481">K357+R357</f>
        <v>44.72</v>
      </c>
      <c r="AC357" s="140">
        <f t="shared" si="481"/>
        <v>894.39</v>
      </c>
      <c r="AD357" s="140">
        <f t="shared" si="481"/>
        <v>601.46</v>
      </c>
      <c r="AE357" s="140">
        <f t="shared" si="481"/>
        <v>37.27</v>
      </c>
      <c r="AF357" s="140">
        <f t="shared" si="481"/>
        <v>318</v>
      </c>
      <c r="AG357" s="140">
        <f t="shared" si="481"/>
        <v>0</v>
      </c>
      <c r="AH357" s="140">
        <f t="shared" si="481"/>
        <v>1895.84</v>
      </c>
      <c r="AI357" s="139" t="s">
        <v>34</v>
      </c>
    </row>
    <row r="358" s="115" customFormat="1" ht="19" customHeight="1" spans="1:35">
      <c r="A358" s="129">
        <f t="shared" si="453"/>
        <v>355</v>
      </c>
      <c r="B358" s="49" t="s">
        <v>206</v>
      </c>
      <c r="C358" s="162" t="s">
        <v>938</v>
      </c>
      <c r="D358" s="217" t="s">
        <v>939</v>
      </c>
      <c r="E358" s="130">
        <v>3726.65</v>
      </c>
      <c r="F358" s="130">
        <v>3726.65</v>
      </c>
      <c r="G358" s="130">
        <v>6014.67</v>
      </c>
      <c r="H358" s="130">
        <v>3726.65</v>
      </c>
      <c r="I358" s="165">
        <v>4180</v>
      </c>
      <c r="J358" s="130"/>
      <c r="K358" s="49">
        <f t="shared" si="454"/>
        <v>44.72</v>
      </c>
      <c r="L358" s="49">
        <f t="shared" si="455"/>
        <v>596.26</v>
      </c>
      <c r="M358" s="130">
        <f t="shared" si="456"/>
        <v>481.17</v>
      </c>
      <c r="N358" s="49">
        <f t="shared" si="457"/>
        <v>26.09</v>
      </c>
      <c r="O358" s="130">
        <f t="shared" si="458"/>
        <v>209</v>
      </c>
      <c r="P358" s="130">
        <f t="shared" si="459"/>
        <v>0</v>
      </c>
      <c r="Q358" s="130">
        <f t="shared" si="460"/>
        <v>1357.24</v>
      </c>
      <c r="R358" s="49">
        <f t="shared" si="461"/>
        <v>0</v>
      </c>
      <c r="S358" s="49">
        <f t="shared" si="462"/>
        <v>298.13</v>
      </c>
      <c r="T358" s="130">
        <f t="shared" si="463"/>
        <v>120.29</v>
      </c>
      <c r="U358" s="49">
        <f t="shared" si="464"/>
        <v>11.18</v>
      </c>
      <c r="V358" s="130">
        <f t="shared" si="465"/>
        <v>209</v>
      </c>
      <c r="W358" s="130">
        <f t="shared" si="466"/>
        <v>0</v>
      </c>
      <c r="X358" s="49">
        <f t="shared" si="467"/>
        <v>638.6</v>
      </c>
      <c r="Y358" s="49">
        <f t="shared" si="468"/>
        <v>1995.84</v>
      </c>
      <c r="Z358" s="136"/>
      <c r="AA358" s="139" t="s">
        <v>63</v>
      </c>
      <c r="AB358" s="140">
        <f t="shared" ref="AB358:AH358" si="482">K358+R358</f>
        <v>44.72</v>
      </c>
      <c r="AC358" s="140">
        <f t="shared" si="482"/>
        <v>894.39</v>
      </c>
      <c r="AD358" s="140">
        <f t="shared" si="482"/>
        <v>601.46</v>
      </c>
      <c r="AE358" s="140">
        <f t="shared" si="482"/>
        <v>37.27</v>
      </c>
      <c r="AF358" s="140">
        <f t="shared" si="482"/>
        <v>418</v>
      </c>
      <c r="AG358" s="140">
        <f t="shared" si="482"/>
        <v>0</v>
      </c>
      <c r="AH358" s="140">
        <f t="shared" si="482"/>
        <v>1995.84</v>
      </c>
      <c r="AI358" s="139" t="s">
        <v>31</v>
      </c>
    </row>
    <row r="359" s="115" customFormat="1" ht="19" customHeight="1" spans="1:35">
      <c r="A359" s="129">
        <f t="shared" si="453"/>
        <v>356</v>
      </c>
      <c r="B359" s="49" t="s">
        <v>368</v>
      </c>
      <c r="C359" s="162" t="s">
        <v>940</v>
      </c>
      <c r="D359" s="217" t="s">
        <v>941</v>
      </c>
      <c r="E359" s="130">
        <v>3726.65</v>
      </c>
      <c r="F359" s="130">
        <v>3726.65</v>
      </c>
      <c r="G359" s="130">
        <v>6014.67</v>
      </c>
      <c r="H359" s="130">
        <v>3726.65</v>
      </c>
      <c r="I359" s="165">
        <v>3180</v>
      </c>
      <c r="J359" s="130"/>
      <c r="K359" s="49">
        <f t="shared" si="454"/>
        <v>44.72</v>
      </c>
      <c r="L359" s="49">
        <f t="shared" si="455"/>
        <v>596.26</v>
      </c>
      <c r="M359" s="130">
        <f t="shared" si="456"/>
        <v>481.17</v>
      </c>
      <c r="N359" s="49">
        <f t="shared" si="457"/>
        <v>26.09</v>
      </c>
      <c r="O359" s="130">
        <f t="shared" si="458"/>
        <v>159</v>
      </c>
      <c r="P359" s="130">
        <f t="shared" si="459"/>
        <v>0</v>
      </c>
      <c r="Q359" s="130">
        <f t="shared" si="460"/>
        <v>1307.24</v>
      </c>
      <c r="R359" s="49">
        <f t="shared" si="461"/>
        <v>0</v>
      </c>
      <c r="S359" s="49">
        <f t="shared" si="462"/>
        <v>298.13</v>
      </c>
      <c r="T359" s="130">
        <f t="shared" si="463"/>
        <v>120.29</v>
      </c>
      <c r="U359" s="49">
        <f t="shared" si="464"/>
        <v>11.18</v>
      </c>
      <c r="V359" s="130">
        <f t="shared" si="465"/>
        <v>159</v>
      </c>
      <c r="W359" s="130">
        <f t="shared" si="466"/>
        <v>0</v>
      </c>
      <c r="X359" s="49">
        <f t="shared" si="467"/>
        <v>588.6</v>
      </c>
      <c r="Y359" s="49">
        <f t="shared" si="468"/>
        <v>1895.84</v>
      </c>
      <c r="Z359" s="136"/>
      <c r="AA359" s="139" t="s">
        <v>88</v>
      </c>
      <c r="AB359" s="140">
        <f t="shared" ref="AB359:AH359" si="483">K359+R359</f>
        <v>44.72</v>
      </c>
      <c r="AC359" s="140">
        <f t="shared" si="483"/>
        <v>894.39</v>
      </c>
      <c r="AD359" s="140">
        <f t="shared" si="483"/>
        <v>601.46</v>
      </c>
      <c r="AE359" s="140">
        <f t="shared" si="483"/>
        <v>37.27</v>
      </c>
      <c r="AF359" s="140">
        <f t="shared" si="483"/>
        <v>318</v>
      </c>
      <c r="AG359" s="140">
        <f t="shared" si="483"/>
        <v>0</v>
      </c>
      <c r="AH359" s="140">
        <f t="shared" si="483"/>
        <v>1895.84</v>
      </c>
      <c r="AI359" s="139" t="s">
        <v>34</v>
      </c>
    </row>
    <row r="360" s="115" customFormat="1" ht="19" customHeight="1" spans="1:35">
      <c r="A360" s="129">
        <f t="shared" si="453"/>
        <v>357</v>
      </c>
      <c r="B360" s="49" t="s">
        <v>119</v>
      </c>
      <c r="C360" s="162" t="s">
        <v>942</v>
      </c>
      <c r="D360" s="217" t="s">
        <v>943</v>
      </c>
      <c r="E360" s="130">
        <v>3726.65</v>
      </c>
      <c r="F360" s="130">
        <v>3726.65</v>
      </c>
      <c r="G360" s="130">
        <v>6014.67</v>
      </c>
      <c r="H360" s="130">
        <v>3726.65</v>
      </c>
      <c r="I360" s="165">
        <v>2200</v>
      </c>
      <c r="J360" s="130"/>
      <c r="K360" s="49">
        <f t="shared" si="454"/>
        <v>44.72</v>
      </c>
      <c r="L360" s="49">
        <f t="shared" si="455"/>
        <v>596.26</v>
      </c>
      <c r="M360" s="130">
        <f t="shared" si="456"/>
        <v>481.17</v>
      </c>
      <c r="N360" s="49">
        <f t="shared" si="457"/>
        <v>26.09</v>
      </c>
      <c r="O360" s="130">
        <f t="shared" si="458"/>
        <v>110</v>
      </c>
      <c r="P360" s="130">
        <f t="shared" si="459"/>
        <v>0</v>
      </c>
      <c r="Q360" s="130">
        <f t="shared" si="460"/>
        <v>1258.24</v>
      </c>
      <c r="R360" s="49">
        <f t="shared" si="461"/>
        <v>0</v>
      </c>
      <c r="S360" s="49">
        <f t="shared" si="462"/>
        <v>298.13</v>
      </c>
      <c r="T360" s="130">
        <f t="shared" si="463"/>
        <v>120.29</v>
      </c>
      <c r="U360" s="49">
        <f t="shared" si="464"/>
        <v>11.18</v>
      </c>
      <c r="V360" s="130">
        <f t="shared" si="465"/>
        <v>110</v>
      </c>
      <c r="W360" s="130">
        <f t="shared" si="466"/>
        <v>0</v>
      </c>
      <c r="X360" s="49">
        <f t="shared" si="467"/>
        <v>539.6</v>
      </c>
      <c r="Y360" s="49">
        <f t="shared" si="468"/>
        <v>1797.84</v>
      </c>
      <c r="Z360" s="136"/>
      <c r="AA360" s="139" t="s">
        <v>75</v>
      </c>
      <c r="AB360" s="140">
        <f t="shared" ref="AB360:AH360" si="484">K360+R360</f>
        <v>44.72</v>
      </c>
      <c r="AC360" s="140">
        <f t="shared" si="484"/>
        <v>894.39</v>
      </c>
      <c r="AD360" s="140">
        <f t="shared" si="484"/>
        <v>601.46</v>
      </c>
      <c r="AE360" s="140">
        <f t="shared" si="484"/>
        <v>37.27</v>
      </c>
      <c r="AF360" s="140">
        <f t="shared" si="484"/>
        <v>220</v>
      </c>
      <c r="AG360" s="140">
        <f t="shared" si="484"/>
        <v>0</v>
      </c>
      <c r="AH360" s="140">
        <f t="shared" si="484"/>
        <v>1797.84</v>
      </c>
      <c r="AI360" s="139" t="s">
        <v>32</v>
      </c>
    </row>
    <row r="361" s="115" customFormat="1" ht="19" customHeight="1" spans="1:35">
      <c r="A361" s="129">
        <f t="shared" si="453"/>
        <v>358</v>
      </c>
      <c r="B361" s="49" t="s">
        <v>368</v>
      </c>
      <c r="C361" s="166" t="s">
        <v>944</v>
      </c>
      <c r="D361" s="235" t="s">
        <v>945</v>
      </c>
      <c r="E361" s="130">
        <v>3726.65</v>
      </c>
      <c r="F361" s="130">
        <v>3726.65</v>
      </c>
      <c r="G361" s="130">
        <v>6014.67</v>
      </c>
      <c r="H361" s="130">
        <v>3726.65</v>
      </c>
      <c r="I361" s="165">
        <v>3180</v>
      </c>
      <c r="J361" s="130"/>
      <c r="K361" s="49">
        <f t="shared" si="454"/>
        <v>44.72</v>
      </c>
      <c r="L361" s="49">
        <f t="shared" si="455"/>
        <v>596.26</v>
      </c>
      <c r="M361" s="130">
        <f t="shared" si="456"/>
        <v>481.17</v>
      </c>
      <c r="N361" s="49">
        <f t="shared" si="457"/>
        <v>26.09</v>
      </c>
      <c r="O361" s="130">
        <f t="shared" si="458"/>
        <v>159</v>
      </c>
      <c r="P361" s="130">
        <f t="shared" si="459"/>
        <v>0</v>
      </c>
      <c r="Q361" s="130">
        <f t="shared" si="460"/>
        <v>1307.24</v>
      </c>
      <c r="R361" s="49">
        <f t="shared" si="461"/>
        <v>0</v>
      </c>
      <c r="S361" s="49">
        <f t="shared" si="462"/>
        <v>298.13</v>
      </c>
      <c r="T361" s="130">
        <f t="shared" si="463"/>
        <v>120.29</v>
      </c>
      <c r="U361" s="49">
        <f t="shared" si="464"/>
        <v>11.18</v>
      </c>
      <c r="V361" s="130">
        <f t="shared" si="465"/>
        <v>159</v>
      </c>
      <c r="W361" s="130">
        <f t="shared" si="466"/>
        <v>0</v>
      </c>
      <c r="X361" s="49">
        <f t="shared" si="467"/>
        <v>588.6</v>
      </c>
      <c r="Y361" s="49">
        <f t="shared" si="468"/>
        <v>1895.84</v>
      </c>
      <c r="Z361" s="136"/>
      <c r="AA361" s="139" t="s">
        <v>88</v>
      </c>
      <c r="AB361" s="140">
        <f t="shared" ref="AB361:AH361" si="485">K361+R361</f>
        <v>44.72</v>
      </c>
      <c r="AC361" s="140">
        <f t="shared" si="485"/>
        <v>894.39</v>
      </c>
      <c r="AD361" s="140">
        <f t="shared" si="485"/>
        <v>601.46</v>
      </c>
      <c r="AE361" s="140">
        <f t="shared" si="485"/>
        <v>37.27</v>
      </c>
      <c r="AF361" s="140">
        <f t="shared" si="485"/>
        <v>318</v>
      </c>
      <c r="AG361" s="140">
        <f t="shared" si="485"/>
        <v>0</v>
      </c>
      <c r="AH361" s="140">
        <f t="shared" si="485"/>
        <v>1895.84</v>
      </c>
      <c r="AI361" s="139" t="s">
        <v>34</v>
      </c>
    </row>
    <row r="362" ht="20" customHeight="1" spans="1:35">
      <c r="A362" s="129">
        <f t="shared" si="453"/>
        <v>359</v>
      </c>
      <c r="B362" s="49" t="s">
        <v>201</v>
      </c>
      <c r="C362" s="162" t="s">
        <v>947</v>
      </c>
      <c r="D362" s="217" t="s">
        <v>948</v>
      </c>
      <c r="E362" s="130">
        <v>3726.65</v>
      </c>
      <c r="F362" s="130">
        <v>3726.65</v>
      </c>
      <c r="G362" s="130">
        <v>6014.67</v>
      </c>
      <c r="H362" s="130">
        <v>3726.65</v>
      </c>
      <c r="I362" s="165">
        <v>2200</v>
      </c>
      <c r="J362" s="130"/>
      <c r="K362" s="49">
        <f t="shared" si="454"/>
        <v>44.72</v>
      </c>
      <c r="L362" s="49">
        <f t="shared" si="455"/>
        <v>596.26</v>
      </c>
      <c r="M362" s="130">
        <f t="shared" si="456"/>
        <v>481.17</v>
      </c>
      <c r="N362" s="49">
        <f t="shared" si="457"/>
        <v>26.09</v>
      </c>
      <c r="O362" s="130">
        <f t="shared" si="458"/>
        <v>110</v>
      </c>
      <c r="P362" s="130">
        <f t="shared" si="459"/>
        <v>0</v>
      </c>
      <c r="Q362" s="130">
        <f t="shared" si="460"/>
        <v>1258.24</v>
      </c>
      <c r="R362" s="49">
        <f t="shared" si="461"/>
        <v>0</v>
      </c>
      <c r="S362" s="49">
        <f t="shared" si="462"/>
        <v>298.13</v>
      </c>
      <c r="T362" s="130">
        <f t="shared" si="463"/>
        <v>120.29</v>
      </c>
      <c r="U362" s="49">
        <f t="shared" si="464"/>
        <v>11.18</v>
      </c>
      <c r="V362" s="130">
        <f t="shared" si="465"/>
        <v>110</v>
      </c>
      <c r="W362" s="130">
        <f t="shared" si="466"/>
        <v>0</v>
      </c>
      <c r="X362" s="49">
        <f t="shared" si="467"/>
        <v>539.6</v>
      </c>
      <c r="Y362" s="49">
        <f t="shared" si="468"/>
        <v>1797.84</v>
      </c>
      <c r="Z362" s="136"/>
      <c r="AA362" s="139" t="s">
        <v>66</v>
      </c>
      <c r="AB362" s="140">
        <f t="shared" ref="AB362:AH362" si="486">K362+R362</f>
        <v>44.72</v>
      </c>
      <c r="AC362" s="140">
        <f t="shared" si="486"/>
        <v>894.39</v>
      </c>
      <c r="AD362" s="140">
        <f t="shared" si="486"/>
        <v>601.46</v>
      </c>
      <c r="AE362" s="140">
        <f t="shared" si="486"/>
        <v>37.27</v>
      </c>
      <c r="AF362" s="140">
        <f t="shared" si="486"/>
        <v>220</v>
      </c>
      <c r="AG362" s="140">
        <f t="shared" si="486"/>
        <v>0</v>
      </c>
      <c r="AH362" s="140">
        <f t="shared" si="486"/>
        <v>1797.84</v>
      </c>
      <c r="AI362" s="139" t="s">
        <v>32</v>
      </c>
    </row>
    <row r="363" s="115" customFormat="1" ht="19" customHeight="1" spans="1:35">
      <c r="A363" s="129">
        <f t="shared" si="453"/>
        <v>360</v>
      </c>
      <c r="B363" s="49" t="s">
        <v>119</v>
      </c>
      <c r="C363" s="162" t="s">
        <v>949</v>
      </c>
      <c r="D363" s="217" t="s">
        <v>950</v>
      </c>
      <c r="E363" s="130">
        <v>3726.65</v>
      </c>
      <c r="F363" s="130">
        <v>3726.65</v>
      </c>
      <c r="G363" s="130">
        <v>6014.67</v>
      </c>
      <c r="H363" s="130">
        <v>3726.65</v>
      </c>
      <c r="I363" s="165">
        <v>2200</v>
      </c>
      <c r="J363" s="130"/>
      <c r="K363" s="49">
        <f t="shared" si="454"/>
        <v>44.72</v>
      </c>
      <c r="L363" s="49">
        <f t="shared" si="455"/>
        <v>596.26</v>
      </c>
      <c r="M363" s="130">
        <f t="shared" si="456"/>
        <v>481.17</v>
      </c>
      <c r="N363" s="49">
        <f t="shared" si="457"/>
        <v>26.09</v>
      </c>
      <c r="O363" s="130">
        <f t="shared" si="458"/>
        <v>110</v>
      </c>
      <c r="P363" s="130">
        <f t="shared" si="459"/>
        <v>0</v>
      </c>
      <c r="Q363" s="130">
        <f t="shared" si="460"/>
        <v>1258.24</v>
      </c>
      <c r="R363" s="49">
        <f t="shared" si="461"/>
        <v>0</v>
      </c>
      <c r="S363" s="49">
        <f t="shared" si="462"/>
        <v>298.13</v>
      </c>
      <c r="T363" s="130">
        <f t="shared" si="463"/>
        <v>120.29</v>
      </c>
      <c r="U363" s="49">
        <f t="shared" si="464"/>
        <v>11.18</v>
      </c>
      <c r="V363" s="130">
        <f t="shared" si="465"/>
        <v>110</v>
      </c>
      <c r="W363" s="130">
        <f t="shared" si="466"/>
        <v>0</v>
      </c>
      <c r="X363" s="49">
        <f t="shared" si="467"/>
        <v>539.6</v>
      </c>
      <c r="Y363" s="49">
        <f t="shared" si="468"/>
        <v>1797.84</v>
      </c>
      <c r="Z363" s="136"/>
      <c r="AA363" s="139" t="s">
        <v>89</v>
      </c>
      <c r="AB363" s="140">
        <f t="shared" ref="AB363:AH363" si="487">K363+R363</f>
        <v>44.72</v>
      </c>
      <c r="AC363" s="140">
        <f t="shared" si="487"/>
        <v>894.39</v>
      </c>
      <c r="AD363" s="140">
        <f t="shared" si="487"/>
        <v>601.46</v>
      </c>
      <c r="AE363" s="140">
        <f t="shared" si="487"/>
        <v>37.27</v>
      </c>
      <c r="AF363" s="140">
        <f t="shared" si="487"/>
        <v>220</v>
      </c>
      <c r="AG363" s="140">
        <f t="shared" si="487"/>
        <v>0</v>
      </c>
      <c r="AH363" s="140">
        <f t="shared" si="487"/>
        <v>1797.84</v>
      </c>
      <c r="AI363" s="139" t="s">
        <v>32</v>
      </c>
    </row>
    <row r="364" s="115" customFormat="1" ht="19" customHeight="1" spans="1:35">
      <c r="A364" s="129">
        <f t="shared" si="453"/>
        <v>361</v>
      </c>
      <c r="B364" s="49" t="s">
        <v>262</v>
      </c>
      <c r="C364" s="162" t="s">
        <v>951</v>
      </c>
      <c r="D364" s="217" t="s">
        <v>952</v>
      </c>
      <c r="E364" s="130">
        <v>3726.65</v>
      </c>
      <c r="F364" s="130">
        <v>3726.65</v>
      </c>
      <c r="G364" s="130">
        <v>6014.67</v>
      </c>
      <c r="H364" s="130">
        <v>3726.65</v>
      </c>
      <c r="I364" s="165">
        <v>2200</v>
      </c>
      <c r="J364" s="130"/>
      <c r="K364" s="49">
        <f t="shared" si="454"/>
        <v>44.72</v>
      </c>
      <c r="L364" s="49">
        <f t="shared" si="455"/>
        <v>596.26</v>
      </c>
      <c r="M364" s="130">
        <f t="shared" si="456"/>
        <v>481.17</v>
      </c>
      <c r="N364" s="49">
        <f t="shared" si="457"/>
        <v>26.09</v>
      </c>
      <c r="O364" s="130">
        <f t="shared" si="458"/>
        <v>110</v>
      </c>
      <c r="P364" s="130">
        <f t="shared" si="459"/>
        <v>0</v>
      </c>
      <c r="Q364" s="130">
        <f t="shared" si="460"/>
        <v>1258.24</v>
      </c>
      <c r="R364" s="49">
        <f t="shared" si="461"/>
        <v>0</v>
      </c>
      <c r="S364" s="49">
        <f t="shared" si="462"/>
        <v>298.13</v>
      </c>
      <c r="T364" s="130">
        <f t="shared" si="463"/>
        <v>120.29</v>
      </c>
      <c r="U364" s="49">
        <f t="shared" si="464"/>
        <v>11.18</v>
      </c>
      <c r="V364" s="130">
        <f t="shared" si="465"/>
        <v>110</v>
      </c>
      <c r="W364" s="130">
        <f t="shared" si="466"/>
        <v>0</v>
      </c>
      <c r="X364" s="49">
        <f t="shared" si="467"/>
        <v>539.6</v>
      </c>
      <c r="Y364" s="49">
        <f t="shared" si="468"/>
        <v>1797.84</v>
      </c>
      <c r="Z364" s="136"/>
      <c r="AA364" s="139" t="s">
        <v>68</v>
      </c>
      <c r="AB364" s="140">
        <f t="shared" ref="AB364:AH364" si="488">K364+R364</f>
        <v>44.72</v>
      </c>
      <c r="AC364" s="140">
        <f t="shared" si="488"/>
        <v>894.39</v>
      </c>
      <c r="AD364" s="140">
        <f t="shared" si="488"/>
        <v>601.46</v>
      </c>
      <c r="AE364" s="140">
        <f t="shared" si="488"/>
        <v>37.27</v>
      </c>
      <c r="AF364" s="140">
        <f t="shared" si="488"/>
        <v>220</v>
      </c>
      <c r="AG364" s="140">
        <f t="shared" si="488"/>
        <v>0</v>
      </c>
      <c r="AH364" s="140">
        <f t="shared" si="488"/>
        <v>1797.84</v>
      </c>
      <c r="AI364" s="139" t="s">
        <v>32</v>
      </c>
    </row>
    <row r="365" s="115" customFormat="1" ht="19" customHeight="1" spans="1:35">
      <c r="A365" s="129">
        <f t="shared" si="453"/>
        <v>362</v>
      </c>
      <c r="B365" s="49" t="s">
        <v>119</v>
      </c>
      <c r="C365" s="162" t="s">
        <v>953</v>
      </c>
      <c r="D365" s="217" t="s">
        <v>954</v>
      </c>
      <c r="E365" s="130">
        <v>3726.65</v>
      </c>
      <c r="F365" s="130">
        <v>3726.65</v>
      </c>
      <c r="G365" s="130">
        <v>6014.67</v>
      </c>
      <c r="H365" s="130">
        <v>3726.65</v>
      </c>
      <c r="I365" s="165">
        <v>2200</v>
      </c>
      <c r="J365" s="130"/>
      <c r="K365" s="49">
        <f t="shared" si="454"/>
        <v>44.72</v>
      </c>
      <c r="L365" s="49">
        <f t="shared" si="455"/>
        <v>596.26</v>
      </c>
      <c r="M365" s="130">
        <f t="shared" si="456"/>
        <v>481.17</v>
      </c>
      <c r="N365" s="49">
        <f t="shared" si="457"/>
        <v>26.09</v>
      </c>
      <c r="O365" s="130">
        <f t="shared" si="458"/>
        <v>110</v>
      </c>
      <c r="P365" s="130">
        <f t="shared" si="459"/>
        <v>0</v>
      </c>
      <c r="Q365" s="130">
        <f t="shared" si="460"/>
        <v>1258.24</v>
      </c>
      <c r="R365" s="49">
        <f t="shared" si="461"/>
        <v>0</v>
      </c>
      <c r="S365" s="49">
        <f t="shared" si="462"/>
        <v>298.13</v>
      </c>
      <c r="T365" s="130">
        <f t="shared" si="463"/>
        <v>120.29</v>
      </c>
      <c r="U365" s="49">
        <f t="shared" si="464"/>
        <v>11.18</v>
      </c>
      <c r="V365" s="130">
        <f t="shared" si="465"/>
        <v>110</v>
      </c>
      <c r="W365" s="130">
        <f t="shared" si="466"/>
        <v>0</v>
      </c>
      <c r="X365" s="49">
        <f t="shared" si="467"/>
        <v>539.6</v>
      </c>
      <c r="Y365" s="49">
        <f t="shared" si="468"/>
        <v>1797.84</v>
      </c>
      <c r="Z365" s="136"/>
      <c r="AA365" s="139" t="s">
        <v>89</v>
      </c>
      <c r="AB365" s="140">
        <f t="shared" ref="AB365:AH365" si="489">K365+R365</f>
        <v>44.72</v>
      </c>
      <c r="AC365" s="140">
        <f t="shared" si="489"/>
        <v>894.39</v>
      </c>
      <c r="AD365" s="140">
        <f t="shared" si="489"/>
        <v>601.46</v>
      </c>
      <c r="AE365" s="140">
        <f t="shared" si="489"/>
        <v>37.27</v>
      </c>
      <c r="AF365" s="140">
        <f t="shared" si="489"/>
        <v>220</v>
      </c>
      <c r="AG365" s="140">
        <f t="shared" si="489"/>
        <v>0</v>
      </c>
      <c r="AH365" s="140">
        <f t="shared" si="489"/>
        <v>1797.84</v>
      </c>
      <c r="AI365" s="139" t="s">
        <v>32</v>
      </c>
    </row>
    <row r="366" s="115" customFormat="1" ht="19" customHeight="1" spans="1:35">
      <c r="A366" s="129">
        <f t="shared" si="453"/>
        <v>363</v>
      </c>
      <c r="B366" s="49" t="s">
        <v>201</v>
      </c>
      <c r="C366" s="166" t="s">
        <v>955</v>
      </c>
      <c r="D366" s="235" t="s">
        <v>956</v>
      </c>
      <c r="E366" s="130">
        <v>3726.65</v>
      </c>
      <c r="F366" s="130">
        <v>3726.65</v>
      </c>
      <c r="G366" s="130">
        <v>6014.67</v>
      </c>
      <c r="H366" s="130">
        <v>3726.65</v>
      </c>
      <c r="I366" s="165">
        <v>2200</v>
      </c>
      <c r="J366" s="130"/>
      <c r="K366" s="49">
        <f t="shared" si="454"/>
        <v>44.72</v>
      </c>
      <c r="L366" s="49">
        <f t="shared" si="455"/>
        <v>596.26</v>
      </c>
      <c r="M366" s="130">
        <f t="shared" si="456"/>
        <v>481.17</v>
      </c>
      <c r="N366" s="49">
        <f t="shared" si="457"/>
        <v>26.09</v>
      </c>
      <c r="O366" s="130">
        <f t="shared" si="458"/>
        <v>110</v>
      </c>
      <c r="P366" s="130">
        <f t="shared" si="459"/>
        <v>0</v>
      </c>
      <c r="Q366" s="130">
        <f t="shared" si="460"/>
        <v>1258.24</v>
      </c>
      <c r="R366" s="49">
        <f t="shared" si="461"/>
        <v>0</v>
      </c>
      <c r="S366" s="49">
        <f t="shared" si="462"/>
        <v>298.13</v>
      </c>
      <c r="T366" s="130">
        <f t="shared" si="463"/>
        <v>120.29</v>
      </c>
      <c r="U366" s="49">
        <f t="shared" si="464"/>
        <v>11.18</v>
      </c>
      <c r="V366" s="130">
        <f t="shared" si="465"/>
        <v>110</v>
      </c>
      <c r="W366" s="130">
        <f t="shared" si="466"/>
        <v>0</v>
      </c>
      <c r="X366" s="49">
        <f t="shared" si="467"/>
        <v>539.6</v>
      </c>
      <c r="Y366" s="49">
        <f t="shared" si="468"/>
        <v>1797.84</v>
      </c>
      <c r="Z366" s="136"/>
      <c r="AA366" s="139" t="s">
        <v>66</v>
      </c>
      <c r="AB366" s="140">
        <f t="shared" ref="AB366:AH366" si="490">K366+R366</f>
        <v>44.72</v>
      </c>
      <c r="AC366" s="140">
        <f t="shared" si="490"/>
        <v>894.39</v>
      </c>
      <c r="AD366" s="140">
        <f t="shared" si="490"/>
        <v>601.46</v>
      </c>
      <c r="AE366" s="140">
        <f t="shared" si="490"/>
        <v>37.27</v>
      </c>
      <c r="AF366" s="140">
        <f t="shared" si="490"/>
        <v>220</v>
      </c>
      <c r="AG366" s="140">
        <f t="shared" si="490"/>
        <v>0</v>
      </c>
      <c r="AH366" s="140">
        <f t="shared" si="490"/>
        <v>1797.84</v>
      </c>
      <c r="AI366" s="139" t="s">
        <v>32</v>
      </c>
    </row>
    <row r="367" s="115" customFormat="1" ht="19" customHeight="1" spans="1:35">
      <c r="A367" s="129">
        <f t="shared" si="453"/>
        <v>364</v>
      </c>
      <c r="B367" s="49" t="s">
        <v>411</v>
      </c>
      <c r="C367" s="52" t="s">
        <v>959</v>
      </c>
      <c r="D367" s="237" t="s">
        <v>960</v>
      </c>
      <c r="E367" s="130">
        <v>3726.65</v>
      </c>
      <c r="F367" s="130">
        <v>3726.65</v>
      </c>
      <c r="G367" s="130">
        <v>6014.67</v>
      </c>
      <c r="H367" s="130">
        <v>3726.65</v>
      </c>
      <c r="I367" s="165">
        <v>2200</v>
      </c>
      <c r="J367" s="130"/>
      <c r="K367" s="49">
        <f t="shared" si="454"/>
        <v>44.72</v>
      </c>
      <c r="L367" s="49">
        <f t="shared" si="455"/>
        <v>596.26</v>
      </c>
      <c r="M367" s="130">
        <f t="shared" si="456"/>
        <v>481.17</v>
      </c>
      <c r="N367" s="49">
        <f t="shared" si="457"/>
        <v>26.09</v>
      </c>
      <c r="O367" s="130">
        <f t="shared" si="458"/>
        <v>110</v>
      </c>
      <c r="P367" s="130">
        <f t="shared" si="459"/>
        <v>0</v>
      </c>
      <c r="Q367" s="130">
        <f t="shared" si="460"/>
        <v>1258.24</v>
      </c>
      <c r="R367" s="49">
        <f t="shared" si="461"/>
        <v>0</v>
      </c>
      <c r="S367" s="49">
        <f t="shared" si="462"/>
        <v>298.13</v>
      </c>
      <c r="T367" s="130">
        <f t="shared" si="463"/>
        <v>120.29</v>
      </c>
      <c r="U367" s="49">
        <f t="shared" si="464"/>
        <v>11.18</v>
      </c>
      <c r="V367" s="130">
        <f t="shared" si="465"/>
        <v>110</v>
      </c>
      <c r="W367" s="130">
        <f t="shared" si="466"/>
        <v>0</v>
      </c>
      <c r="X367" s="49">
        <f t="shared" si="467"/>
        <v>539.6</v>
      </c>
      <c r="Y367" s="49">
        <f t="shared" si="468"/>
        <v>1797.84</v>
      </c>
      <c r="Z367" s="136"/>
      <c r="AA367" s="139" t="s">
        <v>76</v>
      </c>
      <c r="AB367" s="140">
        <f t="shared" ref="AB367:AH367" si="491">K367+R367</f>
        <v>44.72</v>
      </c>
      <c r="AC367" s="140">
        <f t="shared" si="491"/>
        <v>894.39</v>
      </c>
      <c r="AD367" s="140">
        <f t="shared" si="491"/>
        <v>601.46</v>
      </c>
      <c r="AE367" s="140">
        <f t="shared" si="491"/>
        <v>37.27</v>
      </c>
      <c r="AF367" s="140">
        <f t="shared" si="491"/>
        <v>220</v>
      </c>
      <c r="AG367" s="140">
        <f t="shared" si="491"/>
        <v>0</v>
      </c>
      <c r="AH367" s="140">
        <f t="shared" si="491"/>
        <v>1797.84</v>
      </c>
      <c r="AI367" s="139" t="s">
        <v>32</v>
      </c>
    </row>
    <row r="368" s="115" customFormat="1" ht="19" customHeight="1" spans="1:35">
      <c r="A368" s="129">
        <f t="shared" si="453"/>
        <v>365</v>
      </c>
      <c r="B368" s="49" t="s">
        <v>262</v>
      </c>
      <c r="C368" s="52" t="s">
        <v>967</v>
      </c>
      <c r="D368" s="237" t="s">
        <v>968</v>
      </c>
      <c r="E368" s="130">
        <v>3726.65</v>
      </c>
      <c r="F368" s="130">
        <v>3726.65</v>
      </c>
      <c r="G368" s="130">
        <v>6014.67</v>
      </c>
      <c r="H368" s="130">
        <v>3726.65</v>
      </c>
      <c r="I368" s="165">
        <v>3180</v>
      </c>
      <c r="J368" s="52"/>
      <c r="K368" s="49">
        <f t="shared" si="454"/>
        <v>44.72</v>
      </c>
      <c r="L368" s="49">
        <f t="shared" si="455"/>
        <v>596.26</v>
      </c>
      <c r="M368" s="130">
        <f t="shared" si="456"/>
        <v>481.17</v>
      </c>
      <c r="N368" s="49">
        <f t="shared" si="457"/>
        <v>26.09</v>
      </c>
      <c r="O368" s="130">
        <f t="shared" si="458"/>
        <v>159</v>
      </c>
      <c r="P368" s="130">
        <f t="shared" si="459"/>
        <v>0</v>
      </c>
      <c r="Q368" s="130">
        <f t="shared" si="460"/>
        <v>1307.24</v>
      </c>
      <c r="R368" s="49">
        <f t="shared" si="461"/>
        <v>0</v>
      </c>
      <c r="S368" s="49">
        <f t="shared" si="462"/>
        <v>298.13</v>
      </c>
      <c r="T368" s="130">
        <f t="shared" si="463"/>
        <v>120.29</v>
      </c>
      <c r="U368" s="49">
        <f t="shared" si="464"/>
        <v>11.18</v>
      </c>
      <c r="V368" s="130">
        <f t="shared" si="465"/>
        <v>159</v>
      </c>
      <c r="W368" s="130">
        <f t="shared" si="466"/>
        <v>0</v>
      </c>
      <c r="X368" s="49">
        <f t="shared" si="467"/>
        <v>588.6</v>
      </c>
      <c r="Y368" s="49">
        <f t="shared" si="468"/>
        <v>1895.84</v>
      </c>
      <c r="Z368" s="136"/>
      <c r="AA368" s="139" t="s">
        <v>67</v>
      </c>
      <c r="AB368" s="140">
        <f t="shared" ref="AB368:AH368" si="492">K368+R368</f>
        <v>44.72</v>
      </c>
      <c r="AC368" s="140">
        <f t="shared" si="492"/>
        <v>894.39</v>
      </c>
      <c r="AD368" s="140">
        <f t="shared" si="492"/>
        <v>601.46</v>
      </c>
      <c r="AE368" s="140">
        <f t="shared" si="492"/>
        <v>37.27</v>
      </c>
      <c r="AF368" s="140">
        <f t="shared" si="492"/>
        <v>318</v>
      </c>
      <c r="AG368" s="140">
        <f t="shared" si="492"/>
        <v>0</v>
      </c>
      <c r="AH368" s="140">
        <f t="shared" si="492"/>
        <v>1895.84</v>
      </c>
      <c r="AI368" s="139" t="s">
        <v>32</v>
      </c>
    </row>
    <row r="369" s="115" customFormat="1" ht="19" customHeight="1" spans="1:35">
      <c r="A369" s="129">
        <f t="shared" si="453"/>
        <v>366</v>
      </c>
      <c r="B369" s="49" t="s">
        <v>262</v>
      </c>
      <c r="C369" s="51" t="s">
        <v>971</v>
      </c>
      <c r="D369" s="236" t="s">
        <v>972</v>
      </c>
      <c r="E369" s="130">
        <v>3726.65</v>
      </c>
      <c r="F369" s="130">
        <v>3726.65</v>
      </c>
      <c r="G369" s="130">
        <v>6014.67</v>
      </c>
      <c r="H369" s="130">
        <v>3726.65</v>
      </c>
      <c r="I369" s="165">
        <v>2200</v>
      </c>
      <c r="J369" s="52"/>
      <c r="K369" s="49">
        <f t="shared" si="454"/>
        <v>44.72</v>
      </c>
      <c r="L369" s="49">
        <f t="shared" si="455"/>
        <v>596.26</v>
      </c>
      <c r="M369" s="130">
        <f t="shared" si="456"/>
        <v>481.17</v>
      </c>
      <c r="N369" s="49">
        <f t="shared" si="457"/>
        <v>26.09</v>
      </c>
      <c r="O369" s="130">
        <f t="shared" si="458"/>
        <v>110</v>
      </c>
      <c r="P369" s="130">
        <f t="shared" si="459"/>
        <v>0</v>
      </c>
      <c r="Q369" s="130">
        <f t="shared" si="460"/>
        <v>1258.24</v>
      </c>
      <c r="R369" s="49">
        <f t="shared" si="461"/>
        <v>0</v>
      </c>
      <c r="S369" s="49">
        <f t="shared" si="462"/>
        <v>298.13</v>
      </c>
      <c r="T369" s="130">
        <f t="shared" si="463"/>
        <v>120.29</v>
      </c>
      <c r="U369" s="49">
        <f t="shared" si="464"/>
        <v>11.18</v>
      </c>
      <c r="V369" s="130">
        <f t="shared" si="465"/>
        <v>110</v>
      </c>
      <c r="W369" s="130">
        <f t="shared" si="466"/>
        <v>0</v>
      </c>
      <c r="X369" s="49">
        <f t="shared" si="467"/>
        <v>539.6</v>
      </c>
      <c r="Y369" s="49">
        <f t="shared" si="468"/>
        <v>1797.84</v>
      </c>
      <c r="Z369" s="136"/>
      <c r="AA369" s="139" t="s">
        <v>68</v>
      </c>
      <c r="AB369" s="140">
        <f t="shared" ref="AB369:AH369" si="493">K369+R369</f>
        <v>44.72</v>
      </c>
      <c r="AC369" s="140">
        <f t="shared" si="493"/>
        <v>894.39</v>
      </c>
      <c r="AD369" s="140">
        <f t="shared" si="493"/>
        <v>601.46</v>
      </c>
      <c r="AE369" s="140">
        <f t="shared" si="493"/>
        <v>37.27</v>
      </c>
      <c r="AF369" s="140">
        <f t="shared" si="493"/>
        <v>220</v>
      </c>
      <c r="AG369" s="140">
        <f t="shared" si="493"/>
        <v>0</v>
      </c>
      <c r="AH369" s="140">
        <f t="shared" si="493"/>
        <v>1797.84</v>
      </c>
      <c r="AI369" s="139" t="s">
        <v>32</v>
      </c>
    </row>
    <row r="370" s="115" customFormat="1" ht="19" customHeight="1" spans="1:35">
      <c r="A370" s="129">
        <f t="shared" si="453"/>
        <v>367</v>
      </c>
      <c r="B370" s="49" t="s">
        <v>262</v>
      </c>
      <c r="C370" s="52" t="s">
        <v>973</v>
      </c>
      <c r="D370" s="237" t="s">
        <v>974</v>
      </c>
      <c r="E370" s="130">
        <v>3726.65</v>
      </c>
      <c r="F370" s="130">
        <v>3726.65</v>
      </c>
      <c r="G370" s="130">
        <v>6014.67</v>
      </c>
      <c r="H370" s="130">
        <v>3726.65</v>
      </c>
      <c r="I370" s="165">
        <v>2200</v>
      </c>
      <c r="J370" s="52"/>
      <c r="K370" s="49">
        <f t="shared" si="454"/>
        <v>44.72</v>
      </c>
      <c r="L370" s="49">
        <f t="shared" si="455"/>
        <v>596.26</v>
      </c>
      <c r="M370" s="130">
        <f t="shared" si="456"/>
        <v>481.17</v>
      </c>
      <c r="N370" s="49">
        <f t="shared" si="457"/>
        <v>26.09</v>
      </c>
      <c r="O370" s="130">
        <f t="shared" si="458"/>
        <v>110</v>
      </c>
      <c r="P370" s="130">
        <f t="shared" si="459"/>
        <v>0</v>
      </c>
      <c r="Q370" s="130">
        <f t="shared" si="460"/>
        <v>1258.24</v>
      </c>
      <c r="R370" s="49">
        <f t="shared" si="461"/>
        <v>0</v>
      </c>
      <c r="S370" s="49">
        <f t="shared" si="462"/>
        <v>298.13</v>
      </c>
      <c r="T370" s="130">
        <f t="shared" si="463"/>
        <v>120.29</v>
      </c>
      <c r="U370" s="49">
        <f t="shared" si="464"/>
        <v>11.18</v>
      </c>
      <c r="V370" s="130">
        <f t="shared" si="465"/>
        <v>110</v>
      </c>
      <c r="W370" s="130">
        <f t="shared" si="466"/>
        <v>0</v>
      </c>
      <c r="X370" s="49">
        <f t="shared" si="467"/>
        <v>539.6</v>
      </c>
      <c r="Y370" s="49">
        <f t="shared" si="468"/>
        <v>1797.84</v>
      </c>
      <c r="Z370" s="136"/>
      <c r="AA370" s="139" t="s">
        <v>68</v>
      </c>
      <c r="AB370" s="140">
        <f t="shared" ref="AB370:AH370" si="494">K370+R370</f>
        <v>44.72</v>
      </c>
      <c r="AC370" s="140">
        <f t="shared" si="494"/>
        <v>894.39</v>
      </c>
      <c r="AD370" s="140">
        <f t="shared" si="494"/>
        <v>601.46</v>
      </c>
      <c r="AE370" s="140">
        <f t="shared" si="494"/>
        <v>37.27</v>
      </c>
      <c r="AF370" s="140">
        <f t="shared" si="494"/>
        <v>220</v>
      </c>
      <c r="AG370" s="140">
        <f t="shared" si="494"/>
        <v>0</v>
      </c>
      <c r="AH370" s="140">
        <f t="shared" si="494"/>
        <v>1797.84</v>
      </c>
      <c r="AI370" s="139" t="s">
        <v>32</v>
      </c>
    </row>
    <row r="371" s="115" customFormat="1" ht="19" customHeight="1" spans="1:35">
      <c r="A371" s="129">
        <f t="shared" si="453"/>
        <v>368</v>
      </c>
      <c r="B371" s="49" t="s">
        <v>1196</v>
      </c>
      <c r="C371" s="52" t="s">
        <v>975</v>
      </c>
      <c r="D371" s="237" t="s">
        <v>976</v>
      </c>
      <c r="E371" s="130">
        <v>3726.65</v>
      </c>
      <c r="F371" s="130">
        <v>3726.65</v>
      </c>
      <c r="G371" s="130">
        <v>6014.67</v>
      </c>
      <c r="H371" s="130">
        <v>3726.65</v>
      </c>
      <c r="I371" s="165">
        <v>3180</v>
      </c>
      <c r="J371" s="51"/>
      <c r="K371" s="49">
        <f t="shared" si="454"/>
        <v>44.72</v>
      </c>
      <c r="L371" s="49">
        <f t="shared" si="455"/>
        <v>596.26</v>
      </c>
      <c r="M371" s="130">
        <f t="shared" si="456"/>
        <v>481.17</v>
      </c>
      <c r="N371" s="49">
        <f t="shared" si="457"/>
        <v>26.09</v>
      </c>
      <c r="O371" s="130">
        <f t="shared" si="458"/>
        <v>159</v>
      </c>
      <c r="P371" s="130">
        <f t="shared" si="459"/>
        <v>0</v>
      </c>
      <c r="Q371" s="130">
        <f t="shared" si="460"/>
        <v>1307.24</v>
      </c>
      <c r="R371" s="49">
        <f t="shared" si="461"/>
        <v>0</v>
      </c>
      <c r="S371" s="49">
        <f t="shared" si="462"/>
        <v>298.13</v>
      </c>
      <c r="T371" s="130">
        <f t="shared" si="463"/>
        <v>120.29</v>
      </c>
      <c r="U371" s="49">
        <f t="shared" si="464"/>
        <v>11.18</v>
      </c>
      <c r="V371" s="130">
        <f t="shared" si="465"/>
        <v>159</v>
      </c>
      <c r="W371" s="130">
        <f t="shared" si="466"/>
        <v>0</v>
      </c>
      <c r="X371" s="49">
        <f t="shared" si="467"/>
        <v>588.6</v>
      </c>
      <c r="Y371" s="49">
        <f t="shared" si="468"/>
        <v>1895.84</v>
      </c>
      <c r="Z371" s="136"/>
      <c r="AA371" s="139" t="s">
        <v>66</v>
      </c>
      <c r="AB371" s="140">
        <f t="shared" ref="AB371:AH371" si="495">K371+R371</f>
        <v>44.72</v>
      </c>
      <c r="AC371" s="140">
        <f t="shared" si="495"/>
        <v>894.39</v>
      </c>
      <c r="AD371" s="140">
        <f t="shared" si="495"/>
        <v>601.46</v>
      </c>
      <c r="AE371" s="140">
        <f t="shared" si="495"/>
        <v>37.27</v>
      </c>
      <c r="AF371" s="140">
        <f t="shared" si="495"/>
        <v>318</v>
      </c>
      <c r="AG371" s="140">
        <f t="shared" si="495"/>
        <v>0</v>
      </c>
      <c r="AH371" s="140">
        <f t="shared" si="495"/>
        <v>1895.84</v>
      </c>
      <c r="AI371" s="139" t="s">
        <v>35</v>
      </c>
    </row>
    <row r="372" s="115" customFormat="1" ht="19" customHeight="1" spans="1:35">
      <c r="A372" s="129">
        <f t="shared" si="453"/>
        <v>369</v>
      </c>
      <c r="B372" s="49" t="s">
        <v>411</v>
      </c>
      <c r="C372" s="52" t="s">
        <v>979</v>
      </c>
      <c r="D372" s="237" t="s">
        <v>980</v>
      </c>
      <c r="E372" s="130">
        <v>3726.65</v>
      </c>
      <c r="F372" s="130">
        <v>3726.65</v>
      </c>
      <c r="G372" s="130">
        <v>6014.67</v>
      </c>
      <c r="H372" s="130">
        <v>3726.65</v>
      </c>
      <c r="I372" s="165">
        <v>2200</v>
      </c>
      <c r="J372" s="52"/>
      <c r="K372" s="49">
        <f t="shared" si="454"/>
        <v>44.72</v>
      </c>
      <c r="L372" s="49">
        <f t="shared" si="455"/>
        <v>596.26</v>
      </c>
      <c r="M372" s="130">
        <f t="shared" si="456"/>
        <v>481.17</v>
      </c>
      <c r="N372" s="49">
        <f t="shared" si="457"/>
        <v>26.09</v>
      </c>
      <c r="O372" s="130">
        <f t="shared" si="458"/>
        <v>110</v>
      </c>
      <c r="P372" s="130">
        <f t="shared" si="459"/>
        <v>0</v>
      </c>
      <c r="Q372" s="130">
        <f t="shared" si="460"/>
        <v>1258.24</v>
      </c>
      <c r="R372" s="49">
        <f t="shared" si="461"/>
        <v>0</v>
      </c>
      <c r="S372" s="49">
        <f t="shared" si="462"/>
        <v>298.13</v>
      </c>
      <c r="T372" s="130">
        <f t="shared" si="463"/>
        <v>120.29</v>
      </c>
      <c r="U372" s="49">
        <f t="shared" si="464"/>
        <v>11.18</v>
      </c>
      <c r="V372" s="130">
        <f t="shared" si="465"/>
        <v>110</v>
      </c>
      <c r="W372" s="130">
        <f t="shared" si="466"/>
        <v>0</v>
      </c>
      <c r="X372" s="49">
        <f t="shared" si="467"/>
        <v>539.6</v>
      </c>
      <c r="Y372" s="49">
        <f t="shared" si="468"/>
        <v>1797.84</v>
      </c>
      <c r="Z372" s="136"/>
      <c r="AA372" s="139" t="s">
        <v>76</v>
      </c>
      <c r="AB372" s="140">
        <f t="shared" ref="AB372:AH372" si="496">K372+R372</f>
        <v>44.72</v>
      </c>
      <c r="AC372" s="140">
        <f t="shared" si="496"/>
        <v>894.39</v>
      </c>
      <c r="AD372" s="140">
        <f t="shared" si="496"/>
        <v>601.46</v>
      </c>
      <c r="AE372" s="140">
        <f t="shared" si="496"/>
        <v>37.27</v>
      </c>
      <c r="AF372" s="140">
        <f t="shared" si="496"/>
        <v>220</v>
      </c>
      <c r="AG372" s="140">
        <f t="shared" si="496"/>
        <v>0</v>
      </c>
      <c r="AH372" s="140">
        <f t="shared" si="496"/>
        <v>1797.84</v>
      </c>
      <c r="AI372" s="139" t="s">
        <v>32</v>
      </c>
    </row>
    <row r="373" s="115" customFormat="1" ht="19" customHeight="1" spans="1:35">
      <c r="A373" s="129">
        <f t="shared" si="453"/>
        <v>370</v>
      </c>
      <c r="B373" s="49" t="s">
        <v>217</v>
      </c>
      <c r="C373" s="52" t="s">
        <v>983</v>
      </c>
      <c r="D373" s="237" t="s">
        <v>984</v>
      </c>
      <c r="E373" s="130">
        <v>3726.65</v>
      </c>
      <c r="F373" s="130">
        <v>3726.65</v>
      </c>
      <c r="G373" s="130">
        <v>6014.67</v>
      </c>
      <c r="H373" s="130">
        <v>3726.65</v>
      </c>
      <c r="I373" s="165">
        <v>0</v>
      </c>
      <c r="J373" s="52"/>
      <c r="K373" s="49">
        <f t="shared" si="454"/>
        <v>44.72</v>
      </c>
      <c r="L373" s="49">
        <f t="shared" si="455"/>
        <v>596.26</v>
      </c>
      <c r="M373" s="130">
        <f t="shared" si="456"/>
        <v>481.17</v>
      </c>
      <c r="N373" s="49">
        <f t="shared" si="457"/>
        <v>26.09</v>
      </c>
      <c r="O373" s="130">
        <f t="shared" si="458"/>
        <v>0</v>
      </c>
      <c r="P373" s="130">
        <f t="shared" si="459"/>
        <v>0</v>
      </c>
      <c r="Q373" s="130">
        <f t="shared" si="460"/>
        <v>1148.24</v>
      </c>
      <c r="R373" s="49">
        <f t="shared" si="461"/>
        <v>0</v>
      </c>
      <c r="S373" s="49">
        <f t="shared" si="462"/>
        <v>298.13</v>
      </c>
      <c r="T373" s="130">
        <f t="shared" si="463"/>
        <v>120.29</v>
      </c>
      <c r="U373" s="49">
        <f t="shared" si="464"/>
        <v>11.18</v>
      </c>
      <c r="V373" s="130">
        <f t="shared" si="465"/>
        <v>0</v>
      </c>
      <c r="W373" s="130">
        <f t="shared" si="466"/>
        <v>0</v>
      </c>
      <c r="X373" s="49">
        <f t="shared" si="467"/>
        <v>429.6</v>
      </c>
      <c r="Y373" s="49">
        <f t="shared" si="468"/>
        <v>1577.84</v>
      </c>
      <c r="Z373" s="136"/>
      <c r="AA373" s="139" t="s">
        <v>57</v>
      </c>
      <c r="AB373" s="140">
        <f t="shared" ref="AB373:AH373" si="497">K373+R373</f>
        <v>44.72</v>
      </c>
      <c r="AC373" s="140">
        <f t="shared" si="497"/>
        <v>894.39</v>
      </c>
      <c r="AD373" s="140">
        <f t="shared" si="497"/>
        <v>601.46</v>
      </c>
      <c r="AE373" s="140">
        <f t="shared" si="497"/>
        <v>37.27</v>
      </c>
      <c r="AF373" s="140">
        <f t="shared" si="497"/>
        <v>0</v>
      </c>
      <c r="AG373" s="140">
        <f t="shared" si="497"/>
        <v>0</v>
      </c>
      <c r="AH373" s="140">
        <f t="shared" si="497"/>
        <v>1577.84</v>
      </c>
      <c r="AI373" s="139" t="s">
        <v>32</v>
      </c>
    </row>
    <row r="374" s="115" customFormat="1" ht="19" customHeight="1" spans="1:35">
      <c r="A374" s="129">
        <f t="shared" si="453"/>
        <v>371</v>
      </c>
      <c r="B374" s="49" t="s">
        <v>217</v>
      </c>
      <c r="C374" s="52" t="s">
        <v>985</v>
      </c>
      <c r="D374" s="237" t="s">
        <v>986</v>
      </c>
      <c r="E374" s="130">
        <v>3726.65</v>
      </c>
      <c r="F374" s="130">
        <v>3726.65</v>
      </c>
      <c r="G374" s="130">
        <v>6014.67</v>
      </c>
      <c r="H374" s="130">
        <v>3726.65</v>
      </c>
      <c r="I374" s="165">
        <v>0</v>
      </c>
      <c r="J374" s="52"/>
      <c r="K374" s="49">
        <f t="shared" si="454"/>
        <v>44.72</v>
      </c>
      <c r="L374" s="49">
        <f t="shared" si="455"/>
        <v>596.26</v>
      </c>
      <c r="M374" s="130">
        <f t="shared" si="456"/>
        <v>481.17</v>
      </c>
      <c r="N374" s="49">
        <f t="shared" si="457"/>
        <v>26.09</v>
      </c>
      <c r="O374" s="130">
        <f t="shared" si="458"/>
        <v>0</v>
      </c>
      <c r="P374" s="130">
        <f t="shared" si="459"/>
        <v>0</v>
      </c>
      <c r="Q374" s="130">
        <f t="shared" si="460"/>
        <v>1148.24</v>
      </c>
      <c r="R374" s="49">
        <f t="shared" si="461"/>
        <v>0</v>
      </c>
      <c r="S374" s="49">
        <f t="shared" si="462"/>
        <v>298.13</v>
      </c>
      <c r="T374" s="130">
        <f t="shared" si="463"/>
        <v>120.29</v>
      </c>
      <c r="U374" s="49">
        <f t="shared" si="464"/>
        <v>11.18</v>
      </c>
      <c r="V374" s="130">
        <f t="shared" si="465"/>
        <v>0</v>
      </c>
      <c r="W374" s="130">
        <f t="shared" si="466"/>
        <v>0</v>
      </c>
      <c r="X374" s="49">
        <f t="shared" si="467"/>
        <v>429.6</v>
      </c>
      <c r="Y374" s="49">
        <f t="shared" si="468"/>
        <v>1577.84</v>
      </c>
      <c r="Z374" s="136"/>
      <c r="AA374" s="139" t="s">
        <v>57</v>
      </c>
      <c r="AB374" s="140">
        <f t="shared" ref="AB374:AH374" si="498">K374+R374</f>
        <v>44.72</v>
      </c>
      <c r="AC374" s="140">
        <f t="shared" si="498"/>
        <v>894.39</v>
      </c>
      <c r="AD374" s="140">
        <f t="shared" si="498"/>
        <v>601.46</v>
      </c>
      <c r="AE374" s="140">
        <f t="shared" si="498"/>
        <v>37.27</v>
      </c>
      <c r="AF374" s="140">
        <f t="shared" si="498"/>
        <v>0</v>
      </c>
      <c r="AG374" s="140">
        <f t="shared" si="498"/>
        <v>0</v>
      </c>
      <c r="AH374" s="140">
        <f t="shared" si="498"/>
        <v>1577.84</v>
      </c>
      <c r="AI374" s="139" t="s">
        <v>32</v>
      </c>
    </row>
    <row r="375" s="115" customFormat="1" ht="19" customHeight="1" spans="1:35">
      <c r="A375" s="129">
        <f t="shared" si="453"/>
        <v>372</v>
      </c>
      <c r="B375" s="49" t="s">
        <v>411</v>
      </c>
      <c r="C375" s="52" t="s">
        <v>989</v>
      </c>
      <c r="D375" s="237" t="s">
        <v>990</v>
      </c>
      <c r="E375" s="130">
        <v>3726.65</v>
      </c>
      <c r="F375" s="130">
        <v>3726.65</v>
      </c>
      <c r="G375" s="130">
        <v>6014.67</v>
      </c>
      <c r="H375" s="130">
        <v>3726.65</v>
      </c>
      <c r="I375" s="165">
        <v>2200</v>
      </c>
      <c r="J375" s="52"/>
      <c r="K375" s="49">
        <f t="shared" si="454"/>
        <v>44.72</v>
      </c>
      <c r="L375" s="49">
        <f t="shared" si="455"/>
        <v>596.26</v>
      </c>
      <c r="M375" s="130">
        <f t="shared" si="456"/>
        <v>481.17</v>
      </c>
      <c r="N375" s="49">
        <f t="shared" si="457"/>
        <v>26.09</v>
      </c>
      <c r="O375" s="130">
        <f t="shared" si="458"/>
        <v>110</v>
      </c>
      <c r="P375" s="130">
        <f t="shared" si="459"/>
        <v>0</v>
      </c>
      <c r="Q375" s="130">
        <f t="shared" si="460"/>
        <v>1258.24</v>
      </c>
      <c r="R375" s="49">
        <f t="shared" si="461"/>
        <v>0</v>
      </c>
      <c r="S375" s="49">
        <f t="shared" si="462"/>
        <v>298.13</v>
      </c>
      <c r="T375" s="130">
        <f t="shared" si="463"/>
        <v>120.29</v>
      </c>
      <c r="U375" s="49">
        <f t="shared" si="464"/>
        <v>11.18</v>
      </c>
      <c r="V375" s="130">
        <f t="shared" si="465"/>
        <v>110</v>
      </c>
      <c r="W375" s="130">
        <f t="shared" si="466"/>
        <v>0</v>
      </c>
      <c r="X375" s="49">
        <f t="shared" si="467"/>
        <v>539.6</v>
      </c>
      <c r="Y375" s="49">
        <f t="shared" si="468"/>
        <v>1797.84</v>
      </c>
      <c r="Z375" s="136"/>
      <c r="AA375" s="139" t="s">
        <v>76</v>
      </c>
      <c r="AB375" s="140">
        <f t="shared" ref="AB375:AH375" si="499">K375+R375</f>
        <v>44.72</v>
      </c>
      <c r="AC375" s="140">
        <f t="shared" si="499"/>
        <v>894.39</v>
      </c>
      <c r="AD375" s="140">
        <f t="shared" si="499"/>
        <v>601.46</v>
      </c>
      <c r="AE375" s="140">
        <f t="shared" si="499"/>
        <v>37.27</v>
      </c>
      <c r="AF375" s="140">
        <f t="shared" si="499"/>
        <v>220</v>
      </c>
      <c r="AG375" s="140">
        <f t="shared" si="499"/>
        <v>0</v>
      </c>
      <c r="AH375" s="140">
        <f t="shared" si="499"/>
        <v>1797.84</v>
      </c>
      <c r="AI375" s="139" t="s">
        <v>32</v>
      </c>
    </row>
    <row r="376" s="115" customFormat="1" ht="19" customHeight="1" spans="1:35">
      <c r="A376" s="129">
        <f t="shared" si="453"/>
        <v>373</v>
      </c>
      <c r="B376" s="49" t="s">
        <v>1196</v>
      </c>
      <c r="C376" s="52" t="s">
        <v>991</v>
      </c>
      <c r="D376" s="237" t="s">
        <v>992</v>
      </c>
      <c r="E376" s="130">
        <v>3726.65</v>
      </c>
      <c r="F376" s="130">
        <v>3726.65</v>
      </c>
      <c r="G376" s="130">
        <v>6014.67</v>
      </c>
      <c r="H376" s="130">
        <v>3726.65</v>
      </c>
      <c r="I376" s="165">
        <v>3180</v>
      </c>
      <c r="J376" s="52"/>
      <c r="K376" s="49">
        <f t="shared" si="454"/>
        <v>44.72</v>
      </c>
      <c r="L376" s="49">
        <f t="shared" si="455"/>
        <v>596.26</v>
      </c>
      <c r="M376" s="130">
        <f t="shared" si="456"/>
        <v>481.17</v>
      </c>
      <c r="N376" s="49">
        <f t="shared" si="457"/>
        <v>26.09</v>
      </c>
      <c r="O376" s="130">
        <f t="shared" si="458"/>
        <v>159</v>
      </c>
      <c r="P376" s="130">
        <f t="shared" si="459"/>
        <v>0</v>
      </c>
      <c r="Q376" s="130">
        <f t="shared" si="460"/>
        <v>1307.24</v>
      </c>
      <c r="R376" s="49">
        <f t="shared" si="461"/>
        <v>0</v>
      </c>
      <c r="S376" s="49">
        <f t="shared" si="462"/>
        <v>298.13</v>
      </c>
      <c r="T376" s="130">
        <f t="shared" si="463"/>
        <v>120.29</v>
      </c>
      <c r="U376" s="49">
        <f t="shared" si="464"/>
        <v>11.18</v>
      </c>
      <c r="V376" s="130">
        <f t="shared" si="465"/>
        <v>159</v>
      </c>
      <c r="W376" s="130">
        <f t="shared" si="466"/>
        <v>0</v>
      </c>
      <c r="X376" s="49">
        <f t="shared" si="467"/>
        <v>588.6</v>
      </c>
      <c r="Y376" s="49">
        <f t="shared" si="468"/>
        <v>1895.84</v>
      </c>
      <c r="Z376" s="136"/>
      <c r="AA376" s="139" t="s">
        <v>66</v>
      </c>
      <c r="AB376" s="140">
        <f t="shared" ref="AB376:AH376" si="500">K376+R376</f>
        <v>44.72</v>
      </c>
      <c r="AC376" s="140">
        <f t="shared" si="500"/>
        <v>894.39</v>
      </c>
      <c r="AD376" s="140">
        <f t="shared" si="500"/>
        <v>601.46</v>
      </c>
      <c r="AE376" s="140">
        <f t="shared" si="500"/>
        <v>37.27</v>
      </c>
      <c r="AF376" s="140">
        <f t="shared" si="500"/>
        <v>318</v>
      </c>
      <c r="AG376" s="140">
        <f t="shared" si="500"/>
        <v>0</v>
      </c>
      <c r="AH376" s="140">
        <f t="shared" si="500"/>
        <v>1895.84</v>
      </c>
      <c r="AI376" s="139" t="s">
        <v>35</v>
      </c>
    </row>
    <row r="377" s="115" customFormat="1" ht="19" customHeight="1" spans="1:35">
      <c r="A377" s="129">
        <f t="shared" si="453"/>
        <v>374</v>
      </c>
      <c r="B377" s="49" t="s">
        <v>119</v>
      </c>
      <c r="C377" s="52" t="s">
        <v>997</v>
      </c>
      <c r="D377" s="237" t="s">
        <v>998</v>
      </c>
      <c r="E377" s="130">
        <v>3726.65</v>
      </c>
      <c r="F377" s="130">
        <v>3726.65</v>
      </c>
      <c r="G377" s="130">
        <v>6014.67</v>
      </c>
      <c r="H377" s="130">
        <v>3726.65</v>
      </c>
      <c r="I377" s="165">
        <v>2200</v>
      </c>
      <c r="J377" s="52"/>
      <c r="K377" s="49">
        <f t="shared" si="454"/>
        <v>44.72</v>
      </c>
      <c r="L377" s="49">
        <f t="shared" si="455"/>
        <v>596.26</v>
      </c>
      <c r="M377" s="130">
        <f t="shared" si="456"/>
        <v>481.17</v>
      </c>
      <c r="N377" s="49">
        <f t="shared" si="457"/>
        <v>26.09</v>
      </c>
      <c r="O377" s="130">
        <f t="shared" si="458"/>
        <v>110</v>
      </c>
      <c r="P377" s="130">
        <f t="shared" si="459"/>
        <v>0</v>
      </c>
      <c r="Q377" s="130">
        <f t="shared" si="460"/>
        <v>1258.24</v>
      </c>
      <c r="R377" s="49">
        <f t="shared" si="461"/>
        <v>0</v>
      </c>
      <c r="S377" s="49">
        <f t="shared" si="462"/>
        <v>298.13</v>
      </c>
      <c r="T377" s="130">
        <f t="shared" si="463"/>
        <v>120.29</v>
      </c>
      <c r="U377" s="49">
        <f t="shared" si="464"/>
        <v>11.18</v>
      </c>
      <c r="V377" s="130">
        <f t="shared" si="465"/>
        <v>110</v>
      </c>
      <c r="W377" s="130">
        <f t="shared" si="466"/>
        <v>0</v>
      </c>
      <c r="X377" s="49">
        <f t="shared" si="467"/>
        <v>539.6</v>
      </c>
      <c r="Y377" s="49">
        <f t="shared" si="468"/>
        <v>1797.84</v>
      </c>
      <c r="Z377" s="136"/>
      <c r="AA377" s="139" t="s">
        <v>89</v>
      </c>
      <c r="AB377" s="140">
        <f t="shared" ref="AB377:AH377" si="501">K377+R377</f>
        <v>44.72</v>
      </c>
      <c r="AC377" s="140">
        <f t="shared" si="501"/>
        <v>894.39</v>
      </c>
      <c r="AD377" s="140">
        <f t="shared" si="501"/>
        <v>601.46</v>
      </c>
      <c r="AE377" s="140">
        <f t="shared" si="501"/>
        <v>37.27</v>
      </c>
      <c r="AF377" s="140">
        <f t="shared" si="501"/>
        <v>220</v>
      </c>
      <c r="AG377" s="140">
        <f t="shared" si="501"/>
        <v>0</v>
      </c>
      <c r="AH377" s="140">
        <f t="shared" si="501"/>
        <v>1797.84</v>
      </c>
      <c r="AI377" s="139" t="s">
        <v>32</v>
      </c>
    </row>
    <row r="378" s="115" customFormat="1" ht="19" customHeight="1" spans="1:35">
      <c r="A378" s="129">
        <f t="shared" si="453"/>
        <v>375</v>
      </c>
      <c r="B378" s="49" t="s">
        <v>129</v>
      </c>
      <c r="C378" s="52" t="s">
        <v>1001</v>
      </c>
      <c r="D378" s="237" t="s">
        <v>1002</v>
      </c>
      <c r="E378" s="130">
        <v>3726.65</v>
      </c>
      <c r="F378" s="130">
        <v>3726.65</v>
      </c>
      <c r="G378" s="130">
        <v>6014.67</v>
      </c>
      <c r="H378" s="130">
        <v>3726.65</v>
      </c>
      <c r="I378" s="165">
        <v>2200</v>
      </c>
      <c r="J378" s="52"/>
      <c r="K378" s="49">
        <f t="shared" si="454"/>
        <v>44.72</v>
      </c>
      <c r="L378" s="49">
        <f t="shared" si="455"/>
        <v>596.26</v>
      </c>
      <c r="M378" s="130">
        <f t="shared" si="456"/>
        <v>481.17</v>
      </c>
      <c r="N378" s="49">
        <f t="shared" si="457"/>
        <v>26.09</v>
      </c>
      <c r="O378" s="130">
        <f t="shared" si="458"/>
        <v>110</v>
      </c>
      <c r="P378" s="130">
        <f t="shared" si="459"/>
        <v>0</v>
      </c>
      <c r="Q378" s="130">
        <f t="shared" si="460"/>
        <v>1258.24</v>
      </c>
      <c r="R378" s="49">
        <f t="shared" si="461"/>
        <v>0</v>
      </c>
      <c r="S378" s="49">
        <f t="shared" si="462"/>
        <v>298.13</v>
      </c>
      <c r="T378" s="130">
        <f t="shared" si="463"/>
        <v>120.29</v>
      </c>
      <c r="U378" s="49">
        <f t="shared" si="464"/>
        <v>11.18</v>
      </c>
      <c r="V378" s="130">
        <f t="shared" si="465"/>
        <v>110</v>
      </c>
      <c r="W378" s="130">
        <f t="shared" si="466"/>
        <v>0</v>
      </c>
      <c r="X378" s="49">
        <f t="shared" si="467"/>
        <v>539.6</v>
      </c>
      <c r="Y378" s="49">
        <f t="shared" si="468"/>
        <v>1797.84</v>
      </c>
      <c r="Z378" s="136"/>
      <c r="AA378" s="139" t="s">
        <v>89</v>
      </c>
      <c r="AB378" s="140">
        <f t="shared" ref="AB378:AH378" si="502">K378+R378</f>
        <v>44.72</v>
      </c>
      <c r="AC378" s="140">
        <f t="shared" si="502"/>
        <v>894.39</v>
      </c>
      <c r="AD378" s="140">
        <f t="shared" si="502"/>
        <v>601.46</v>
      </c>
      <c r="AE378" s="140">
        <f t="shared" si="502"/>
        <v>37.27</v>
      </c>
      <c r="AF378" s="140">
        <f t="shared" si="502"/>
        <v>220</v>
      </c>
      <c r="AG378" s="140">
        <f t="shared" si="502"/>
        <v>0</v>
      </c>
      <c r="AH378" s="140">
        <f t="shared" si="502"/>
        <v>1797.84</v>
      </c>
      <c r="AI378" s="139" t="s">
        <v>32</v>
      </c>
    </row>
    <row r="379" s="115" customFormat="1" ht="19" customHeight="1" spans="1:35">
      <c r="A379" s="129">
        <f t="shared" si="453"/>
        <v>376</v>
      </c>
      <c r="B379" s="49" t="s">
        <v>119</v>
      </c>
      <c r="C379" s="52" t="s">
        <v>1005</v>
      </c>
      <c r="D379" s="237" t="s">
        <v>1006</v>
      </c>
      <c r="E379" s="130">
        <v>3726.65</v>
      </c>
      <c r="F379" s="130">
        <v>3726.65</v>
      </c>
      <c r="G379" s="130">
        <v>6014.67</v>
      </c>
      <c r="H379" s="130">
        <v>3726.65</v>
      </c>
      <c r="I379" s="165">
        <v>2200</v>
      </c>
      <c r="J379" s="52"/>
      <c r="K379" s="49">
        <f t="shared" si="454"/>
        <v>44.72</v>
      </c>
      <c r="L379" s="49">
        <f t="shared" si="455"/>
        <v>596.26</v>
      </c>
      <c r="M379" s="130">
        <f t="shared" si="456"/>
        <v>481.17</v>
      </c>
      <c r="N379" s="49">
        <f t="shared" si="457"/>
        <v>26.09</v>
      </c>
      <c r="O379" s="130">
        <f t="shared" si="458"/>
        <v>110</v>
      </c>
      <c r="P379" s="130">
        <f t="shared" si="459"/>
        <v>0</v>
      </c>
      <c r="Q379" s="130">
        <f t="shared" si="460"/>
        <v>1258.24</v>
      </c>
      <c r="R379" s="49">
        <f t="shared" si="461"/>
        <v>0</v>
      </c>
      <c r="S379" s="49">
        <f t="shared" si="462"/>
        <v>298.13</v>
      </c>
      <c r="T379" s="130">
        <f t="shared" si="463"/>
        <v>120.29</v>
      </c>
      <c r="U379" s="49">
        <f t="shared" si="464"/>
        <v>11.18</v>
      </c>
      <c r="V379" s="130">
        <f t="shared" si="465"/>
        <v>110</v>
      </c>
      <c r="W379" s="130">
        <f t="shared" si="466"/>
        <v>0</v>
      </c>
      <c r="X379" s="49">
        <f t="shared" si="467"/>
        <v>539.6</v>
      </c>
      <c r="Y379" s="49">
        <f t="shared" si="468"/>
        <v>1797.84</v>
      </c>
      <c r="Z379" s="136"/>
      <c r="AA379" s="139" t="s">
        <v>76</v>
      </c>
      <c r="AB379" s="140">
        <f t="shared" ref="AB379:AH379" si="503">K379+R379</f>
        <v>44.72</v>
      </c>
      <c r="AC379" s="140">
        <f t="shared" si="503"/>
        <v>894.39</v>
      </c>
      <c r="AD379" s="140">
        <f t="shared" si="503"/>
        <v>601.46</v>
      </c>
      <c r="AE379" s="140">
        <f t="shared" si="503"/>
        <v>37.27</v>
      </c>
      <c r="AF379" s="140">
        <f t="shared" si="503"/>
        <v>220</v>
      </c>
      <c r="AG379" s="140">
        <f t="shared" si="503"/>
        <v>0</v>
      </c>
      <c r="AH379" s="140">
        <f t="shared" si="503"/>
        <v>1797.84</v>
      </c>
      <c r="AI379" s="139" t="s">
        <v>32</v>
      </c>
    </row>
    <row r="380" s="115" customFormat="1" ht="19" customHeight="1" spans="1:35">
      <c r="A380" s="129">
        <f t="shared" si="453"/>
        <v>377</v>
      </c>
      <c r="B380" s="49" t="s">
        <v>119</v>
      </c>
      <c r="C380" s="52" t="s">
        <v>1017</v>
      </c>
      <c r="D380" s="237" t="s">
        <v>1018</v>
      </c>
      <c r="E380" s="130">
        <v>3726.65</v>
      </c>
      <c r="F380" s="130">
        <v>3726.65</v>
      </c>
      <c r="G380" s="130">
        <v>6014.67</v>
      </c>
      <c r="H380" s="130">
        <v>3726.65</v>
      </c>
      <c r="I380" s="165">
        <v>2200</v>
      </c>
      <c r="J380" s="52"/>
      <c r="K380" s="49">
        <f t="shared" si="454"/>
        <v>44.72</v>
      </c>
      <c r="L380" s="49">
        <f t="shared" si="455"/>
        <v>596.26</v>
      </c>
      <c r="M380" s="130">
        <f t="shared" si="456"/>
        <v>481.17</v>
      </c>
      <c r="N380" s="49">
        <f t="shared" si="457"/>
        <v>26.09</v>
      </c>
      <c r="O380" s="130">
        <f t="shared" si="458"/>
        <v>110</v>
      </c>
      <c r="P380" s="130">
        <f t="shared" si="459"/>
        <v>0</v>
      </c>
      <c r="Q380" s="130">
        <f t="shared" si="460"/>
        <v>1258.24</v>
      </c>
      <c r="R380" s="49">
        <f t="shared" si="461"/>
        <v>0</v>
      </c>
      <c r="S380" s="49">
        <f t="shared" si="462"/>
        <v>298.13</v>
      </c>
      <c r="T380" s="130">
        <f t="shared" si="463"/>
        <v>120.29</v>
      </c>
      <c r="U380" s="49">
        <f t="shared" si="464"/>
        <v>11.18</v>
      </c>
      <c r="V380" s="130">
        <f t="shared" si="465"/>
        <v>110</v>
      </c>
      <c r="W380" s="130">
        <f t="shared" si="466"/>
        <v>0</v>
      </c>
      <c r="X380" s="49">
        <f t="shared" si="467"/>
        <v>539.6</v>
      </c>
      <c r="Y380" s="49">
        <f t="shared" si="468"/>
        <v>1797.84</v>
      </c>
      <c r="Z380" s="136"/>
      <c r="AA380" s="139" t="s">
        <v>75</v>
      </c>
      <c r="AB380" s="140">
        <f t="shared" ref="AB380:AH380" si="504">K380+R380</f>
        <v>44.72</v>
      </c>
      <c r="AC380" s="140">
        <f t="shared" si="504"/>
        <v>894.39</v>
      </c>
      <c r="AD380" s="140">
        <f t="shared" si="504"/>
        <v>601.46</v>
      </c>
      <c r="AE380" s="140">
        <f t="shared" si="504"/>
        <v>37.27</v>
      </c>
      <c r="AF380" s="140">
        <f t="shared" si="504"/>
        <v>220</v>
      </c>
      <c r="AG380" s="140">
        <f t="shared" si="504"/>
        <v>0</v>
      </c>
      <c r="AH380" s="140">
        <f t="shared" si="504"/>
        <v>1797.84</v>
      </c>
      <c r="AI380" s="139" t="s">
        <v>32</v>
      </c>
    </row>
    <row r="381" s="115" customFormat="1" ht="19" customHeight="1" spans="1:35">
      <c r="A381" s="129">
        <f t="shared" si="453"/>
        <v>378</v>
      </c>
      <c r="B381" s="49" t="s">
        <v>146</v>
      </c>
      <c r="C381" s="52" t="s">
        <v>1019</v>
      </c>
      <c r="D381" s="237" t="s">
        <v>1020</v>
      </c>
      <c r="E381" s="130">
        <v>3726.65</v>
      </c>
      <c r="F381" s="130">
        <v>3726.65</v>
      </c>
      <c r="G381" s="130">
        <v>6014.67</v>
      </c>
      <c r="H381" s="130">
        <v>3726.65</v>
      </c>
      <c r="I381" s="165">
        <v>3180</v>
      </c>
      <c r="J381" s="130"/>
      <c r="K381" s="49">
        <f t="shared" si="454"/>
        <v>44.72</v>
      </c>
      <c r="L381" s="49">
        <f t="shared" si="455"/>
        <v>596.26</v>
      </c>
      <c r="M381" s="130">
        <f t="shared" si="456"/>
        <v>481.17</v>
      </c>
      <c r="N381" s="49">
        <f t="shared" si="457"/>
        <v>26.09</v>
      </c>
      <c r="O381" s="130">
        <f t="shared" si="458"/>
        <v>159</v>
      </c>
      <c r="P381" s="130">
        <f t="shared" si="459"/>
        <v>0</v>
      </c>
      <c r="Q381" s="130">
        <f t="shared" si="460"/>
        <v>1307.24</v>
      </c>
      <c r="R381" s="49">
        <f t="shared" si="461"/>
        <v>0</v>
      </c>
      <c r="S381" s="49">
        <f t="shared" si="462"/>
        <v>298.13</v>
      </c>
      <c r="T381" s="130">
        <f t="shared" si="463"/>
        <v>120.29</v>
      </c>
      <c r="U381" s="49">
        <f t="shared" si="464"/>
        <v>11.18</v>
      </c>
      <c r="V381" s="130">
        <f t="shared" si="465"/>
        <v>159</v>
      </c>
      <c r="W381" s="130">
        <f t="shared" si="466"/>
        <v>0</v>
      </c>
      <c r="X381" s="49">
        <f t="shared" si="467"/>
        <v>588.6</v>
      </c>
      <c r="Y381" s="49">
        <f t="shared" si="468"/>
        <v>1895.84</v>
      </c>
      <c r="Z381" s="136"/>
      <c r="AA381" s="139" t="s">
        <v>87</v>
      </c>
      <c r="AB381" s="140">
        <f t="shared" ref="AB381:AH381" si="505">K381+R381</f>
        <v>44.72</v>
      </c>
      <c r="AC381" s="140">
        <f t="shared" si="505"/>
        <v>894.39</v>
      </c>
      <c r="AD381" s="140">
        <f t="shared" si="505"/>
        <v>601.46</v>
      </c>
      <c r="AE381" s="140">
        <f t="shared" si="505"/>
        <v>37.27</v>
      </c>
      <c r="AF381" s="140">
        <f t="shared" si="505"/>
        <v>318</v>
      </c>
      <c r="AG381" s="140">
        <f t="shared" si="505"/>
        <v>0</v>
      </c>
      <c r="AH381" s="140">
        <f t="shared" si="505"/>
        <v>1895.84</v>
      </c>
      <c r="AI381" s="139" t="s">
        <v>34</v>
      </c>
    </row>
    <row r="382" s="115" customFormat="1" ht="19" customHeight="1" spans="1:35">
      <c r="A382" s="129">
        <f t="shared" si="453"/>
        <v>379</v>
      </c>
      <c r="B382" s="49" t="s">
        <v>217</v>
      </c>
      <c r="C382" s="52" t="s">
        <v>1027</v>
      </c>
      <c r="D382" s="237" t="s">
        <v>1028</v>
      </c>
      <c r="E382" s="130">
        <v>3726.65</v>
      </c>
      <c r="F382" s="130">
        <v>3726.65</v>
      </c>
      <c r="G382" s="130">
        <v>6014.67</v>
      </c>
      <c r="H382" s="130">
        <v>3726.65</v>
      </c>
      <c r="I382" s="165">
        <v>2200</v>
      </c>
      <c r="J382" s="130"/>
      <c r="K382" s="49">
        <f t="shared" si="454"/>
        <v>44.72</v>
      </c>
      <c r="L382" s="49">
        <f t="shared" si="455"/>
        <v>596.26</v>
      </c>
      <c r="M382" s="130">
        <f t="shared" si="456"/>
        <v>481.17</v>
      </c>
      <c r="N382" s="49">
        <f t="shared" si="457"/>
        <v>26.09</v>
      </c>
      <c r="O382" s="130">
        <f t="shared" si="458"/>
        <v>110</v>
      </c>
      <c r="P382" s="130">
        <f t="shared" si="459"/>
        <v>0</v>
      </c>
      <c r="Q382" s="130">
        <f t="shared" si="460"/>
        <v>1258.24</v>
      </c>
      <c r="R382" s="49">
        <f t="shared" si="461"/>
        <v>0</v>
      </c>
      <c r="S382" s="49">
        <f t="shared" si="462"/>
        <v>298.13</v>
      </c>
      <c r="T382" s="130">
        <f t="shared" si="463"/>
        <v>120.29</v>
      </c>
      <c r="U382" s="49">
        <f t="shared" si="464"/>
        <v>11.18</v>
      </c>
      <c r="V382" s="130">
        <f t="shared" si="465"/>
        <v>110</v>
      </c>
      <c r="W382" s="130">
        <f t="shared" si="466"/>
        <v>0</v>
      </c>
      <c r="X382" s="49">
        <f t="shared" si="467"/>
        <v>539.6</v>
      </c>
      <c r="Y382" s="49">
        <f t="shared" si="468"/>
        <v>1797.84</v>
      </c>
      <c r="Z382" s="136"/>
      <c r="AA382" s="139" t="s">
        <v>57</v>
      </c>
      <c r="AB382" s="140">
        <f t="shared" ref="AB382:AH382" si="506">K382+R382</f>
        <v>44.72</v>
      </c>
      <c r="AC382" s="140">
        <f t="shared" si="506"/>
        <v>894.39</v>
      </c>
      <c r="AD382" s="140">
        <f t="shared" si="506"/>
        <v>601.46</v>
      </c>
      <c r="AE382" s="140">
        <f t="shared" si="506"/>
        <v>37.27</v>
      </c>
      <c r="AF382" s="140">
        <f t="shared" si="506"/>
        <v>220</v>
      </c>
      <c r="AG382" s="140">
        <f t="shared" si="506"/>
        <v>0</v>
      </c>
      <c r="AH382" s="140">
        <f t="shared" si="506"/>
        <v>1797.84</v>
      </c>
      <c r="AI382" s="139" t="s">
        <v>32</v>
      </c>
    </row>
    <row r="383" s="115" customFormat="1" ht="19" customHeight="1" spans="1:35">
      <c r="A383" s="129">
        <f t="shared" si="453"/>
        <v>380</v>
      </c>
      <c r="B383" s="49" t="s">
        <v>129</v>
      </c>
      <c r="C383" s="52" t="s">
        <v>1033</v>
      </c>
      <c r="D383" s="237" t="s">
        <v>1034</v>
      </c>
      <c r="E383" s="130">
        <v>3726.65</v>
      </c>
      <c r="F383" s="130">
        <v>3726.65</v>
      </c>
      <c r="G383" s="130">
        <v>6014.67</v>
      </c>
      <c r="H383" s="130">
        <v>3726.65</v>
      </c>
      <c r="I383" s="165">
        <v>3180</v>
      </c>
      <c r="J383" s="130"/>
      <c r="K383" s="49">
        <f t="shared" si="454"/>
        <v>44.72</v>
      </c>
      <c r="L383" s="49">
        <f t="shared" si="455"/>
        <v>596.26</v>
      </c>
      <c r="M383" s="130">
        <f t="shared" si="456"/>
        <v>481.17</v>
      </c>
      <c r="N383" s="49">
        <f t="shared" si="457"/>
        <v>26.09</v>
      </c>
      <c r="O383" s="130">
        <f t="shared" si="458"/>
        <v>159</v>
      </c>
      <c r="P383" s="130">
        <f t="shared" si="459"/>
        <v>0</v>
      </c>
      <c r="Q383" s="130">
        <f t="shared" si="460"/>
        <v>1307.24</v>
      </c>
      <c r="R383" s="49">
        <f t="shared" si="461"/>
        <v>0</v>
      </c>
      <c r="S383" s="49">
        <f t="shared" si="462"/>
        <v>298.13</v>
      </c>
      <c r="T383" s="130">
        <f t="shared" si="463"/>
        <v>120.29</v>
      </c>
      <c r="U383" s="49">
        <f t="shared" si="464"/>
        <v>11.18</v>
      </c>
      <c r="V383" s="130">
        <f t="shared" si="465"/>
        <v>159</v>
      </c>
      <c r="W383" s="130">
        <f t="shared" si="466"/>
        <v>0</v>
      </c>
      <c r="X383" s="49">
        <f t="shared" si="467"/>
        <v>588.6</v>
      </c>
      <c r="Y383" s="49">
        <f t="shared" si="468"/>
        <v>1895.84</v>
      </c>
      <c r="Z383" s="136"/>
      <c r="AA383" s="139" t="s">
        <v>82</v>
      </c>
      <c r="AB383" s="140">
        <f t="shared" ref="AB383:AH383" si="507">K383+R383</f>
        <v>44.72</v>
      </c>
      <c r="AC383" s="140">
        <f t="shared" si="507"/>
        <v>894.39</v>
      </c>
      <c r="AD383" s="140">
        <f t="shared" si="507"/>
        <v>601.46</v>
      </c>
      <c r="AE383" s="140">
        <f t="shared" si="507"/>
        <v>37.27</v>
      </c>
      <c r="AF383" s="140">
        <f t="shared" si="507"/>
        <v>318</v>
      </c>
      <c r="AG383" s="140">
        <f t="shared" si="507"/>
        <v>0</v>
      </c>
      <c r="AH383" s="140">
        <f t="shared" si="507"/>
        <v>1895.84</v>
      </c>
      <c r="AI383" s="139" t="s">
        <v>35</v>
      </c>
    </row>
    <row r="384" s="115" customFormat="1" ht="19" customHeight="1" spans="1:35">
      <c r="A384" s="129">
        <f t="shared" si="453"/>
        <v>381</v>
      </c>
      <c r="B384" s="49" t="s">
        <v>217</v>
      </c>
      <c r="C384" s="46" t="s">
        <v>1035</v>
      </c>
      <c r="D384" s="202" t="s">
        <v>1036</v>
      </c>
      <c r="E384" s="153">
        <v>3726.65</v>
      </c>
      <c r="F384" s="49">
        <v>3726.65</v>
      </c>
      <c r="G384" s="49">
        <v>6014.67</v>
      </c>
      <c r="H384" s="49">
        <v>3726.65</v>
      </c>
      <c r="I384" s="164">
        <v>2200</v>
      </c>
      <c r="J384" s="130"/>
      <c r="K384" s="49">
        <f t="shared" si="454"/>
        <v>44.72</v>
      </c>
      <c r="L384" s="49">
        <f t="shared" si="455"/>
        <v>596.26</v>
      </c>
      <c r="M384" s="130">
        <f t="shared" si="456"/>
        <v>481.17</v>
      </c>
      <c r="N384" s="49">
        <f t="shared" si="457"/>
        <v>26.09</v>
      </c>
      <c r="O384" s="130">
        <f t="shared" si="458"/>
        <v>110</v>
      </c>
      <c r="P384" s="130">
        <f t="shared" si="459"/>
        <v>0</v>
      </c>
      <c r="Q384" s="130">
        <f t="shared" si="460"/>
        <v>1258.24</v>
      </c>
      <c r="R384" s="49">
        <f t="shared" si="461"/>
        <v>0</v>
      </c>
      <c r="S384" s="49">
        <f t="shared" si="462"/>
        <v>298.13</v>
      </c>
      <c r="T384" s="130">
        <f t="shared" si="463"/>
        <v>120.29</v>
      </c>
      <c r="U384" s="49">
        <f t="shared" si="464"/>
        <v>11.18</v>
      </c>
      <c r="V384" s="130">
        <f t="shared" si="465"/>
        <v>110</v>
      </c>
      <c r="W384" s="130">
        <f t="shared" si="466"/>
        <v>0</v>
      </c>
      <c r="X384" s="49">
        <f t="shared" si="467"/>
        <v>539.6</v>
      </c>
      <c r="Y384" s="49">
        <f t="shared" si="468"/>
        <v>1797.84</v>
      </c>
      <c r="Z384" s="164"/>
      <c r="AA384" s="139" t="s">
        <v>57</v>
      </c>
      <c r="AB384" s="140">
        <f t="shared" ref="AB384:AH384" si="508">K384+R384</f>
        <v>44.72</v>
      </c>
      <c r="AC384" s="140">
        <f t="shared" si="508"/>
        <v>894.39</v>
      </c>
      <c r="AD384" s="140">
        <f t="shared" si="508"/>
        <v>601.46</v>
      </c>
      <c r="AE384" s="140">
        <f t="shared" si="508"/>
        <v>37.27</v>
      </c>
      <c r="AF384" s="140">
        <f t="shared" si="508"/>
        <v>220</v>
      </c>
      <c r="AG384" s="140">
        <f t="shared" si="508"/>
        <v>0</v>
      </c>
      <c r="AH384" s="140">
        <f t="shared" si="508"/>
        <v>1797.84</v>
      </c>
      <c r="AI384" s="139" t="s">
        <v>32</v>
      </c>
    </row>
    <row r="385" ht="20" customHeight="1" spans="1:35">
      <c r="A385" s="129">
        <f t="shared" si="453"/>
        <v>382</v>
      </c>
      <c r="B385" s="49" t="s">
        <v>368</v>
      </c>
      <c r="C385" s="52" t="s">
        <v>1041</v>
      </c>
      <c r="D385" s="168" t="s">
        <v>1042</v>
      </c>
      <c r="E385" s="130">
        <v>3820</v>
      </c>
      <c r="F385" s="130">
        <v>3820</v>
      </c>
      <c r="G385" s="130">
        <v>6014.67</v>
      </c>
      <c r="H385" s="130">
        <v>3820</v>
      </c>
      <c r="I385" s="165">
        <v>4180</v>
      </c>
      <c r="J385" s="130"/>
      <c r="K385" s="49">
        <f t="shared" si="454"/>
        <v>45.84</v>
      </c>
      <c r="L385" s="49">
        <f t="shared" si="455"/>
        <v>611.2</v>
      </c>
      <c r="M385" s="130">
        <f t="shared" si="456"/>
        <v>481.17</v>
      </c>
      <c r="N385" s="49">
        <f t="shared" si="457"/>
        <v>26.74</v>
      </c>
      <c r="O385" s="130">
        <f t="shared" si="458"/>
        <v>209</v>
      </c>
      <c r="P385" s="130">
        <f t="shared" si="459"/>
        <v>0</v>
      </c>
      <c r="Q385" s="130">
        <f t="shared" si="460"/>
        <v>1373.95</v>
      </c>
      <c r="R385" s="49">
        <f t="shared" si="461"/>
        <v>0</v>
      </c>
      <c r="S385" s="49">
        <f t="shared" si="462"/>
        <v>305.6</v>
      </c>
      <c r="T385" s="130">
        <f t="shared" si="463"/>
        <v>120.29</v>
      </c>
      <c r="U385" s="49">
        <f t="shared" si="464"/>
        <v>11.46</v>
      </c>
      <c r="V385" s="130">
        <f t="shared" si="465"/>
        <v>209</v>
      </c>
      <c r="W385" s="130">
        <f t="shared" si="466"/>
        <v>0</v>
      </c>
      <c r="X385" s="49">
        <f t="shared" si="467"/>
        <v>646.35</v>
      </c>
      <c r="Y385" s="49">
        <f t="shared" si="468"/>
        <v>2020.3</v>
      </c>
      <c r="Z385" s="136"/>
      <c r="AA385" s="139" t="s">
        <v>88</v>
      </c>
      <c r="AB385" s="140">
        <f t="shared" ref="AB385:AH385" si="509">K385+R385</f>
        <v>45.84</v>
      </c>
      <c r="AC385" s="140">
        <f t="shared" si="509"/>
        <v>916.8</v>
      </c>
      <c r="AD385" s="140">
        <f t="shared" si="509"/>
        <v>601.46</v>
      </c>
      <c r="AE385" s="140">
        <f t="shared" si="509"/>
        <v>38.2</v>
      </c>
      <c r="AF385" s="140">
        <f t="shared" si="509"/>
        <v>418</v>
      </c>
      <c r="AG385" s="140">
        <f t="shared" si="509"/>
        <v>0</v>
      </c>
      <c r="AH385" s="140">
        <f t="shared" si="509"/>
        <v>2020.3</v>
      </c>
      <c r="AI385" s="139" t="s">
        <v>34</v>
      </c>
    </row>
    <row r="386" s="115" customFormat="1" ht="19" customHeight="1" spans="1:35">
      <c r="A386" s="129">
        <f t="shared" si="453"/>
        <v>383</v>
      </c>
      <c r="B386" s="49" t="s">
        <v>201</v>
      </c>
      <c r="C386" s="52" t="s">
        <v>1043</v>
      </c>
      <c r="D386" s="168" t="s">
        <v>1044</v>
      </c>
      <c r="E386" s="130">
        <v>3726.65</v>
      </c>
      <c r="F386" s="130">
        <v>3726.65</v>
      </c>
      <c r="G386" s="130">
        <v>6014.67</v>
      </c>
      <c r="H386" s="130">
        <v>3726.65</v>
      </c>
      <c r="I386" s="165">
        <v>2200</v>
      </c>
      <c r="J386" s="130"/>
      <c r="K386" s="49">
        <f t="shared" si="454"/>
        <v>44.72</v>
      </c>
      <c r="L386" s="49">
        <f t="shared" si="455"/>
        <v>596.26</v>
      </c>
      <c r="M386" s="130">
        <f t="shared" si="456"/>
        <v>481.17</v>
      </c>
      <c r="N386" s="49">
        <f t="shared" si="457"/>
        <v>26.09</v>
      </c>
      <c r="O386" s="130">
        <f t="shared" si="458"/>
        <v>110</v>
      </c>
      <c r="P386" s="130">
        <f t="shared" si="459"/>
        <v>0</v>
      </c>
      <c r="Q386" s="130">
        <f t="shared" si="460"/>
        <v>1258.24</v>
      </c>
      <c r="R386" s="49">
        <f t="shared" si="461"/>
        <v>0</v>
      </c>
      <c r="S386" s="49">
        <f t="shared" si="462"/>
        <v>298.13</v>
      </c>
      <c r="T386" s="130">
        <f t="shared" si="463"/>
        <v>120.29</v>
      </c>
      <c r="U386" s="49">
        <f t="shared" si="464"/>
        <v>11.18</v>
      </c>
      <c r="V386" s="130">
        <f t="shared" si="465"/>
        <v>110</v>
      </c>
      <c r="W386" s="130">
        <f t="shared" si="466"/>
        <v>0</v>
      </c>
      <c r="X386" s="49">
        <f t="shared" si="467"/>
        <v>539.6</v>
      </c>
      <c r="Y386" s="49">
        <f t="shared" si="468"/>
        <v>1797.84</v>
      </c>
      <c r="Z386" s="136"/>
      <c r="AA386" s="139" t="s">
        <v>66</v>
      </c>
      <c r="AB386" s="140">
        <f t="shared" ref="AB386:AH386" si="510">K386+R386</f>
        <v>44.72</v>
      </c>
      <c r="AC386" s="140">
        <f t="shared" si="510"/>
        <v>894.39</v>
      </c>
      <c r="AD386" s="140">
        <f t="shared" si="510"/>
        <v>601.46</v>
      </c>
      <c r="AE386" s="140">
        <f t="shared" si="510"/>
        <v>37.27</v>
      </c>
      <c r="AF386" s="140">
        <f t="shared" si="510"/>
        <v>220</v>
      </c>
      <c r="AG386" s="140">
        <f t="shared" si="510"/>
        <v>0</v>
      </c>
      <c r="AH386" s="140">
        <f t="shared" si="510"/>
        <v>1797.84</v>
      </c>
      <c r="AI386" s="139" t="s">
        <v>32</v>
      </c>
    </row>
    <row r="387" s="115" customFormat="1" ht="19" customHeight="1" spans="1:35">
      <c r="A387" s="129">
        <f t="shared" si="453"/>
        <v>384</v>
      </c>
      <c r="B387" s="49" t="s">
        <v>206</v>
      </c>
      <c r="C387" s="52" t="s">
        <v>1045</v>
      </c>
      <c r="D387" s="168" t="s">
        <v>1046</v>
      </c>
      <c r="E387" s="130">
        <v>3726.65</v>
      </c>
      <c r="F387" s="130">
        <v>3726.65</v>
      </c>
      <c r="G387" s="130">
        <v>6014.67</v>
      </c>
      <c r="H387" s="130">
        <v>3726.65</v>
      </c>
      <c r="I387" s="165">
        <v>3180</v>
      </c>
      <c r="J387" s="130"/>
      <c r="K387" s="49">
        <f t="shared" si="454"/>
        <v>44.72</v>
      </c>
      <c r="L387" s="49">
        <f t="shared" si="455"/>
        <v>596.26</v>
      </c>
      <c r="M387" s="130">
        <f t="shared" si="456"/>
        <v>481.17</v>
      </c>
      <c r="N387" s="49">
        <f t="shared" si="457"/>
        <v>26.09</v>
      </c>
      <c r="O387" s="130">
        <f t="shared" si="458"/>
        <v>159</v>
      </c>
      <c r="P387" s="130">
        <f t="shared" si="459"/>
        <v>0</v>
      </c>
      <c r="Q387" s="130">
        <f t="shared" si="460"/>
        <v>1307.24</v>
      </c>
      <c r="R387" s="49">
        <f t="shared" si="461"/>
        <v>0</v>
      </c>
      <c r="S387" s="49">
        <f t="shared" si="462"/>
        <v>298.13</v>
      </c>
      <c r="T387" s="130">
        <f t="shared" si="463"/>
        <v>120.29</v>
      </c>
      <c r="U387" s="49">
        <f t="shared" si="464"/>
        <v>11.18</v>
      </c>
      <c r="V387" s="130">
        <f t="shared" si="465"/>
        <v>159</v>
      </c>
      <c r="W387" s="130">
        <f t="shared" si="466"/>
        <v>0</v>
      </c>
      <c r="X387" s="49">
        <f t="shared" si="467"/>
        <v>588.6</v>
      </c>
      <c r="Y387" s="49">
        <f t="shared" si="468"/>
        <v>1895.84</v>
      </c>
      <c r="Z387" s="136"/>
      <c r="AA387" s="139" t="s">
        <v>63</v>
      </c>
      <c r="AB387" s="140">
        <f t="shared" ref="AB387:AH387" si="511">K387+R387</f>
        <v>44.72</v>
      </c>
      <c r="AC387" s="140">
        <f t="shared" si="511"/>
        <v>894.39</v>
      </c>
      <c r="AD387" s="140">
        <f t="shared" si="511"/>
        <v>601.46</v>
      </c>
      <c r="AE387" s="140">
        <f t="shared" si="511"/>
        <v>37.27</v>
      </c>
      <c r="AF387" s="140">
        <f t="shared" si="511"/>
        <v>318</v>
      </c>
      <c r="AG387" s="140">
        <f t="shared" si="511"/>
        <v>0</v>
      </c>
      <c r="AH387" s="140">
        <f t="shared" si="511"/>
        <v>1895.84</v>
      </c>
      <c r="AI387" s="139" t="s">
        <v>31</v>
      </c>
    </row>
    <row r="388" s="115" customFormat="1" ht="19" customHeight="1" spans="1:35">
      <c r="A388" s="129">
        <f t="shared" ref="A388:A401" si="512">ROW()-3</f>
        <v>385</v>
      </c>
      <c r="B388" s="49" t="s">
        <v>223</v>
      </c>
      <c r="C388" s="52" t="s">
        <v>1047</v>
      </c>
      <c r="D388" s="168" t="s">
        <v>1048</v>
      </c>
      <c r="E388" s="130">
        <v>3726.65</v>
      </c>
      <c r="F388" s="130">
        <v>3726.65</v>
      </c>
      <c r="G388" s="130">
        <v>6014.67</v>
      </c>
      <c r="H388" s="130">
        <v>3726.65</v>
      </c>
      <c r="I388" s="193">
        <v>2200</v>
      </c>
      <c r="J388" s="130"/>
      <c r="K388" s="49">
        <f t="shared" ref="K388:K401" si="513">ROUND(E388*0.012,2)</f>
        <v>44.72</v>
      </c>
      <c r="L388" s="49">
        <f t="shared" ref="L388:L401" si="514">ROUND(F388*0.16,2)</f>
        <v>596.26</v>
      </c>
      <c r="M388" s="130">
        <f t="shared" ref="M388:M401" si="515">ROUND(G388*0.08,2)</f>
        <v>481.17</v>
      </c>
      <c r="N388" s="49">
        <f t="shared" ref="N388:N401" si="516">ROUND(H388*0.007,2)</f>
        <v>26.09</v>
      </c>
      <c r="O388" s="130">
        <f t="shared" ref="O388:O401" si="517">I388*5%</f>
        <v>110</v>
      </c>
      <c r="P388" s="130">
        <f t="shared" ref="P388:P401" si="518">J388*50%</f>
        <v>0</v>
      </c>
      <c r="Q388" s="130">
        <f t="shared" ref="Q388:Q401" si="519">SUM(K388:P388)</f>
        <v>1258.24</v>
      </c>
      <c r="R388" s="49">
        <f t="shared" ref="R388:R401" si="520">E388*0</f>
        <v>0</v>
      </c>
      <c r="S388" s="49">
        <f t="shared" ref="S388:S401" si="521">ROUND(F388*0.08,2)</f>
        <v>298.13</v>
      </c>
      <c r="T388" s="130">
        <f t="shared" ref="T388:T401" si="522">ROUND(G388*0.02,2)</f>
        <v>120.29</v>
      </c>
      <c r="U388" s="49">
        <f t="shared" ref="U388:U401" si="523">ROUND(H388*0.003,2)</f>
        <v>11.18</v>
      </c>
      <c r="V388" s="130">
        <f t="shared" ref="V388:V401" si="524">I388*5%</f>
        <v>110</v>
      </c>
      <c r="W388" s="130">
        <f t="shared" ref="W388:W401" si="525">J388*50%</f>
        <v>0</v>
      </c>
      <c r="X388" s="49">
        <f t="shared" ref="X388:X401" si="526">SUM(R388:W388)</f>
        <v>539.6</v>
      </c>
      <c r="Y388" s="49">
        <f t="shared" ref="Y388:Y401" si="527">Q388+X388</f>
        <v>1797.84</v>
      </c>
      <c r="Z388" s="136"/>
      <c r="AA388" s="139" t="s">
        <v>71</v>
      </c>
      <c r="AB388" s="140">
        <f t="shared" ref="AB388:AH388" si="528">K388+R388</f>
        <v>44.72</v>
      </c>
      <c r="AC388" s="140">
        <f t="shared" si="528"/>
        <v>894.39</v>
      </c>
      <c r="AD388" s="140">
        <f t="shared" si="528"/>
        <v>601.46</v>
      </c>
      <c r="AE388" s="140">
        <f t="shared" si="528"/>
        <v>37.27</v>
      </c>
      <c r="AF388" s="140">
        <f t="shared" si="528"/>
        <v>220</v>
      </c>
      <c r="AG388" s="140">
        <f t="shared" si="528"/>
        <v>0</v>
      </c>
      <c r="AH388" s="140">
        <f t="shared" si="528"/>
        <v>1797.84</v>
      </c>
      <c r="AI388" s="139" t="s">
        <v>35</v>
      </c>
    </row>
    <row r="389" s="115" customFormat="1" ht="19" customHeight="1" spans="1:35">
      <c r="A389" s="129">
        <f t="shared" si="512"/>
        <v>386</v>
      </c>
      <c r="B389" s="49" t="s">
        <v>129</v>
      </c>
      <c r="C389" s="52" t="s">
        <v>1049</v>
      </c>
      <c r="D389" s="168" t="s">
        <v>1050</v>
      </c>
      <c r="E389" s="130">
        <v>3726.65</v>
      </c>
      <c r="F389" s="130">
        <v>3726.65</v>
      </c>
      <c r="G389" s="130">
        <v>6014.67</v>
      </c>
      <c r="H389" s="130">
        <v>3726.65</v>
      </c>
      <c r="I389" s="165">
        <v>3180</v>
      </c>
      <c r="J389" s="130"/>
      <c r="K389" s="49">
        <f t="shared" si="513"/>
        <v>44.72</v>
      </c>
      <c r="L389" s="49">
        <f t="shared" si="514"/>
        <v>596.26</v>
      </c>
      <c r="M389" s="130">
        <f t="shared" si="515"/>
        <v>481.17</v>
      </c>
      <c r="N389" s="49">
        <f t="shared" si="516"/>
        <v>26.09</v>
      </c>
      <c r="O389" s="130">
        <f t="shared" si="517"/>
        <v>159</v>
      </c>
      <c r="P389" s="130">
        <f t="shared" si="518"/>
        <v>0</v>
      </c>
      <c r="Q389" s="130">
        <f t="shared" si="519"/>
        <v>1307.24</v>
      </c>
      <c r="R389" s="49">
        <f t="shared" si="520"/>
        <v>0</v>
      </c>
      <c r="S389" s="49">
        <f t="shared" si="521"/>
        <v>298.13</v>
      </c>
      <c r="T389" s="130">
        <f t="shared" si="522"/>
        <v>120.29</v>
      </c>
      <c r="U389" s="49">
        <f t="shared" si="523"/>
        <v>11.18</v>
      </c>
      <c r="V389" s="130">
        <f t="shared" si="524"/>
        <v>159</v>
      </c>
      <c r="W389" s="130">
        <f t="shared" si="525"/>
        <v>0</v>
      </c>
      <c r="X389" s="49">
        <f t="shared" si="526"/>
        <v>588.6</v>
      </c>
      <c r="Y389" s="49">
        <f t="shared" si="527"/>
        <v>1895.84</v>
      </c>
      <c r="Z389" s="136"/>
      <c r="AA389" s="139" t="s">
        <v>71</v>
      </c>
      <c r="AB389" s="140">
        <f t="shared" ref="AB389:AH389" si="529">K389+R389</f>
        <v>44.72</v>
      </c>
      <c r="AC389" s="140">
        <f t="shared" si="529"/>
        <v>894.39</v>
      </c>
      <c r="AD389" s="140">
        <f t="shared" si="529"/>
        <v>601.46</v>
      </c>
      <c r="AE389" s="140">
        <f t="shared" si="529"/>
        <v>37.27</v>
      </c>
      <c r="AF389" s="140">
        <f t="shared" si="529"/>
        <v>318</v>
      </c>
      <c r="AG389" s="140">
        <f t="shared" si="529"/>
        <v>0</v>
      </c>
      <c r="AH389" s="140">
        <f t="shared" si="529"/>
        <v>1895.84</v>
      </c>
      <c r="AI389" s="139" t="s">
        <v>35</v>
      </c>
    </row>
    <row r="390" s="115" customFormat="1" ht="19" customHeight="1" spans="1:35">
      <c r="A390" s="129">
        <f t="shared" si="512"/>
        <v>387</v>
      </c>
      <c r="B390" s="49" t="s">
        <v>262</v>
      </c>
      <c r="C390" s="52" t="s">
        <v>1051</v>
      </c>
      <c r="D390" s="168" t="s">
        <v>1052</v>
      </c>
      <c r="E390" s="130">
        <v>3726.65</v>
      </c>
      <c r="F390" s="130">
        <v>3726.65</v>
      </c>
      <c r="G390" s="130">
        <v>6014.67</v>
      </c>
      <c r="H390" s="130">
        <v>3726.65</v>
      </c>
      <c r="I390" s="165">
        <v>0</v>
      </c>
      <c r="J390" s="130"/>
      <c r="K390" s="49">
        <f t="shared" si="513"/>
        <v>44.72</v>
      </c>
      <c r="L390" s="49">
        <f t="shared" si="514"/>
        <v>596.26</v>
      </c>
      <c r="M390" s="130">
        <f t="shared" si="515"/>
        <v>481.17</v>
      </c>
      <c r="N390" s="49">
        <f t="shared" si="516"/>
        <v>26.09</v>
      </c>
      <c r="O390" s="130">
        <f t="shared" si="517"/>
        <v>0</v>
      </c>
      <c r="P390" s="130">
        <f t="shared" si="518"/>
        <v>0</v>
      </c>
      <c r="Q390" s="130">
        <f t="shared" si="519"/>
        <v>1148.24</v>
      </c>
      <c r="R390" s="49">
        <f t="shared" si="520"/>
        <v>0</v>
      </c>
      <c r="S390" s="49">
        <f t="shared" si="521"/>
        <v>298.13</v>
      </c>
      <c r="T390" s="130">
        <f t="shared" si="522"/>
        <v>120.29</v>
      </c>
      <c r="U390" s="49">
        <f t="shared" si="523"/>
        <v>11.18</v>
      </c>
      <c r="V390" s="130">
        <f t="shared" si="524"/>
        <v>0</v>
      </c>
      <c r="W390" s="130">
        <f t="shared" si="525"/>
        <v>0</v>
      </c>
      <c r="X390" s="49">
        <f t="shared" si="526"/>
        <v>429.6</v>
      </c>
      <c r="Y390" s="49">
        <f t="shared" si="527"/>
        <v>1577.84</v>
      </c>
      <c r="Z390" s="136"/>
      <c r="AA390" s="139" t="s">
        <v>68</v>
      </c>
      <c r="AB390" s="140">
        <f t="shared" ref="AB390:AH390" si="530">K390+R390</f>
        <v>44.72</v>
      </c>
      <c r="AC390" s="140">
        <f t="shared" si="530"/>
        <v>894.39</v>
      </c>
      <c r="AD390" s="140">
        <f t="shared" si="530"/>
        <v>601.46</v>
      </c>
      <c r="AE390" s="140">
        <f t="shared" si="530"/>
        <v>37.27</v>
      </c>
      <c r="AF390" s="140">
        <f t="shared" si="530"/>
        <v>0</v>
      </c>
      <c r="AG390" s="140">
        <f t="shared" si="530"/>
        <v>0</v>
      </c>
      <c r="AH390" s="140">
        <f t="shared" si="530"/>
        <v>1577.84</v>
      </c>
      <c r="AI390" s="139" t="s">
        <v>32</v>
      </c>
    </row>
    <row r="391" s="115" customFormat="1" ht="19" customHeight="1" spans="1:35">
      <c r="A391" s="129">
        <f t="shared" si="512"/>
        <v>388</v>
      </c>
      <c r="B391" s="49" t="s">
        <v>129</v>
      </c>
      <c r="C391" s="52" t="s">
        <v>1061</v>
      </c>
      <c r="D391" s="168" t="s">
        <v>1062</v>
      </c>
      <c r="E391" s="130">
        <v>3726.65</v>
      </c>
      <c r="F391" s="130">
        <v>3726.65</v>
      </c>
      <c r="G391" s="130">
        <v>6014.67</v>
      </c>
      <c r="H391" s="130">
        <v>3726.65</v>
      </c>
      <c r="I391" s="165">
        <v>3180</v>
      </c>
      <c r="J391" s="130"/>
      <c r="K391" s="49">
        <f t="shared" si="513"/>
        <v>44.72</v>
      </c>
      <c r="L391" s="49">
        <f t="shared" si="514"/>
        <v>596.26</v>
      </c>
      <c r="M391" s="130">
        <f t="shared" si="515"/>
        <v>481.17</v>
      </c>
      <c r="N391" s="49">
        <f t="shared" si="516"/>
        <v>26.09</v>
      </c>
      <c r="O391" s="130">
        <f t="shared" si="517"/>
        <v>159</v>
      </c>
      <c r="P391" s="130">
        <f t="shared" si="518"/>
        <v>0</v>
      </c>
      <c r="Q391" s="130">
        <f t="shared" si="519"/>
        <v>1307.24</v>
      </c>
      <c r="R391" s="49">
        <f t="shared" si="520"/>
        <v>0</v>
      </c>
      <c r="S391" s="49">
        <f t="shared" si="521"/>
        <v>298.13</v>
      </c>
      <c r="T391" s="130">
        <f t="shared" si="522"/>
        <v>120.29</v>
      </c>
      <c r="U391" s="49">
        <f t="shared" si="523"/>
        <v>11.18</v>
      </c>
      <c r="V391" s="130">
        <f t="shared" si="524"/>
        <v>159</v>
      </c>
      <c r="W391" s="130">
        <f t="shared" si="525"/>
        <v>0</v>
      </c>
      <c r="X391" s="49">
        <f t="shared" si="526"/>
        <v>588.6</v>
      </c>
      <c r="Y391" s="49">
        <f t="shared" si="527"/>
        <v>1895.84</v>
      </c>
      <c r="Z391" s="136"/>
      <c r="AA391" s="139" t="s">
        <v>61</v>
      </c>
      <c r="AB391" s="140">
        <f t="shared" ref="AB391:AH391" si="531">K391+R391</f>
        <v>44.72</v>
      </c>
      <c r="AC391" s="140">
        <f t="shared" si="531"/>
        <v>894.39</v>
      </c>
      <c r="AD391" s="140">
        <f t="shared" si="531"/>
        <v>601.46</v>
      </c>
      <c r="AE391" s="140">
        <f t="shared" si="531"/>
        <v>37.27</v>
      </c>
      <c r="AF391" s="140">
        <f t="shared" si="531"/>
        <v>318</v>
      </c>
      <c r="AG391" s="140">
        <f t="shared" si="531"/>
        <v>0</v>
      </c>
      <c r="AH391" s="140">
        <f t="shared" si="531"/>
        <v>1895.84</v>
      </c>
      <c r="AI391" s="139" t="s">
        <v>35</v>
      </c>
    </row>
    <row r="392" s="39" customFormat="1" ht="16" customHeight="1" spans="1:35">
      <c r="A392" s="129">
        <f t="shared" si="512"/>
        <v>389</v>
      </c>
      <c r="B392" s="49" t="s">
        <v>119</v>
      </c>
      <c r="C392" s="52" t="s">
        <v>1123</v>
      </c>
      <c r="D392" s="168" t="s">
        <v>1124</v>
      </c>
      <c r="E392" s="130">
        <v>3726.65</v>
      </c>
      <c r="F392" s="130">
        <v>3726.65</v>
      </c>
      <c r="G392" s="130">
        <v>6014.67</v>
      </c>
      <c r="H392" s="130">
        <v>3726.65</v>
      </c>
      <c r="I392" s="165">
        <v>2200</v>
      </c>
      <c r="J392" s="130"/>
      <c r="K392" s="49">
        <f t="shared" si="513"/>
        <v>44.72</v>
      </c>
      <c r="L392" s="49">
        <f t="shared" si="514"/>
        <v>596.26</v>
      </c>
      <c r="M392" s="130">
        <f t="shared" si="515"/>
        <v>481.17</v>
      </c>
      <c r="N392" s="49">
        <f t="shared" si="516"/>
        <v>26.09</v>
      </c>
      <c r="O392" s="130">
        <f t="shared" si="517"/>
        <v>110</v>
      </c>
      <c r="P392" s="130">
        <f t="shared" si="518"/>
        <v>0</v>
      </c>
      <c r="Q392" s="130">
        <f t="shared" si="519"/>
        <v>1258.24</v>
      </c>
      <c r="R392" s="49">
        <f t="shared" si="520"/>
        <v>0</v>
      </c>
      <c r="S392" s="49">
        <f t="shared" si="521"/>
        <v>298.13</v>
      </c>
      <c r="T392" s="130">
        <f t="shared" si="522"/>
        <v>120.29</v>
      </c>
      <c r="U392" s="49">
        <f t="shared" si="523"/>
        <v>11.18</v>
      </c>
      <c r="V392" s="130">
        <f t="shared" si="524"/>
        <v>110</v>
      </c>
      <c r="W392" s="130">
        <f t="shared" si="525"/>
        <v>0</v>
      </c>
      <c r="X392" s="49">
        <f t="shared" si="526"/>
        <v>539.6</v>
      </c>
      <c r="Y392" s="49">
        <f t="shared" si="527"/>
        <v>1797.84</v>
      </c>
      <c r="Z392" s="136"/>
      <c r="AA392" s="139" t="s">
        <v>78</v>
      </c>
      <c r="AB392" s="140">
        <f t="shared" ref="AB392:AH392" si="532">K392+R392</f>
        <v>44.72</v>
      </c>
      <c r="AC392" s="140">
        <f t="shared" si="532"/>
        <v>894.39</v>
      </c>
      <c r="AD392" s="140">
        <f t="shared" si="532"/>
        <v>601.46</v>
      </c>
      <c r="AE392" s="140">
        <f t="shared" si="532"/>
        <v>37.27</v>
      </c>
      <c r="AF392" s="140">
        <f t="shared" si="532"/>
        <v>220</v>
      </c>
      <c r="AG392" s="140">
        <f t="shared" si="532"/>
        <v>0</v>
      </c>
      <c r="AH392" s="140">
        <f t="shared" si="532"/>
        <v>1797.84</v>
      </c>
      <c r="AI392" s="139" t="s">
        <v>32</v>
      </c>
    </row>
    <row r="393" s="115" customFormat="1" ht="19" customHeight="1" spans="1:35">
      <c r="A393" s="129">
        <f t="shared" si="512"/>
        <v>390</v>
      </c>
      <c r="B393" s="49" t="s">
        <v>1196</v>
      </c>
      <c r="C393" s="52" t="s">
        <v>1125</v>
      </c>
      <c r="D393" s="168" t="s">
        <v>1126</v>
      </c>
      <c r="E393" s="130">
        <v>3820</v>
      </c>
      <c r="F393" s="130">
        <v>3820</v>
      </c>
      <c r="G393" s="130">
        <v>6014.67</v>
      </c>
      <c r="H393" s="130">
        <v>3820</v>
      </c>
      <c r="I393" s="165">
        <v>4180</v>
      </c>
      <c r="J393" s="130"/>
      <c r="K393" s="49">
        <f t="shared" si="513"/>
        <v>45.84</v>
      </c>
      <c r="L393" s="49">
        <f t="shared" si="514"/>
        <v>611.2</v>
      </c>
      <c r="M393" s="130">
        <f t="shared" si="515"/>
        <v>481.17</v>
      </c>
      <c r="N393" s="49">
        <f t="shared" si="516"/>
        <v>26.74</v>
      </c>
      <c r="O393" s="130">
        <f t="shared" si="517"/>
        <v>209</v>
      </c>
      <c r="P393" s="130">
        <f t="shared" si="518"/>
        <v>0</v>
      </c>
      <c r="Q393" s="130">
        <f t="shared" si="519"/>
        <v>1373.95</v>
      </c>
      <c r="R393" s="49">
        <f t="shared" si="520"/>
        <v>0</v>
      </c>
      <c r="S393" s="49">
        <f t="shared" si="521"/>
        <v>305.6</v>
      </c>
      <c r="T393" s="130">
        <f t="shared" si="522"/>
        <v>120.29</v>
      </c>
      <c r="U393" s="49">
        <f t="shared" si="523"/>
        <v>11.46</v>
      </c>
      <c r="V393" s="130">
        <f t="shared" si="524"/>
        <v>209</v>
      </c>
      <c r="W393" s="130">
        <f t="shared" si="525"/>
        <v>0</v>
      </c>
      <c r="X393" s="49">
        <f t="shared" si="526"/>
        <v>646.35</v>
      </c>
      <c r="Y393" s="49">
        <f t="shared" si="527"/>
        <v>2020.3</v>
      </c>
      <c r="Z393" s="136"/>
      <c r="AA393" s="139" t="s">
        <v>76</v>
      </c>
      <c r="AB393" s="140">
        <f t="shared" ref="AB393:AH393" si="533">K393+R393</f>
        <v>45.84</v>
      </c>
      <c r="AC393" s="140">
        <f t="shared" si="533"/>
        <v>916.8</v>
      </c>
      <c r="AD393" s="140">
        <f t="shared" si="533"/>
        <v>601.46</v>
      </c>
      <c r="AE393" s="140">
        <f t="shared" si="533"/>
        <v>38.2</v>
      </c>
      <c r="AF393" s="140">
        <f t="shared" si="533"/>
        <v>418</v>
      </c>
      <c r="AG393" s="140">
        <f t="shared" si="533"/>
        <v>0</v>
      </c>
      <c r="AH393" s="140">
        <f t="shared" si="533"/>
        <v>2020.3</v>
      </c>
      <c r="AI393" s="139" t="s">
        <v>35</v>
      </c>
    </row>
    <row r="394" s="115" customFormat="1" ht="19" customHeight="1" spans="1:35">
      <c r="A394" s="129">
        <f t="shared" si="512"/>
        <v>391</v>
      </c>
      <c r="B394" s="49" t="s">
        <v>411</v>
      </c>
      <c r="C394" s="52" t="s">
        <v>1129</v>
      </c>
      <c r="D394" s="168" t="s">
        <v>1130</v>
      </c>
      <c r="E394" s="130">
        <v>3726.65</v>
      </c>
      <c r="F394" s="130">
        <v>3726.65</v>
      </c>
      <c r="G394" s="130">
        <v>6014.67</v>
      </c>
      <c r="H394" s="130">
        <v>3726.65</v>
      </c>
      <c r="I394" s="193">
        <v>2200</v>
      </c>
      <c r="J394" s="130"/>
      <c r="K394" s="49">
        <f t="shared" si="513"/>
        <v>44.72</v>
      </c>
      <c r="L394" s="49">
        <f t="shared" si="514"/>
        <v>596.26</v>
      </c>
      <c r="M394" s="130">
        <f t="shared" si="515"/>
        <v>481.17</v>
      </c>
      <c r="N394" s="49">
        <f t="shared" si="516"/>
        <v>26.09</v>
      </c>
      <c r="O394" s="130">
        <f t="shared" si="517"/>
        <v>110</v>
      </c>
      <c r="P394" s="130">
        <f t="shared" si="518"/>
        <v>0</v>
      </c>
      <c r="Q394" s="130">
        <f t="shared" si="519"/>
        <v>1258.24</v>
      </c>
      <c r="R394" s="49">
        <f t="shared" si="520"/>
        <v>0</v>
      </c>
      <c r="S394" s="49">
        <f t="shared" si="521"/>
        <v>298.13</v>
      </c>
      <c r="T394" s="130">
        <f t="shared" si="522"/>
        <v>120.29</v>
      </c>
      <c r="U394" s="49">
        <f t="shared" si="523"/>
        <v>11.18</v>
      </c>
      <c r="V394" s="130">
        <f t="shared" si="524"/>
        <v>110</v>
      </c>
      <c r="W394" s="130">
        <f t="shared" si="525"/>
        <v>0</v>
      </c>
      <c r="X394" s="49">
        <f t="shared" si="526"/>
        <v>539.6</v>
      </c>
      <c r="Y394" s="49">
        <f t="shared" si="527"/>
        <v>1797.84</v>
      </c>
      <c r="Z394" s="136"/>
      <c r="AA394" s="139" t="s">
        <v>76</v>
      </c>
      <c r="AB394" s="140">
        <f t="shared" ref="AB394:AH394" si="534">K394+R394</f>
        <v>44.72</v>
      </c>
      <c r="AC394" s="140">
        <f t="shared" si="534"/>
        <v>894.39</v>
      </c>
      <c r="AD394" s="140">
        <f t="shared" si="534"/>
        <v>601.46</v>
      </c>
      <c r="AE394" s="140">
        <f t="shared" si="534"/>
        <v>37.27</v>
      </c>
      <c r="AF394" s="140">
        <f t="shared" si="534"/>
        <v>220</v>
      </c>
      <c r="AG394" s="140">
        <f t="shared" si="534"/>
        <v>0</v>
      </c>
      <c r="AH394" s="140">
        <f t="shared" si="534"/>
        <v>1797.84</v>
      </c>
      <c r="AI394" s="139" t="s">
        <v>32</v>
      </c>
    </row>
    <row r="395" s="115" customFormat="1" ht="19" customHeight="1" spans="1:35">
      <c r="A395" s="129">
        <f t="shared" si="512"/>
        <v>392</v>
      </c>
      <c r="B395" s="49" t="s">
        <v>262</v>
      </c>
      <c r="C395" s="52" t="s">
        <v>1131</v>
      </c>
      <c r="D395" s="462" t="s">
        <v>1132</v>
      </c>
      <c r="E395" s="130">
        <v>3726.65</v>
      </c>
      <c r="F395" s="130">
        <v>3726.65</v>
      </c>
      <c r="G395" s="130">
        <v>6014.67</v>
      </c>
      <c r="H395" s="130">
        <v>3726.65</v>
      </c>
      <c r="I395" s="193">
        <v>2200</v>
      </c>
      <c r="J395" s="130"/>
      <c r="K395" s="49">
        <f t="shared" si="513"/>
        <v>44.72</v>
      </c>
      <c r="L395" s="49">
        <f t="shared" si="514"/>
        <v>596.26</v>
      </c>
      <c r="M395" s="130">
        <f t="shared" si="515"/>
        <v>481.17</v>
      </c>
      <c r="N395" s="49">
        <f t="shared" si="516"/>
        <v>26.09</v>
      </c>
      <c r="O395" s="130">
        <f t="shared" si="517"/>
        <v>110</v>
      </c>
      <c r="P395" s="130">
        <f t="shared" si="518"/>
        <v>0</v>
      </c>
      <c r="Q395" s="130">
        <f t="shared" si="519"/>
        <v>1258.24</v>
      </c>
      <c r="R395" s="49">
        <f t="shared" si="520"/>
        <v>0</v>
      </c>
      <c r="S395" s="49">
        <f t="shared" si="521"/>
        <v>298.13</v>
      </c>
      <c r="T395" s="130">
        <f t="shared" si="522"/>
        <v>120.29</v>
      </c>
      <c r="U395" s="49">
        <f t="shared" si="523"/>
        <v>11.18</v>
      </c>
      <c r="V395" s="130">
        <f t="shared" si="524"/>
        <v>110</v>
      </c>
      <c r="W395" s="130">
        <f t="shared" si="525"/>
        <v>0</v>
      </c>
      <c r="X395" s="49">
        <f t="shared" si="526"/>
        <v>539.6</v>
      </c>
      <c r="Y395" s="49">
        <f t="shared" si="527"/>
        <v>1797.84</v>
      </c>
      <c r="Z395" s="136"/>
      <c r="AA395" s="139" t="s">
        <v>68</v>
      </c>
      <c r="AB395" s="140">
        <f t="shared" ref="AB395:AH395" si="535">K395+R395</f>
        <v>44.72</v>
      </c>
      <c r="AC395" s="140">
        <f t="shared" si="535"/>
        <v>894.39</v>
      </c>
      <c r="AD395" s="140">
        <f t="shared" si="535"/>
        <v>601.46</v>
      </c>
      <c r="AE395" s="140">
        <f t="shared" si="535"/>
        <v>37.27</v>
      </c>
      <c r="AF395" s="140">
        <f t="shared" si="535"/>
        <v>220</v>
      </c>
      <c r="AG395" s="140">
        <f t="shared" si="535"/>
        <v>0</v>
      </c>
      <c r="AH395" s="140">
        <f t="shared" si="535"/>
        <v>1797.84</v>
      </c>
      <c r="AI395" s="139" t="s">
        <v>32</v>
      </c>
    </row>
    <row r="396" s="115" customFormat="1" ht="19" customHeight="1" spans="1:35">
      <c r="A396" s="129">
        <f t="shared" si="512"/>
        <v>393</v>
      </c>
      <c r="B396" s="49" t="s">
        <v>129</v>
      </c>
      <c r="C396" s="52" t="s">
        <v>1133</v>
      </c>
      <c r="D396" s="168" t="s">
        <v>1134</v>
      </c>
      <c r="E396" s="130">
        <v>3726.65</v>
      </c>
      <c r="F396" s="130">
        <v>3726.65</v>
      </c>
      <c r="G396" s="130">
        <v>6014.67</v>
      </c>
      <c r="H396" s="130">
        <v>3726.65</v>
      </c>
      <c r="I396" s="170">
        <v>3180</v>
      </c>
      <c r="J396" s="130"/>
      <c r="K396" s="49">
        <f t="shared" si="513"/>
        <v>44.72</v>
      </c>
      <c r="L396" s="49">
        <f t="shared" si="514"/>
        <v>596.26</v>
      </c>
      <c r="M396" s="130">
        <f t="shared" si="515"/>
        <v>481.17</v>
      </c>
      <c r="N396" s="49">
        <f t="shared" si="516"/>
        <v>26.09</v>
      </c>
      <c r="O396" s="130">
        <f t="shared" si="517"/>
        <v>159</v>
      </c>
      <c r="P396" s="130">
        <f t="shared" si="518"/>
        <v>0</v>
      </c>
      <c r="Q396" s="130">
        <f t="shared" si="519"/>
        <v>1307.24</v>
      </c>
      <c r="R396" s="49">
        <f t="shared" si="520"/>
        <v>0</v>
      </c>
      <c r="S396" s="49">
        <f t="shared" si="521"/>
        <v>298.13</v>
      </c>
      <c r="T396" s="130">
        <f t="shared" si="522"/>
        <v>120.29</v>
      </c>
      <c r="U396" s="49">
        <f t="shared" si="523"/>
        <v>11.18</v>
      </c>
      <c r="V396" s="130">
        <f t="shared" si="524"/>
        <v>159</v>
      </c>
      <c r="W396" s="130">
        <f t="shared" si="525"/>
        <v>0</v>
      </c>
      <c r="X396" s="49">
        <f t="shared" si="526"/>
        <v>588.6</v>
      </c>
      <c r="Y396" s="49">
        <f t="shared" si="527"/>
        <v>1895.84</v>
      </c>
      <c r="Z396" s="136"/>
      <c r="AA396" s="139" t="s">
        <v>82</v>
      </c>
      <c r="AB396" s="140">
        <f t="shared" ref="AB396:AH396" si="536">K396+R396</f>
        <v>44.72</v>
      </c>
      <c r="AC396" s="140">
        <f t="shared" si="536"/>
        <v>894.39</v>
      </c>
      <c r="AD396" s="140">
        <f t="shared" si="536"/>
        <v>601.46</v>
      </c>
      <c r="AE396" s="140">
        <f t="shared" si="536"/>
        <v>37.27</v>
      </c>
      <c r="AF396" s="140">
        <f t="shared" si="536"/>
        <v>318</v>
      </c>
      <c r="AG396" s="140">
        <f t="shared" si="536"/>
        <v>0</v>
      </c>
      <c r="AH396" s="140">
        <f t="shared" si="536"/>
        <v>1895.84</v>
      </c>
      <c r="AI396" s="139" t="s">
        <v>35</v>
      </c>
    </row>
    <row r="397" s="115" customFormat="1" ht="19" customHeight="1" spans="1:35">
      <c r="A397" s="129">
        <f t="shared" si="512"/>
        <v>394</v>
      </c>
      <c r="B397" s="49" t="s">
        <v>1196</v>
      </c>
      <c r="C397" s="51" t="s">
        <v>1138</v>
      </c>
      <c r="D397" s="232" t="s">
        <v>1139</v>
      </c>
      <c r="E397" s="130">
        <v>3726.65</v>
      </c>
      <c r="F397" s="130">
        <v>3726.65</v>
      </c>
      <c r="G397" s="130">
        <v>6014.67</v>
      </c>
      <c r="H397" s="130">
        <v>3726.65</v>
      </c>
      <c r="I397" s="164"/>
      <c r="J397" s="130"/>
      <c r="K397" s="49">
        <f t="shared" si="513"/>
        <v>44.72</v>
      </c>
      <c r="L397" s="49">
        <f t="shared" si="514"/>
        <v>596.26</v>
      </c>
      <c r="M397" s="130">
        <f t="shared" si="515"/>
        <v>481.17</v>
      </c>
      <c r="N397" s="49">
        <f t="shared" si="516"/>
        <v>26.09</v>
      </c>
      <c r="O397" s="130">
        <f t="shared" si="517"/>
        <v>0</v>
      </c>
      <c r="P397" s="130">
        <f t="shared" si="518"/>
        <v>0</v>
      </c>
      <c r="Q397" s="130">
        <f t="shared" si="519"/>
        <v>1148.24</v>
      </c>
      <c r="R397" s="49">
        <f t="shared" si="520"/>
        <v>0</v>
      </c>
      <c r="S397" s="49">
        <f t="shared" si="521"/>
        <v>298.13</v>
      </c>
      <c r="T397" s="130">
        <f t="shared" si="522"/>
        <v>120.29</v>
      </c>
      <c r="U397" s="49">
        <f t="shared" si="523"/>
        <v>11.18</v>
      </c>
      <c r="V397" s="130">
        <f t="shared" si="524"/>
        <v>0</v>
      </c>
      <c r="W397" s="130">
        <f t="shared" si="525"/>
        <v>0</v>
      </c>
      <c r="X397" s="49">
        <f t="shared" si="526"/>
        <v>429.6</v>
      </c>
      <c r="Y397" s="49">
        <f t="shared" si="527"/>
        <v>1577.84</v>
      </c>
      <c r="Z397" s="136"/>
      <c r="AA397" s="139" t="s">
        <v>69</v>
      </c>
      <c r="AB397" s="140">
        <f t="shared" ref="AB397:AH397" si="537">K397+R397</f>
        <v>44.72</v>
      </c>
      <c r="AC397" s="140">
        <f t="shared" si="537"/>
        <v>894.39</v>
      </c>
      <c r="AD397" s="140">
        <f t="shared" si="537"/>
        <v>601.46</v>
      </c>
      <c r="AE397" s="140">
        <f t="shared" si="537"/>
        <v>37.27</v>
      </c>
      <c r="AF397" s="140">
        <f t="shared" si="537"/>
        <v>0</v>
      </c>
      <c r="AG397" s="140">
        <f t="shared" si="537"/>
        <v>0</v>
      </c>
      <c r="AH397" s="140">
        <f t="shared" si="537"/>
        <v>1577.84</v>
      </c>
      <c r="AI397" s="139" t="s">
        <v>35</v>
      </c>
    </row>
    <row r="398" s="115" customFormat="1" ht="19" customHeight="1" spans="1:35">
      <c r="A398" s="129">
        <f t="shared" si="512"/>
        <v>395</v>
      </c>
      <c r="B398" s="49" t="s">
        <v>119</v>
      </c>
      <c r="C398" s="51" t="s">
        <v>1140</v>
      </c>
      <c r="D398" s="232" t="s">
        <v>1141</v>
      </c>
      <c r="E398" s="130">
        <v>3726.65</v>
      </c>
      <c r="F398" s="130">
        <v>3726.65</v>
      </c>
      <c r="G398" s="130">
        <v>6014.67</v>
      </c>
      <c r="H398" s="130">
        <v>3726.65</v>
      </c>
      <c r="I398" s="164"/>
      <c r="J398" s="130"/>
      <c r="K398" s="49">
        <f t="shared" si="513"/>
        <v>44.72</v>
      </c>
      <c r="L398" s="49">
        <f t="shared" si="514"/>
        <v>596.26</v>
      </c>
      <c r="M398" s="130">
        <f t="shared" si="515"/>
        <v>481.17</v>
      </c>
      <c r="N398" s="49">
        <f t="shared" si="516"/>
        <v>26.09</v>
      </c>
      <c r="O398" s="130">
        <f t="shared" si="517"/>
        <v>0</v>
      </c>
      <c r="P398" s="130">
        <f t="shared" si="518"/>
        <v>0</v>
      </c>
      <c r="Q398" s="130">
        <f t="shared" si="519"/>
        <v>1148.24</v>
      </c>
      <c r="R398" s="49">
        <f t="shared" si="520"/>
        <v>0</v>
      </c>
      <c r="S398" s="49">
        <f t="shared" si="521"/>
        <v>298.13</v>
      </c>
      <c r="T398" s="130">
        <f t="shared" si="522"/>
        <v>120.29</v>
      </c>
      <c r="U398" s="49">
        <f t="shared" si="523"/>
        <v>11.18</v>
      </c>
      <c r="V398" s="130">
        <f t="shared" si="524"/>
        <v>0</v>
      </c>
      <c r="W398" s="130">
        <f t="shared" si="525"/>
        <v>0</v>
      </c>
      <c r="X398" s="49">
        <f t="shared" si="526"/>
        <v>429.6</v>
      </c>
      <c r="Y398" s="49">
        <f t="shared" si="527"/>
        <v>1577.84</v>
      </c>
      <c r="Z398" s="136"/>
      <c r="AA398" s="139" t="s">
        <v>78</v>
      </c>
      <c r="AB398" s="140">
        <f t="shared" ref="AB398:AH398" si="538">K398+R398</f>
        <v>44.72</v>
      </c>
      <c r="AC398" s="140">
        <f t="shared" si="538"/>
        <v>894.39</v>
      </c>
      <c r="AD398" s="140">
        <f t="shared" si="538"/>
        <v>601.46</v>
      </c>
      <c r="AE398" s="140">
        <f t="shared" si="538"/>
        <v>37.27</v>
      </c>
      <c r="AF398" s="140">
        <f t="shared" si="538"/>
        <v>0</v>
      </c>
      <c r="AG398" s="140">
        <f t="shared" si="538"/>
        <v>0</v>
      </c>
      <c r="AH398" s="140">
        <f t="shared" si="538"/>
        <v>1577.84</v>
      </c>
      <c r="AI398" s="139" t="s">
        <v>32</v>
      </c>
    </row>
    <row r="399" s="115" customFormat="1" ht="15" customHeight="1" spans="1:35">
      <c r="A399" s="129">
        <f t="shared" si="512"/>
        <v>396</v>
      </c>
      <c r="B399" s="49" t="s">
        <v>201</v>
      </c>
      <c r="C399" s="51" t="s">
        <v>1142</v>
      </c>
      <c r="D399" s="232" t="s">
        <v>1143</v>
      </c>
      <c r="E399" s="130">
        <v>3726.65</v>
      </c>
      <c r="F399" s="130">
        <v>3726.65</v>
      </c>
      <c r="G399" s="130">
        <v>6014.67</v>
      </c>
      <c r="H399" s="130">
        <v>3726.65</v>
      </c>
      <c r="I399" s="164"/>
      <c r="J399" s="130"/>
      <c r="K399" s="49">
        <f t="shared" si="513"/>
        <v>44.72</v>
      </c>
      <c r="L399" s="49">
        <f t="shared" si="514"/>
        <v>596.26</v>
      </c>
      <c r="M399" s="130">
        <f t="shared" si="515"/>
        <v>481.17</v>
      </c>
      <c r="N399" s="49">
        <f t="shared" si="516"/>
        <v>26.09</v>
      </c>
      <c r="O399" s="130">
        <f t="shared" si="517"/>
        <v>0</v>
      </c>
      <c r="P399" s="130">
        <f t="shared" si="518"/>
        <v>0</v>
      </c>
      <c r="Q399" s="130">
        <f t="shared" si="519"/>
        <v>1148.24</v>
      </c>
      <c r="R399" s="49">
        <f t="shared" si="520"/>
        <v>0</v>
      </c>
      <c r="S399" s="49">
        <f t="shared" si="521"/>
        <v>298.13</v>
      </c>
      <c r="T399" s="130">
        <f t="shared" si="522"/>
        <v>120.29</v>
      </c>
      <c r="U399" s="49">
        <f t="shared" si="523"/>
        <v>11.18</v>
      </c>
      <c r="V399" s="130">
        <f t="shared" si="524"/>
        <v>0</v>
      </c>
      <c r="W399" s="130">
        <f t="shared" si="525"/>
        <v>0</v>
      </c>
      <c r="X399" s="49">
        <f t="shared" si="526"/>
        <v>429.6</v>
      </c>
      <c r="Y399" s="49">
        <f t="shared" si="527"/>
        <v>1577.84</v>
      </c>
      <c r="Z399" s="136"/>
      <c r="AA399" s="139" t="s">
        <v>66</v>
      </c>
      <c r="AB399" s="140">
        <f t="shared" ref="AB399:AH399" si="539">K399+R399</f>
        <v>44.72</v>
      </c>
      <c r="AC399" s="140">
        <f t="shared" si="539"/>
        <v>894.39</v>
      </c>
      <c r="AD399" s="140">
        <f t="shared" si="539"/>
        <v>601.46</v>
      </c>
      <c r="AE399" s="140">
        <f t="shared" si="539"/>
        <v>37.27</v>
      </c>
      <c r="AF399" s="140">
        <f t="shared" si="539"/>
        <v>0</v>
      </c>
      <c r="AG399" s="140">
        <f t="shared" si="539"/>
        <v>0</v>
      </c>
      <c r="AH399" s="140">
        <f t="shared" si="539"/>
        <v>1577.84</v>
      </c>
      <c r="AI399" s="139" t="s">
        <v>32</v>
      </c>
    </row>
    <row r="400" s="115" customFormat="1" ht="17" customHeight="1" spans="1:35">
      <c r="A400" s="129">
        <f t="shared" si="512"/>
        <v>397</v>
      </c>
      <c r="B400" s="49" t="s">
        <v>411</v>
      </c>
      <c r="C400" s="51" t="s">
        <v>1144</v>
      </c>
      <c r="D400" s="232" t="s">
        <v>1145</v>
      </c>
      <c r="E400" s="130">
        <v>3726.65</v>
      </c>
      <c r="F400" s="130">
        <v>3726.65</v>
      </c>
      <c r="G400" s="130">
        <v>6014.67</v>
      </c>
      <c r="H400" s="130">
        <v>3726.65</v>
      </c>
      <c r="I400" s="164"/>
      <c r="J400" s="130"/>
      <c r="K400" s="49">
        <f t="shared" si="513"/>
        <v>44.72</v>
      </c>
      <c r="L400" s="49">
        <f t="shared" si="514"/>
        <v>596.26</v>
      </c>
      <c r="M400" s="130">
        <f t="shared" si="515"/>
        <v>481.17</v>
      </c>
      <c r="N400" s="49">
        <f t="shared" si="516"/>
        <v>26.09</v>
      </c>
      <c r="O400" s="130">
        <f t="shared" si="517"/>
        <v>0</v>
      </c>
      <c r="P400" s="130">
        <f t="shared" si="518"/>
        <v>0</v>
      </c>
      <c r="Q400" s="130">
        <f t="shared" si="519"/>
        <v>1148.24</v>
      </c>
      <c r="R400" s="49">
        <f t="shared" si="520"/>
        <v>0</v>
      </c>
      <c r="S400" s="49">
        <f t="shared" si="521"/>
        <v>298.13</v>
      </c>
      <c r="T400" s="130">
        <f t="shared" si="522"/>
        <v>120.29</v>
      </c>
      <c r="U400" s="49">
        <f t="shared" si="523"/>
        <v>11.18</v>
      </c>
      <c r="V400" s="130">
        <f t="shared" si="524"/>
        <v>0</v>
      </c>
      <c r="W400" s="130">
        <f t="shared" si="525"/>
        <v>0</v>
      </c>
      <c r="X400" s="49">
        <f t="shared" si="526"/>
        <v>429.6</v>
      </c>
      <c r="Y400" s="49">
        <f t="shared" si="527"/>
        <v>1577.84</v>
      </c>
      <c r="Z400" s="136"/>
      <c r="AA400" s="139" t="s">
        <v>76</v>
      </c>
      <c r="AB400" s="140">
        <f t="shared" ref="AB400:AH400" si="540">K400+R400</f>
        <v>44.72</v>
      </c>
      <c r="AC400" s="140">
        <f t="shared" si="540"/>
        <v>894.39</v>
      </c>
      <c r="AD400" s="140">
        <f t="shared" si="540"/>
        <v>601.46</v>
      </c>
      <c r="AE400" s="140">
        <f t="shared" si="540"/>
        <v>37.27</v>
      </c>
      <c r="AF400" s="140">
        <f t="shared" si="540"/>
        <v>0</v>
      </c>
      <c r="AG400" s="140">
        <f t="shared" si="540"/>
        <v>0</v>
      </c>
      <c r="AH400" s="140">
        <f t="shared" si="540"/>
        <v>1577.84</v>
      </c>
      <c r="AI400" s="139" t="s">
        <v>32</v>
      </c>
    </row>
    <row r="401" s="115" customFormat="1" ht="17" customHeight="1" spans="1:35">
      <c r="A401" s="129">
        <f t="shared" si="512"/>
        <v>398</v>
      </c>
      <c r="B401" s="49" t="s">
        <v>119</v>
      </c>
      <c r="C401" s="52" t="s">
        <v>1146</v>
      </c>
      <c r="D401" s="232" t="s">
        <v>1147</v>
      </c>
      <c r="E401" s="130">
        <v>3726.65</v>
      </c>
      <c r="F401" s="130">
        <v>3726.65</v>
      </c>
      <c r="G401" s="130">
        <v>6014.67</v>
      </c>
      <c r="H401" s="130">
        <v>3726.65</v>
      </c>
      <c r="I401" s="164"/>
      <c r="J401" s="130"/>
      <c r="K401" s="49">
        <f t="shared" si="513"/>
        <v>44.72</v>
      </c>
      <c r="L401" s="49">
        <f t="shared" si="514"/>
        <v>596.26</v>
      </c>
      <c r="M401" s="130">
        <f t="shared" si="515"/>
        <v>481.17</v>
      </c>
      <c r="N401" s="49">
        <f t="shared" si="516"/>
        <v>26.09</v>
      </c>
      <c r="O401" s="130">
        <f t="shared" si="517"/>
        <v>0</v>
      </c>
      <c r="P401" s="130">
        <f t="shared" si="518"/>
        <v>0</v>
      </c>
      <c r="Q401" s="130">
        <f t="shared" si="519"/>
        <v>1148.24</v>
      </c>
      <c r="R401" s="49">
        <f t="shared" si="520"/>
        <v>0</v>
      </c>
      <c r="S401" s="49">
        <f t="shared" si="521"/>
        <v>298.13</v>
      </c>
      <c r="T401" s="130">
        <f t="shared" si="522"/>
        <v>120.29</v>
      </c>
      <c r="U401" s="49">
        <f t="shared" si="523"/>
        <v>11.18</v>
      </c>
      <c r="V401" s="130">
        <f t="shared" si="524"/>
        <v>0</v>
      </c>
      <c r="W401" s="130">
        <f t="shared" si="525"/>
        <v>0</v>
      </c>
      <c r="X401" s="49">
        <f t="shared" si="526"/>
        <v>429.6</v>
      </c>
      <c r="Y401" s="49">
        <f t="shared" si="527"/>
        <v>1577.84</v>
      </c>
      <c r="Z401" s="136"/>
      <c r="AA401" s="139" t="s">
        <v>78</v>
      </c>
      <c r="AB401" s="140">
        <f t="shared" ref="AB401:AH401" si="541">K401+R401</f>
        <v>44.72</v>
      </c>
      <c r="AC401" s="140">
        <f t="shared" si="541"/>
        <v>894.39</v>
      </c>
      <c r="AD401" s="140">
        <f t="shared" si="541"/>
        <v>601.46</v>
      </c>
      <c r="AE401" s="140">
        <f t="shared" si="541"/>
        <v>37.27</v>
      </c>
      <c r="AF401" s="140">
        <f t="shared" si="541"/>
        <v>0</v>
      </c>
      <c r="AG401" s="140">
        <f t="shared" si="541"/>
        <v>0</v>
      </c>
      <c r="AH401" s="140">
        <f t="shared" si="541"/>
        <v>1577.84</v>
      </c>
      <c r="AI401" s="139" t="s">
        <v>32</v>
      </c>
    </row>
    <row r="402" s="115" customFormat="1" ht="17" customHeight="1" spans="1:35">
      <c r="A402" s="129">
        <f t="shared" ref="A402:A442" si="542">ROW()-3</f>
        <v>399</v>
      </c>
      <c r="B402" s="49" t="s">
        <v>119</v>
      </c>
      <c r="C402" s="52" t="s">
        <v>1150</v>
      </c>
      <c r="D402" s="232" t="s">
        <v>1151</v>
      </c>
      <c r="E402" s="130">
        <v>3726.65</v>
      </c>
      <c r="F402" s="130">
        <v>3726.65</v>
      </c>
      <c r="G402" s="130">
        <v>6014.67</v>
      </c>
      <c r="H402" s="130">
        <v>3726.65</v>
      </c>
      <c r="I402" s="164"/>
      <c r="J402" s="130"/>
      <c r="K402" s="49">
        <f t="shared" ref="K402:K442" si="543">ROUND(E402*0.012,2)</f>
        <v>44.72</v>
      </c>
      <c r="L402" s="49">
        <f t="shared" ref="L402:L442" si="544">ROUND(F402*0.16,2)</f>
        <v>596.26</v>
      </c>
      <c r="M402" s="130">
        <f t="shared" ref="M402:M442" si="545">ROUND(G402*0.08,2)</f>
        <v>481.17</v>
      </c>
      <c r="N402" s="49">
        <f t="shared" ref="N402:N442" si="546">ROUND(H402*0.007,2)</f>
        <v>26.09</v>
      </c>
      <c r="O402" s="130">
        <f t="shared" ref="O402:O442" si="547">I402*5%</f>
        <v>0</v>
      </c>
      <c r="P402" s="130">
        <f t="shared" ref="P402:P442" si="548">J402*50%</f>
        <v>0</v>
      </c>
      <c r="Q402" s="130">
        <f t="shared" ref="Q402:Q442" si="549">SUM(K402:P402)</f>
        <v>1148.24</v>
      </c>
      <c r="R402" s="49">
        <f t="shared" ref="R402:R442" si="550">E402*0</f>
        <v>0</v>
      </c>
      <c r="S402" s="49">
        <f t="shared" ref="S402:S442" si="551">ROUND(F402*0.08,2)</f>
        <v>298.13</v>
      </c>
      <c r="T402" s="130">
        <f t="shared" ref="T402:T442" si="552">ROUND(G402*0.02,2)</f>
        <v>120.29</v>
      </c>
      <c r="U402" s="49">
        <f t="shared" ref="U402:U442" si="553">ROUND(H402*0.003,2)</f>
        <v>11.18</v>
      </c>
      <c r="V402" s="130">
        <f t="shared" ref="V402:V442" si="554">I402*5%</f>
        <v>0</v>
      </c>
      <c r="W402" s="130">
        <f t="shared" ref="W402:W442" si="555">J402*50%</f>
        <v>0</v>
      </c>
      <c r="X402" s="49">
        <f t="shared" ref="X402:X442" si="556">SUM(R402:W402)</f>
        <v>429.6</v>
      </c>
      <c r="Y402" s="49">
        <f t="shared" ref="Y402:Y442" si="557">Q402+X402</f>
        <v>1577.84</v>
      </c>
      <c r="Z402" s="136"/>
      <c r="AA402" s="139" t="s">
        <v>75</v>
      </c>
      <c r="AB402" s="140">
        <f t="shared" ref="AB402:AH402" si="558">K402+R402</f>
        <v>44.72</v>
      </c>
      <c r="AC402" s="140">
        <f t="shared" si="558"/>
        <v>894.39</v>
      </c>
      <c r="AD402" s="140">
        <f t="shared" si="558"/>
        <v>601.46</v>
      </c>
      <c r="AE402" s="140">
        <f t="shared" si="558"/>
        <v>37.27</v>
      </c>
      <c r="AF402" s="140">
        <f t="shared" si="558"/>
        <v>0</v>
      </c>
      <c r="AG402" s="140">
        <f t="shared" si="558"/>
        <v>0</v>
      </c>
      <c r="AH402" s="140">
        <f t="shared" si="558"/>
        <v>1577.84</v>
      </c>
      <c r="AI402" s="139" t="s">
        <v>32</v>
      </c>
    </row>
    <row r="403" s="115" customFormat="1" ht="17" customHeight="1" spans="1:35">
      <c r="A403" s="129">
        <f t="shared" si="542"/>
        <v>400</v>
      </c>
      <c r="B403" s="49" t="s">
        <v>139</v>
      </c>
      <c r="C403" s="51" t="s">
        <v>1152</v>
      </c>
      <c r="D403" s="232" t="s">
        <v>1153</v>
      </c>
      <c r="E403" s="130">
        <v>3726.65</v>
      </c>
      <c r="F403" s="130">
        <v>3726.65</v>
      </c>
      <c r="G403" s="130">
        <v>6014.67</v>
      </c>
      <c r="H403" s="130">
        <v>3726.65</v>
      </c>
      <c r="I403" s="164"/>
      <c r="J403" s="130"/>
      <c r="K403" s="49">
        <f t="shared" si="543"/>
        <v>44.72</v>
      </c>
      <c r="L403" s="49">
        <f t="shared" si="544"/>
        <v>596.26</v>
      </c>
      <c r="M403" s="130">
        <f t="shared" si="545"/>
        <v>481.17</v>
      </c>
      <c r="N403" s="49">
        <f t="shared" si="546"/>
        <v>26.09</v>
      </c>
      <c r="O403" s="130">
        <f t="shared" si="547"/>
        <v>0</v>
      </c>
      <c r="P403" s="130">
        <f t="shared" si="548"/>
        <v>0</v>
      </c>
      <c r="Q403" s="130">
        <f t="shared" si="549"/>
        <v>1148.24</v>
      </c>
      <c r="R403" s="49">
        <f t="shared" si="550"/>
        <v>0</v>
      </c>
      <c r="S403" s="49">
        <f t="shared" si="551"/>
        <v>298.13</v>
      </c>
      <c r="T403" s="130">
        <f t="shared" si="552"/>
        <v>120.29</v>
      </c>
      <c r="U403" s="49">
        <f t="shared" si="553"/>
        <v>11.18</v>
      </c>
      <c r="V403" s="130">
        <f t="shared" si="554"/>
        <v>0</v>
      </c>
      <c r="W403" s="130">
        <f t="shared" si="555"/>
        <v>0</v>
      </c>
      <c r="X403" s="49">
        <f t="shared" si="556"/>
        <v>429.6</v>
      </c>
      <c r="Y403" s="49">
        <f t="shared" si="557"/>
        <v>1577.84</v>
      </c>
      <c r="Z403" s="136"/>
      <c r="AA403" s="139" t="s">
        <v>77</v>
      </c>
      <c r="AB403" s="140">
        <f t="shared" ref="AB403:AH403" si="559">K403+R403</f>
        <v>44.72</v>
      </c>
      <c r="AC403" s="140">
        <f t="shared" si="559"/>
        <v>894.39</v>
      </c>
      <c r="AD403" s="140">
        <f t="shared" si="559"/>
        <v>601.46</v>
      </c>
      <c r="AE403" s="140">
        <f t="shared" si="559"/>
        <v>37.27</v>
      </c>
      <c r="AF403" s="140">
        <f t="shared" si="559"/>
        <v>0</v>
      </c>
      <c r="AG403" s="140">
        <f t="shared" si="559"/>
        <v>0</v>
      </c>
      <c r="AH403" s="140">
        <f t="shared" si="559"/>
        <v>1577.84</v>
      </c>
      <c r="AI403" s="139" t="s">
        <v>32</v>
      </c>
    </row>
    <row r="404" s="115" customFormat="1" ht="17" customHeight="1" spans="1:35">
      <c r="A404" s="129">
        <f t="shared" si="542"/>
        <v>401</v>
      </c>
      <c r="B404" s="49" t="s">
        <v>568</v>
      </c>
      <c r="C404" s="52" t="s">
        <v>1160</v>
      </c>
      <c r="D404" s="297" t="s">
        <v>1161</v>
      </c>
      <c r="E404" s="130">
        <v>3726.65</v>
      </c>
      <c r="F404" s="130">
        <v>3726.65</v>
      </c>
      <c r="G404" s="130">
        <v>6014.67</v>
      </c>
      <c r="H404" s="130">
        <v>3726.65</v>
      </c>
      <c r="I404" s="164"/>
      <c r="J404" s="130"/>
      <c r="K404" s="49">
        <f t="shared" si="543"/>
        <v>44.72</v>
      </c>
      <c r="L404" s="49">
        <f t="shared" si="544"/>
        <v>596.26</v>
      </c>
      <c r="M404" s="130">
        <f t="shared" si="545"/>
        <v>481.17</v>
      </c>
      <c r="N404" s="49">
        <f t="shared" si="546"/>
        <v>26.09</v>
      </c>
      <c r="O404" s="130">
        <f t="shared" si="547"/>
        <v>0</v>
      </c>
      <c r="P404" s="130">
        <f t="shared" si="548"/>
        <v>0</v>
      </c>
      <c r="Q404" s="130">
        <f t="shared" si="549"/>
        <v>1148.24</v>
      </c>
      <c r="R404" s="49">
        <f t="shared" si="550"/>
        <v>0</v>
      </c>
      <c r="S404" s="49">
        <f t="shared" si="551"/>
        <v>298.13</v>
      </c>
      <c r="T404" s="130">
        <f t="shared" si="552"/>
        <v>120.29</v>
      </c>
      <c r="U404" s="49">
        <f t="shared" si="553"/>
        <v>11.18</v>
      </c>
      <c r="V404" s="130">
        <f t="shared" si="554"/>
        <v>0</v>
      </c>
      <c r="W404" s="130">
        <f t="shared" si="555"/>
        <v>0</v>
      </c>
      <c r="X404" s="49">
        <f t="shared" si="556"/>
        <v>429.6</v>
      </c>
      <c r="Y404" s="49">
        <f t="shared" si="557"/>
        <v>1577.84</v>
      </c>
      <c r="Z404" s="136"/>
      <c r="AA404" s="139" t="s">
        <v>54</v>
      </c>
      <c r="AB404" s="140">
        <f t="shared" ref="AB404:AH404" si="560">K404+R404</f>
        <v>44.72</v>
      </c>
      <c r="AC404" s="140">
        <f t="shared" si="560"/>
        <v>894.39</v>
      </c>
      <c r="AD404" s="140">
        <f t="shared" si="560"/>
        <v>601.46</v>
      </c>
      <c r="AE404" s="140">
        <f t="shared" si="560"/>
        <v>37.27</v>
      </c>
      <c r="AF404" s="140">
        <f t="shared" si="560"/>
        <v>0</v>
      </c>
      <c r="AG404" s="140">
        <f t="shared" si="560"/>
        <v>0</v>
      </c>
      <c r="AH404" s="140">
        <f t="shared" si="560"/>
        <v>1577.84</v>
      </c>
      <c r="AI404" s="139" t="s">
        <v>32</v>
      </c>
    </row>
    <row r="405" ht="19" customHeight="1" spans="1:35">
      <c r="A405" s="129">
        <f t="shared" si="542"/>
        <v>402</v>
      </c>
      <c r="B405" s="49" t="s">
        <v>119</v>
      </c>
      <c r="C405" s="52" t="s">
        <v>1162</v>
      </c>
      <c r="D405" s="297" t="s">
        <v>1163</v>
      </c>
      <c r="E405" s="130">
        <v>3726.65</v>
      </c>
      <c r="F405" s="130">
        <v>3726.65</v>
      </c>
      <c r="G405" s="130">
        <v>6014.67</v>
      </c>
      <c r="H405" s="130">
        <v>3726.65</v>
      </c>
      <c r="I405" s="164"/>
      <c r="J405" s="130"/>
      <c r="K405" s="49">
        <f t="shared" si="543"/>
        <v>44.72</v>
      </c>
      <c r="L405" s="49">
        <f t="shared" si="544"/>
        <v>596.26</v>
      </c>
      <c r="M405" s="130">
        <f t="shared" si="545"/>
        <v>481.17</v>
      </c>
      <c r="N405" s="49">
        <f t="shared" si="546"/>
        <v>26.09</v>
      </c>
      <c r="O405" s="130">
        <f t="shared" si="547"/>
        <v>0</v>
      </c>
      <c r="P405" s="130">
        <f t="shared" si="548"/>
        <v>0</v>
      </c>
      <c r="Q405" s="130">
        <f t="shared" si="549"/>
        <v>1148.24</v>
      </c>
      <c r="R405" s="49">
        <f t="shared" si="550"/>
        <v>0</v>
      </c>
      <c r="S405" s="49">
        <f t="shared" si="551"/>
        <v>298.13</v>
      </c>
      <c r="T405" s="130">
        <f t="shared" si="552"/>
        <v>120.29</v>
      </c>
      <c r="U405" s="49">
        <f t="shared" si="553"/>
        <v>11.18</v>
      </c>
      <c r="V405" s="130">
        <f t="shared" si="554"/>
        <v>0</v>
      </c>
      <c r="W405" s="130">
        <f t="shared" si="555"/>
        <v>0</v>
      </c>
      <c r="X405" s="49">
        <f t="shared" si="556"/>
        <v>429.6</v>
      </c>
      <c r="Y405" s="49">
        <f t="shared" si="557"/>
        <v>1577.84</v>
      </c>
      <c r="Z405" s="136"/>
      <c r="AA405" s="139" t="s">
        <v>51</v>
      </c>
      <c r="AB405" s="140">
        <f t="shared" ref="AB405:AH405" si="561">K405+R405</f>
        <v>44.72</v>
      </c>
      <c r="AC405" s="140">
        <f t="shared" si="561"/>
        <v>894.39</v>
      </c>
      <c r="AD405" s="140">
        <f t="shared" si="561"/>
        <v>601.46</v>
      </c>
      <c r="AE405" s="140">
        <f t="shared" si="561"/>
        <v>37.27</v>
      </c>
      <c r="AF405" s="140">
        <f t="shared" si="561"/>
        <v>0</v>
      </c>
      <c r="AG405" s="140">
        <f t="shared" si="561"/>
        <v>0</v>
      </c>
      <c r="AH405" s="140">
        <f t="shared" si="561"/>
        <v>1577.84</v>
      </c>
      <c r="AI405" s="139" t="s">
        <v>32</v>
      </c>
    </row>
    <row r="406" s="115" customFormat="1" ht="17" customHeight="1" spans="1:35">
      <c r="A406" s="129">
        <f t="shared" si="542"/>
        <v>403</v>
      </c>
      <c r="B406" s="49" t="s">
        <v>212</v>
      </c>
      <c r="C406" s="52" t="s">
        <v>1168</v>
      </c>
      <c r="D406" s="297" t="s">
        <v>1169</v>
      </c>
      <c r="E406" s="130">
        <v>3726.65</v>
      </c>
      <c r="F406" s="130">
        <v>3726.65</v>
      </c>
      <c r="G406" s="130">
        <v>6014.67</v>
      </c>
      <c r="H406" s="130">
        <v>3726.65</v>
      </c>
      <c r="I406" s="164"/>
      <c r="J406" s="130"/>
      <c r="K406" s="49">
        <f t="shared" si="543"/>
        <v>44.72</v>
      </c>
      <c r="L406" s="49">
        <f t="shared" si="544"/>
        <v>596.26</v>
      </c>
      <c r="M406" s="130">
        <f t="shared" si="545"/>
        <v>481.17</v>
      </c>
      <c r="N406" s="49">
        <f t="shared" si="546"/>
        <v>26.09</v>
      </c>
      <c r="O406" s="130">
        <f t="shared" si="547"/>
        <v>0</v>
      </c>
      <c r="P406" s="130">
        <f t="shared" si="548"/>
        <v>0</v>
      </c>
      <c r="Q406" s="130">
        <f t="shared" si="549"/>
        <v>1148.24</v>
      </c>
      <c r="R406" s="49">
        <f t="shared" si="550"/>
        <v>0</v>
      </c>
      <c r="S406" s="49">
        <f t="shared" si="551"/>
        <v>298.13</v>
      </c>
      <c r="T406" s="130">
        <f t="shared" si="552"/>
        <v>120.29</v>
      </c>
      <c r="U406" s="49">
        <f t="shared" si="553"/>
        <v>11.18</v>
      </c>
      <c r="V406" s="130">
        <f t="shared" si="554"/>
        <v>0</v>
      </c>
      <c r="W406" s="130">
        <f t="shared" si="555"/>
        <v>0</v>
      </c>
      <c r="X406" s="49">
        <f t="shared" si="556"/>
        <v>429.6</v>
      </c>
      <c r="Y406" s="49">
        <f t="shared" si="557"/>
        <v>1577.84</v>
      </c>
      <c r="Z406" s="136"/>
      <c r="AA406" s="139" t="s">
        <v>67</v>
      </c>
      <c r="AB406" s="140">
        <f t="shared" ref="AB406:AH406" si="562">K406+R406</f>
        <v>44.72</v>
      </c>
      <c r="AC406" s="140">
        <f t="shared" si="562"/>
        <v>894.39</v>
      </c>
      <c r="AD406" s="140">
        <f t="shared" si="562"/>
        <v>601.46</v>
      </c>
      <c r="AE406" s="140">
        <f t="shared" si="562"/>
        <v>37.27</v>
      </c>
      <c r="AF406" s="140">
        <f t="shared" si="562"/>
        <v>0</v>
      </c>
      <c r="AG406" s="140">
        <f t="shared" si="562"/>
        <v>0</v>
      </c>
      <c r="AH406" s="140">
        <f t="shared" si="562"/>
        <v>1577.84</v>
      </c>
      <c r="AI406" s="139" t="s">
        <v>32</v>
      </c>
    </row>
    <row r="407" s="115" customFormat="1" ht="17" customHeight="1" spans="1:35">
      <c r="A407" s="129">
        <f t="shared" si="542"/>
        <v>404</v>
      </c>
      <c r="B407" s="49" t="s">
        <v>262</v>
      </c>
      <c r="C407" s="52" t="s">
        <v>1170</v>
      </c>
      <c r="D407" s="297" t="s">
        <v>1171</v>
      </c>
      <c r="E407" s="130">
        <v>3726.65</v>
      </c>
      <c r="F407" s="130">
        <v>3726.65</v>
      </c>
      <c r="G407" s="130">
        <v>6014.67</v>
      </c>
      <c r="H407" s="130">
        <v>3726.65</v>
      </c>
      <c r="I407" s="164"/>
      <c r="J407" s="130"/>
      <c r="K407" s="49">
        <f t="shared" si="543"/>
        <v>44.72</v>
      </c>
      <c r="L407" s="49">
        <f t="shared" si="544"/>
        <v>596.26</v>
      </c>
      <c r="M407" s="130">
        <f t="shared" si="545"/>
        <v>481.17</v>
      </c>
      <c r="N407" s="49">
        <f t="shared" si="546"/>
        <v>26.09</v>
      </c>
      <c r="O407" s="130">
        <f t="shared" si="547"/>
        <v>0</v>
      </c>
      <c r="P407" s="130">
        <f t="shared" si="548"/>
        <v>0</v>
      </c>
      <c r="Q407" s="130">
        <f t="shared" si="549"/>
        <v>1148.24</v>
      </c>
      <c r="R407" s="49">
        <f t="shared" si="550"/>
        <v>0</v>
      </c>
      <c r="S407" s="49">
        <f t="shared" si="551"/>
        <v>298.13</v>
      </c>
      <c r="T407" s="130">
        <f t="shared" si="552"/>
        <v>120.29</v>
      </c>
      <c r="U407" s="49">
        <f t="shared" si="553"/>
        <v>11.18</v>
      </c>
      <c r="V407" s="130">
        <f t="shared" si="554"/>
        <v>0</v>
      </c>
      <c r="W407" s="130">
        <f t="shared" si="555"/>
        <v>0</v>
      </c>
      <c r="X407" s="49">
        <f t="shared" si="556"/>
        <v>429.6</v>
      </c>
      <c r="Y407" s="49">
        <f t="shared" si="557"/>
        <v>1577.84</v>
      </c>
      <c r="Z407" s="136"/>
      <c r="AA407" s="139" t="s">
        <v>68</v>
      </c>
      <c r="AB407" s="140">
        <f t="shared" ref="AB407:AH407" si="563">K407+R407</f>
        <v>44.72</v>
      </c>
      <c r="AC407" s="140">
        <f t="shared" si="563"/>
        <v>894.39</v>
      </c>
      <c r="AD407" s="140">
        <f t="shared" si="563"/>
        <v>601.46</v>
      </c>
      <c r="AE407" s="140">
        <f t="shared" si="563"/>
        <v>37.27</v>
      </c>
      <c r="AF407" s="140">
        <f t="shared" si="563"/>
        <v>0</v>
      </c>
      <c r="AG407" s="140">
        <f t="shared" si="563"/>
        <v>0</v>
      </c>
      <c r="AH407" s="140">
        <f t="shared" si="563"/>
        <v>1577.84</v>
      </c>
      <c r="AI407" s="139" t="s">
        <v>32</v>
      </c>
    </row>
    <row r="408" s="115" customFormat="1" ht="17" customHeight="1" spans="1:35">
      <c r="A408" s="129">
        <f t="shared" si="542"/>
        <v>405</v>
      </c>
      <c r="B408" s="49" t="s">
        <v>217</v>
      </c>
      <c r="C408" s="52" t="s">
        <v>1172</v>
      </c>
      <c r="D408" s="297" t="s">
        <v>1173</v>
      </c>
      <c r="E408" s="130">
        <v>3726.65</v>
      </c>
      <c r="F408" s="130">
        <v>3726.65</v>
      </c>
      <c r="G408" s="130">
        <v>6014.67</v>
      </c>
      <c r="H408" s="130">
        <v>3726.65</v>
      </c>
      <c r="I408" s="164"/>
      <c r="J408" s="130"/>
      <c r="K408" s="49">
        <f t="shared" si="543"/>
        <v>44.72</v>
      </c>
      <c r="L408" s="49">
        <f t="shared" si="544"/>
        <v>596.26</v>
      </c>
      <c r="M408" s="130">
        <f t="shared" si="545"/>
        <v>481.17</v>
      </c>
      <c r="N408" s="49">
        <f t="shared" si="546"/>
        <v>26.09</v>
      </c>
      <c r="O408" s="130">
        <f t="shared" si="547"/>
        <v>0</v>
      </c>
      <c r="P408" s="130">
        <f t="shared" si="548"/>
        <v>0</v>
      </c>
      <c r="Q408" s="130">
        <f t="shared" si="549"/>
        <v>1148.24</v>
      </c>
      <c r="R408" s="49">
        <f t="shared" si="550"/>
        <v>0</v>
      </c>
      <c r="S408" s="49">
        <f t="shared" si="551"/>
        <v>298.13</v>
      </c>
      <c r="T408" s="130">
        <f t="shared" si="552"/>
        <v>120.29</v>
      </c>
      <c r="U408" s="49">
        <f t="shared" si="553"/>
        <v>11.18</v>
      </c>
      <c r="V408" s="130">
        <f t="shared" si="554"/>
        <v>0</v>
      </c>
      <c r="W408" s="130">
        <f t="shared" si="555"/>
        <v>0</v>
      </c>
      <c r="X408" s="49">
        <f t="shared" si="556"/>
        <v>429.6</v>
      </c>
      <c r="Y408" s="49">
        <f t="shared" si="557"/>
        <v>1577.84</v>
      </c>
      <c r="Z408" s="136"/>
      <c r="AA408" s="139" t="s">
        <v>57</v>
      </c>
      <c r="AB408" s="140">
        <f t="shared" ref="AB408:AH408" si="564">K408+R408</f>
        <v>44.72</v>
      </c>
      <c r="AC408" s="140">
        <f t="shared" si="564"/>
        <v>894.39</v>
      </c>
      <c r="AD408" s="140">
        <f t="shared" si="564"/>
        <v>601.46</v>
      </c>
      <c r="AE408" s="140">
        <f t="shared" si="564"/>
        <v>37.27</v>
      </c>
      <c r="AF408" s="140">
        <f t="shared" si="564"/>
        <v>0</v>
      </c>
      <c r="AG408" s="140">
        <f t="shared" si="564"/>
        <v>0</v>
      </c>
      <c r="AH408" s="140">
        <f t="shared" si="564"/>
        <v>1577.84</v>
      </c>
      <c r="AI408" s="139" t="s">
        <v>32</v>
      </c>
    </row>
    <row r="409" s="115" customFormat="1" ht="17" customHeight="1" spans="1:35">
      <c r="A409" s="129">
        <f t="shared" si="542"/>
        <v>406</v>
      </c>
      <c r="B409" s="49" t="s">
        <v>568</v>
      </c>
      <c r="C409" s="52" t="s">
        <v>1174</v>
      </c>
      <c r="D409" s="297" t="s">
        <v>1175</v>
      </c>
      <c r="E409" s="130">
        <v>3726.65</v>
      </c>
      <c r="F409" s="130">
        <v>3726.65</v>
      </c>
      <c r="G409" s="130">
        <v>6014.67</v>
      </c>
      <c r="H409" s="130">
        <v>3726.65</v>
      </c>
      <c r="I409" s="164"/>
      <c r="J409" s="130"/>
      <c r="K409" s="49">
        <f t="shared" si="543"/>
        <v>44.72</v>
      </c>
      <c r="L409" s="49">
        <f t="shared" si="544"/>
        <v>596.26</v>
      </c>
      <c r="M409" s="130">
        <f t="shared" si="545"/>
        <v>481.17</v>
      </c>
      <c r="N409" s="49">
        <f t="shared" si="546"/>
        <v>26.09</v>
      </c>
      <c r="O409" s="130">
        <f t="shared" si="547"/>
        <v>0</v>
      </c>
      <c r="P409" s="130">
        <f t="shared" si="548"/>
        <v>0</v>
      </c>
      <c r="Q409" s="130">
        <f t="shared" si="549"/>
        <v>1148.24</v>
      </c>
      <c r="R409" s="49">
        <f t="shared" si="550"/>
        <v>0</v>
      </c>
      <c r="S409" s="49">
        <f t="shared" si="551"/>
        <v>298.13</v>
      </c>
      <c r="T409" s="130">
        <f t="shared" si="552"/>
        <v>120.29</v>
      </c>
      <c r="U409" s="49">
        <f t="shared" si="553"/>
        <v>11.18</v>
      </c>
      <c r="V409" s="130">
        <f t="shared" si="554"/>
        <v>0</v>
      </c>
      <c r="W409" s="130">
        <f t="shared" si="555"/>
        <v>0</v>
      </c>
      <c r="X409" s="49">
        <f t="shared" si="556"/>
        <v>429.6</v>
      </c>
      <c r="Y409" s="49">
        <f t="shared" si="557"/>
        <v>1577.84</v>
      </c>
      <c r="Z409" s="136"/>
      <c r="AA409" s="139" t="s">
        <v>54</v>
      </c>
      <c r="AB409" s="140">
        <f t="shared" ref="AB409:AH409" si="565">K409+R409</f>
        <v>44.72</v>
      </c>
      <c r="AC409" s="140">
        <f t="shared" si="565"/>
        <v>894.39</v>
      </c>
      <c r="AD409" s="140">
        <f t="shared" si="565"/>
        <v>601.46</v>
      </c>
      <c r="AE409" s="140">
        <f t="shared" si="565"/>
        <v>37.27</v>
      </c>
      <c r="AF409" s="140">
        <f t="shared" si="565"/>
        <v>0</v>
      </c>
      <c r="AG409" s="140">
        <f t="shared" si="565"/>
        <v>0</v>
      </c>
      <c r="AH409" s="140">
        <f t="shared" si="565"/>
        <v>1577.84</v>
      </c>
      <c r="AI409" s="139" t="s">
        <v>32</v>
      </c>
    </row>
    <row r="410" s="115" customFormat="1" ht="17" customHeight="1" spans="1:35">
      <c r="A410" s="129">
        <f t="shared" si="542"/>
        <v>407</v>
      </c>
      <c r="B410" s="49" t="s">
        <v>568</v>
      </c>
      <c r="C410" s="52" t="s">
        <v>1176</v>
      </c>
      <c r="D410" s="297" t="s">
        <v>1177</v>
      </c>
      <c r="E410" s="130">
        <v>3726.65</v>
      </c>
      <c r="F410" s="130">
        <v>3726.65</v>
      </c>
      <c r="G410" s="130">
        <v>6014.67</v>
      </c>
      <c r="H410" s="130">
        <v>3726.65</v>
      </c>
      <c r="I410" s="164"/>
      <c r="J410" s="130"/>
      <c r="K410" s="49">
        <f t="shared" si="543"/>
        <v>44.72</v>
      </c>
      <c r="L410" s="49">
        <f t="shared" si="544"/>
        <v>596.26</v>
      </c>
      <c r="M410" s="130">
        <f t="shared" si="545"/>
        <v>481.17</v>
      </c>
      <c r="N410" s="49">
        <f t="shared" si="546"/>
        <v>26.09</v>
      </c>
      <c r="O410" s="130">
        <f t="shared" si="547"/>
        <v>0</v>
      </c>
      <c r="P410" s="130">
        <f t="shared" si="548"/>
        <v>0</v>
      </c>
      <c r="Q410" s="130">
        <f t="shared" si="549"/>
        <v>1148.24</v>
      </c>
      <c r="R410" s="49">
        <f t="shared" si="550"/>
        <v>0</v>
      </c>
      <c r="S410" s="49">
        <f t="shared" si="551"/>
        <v>298.13</v>
      </c>
      <c r="T410" s="130">
        <f t="shared" si="552"/>
        <v>120.29</v>
      </c>
      <c r="U410" s="49">
        <f t="shared" si="553"/>
        <v>11.18</v>
      </c>
      <c r="V410" s="130">
        <f t="shared" si="554"/>
        <v>0</v>
      </c>
      <c r="W410" s="130">
        <f t="shared" si="555"/>
        <v>0</v>
      </c>
      <c r="X410" s="49">
        <f t="shared" si="556"/>
        <v>429.6</v>
      </c>
      <c r="Y410" s="49">
        <f t="shared" si="557"/>
        <v>1577.84</v>
      </c>
      <c r="Z410" s="136"/>
      <c r="AA410" s="139" t="s">
        <v>54</v>
      </c>
      <c r="AB410" s="140">
        <f t="shared" ref="AB410:AH410" si="566">K410+R410</f>
        <v>44.72</v>
      </c>
      <c r="AC410" s="140">
        <f t="shared" si="566"/>
        <v>894.39</v>
      </c>
      <c r="AD410" s="140">
        <f t="shared" si="566"/>
        <v>601.46</v>
      </c>
      <c r="AE410" s="140">
        <f t="shared" si="566"/>
        <v>37.27</v>
      </c>
      <c r="AF410" s="140">
        <f t="shared" si="566"/>
        <v>0</v>
      </c>
      <c r="AG410" s="140">
        <f t="shared" si="566"/>
        <v>0</v>
      </c>
      <c r="AH410" s="140">
        <f t="shared" si="566"/>
        <v>1577.84</v>
      </c>
      <c r="AI410" s="139" t="s">
        <v>32</v>
      </c>
    </row>
    <row r="411" s="115" customFormat="1" ht="17" customHeight="1" spans="1:35">
      <c r="A411" s="129">
        <f t="shared" si="542"/>
        <v>408</v>
      </c>
      <c r="B411" s="49" t="s">
        <v>119</v>
      </c>
      <c r="C411" s="52" t="s">
        <v>1184</v>
      </c>
      <c r="D411" s="297" t="s">
        <v>1185</v>
      </c>
      <c r="E411" s="130">
        <v>3726.65</v>
      </c>
      <c r="F411" s="130">
        <v>3726.65</v>
      </c>
      <c r="G411" s="130">
        <v>6014.67</v>
      </c>
      <c r="H411" s="130">
        <v>3726.65</v>
      </c>
      <c r="I411" s="164"/>
      <c r="J411" s="130"/>
      <c r="K411" s="49">
        <f t="shared" si="543"/>
        <v>44.72</v>
      </c>
      <c r="L411" s="49">
        <f t="shared" si="544"/>
        <v>596.26</v>
      </c>
      <c r="M411" s="130">
        <f t="shared" si="545"/>
        <v>481.17</v>
      </c>
      <c r="N411" s="49">
        <f t="shared" si="546"/>
        <v>26.09</v>
      </c>
      <c r="O411" s="130">
        <f t="shared" si="547"/>
        <v>0</v>
      </c>
      <c r="P411" s="130">
        <f t="shared" si="548"/>
        <v>0</v>
      </c>
      <c r="Q411" s="130">
        <f t="shared" si="549"/>
        <v>1148.24</v>
      </c>
      <c r="R411" s="49">
        <f t="shared" si="550"/>
        <v>0</v>
      </c>
      <c r="S411" s="49">
        <f t="shared" si="551"/>
        <v>298.13</v>
      </c>
      <c r="T411" s="130">
        <f t="shared" si="552"/>
        <v>120.29</v>
      </c>
      <c r="U411" s="49">
        <f t="shared" si="553"/>
        <v>11.18</v>
      </c>
      <c r="V411" s="130">
        <f t="shared" si="554"/>
        <v>0</v>
      </c>
      <c r="W411" s="130">
        <f t="shared" si="555"/>
        <v>0</v>
      </c>
      <c r="X411" s="49">
        <f t="shared" si="556"/>
        <v>429.6</v>
      </c>
      <c r="Y411" s="49">
        <f t="shared" si="557"/>
        <v>1577.84</v>
      </c>
      <c r="Z411" s="136"/>
      <c r="AA411" s="139" t="s">
        <v>51</v>
      </c>
      <c r="AB411" s="140">
        <f t="shared" ref="AB411:AH411" si="567">K411+R411</f>
        <v>44.72</v>
      </c>
      <c r="AC411" s="140">
        <f t="shared" si="567"/>
        <v>894.39</v>
      </c>
      <c r="AD411" s="140">
        <f t="shared" si="567"/>
        <v>601.46</v>
      </c>
      <c r="AE411" s="140">
        <f t="shared" si="567"/>
        <v>37.27</v>
      </c>
      <c r="AF411" s="140">
        <f t="shared" si="567"/>
        <v>0</v>
      </c>
      <c r="AG411" s="140">
        <f t="shared" si="567"/>
        <v>0</v>
      </c>
      <c r="AH411" s="140">
        <f t="shared" si="567"/>
        <v>1577.84</v>
      </c>
      <c r="AI411" s="139" t="s">
        <v>32</v>
      </c>
    </row>
    <row r="412" s="115" customFormat="1" ht="17" customHeight="1" spans="1:35">
      <c r="A412" s="129">
        <f t="shared" si="542"/>
        <v>409</v>
      </c>
      <c r="B412" s="49" t="s">
        <v>411</v>
      </c>
      <c r="C412" s="100" t="s">
        <v>1186</v>
      </c>
      <c r="D412" s="233" t="s">
        <v>1187</v>
      </c>
      <c r="E412" s="130">
        <v>3726.65</v>
      </c>
      <c r="F412" s="130">
        <v>3726.65</v>
      </c>
      <c r="G412" s="130">
        <v>6014.67</v>
      </c>
      <c r="H412" s="130">
        <v>3726.65</v>
      </c>
      <c r="I412" s="164"/>
      <c r="J412" s="130"/>
      <c r="K412" s="49">
        <f t="shared" si="543"/>
        <v>44.72</v>
      </c>
      <c r="L412" s="49">
        <f t="shared" si="544"/>
        <v>596.26</v>
      </c>
      <c r="M412" s="130">
        <f t="shared" si="545"/>
        <v>481.17</v>
      </c>
      <c r="N412" s="49">
        <f t="shared" si="546"/>
        <v>26.09</v>
      </c>
      <c r="O412" s="130">
        <f t="shared" si="547"/>
        <v>0</v>
      </c>
      <c r="P412" s="130">
        <f t="shared" si="548"/>
        <v>0</v>
      </c>
      <c r="Q412" s="130">
        <f t="shared" si="549"/>
        <v>1148.24</v>
      </c>
      <c r="R412" s="49">
        <f t="shared" si="550"/>
        <v>0</v>
      </c>
      <c r="S412" s="49">
        <f t="shared" si="551"/>
        <v>298.13</v>
      </c>
      <c r="T412" s="130">
        <f t="shared" si="552"/>
        <v>120.29</v>
      </c>
      <c r="U412" s="49">
        <f t="shared" si="553"/>
        <v>11.18</v>
      </c>
      <c r="V412" s="130">
        <f t="shared" si="554"/>
        <v>0</v>
      </c>
      <c r="W412" s="130">
        <f t="shared" si="555"/>
        <v>0</v>
      </c>
      <c r="X412" s="49">
        <f t="shared" si="556"/>
        <v>429.6</v>
      </c>
      <c r="Y412" s="49">
        <f t="shared" si="557"/>
        <v>1577.84</v>
      </c>
      <c r="Z412" s="136"/>
      <c r="AA412" s="139" t="s">
        <v>76</v>
      </c>
      <c r="AB412" s="140">
        <f t="shared" ref="AB412:AH412" si="568">K412+R412</f>
        <v>44.72</v>
      </c>
      <c r="AC412" s="140">
        <f t="shared" si="568"/>
        <v>894.39</v>
      </c>
      <c r="AD412" s="140">
        <f t="shared" si="568"/>
        <v>601.46</v>
      </c>
      <c r="AE412" s="140">
        <f t="shared" si="568"/>
        <v>37.27</v>
      </c>
      <c r="AF412" s="140">
        <f t="shared" si="568"/>
        <v>0</v>
      </c>
      <c r="AG412" s="140">
        <f t="shared" si="568"/>
        <v>0</v>
      </c>
      <c r="AH412" s="140">
        <f t="shared" si="568"/>
        <v>1577.84</v>
      </c>
      <c r="AI412" s="139" t="s">
        <v>32</v>
      </c>
    </row>
    <row r="413" ht="17" customHeight="1" spans="1:35">
      <c r="A413" s="129">
        <f t="shared" si="542"/>
        <v>410</v>
      </c>
      <c r="B413" s="49" t="s">
        <v>262</v>
      </c>
      <c r="C413" s="100" t="s">
        <v>1188</v>
      </c>
      <c r="D413" s="233" t="s">
        <v>1189</v>
      </c>
      <c r="E413" s="130">
        <v>3726.65</v>
      </c>
      <c r="F413" s="130">
        <v>3726.65</v>
      </c>
      <c r="G413" s="130">
        <v>6014.67</v>
      </c>
      <c r="H413" s="130">
        <v>3726.65</v>
      </c>
      <c r="I413" s="164"/>
      <c r="J413" s="130"/>
      <c r="K413" s="49">
        <f t="shared" si="543"/>
        <v>44.72</v>
      </c>
      <c r="L413" s="49">
        <f t="shared" si="544"/>
        <v>596.26</v>
      </c>
      <c r="M413" s="130">
        <f t="shared" si="545"/>
        <v>481.17</v>
      </c>
      <c r="N413" s="49">
        <f t="shared" si="546"/>
        <v>26.09</v>
      </c>
      <c r="O413" s="130">
        <f t="shared" si="547"/>
        <v>0</v>
      </c>
      <c r="P413" s="130">
        <f t="shared" si="548"/>
        <v>0</v>
      </c>
      <c r="Q413" s="130">
        <f t="shared" si="549"/>
        <v>1148.24</v>
      </c>
      <c r="R413" s="49">
        <f t="shared" si="550"/>
        <v>0</v>
      </c>
      <c r="S413" s="49">
        <f t="shared" si="551"/>
        <v>298.13</v>
      </c>
      <c r="T413" s="130">
        <f t="shared" si="552"/>
        <v>120.29</v>
      </c>
      <c r="U413" s="49">
        <f t="shared" si="553"/>
        <v>11.18</v>
      </c>
      <c r="V413" s="130">
        <f t="shared" si="554"/>
        <v>0</v>
      </c>
      <c r="W413" s="130">
        <f t="shared" si="555"/>
        <v>0</v>
      </c>
      <c r="X413" s="49">
        <f t="shared" si="556"/>
        <v>429.6</v>
      </c>
      <c r="Y413" s="49">
        <f t="shared" si="557"/>
        <v>1577.84</v>
      </c>
      <c r="Z413" s="136"/>
      <c r="AA413" s="139" t="s">
        <v>68</v>
      </c>
      <c r="AB413" s="140">
        <f t="shared" ref="AB413:AH413" si="569">K413+R413</f>
        <v>44.72</v>
      </c>
      <c r="AC413" s="140">
        <f t="shared" si="569"/>
        <v>894.39</v>
      </c>
      <c r="AD413" s="140">
        <f t="shared" si="569"/>
        <v>601.46</v>
      </c>
      <c r="AE413" s="140">
        <f t="shared" si="569"/>
        <v>37.27</v>
      </c>
      <c r="AF413" s="140">
        <f t="shared" si="569"/>
        <v>0</v>
      </c>
      <c r="AG413" s="140">
        <f t="shared" si="569"/>
        <v>0</v>
      </c>
      <c r="AH413" s="140">
        <f t="shared" si="569"/>
        <v>1577.84</v>
      </c>
      <c r="AI413" s="139" t="s">
        <v>32</v>
      </c>
    </row>
    <row r="414" ht="17" customHeight="1" spans="1:35">
      <c r="A414" s="129">
        <f t="shared" si="542"/>
        <v>411</v>
      </c>
      <c r="B414" s="49" t="s">
        <v>212</v>
      </c>
      <c r="C414" s="52" t="s">
        <v>1197</v>
      </c>
      <c r="D414" s="160" t="s">
        <v>1198</v>
      </c>
      <c r="E414" s="130">
        <v>3726.65</v>
      </c>
      <c r="F414" s="130">
        <v>3726.65</v>
      </c>
      <c r="G414" s="130">
        <v>6014.67</v>
      </c>
      <c r="H414" s="130">
        <v>3726.65</v>
      </c>
      <c r="I414" s="164"/>
      <c r="J414" s="130"/>
      <c r="K414" s="49">
        <f t="shared" si="543"/>
        <v>44.72</v>
      </c>
      <c r="L414" s="49">
        <f t="shared" si="544"/>
        <v>596.26</v>
      </c>
      <c r="M414" s="130">
        <f t="shared" si="545"/>
        <v>481.17</v>
      </c>
      <c r="N414" s="49">
        <f t="shared" si="546"/>
        <v>26.09</v>
      </c>
      <c r="O414" s="130">
        <f t="shared" si="547"/>
        <v>0</v>
      </c>
      <c r="P414" s="130">
        <f t="shared" si="548"/>
        <v>0</v>
      </c>
      <c r="Q414" s="130">
        <f t="shared" si="549"/>
        <v>1148.24</v>
      </c>
      <c r="R414" s="49">
        <f t="shared" si="550"/>
        <v>0</v>
      </c>
      <c r="S414" s="49">
        <f t="shared" si="551"/>
        <v>298.13</v>
      </c>
      <c r="T414" s="130">
        <f t="shared" si="552"/>
        <v>120.29</v>
      </c>
      <c r="U414" s="49">
        <f t="shared" si="553"/>
        <v>11.18</v>
      </c>
      <c r="V414" s="130">
        <f t="shared" si="554"/>
        <v>0</v>
      </c>
      <c r="W414" s="130">
        <f t="shared" si="555"/>
        <v>0</v>
      </c>
      <c r="X414" s="49">
        <f t="shared" si="556"/>
        <v>429.6</v>
      </c>
      <c r="Y414" s="49">
        <f t="shared" si="557"/>
        <v>1577.84</v>
      </c>
      <c r="Z414" s="136"/>
      <c r="AA414" s="139" t="s">
        <v>67</v>
      </c>
      <c r="AB414" s="140">
        <f t="shared" ref="AB414:AH414" si="570">K414+R414</f>
        <v>44.72</v>
      </c>
      <c r="AC414" s="140">
        <f t="shared" si="570"/>
        <v>894.39</v>
      </c>
      <c r="AD414" s="140">
        <f t="shared" si="570"/>
        <v>601.46</v>
      </c>
      <c r="AE414" s="140">
        <f t="shared" si="570"/>
        <v>37.27</v>
      </c>
      <c r="AF414" s="140">
        <f t="shared" si="570"/>
        <v>0</v>
      </c>
      <c r="AG414" s="140">
        <f t="shared" si="570"/>
        <v>0</v>
      </c>
      <c r="AH414" s="140">
        <f t="shared" si="570"/>
        <v>1577.84</v>
      </c>
      <c r="AI414" s="139" t="s">
        <v>32</v>
      </c>
    </row>
    <row r="415" ht="17" customHeight="1" spans="1:35">
      <c r="A415" s="129">
        <f t="shared" si="542"/>
        <v>412</v>
      </c>
      <c r="B415" s="49" t="s">
        <v>217</v>
      </c>
      <c r="C415" s="51" t="s">
        <v>1199</v>
      </c>
      <c r="D415" s="160" t="s">
        <v>1200</v>
      </c>
      <c r="E415" s="130">
        <v>3726.65</v>
      </c>
      <c r="F415" s="130">
        <v>3726.65</v>
      </c>
      <c r="G415" s="130">
        <v>6014.67</v>
      </c>
      <c r="H415" s="130">
        <v>3726.65</v>
      </c>
      <c r="I415" s="164"/>
      <c r="J415" s="130"/>
      <c r="K415" s="49">
        <f t="shared" si="543"/>
        <v>44.72</v>
      </c>
      <c r="L415" s="49">
        <f t="shared" si="544"/>
        <v>596.26</v>
      </c>
      <c r="M415" s="130">
        <f t="shared" si="545"/>
        <v>481.17</v>
      </c>
      <c r="N415" s="49">
        <f t="shared" si="546"/>
        <v>26.09</v>
      </c>
      <c r="O415" s="130">
        <f t="shared" si="547"/>
        <v>0</v>
      </c>
      <c r="P415" s="130">
        <f t="shared" si="548"/>
        <v>0</v>
      </c>
      <c r="Q415" s="130">
        <f t="shared" si="549"/>
        <v>1148.24</v>
      </c>
      <c r="R415" s="49">
        <f t="shared" si="550"/>
        <v>0</v>
      </c>
      <c r="S415" s="49">
        <f t="shared" si="551"/>
        <v>298.13</v>
      </c>
      <c r="T415" s="130">
        <f t="shared" si="552"/>
        <v>120.29</v>
      </c>
      <c r="U415" s="49">
        <f t="shared" si="553"/>
        <v>11.18</v>
      </c>
      <c r="V415" s="130">
        <f t="shared" si="554"/>
        <v>0</v>
      </c>
      <c r="W415" s="130">
        <f t="shared" si="555"/>
        <v>0</v>
      </c>
      <c r="X415" s="49">
        <f t="shared" si="556"/>
        <v>429.6</v>
      </c>
      <c r="Y415" s="49">
        <f t="shared" si="557"/>
        <v>1577.84</v>
      </c>
      <c r="Z415" s="136"/>
      <c r="AA415" s="139" t="s">
        <v>57</v>
      </c>
      <c r="AB415" s="140">
        <f t="shared" ref="AB415:AH415" si="571">K415+R415</f>
        <v>44.72</v>
      </c>
      <c r="AC415" s="140">
        <f t="shared" si="571"/>
        <v>894.39</v>
      </c>
      <c r="AD415" s="140">
        <f t="shared" si="571"/>
        <v>601.46</v>
      </c>
      <c r="AE415" s="140">
        <f t="shared" si="571"/>
        <v>37.27</v>
      </c>
      <c r="AF415" s="140">
        <f t="shared" si="571"/>
        <v>0</v>
      </c>
      <c r="AG415" s="140">
        <f t="shared" si="571"/>
        <v>0</v>
      </c>
      <c r="AH415" s="140">
        <f t="shared" si="571"/>
        <v>1577.84</v>
      </c>
      <c r="AI415" s="139" t="s">
        <v>32</v>
      </c>
    </row>
    <row r="416" ht="17" customHeight="1" spans="1:35">
      <c r="A416" s="129">
        <f t="shared" si="542"/>
        <v>413</v>
      </c>
      <c r="B416" s="49" t="s">
        <v>217</v>
      </c>
      <c r="C416" s="51" t="s">
        <v>1201</v>
      </c>
      <c r="D416" s="160" t="s">
        <v>1202</v>
      </c>
      <c r="E416" s="130">
        <v>3726.65</v>
      </c>
      <c r="F416" s="130">
        <v>3726.65</v>
      </c>
      <c r="G416" s="130">
        <v>6014.67</v>
      </c>
      <c r="H416" s="130">
        <v>3726.65</v>
      </c>
      <c r="I416" s="164"/>
      <c r="J416" s="130"/>
      <c r="K416" s="49">
        <f t="shared" si="543"/>
        <v>44.72</v>
      </c>
      <c r="L416" s="49">
        <f t="shared" si="544"/>
        <v>596.26</v>
      </c>
      <c r="M416" s="130">
        <f t="shared" si="545"/>
        <v>481.17</v>
      </c>
      <c r="N416" s="49">
        <f t="shared" si="546"/>
        <v>26.09</v>
      </c>
      <c r="O416" s="130">
        <f t="shared" si="547"/>
        <v>0</v>
      </c>
      <c r="P416" s="130">
        <f t="shared" si="548"/>
        <v>0</v>
      </c>
      <c r="Q416" s="130">
        <f t="shared" si="549"/>
        <v>1148.24</v>
      </c>
      <c r="R416" s="49">
        <f t="shared" si="550"/>
        <v>0</v>
      </c>
      <c r="S416" s="49">
        <f t="shared" si="551"/>
        <v>298.13</v>
      </c>
      <c r="T416" s="130">
        <f t="shared" si="552"/>
        <v>120.29</v>
      </c>
      <c r="U416" s="49">
        <f t="shared" si="553"/>
        <v>11.18</v>
      </c>
      <c r="V416" s="130">
        <f t="shared" si="554"/>
        <v>0</v>
      </c>
      <c r="W416" s="130">
        <f t="shared" si="555"/>
        <v>0</v>
      </c>
      <c r="X416" s="49">
        <f t="shared" si="556"/>
        <v>429.6</v>
      </c>
      <c r="Y416" s="49">
        <f t="shared" si="557"/>
        <v>1577.84</v>
      </c>
      <c r="Z416" s="136"/>
      <c r="AA416" s="139" t="s">
        <v>57</v>
      </c>
      <c r="AB416" s="140">
        <f t="shared" ref="AB416:AH416" si="572">K416+R416</f>
        <v>44.72</v>
      </c>
      <c r="AC416" s="140">
        <f t="shared" si="572"/>
        <v>894.39</v>
      </c>
      <c r="AD416" s="140">
        <f t="shared" si="572"/>
        <v>601.46</v>
      </c>
      <c r="AE416" s="140">
        <f t="shared" si="572"/>
        <v>37.27</v>
      </c>
      <c r="AF416" s="140">
        <f t="shared" si="572"/>
        <v>0</v>
      </c>
      <c r="AG416" s="140">
        <f t="shared" si="572"/>
        <v>0</v>
      </c>
      <c r="AH416" s="140">
        <f t="shared" si="572"/>
        <v>1577.84</v>
      </c>
      <c r="AI416" s="139" t="s">
        <v>32</v>
      </c>
    </row>
    <row r="417" ht="17" customHeight="1" spans="1:35">
      <c r="A417" s="129">
        <f t="shared" si="542"/>
        <v>414</v>
      </c>
      <c r="B417" s="49" t="s">
        <v>146</v>
      </c>
      <c r="C417" s="51" t="s">
        <v>1203</v>
      </c>
      <c r="D417" s="468" t="s">
        <v>1204</v>
      </c>
      <c r="E417" s="130">
        <v>3726.65</v>
      </c>
      <c r="F417" s="130">
        <v>3726.65</v>
      </c>
      <c r="G417" s="130">
        <v>6014.67</v>
      </c>
      <c r="H417" s="130">
        <v>3726.65</v>
      </c>
      <c r="I417" s="164"/>
      <c r="J417" s="130"/>
      <c r="K417" s="49">
        <f t="shared" si="543"/>
        <v>44.72</v>
      </c>
      <c r="L417" s="49">
        <f t="shared" si="544"/>
        <v>596.26</v>
      </c>
      <c r="M417" s="130">
        <f t="shared" si="545"/>
        <v>481.17</v>
      </c>
      <c r="N417" s="49">
        <f t="shared" si="546"/>
        <v>26.09</v>
      </c>
      <c r="O417" s="130">
        <f t="shared" si="547"/>
        <v>0</v>
      </c>
      <c r="P417" s="130">
        <f t="shared" si="548"/>
        <v>0</v>
      </c>
      <c r="Q417" s="130">
        <f t="shared" si="549"/>
        <v>1148.24</v>
      </c>
      <c r="R417" s="49">
        <f t="shared" si="550"/>
        <v>0</v>
      </c>
      <c r="S417" s="49">
        <f t="shared" si="551"/>
        <v>298.13</v>
      </c>
      <c r="T417" s="130">
        <f t="shared" si="552"/>
        <v>120.29</v>
      </c>
      <c r="U417" s="49">
        <f t="shared" si="553"/>
        <v>11.18</v>
      </c>
      <c r="V417" s="130">
        <f t="shared" si="554"/>
        <v>0</v>
      </c>
      <c r="W417" s="130">
        <f t="shared" si="555"/>
        <v>0</v>
      </c>
      <c r="X417" s="49">
        <f t="shared" si="556"/>
        <v>429.6</v>
      </c>
      <c r="Y417" s="49">
        <f t="shared" si="557"/>
        <v>1577.84</v>
      </c>
      <c r="Z417" s="136"/>
      <c r="AA417" s="139" t="s">
        <v>87</v>
      </c>
      <c r="AB417" s="140">
        <f t="shared" ref="AB417:AH417" si="573">K417+R417</f>
        <v>44.72</v>
      </c>
      <c r="AC417" s="140">
        <f t="shared" si="573"/>
        <v>894.39</v>
      </c>
      <c r="AD417" s="140">
        <f t="shared" si="573"/>
        <v>601.46</v>
      </c>
      <c r="AE417" s="140">
        <f t="shared" si="573"/>
        <v>37.27</v>
      </c>
      <c r="AF417" s="140">
        <f t="shared" si="573"/>
        <v>0</v>
      </c>
      <c r="AG417" s="140">
        <f t="shared" si="573"/>
        <v>0</v>
      </c>
      <c r="AH417" s="140">
        <f t="shared" si="573"/>
        <v>1577.84</v>
      </c>
      <c r="AI417" s="139" t="s">
        <v>34</v>
      </c>
    </row>
    <row r="418" ht="17" customHeight="1" spans="1:35">
      <c r="A418" s="129">
        <f t="shared" si="542"/>
        <v>415</v>
      </c>
      <c r="B418" s="49" t="s">
        <v>568</v>
      </c>
      <c r="C418" s="52" t="s">
        <v>1205</v>
      </c>
      <c r="D418" s="160" t="s">
        <v>1206</v>
      </c>
      <c r="E418" s="130">
        <v>3726.65</v>
      </c>
      <c r="F418" s="130">
        <v>3726.65</v>
      </c>
      <c r="G418" s="130">
        <v>6014.67</v>
      </c>
      <c r="H418" s="130">
        <v>3726.65</v>
      </c>
      <c r="I418" s="164"/>
      <c r="J418" s="130"/>
      <c r="K418" s="49">
        <f t="shared" si="543"/>
        <v>44.72</v>
      </c>
      <c r="L418" s="49">
        <f t="shared" si="544"/>
        <v>596.26</v>
      </c>
      <c r="M418" s="130">
        <f t="shared" si="545"/>
        <v>481.17</v>
      </c>
      <c r="N418" s="49">
        <f t="shared" si="546"/>
        <v>26.09</v>
      </c>
      <c r="O418" s="130">
        <f t="shared" si="547"/>
        <v>0</v>
      </c>
      <c r="P418" s="130">
        <f t="shared" si="548"/>
        <v>0</v>
      </c>
      <c r="Q418" s="130">
        <f t="shared" si="549"/>
        <v>1148.24</v>
      </c>
      <c r="R418" s="49">
        <f t="shared" si="550"/>
        <v>0</v>
      </c>
      <c r="S418" s="49">
        <f t="shared" si="551"/>
        <v>298.13</v>
      </c>
      <c r="T418" s="130">
        <f t="shared" si="552"/>
        <v>120.29</v>
      </c>
      <c r="U418" s="49">
        <f t="shared" si="553"/>
        <v>11.18</v>
      </c>
      <c r="V418" s="130">
        <f t="shared" si="554"/>
        <v>0</v>
      </c>
      <c r="W418" s="130">
        <f t="shared" si="555"/>
        <v>0</v>
      </c>
      <c r="X418" s="49">
        <f t="shared" si="556"/>
        <v>429.6</v>
      </c>
      <c r="Y418" s="49">
        <f t="shared" si="557"/>
        <v>1577.84</v>
      </c>
      <c r="Z418" s="136"/>
      <c r="AA418" s="139" t="s">
        <v>54</v>
      </c>
      <c r="AB418" s="140">
        <f t="shared" ref="AB418:AH418" si="574">K418+R418</f>
        <v>44.72</v>
      </c>
      <c r="AC418" s="140">
        <f t="shared" si="574"/>
        <v>894.39</v>
      </c>
      <c r="AD418" s="140">
        <f t="shared" si="574"/>
        <v>601.46</v>
      </c>
      <c r="AE418" s="140">
        <f t="shared" si="574"/>
        <v>37.27</v>
      </c>
      <c r="AF418" s="140">
        <f t="shared" si="574"/>
        <v>0</v>
      </c>
      <c r="AG418" s="140">
        <f t="shared" si="574"/>
        <v>0</v>
      </c>
      <c r="AH418" s="140">
        <f t="shared" si="574"/>
        <v>1577.84</v>
      </c>
      <c r="AI418" s="139" t="s">
        <v>32</v>
      </c>
    </row>
    <row r="419" ht="17" customHeight="1" spans="1:35">
      <c r="A419" s="129">
        <f t="shared" si="542"/>
        <v>416</v>
      </c>
      <c r="B419" s="49" t="s">
        <v>411</v>
      </c>
      <c r="C419" s="52" t="s">
        <v>1207</v>
      </c>
      <c r="D419" s="160" t="s">
        <v>1208</v>
      </c>
      <c r="E419" s="130">
        <v>3726.65</v>
      </c>
      <c r="F419" s="130">
        <v>3726.65</v>
      </c>
      <c r="G419" s="130">
        <v>6014.67</v>
      </c>
      <c r="H419" s="130">
        <v>3726.65</v>
      </c>
      <c r="I419" s="164"/>
      <c r="J419" s="130"/>
      <c r="K419" s="49">
        <f t="shared" si="543"/>
        <v>44.72</v>
      </c>
      <c r="L419" s="49">
        <f t="shared" si="544"/>
        <v>596.26</v>
      </c>
      <c r="M419" s="130">
        <f t="shared" si="545"/>
        <v>481.17</v>
      </c>
      <c r="N419" s="49">
        <f t="shared" si="546"/>
        <v>26.09</v>
      </c>
      <c r="O419" s="130">
        <f t="shared" si="547"/>
        <v>0</v>
      </c>
      <c r="P419" s="130">
        <f t="shared" si="548"/>
        <v>0</v>
      </c>
      <c r="Q419" s="130">
        <f t="shared" si="549"/>
        <v>1148.24</v>
      </c>
      <c r="R419" s="49">
        <f t="shared" si="550"/>
        <v>0</v>
      </c>
      <c r="S419" s="49">
        <f t="shared" si="551"/>
        <v>298.13</v>
      </c>
      <c r="T419" s="130">
        <f t="shared" si="552"/>
        <v>120.29</v>
      </c>
      <c r="U419" s="49">
        <f t="shared" si="553"/>
        <v>11.18</v>
      </c>
      <c r="V419" s="130">
        <f t="shared" si="554"/>
        <v>0</v>
      </c>
      <c r="W419" s="130">
        <f t="shared" si="555"/>
        <v>0</v>
      </c>
      <c r="X419" s="49">
        <f t="shared" si="556"/>
        <v>429.6</v>
      </c>
      <c r="Y419" s="49">
        <f t="shared" si="557"/>
        <v>1577.84</v>
      </c>
      <c r="Z419" s="136"/>
      <c r="AA419" s="139" t="s">
        <v>76</v>
      </c>
      <c r="AB419" s="140">
        <f t="shared" ref="AB419:AH419" si="575">K419+R419</f>
        <v>44.72</v>
      </c>
      <c r="AC419" s="140">
        <f t="shared" si="575"/>
        <v>894.39</v>
      </c>
      <c r="AD419" s="140">
        <f t="shared" si="575"/>
        <v>601.46</v>
      </c>
      <c r="AE419" s="140">
        <f t="shared" si="575"/>
        <v>37.27</v>
      </c>
      <c r="AF419" s="140">
        <f t="shared" si="575"/>
        <v>0</v>
      </c>
      <c r="AG419" s="140">
        <f t="shared" si="575"/>
        <v>0</v>
      </c>
      <c r="AH419" s="140">
        <f t="shared" si="575"/>
        <v>1577.84</v>
      </c>
      <c r="AI419" s="139" t="s">
        <v>32</v>
      </c>
    </row>
    <row r="420" ht="17" customHeight="1" spans="1:35">
      <c r="A420" s="129">
        <f t="shared" si="542"/>
        <v>417</v>
      </c>
      <c r="B420" s="49" t="s">
        <v>119</v>
      </c>
      <c r="C420" s="52" t="s">
        <v>1209</v>
      </c>
      <c r="D420" s="160" t="s">
        <v>1210</v>
      </c>
      <c r="E420" s="130">
        <v>3726.65</v>
      </c>
      <c r="F420" s="130">
        <v>3726.65</v>
      </c>
      <c r="G420" s="130">
        <v>6014.67</v>
      </c>
      <c r="H420" s="130">
        <v>3726.65</v>
      </c>
      <c r="I420" s="164"/>
      <c r="J420" s="130"/>
      <c r="K420" s="49">
        <f t="shared" si="543"/>
        <v>44.72</v>
      </c>
      <c r="L420" s="49">
        <f t="shared" si="544"/>
        <v>596.26</v>
      </c>
      <c r="M420" s="130">
        <f t="shared" si="545"/>
        <v>481.17</v>
      </c>
      <c r="N420" s="49">
        <f t="shared" si="546"/>
        <v>26.09</v>
      </c>
      <c r="O420" s="130">
        <f t="shared" si="547"/>
        <v>0</v>
      </c>
      <c r="P420" s="130">
        <f t="shared" si="548"/>
        <v>0</v>
      </c>
      <c r="Q420" s="130">
        <f t="shared" si="549"/>
        <v>1148.24</v>
      </c>
      <c r="R420" s="49">
        <f t="shared" si="550"/>
        <v>0</v>
      </c>
      <c r="S420" s="49">
        <f t="shared" si="551"/>
        <v>298.13</v>
      </c>
      <c r="T420" s="130">
        <f t="shared" si="552"/>
        <v>120.29</v>
      </c>
      <c r="U420" s="49">
        <f t="shared" si="553"/>
        <v>11.18</v>
      </c>
      <c r="V420" s="130">
        <f t="shared" si="554"/>
        <v>0</v>
      </c>
      <c r="W420" s="130">
        <f t="shared" si="555"/>
        <v>0</v>
      </c>
      <c r="X420" s="49">
        <f t="shared" si="556"/>
        <v>429.6</v>
      </c>
      <c r="Y420" s="49">
        <f t="shared" si="557"/>
        <v>1577.84</v>
      </c>
      <c r="Z420" s="136"/>
      <c r="AA420" s="139" t="s">
        <v>75</v>
      </c>
      <c r="AB420" s="140">
        <f t="shared" ref="AB420:AH420" si="576">K420+R420</f>
        <v>44.72</v>
      </c>
      <c r="AC420" s="140">
        <f t="shared" si="576"/>
        <v>894.39</v>
      </c>
      <c r="AD420" s="140">
        <f t="shared" si="576"/>
        <v>601.46</v>
      </c>
      <c r="AE420" s="140">
        <f t="shared" si="576"/>
        <v>37.27</v>
      </c>
      <c r="AF420" s="140">
        <f t="shared" si="576"/>
        <v>0</v>
      </c>
      <c r="AG420" s="140">
        <f t="shared" si="576"/>
        <v>0</v>
      </c>
      <c r="AH420" s="140">
        <f t="shared" si="576"/>
        <v>1577.84</v>
      </c>
      <c r="AI420" s="139" t="s">
        <v>32</v>
      </c>
    </row>
    <row r="421" ht="17" customHeight="1" spans="1:35">
      <c r="A421" s="129">
        <f t="shared" si="542"/>
        <v>418</v>
      </c>
      <c r="B421" s="49" t="s">
        <v>217</v>
      </c>
      <c r="C421" s="52" t="s">
        <v>1211</v>
      </c>
      <c r="D421" s="160" t="s">
        <v>1212</v>
      </c>
      <c r="E421" s="130">
        <v>3726.65</v>
      </c>
      <c r="F421" s="130">
        <v>3726.65</v>
      </c>
      <c r="G421" s="130">
        <v>6014.67</v>
      </c>
      <c r="H421" s="130">
        <v>3726.65</v>
      </c>
      <c r="I421" s="164"/>
      <c r="J421" s="130"/>
      <c r="K421" s="49">
        <f t="shared" si="543"/>
        <v>44.72</v>
      </c>
      <c r="L421" s="49">
        <f t="shared" si="544"/>
        <v>596.26</v>
      </c>
      <c r="M421" s="130">
        <f t="shared" si="545"/>
        <v>481.17</v>
      </c>
      <c r="N421" s="49">
        <f t="shared" si="546"/>
        <v>26.09</v>
      </c>
      <c r="O421" s="130">
        <f t="shared" si="547"/>
        <v>0</v>
      </c>
      <c r="P421" s="130">
        <f t="shared" si="548"/>
        <v>0</v>
      </c>
      <c r="Q421" s="130">
        <f t="shared" si="549"/>
        <v>1148.24</v>
      </c>
      <c r="R421" s="49">
        <f t="shared" si="550"/>
        <v>0</v>
      </c>
      <c r="S421" s="49">
        <f t="shared" si="551"/>
        <v>298.13</v>
      </c>
      <c r="T421" s="130">
        <f t="shared" si="552"/>
        <v>120.29</v>
      </c>
      <c r="U421" s="49">
        <f t="shared" si="553"/>
        <v>11.18</v>
      </c>
      <c r="V421" s="130">
        <f t="shared" si="554"/>
        <v>0</v>
      </c>
      <c r="W421" s="130">
        <f t="shared" si="555"/>
        <v>0</v>
      </c>
      <c r="X421" s="49">
        <f t="shared" si="556"/>
        <v>429.6</v>
      </c>
      <c r="Y421" s="49">
        <f t="shared" si="557"/>
        <v>1577.84</v>
      </c>
      <c r="Z421" s="136"/>
      <c r="AA421" s="139" t="s">
        <v>57</v>
      </c>
      <c r="AB421" s="140">
        <f t="shared" ref="AB421:AH421" si="577">K421+R421</f>
        <v>44.72</v>
      </c>
      <c r="AC421" s="140">
        <f t="shared" si="577"/>
        <v>894.39</v>
      </c>
      <c r="AD421" s="140">
        <f t="shared" si="577"/>
        <v>601.46</v>
      </c>
      <c r="AE421" s="140">
        <f t="shared" si="577"/>
        <v>37.27</v>
      </c>
      <c r="AF421" s="140">
        <f t="shared" si="577"/>
        <v>0</v>
      </c>
      <c r="AG421" s="140">
        <f t="shared" si="577"/>
        <v>0</v>
      </c>
      <c r="AH421" s="140">
        <f t="shared" si="577"/>
        <v>1577.84</v>
      </c>
      <c r="AI421" s="139" t="s">
        <v>32</v>
      </c>
    </row>
    <row r="422" ht="17" customHeight="1" spans="1:35">
      <c r="A422" s="129">
        <f t="shared" si="542"/>
        <v>419</v>
      </c>
      <c r="B422" s="49" t="s">
        <v>119</v>
      </c>
      <c r="C422" s="52" t="s">
        <v>1213</v>
      </c>
      <c r="D422" s="160" t="s">
        <v>1214</v>
      </c>
      <c r="E422" s="130">
        <v>3726.65</v>
      </c>
      <c r="F422" s="130">
        <v>3726.65</v>
      </c>
      <c r="G422" s="130">
        <v>6014.67</v>
      </c>
      <c r="H422" s="130">
        <v>3726.65</v>
      </c>
      <c r="I422" s="164"/>
      <c r="J422" s="130"/>
      <c r="K422" s="49">
        <f t="shared" si="543"/>
        <v>44.72</v>
      </c>
      <c r="L422" s="49">
        <f t="shared" si="544"/>
        <v>596.26</v>
      </c>
      <c r="M422" s="130">
        <f t="shared" si="545"/>
        <v>481.17</v>
      </c>
      <c r="N422" s="49">
        <f t="shared" si="546"/>
        <v>26.09</v>
      </c>
      <c r="O422" s="130">
        <f t="shared" si="547"/>
        <v>0</v>
      </c>
      <c r="P422" s="130">
        <f t="shared" si="548"/>
        <v>0</v>
      </c>
      <c r="Q422" s="130">
        <f t="shared" si="549"/>
        <v>1148.24</v>
      </c>
      <c r="R422" s="49">
        <f t="shared" si="550"/>
        <v>0</v>
      </c>
      <c r="S422" s="49">
        <f t="shared" si="551"/>
        <v>298.13</v>
      </c>
      <c r="T422" s="130">
        <f t="shared" si="552"/>
        <v>120.29</v>
      </c>
      <c r="U422" s="49">
        <f t="shared" si="553"/>
        <v>11.18</v>
      </c>
      <c r="V422" s="130">
        <f t="shared" si="554"/>
        <v>0</v>
      </c>
      <c r="W422" s="130">
        <f t="shared" si="555"/>
        <v>0</v>
      </c>
      <c r="X422" s="49">
        <f t="shared" si="556"/>
        <v>429.6</v>
      </c>
      <c r="Y422" s="49">
        <f t="shared" si="557"/>
        <v>1577.84</v>
      </c>
      <c r="Z422" s="136"/>
      <c r="AA422" s="139" t="s">
        <v>75</v>
      </c>
      <c r="AB422" s="140">
        <f t="shared" ref="AB422:AH422" si="578">K422+R422</f>
        <v>44.72</v>
      </c>
      <c r="AC422" s="140">
        <f t="shared" si="578"/>
        <v>894.39</v>
      </c>
      <c r="AD422" s="140">
        <f t="shared" si="578"/>
        <v>601.46</v>
      </c>
      <c r="AE422" s="140">
        <f t="shared" si="578"/>
        <v>37.27</v>
      </c>
      <c r="AF422" s="140">
        <f t="shared" si="578"/>
        <v>0</v>
      </c>
      <c r="AG422" s="140">
        <f t="shared" si="578"/>
        <v>0</v>
      </c>
      <c r="AH422" s="140">
        <f t="shared" si="578"/>
        <v>1577.84</v>
      </c>
      <c r="AI422" s="139" t="s">
        <v>32</v>
      </c>
    </row>
    <row r="423" ht="17" customHeight="1" spans="1:35">
      <c r="A423" s="129">
        <f t="shared" si="542"/>
        <v>420</v>
      </c>
      <c r="B423" s="49" t="s">
        <v>119</v>
      </c>
      <c r="C423" s="52" t="s">
        <v>1215</v>
      </c>
      <c r="D423" s="160" t="s">
        <v>1216</v>
      </c>
      <c r="E423" s="130">
        <v>3726.65</v>
      </c>
      <c r="F423" s="130">
        <v>3726.65</v>
      </c>
      <c r="G423" s="130">
        <v>6014.67</v>
      </c>
      <c r="H423" s="130">
        <v>3726.65</v>
      </c>
      <c r="I423" s="164"/>
      <c r="J423" s="130"/>
      <c r="K423" s="49">
        <f t="shared" si="543"/>
        <v>44.72</v>
      </c>
      <c r="L423" s="49">
        <f t="shared" si="544"/>
        <v>596.26</v>
      </c>
      <c r="M423" s="130">
        <f t="shared" si="545"/>
        <v>481.17</v>
      </c>
      <c r="N423" s="49">
        <f t="shared" si="546"/>
        <v>26.09</v>
      </c>
      <c r="O423" s="130">
        <f t="shared" si="547"/>
        <v>0</v>
      </c>
      <c r="P423" s="130">
        <f t="shared" si="548"/>
        <v>0</v>
      </c>
      <c r="Q423" s="130">
        <f t="shared" si="549"/>
        <v>1148.24</v>
      </c>
      <c r="R423" s="49">
        <f t="shared" si="550"/>
        <v>0</v>
      </c>
      <c r="S423" s="49">
        <f t="shared" si="551"/>
        <v>298.13</v>
      </c>
      <c r="T423" s="130">
        <f t="shared" si="552"/>
        <v>120.29</v>
      </c>
      <c r="U423" s="49">
        <f t="shared" si="553"/>
        <v>11.18</v>
      </c>
      <c r="V423" s="130">
        <f t="shared" si="554"/>
        <v>0</v>
      </c>
      <c r="W423" s="130">
        <f t="shared" si="555"/>
        <v>0</v>
      </c>
      <c r="X423" s="49">
        <f t="shared" si="556"/>
        <v>429.6</v>
      </c>
      <c r="Y423" s="49">
        <f t="shared" si="557"/>
        <v>1577.84</v>
      </c>
      <c r="Z423" s="136"/>
      <c r="AA423" s="139" t="s">
        <v>75</v>
      </c>
      <c r="AB423" s="140">
        <f t="shared" ref="AB423:AH423" si="579">K423+R423</f>
        <v>44.72</v>
      </c>
      <c r="AC423" s="140">
        <f t="shared" si="579"/>
        <v>894.39</v>
      </c>
      <c r="AD423" s="140">
        <f t="shared" si="579"/>
        <v>601.46</v>
      </c>
      <c r="AE423" s="140">
        <f t="shared" si="579"/>
        <v>37.27</v>
      </c>
      <c r="AF423" s="140">
        <f t="shared" si="579"/>
        <v>0</v>
      </c>
      <c r="AG423" s="140">
        <f t="shared" si="579"/>
        <v>0</v>
      </c>
      <c r="AH423" s="140">
        <f t="shared" si="579"/>
        <v>1577.84</v>
      </c>
      <c r="AI423" s="139" t="s">
        <v>32</v>
      </c>
    </row>
    <row r="424" ht="17" customHeight="1" spans="1:35">
      <c r="A424" s="129">
        <f t="shared" si="542"/>
        <v>421</v>
      </c>
      <c r="B424" s="49" t="s">
        <v>568</v>
      </c>
      <c r="C424" s="52" t="s">
        <v>1217</v>
      </c>
      <c r="D424" s="160" t="s">
        <v>1218</v>
      </c>
      <c r="E424" s="130">
        <v>3726.65</v>
      </c>
      <c r="F424" s="130">
        <v>3726.65</v>
      </c>
      <c r="G424" s="130">
        <v>6014.67</v>
      </c>
      <c r="H424" s="130">
        <v>3726.65</v>
      </c>
      <c r="I424" s="164"/>
      <c r="J424" s="130"/>
      <c r="K424" s="49">
        <f t="shared" si="543"/>
        <v>44.72</v>
      </c>
      <c r="L424" s="49">
        <f t="shared" si="544"/>
        <v>596.26</v>
      </c>
      <c r="M424" s="130">
        <f t="shared" si="545"/>
        <v>481.17</v>
      </c>
      <c r="N424" s="49">
        <f t="shared" si="546"/>
        <v>26.09</v>
      </c>
      <c r="O424" s="130">
        <f t="shared" si="547"/>
        <v>0</v>
      </c>
      <c r="P424" s="130">
        <f t="shared" si="548"/>
        <v>0</v>
      </c>
      <c r="Q424" s="130">
        <f t="shared" si="549"/>
        <v>1148.24</v>
      </c>
      <c r="R424" s="49">
        <f t="shared" si="550"/>
        <v>0</v>
      </c>
      <c r="S424" s="49">
        <f t="shared" si="551"/>
        <v>298.13</v>
      </c>
      <c r="T424" s="130">
        <f t="shared" si="552"/>
        <v>120.29</v>
      </c>
      <c r="U424" s="49">
        <f t="shared" si="553"/>
        <v>11.18</v>
      </c>
      <c r="V424" s="130">
        <f t="shared" si="554"/>
        <v>0</v>
      </c>
      <c r="W424" s="130">
        <f t="shared" si="555"/>
        <v>0</v>
      </c>
      <c r="X424" s="49">
        <f t="shared" si="556"/>
        <v>429.6</v>
      </c>
      <c r="Y424" s="49">
        <f t="shared" si="557"/>
        <v>1577.84</v>
      </c>
      <c r="Z424" s="136"/>
      <c r="AA424" s="139" t="s">
        <v>54</v>
      </c>
      <c r="AB424" s="140">
        <f t="shared" ref="AB424:AH424" si="580">K424+R424</f>
        <v>44.72</v>
      </c>
      <c r="AC424" s="140">
        <f t="shared" si="580"/>
        <v>894.39</v>
      </c>
      <c r="AD424" s="140">
        <f t="shared" si="580"/>
        <v>601.46</v>
      </c>
      <c r="AE424" s="140">
        <f t="shared" si="580"/>
        <v>37.27</v>
      </c>
      <c r="AF424" s="140">
        <f t="shared" si="580"/>
        <v>0</v>
      </c>
      <c r="AG424" s="140">
        <f t="shared" si="580"/>
        <v>0</v>
      </c>
      <c r="AH424" s="140">
        <f t="shared" si="580"/>
        <v>1577.84</v>
      </c>
      <c r="AI424" s="139" t="s">
        <v>32</v>
      </c>
    </row>
    <row r="425" ht="17" customHeight="1" spans="1:35">
      <c r="A425" s="129">
        <f t="shared" si="542"/>
        <v>422</v>
      </c>
      <c r="B425" s="49" t="s">
        <v>262</v>
      </c>
      <c r="C425" s="52" t="s">
        <v>1219</v>
      </c>
      <c r="D425" s="160" t="s">
        <v>1220</v>
      </c>
      <c r="E425" s="130">
        <v>3726.65</v>
      </c>
      <c r="F425" s="130">
        <v>3726.65</v>
      </c>
      <c r="G425" s="130">
        <v>6014.67</v>
      </c>
      <c r="H425" s="130">
        <v>3726.65</v>
      </c>
      <c r="I425" s="164"/>
      <c r="J425" s="130"/>
      <c r="K425" s="49">
        <f t="shared" si="543"/>
        <v>44.72</v>
      </c>
      <c r="L425" s="49">
        <f t="shared" si="544"/>
        <v>596.26</v>
      </c>
      <c r="M425" s="130">
        <f t="shared" si="545"/>
        <v>481.17</v>
      </c>
      <c r="N425" s="49">
        <f t="shared" si="546"/>
        <v>26.09</v>
      </c>
      <c r="O425" s="130">
        <f t="shared" si="547"/>
        <v>0</v>
      </c>
      <c r="P425" s="130">
        <f t="shared" si="548"/>
        <v>0</v>
      </c>
      <c r="Q425" s="130">
        <f t="shared" si="549"/>
        <v>1148.24</v>
      </c>
      <c r="R425" s="49">
        <f t="shared" si="550"/>
        <v>0</v>
      </c>
      <c r="S425" s="49">
        <f t="shared" si="551"/>
        <v>298.13</v>
      </c>
      <c r="T425" s="130">
        <f t="shared" si="552"/>
        <v>120.29</v>
      </c>
      <c r="U425" s="49">
        <f t="shared" si="553"/>
        <v>11.18</v>
      </c>
      <c r="V425" s="130">
        <f t="shared" si="554"/>
        <v>0</v>
      </c>
      <c r="W425" s="130">
        <f t="shared" si="555"/>
        <v>0</v>
      </c>
      <c r="X425" s="49">
        <f t="shared" si="556"/>
        <v>429.6</v>
      </c>
      <c r="Y425" s="49">
        <f t="shared" si="557"/>
        <v>1577.84</v>
      </c>
      <c r="Z425" s="136"/>
      <c r="AA425" s="139" t="s">
        <v>68</v>
      </c>
      <c r="AB425" s="140">
        <f t="shared" ref="AB425:AH425" si="581">K425+R425</f>
        <v>44.72</v>
      </c>
      <c r="AC425" s="140">
        <f t="shared" si="581"/>
        <v>894.39</v>
      </c>
      <c r="AD425" s="140">
        <f t="shared" si="581"/>
        <v>601.46</v>
      </c>
      <c r="AE425" s="140">
        <f t="shared" si="581"/>
        <v>37.27</v>
      </c>
      <c r="AF425" s="140">
        <f t="shared" si="581"/>
        <v>0</v>
      </c>
      <c r="AG425" s="140">
        <f t="shared" si="581"/>
        <v>0</v>
      </c>
      <c r="AH425" s="140">
        <f t="shared" si="581"/>
        <v>1577.84</v>
      </c>
      <c r="AI425" s="139" t="s">
        <v>32</v>
      </c>
    </row>
    <row r="426" ht="17" customHeight="1" spans="1:35">
      <c r="A426" s="129">
        <f t="shared" si="542"/>
        <v>423</v>
      </c>
      <c r="B426" s="49" t="s">
        <v>209</v>
      </c>
      <c r="C426" s="52" t="s">
        <v>1221</v>
      </c>
      <c r="D426" s="160" t="s">
        <v>1222</v>
      </c>
      <c r="E426" s="130">
        <v>3726.65</v>
      </c>
      <c r="F426" s="130">
        <v>3726.65</v>
      </c>
      <c r="G426" s="130">
        <v>6014.67</v>
      </c>
      <c r="H426" s="130">
        <v>3726.65</v>
      </c>
      <c r="I426" s="164"/>
      <c r="J426" s="130"/>
      <c r="K426" s="49">
        <f t="shared" si="543"/>
        <v>44.72</v>
      </c>
      <c r="L426" s="49">
        <f t="shared" si="544"/>
        <v>596.26</v>
      </c>
      <c r="M426" s="130">
        <f t="shared" si="545"/>
        <v>481.17</v>
      </c>
      <c r="N426" s="49">
        <f t="shared" si="546"/>
        <v>26.09</v>
      </c>
      <c r="O426" s="130">
        <f t="shared" si="547"/>
        <v>0</v>
      </c>
      <c r="P426" s="130">
        <f t="shared" si="548"/>
        <v>0</v>
      </c>
      <c r="Q426" s="130">
        <f t="shared" si="549"/>
        <v>1148.24</v>
      </c>
      <c r="R426" s="49">
        <f t="shared" si="550"/>
        <v>0</v>
      </c>
      <c r="S426" s="49">
        <f t="shared" si="551"/>
        <v>298.13</v>
      </c>
      <c r="T426" s="130">
        <f t="shared" si="552"/>
        <v>120.29</v>
      </c>
      <c r="U426" s="49">
        <f t="shared" si="553"/>
        <v>11.18</v>
      </c>
      <c r="V426" s="130">
        <f t="shared" si="554"/>
        <v>0</v>
      </c>
      <c r="W426" s="130">
        <f t="shared" si="555"/>
        <v>0</v>
      </c>
      <c r="X426" s="49">
        <f t="shared" si="556"/>
        <v>429.6</v>
      </c>
      <c r="Y426" s="49">
        <f t="shared" si="557"/>
        <v>1577.84</v>
      </c>
      <c r="Z426" s="136"/>
      <c r="AA426" s="139" t="s">
        <v>69</v>
      </c>
      <c r="AB426" s="140">
        <f t="shared" ref="AB426:AH426" si="582">K426+R426</f>
        <v>44.72</v>
      </c>
      <c r="AC426" s="140">
        <f t="shared" si="582"/>
        <v>894.39</v>
      </c>
      <c r="AD426" s="140">
        <f t="shared" si="582"/>
        <v>601.46</v>
      </c>
      <c r="AE426" s="140">
        <f t="shared" si="582"/>
        <v>37.27</v>
      </c>
      <c r="AF426" s="140">
        <f t="shared" si="582"/>
        <v>0</v>
      </c>
      <c r="AG426" s="140">
        <f t="shared" si="582"/>
        <v>0</v>
      </c>
      <c r="AH426" s="140">
        <f t="shared" si="582"/>
        <v>1577.84</v>
      </c>
      <c r="AI426" s="139" t="s">
        <v>32</v>
      </c>
    </row>
    <row r="427" s="225" customFormat="1" ht="17" customHeight="1" spans="1:35">
      <c r="A427" s="239">
        <f t="shared" si="542"/>
        <v>424</v>
      </c>
      <c r="B427" s="240" t="s">
        <v>411</v>
      </c>
      <c r="C427" s="252" t="s">
        <v>1223</v>
      </c>
      <c r="D427" s="295" t="s">
        <v>1224</v>
      </c>
      <c r="E427" s="242">
        <v>3726.65</v>
      </c>
      <c r="F427" s="242">
        <v>0</v>
      </c>
      <c r="G427" s="242">
        <v>0</v>
      </c>
      <c r="H427" s="242">
        <v>0</v>
      </c>
      <c r="I427" s="254"/>
      <c r="J427" s="242"/>
      <c r="K427" s="240">
        <f t="shared" si="543"/>
        <v>44.72</v>
      </c>
      <c r="L427" s="240">
        <f t="shared" si="544"/>
        <v>0</v>
      </c>
      <c r="M427" s="242">
        <f t="shared" si="545"/>
        <v>0</v>
      </c>
      <c r="N427" s="240">
        <f t="shared" si="546"/>
        <v>0</v>
      </c>
      <c r="O427" s="242">
        <f t="shared" si="547"/>
        <v>0</v>
      </c>
      <c r="P427" s="242">
        <f t="shared" si="548"/>
        <v>0</v>
      </c>
      <c r="Q427" s="242">
        <f t="shared" si="549"/>
        <v>44.72</v>
      </c>
      <c r="R427" s="240">
        <f t="shared" si="550"/>
        <v>0</v>
      </c>
      <c r="S427" s="240">
        <f t="shared" si="551"/>
        <v>0</v>
      </c>
      <c r="T427" s="242">
        <f t="shared" si="552"/>
        <v>0</v>
      </c>
      <c r="U427" s="240">
        <f t="shared" si="553"/>
        <v>0</v>
      </c>
      <c r="V427" s="242">
        <f t="shared" si="554"/>
        <v>0</v>
      </c>
      <c r="W427" s="242">
        <f t="shared" si="555"/>
        <v>0</v>
      </c>
      <c r="X427" s="240">
        <f t="shared" si="556"/>
        <v>0</v>
      </c>
      <c r="Y427" s="240">
        <f t="shared" si="557"/>
        <v>44.72</v>
      </c>
      <c r="Z427" s="259"/>
      <c r="AA427" s="257" t="s">
        <v>76</v>
      </c>
      <c r="AB427" s="258">
        <f t="shared" ref="AB427:AH427" si="583">K427+R427</f>
        <v>44.72</v>
      </c>
      <c r="AC427" s="258">
        <f t="shared" si="583"/>
        <v>0</v>
      </c>
      <c r="AD427" s="258">
        <f t="shared" si="583"/>
        <v>0</v>
      </c>
      <c r="AE427" s="258">
        <f t="shared" si="583"/>
        <v>0</v>
      </c>
      <c r="AF427" s="258">
        <f t="shared" si="583"/>
        <v>0</v>
      </c>
      <c r="AG427" s="258">
        <f t="shared" si="583"/>
        <v>0</v>
      </c>
      <c r="AH427" s="258">
        <f t="shared" si="583"/>
        <v>44.72</v>
      </c>
      <c r="AI427" s="257" t="s">
        <v>32</v>
      </c>
    </row>
    <row r="428" s="225" customFormat="1" ht="17" customHeight="1" spans="1:35">
      <c r="A428" s="239">
        <f t="shared" si="542"/>
        <v>425</v>
      </c>
      <c r="B428" s="240" t="s">
        <v>411</v>
      </c>
      <c r="C428" s="252" t="s">
        <v>1225</v>
      </c>
      <c r="D428" s="295" t="s">
        <v>1226</v>
      </c>
      <c r="E428" s="242">
        <v>3726.65</v>
      </c>
      <c r="F428" s="242">
        <v>0</v>
      </c>
      <c r="G428" s="242">
        <v>0</v>
      </c>
      <c r="H428" s="242">
        <v>0</v>
      </c>
      <c r="I428" s="254"/>
      <c r="J428" s="242"/>
      <c r="K428" s="240">
        <f t="shared" si="543"/>
        <v>44.72</v>
      </c>
      <c r="L428" s="240">
        <f t="shared" si="544"/>
        <v>0</v>
      </c>
      <c r="M428" s="242">
        <f t="shared" si="545"/>
        <v>0</v>
      </c>
      <c r="N428" s="240">
        <f t="shared" si="546"/>
        <v>0</v>
      </c>
      <c r="O428" s="242">
        <f t="shared" si="547"/>
        <v>0</v>
      </c>
      <c r="P428" s="242">
        <f t="shared" si="548"/>
        <v>0</v>
      </c>
      <c r="Q428" s="242">
        <f t="shared" si="549"/>
        <v>44.72</v>
      </c>
      <c r="R428" s="240">
        <f t="shared" si="550"/>
        <v>0</v>
      </c>
      <c r="S428" s="240">
        <f t="shared" si="551"/>
        <v>0</v>
      </c>
      <c r="T428" s="242">
        <f t="shared" si="552"/>
        <v>0</v>
      </c>
      <c r="U428" s="240">
        <f t="shared" si="553"/>
        <v>0</v>
      </c>
      <c r="V428" s="242">
        <f t="shared" si="554"/>
        <v>0</v>
      </c>
      <c r="W428" s="242">
        <f t="shared" si="555"/>
        <v>0</v>
      </c>
      <c r="X428" s="240">
        <f t="shared" si="556"/>
        <v>0</v>
      </c>
      <c r="Y428" s="240">
        <f t="shared" si="557"/>
        <v>44.72</v>
      </c>
      <c r="Z428" s="259"/>
      <c r="AA428" s="257" t="s">
        <v>76</v>
      </c>
      <c r="AB428" s="258">
        <f t="shared" ref="AB428:AH428" si="584">K428+R428</f>
        <v>44.72</v>
      </c>
      <c r="AC428" s="258">
        <f t="shared" si="584"/>
        <v>0</v>
      </c>
      <c r="AD428" s="258">
        <f t="shared" si="584"/>
        <v>0</v>
      </c>
      <c r="AE428" s="258">
        <f t="shared" si="584"/>
        <v>0</v>
      </c>
      <c r="AF428" s="258">
        <f t="shared" si="584"/>
        <v>0</v>
      </c>
      <c r="AG428" s="258">
        <f t="shared" si="584"/>
        <v>0</v>
      </c>
      <c r="AH428" s="258">
        <f t="shared" si="584"/>
        <v>44.72</v>
      </c>
      <c r="AI428" s="257" t="s">
        <v>32</v>
      </c>
    </row>
    <row r="429" s="225" customFormat="1" ht="17" customHeight="1" spans="1:35">
      <c r="A429" s="239">
        <f t="shared" si="542"/>
        <v>426</v>
      </c>
      <c r="B429" s="240" t="s">
        <v>411</v>
      </c>
      <c r="C429" s="252" t="s">
        <v>1227</v>
      </c>
      <c r="D429" s="295" t="s">
        <v>1228</v>
      </c>
      <c r="E429" s="242">
        <v>3726.65</v>
      </c>
      <c r="F429" s="242">
        <v>0</v>
      </c>
      <c r="G429" s="242">
        <v>0</v>
      </c>
      <c r="H429" s="242">
        <v>0</v>
      </c>
      <c r="I429" s="254"/>
      <c r="J429" s="242"/>
      <c r="K429" s="240">
        <f t="shared" si="543"/>
        <v>44.72</v>
      </c>
      <c r="L429" s="240">
        <f t="shared" si="544"/>
        <v>0</v>
      </c>
      <c r="M429" s="242">
        <f t="shared" si="545"/>
        <v>0</v>
      </c>
      <c r="N429" s="240">
        <f t="shared" si="546"/>
        <v>0</v>
      </c>
      <c r="O429" s="242">
        <f t="shared" si="547"/>
        <v>0</v>
      </c>
      <c r="P429" s="242">
        <f t="shared" si="548"/>
        <v>0</v>
      </c>
      <c r="Q429" s="242">
        <f t="shared" si="549"/>
        <v>44.72</v>
      </c>
      <c r="R429" s="240">
        <f t="shared" si="550"/>
        <v>0</v>
      </c>
      <c r="S429" s="240">
        <f t="shared" si="551"/>
        <v>0</v>
      </c>
      <c r="T429" s="242">
        <f t="shared" si="552"/>
        <v>0</v>
      </c>
      <c r="U429" s="240">
        <f t="shared" si="553"/>
        <v>0</v>
      </c>
      <c r="V429" s="242">
        <f t="shared" si="554"/>
        <v>0</v>
      </c>
      <c r="W429" s="242">
        <f t="shared" si="555"/>
        <v>0</v>
      </c>
      <c r="X429" s="240">
        <f t="shared" si="556"/>
        <v>0</v>
      </c>
      <c r="Y429" s="240">
        <f t="shared" si="557"/>
        <v>44.72</v>
      </c>
      <c r="Z429" s="259"/>
      <c r="AA429" s="257" t="s">
        <v>76</v>
      </c>
      <c r="AB429" s="258">
        <f t="shared" ref="AB429:AH429" si="585">K429+R429</f>
        <v>44.72</v>
      </c>
      <c r="AC429" s="258">
        <f t="shared" si="585"/>
        <v>0</v>
      </c>
      <c r="AD429" s="258">
        <f t="shared" si="585"/>
        <v>0</v>
      </c>
      <c r="AE429" s="258">
        <f t="shared" si="585"/>
        <v>0</v>
      </c>
      <c r="AF429" s="258">
        <f t="shared" si="585"/>
        <v>0</v>
      </c>
      <c r="AG429" s="258">
        <f t="shared" si="585"/>
        <v>0</v>
      </c>
      <c r="AH429" s="258">
        <f t="shared" si="585"/>
        <v>44.72</v>
      </c>
      <c r="AI429" s="257" t="s">
        <v>32</v>
      </c>
    </row>
    <row r="430" ht="17" customHeight="1" spans="1:35">
      <c r="A430" s="129">
        <f t="shared" si="542"/>
        <v>427</v>
      </c>
      <c r="B430" s="49" t="s">
        <v>568</v>
      </c>
      <c r="C430" s="52" t="s">
        <v>1229</v>
      </c>
      <c r="D430" s="160" t="s">
        <v>1230</v>
      </c>
      <c r="E430" s="130">
        <v>3726.65</v>
      </c>
      <c r="F430" s="130">
        <v>3726.65</v>
      </c>
      <c r="G430" s="130">
        <v>6014.67</v>
      </c>
      <c r="H430" s="130">
        <v>3726.65</v>
      </c>
      <c r="I430" s="164"/>
      <c r="J430" s="130"/>
      <c r="K430" s="49">
        <f t="shared" si="543"/>
        <v>44.72</v>
      </c>
      <c r="L430" s="49">
        <f t="shared" si="544"/>
        <v>596.26</v>
      </c>
      <c r="M430" s="130">
        <f t="shared" si="545"/>
        <v>481.17</v>
      </c>
      <c r="N430" s="49">
        <f t="shared" si="546"/>
        <v>26.09</v>
      </c>
      <c r="O430" s="130">
        <f t="shared" si="547"/>
        <v>0</v>
      </c>
      <c r="P430" s="130">
        <f t="shared" si="548"/>
        <v>0</v>
      </c>
      <c r="Q430" s="130">
        <f t="shared" si="549"/>
        <v>1148.24</v>
      </c>
      <c r="R430" s="49">
        <f t="shared" si="550"/>
        <v>0</v>
      </c>
      <c r="S430" s="49">
        <f t="shared" si="551"/>
        <v>298.13</v>
      </c>
      <c r="T430" s="130">
        <f t="shared" si="552"/>
        <v>120.29</v>
      </c>
      <c r="U430" s="49">
        <f t="shared" si="553"/>
        <v>11.18</v>
      </c>
      <c r="V430" s="130">
        <f t="shared" si="554"/>
        <v>0</v>
      </c>
      <c r="W430" s="130">
        <f t="shared" si="555"/>
        <v>0</v>
      </c>
      <c r="X430" s="49">
        <f t="shared" si="556"/>
        <v>429.6</v>
      </c>
      <c r="Y430" s="49">
        <f t="shared" si="557"/>
        <v>1577.84</v>
      </c>
      <c r="Z430" s="136"/>
      <c r="AA430" s="139" t="s">
        <v>54</v>
      </c>
      <c r="AB430" s="140">
        <f t="shared" ref="AB430:AH430" si="586">K430+R430</f>
        <v>44.72</v>
      </c>
      <c r="AC430" s="140">
        <f t="shared" si="586"/>
        <v>894.39</v>
      </c>
      <c r="AD430" s="140">
        <f t="shared" si="586"/>
        <v>601.46</v>
      </c>
      <c r="AE430" s="140">
        <f t="shared" si="586"/>
        <v>37.27</v>
      </c>
      <c r="AF430" s="140">
        <f t="shared" si="586"/>
        <v>0</v>
      </c>
      <c r="AG430" s="140">
        <f t="shared" si="586"/>
        <v>0</v>
      </c>
      <c r="AH430" s="140">
        <f t="shared" si="586"/>
        <v>1577.84</v>
      </c>
      <c r="AI430" s="139" t="s">
        <v>32</v>
      </c>
    </row>
    <row r="431" ht="17" customHeight="1" spans="1:35">
      <c r="A431" s="129">
        <f t="shared" si="542"/>
        <v>428</v>
      </c>
      <c r="B431" s="49" t="s">
        <v>1193</v>
      </c>
      <c r="C431" s="52" t="s">
        <v>1233</v>
      </c>
      <c r="D431" s="160" t="s">
        <v>1234</v>
      </c>
      <c r="E431" s="130">
        <v>3726.65</v>
      </c>
      <c r="F431" s="130">
        <v>3726.65</v>
      </c>
      <c r="G431" s="130">
        <v>6014.67</v>
      </c>
      <c r="H431" s="130">
        <v>3726.65</v>
      </c>
      <c r="I431" s="164">
        <v>3180</v>
      </c>
      <c r="J431" s="130"/>
      <c r="K431" s="49">
        <f t="shared" si="543"/>
        <v>44.72</v>
      </c>
      <c r="L431" s="49">
        <f t="shared" si="544"/>
        <v>596.26</v>
      </c>
      <c r="M431" s="130">
        <f t="shared" si="545"/>
        <v>481.17</v>
      </c>
      <c r="N431" s="49">
        <f t="shared" si="546"/>
        <v>26.09</v>
      </c>
      <c r="O431" s="130">
        <f t="shared" si="547"/>
        <v>159</v>
      </c>
      <c r="P431" s="130">
        <f t="shared" si="548"/>
        <v>0</v>
      </c>
      <c r="Q431" s="130">
        <f t="shared" si="549"/>
        <v>1307.24</v>
      </c>
      <c r="R431" s="49">
        <f t="shared" si="550"/>
        <v>0</v>
      </c>
      <c r="S431" s="49">
        <f t="shared" si="551"/>
        <v>298.13</v>
      </c>
      <c r="T431" s="130">
        <f t="shared" si="552"/>
        <v>120.29</v>
      </c>
      <c r="U431" s="49">
        <f t="shared" si="553"/>
        <v>11.18</v>
      </c>
      <c r="V431" s="130">
        <f t="shared" si="554"/>
        <v>159</v>
      </c>
      <c r="W431" s="130">
        <f t="shared" si="555"/>
        <v>0</v>
      </c>
      <c r="X431" s="49">
        <f t="shared" si="556"/>
        <v>588.6</v>
      </c>
      <c r="Y431" s="49">
        <f t="shared" si="557"/>
        <v>1895.84</v>
      </c>
      <c r="Z431" s="136"/>
      <c r="AA431" s="139" t="s">
        <v>81</v>
      </c>
      <c r="AB431" s="140">
        <f t="shared" ref="AB431:AH431" si="587">K431+R431</f>
        <v>44.72</v>
      </c>
      <c r="AC431" s="140">
        <f t="shared" si="587"/>
        <v>894.39</v>
      </c>
      <c r="AD431" s="140">
        <f t="shared" si="587"/>
        <v>601.46</v>
      </c>
      <c r="AE431" s="140">
        <f t="shared" si="587"/>
        <v>37.27</v>
      </c>
      <c r="AF431" s="140">
        <f t="shared" si="587"/>
        <v>318</v>
      </c>
      <c r="AG431" s="140">
        <f t="shared" si="587"/>
        <v>0</v>
      </c>
      <c r="AH431" s="140">
        <f t="shared" si="587"/>
        <v>1895.84</v>
      </c>
      <c r="AI431" s="139" t="s">
        <v>34</v>
      </c>
    </row>
    <row r="432" ht="17" customHeight="1" spans="1:35">
      <c r="A432" s="129">
        <f t="shared" si="542"/>
        <v>429</v>
      </c>
      <c r="B432" s="49" t="s">
        <v>1195</v>
      </c>
      <c r="C432" s="52" t="s">
        <v>1235</v>
      </c>
      <c r="D432" s="160" t="s">
        <v>1236</v>
      </c>
      <c r="E432" s="130">
        <v>3726.65</v>
      </c>
      <c r="F432" s="130">
        <v>3726.65</v>
      </c>
      <c r="G432" s="130">
        <v>6014.67</v>
      </c>
      <c r="H432" s="130">
        <v>3726.65</v>
      </c>
      <c r="I432" s="164">
        <v>3180</v>
      </c>
      <c r="J432" s="130"/>
      <c r="K432" s="49">
        <f t="shared" si="543"/>
        <v>44.72</v>
      </c>
      <c r="L432" s="49">
        <f t="shared" si="544"/>
        <v>596.26</v>
      </c>
      <c r="M432" s="130">
        <f t="shared" si="545"/>
        <v>481.17</v>
      </c>
      <c r="N432" s="49">
        <f t="shared" si="546"/>
        <v>26.09</v>
      </c>
      <c r="O432" s="130">
        <f t="shared" si="547"/>
        <v>159</v>
      </c>
      <c r="P432" s="130">
        <f t="shared" si="548"/>
        <v>0</v>
      </c>
      <c r="Q432" s="130">
        <f t="shared" si="549"/>
        <v>1307.24</v>
      </c>
      <c r="R432" s="49">
        <f t="shared" si="550"/>
        <v>0</v>
      </c>
      <c r="S432" s="49">
        <f t="shared" si="551"/>
        <v>298.13</v>
      </c>
      <c r="T432" s="130">
        <f t="shared" si="552"/>
        <v>120.29</v>
      </c>
      <c r="U432" s="49">
        <f t="shared" si="553"/>
        <v>11.18</v>
      </c>
      <c r="V432" s="130">
        <f t="shared" si="554"/>
        <v>159</v>
      </c>
      <c r="W432" s="130">
        <f t="shared" si="555"/>
        <v>0</v>
      </c>
      <c r="X432" s="49">
        <f t="shared" si="556"/>
        <v>588.6</v>
      </c>
      <c r="Y432" s="49">
        <f t="shared" si="557"/>
        <v>1895.84</v>
      </c>
      <c r="Z432" s="136"/>
      <c r="AA432" s="139" t="s">
        <v>81</v>
      </c>
      <c r="AB432" s="140">
        <f t="shared" ref="AB432:AH432" si="588">K432+R432</f>
        <v>44.72</v>
      </c>
      <c r="AC432" s="140">
        <f t="shared" si="588"/>
        <v>894.39</v>
      </c>
      <c r="AD432" s="140">
        <f t="shared" si="588"/>
        <v>601.46</v>
      </c>
      <c r="AE432" s="140">
        <f t="shared" si="588"/>
        <v>37.27</v>
      </c>
      <c r="AF432" s="140">
        <f t="shared" si="588"/>
        <v>318</v>
      </c>
      <c r="AG432" s="140">
        <f t="shared" si="588"/>
        <v>0</v>
      </c>
      <c r="AH432" s="140">
        <f t="shared" si="588"/>
        <v>1895.84</v>
      </c>
      <c r="AI432" s="139" t="s">
        <v>34</v>
      </c>
    </row>
    <row r="433" ht="17" customHeight="1" spans="1:35">
      <c r="A433" s="129">
        <f t="shared" si="542"/>
        <v>430</v>
      </c>
      <c r="B433" s="49" t="s">
        <v>568</v>
      </c>
      <c r="C433" s="52" t="s">
        <v>1237</v>
      </c>
      <c r="D433" s="160" t="s">
        <v>1238</v>
      </c>
      <c r="E433" s="130">
        <v>3726.65</v>
      </c>
      <c r="F433" s="130">
        <v>3726.65</v>
      </c>
      <c r="G433" s="130">
        <v>6014.67</v>
      </c>
      <c r="H433" s="130">
        <v>3726.65</v>
      </c>
      <c r="I433" s="164"/>
      <c r="J433" s="130"/>
      <c r="K433" s="49">
        <f t="shared" si="543"/>
        <v>44.72</v>
      </c>
      <c r="L433" s="49">
        <f t="shared" si="544"/>
        <v>596.26</v>
      </c>
      <c r="M433" s="130">
        <f t="shared" si="545"/>
        <v>481.17</v>
      </c>
      <c r="N433" s="49">
        <f t="shared" si="546"/>
        <v>26.09</v>
      </c>
      <c r="O433" s="130">
        <f t="shared" si="547"/>
        <v>0</v>
      </c>
      <c r="P433" s="130">
        <f t="shared" si="548"/>
        <v>0</v>
      </c>
      <c r="Q433" s="130">
        <f t="shared" si="549"/>
        <v>1148.24</v>
      </c>
      <c r="R433" s="49">
        <f t="shared" si="550"/>
        <v>0</v>
      </c>
      <c r="S433" s="49">
        <f t="shared" si="551"/>
        <v>298.13</v>
      </c>
      <c r="T433" s="130">
        <f t="shared" si="552"/>
        <v>120.29</v>
      </c>
      <c r="U433" s="49">
        <f t="shared" si="553"/>
        <v>11.18</v>
      </c>
      <c r="V433" s="130">
        <f t="shared" si="554"/>
        <v>0</v>
      </c>
      <c r="W433" s="130">
        <f t="shared" si="555"/>
        <v>0</v>
      </c>
      <c r="X433" s="49">
        <f t="shared" si="556"/>
        <v>429.6</v>
      </c>
      <c r="Y433" s="49">
        <f t="shared" si="557"/>
        <v>1577.84</v>
      </c>
      <c r="Z433" s="136"/>
      <c r="AA433" s="139" t="s">
        <v>54</v>
      </c>
      <c r="AB433" s="140">
        <f t="shared" ref="AB433:AH433" si="589">K433+R433</f>
        <v>44.72</v>
      </c>
      <c r="AC433" s="140">
        <f t="shared" si="589"/>
        <v>894.39</v>
      </c>
      <c r="AD433" s="140">
        <f t="shared" si="589"/>
        <v>601.46</v>
      </c>
      <c r="AE433" s="140">
        <f t="shared" si="589"/>
        <v>37.27</v>
      </c>
      <c r="AF433" s="140">
        <f t="shared" si="589"/>
        <v>0</v>
      </c>
      <c r="AG433" s="140">
        <f t="shared" si="589"/>
        <v>0</v>
      </c>
      <c r="AH433" s="140">
        <f t="shared" si="589"/>
        <v>1577.84</v>
      </c>
      <c r="AI433" s="139" t="s">
        <v>32</v>
      </c>
    </row>
    <row r="434" ht="17" customHeight="1" spans="1:35">
      <c r="A434" s="129">
        <f t="shared" si="542"/>
        <v>431</v>
      </c>
      <c r="B434" s="49" t="s">
        <v>119</v>
      </c>
      <c r="C434" s="52" t="s">
        <v>1241</v>
      </c>
      <c r="D434" s="160" t="s">
        <v>1242</v>
      </c>
      <c r="E434" s="130">
        <v>3726.65</v>
      </c>
      <c r="F434" s="130">
        <v>3726.65</v>
      </c>
      <c r="G434" s="130">
        <v>6014.67</v>
      </c>
      <c r="H434" s="130">
        <v>3726.65</v>
      </c>
      <c r="I434" s="164"/>
      <c r="J434" s="130"/>
      <c r="K434" s="49">
        <f t="shared" si="543"/>
        <v>44.72</v>
      </c>
      <c r="L434" s="49">
        <f t="shared" si="544"/>
        <v>596.26</v>
      </c>
      <c r="M434" s="130">
        <f t="shared" si="545"/>
        <v>481.17</v>
      </c>
      <c r="N434" s="49">
        <f t="shared" si="546"/>
        <v>26.09</v>
      </c>
      <c r="O434" s="130">
        <f t="shared" si="547"/>
        <v>0</v>
      </c>
      <c r="P434" s="130">
        <f t="shared" si="548"/>
        <v>0</v>
      </c>
      <c r="Q434" s="130">
        <f t="shared" si="549"/>
        <v>1148.24</v>
      </c>
      <c r="R434" s="49">
        <f t="shared" si="550"/>
        <v>0</v>
      </c>
      <c r="S434" s="49">
        <f t="shared" si="551"/>
        <v>298.13</v>
      </c>
      <c r="T434" s="130">
        <f t="shared" si="552"/>
        <v>120.29</v>
      </c>
      <c r="U434" s="49">
        <f t="shared" si="553"/>
        <v>11.18</v>
      </c>
      <c r="V434" s="130">
        <f t="shared" si="554"/>
        <v>0</v>
      </c>
      <c r="W434" s="130">
        <f t="shared" si="555"/>
        <v>0</v>
      </c>
      <c r="X434" s="49">
        <f t="shared" si="556"/>
        <v>429.6</v>
      </c>
      <c r="Y434" s="49">
        <f t="shared" si="557"/>
        <v>1577.84</v>
      </c>
      <c r="Z434" s="136"/>
      <c r="AA434" s="139" t="s">
        <v>78</v>
      </c>
      <c r="AB434" s="140">
        <f t="shared" ref="AB434:AH434" si="590">K434+R434</f>
        <v>44.72</v>
      </c>
      <c r="AC434" s="140">
        <f t="shared" si="590"/>
        <v>894.39</v>
      </c>
      <c r="AD434" s="140">
        <f t="shared" si="590"/>
        <v>601.46</v>
      </c>
      <c r="AE434" s="140">
        <f t="shared" si="590"/>
        <v>37.27</v>
      </c>
      <c r="AF434" s="140">
        <f t="shared" si="590"/>
        <v>0</v>
      </c>
      <c r="AG434" s="140">
        <f t="shared" si="590"/>
        <v>0</v>
      </c>
      <c r="AH434" s="140">
        <f t="shared" si="590"/>
        <v>1577.84</v>
      </c>
      <c r="AI434" s="139" t="s">
        <v>32</v>
      </c>
    </row>
    <row r="435" ht="17" customHeight="1" spans="1:35">
      <c r="A435" s="129">
        <f t="shared" si="542"/>
        <v>432</v>
      </c>
      <c r="B435" s="49" t="s">
        <v>201</v>
      </c>
      <c r="C435" s="52" t="s">
        <v>1243</v>
      </c>
      <c r="D435" s="160" t="s">
        <v>1244</v>
      </c>
      <c r="E435" s="130">
        <v>3726.65</v>
      </c>
      <c r="F435" s="130">
        <v>3726.65</v>
      </c>
      <c r="G435" s="130">
        <v>6014.67</v>
      </c>
      <c r="H435" s="130">
        <v>3726.65</v>
      </c>
      <c r="I435" s="164"/>
      <c r="J435" s="130"/>
      <c r="K435" s="49">
        <f t="shared" si="543"/>
        <v>44.72</v>
      </c>
      <c r="L435" s="49">
        <f t="shared" si="544"/>
        <v>596.26</v>
      </c>
      <c r="M435" s="130">
        <f t="shared" si="545"/>
        <v>481.17</v>
      </c>
      <c r="N435" s="49">
        <f t="shared" si="546"/>
        <v>26.09</v>
      </c>
      <c r="O435" s="130">
        <f t="shared" si="547"/>
        <v>0</v>
      </c>
      <c r="P435" s="130">
        <f t="shared" si="548"/>
        <v>0</v>
      </c>
      <c r="Q435" s="130">
        <f t="shared" si="549"/>
        <v>1148.24</v>
      </c>
      <c r="R435" s="49">
        <f t="shared" si="550"/>
        <v>0</v>
      </c>
      <c r="S435" s="49">
        <f t="shared" si="551"/>
        <v>298.13</v>
      </c>
      <c r="T435" s="130">
        <f t="shared" si="552"/>
        <v>120.29</v>
      </c>
      <c r="U435" s="49">
        <f t="shared" si="553"/>
        <v>11.18</v>
      </c>
      <c r="V435" s="130">
        <f t="shared" si="554"/>
        <v>0</v>
      </c>
      <c r="W435" s="130">
        <f t="shared" si="555"/>
        <v>0</v>
      </c>
      <c r="X435" s="49">
        <f t="shared" si="556"/>
        <v>429.6</v>
      </c>
      <c r="Y435" s="49">
        <f t="shared" si="557"/>
        <v>1577.84</v>
      </c>
      <c r="Z435" s="136"/>
      <c r="AA435" s="139" t="s">
        <v>66</v>
      </c>
      <c r="AB435" s="140">
        <f t="shared" ref="AB435:AH435" si="591">K435+R435</f>
        <v>44.72</v>
      </c>
      <c r="AC435" s="140">
        <f t="shared" si="591"/>
        <v>894.39</v>
      </c>
      <c r="AD435" s="140">
        <f t="shared" si="591"/>
        <v>601.46</v>
      </c>
      <c r="AE435" s="140">
        <f t="shared" si="591"/>
        <v>37.27</v>
      </c>
      <c r="AF435" s="140">
        <f t="shared" si="591"/>
        <v>0</v>
      </c>
      <c r="AG435" s="140">
        <f t="shared" si="591"/>
        <v>0</v>
      </c>
      <c r="AH435" s="140">
        <f t="shared" si="591"/>
        <v>1577.84</v>
      </c>
      <c r="AI435" s="139" t="s">
        <v>32</v>
      </c>
    </row>
    <row r="436" ht="17" customHeight="1" spans="1:35">
      <c r="A436" s="129">
        <f t="shared" si="542"/>
        <v>433</v>
      </c>
      <c r="B436" s="49" t="s">
        <v>568</v>
      </c>
      <c r="C436" s="52" t="s">
        <v>1245</v>
      </c>
      <c r="D436" s="160" t="s">
        <v>1246</v>
      </c>
      <c r="E436" s="130">
        <v>3726.65</v>
      </c>
      <c r="F436" s="130">
        <v>3726.65</v>
      </c>
      <c r="G436" s="130">
        <v>6014.67</v>
      </c>
      <c r="H436" s="130">
        <v>3726.65</v>
      </c>
      <c r="I436" s="164"/>
      <c r="J436" s="130"/>
      <c r="K436" s="49">
        <f t="shared" si="543"/>
        <v>44.72</v>
      </c>
      <c r="L436" s="49">
        <f t="shared" si="544"/>
        <v>596.26</v>
      </c>
      <c r="M436" s="130">
        <f t="shared" si="545"/>
        <v>481.17</v>
      </c>
      <c r="N436" s="49">
        <f t="shared" si="546"/>
        <v>26.09</v>
      </c>
      <c r="O436" s="130">
        <f t="shared" si="547"/>
        <v>0</v>
      </c>
      <c r="P436" s="130">
        <f t="shared" si="548"/>
        <v>0</v>
      </c>
      <c r="Q436" s="130">
        <f t="shared" si="549"/>
        <v>1148.24</v>
      </c>
      <c r="R436" s="49">
        <f t="shared" si="550"/>
        <v>0</v>
      </c>
      <c r="S436" s="49">
        <f t="shared" si="551"/>
        <v>298.13</v>
      </c>
      <c r="T436" s="130">
        <f t="shared" si="552"/>
        <v>120.29</v>
      </c>
      <c r="U436" s="49">
        <f t="shared" si="553"/>
        <v>11.18</v>
      </c>
      <c r="V436" s="130">
        <f t="shared" si="554"/>
        <v>0</v>
      </c>
      <c r="W436" s="130">
        <f t="shared" si="555"/>
        <v>0</v>
      </c>
      <c r="X436" s="49">
        <f t="shared" si="556"/>
        <v>429.6</v>
      </c>
      <c r="Y436" s="49">
        <f t="shared" si="557"/>
        <v>1577.84</v>
      </c>
      <c r="Z436" s="136"/>
      <c r="AA436" s="139" t="s">
        <v>54</v>
      </c>
      <c r="AB436" s="140">
        <f t="shared" ref="AB436:AH436" si="592">K436+R436</f>
        <v>44.72</v>
      </c>
      <c r="AC436" s="140">
        <f t="shared" si="592"/>
        <v>894.39</v>
      </c>
      <c r="AD436" s="140">
        <f t="shared" si="592"/>
        <v>601.46</v>
      </c>
      <c r="AE436" s="140">
        <f t="shared" si="592"/>
        <v>37.27</v>
      </c>
      <c r="AF436" s="140">
        <f t="shared" si="592"/>
        <v>0</v>
      </c>
      <c r="AG436" s="140">
        <f t="shared" si="592"/>
        <v>0</v>
      </c>
      <c r="AH436" s="140">
        <f t="shared" si="592"/>
        <v>1577.84</v>
      </c>
      <c r="AI436" s="139" t="s">
        <v>32</v>
      </c>
    </row>
    <row r="437" ht="17" customHeight="1" spans="1:35">
      <c r="A437" s="129">
        <f t="shared" si="542"/>
        <v>434</v>
      </c>
      <c r="B437" s="49" t="s">
        <v>209</v>
      </c>
      <c r="C437" s="52" t="s">
        <v>1247</v>
      </c>
      <c r="D437" s="160" t="s">
        <v>1248</v>
      </c>
      <c r="E437" s="130">
        <v>3726.65</v>
      </c>
      <c r="F437" s="130">
        <v>3726.65</v>
      </c>
      <c r="G437" s="130">
        <v>6014.67</v>
      </c>
      <c r="H437" s="130">
        <v>3726.65</v>
      </c>
      <c r="I437" s="164"/>
      <c r="J437" s="130"/>
      <c r="K437" s="49">
        <f t="shared" si="543"/>
        <v>44.72</v>
      </c>
      <c r="L437" s="49">
        <f t="shared" si="544"/>
        <v>596.26</v>
      </c>
      <c r="M437" s="130">
        <f t="shared" si="545"/>
        <v>481.17</v>
      </c>
      <c r="N437" s="49">
        <f t="shared" si="546"/>
        <v>26.09</v>
      </c>
      <c r="O437" s="130">
        <f t="shared" si="547"/>
        <v>0</v>
      </c>
      <c r="P437" s="130">
        <f t="shared" si="548"/>
        <v>0</v>
      </c>
      <c r="Q437" s="130">
        <f t="shared" si="549"/>
        <v>1148.24</v>
      </c>
      <c r="R437" s="49">
        <f t="shared" si="550"/>
        <v>0</v>
      </c>
      <c r="S437" s="49">
        <f t="shared" si="551"/>
        <v>298.13</v>
      </c>
      <c r="T437" s="130">
        <f t="shared" si="552"/>
        <v>120.29</v>
      </c>
      <c r="U437" s="49">
        <f t="shared" si="553"/>
        <v>11.18</v>
      </c>
      <c r="V437" s="130">
        <f t="shared" si="554"/>
        <v>0</v>
      </c>
      <c r="W437" s="130">
        <f t="shared" si="555"/>
        <v>0</v>
      </c>
      <c r="X437" s="49">
        <f t="shared" si="556"/>
        <v>429.6</v>
      </c>
      <c r="Y437" s="49">
        <f t="shared" si="557"/>
        <v>1577.84</v>
      </c>
      <c r="Z437" s="136"/>
      <c r="AA437" s="139" t="s">
        <v>69</v>
      </c>
      <c r="AB437" s="140">
        <f t="shared" ref="AB437:AH437" si="593">K437+R437</f>
        <v>44.72</v>
      </c>
      <c r="AC437" s="140">
        <f t="shared" si="593"/>
        <v>894.39</v>
      </c>
      <c r="AD437" s="140">
        <f t="shared" si="593"/>
        <v>601.46</v>
      </c>
      <c r="AE437" s="140">
        <f t="shared" si="593"/>
        <v>37.27</v>
      </c>
      <c r="AF437" s="140">
        <f t="shared" si="593"/>
        <v>0</v>
      </c>
      <c r="AG437" s="140">
        <f t="shared" si="593"/>
        <v>0</v>
      </c>
      <c r="AH437" s="140">
        <f t="shared" si="593"/>
        <v>1577.84</v>
      </c>
      <c r="AI437" s="139" t="s">
        <v>32</v>
      </c>
    </row>
    <row r="438" ht="17" customHeight="1" spans="1:35">
      <c r="A438" s="129">
        <f t="shared" si="542"/>
        <v>435</v>
      </c>
      <c r="B438" s="49" t="s">
        <v>262</v>
      </c>
      <c r="C438" s="52" t="s">
        <v>1249</v>
      </c>
      <c r="D438" s="160" t="s">
        <v>1250</v>
      </c>
      <c r="E438" s="130">
        <v>3726.65</v>
      </c>
      <c r="F438" s="130">
        <v>3726.65</v>
      </c>
      <c r="G438" s="130">
        <v>6014.67</v>
      </c>
      <c r="H438" s="130">
        <v>3726.65</v>
      </c>
      <c r="I438" s="164"/>
      <c r="J438" s="130"/>
      <c r="K438" s="49">
        <f t="shared" si="543"/>
        <v>44.72</v>
      </c>
      <c r="L438" s="49">
        <f t="shared" si="544"/>
        <v>596.26</v>
      </c>
      <c r="M438" s="130">
        <f t="shared" si="545"/>
        <v>481.17</v>
      </c>
      <c r="N438" s="49">
        <f t="shared" si="546"/>
        <v>26.09</v>
      </c>
      <c r="O438" s="130">
        <f t="shared" si="547"/>
        <v>0</v>
      </c>
      <c r="P438" s="130">
        <f t="shared" si="548"/>
        <v>0</v>
      </c>
      <c r="Q438" s="130">
        <f t="shared" si="549"/>
        <v>1148.24</v>
      </c>
      <c r="R438" s="49">
        <f t="shared" si="550"/>
        <v>0</v>
      </c>
      <c r="S438" s="49">
        <f t="shared" si="551"/>
        <v>298.13</v>
      </c>
      <c r="T438" s="130">
        <f t="shared" si="552"/>
        <v>120.29</v>
      </c>
      <c r="U438" s="49">
        <f t="shared" si="553"/>
        <v>11.18</v>
      </c>
      <c r="V438" s="130">
        <f t="shared" si="554"/>
        <v>0</v>
      </c>
      <c r="W438" s="130">
        <f t="shared" si="555"/>
        <v>0</v>
      </c>
      <c r="X438" s="49">
        <f t="shared" si="556"/>
        <v>429.6</v>
      </c>
      <c r="Y438" s="49">
        <f t="shared" si="557"/>
        <v>1577.84</v>
      </c>
      <c r="Z438" s="136"/>
      <c r="AA438" s="139" t="s">
        <v>68</v>
      </c>
      <c r="AB438" s="140">
        <f t="shared" ref="AB438:AH438" si="594">K438+R438</f>
        <v>44.72</v>
      </c>
      <c r="AC438" s="140">
        <f t="shared" si="594"/>
        <v>894.39</v>
      </c>
      <c r="AD438" s="140">
        <f t="shared" si="594"/>
        <v>601.46</v>
      </c>
      <c r="AE438" s="140">
        <f t="shared" si="594"/>
        <v>37.27</v>
      </c>
      <c r="AF438" s="140">
        <f t="shared" si="594"/>
        <v>0</v>
      </c>
      <c r="AG438" s="140">
        <f t="shared" si="594"/>
        <v>0</v>
      </c>
      <c r="AH438" s="140">
        <f t="shared" si="594"/>
        <v>1577.84</v>
      </c>
      <c r="AI438" s="139" t="s">
        <v>32</v>
      </c>
    </row>
    <row r="439" ht="17" customHeight="1" spans="1:35">
      <c r="A439" s="129">
        <f t="shared" si="542"/>
        <v>436</v>
      </c>
      <c r="B439" s="49" t="s">
        <v>568</v>
      </c>
      <c r="C439" s="52" t="s">
        <v>1251</v>
      </c>
      <c r="D439" s="160" t="s">
        <v>1252</v>
      </c>
      <c r="E439" s="130">
        <v>3726.65</v>
      </c>
      <c r="F439" s="130">
        <v>3726.65</v>
      </c>
      <c r="G439" s="130">
        <v>6014.67</v>
      </c>
      <c r="H439" s="130">
        <v>3726.65</v>
      </c>
      <c r="I439" s="164"/>
      <c r="J439" s="130"/>
      <c r="K439" s="49">
        <f t="shared" si="543"/>
        <v>44.72</v>
      </c>
      <c r="L439" s="49">
        <f t="shared" si="544"/>
        <v>596.26</v>
      </c>
      <c r="M439" s="130">
        <f t="shared" si="545"/>
        <v>481.17</v>
      </c>
      <c r="N439" s="49">
        <f t="shared" si="546"/>
        <v>26.09</v>
      </c>
      <c r="O439" s="130">
        <f t="shared" si="547"/>
        <v>0</v>
      </c>
      <c r="P439" s="130">
        <f t="shared" si="548"/>
        <v>0</v>
      </c>
      <c r="Q439" s="130">
        <f t="shared" si="549"/>
        <v>1148.24</v>
      </c>
      <c r="R439" s="49">
        <f t="shared" si="550"/>
        <v>0</v>
      </c>
      <c r="S439" s="49">
        <f t="shared" si="551"/>
        <v>298.13</v>
      </c>
      <c r="T439" s="130">
        <f t="shared" si="552"/>
        <v>120.29</v>
      </c>
      <c r="U439" s="49">
        <f t="shared" si="553"/>
        <v>11.18</v>
      </c>
      <c r="V439" s="130">
        <f t="shared" si="554"/>
        <v>0</v>
      </c>
      <c r="W439" s="130">
        <f t="shared" si="555"/>
        <v>0</v>
      </c>
      <c r="X439" s="49">
        <f t="shared" si="556"/>
        <v>429.6</v>
      </c>
      <c r="Y439" s="49">
        <f t="shared" si="557"/>
        <v>1577.84</v>
      </c>
      <c r="Z439" s="136"/>
      <c r="AA439" s="139" t="s">
        <v>54</v>
      </c>
      <c r="AB439" s="140">
        <f t="shared" ref="AB439:AH439" si="595">K439+R439</f>
        <v>44.72</v>
      </c>
      <c r="AC439" s="140">
        <f t="shared" si="595"/>
        <v>894.39</v>
      </c>
      <c r="AD439" s="140">
        <f t="shared" si="595"/>
        <v>601.46</v>
      </c>
      <c r="AE439" s="140">
        <f t="shared" si="595"/>
        <v>37.27</v>
      </c>
      <c r="AF439" s="140">
        <f t="shared" si="595"/>
        <v>0</v>
      </c>
      <c r="AG439" s="140">
        <f t="shared" si="595"/>
        <v>0</v>
      </c>
      <c r="AH439" s="140">
        <f t="shared" si="595"/>
        <v>1577.84</v>
      </c>
      <c r="AI439" s="139" t="s">
        <v>32</v>
      </c>
    </row>
    <row r="440" ht="17" customHeight="1" spans="1:35">
      <c r="A440" s="129">
        <f t="shared" si="542"/>
        <v>437</v>
      </c>
      <c r="B440" s="49" t="s">
        <v>223</v>
      </c>
      <c r="C440" s="52" t="s">
        <v>1253</v>
      </c>
      <c r="D440" s="160" t="s">
        <v>1254</v>
      </c>
      <c r="E440" s="130">
        <v>3726.65</v>
      </c>
      <c r="F440" s="130">
        <v>3726.65</v>
      </c>
      <c r="G440" s="130">
        <v>6014.67</v>
      </c>
      <c r="H440" s="130">
        <v>3726.65</v>
      </c>
      <c r="I440" s="164"/>
      <c r="J440" s="130"/>
      <c r="K440" s="49">
        <f t="shared" si="543"/>
        <v>44.72</v>
      </c>
      <c r="L440" s="49">
        <f t="shared" si="544"/>
        <v>596.26</v>
      </c>
      <c r="M440" s="130">
        <f t="shared" si="545"/>
        <v>481.17</v>
      </c>
      <c r="N440" s="49">
        <f t="shared" si="546"/>
        <v>26.09</v>
      </c>
      <c r="O440" s="130">
        <f t="shared" si="547"/>
        <v>0</v>
      </c>
      <c r="P440" s="130">
        <f t="shared" si="548"/>
        <v>0</v>
      </c>
      <c r="Q440" s="130">
        <f t="shared" si="549"/>
        <v>1148.24</v>
      </c>
      <c r="R440" s="49">
        <f t="shared" si="550"/>
        <v>0</v>
      </c>
      <c r="S440" s="49">
        <f t="shared" si="551"/>
        <v>298.13</v>
      </c>
      <c r="T440" s="130">
        <f t="shared" si="552"/>
        <v>120.29</v>
      </c>
      <c r="U440" s="49">
        <f t="shared" si="553"/>
        <v>11.18</v>
      </c>
      <c r="V440" s="130">
        <f t="shared" si="554"/>
        <v>0</v>
      </c>
      <c r="W440" s="130">
        <f t="shared" si="555"/>
        <v>0</v>
      </c>
      <c r="X440" s="49">
        <f t="shared" si="556"/>
        <v>429.6</v>
      </c>
      <c r="Y440" s="49">
        <f t="shared" si="557"/>
        <v>1577.84</v>
      </c>
      <c r="Z440" s="136"/>
      <c r="AA440" s="139" t="s">
        <v>71</v>
      </c>
      <c r="AB440" s="140">
        <f t="shared" ref="AB440:AH440" si="596">K440+R440</f>
        <v>44.72</v>
      </c>
      <c r="AC440" s="140">
        <f t="shared" si="596"/>
        <v>894.39</v>
      </c>
      <c r="AD440" s="140">
        <f t="shared" si="596"/>
        <v>601.46</v>
      </c>
      <c r="AE440" s="140">
        <f t="shared" si="596"/>
        <v>37.27</v>
      </c>
      <c r="AF440" s="140">
        <f t="shared" si="596"/>
        <v>0</v>
      </c>
      <c r="AG440" s="140">
        <f t="shared" si="596"/>
        <v>0</v>
      </c>
      <c r="AH440" s="140">
        <f t="shared" si="596"/>
        <v>1577.84</v>
      </c>
      <c r="AI440" s="139" t="s">
        <v>35</v>
      </c>
    </row>
    <row r="441" ht="17" customHeight="1" spans="1:35">
      <c r="A441" s="129">
        <f t="shared" ref="A441:A458" si="597">ROW()-3</f>
        <v>438</v>
      </c>
      <c r="B441" s="49" t="s">
        <v>217</v>
      </c>
      <c r="C441" s="52" t="s">
        <v>1255</v>
      </c>
      <c r="D441" s="160" t="s">
        <v>1256</v>
      </c>
      <c r="E441" s="130">
        <v>3726.65</v>
      </c>
      <c r="F441" s="130">
        <v>3726.65</v>
      </c>
      <c r="G441" s="130">
        <v>6014.67</v>
      </c>
      <c r="H441" s="130">
        <v>3726.65</v>
      </c>
      <c r="I441" s="164"/>
      <c r="J441" s="130"/>
      <c r="K441" s="49">
        <f t="shared" ref="K441:K461" si="598">ROUND(E441*0.012,2)</f>
        <v>44.72</v>
      </c>
      <c r="L441" s="49">
        <f t="shared" ref="L441:L461" si="599">ROUND(F441*0.16,2)</f>
        <v>596.26</v>
      </c>
      <c r="M441" s="130">
        <f t="shared" ref="M441:M461" si="600">ROUND(G441*0.08,2)</f>
        <v>481.17</v>
      </c>
      <c r="N441" s="49">
        <f t="shared" ref="N441:N461" si="601">ROUND(H441*0.007,2)</f>
        <v>26.09</v>
      </c>
      <c r="O441" s="130">
        <f t="shared" ref="O441:O461" si="602">I441*5%</f>
        <v>0</v>
      </c>
      <c r="P441" s="130">
        <f t="shared" ref="P441:P461" si="603">J441*50%</f>
        <v>0</v>
      </c>
      <c r="Q441" s="130">
        <f t="shared" ref="Q441:Q461" si="604">SUM(K441:P441)</f>
        <v>1148.24</v>
      </c>
      <c r="R441" s="49">
        <f t="shared" ref="R441:R461" si="605">E441*0</f>
        <v>0</v>
      </c>
      <c r="S441" s="49">
        <f t="shared" ref="S441:S461" si="606">ROUND(F441*0.08,2)</f>
        <v>298.13</v>
      </c>
      <c r="T441" s="130">
        <f t="shared" ref="T441:T461" si="607">ROUND(G441*0.02,2)</f>
        <v>120.29</v>
      </c>
      <c r="U441" s="49">
        <f t="shared" ref="U441:U461" si="608">ROUND(H441*0.003,2)</f>
        <v>11.18</v>
      </c>
      <c r="V441" s="130">
        <f t="shared" ref="V441:V461" si="609">I441*5%</f>
        <v>0</v>
      </c>
      <c r="W441" s="130">
        <f t="shared" ref="W441:W461" si="610">J441*50%</f>
        <v>0</v>
      </c>
      <c r="X441" s="49">
        <f t="shared" ref="X441:X461" si="611">SUM(R441:W441)</f>
        <v>429.6</v>
      </c>
      <c r="Y441" s="49">
        <f t="shared" ref="Y441:Y461" si="612">Q441+X441</f>
        <v>1577.84</v>
      </c>
      <c r="Z441" s="136"/>
      <c r="AA441" s="139" t="s">
        <v>57</v>
      </c>
      <c r="AB441" s="140">
        <f t="shared" ref="AB441:AH441" si="613">K441+R441</f>
        <v>44.72</v>
      </c>
      <c r="AC441" s="140">
        <f t="shared" si="613"/>
        <v>894.39</v>
      </c>
      <c r="AD441" s="140">
        <f t="shared" si="613"/>
        <v>601.46</v>
      </c>
      <c r="AE441" s="140">
        <f t="shared" si="613"/>
        <v>37.27</v>
      </c>
      <c r="AF441" s="140">
        <f t="shared" si="613"/>
        <v>0</v>
      </c>
      <c r="AG441" s="140">
        <f t="shared" si="613"/>
        <v>0</v>
      </c>
      <c r="AH441" s="140">
        <f t="shared" si="613"/>
        <v>1577.84</v>
      </c>
      <c r="AI441" s="139" t="s">
        <v>32</v>
      </c>
    </row>
    <row r="442" s="225" customFormat="1" ht="17" customHeight="1" spans="1:35">
      <c r="A442" s="239">
        <f t="shared" si="597"/>
        <v>439</v>
      </c>
      <c r="B442" s="240" t="s">
        <v>217</v>
      </c>
      <c r="C442" s="252" t="s">
        <v>1257</v>
      </c>
      <c r="D442" s="295" t="s">
        <v>1258</v>
      </c>
      <c r="E442" s="242">
        <v>3726.65</v>
      </c>
      <c r="F442" s="242">
        <v>0</v>
      </c>
      <c r="G442" s="242">
        <v>0</v>
      </c>
      <c r="H442" s="242">
        <v>0</v>
      </c>
      <c r="I442" s="254"/>
      <c r="J442" s="242"/>
      <c r="K442" s="240">
        <f t="shared" si="598"/>
        <v>44.72</v>
      </c>
      <c r="L442" s="240">
        <f t="shared" si="599"/>
        <v>0</v>
      </c>
      <c r="M442" s="242">
        <f t="shared" si="600"/>
        <v>0</v>
      </c>
      <c r="N442" s="240">
        <f t="shared" si="601"/>
        <v>0</v>
      </c>
      <c r="O442" s="242">
        <f t="shared" si="602"/>
        <v>0</v>
      </c>
      <c r="P442" s="242">
        <f t="shared" si="603"/>
        <v>0</v>
      </c>
      <c r="Q442" s="242">
        <f t="shared" si="604"/>
        <v>44.72</v>
      </c>
      <c r="R442" s="240">
        <f t="shared" si="605"/>
        <v>0</v>
      </c>
      <c r="S442" s="240">
        <f t="shared" si="606"/>
        <v>0</v>
      </c>
      <c r="T442" s="242">
        <f t="shared" si="607"/>
        <v>0</v>
      </c>
      <c r="U442" s="240">
        <f t="shared" si="608"/>
        <v>0</v>
      </c>
      <c r="V442" s="242">
        <f t="shared" si="609"/>
        <v>0</v>
      </c>
      <c r="W442" s="242">
        <f t="shared" si="610"/>
        <v>0</v>
      </c>
      <c r="X442" s="240">
        <f t="shared" si="611"/>
        <v>0</v>
      </c>
      <c r="Y442" s="240">
        <f t="shared" si="612"/>
        <v>44.72</v>
      </c>
      <c r="Z442" s="259"/>
      <c r="AA442" s="257" t="s">
        <v>57</v>
      </c>
      <c r="AB442" s="258">
        <f t="shared" ref="AB442:AH442" si="614">K442+R442</f>
        <v>44.72</v>
      </c>
      <c r="AC442" s="258">
        <f t="shared" si="614"/>
        <v>0</v>
      </c>
      <c r="AD442" s="258">
        <f t="shared" si="614"/>
        <v>0</v>
      </c>
      <c r="AE442" s="258">
        <f t="shared" si="614"/>
        <v>0</v>
      </c>
      <c r="AF442" s="258">
        <f t="shared" si="614"/>
        <v>0</v>
      </c>
      <c r="AG442" s="258">
        <f t="shared" si="614"/>
        <v>0</v>
      </c>
      <c r="AH442" s="258">
        <f t="shared" si="614"/>
        <v>44.72</v>
      </c>
      <c r="AI442" s="257" t="s">
        <v>32</v>
      </c>
    </row>
    <row r="443" ht="17" customHeight="1" spans="1:35">
      <c r="A443" s="129">
        <f t="shared" si="597"/>
        <v>440</v>
      </c>
      <c r="B443" s="49" t="s">
        <v>119</v>
      </c>
      <c r="C443" s="52" t="s">
        <v>820</v>
      </c>
      <c r="D443" s="160" t="s">
        <v>821</v>
      </c>
      <c r="E443" s="130">
        <v>3726.65</v>
      </c>
      <c r="F443" s="130">
        <v>3726.65</v>
      </c>
      <c r="G443" s="130">
        <v>6014.67</v>
      </c>
      <c r="H443" s="130">
        <v>3726.65</v>
      </c>
      <c r="I443" s="164"/>
      <c r="J443" s="130"/>
      <c r="K443" s="49">
        <f t="shared" si="598"/>
        <v>44.72</v>
      </c>
      <c r="L443" s="49">
        <f t="shared" si="599"/>
        <v>596.26</v>
      </c>
      <c r="M443" s="130">
        <f t="shared" si="600"/>
        <v>481.17</v>
      </c>
      <c r="N443" s="49">
        <f t="shared" si="601"/>
        <v>26.09</v>
      </c>
      <c r="O443" s="130">
        <f t="shared" si="602"/>
        <v>0</v>
      </c>
      <c r="P443" s="130">
        <f t="shared" si="603"/>
        <v>0</v>
      </c>
      <c r="Q443" s="130">
        <f t="shared" si="604"/>
        <v>1148.24</v>
      </c>
      <c r="R443" s="49">
        <f t="shared" si="605"/>
        <v>0</v>
      </c>
      <c r="S443" s="49">
        <f t="shared" si="606"/>
        <v>298.13</v>
      </c>
      <c r="T443" s="130">
        <f t="shared" si="607"/>
        <v>120.29</v>
      </c>
      <c r="U443" s="49">
        <f t="shared" si="608"/>
        <v>11.18</v>
      </c>
      <c r="V443" s="130">
        <f t="shared" si="609"/>
        <v>0</v>
      </c>
      <c r="W443" s="130">
        <f t="shared" si="610"/>
        <v>0</v>
      </c>
      <c r="X443" s="49">
        <f t="shared" si="611"/>
        <v>429.6</v>
      </c>
      <c r="Y443" s="49">
        <f t="shared" si="612"/>
        <v>1577.84</v>
      </c>
      <c r="Z443" s="136"/>
      <c r="AA443" s="139" t="s">
        <v>78</v>
      </c>
      <c r="AB443" s="140">
        <f t="shared" ref="AB443:AH443" si="615">K443+R443</f>
        <v>44.72</v>
      </c>
      <c r="AC443" s="140">
        <f t="shared" si="615"/>
        <v>894.39</v>
      </c>
      <c r="AD443" s="140">
        <f t="shared" si="615"/>
        <v>601.46</v>
      </c>
      <c r="AE443" s="140">
        <f t="shared" si="615"/>
        <v>37.27</v>
      </c>
      <c r="AF443" s="140">
        <f t="shared" si="615"/>
        <v>0</v>
      </c>
      <c r="AG443" s="140">
        <f t="shared" si="615"/>
        <v>0</v>
      </c>
      <c r="AH443" s="140">
        <f t="shared" si="615"/>
        <v>1577.84</v>
      </c>
      <c r="AI443" s="139" t="s">
        <v>32</v>
      </c>
    </row>
    <row r="444" ht="17" customHeight="1" spans="1:35">
      <c r="A444" s="129">
        <f t="shared" si="597"/>
        <v>441</v>
      </c>
      <c r="B444" s="49" t="s">
        <v>262</v>
      </c>
      <c r="C444" s="52" t="s">
        <v>1259</v>
      </c>
      <c r="D444" s="160" t="s">
        <v>1260</v>
      </c>
      <c r="E444" s="130">
        <v>3726.65</v>
      </c>
      <c r="F444" s="130">
        <v>3726.65</v>
      </c>
      <c r="G444" s="130">
        <v>6014.67</v>
      </c>
      <c r="H444" s="130">
        <v>3726.65</v>
      </c>
      <c r="I444" s="164"/>
      <c r="J444" s="130"/>
      <c r="K444" s="49">
        <f t="shared" si="598"/>
        <v>44.72</v>
      </c>
      <c r="L444" s="49">
        <f t="shared" si="599"/>
        <v>596.26</v>
      </c>
      <c r="M444" s="130">
        <f t="shared" si="600"/>
        <v>481.17</v>
      </c>
      <c r="N444" s="49">
        <f t="shared" si="601"/>
        <v>26.09</v>
      </c>
      <c r="O444" s="130">
        <f t="shared" si="602"/>
        <v>0</v>
      </c>
      <c r="P444" s="130">
        <f t="shared" si="603"/>
        <v>0</v>
      </c>
      <c r="Q444" s="130">
        <f t="shared" si="604"/>
        <v>1148.24</v>
      </c>
      <c r="R444" s="49">
        <f t="shared" si="605"/>
        <v>0</v>
      </c>
      <c r="S444" s="49">
        <f t="shared" si="606"/>
        <v>298.13</v>
      </c>
      <c r="T444" s="130">
        <f t="shared" si="607"/>
        <v>120.29</v>
      </c>
      <c r="U444" s="49">
        <f t="shared" si="608"/>
        <v>11.18</v>
      </c>
      <c r="V444" s="130">
        <f t="shared" si="609"/>
        <v>0</v>
      </c>
      <c r="W444" s="130">
        <f t="shared" si="610"/>
        <v>0</v>
      </c>
      <c r="X444" s="49">
        <f t="shared" si="611"/>
        <v>429.6</v>
      </c>
      <c r="Y444" s="49">
        <f t="shared" si="612"/>
        <v>1577.84</v>
      </c>
      <c r="Z444" s="136"/>
      <c r="AA444" s="139" t="s">
        <v>68</v>
      </c>
      <c r="AB444" s="140">
        <f t="shared" ref="AB444:AH444" si="616">K444+R444</f>
        <v>44.72</v>
      </c>
      <c r="AC444" s="140">
        <f t="shared" si="616"/>
        <v>894.39</v>
      </c>
      <c r="AD444" s="140">
        <f t="shared" si="616"/>
        <v>601.46</v>
      </c>
      <c r="AE444" s="140">
        <f t="shared" si="616"/>
        <v>37.27</v>
      </c>
      <c r="AF444" s="140">
        <f t="shared" si="616"/>
        <v>0</v>
      </c>
      <c r="AG444" s="140">
        <f t="shared" si="616"/>
        <v>0</v>
      </c>
      <c r="AH444" s="140">
        <f t="shared" si="616"/>
        <v>1577.84</v>
      </c>
      <c r="AI444" s="139" t="s">
        <v>32</v>
      </c>
    </row>
    <row r="445" ht="17" customHeight="1" spans="1:35">
      <c r="A445" s="129">
        <f t="shared" si="597"/>
        <v>442</v>
      </c>
      <c r="B445" s="49" t="s">
        <v>368</v>
      </c>
      <c r="C445" s="52" t="s">
        <v>1261</v>
      </c>
      <c r="D445" s="160" t="s">
        <v>1262</v>
      </c>
      <c r="E445" s="130">
        <v>3726.65</v>
      </c>
      <c r="F445" s="130">
        <v>3726.65</v>
      </c>
      <c r="G445" s="130">
        <v>6014.67</v>
      </c>
      <c r="H445" s="130">
        <v>3726.65</v>
      </c>
      <c r="I445" s="164">
        <v>3180</v>
      </c>
      <c r="J445" s="130"/>
      <c r="K445" s="49">
        <f t="shared" si="598"/>
        <v>44.72</v>
      </c>
      <c r="L445" s="49">
        <f t="shared" si="599"/>
        <v>596.26</v>
      </c>
      <c r="M445" s="130">
        <f t="shared" si="600"/>
        <v>481.17</v>
      </c>
      <c r="N445" s="49">
        <f t="shared" si="601"/>
        <v>26.09</v>
      </c>
      <c r="O445" s="130">
        <f t="shared" si="602"/>
        <v>159</v>
      </c>
      <c r="P445" s="130">
        <f t="shared" si="603"/>
        <v>0</v>
      </c>
      <c r="Q445" s="130">
        <f t="shared" si="604"/>
        <v>1307.24</v>
      </c>
      <c r="R445" s="49">
        <f t="shared" si="605"/>
        <v>0</v>
      </c>
      <c r="S445" s="49">
        <f t="shared" si="606"/>
        <v>298.13</v>
      </c>
      <c r="T445" s="130">
        <f t="shared" si="607"/>
        <v>120.29</v>
      </c>
      <c r="U445" s="49">
        <f t="shared" si="608"/>
        <v>11.18</v>
      </c>
      <c r="V445" s="130">
        <f t="shared" si="609"/>
        <v>159</v>
      </c>
      <c r="W445" s="130">
        <f t="shared" si="610"/>
        <v>0</v>
      </c>
      <c r="X445" s="49">
        <f t="shared" si="611"/>
        <v>588.6</v>
      </c>
      <c r="Y445" s="49">
        <f t="shared" si="612"/>
        <v>1895.84</v>
      </c>
      <c r="Z445" s="136"/>
      <c r="AA445" s="139" t="s">
        <v>88</v>
      </c>
      <c r="AB445" s="140">
        <f t="shared" ref="AB445:AH445" si="617">K445+R445</f>
        <v>44.72</v>
      </c>
      <c r="AC445" s="140">
        <f t="shared" si="617"/>
        <v>894.39</v>
      </c>
      <c r="AD445" s="140">
        <f t="shared" si="617"/>
        <v>601.46</v>
      </c>
      <c r="AE445" s="140">
        <f t="shared" si="617"/>
        <v>37.27</v>
      </c>
      <c r="AF445" s="140">
        <f t="shared" si="617"/>
        <v>318</v>
      </c>
      <c r="AG445" s="140">
        <f t="shared" si="617"/>
        <v>0</v>
      </c>
      <c r="AH445" s="140">
        <f t="shared" si="617"/>
        <v>1895.84</v>
      </c>
      <c r="AI445" s="139" t="s">
        <v>34</v>
      </c>
    </row>
    <row r="446" ht="17" customHeight="1" spans="1:35">
      <c r="A446" s="129">
        <f t="shared" si="597"/>
        <v>443</v>
      </c>
      <c r="B446" s="49" t="s">
        <v>50</v>
      </c>
      <c r="C446" s="52" t="s">
        <v>1263</v>
      </c>
      <c r="D446" s="160" t="s">
        <v>1264</v>
      </c>
      <c r="E446" s="130">
        <v>3726.65</v>
      </c>
      <c r="F446" s="130">
        <v>3726.65</v>
      </c>
      <c r="G446" s="130">
        <v>6014.67</v>
      </c>
      <c r="H446" s="130">
        <v>3726.65</v>
      </c>
      <c r="I446" s="164"/>
      <c r="J446" s="130"/>
      <c r="K446" s="49">
        <f t="shared" si="598"/>
        <v>44.72</v>
      </c>
      <c r="L446" s="49">
        <f t="shared" si="599"/>
        <v>596.26</v>
      </c>
      <c r="M446" s="130">
        <f t="shared" si="600"/>
        <v>481.17</v>
      </c>
      <c r="N446" s="49">
        <f t="shared" si="601"/>
        <v>26.09</v>
      </c>
      <c r="O446" s="130">
        <f t="shared" si="602"/>
        <v>0</v>
      </c>
      <c r="P446" s="130">
        <f t="shared" si="603"/>
        <v>0</v>
      </c>
      <c r="Q446" s="130">
        <f t="shared" si="604"/>
        <v>1148.24</v>
      </c>
      <c r="R446" s="49">
        <f t="shared" si="605"/>
        <v>0</v>
      </c>
      <c r="S446" s="49">
        <f t="shared" si="606"/>
        <v>298.13</v>
      </c>
      <c r="T446" s="130">
        <f t="shared" si="607"/>
        <v>120.29</v>
      </c>
      <c r="U446" s="49">
        <f t="shared" si="608"/>
        <v>11.18</v>
      </c>
      <c r="V446" s="130">
        <f t="shared" si="609"/>
        <v>0</v>
      </c>
      <c r="W446" s="130">
        <f t="shared" si="610"/>
        <v>0</v>
      </c>
      <c r="X446" s="49">
        <f t="shared" si="611"/>
        <v>429.6</v>
      </c>
      <c r="Y446" s="49">
        <f t="shared" si="612"/>
        <v>1577.84</v>
      </c>
      <c r="Z446" s="136"/>
      <c r="AA446" s="139" t="s">
        <v>50</v>
      </c>
      <c r="AB446" s="140">
        <f t="shared" ref="AB446:AH446" si="618">K446+R446</f>
        <v>44.72</v>
      </c>
      <c r="AC446" s="140">
        <f t="shared" si="618"/>
        <v>894.39</v>
      </c>
      <c r="AD446" s="140">
        <f t="shared" si="618"/>
        <v>601.46</v>
      </c>
      <c r="AE446" s="140">
        <f t="shared" si="618"/>
        <v>37.27</v>
      </c>
      <c r="AF446" s="140">
        <f t="shared" si="618"/>
        <v>0</v>
      </c>
      <c r="AG446" s="140">
        <f t="shared" si="618"/>
        <v>0</v>
      </c>
      <c r="AH446" s="140">
        <f t="shared" si="618"/>
        <v>1577.84</v>
      </c>
      <c r="AI446" s="139" t="s">
        <v>31</v>
      </c>
    </row>
    <row r="447" ht="17" customHeight="1" spans="1:35">
      <c r="A447" s="129">
        <f t="shared" si="597"/>
        <v>444</v>
      </c>
      <c r="B447" s="49" t="s">
        <v>119</v>
      </c>
      <c r="C447" s="52" t="s">
        <v>1265</v>
      </c>
      <c r="D447" s="160" t="s">
        <v>1266</v>
      </c>
      <c r="E447" s="130">
        <v>3726.65</v>
      </c>
      <c r="F447" s="130">
        <v>3726.65</v>
      </c>
      <c r="G447" s="130">
        <v>6014.67</v>
      </c>
      <c r="H447" s="130">
        <v>3726.65</v>
      </c>
      <c r="I447" s="164"/>
      <c r="J447" s="130"/>
      <c r="K447" s="49">
        <f t="shared" si="598"/>
        <v>44.72</v>
      </c>
      <c r="L447" s="49">
        <f t="shared" si="599"/>
        <v>596.26</v>
      </c>
      <c r="M447" s="130">
        <f t="shared" si="600"/>
        <v>481.17</v>
      </c>
      <c r="N447" s="49">
        <f t="shared" si="601"/>
        <v>26.09</v>
      </c>
      <c r="O447" s="130">
        <f t="shared" si="602"/>
        <v>0</v>
      </c>
      <c r="P447" s="130">
        <f t="shared" si="603"/>
        <v>0</v>
      </c>
      <c r="Q447" s="130">
        <f t="shared" si="604"/>
        <v>1148.24</v>
      </c>
      <c r="R447" s="49">
        <f t="shared" si="605"/>
        <v>0</v>
      </c>
      <c r="S447" s="49">
        <f t="shared" si="606"/>
        <v>298.13</v>
      </c>
      <c r="T447" s="130">
        <f t="shared" si="607"/>
        <v>120.29</v>
      </c>
      <c r="U447" s="49">
        <f t="shared" si="608"/>
        <v>11.18</v>
      </c>
      <c r="V447" s="130">
        <f t="shared" si="609"/>
        <v>0</v>
      </c>
      <c r="W447" s="130">
        <f t="shared" si="610"/>
        <v>0</v>
      </c>
      <c r="X447" s="49">
        <f t="shared" si="611"/>
        <v>429.6</v>
      </c>
      <c r="Y447" s="49">
        <f t="shared" si="612"/>
        <v>1577.84</v>
      </c>
      <c r="Z447" s="136"/>
      <c r="AA447" s="139" t="s">
        <v>89</v>
      </c>
      <c r="AB447" s="140">
        <f t="shared" ref="AB447:AH447" si="619">K447+R447</f>
        <v>44.72</v>
      </c>
      <c r="AC447" s="140">
        <f t="shared" si="619"/>
        <v>894.39</v>
      </c>
      <c r="AD447" s="140">
        <f t="shared" si="619"/>
        <v>601.46</v>
      </c>
      <c r="AE447" s="140">
        <f t="shared" si="619"/>
        <v>37.27</v>
      </c>
      <c r="AF447" s="140">
        <f t="shared" si="619"/>
        <v>0</v>
      </c>
      <c r="AG447" s="140">
        <f t="shared" si="619"/>
        <v>0</v>
      </c>
      <c r="AH447" s="140">
        <f t="shared" si="619"/>
        <v>1577.84</v>
      </c>
      <c r="AI447" s="139" t="s">
        <v>32</v>
      </c>
    </row>
    <row r="448" ht="17" customHeight="1" spans="1:35">
      <c r="A448" s="129">
        <f t="shared" si="597"/>
        <v>445</v>
      </c>
      <c r="B448" s="49" t="s">
        <v>411</v>
      </c>
      <c r="C448" s="52" t="s">
        <v>1267</v>
      </c>
      <c r="D448" s="160" t="s">
        <v>1268</v>
      </c>
      <c r="E448" s="130">
        <v>3726.65</v>
      </c>
      <c r="F448" s="130">
        <v>3726.65</v>
      </c>
      <c r="G448" s="130">
        <v>6014.67</v>
      </c>
      <c r="H448" s="130">
        <v>3726.65</v>
      </c>
      <c r="I448" s="164"/>
      <c r="J448" s="130"/>
      <c r="K448" s="49">
        <f t="shared" si="598"/>
        <v>44.72</v>
      </c>
      <c r="L448" s="49">
        <f t="shared" si="599"/>
        <v>596.26</v>
      </c>
      <c r="M448" s="130">
        <f t="shared" si="600"/>
        <v>481.17</v>
      </c>
      <c r="N448" s="49">
        <f t="shared" si="601"/>
        <v>26.09</v>
      </c>
      <c r="O448" s="130">
        <f t="shared" si="602"/>
        <v>0</v>
      </c>
      <c r="P448" s="130">
        <f t="shared" si="603"/>
        <v>0</v>
      </c>
      <c r="Q448" s="130">
        <f t="shared" si="604"/>
        <v>1148.24</v>
      </c>
      <c r="R448" s="49">
        <f t="shared" si="605"/>
        <v>0</v>
      </c>
      <c r="S448" s="49">
        <f t="shared" si="606"/>
        <v>298.13</v>
      </c>
      <c r="T448" s="130">
        <f t="shared" si="607"/>
        <v>120.29</v>
      </c>
      <c r="U448" s="49">
        <f t="shared" si="608"/>
        <v>11.18</v>
      </c>
      <c r="V448" s="130">
        <f t="shared" si="609"/>
        <v>0</v>
      </c>
      <c r="W448" s="130">
        <f t="shared" si="610"/>
        <v>0</v>
      </c>
      <c r="X448" s="49">
        <f t="shared" si="611"/>
        <v>429.6</v>
      </c>
      <c r="Y448" s="49">
        <f t="shared" si="612"/>
        <v>1577.84</v>
      </c>
      <c r="Z448" s="136"/>
      <c r="AA448" s="139" t="s">
        <v>76</v>
      </c>
      <c r="AB448" s="140">
        <f t="shared" ref="AB448:AH448" si="620">K448+R448</f>
        <v>44.72</v>
      </c>
      <c r="AC448" s="140">
        <f t="shared" si="620"/>
        <v>894.39</v>
      </c>
      <c r="AD448" s="140">
        <f t="shared" si="620"/>
        <v>601.46</v>
      </c>
      <c r="AE448" s="140">
        <f t="shared" si="620"/>
        <v>37.27</v>
      </c>
      <c r="AF448" s="140">
        <f t="shared" si="620"/>
        <v>0</v>
      </c>
      <c r="AG448" s="140">
        <f t="shared" si="620"/>
        <v>0</v>
      </c>
      <c r="AH448" s="140">
        <f t="shared" si="620"/>
        <v>1577.84</v>
      </c>
      <c r="AI448" s="139" t="s">
        <v>32</v>
      </c>
    </row>
    <row r="449" ht="17" customHeight="1" spans="1:35">
      <c r="A449" s="129">
        <f t="shared" si="597"/>
        <v>446</v>
      </c>
      <c r="B449" s="49" t="s">
        <v>262</v>
      </c>
      <c r="C449" s="52" t="s">
        <v>1269</v>
      </c>
      <c r="D449" s="160" t="s">
        <v>1270</v>
      </c>
      <c r="E449" s="130">
        <v>3726.65</v>
      </c>
      <c r="F449" s="130">
        <v>3726.65</v>
      </c>
      <c r="G449" s="130">
        <v>6014.67</v>
      </c>
      <c r="H449" s="130">
        <v>3726.65</v>
      </c>
      <c r="I449" s="164"/>
      <c r="J449" s="130"/>
      <c r="K449" s="49">
        <f t="shared" si="598"/>
        <v>44.72</v>
      </c>
      <c r="L449" s="49">
        <f t="shared" si="599"/>
        <v>596.26</v>
      </c>
      <c r="M449" s="130">
        <f t="shared" si="600"/>
        <v>481.17</v>
      </c>
      <c r="N449" s="49">
        <f t="shared" si="601"/>
        <v>26.09</v>
      </c>
      <c r="O449" s="130">
        <f t="shared" si="602"/>
        <v>0</v>
      </c>
      <c r="P449" s="130">
        <f t="shared" si="603"/>
        <v>0</v>
      </c>
      <c r="Q449" s="130">
        <f t="shared" si="604"/>
        <v>1148.24</v>
      </c>
      <c r="R449" s="49">
        <f t="shared" si="605"/>
        <v>0</v>
      </c>
      <c r="S449" s="49">
        <f t="shared" si="606"/>
        <v>298.13</v>
      </c>
      <c r="T449" s="130">
        <f t="shared" si="607"/>
        <v>120.29</v>
      </c>
      <c r="U449" s="49">
        <f t="shared" si="608"/>
        <v>11.18</v>
      </c>
      <c r="V449" s="130">
        <f t="shared" si="609"/>
        <v>0</v>
      </c>
      <c r="W449" s="130">
        <f t="shared" si="610"/>
        <v>0</v>
      </c>
      <c r="X449" s="49">
        <f t="shared" si="611"/>
        <v>429.6</v>
      </c>
      <c r="Y449" s="49">
        <f t="shared" si="612"/>
        <v>1577.84</v>
      </c>
      <c r="Z449" s="136"/>
      <c r="AA449" s="139" t="s">
        <v>68</v>
      </c>
      <c r="AB449" s="140">
        <f t="shared" ref="AB449:AH449" si="621">K449+R449</f>
        <v>44.72</v>
      </c>
      <c r="AC449" s="140">
        <f t="shared" si="621"/>
        <v>894.39</v>
      </c>
      <c r="AD449" s="140">
        <f t="shared" si="621"/>
        <v>601.46</v>
      </c>
      <c r="AE449" s="140">
        <f t="shared" si="621"/>
        <v>37.27</v>
      </c>
      <c r="AF449" s="140">
        <f t="shared" si="621"/>
        <v>0</v>
      </c>
      <c r="AG449" s="140">
        <f t="shared" si="621"/>
        <v>0</v>
      </c>
      <c r="AH449" s="140">
        <f t="shared" si="621"/>
        <v>1577.84</v>
      </c>
      <c r="AI449" s="139" t="s">
        <v>32</v>
      </c>
    </row>
    <row r="450" ht="17" customHeight="1" spans="1:35">
      <c r="A450" s="129">
        <f t="shared" si="597"/>
        <v>447</v>
      </c>
      <c r="B450" s="49" t="s">
        <v>411</v>
      </c>
      <c r="C450" s="52" t="s">
        <v>1271</v>
      </c>
      <c r="D450" s="160" t="s">
        <v>1272</v>
      </c>
      <c r="E450" s="130">
        <v>3726.65</v>
      </c>
      <c r="F450" s="130">
        <v>3726.65</v>
      </c>
      <c r="G450" s="130">
        <v>6014.67</v>
      </c>
      <c r="H450" s="130">
        <v>3726.65</v>
      </c>
      <c r="I450" s="164"/>
      <c r="J450" s="130"/>
      <c r="K450" s="49">
        <f t="shared" si="598"/>
        <v>44.72</v>
      </c>
      <c r="L450" s="49">
        <f t="shared" si="599"/>
        <v>596.26</v>
      </c>
      <c r="M450" s="130">
        <f t="shared" si="600"/>
        <v>481.17</v>
      </c>
      <c r="N450" s="49">
        <f t="shared" si="601"/>
        <v>26.09</v>
      </c>
      <c r="O450" s="130">
        <f t="shared" si="602"/>
        <v>0</v>
      </c>
      <c r="P450" s="130">
        <f t="shared" si="603"/>
        <v>0</v>
      </c>
      <c r="Q450" s="130">
        <f t="shared" si="604"/>
        <v>1148.24</v>
      </c>
      <c r="R450" s="49">
        <f t="shared" si="605"/>
        <v>0</v>
      </c>
      <c r="S450" s="49">
        <f t="shared" si="606"/>
        <v>298.13</v>
      </c>
      <c r="T450" s="130">
        <f t="shared" si="607"/>
        <v>120.29</v>
      </c>
      <c r="U450" s="49">
        <f t="shared" si="608"/>
        <v>11.18</v>
      </c>
      <c r="V450" s="130">
        <f t="shared" si="609"/>
        <v>0</v>
      </c>
      <c r="W450" s="130">
        <f t="shared" si="610"/>
        <v>0</v>
      </c>
      <c r="X450" s="49">
        <f t="shared" si="611"/>
        <v>429.6</v>
      </c>
      <c r="Y450" s="49">
        <f t="shared" si="612"/>
        <v>1577.84</v>
      </c>
      <c r="Z450" s="136"/>
      <c r="AA450" s="139" t="s">
        <v>76</v>
      </c>
      <c r="AB450" s="140">
        <f t="shared" ref="AB450:AH450" si="622">K450+R450</f>
        <v>44.72</v>
      </c>
      <c r="AC450" s="140">
        <f t="shared" si="622"/>
        <v>894.39</v>
      </c>
      <c r="AD450" s="140">
        <f t="shared" si="622"/>
        <v>601.46</v>
      </c>
      <c r="AE450" s="140">
        <f t="shared" si="622"/>
        <v>37.27</v>
      </c>
      <c r="AF450" s="140">
        <f t="shared" si="622"/>
        <v>0</v>
      </c>
      <c r="AG450" s="140">
        <f t="shared" si="622"/>
        <v>0</v>
      </c>
      <c r="AH450" s="140">
        <f t="shared" si="622"/>
        <v>1577.84</v>
      </c>
      <c r="AI450" s="139" t="s">
        <v>32</v>
      </c>
    </row>
    <row r="451" ht="17" customHeight="1" spans="1:35">
      <c r="A451" s="129">
        <f t="shared" si="597"/>
        <v>448</v>
      </c>
      <c r="B451" s="49" t="s">
        <v>1193</v>
      </c>
      <c r="C451" s="52" t="s">
        <v>1273</v>
      </c>
      <c r="D451" s="160" t="s">
        <v>1274</v>
      </c>
      <c r="E451" s="130">
        <v>3726.65</v>
      </c>
      <c r="F451" s="130">
        <v>3726.65</v>
      </c>
      <c r="G451" s="130">
        <v>6014.67</v>
      </c>
      <c r="H451" s="130">
        <v>3726.65</v>
      </c>
      <c r="I451" s="164">
        <v>3180</v>
      </c>
      <c r="J451" s="130"/>
      <c r="K451" s="49">
        <f t="shared" si="598"/>
        <v>44.72</v>
      </c>
      <c r="L451" s="49">
        <f t="shared" si="599"/>
        <v>596.26</v>
      </c>
      <c r="M451" s="130">
        <f t="shared" si="600"/>
        <v>481.17</v>
      </c>
      <c r="N451" s="49">
        <f t="shared" si="601"/>
        <v>26.09</v>
      </c>
      <c r="O451" s="130">
        <f t="shared" si="602"/>
        <v>159</v>
      </c>
      <c r="P451" s="130">
        <f t="shared" si="603"/>
        <v>0</v>
      </c>
      <c r="Q451" s="130">
        <f t="shared" si="604"/>
        <v>1307.24</v>
      </c>
      <c r="R451" s="49">
        <f t="shared" si="605"/>
        <v>0</v>
      </c>
      <c r="S451" s="49">
        <f t="shared" si="606"/>
        <v>298.13</v>
      </c>
      <c r="T451" s="130">
        <f t="shared" si="607"/>
        <v>120.29</v>
      </c>
      <c r="U451" s="49">
        <f t="shared" si="608"/>
        <v>11.18</v>
      </c>
      <c r="V451" s="130">
        <f t="shared" si="609"/>
        <v>159</v>
      </c>
      <c r="W451" s="130">
        <f t="shared" si="610"/>
        <v>0</v>
      </c>
      <c r="X451" s="49">
        <f t="shared" si="611"/>
        <v>588.6</v>
      </c>
      <c r="Y451" s="49">
        <f t="shared" si="612"/>
        <v>1895.84</v>
      </c>
      <c r="Z451" s="136"/>
      <c r="AA451" s="139" t="s">
        <v>64</v>
      </c>
      <c r="AB451" s="140">
        <f t="shared" ref="AB451:AH451" si="623">K451+R451</f>
        <v>44.72</v>
      </c>
      <c r="AC451" s="140">
        <f t="shared" si="623"/>
        <v>894.39</v>
      </c>
      <c r="AD451" s="140">
        <f t="shared" si="623"/>
        <v>601.46</v>
      </c>
      <c r="AE451" s="140">
        <f t="shared" si="623"/>
        <v>37.27</v>
      </c>
      <c r="AF451" s="140">
        <f t="shared" si="623"/>
        <v>318</v>
      </c>
      <c r="AG451" s="140">
        <f t="shared" si="623"/>
        <v>0</v>
      </c>
      <c r="AH451" s="140">
        <f t="shared" si="623"/>
        <v>1895.84</v>
      </c>
      <c r="AI451" s="139" t="s">
        <v>34</v>
      </c>
    </row>
    <row r="452" ht="17" customHeight="1" spans="1:35">
      <c r="A452" s="129">
        <f t="shared" si="597"/>
        <v>449</v>
      </c>
      <c r="B452" s="49" t="s">
        <v>262</v>
      </c>
      <c r="C452" s="52" t="s">
        <v>1277</v>
      </c>
      <c r="D452" s="160" t="s">
        <v>1278</v>
      </c>
      <c r="E452" s="130">
        <v>3726.65</v>
      </c>
      <c r="F452" s="130">
        <v>3726.65</v>
      </c>
      <c r="G452" s="130">
        <v>6014.67</v>
      </c>
      <c r="H452" s="130">
        <v>3726.65</v>
      </c>
      <c r="I452" s="164"/>
      <c r="J452" s="130"/>
      <c r="K452" s="49">
        <f t="shared" si="598"/>
        <v>44.72</v>
      </c>
      <c r="L452" s="49">
        <f t="shared" si="599"/>
        <v>596.26</v>
      </c>
      <c r="M452" s="130">
        <f t="shared" si="600"/>
        <v>481.17</v>
      </c>
      <c r="N452" s="49">
        <f t="shared" si="601"/>
        <v>26.09</v>
      </c>
      <c r="O452" s="130">
        <f t="shared" si="602"/>
        <v>0</v>
      </c>
      <c r="P452" s="130">
        <f t="shared" si="603"/>
        <v>0</v>
      </c>
      <c r="Q452" s="130">
        <f t="shared" si="604"/>
        <v>1148.24</v>
      </c>
      <c r="R452" s="49">
        <f t="shared" si="605"/>
        <v>0</v>
      </c>
      <c r="S452" s="49">
        <f t="shared" si="606"/>
        <v>298.13</v>
      </c>
      <c r="T452" s="130">
        <f t="shared" si="607"/>
        <v>120.29</v>
      </c>
      <c r="U452" s="49">
        <f t="shared" si="608"/>
        <v>11.18</v>
      </c>
      <c r="V452" s="130">
        <f t="shared" si="609"/>
        <v>0</v>
      </c>
      <c r="W452" s="130">
        <f t="shared" si="610"/>
        <v>0</v>
      </c>
      <c r="X452" s="49">
        <f t="shared" si="611"/>
        <v>429.6</v>
      </c>
      <c r="Y452" s="49">
        <f t="shared" si="612"/>
        <v>1577.84</v>
      </c>
      <c r="Z452" s="136"/>
      <c r="AA452" s="139" t="s">
        <v>68</v>
      </c>
      <c r="AB452" s="140">
        <f t="shared" ref="AB452:AH452" si="624">K452+R452</f>
        <v>44.72</v>
      </c>
      <c r="AC452" s="140">
        <f t="shared" si="624"/>
        <v>894.39</v>
      </c>
      <c r="AD452" s="140">
        <f t="shared" si="624"/>
        <v>601.46</v>
      </c>
      <c r="AE452" s="140">
        <f t="shared" si="624"/>
        <v>37.27</v>
      </c>
      <c r="AF452" s="140">
        <f t="shared" si="624"/>
        <v>0</v>
      </c>
      <c r="AG452" s="140">
        <f t="shared" si="624"/>
        <v>0</v>
      </c>
      <c r="AH452" s="140">
        <f t="shared" si="624"/>
        <v>1577.84</v>
      </c>
      <c r="AI452" s="139" t="s">
        <v>32</v>
      </c>
    </row>
    <row r="453" ht="17" customHeight="1" spans="1:35">
      <c r="A453" s="129">
        <f t="shared" si="597"/>
        <v>450</v>
      </c>
      <c r="B453" s="49" t="s">
        <v>132</v>
      </c>
      <c r="C453" s="52" t="s">
        <v>1279</v>
      </c>
      <c r="D453" s="160" t="s">
        <v>1280</v>
      </c>
      <c r="E453" s="130">
        <v>3726.65</v>
      </c>
      <c r="F453" s="130">
        <v>3726.65</v>
      </c>
      <c r="G453" s="130">
        <v>6014.67</v>
      </c>
      <c r="H453" s="130">
        <v>3726.65</v>
      </c>
      <c r="I453" s="164"/>
      <c r="J453" s="130"/>
      <c r="K453" s="49">
        <f t="shared" si="598"/>
        <v>44.72</v>
      </c>
      <c r="L453" s="49">
        <f t="shared" si="599"/>
        <v>596.26</v>
      </c>
      <c r="M453" s="130">
        <f t="shared" si="600"/>
        <v>481.17</v>
      </c>
      <c r="N453" s="49">
        <f t="shared" si="601"/>
        <v>26.09</v>
      </c>
      <c r="O453" s="130">
        <f t="shared" si="602"/>
        <v>0</v>
      </c>
      <c r="P453" s="130">
        <f t="shared" si="603"/>
        <v>0</v>
      </c>
      <c r="Q453" s="130">
        <f t="shared" si="604"/>
        <v>1148.24</v>
      </c>
      <c r="R453" s="49">
        <f t="shared" si="605"/>
        <v>0</v>
      </c>
      <c r="S453" s="49">
        <f t="shared" si="606"/>
        <v>298.13</v>
      </c>
      <c r="T453" s="130">
        <f t="shared" si="607"/>
        <v>120.29</v>
      </c>
      <c r="U453" s="49">
        <f t="shared" si="608"/>
        <v>11.18</v>
      </c>
      <c r="V453" s="130">
        <f t="shared" si="609"/>
        <v>0</v>
      </c>
      <c r="W453" s="130">
        <f t="shared" si="610"/>
        <v>0</v>
      </c>
      <c r="X453" s="49">
        <f t="shared" si="611"/>
        <v>429.6</v>
      </c>
      <c r="Y453" s="49">
        <f t="shared" si="612"/>
        <v>1577.84</v>
      </c>
      <c r="Z453" s="136"/>
      <c r="AA453" s="139" t="s">
        <v>64</v>
      </c>
      <c r="AB453" s="140">
        <f t="shared" ref="AB453:AH453" si="625">K453+R453</f>
        <v>44.72</v>
      </c>
      <c r="AC453" s="140">
        <f t="shared" si="625"/>
        <v>894.39</v>
      </c>
      <c r="AD453" s="140">
        <f t="shared" si="625"/>
        <v>601.46</v>
      </c>
      <c r="AE453" s="140">
        <f t="shared" si="625"/>
        <v>37.27</v>
      </c>
      <c r="AF453" s="140">
        <f t="shared" si="625"/>
        <v>0</v>
      </c>
      <c r="AG453" s="140">
        <f t="shared" si="625"/>
        <v>0</v>
      </c>
      <c r="AH453" s="140">
        <f t="shared" si="625"/>
        <v>1577.84</v>
      </c>
      <c r="AI453" s="139" t="s">
        <v>34</v>
      </c>
    </row>
    <row r="454" ht="17" customHeight="1" spans="1:35">
      <c r="A454" s="129">
        <f t="shared" si="597"/>
        <v>451</v>
      </c>
      <c r="B454" s="49" t="s">
        <v>411</v>
      </c>
      <c r="C454" s="52" t="s">
        <v>1281</v>
      </c>
      <c r="D454" s="160" t="s">
        <v>1282</v>
      </c>
      <c r="E454" s="130">
        <v>3726.65</v>
      </c>
      <c r="F454" s="130">
        <v>3726.65</v>
      </c>
      <c r="G454" s="130">
        <v>6014.67</v>
      </c>
      <c r="H454" s="130">
        <v>3726.65</v>
      </c>
      <c r="I454" s="164"/>
      <c r="J454" s="130"/>
      <c r="K454" s="49">
        <f t="shared" si="598"/>
        <v>44.72</v>
      </c>
      <c r="L454" s="49">
        <f t="shared" si="599"/>
        <v>596.26</v>
      </c>
      <c r="M454" s="130">
        <f t="shared" si="600"/>
        <v>481.17</v>
      </c>
      <c r="N454" s="49">
        <f t="shared" si="601"/>
        <v>26.09</v>
      </c>
      <c r="O454" s="130">
        <f t="shared" si="602"/>
        <v>0</v>
      </c>
      <c r="P454" s="130">
        <f t="shared" si="603"/>
        <v>0</v>
      </c>
      <c r="Q454" s="130">
        <f t="shared" si="604"/>
        <v>1148.24</v>
      </c>
      <c r="R454" s="49">
        <f t="shared" si="605"/>
        <v>0</v>
      </c>
      <c r="S454" s="49">
        <f t="shared" si="606"/>
        <v>298.13</v>
      </c>
      <c r="T454" s="130">
        <f t="shared" si="607"/>
        <v>120.29</v>
      </c>
      <c r="U454" s="49">
        <f t="shared" si="608"/>
        <v>11.18</v>
      </c>
      <c r="V454" s="130">
        <f t="shared" si="609"/>
        <v>0</v>
      </c>
      <c r="W454" s="130">
        <f t="shared" si="610"/>
        <v>0</v>
      </c>
      <c r="X454" s="49">
        <f t="shared" si="611"/>
        <v>429.6</v>
      </c>
      <c r="Y454" s="49">
        <f t="shared" si="612"/>
        <v>1577.84</v>
      </c>
      <c r="Z454" s="136"/>
      <c r="AA454" s="139" t="s">
        <v>76</v>
      </c>
      <c r="AB454" s="140">
        <f t="shared" ref="AB454:AH454" si="626">K454+R454</f>
        <v>44.72</v>
      </c>
      <c r="AC454" s="140">
        <f t="shared" si="626"/>
        <v>894.39</v>
      </c>
      <c r="AD454" s="140">
        <f t="shared" si="626"/>
        <v>601.46</v>
      </c>
      <c r="AE454" s="140">
        <f t="shared" si="626"/>
        <v>37.27</v>
      </c>
      <c r="AF454" s="140">
        <f t="shared" si="626"/>
        <v>0</v>
      </c>
      <c r="AG454" s="140">
        <f t="shared" si="626"/>
        <v>0</v>
      </c>
      <c r="AH454" s="140">
        <f t="shared" si="626"/>
        <v>1577.84</v>
      </c>
      <c r="AI454" s="139" t="s">
        <v>32</v>
      </c>
    </row>
    <row r="455" ht="17" customHeight="1" spans="1:35">
      <c r="A455" s="129">
        <f t="shared" si="597"/>
        <v>452</v>
      </c>
      <c r="B455" s="49" t="s">
        <v>139</v>
      </c>
      <c r="C455" s="52" t="s">
        <v>1283</v>
      </c>
      <c r="D455" s="160" t="s">
        <v>1284</v>
      </c>
      <c r="E455" s="130">
        <v>3726.65</v>
      </c>
      <c r="F455" s="130">
        <v>3726.65</v>
      </c>
      <c r="G455" s="130">
        <v>6014.67</v>
      </c>
      <c r="H455" s="130">
        <v>3726.65</v>
      </c>
      <c r="I455" s="164"/>
      <c r="J455" s="130"/>
      <c r="K455" s="49">
        <f t="shared" si="598"/>
        <v>44.72</v>
      </c>
      <c r="L455" s="49">
        <f t="shared" si="599"/>
        <v>596.26</v>
      </c>
      <c r="M455" s="130">
        <f t="shared" si="600"/>
        <v>481.17</v>
      </c>
      <c r="N455" s="49">
        <f t="shared" si="601"/>
        <v>26.09</v>
      </c>
      <c r="O455" s="130">
        <f t="shared" si="602"/>
        <v>0</v>
      </c>
      <c r="P455" s="130">
        <f t="shared" si="603"/>
        <v>0</v>
      </c>
      <c r="Q455" s="130">
        <f t="shared" si="604"/>
        <v>1148.24</v>
      </c>
      <c r="R455" s="49">
        <f t="shared" si="605"/>
        <v>0</v>
      </c>
      <c r="S455" s="49">
        <f t="shared" si="606"/>
        <v>298.13</v>
      </c>
      <c r="T455" s="130">
        <f t="shared" si="607"/>
        <v>120.29</v>
      </c>
      <c r="U455" s="49">
        <f t="shared" si="608"/>
        <v>11.18</v>
      </c>
      <c r="V455" s="130">
        <f t="shared" si="609"/>
        <v>0</v>
      </c>
      <c r="W455" s="130">
        <f t="shared" si="610"/>
        <v>0</v>
      </c>
      <c r="X455" s="49">
        <f t="shared" si="611"/>
        <v>429.6</v>
      </c>
      <c r="Y455" s="49">
        <f t="shared" si="612"/>
        <v>1577.84</v>
      </c>
      <c r="Z455" s="136"/>
      <c r="AA455" s="139" t="s">
        <v>77</v>
      </c>
      <c r="AB455" s="140">
        <f t="shared" ref="AB455:AH455" si="627">K455+R455</f>
        <v>44.72</v>
      </c>
      <c r="AC455" s="140">
        <f t="shared" si="627"/>
        <v>894.39</v>
      </c>
      <c r="AD455" s="140">
        <f t="shared" si="627"/>
        <v>601.46</v>
      </c>
      <c r="AE455" s="140">
        <f t="shared" si="627"/>
        <v>37.27</v>
      </c>
      <c r="AF455" s="140">
        <f t="shared" si="627"/>
        <v>0</v>
      </c>
      <c r="AG455" s="140">
        <f t="shared" si="627"/>
        <v>0</v>
      </c>
      <c r="AH455" s="140">
        <f t="shared" si="627"/>
        <v>1577.84</v>
      </c>
      <c r="AI455" s="139" t="s">
        <v>32</v>
      </c>
    </row>
    <row r="456" ht="17" customHeight="1" spans="1:35">
      <c r="A456" s="129">
        <f t="shared" si="597"/>
        <v>453</v>
      </c>
      <c r="B456" s="49" t="s">
        <v>411</v>
      </c>
      <c r="C456" s="52" t="s">
        <v>1285</v>
      </c>
      <c r="D456" s="160" t="s">
        <v>1286</v>
      </c>
      <c r="E456" s="130">
        <v>3726.65</v>
      </c>
      <c r="F456" s="130">
        <v>3726.65</v>
      </c>
      <c r="G456" s="130">
        <v>6014.67</v>
      </c>
      <c r="H456" s="130">
        <v>3726.65</v>
      </c>
      <c r="I456" s="164"/>
      <c r="J456" s="130"/>
      <c r="K456" s="49">
        <f t="shared" si="598"/>
        <v>44.72</v>
      </c>
      <c r="L456" s="49">
        <f t="shared" si="599"/>
        <v>596.26</v>
      </c>
      <c r="M456" s="130">
        <f t="shared" si="600"/>
        <v>481.17</v>
      </c>
      <c r="N456" s="49">
        <f t="shared" si="601"/>
        <v>26.09</v>
      </c>
      <c r="O456" s="130">
        <f t="shared" si="602"/>
        <v>0</v>
      </c>
      <c r="P456" s="130">
        <f t="shared" si="603"/>
        <v>0</v>
      </c>
      <c r="Q456" s="130">
        <f t="shared" si="604"/>
        <v>1148.24</v>
      </c>
      <c r="R456" s="49">
        <f t="shared" si="605"/>
        <v>0</v>
      </c>
      <c r="S456" s="49">
        <f t="shared" si="606"/>
        <v>298.13</v>
      </c>
      <c r="T456" s="130">
        <f t="shared" si="607"/>
        <v>120.29</v>
      </c>
      <c r="U456" s="49">
        <f t="shared" si="608"/>
        <v>11.18</v>
      </c>
      <c r="V456" s="130">
        <f t="shared" si="609"/>
        <v>0</v>
      </c>
      <c r="W456" s="130">
        <f t="shared" si="610"/>
        <v>0</v>
      </c>
      <c r="X456" s="49">
        <f t="shared" si="611"/>
        <v>429.6</v>
      </c>
      <c r="Y456" s="49">
        <f t="shared" si="612"/>
        <v>1577.84</v>
      </c>
      <c r="Z456" s="136"/>
      <c r="AA456" s="139" t="s">
        <v>76</v>
      </c>
      <c r="AB456" s="140">
        <f t="shared" ref="AB456:AH456" si="628">K456+R456</f>
        <v>44.72</v>
      </c>
      <c r="AC456" s="140">
        <f t="shared" si="628"/>
        <v>894.39</v>
      </c>
      <c r="AD456" s="140">
        <f t="shared" si="628"/>
        <v>601.46</v>
      </c>
      <c r="AE456" s="140">
        <f t="shared" si="628"/>
        <v>37.27</v>
      </c>
      <c r="AF456" s="140">
        <f t="shared" si="628"/>
        <v>0</v>
      </c>
      <c r="AG456" s="140">
        <f t="shared" si="628"/>
        <v>0</v>
      </c>
      <c r="AH456" s="140">
        <f t="shared" si="628"/>
        <v>1577.84</v>
      </c>
      <c r="AI456" s="139" t="s">
        <v>32</v>
      </c>
    </row>
    <row r="457" ht="17" customHeight="1" spans="1:35">
      <c r="A457" s="129">
        <f t="shared" si="597"/>
        <v>454</v>
      </c>
      <c r="B457" s="49" t="s">
        <v>568</v>
      </c>
      <c r="C457" s="52" t="s">
        <v>1287</v>
      </c>
      <c r="D457" s="160" t="s">
        <v>1288</v>
      </c>
      <c r="E457" s="130">
        <v>3726.65</v>
      </c>
      <c r="F457" s="130">
        <v>3726.65</v>
      </c>
      <c r="G457" s="130">
        <v>6014.67</v>
      </c>
      <c r="H457" s="130">
        <v>3726.65</v>
      </c>
      <c r="I457" s="164"/>
      <c r="J457" s="130"/>
      <c r="K457" s="49">
        <f t="shared" si="598"/>
        <v>44.72</v>
      </c>
      <c r="L457" s="49">
        <f t="shared" si="599"/>
        <v>596.26</v>
      </c>
      <c r="M457" s="130">
        <f t="shared" si="600"/>
        <v>481.17</v>
      </c>
      <c r="N457" s="49">
        <f t="shared" si="601"/>
        <v>26.09</v>
      </c>
      <c r="O457" s="130">
        <f t="shared" si="602"/>
        <v>0</v>
      </c>
      <c r="P457" s="130">
        <f t="shared" si="603"/>
        <v>0</v>
      </c>
      <c r="Q457" s="130">
        <f t="shared" si="604"/>
        <v>1148.24</v>
      </c>
      <c r="R457" s="49">
        <f t="shared" si="605"/>
        <v>0</v>
      </c>
      <c r="S457" s="49">
        <f t="shared" si="606"/>
        <v>298.13</v>
      </c>
      <c r="T457" s="130">
        <f t="shared" si="607"/>
        <v>120.29</v>
      </c>
      <c r="U457" s="49">
        <f t="shared" si="608"/>
        <v>11.18</v>
      </c>
      <c r="V457" s="130">
        <f t="shared" si="609"/>
        <v>0</v>
      </c>
      <c r="W457" s="130">
        <f t="shared" si="610"/>
        <v>0</v>
      </c>
      <c r="X457" s="49">
        <f t="shared" si="611"/>
        <v>429.6</v>
      </c>
      <c r="Y457" s="49">
        <f t="shared" si="612"/>
        <v>1577.84</v>
      </c>
      <c r="Z457" s="136"/>
      <c r="AA457" s="139" t="s">
        <v>54</v>
      </c>
      <c r="AB457" s="140">
        <f t="shared" ref="AB457:AH457" si="629">K457+R457</f>
        <v>44.72</v>
      </c>
      <c r="AC457" s="140">
        <f t="shared" si="629"/>
        <v>894.39</v>
      </c>
      <c r="AD457" s="140">
        <f t="shared" si="629"/>
        <v>601.46</v>
      </c>
      <c r="AE457" s="140">
        <f t="shared" si="629"/>
        <v>37.27</v>
      </c>
      <c r="AF457" s="140">
        <f t="shared" si="629"/>
        <v>0</v>
      </c>
      <c r="AG457" s="140">
        <f t="shared" si="629"/>
        <v>0</v>
      </c>
      <c r="AH457" s="140">
        <f t="shared" si="629"/>
        <v>1577.84</v>
      </c>
      <c r="AI457" s="139" t="s">
        <v>32</v>
      </c>
    </row>
    <row r="458" ht="17" customHeight="1" spans="1:35">
      <c r="A458" s="129">
        <f t="shared" si="597"/>
        <v>455</v>
      </c>
      <c r="B458" s="157" t="s">
        <v>209</v>
      </c>
      <c r="C458" s="298" t="s">
        <v>1289</v>
      </c>
      <c r="D458" s="233" t="s">
        <v>1290</v>
      </c>
      <c r="E458" s="284">
        <v>3726.65</v>
      </c>
      <c r="F458" s="284">
        <v>3726.65</v>
      </c>
      <c r="G458" s="284">
        <v>6014.67</v>
      </c>
      <c r="H458" s="284">
        <v>3726.65</v>
      </c>
      <c r="I458" s="164">
        <v>2200</v>
      </c>
      <c r="J458" s="130"/>
      <c r="K458" s="49">
        <f t="shared" si="598"/>
        <v>44.72</v>
      </c>
      <c r="L458" s="49">
        <f t="shared" si="599"/>
        <v>596.26</v>
      </c>
      <c r="M458" s="130">
        <f t="shared" si="600"/>
        <v>481.17</v>
      </c>
      <c r="N458" s="49">
        <f t="shared" si="601"/>
        <v>26.09</v>
      </c>
      <c r="O458" s="130">
        <f t="shared" si="602"/>
        <v>110</v>
      </c>
      <c r="P458" s="130">
        <f t="shared" si="603"/>
        <v>0</v>
      </c>
      <c r="Q458" s="130">
        <f t="shared" si="604"/>
        <v>1258.24</v>
      </c>
      <c r="R458" s="49">
        <f t="shared" si="605"/>
        <v>0</v>
      </c>
      <c r="S458" s="49">
        <f t="shared" si="606"/>
        <v>298.13</v>
      </c>
      <c r="T458" s="130">
        <f t="shared" si="607"/>
        <v>120.29</v>
      </c>
      <c r="U458" s="49">
        <f t="shared" si="608"/>
        <v>11.18</v>
      </c>
      <c r="V458" s="130">
        <f t="shared" si="609"/>
        <v>110</v>
      </c>
      <c r="W458" s="130">
        <f t="shared" si="610"/>
        <v>0</v>
      </c>
      <c r="X458" s="49">
        <f t="shared" si="611"/>
        <v>539.6</v>
      </c>
      <c r="Y458" s="49">
        <f t="shared" si="612"/>
        <v>1797.84</v>
      </c>
      <c r="Z458" s="136"/>
      <c r="AA458" s="139" t="s">
        <v>69</v>
      </c>
      <c r="AB458" s="140">
        <f t="shared" ref="AB458:AH458" si="630">K458+R458</f>
        <v>44.72</v>
      </c>
      <c r="AC458" s="140">
        <f t="shared" si="630"/>
        <v>894.39</v>
      </c>
      <c r="AD458" s="140">
        <f t="shared" si="630"/>
        <v>601.46</v>
      </c>
      <c r="AE458" s="140">
        <f t="shared" si="630"/>
        <v>37.27</v>
      </c>
      <c r="AF458" s="140">
        <f t="shared" si="630"/>
        <v>220</v>
      </c>
      <c r="AG458" s="140">
        <f t="shared" si="630"/>
        <v>0</v>
      </c>
      <c r="AH458" s="140">
        <f t="shared" si="630"/>
        <v>1797.84</v>
      </c>
      <c r="AI458" s="139" t="s">
        <v>32</v>
      </c>
    </row>
    <row r="459" s="39" customFormat="1" ht="17" customHeight="1" spans="1:35">
      <c r="A459" s="129">
        <f t="shared" ref="A459:A468" si="631">ROW()-3</f>
        <v>456</v>
      </c>
      <c r="B459" s="157" t="s">
        <v>119</v>
      </c>
      <c r="C459" s="57" t="s">
        <v>1292</v>
      </c>
      <c r="D459" s="233" t="s">
        <v>1293</v>
      </c>
      <c r="E459" s="284">
        <v>3726.65</v>
      </c>
      <c r="F459" s="284">
        <v>3726.65</v>
      </c>
      <c r="G459" s="284">
        <v>6014.67</v>
      </c>
      <c r="H459" s="284">
        <v>3726.65</v>
      </c>
      <c r="I459" s="164"/>
      <c r="J459" s="130">
        <v>108</v>
      </c>
      <c r="K459" s="49">
        <f t="shared" ref="K459:K485" si="632">ROUND(E459*0.012,2)</f>
        <v>44.72</v>
      </c>
      <c r="L459" s="49">
        <f t="shared" ref="L459:L485" si="633">ROUND(F459*0.16,2)</f>
        <v>596.26</v>
      </c>
      <c r="M459" s="130">
        <f t="shared" ref="M459:M485" si="634">ROUND(G459*0.08,2)</f>
        <v>481.17</v>
      </c>
      <c r="N459" s="49">
        <f t="shared" ref="N459:N485" si="635">ROUND(H459*0.007,2)</f>
        <v>26.09</v>
      </c>
      <c r="O459" s="130">
        <f t="shared" ref="O459:O485" si="636">I459*5%</f>
        <v>0</v>
      </c>
      <c r="P459" s="130">
        <f t="shared" ref="P459:P485" si="637">J459*50%</f>
        <v>54</v>
      </c>
      <c r="Q459" s="130">
        <f t="shared" ref="Q459:Q485" si="638">SUM(K459:P459)</f>
        <v>1202.24</v>
      </c>
      <c r="R459" s="49">
        <f t="shared" ref="R459:R485" si="639">E459*0</f>
        <v>0</v>
      </c>
      <c r="S459" s="49">
        <f t="shared" ref="S459:S485" si="640">ROUND(F459*0.08,2)</f>
        <v>298.13</v>
      </c>
      <c r="T459" s="130">
        <f t="shared" ref="T459:T485" si="641">ROUND(G459*0.02,2)</f>
        <v>120.29</v>
      </c>
      <c r="U459" s="49">
        <f t="shared" ref="U459:U485" si="642">ROUND(H459*0.003,2)</f>
        <v>11.18</v>
      </c>
      <c r="V459" s="130">
        <f t="shared" ref="V459:V485" si="643">I459*5%</f>
        <v>0</v>
      </c>
      <c r="W459" s="130">
        <f t="shared" ref="W459:W485" si="644">J459*50%</f>
        <v>54</v>
      </c>
      <c r="X459" s="49">
        <f t="shared" ref="X459:X485" si="645">SUM(R459:W459)</f>
        <v>483.6</v>
      </c>
      <c r="Y459" s="49">
        <f t="shared" ref="Y459:Y485" si="646">Q459+X459</f>
        <v>1685.84</v>
      </c>
      <c r="Z459" s="136"/>
      <c r="AA459" s="139" t="s">
        <v>51</v>
      </c>
      <c r="AB459" s="140">
        <f t="shared" ref="AB459:AB485" si="647">K459+R459</f>
        <v>44.72</v>
      </c>
      <c r="AC459" s="140">
        <f t="shared" ref="AC459:AC485" si="648">L459+S459</f>
        <v>894.39</v>
      </c>
      <c r="AD459" s="140">
        <f t="shared" ref="AD459:AD485" si="649">M459+T459</f>
        <v>601.46</v>
      </c>
      <c r="AE459" s="140">
        <f t="shared" ref="AE459:AE485" si="650">N459+U459</f>
        <v>37.27</v>
      </c>
      <c r="AF459" s="140">
        <f t="shared" ref="AF459:AF485" si="651">O459+V459</f>
        <v>0</v>
      </c>
      <c r="AG459" s="140">
        <f t="shared" ref="AG459:AG485" si="652">P459+W459</f>
        <v>108</v>
      </c>
      <c r="AH459" s="140">
        <f t="shared" ref="AH459:AH485" si="653">Q459+X459</f>
        <v>1685.84</v>
      </c>
      <c r="AI459" s="139" t="s">
        <v>32</v>
      </c>
    </row>
    <row r="460" s="39" customFormat="1" ht="17" customHeight="1" spans="1:35">
      <c r="A460" s="129">
        <f t="shared" si="631"/>
        <v>457</v>
      </c>
      <c r="B460" s="157" t="s">
        <v>119</v>
      </c>
      <c r="C460" s="57" t="s">
        <v>1294</v>
      </c>
      <c r="D460" s="233" t="s">
        <v>1295</v>
      </c>
      <c r="E460" s="284">
        <v>3726.65</v>
      </c>
      <c r="F460" s="284">
        <v>3726.65</v>
      </c>
      <c r="G460" s="284">
        <v>6014.67</v>
      </c>
      <c r="H460" s="284">
        <v>3726.65</v>
      </c>
      <c r="I460" s="164"/>
      <c r="J460" s="130">
        <v>108</v>
      </c>
      <c r="K460" s="49">
        <f t="shared" si="632"/>
        <v>44.72</v>
      </c>
      <c r="L460" s="49">
        <f t="shared" si="633"/>
        <v>596.26</v>
      </c>
      <c r="M460" s="130">
        <f t="shared" si="634"/>
        <v>481.17</v>
      </c>
      <c r="N460" s="49">
        <f t="shared" si="635"/>
        <v>26.09</v>
      </c>
      <c r="O460" s="130">
        <f t="shared" si="636"/>
        <v>0</v>
      </c>
      <c r="P460" s="130">
        <f t="shared" si="637"/>
        <v>54</v>
      </c>
      <c r="Q460" s="130">
        <f t="shared" si="638"/>
        <v>1202.24</v>
      </c>
      <c r="R460" s="49">
        <f t="shared" si="639"/>
        <v>0</v>
      </c>
      <c r="S460" s="49">
        <f t="shared" si="640"/>
        <v>298.13</v>
      </c>
      <c r="T460" s="130">
        <f t="shared" si="641"/>
        <v>120.29</v>
      </c>
      <c r="U460" s="49">
        <f t="shared" si="642"/>
        <v>11.18</v>
      </c>
      <c r="V460" s="130">
        <f t="shared" si="643"/>
        <v>0</v>
      </c>
      <c r="W460" s="130">
        <f t="shared" si="644"/>
        <v>54</v>
      </c>
      <c r="X460" s="49">
        <f t="shared" si="645"/>
        <v>483.6</v>
      </c>
      <c r="Y460" s="49">
        <f t="shared" si="646"/>
        <v>1685.84</v>
      </c>
      <c r="Z460" s="136"/>
      <c r="AA460" s="139" t="s">
        <v>89</v>
      </c>
      <c r="AB460" s="140">
        <f t="shared" si="647"/>
        <v>44.72</v>
      </c>
      <c r="AC460" s="140">
        <f t="shared" si="648"/>
        <v>894.39</v>
      </c>
      <c r="AD460" s="140">
        <f t="shared" si="649"/>
        <v>601.46</v>
      </c>
      <c r="AE460" s="140">
        <f t="shared" si="650"/>
        <v>37.27</v>
      </c>
      <c r="AF460" s="140">
        <f t="shared" si="651"/>
        <v>0</v>
      </c>
      <c r="AG460" s="140">
        <f t="shared" si="652"/>
        <v>108</v>
      </c>
      <c r="AH460" s="140">
        <f t="shared" si="653"/>
        <v>1685.84</v>
      </c>
      <c r="AI460" s="139" t="s">
        <v>32</v>
      </c>
    </row>
    <row r="461" s="39" customFormat="1" ht="17" customHeight="1" spans="1:35">
      <c r="A461" s="129">
        <f t="shared" si="631"/>
        <v>458</v>
      </c>
      <c r="B461" s="157" t="s">
        <v>262</v>
      </c>
      <c r="C461" s="57" t="s">
        <v>1296</v>
      </c>
      <c r="D461" s="233" t="s">
        <v>1297</v>
      </c>
      <c r="E461" s="284">
        <v>3726.65</v>
      </c>
      <c r="F461" s="284">
        <v>3726.65</v>
      </c>
      <c r="G461" s="284">
        <v>6014.67</v>
      </c>
      <c r="H461" s="284">
        <v>3726.65</v>
      </c>
      <c r="I461" s="164"/>
      <c r="J461" s="130">
        <v>108</v>
      </c>
      <c r="K461" s="49">
        <f t="shared" si="632"/>
        <v>44.72</v>
      </c>
      <c r="L461" s="49">
        <f t="shared" si="633"/>
        <v>596.26</v>
      </c>
      <c r="M461" s="130">
        <f t="shared" si="634"/>
        <v>481.17</v>
      </c>
      <c r="N461" s="49">
        <f t="shared" si="635"/>
        <v>26.09</v>
      </c>
      <c r="O461" s="130">
        <f t="shared" si="636"/>
        <v>0</v>
      </c>
      <c r="P461" s="130">
        <f t="shared" si="637"/>
        <v>54</v>
      </c>
      <c r="Q461" s="130">
        <f t="shared" si="638"/>
        <v>1202.24</v>
      </c>
      <c r="R461" s="49">
        <f t="shared" si="639"/>
        <v>0</v>
      </c>
      <c r="S461" s="49">
        <f t="shared" si="640"/>
        <v>298.13</v>
      </c>
      <c r="T461" s="130">
        <f t="shared" si="641"/>
        <v>120.29</v>
      </c>
      <c r="U461" s="49">
        <f t="shared" si="642"/>
        <v>11.18</v>
      </c>
      <c r="V461" s="130">
        <f t="shared" si="643"/>
        <v>0</v>
      </c>
      <c r="W461" s="130">
        <f t="shared" si="644"/>
        <v>54</v>
      </c>
      <c r="X461" s="49">
        <f t="shared" si="645"/>
        <v>483.6</v>
      </c>
      <c r="Y461" s="49">
        <f t="shared" si="646"/>
        <v>1685.84</v>
      </c>
      <c r="Z461" s="136"/>
      <c r="AA461" s="139" t="s">
        <v>68</v>
      </c>
      <c r="AB461" s="140">
        <f t="shared" si="647"/>
        <v>44.72</v>
      </c>
      <c r="AC461" s="140">
        <f t="shared" si="648"/>
        <v>894.39</v>
      </c>
      <c r="AD461" s="140">
        <f t="shared" si="649"/>
        <v>601.46</v>
      </c>
      <c r="AE461" s="140">
        <f t="shared" si="650"/>
        <v>37.27</v>
      </c>
      <c r="AF461" s="140">
        <f t="shared" si="651"/>
        <v>0</v>
      </c>
      <c r="AG461" s="140">
        <f t="shared" si="652"/>
        <v>108</v>
      </c>
      <c r="AH461" s="140">
        <f t="shared" si="653"/>
        <v>1685.84</v>
      </c>
      <c r="AI461" s="139" t="s">
        <v>32</v>
      </c>
    </row>
    <row r="462" s="39" customFormat="1" ht="17" customHeight="1" spans="1:35">
      <c r="A462" s="129">
        <f t="shared" si="631"/>
        <v>459</v>
      </c>
      <c r="B462" s="157" t="s">
        <v>411</v>
      </c>
      <c r="C462" s="57" t="s">
        <v>1298</v>
      </c>
      <c r="D462" s="233" t="s">
        <v>1299</v>
      </c>
      <c r="E462" s="284">
        <v>3726.65</v>
      </c>
      <c r="F462" s="284">
        <v>3726.65</v>
      </c>
      <c r="G462" s="284">
        <v>6014.67</v>
      </c>
      <c r="H462" s="284">
        <v>3726.65</v>
      </c>
      <c r="I462" s="164"/>
      <c r="J462" s="130">
        <v>108</v>
      </c>
      <c r="K462" s="49">
        <f t="shared" si="632"/>
        <v>44.72</v>
      </c>
      <c r="L462" s="49">
        <f t="shared" si="633"/>
        <v>596.26</v>
      </c>
      <c r="M462" s="130">
        <f t="shared" si="634"/>
        <v>481.17</v>
      </c>
      <c r="N462" s="49">
        <f t="shared" si="635"/>
        <v>26.09</v>
      </c>
      <c r="O462" s="130">
        <f t="shared" si="636"/>
        <v>0</v>
      </c>
      <c r="P462" s="130">
        <f t="shared" si="637"/>
        <v>54</v>
      </c>
      <c r="Q462" s="130">
        <f t="shared" si="638"/>
        <v>1202.24</v>
      </c>
      <c r="R462" s="49">
        <f t="shared" si="639"/>
        <v>0</v>
      </c>
      <c r="S462" s="49">
        <f t="shared" si="640"/>
        <v>298.13</v>
      </c>
      <c r="T462" s="130">
        <f t="shared" si="641"/>
        <v>120.29</v>
      </c>
      <c r="U462" s="49">
        <f t="shared" si="642"/>
        <v>11.18</v>
      </c>
      <c r="V462" s="130">
        <f t="shared" si="643"/>
        <v>0</v>
      </c>
      <c r="W462" s="130">
        <f t="shared" si="644"/>
        <v>54</v>
      </c>
      <c r="X462" s="49">
        <f t="shared" si="645"/>
        <v>483.6</v>
      </c>
      <c r="Y462" s="49">
        <f t="shared" si="646"/>
        <v>1685.84</v>
      </c>
      <c r="Z462" s="136"/>
      <c r="AA462" s="139" t="s">
        <v>76</v>
      </c>
      <c r="AB462" s="140">
        <f t="shared" si="647"/>
        <v>44.72</v>
      </c>
      <c r="AC462" s="140">
        <f t="shared" si="648"/>
        <v>894.39</v>
      </c>
      <c r="AD462" s="140">
        <f t="shared" si="649"/>
        <v>601.46</v>
      </c>
      <c r="AE462" s="140">
        <f t="shared" si="650"/>
        <v>37.27</v>
      </c>
      <c r="AF462" s="140">
        <f t="shared" si="651"/>
        <v>0</v>
      </c>
      <c r="AG462" s="140">
        <f t="shared" si="652"/>
        <v>108</v>
      </c>
      <c r="AH462" s="140">
        <f t="shared" si="653"/>
        <v>1685.84</v>
      </c>
      <c r="AI462" s="139" t="s">
        <v>32</v>
      </c>
    </row>
    <row r="463" s="39" customFormat="1" ht="17" customHeight="1" spans="1:35">
      <c r="A463" s="129">
        <f t="shared" si="631"/>
        <v>460</v>
      </c>
      <c r="B463" s="157" t="s">
        <v>411</v>
      </c>
      <c r="C463" s="57" t="s">
        <v>1300</v>
      </c>
      <c r="D463" s="233" t="s">
        <v>1301</v>
      </c>
      <c r="E463" s="284">
        <v>3726.65</v>
      </c>
      <c r="F463" s="284">
        <v>3726.65</v>
      </c>
      <c r="G463" s="284">
        <v>6014.67</v>
      </c>
      <c r="H463" s="284">
        <v>3726.65</v>
      </c>
      <c r="I463" s="164"/>
      <c r="J463" s="130">
        <v>108</v>
      </c>
      <c r="K463" s="49">
        <f t="shared" si="632"/>
        <v>44.72</v>
      </c>
      <c r="L463" s="49">
        <f t="shared" si="633"/>
        <v>596.26</v>
      </c>
      <c r="M463" s="130">
        <f t="shared" si="634"/>
        <v>481.17</v>
      </c>
      <c r="N463" s="49">
        <f t="shared" si="635"/>
        <v>26.09</v>
      </c>
      <c r="O463" s="130">
        <f t="shared" si="636"/>
        <v>0</v>
      </c>
      <c r="P463" s="130">
        <f t="shared" si="637"/>
        <v>54</v>
      </c>
      <c r="Q463" s="130">
        <f t="shared" si="638"/>
        <v>1202.24</v>
      </c>
      <c r="R463" s="49">
        <f t="shared" si="639"/>
        <v>0</v>
      </c>
      <c r="S463" s="49">
        <f t="shared" si="640"/>
        <v>298.13</v>
      </c>
      <c r="T463" s="130">
        <f t="shared" si="641"/>
        <v>120.29</v>
      </c>
      <c r="U463" s="49">
        <f t="shared" si="642"/>
        <v>11.18</v>
      </c>
      <c r="V463" s="130">
        <f t="shared" si="643"/>
        <v>0</v>
      </c>
      <c r="W463" s="130">
        <f t="shared" si="644"/>
        <v>54</v>
      </c>
      <c r="X463" s="49">
        <f t="shared" si="645"/>
        <v>483.6</v>
      </c>
      <c r="Y463" s="49">
        <f t="shared" si="646"/>
        <v>1685.84</v>
      </c>
      <c r="Z463" s="136"/>
      <c r="AA463" s="139" t="s">
        <v>76</v>
      </c>
      <c r="AB463" s="140">
        <f t="shared" si="647"/>
        <v>44.72</v>
      </c>
      <c r="AC463" s="140">
        <f t="shared" si="648"/>
        <v>894.39</v>
      </c>
      <c r="AD463" s="140">
        <f t="shared" si="649"/>
        <v>601.46</v>
      </c>
      <c r="AE463" s="140">
        <f t="shared" si="650"/>
        <v>37.27</v>
      </c>
      <c r="AF463" s="140">
        <f t="shared" si="651"/>
        <v>0</v>
      </c>
      <c r="AG463" s="140">
        <f t="shared" si="652"/>
        <v>108</v>
      </c>
      <c r="AH463" s="140">
        <f t="shared" si="653"/>
        <v>1685.84</v>
      </c>
      <c r="AI463" s="139" t="s">
        <v>32</v>
      </c>
    </row>
    <row r="464" s="39" customFormat="1" ht="17" customHeight="1" spans="1:35">
      <c r="A464" s="129">
        <f t="shared" si="631"/>
        <v>461</v>
      </c>
      <c r="B464" s="157" t="s">
        <v>262</v>
      </c>
      <c r="C464" s="105" t="s">
        <v>1302</v>
      </c>
      <c r="D464" s="233" t="s">
        <v>1303</v>
      </c>
      <c r="E464" s="284">
        <v>3726.65</v>
      </c>
      <c r="F464" s="284">
        <v>3726.65</v>
      </c>
      <c r="G464" s="284">
        <v>6014.67</v>
      </c>
      <c r="H464" s="284">
        <v>3726.65</v>
      </c>
      <c r="I464" s="164"/>
      <c r="J464" s="130"/>
      <c r="K464" s="49">
        <f t="shared" si="632"/>
        <v>44.72</v>
      </c>
      <c r="L464" s="49">
        <f t="shared" si="633"/>
        <v>596.26</v>
      </c>
      <c r="M464" s="130">
        <f t="shared" si="634"/>
        <v>481.17</v>
      </c>
      <c r="N464" s="49">
        <f t="shared" si="635"/>
        <v>26.09</v>
      </c>
      <c r="O464" s="130">
        <f t="shared" si="636"/>
        <v>0</v>
      </c>
      <c r="P464" s="130">
        <f t="shared" si="637"/>
        <v>0</v>
      </c>
      <c r="Q464" s="130">
        <f t="shared" si="638"/>
        <v>1148.24</v>
      </c>
      <c r="R464" s="49">
        <f t="shared" si="639"/>
        <v>0</v>
      </c>
      <c r="S464" s="49">
        <f t="shared" si="640"/>
        <v>298.13</v>
      </c>
      <c r="T464" s="130">
        <f t="shared" si="641"/>
        <v>120.29</v>
      </c>
      <c r="U464" s="49">
        <f t="shared" si="642"/>
        <v>11.18</v>
      </c>
      <c r="V464" s="130">
        <f t="shared" si="643"/>
        <v>0</v>
      </c>
      <c r="W464" s="130">
        <f t="shared" si="644"/>
        <v>0</v>
      </c>
      <c r="X464" s="49">
        <f t="shared" si="645"/>
        <v>429.6</v>
      </c>
      <c r="Y464" s="49">
        <f t="shared" si="646"/>
        <v>1577.84</v>
      </c>
      <c r="Z464" s="136"/>
      <c r="AA464" s="139" t="s">
        <v>68</v>
      </c>
      <c r="AB464" s="140">
        <f t="shared" si="647"/>
        <v>44.72</v>
      </c>
      <c r="AC464" s="140">
        <f t="shared" si="648"/>
        <v>894.39</v>
      </c>
      <c r="AD464" s="140">
        <f t="shared" si="649"/>
        <v>601.46</v>
      </c>
      <c r="AE464" s="140">
        <f t="shared" si="650"/>
        <v>37.27</v>
      </c>
      <c r="AF464" s="140">
        <f t="shared" si="651"/>
        <v>0</v>
      </c>
      <c r="AG464" s="140">
        <f t="shared" si="652"/>
        <v>0</v>
      </c>
      <c r="AH464" s="140">
        <f t="shared" si="653"/>
        <v>1577.84</v>
      </c>
      <c r="AI464" s="139" t="s">
        <v>32</v>
      </c>
    </row>
    <row r="465" s="39" customFormat="1" ht="17" customHeight="1" spans="1:35">
      <c r="A465" s="129">
        <f t="shared" si="631"/>
        <v>462</v>
      </c>
      <c r="B465" s="157" t="s">
        <v>262</v>
      </c>
      <c r="C465" s="105" t="s">
        <v>1304</v>
      </c>
      <c r="D465" s="233" t="s">
        <v>1305</v>
      </c>
      <c r="E465" s="284">
        <v>3726.65</v>
      </c>
      <c r="F465" s="284">
        <v>3726.65</v>
      </c>
      <c r="G465" s="284">
        <v>6014.67</v>
      </c>
      <c r="H465" s="284">
        <v>3726.65</v>
      </c>
      <c r="I465" s="164"/>
      <c r="J465" s="130">
        <v>108</v>
      </c>
      <c r="K465" s="49">
        <f t="shared" si="632"/>
        <v>44.72</v>
      </c>
      <c r="L465" s="49">
        <f t="shared" si="633"/>
        <v>596.26</v>
      </c>
      <c r="M465" s="130">
        <f t="shared" si="634"/>
        <v>481.17</v>
      </c>
      <c r="N465" s="49">
        <f t="shared" si="635"/>
        <v>26.09</v>
      </c>
      <c r="O465" s="130">
        <f t="shared" si="636"/>
        <v>0</v>
      </c>
      <c r="P465" s="130">
        <f t="shared" si="637"/>
        <v>54</v>
      </c>
      <c r="Q465" s="130">
        <f t="shared" si="638"/>
        <v>1202.24</v>
      </c>
      <c r="R465" s="49">
        <f t="shared" si="639"/>
        <v>0</v>
      </c>
      <c r="S465" s="49">
        <f t="shared" si="640"/>
        <v>298.13</v>
      </c>
      <c r="T465" s="130">
        <f t="shared" si="641"/>
        <v>120.29</v>
      </c>
      <c r="U465" s="49">
        <f t="shared" si="642"/>
        <v>11.18</v>
      </c>
      <c r="V465" s="130">
        <f t="shared" si="643"/>
        <v>0</v>
      </c>
      <c r="W465" s="130">
        <f t="shared" si="644"/>
        <v>54</v>
      </c>
      <c r="X465" s="49">
        <f t="shared" si="645"/>
        <v>483.6</v>
      </c>
      <c r="Y465" s="49">
        <f t="shared" si="646"/>
        <v>1685.84</v>
      </c>
      <c r="Z465" s="136"/>
      <c r="AA465" s="139" t="s">
        <v>68</v>
      </c>
      <c r="AB465" s="140">
        <f t="shared" si="647"/>
        <v>44.72</v>
      </c>
      <c r="AC465" s="140">
        <f t="shared" si="648"/>
        <v>894.39</v>
      </c>
      <c r="AD465" s="140">
        <f t="shared" si="649"/>
        <v>601.46</v>
      </c>
      <c r="AE465" s="140">
        <f t="shared" si="650"/>
        <v>37.27</v>
      </c>
      <c r="AF465" s="140">
        <f t="shared" si="651"/>
        <v>0</v>
      </c>
      <c r="AG465" s="140">
        <f t="shared" si="652"/>
        <v>108</v>
      </c>
      <c r="AH465" s="140">
        <f t="shared" si="653"/>
        <v>1685.84</v>
      </c>
      <c r="AI465" s="139" t="s">
        <v>32</v>
      </c>
    </row>
    <row r="466" s="39" customFormat="1" ht="17" customHeight="1" spans="1:35">
      <c r="A466" s="129">
        <f t="shared" si="631"/>
        <v>463</v>
      </c>
      <c r="B466" s="157" t="s">
        <v>568</v>
      </c>
      <c r="C466" s="105" t="s">
        <v>1306</v>
      </c>
      <c r="D466" s="233" t="s">
        <v>1307</v>
      </c>
      <c r="E466" s="284">
        <v>3726.65</v>
      </c>
      <c r="F466" s="284">
        <v>3726.65</v>
      </c>
      <c r="G466" s="284">
        <v>6014.67</v>
      </c>
      <c r="H466" s="284">
        <v>3726.65</v>
      </c>
      <c r="I466" s="164"/>
      <c r="J466" s="130"/>
      <c r="K466" s="49">
        <f t="shared" si="632"/>
        <v>44.72</v>
      </c>
      <c r="L466" s="49">
        <f t="shared" si="633"/>
        <v>596.26</v>
      </c>
      <c r="M466" s="130">
        <f t="shared" si="634"/>
        <v>481.17</v>
      </c>
      <c r="N466" s="49">
        <f t="shared" si="635"/>
        <v>26.09</v>
      </c>
      <c r="O466" s="130">
        <f t="shared" si="636"/>
        <v>0</v>
      </c>
      <c r="P466" s="130">
        <f t="shared" si="637"/>
        <v>0</v>
      </c>
      <c r="Q466" s="130">
        <f t="shared" si="638"/>
        <v>1148.24</v>
      </c>
      <c r="R466" s="49">
        <f t="shared" si="639"/>
        <v>0</v>
      </c>
      <c r="S466" s="49">
        <f t="shared" si="640"/>
        <v>298.13</v>
      </c>
      <c r="T466" s="130">
        <f t="shared" si="641"/>
        <v>120.29</v>
      </c>
      <c r="U466" s="49">
        <f t="shared" si="642"/>
        <v>11.18</v>
      </c>
      <c r="V466" s="130">
        <f t="shared" si="643"/>
        <v>0</v>
      </c>
      <c r="W466" s="130">
        <f t="shared" si="644"/>
        <v>0</v>
      </c>
      <c r="X466" s="49">
        <f t="shared" si="645"/>
        <v>429.6</v>
      </c>
      <c r="Y466" s="49">
        <f t="shared" si="646"/>
        <v>1577.84</v>
      </c>
      <c r="Z466" s="136"/>
      <c r="AA466" s="139" t="s">
        <v>54</v>
      </c>
      <c r="AB466" s="140">
        <f t="shared" si="647"/>
        <v>44.72</v>
      </c>
      <c r="AC466" s="140">
        <f t="shared" si="648"/>
        <v>894.39</v>
      </c>
      <c r="AD466" s="140">
        <f t="shared" si="649"/>
        <v>601.46</v>
      </c>
      <c r="AE466" s="140">
        <f t="shared" si="650"/>
        <v>37.27</v>
      </c>
      <c r="AF466" s="140">
        <f t="shared" si="651"/>
        <v>0</v>
      </c>
      <c r="AG466" s="140">
        <f t="shared" si="652"/>
        <v>0</v>
      </c>
      <c r="AH466" s="140">
        <f t="shared" si="653"/>
        <v>1577.84</v>
      </c>
      <c r="AI466" s="139" t="s">
        <v>32</v>
      </c>
    </row>
    <row r="467" ht="17" customHeight="1" spans="1:35">
      <c r="A467" s="129">
        <f t="shared" si="631"/>
        <v>464</v>
      </c>
      <c r="B467" s="157" t="s">
        <v>368</v>
      </c>
      <c r="C467" s="57" t="s">
        <v>1308</v>
      </c>
      <c r="D467" s="233" t="s">
        <v>1309</v>
      </c>
      <c r="E467" s="284">
        <v>3726.65</v>
      </c>
      <c r="F467" s="284">
        <v>3726.65</v>
      </c>
      <c r="G467" s="284">
        <v>6014.67</v>
      </c>
      <c r="H467" s="284">
        <v>3726.65</v>
      </c>
      <c r="I467" s="164"/>
      <c r="J467" s="130">
        <v>108</v>
      </c>
      <c r="K467" s="49">
        <f t="shared" si="632"/>
        <v>44.72</v>
      </c>
      <c r="L467" s="49">
        <f t="shared" si="633"/>
        <v>596.26</v>
      </c>
      <c r="M467" s="130">
        <f t="shared" si="634"/>
        <v>481.17</v>
      </c>
      <c r="N467" s="49">
        <f t="shared" si="635"/>
        <v>26.09</v>
      </c>
      <c r="O467" s="130">
        <f t="shared" si="636"/>
        <v>0</v>
      </c>
      <c r="P467" s="130">
        <f t="shared" si="637"/>
        <v>54</v>
      </c>
      <c r="Q467" s="130">
        <f t="shared" si="638"/>
        <v>1202.24</v>
      </c>
      <c r="R467" s="49">
        <f t="shared" si="639"/>
        <v>0</v>
      </c>
      <c r="S467" s="49">
        <f t="shared" si="640"/>
        <v>298.13</v>
      </c>
      <c r="T467" s="130">
        <f t="shared" si="641"/>
        <v>120.29</v>
      </c>
      <c r="U467" s="49">
        <f t="shared" si="642"/>
        <v>11.18</v>
      </c>
      <c r="V467" s="130">
        <f t="shared" si="643"/>
        <v>0</v>
      </c>
      <c r="W467" s="130">
        <f t="shared" si="644"/>
        <v>54</v>
      </c>
      <c r="X467" s="49">
        <f t="shared" si="645"/>
        <v>483.6</v>
      </c>
      <c r="Y467" s="49">
        <f t="shared" si="646"/>
        <v>1685.84</v>
      </c>
      <c r="Z467" s="136"/>
      <c r="AA467" s="139" t="s">
        <v>88</v>
      </c>
      <c r="AB467" s="140">
        <f t="shared" si="647"/>
        <v>44.72</v>
      </c>
      <c r="AC467" s="140">
        <f t="shared" si="648"/>
        <v>894.39</v>
      </c>
      <c r="AD467" s="140">
        <f t="shared" si="649"/>
        <v>601.46</v>
      </c>
      <c r="AE467" s="140">
        <f t="shared" si="650"/>
        <v>37.27</v>
      </c>
      <c r="AF467" s="140">
        <f t="shared" si="651"/>
        <v>0</v>
      </c>
      <c r="AG467" s="140">
        <f t="shared" si="652"/>
        <v>108</v>
      </c>
      <c r="AH467" s="140">
        <f t="shared" si="653"/>
        <v>1685.84</v>
      </c>
      <c r="AI467" s="139" t="s">
        <v>34</v>
      </c>
    </row>
    <row r="468" ht="17" customHeight="1" spans="1:35">
      <c r="A468" s="129">
        <f t="shared" si="631"/>
        <v>465</v>
      </c>
      <c r="B468" s="157" t="s">
        <v>411</v>
      </c>
      <c r="C468" s="57" t="s">
        <v>1310</v>
      </c>
      <c r="D468" s="233" t="s">
        <v>1311</v>
      </c>
      <c r="E468" s="284">
        <v>3726.65</v>
      </c>
      <c r="F468" s="284">
        <v>3726.65</v>
      </c>
      <c r="G468" s="284">
        <v>6014.67</v>
      </c>
      <c r="H468" s="284">
        <v>3726.65</v>
      </c>
      <c r="I468" s="164"/>
      <c r="J468" s="130">
        <v>108</v>
      </c>
      <c r="K468" s="49">
        <f t="shared" si="632"/>
        <v>44.72</v>
      </c>
      <c r="L468" s="49">
        <f t="shared" si="633"/>
        <v>596.26</v>
      </c>
      <c r="M468" s="130">
        <f t="shared" si="634"/>
        <v>481.17</v>
      </c>
      <c r="N468" s="49">
        <f t="shared" si="635"/>
        <v>26.09</v>
      </c>
      <c r="O468" s="130">
        <f t="shared" si="636"/>
        <v>0</v>
      </c>
      <c r="P468" s="130">
        <f t="shared" si="637"/>
        <v>54</v>
      </c>
      <c r="Q468" s="130">
        <f t="shared" si="638"/>
        <v>1202.24</v>
      </c>
      <c r="R468" s="49">
        <f t="shared" si="639"/>
        <v>0</v>
      </c>
      <c r="S468" s="49">
        <f t="shared" si="640"/>
        <v>298.13</v>
      </c>
      <c r="T468" s="130">
        <f t="shared" si="641"/>
        <v>120.29</v>
      </c>
      <c r="U468" s="49">
        <f t="shared" si="642"/>
        <v>11.18</v>
      </c>
      <c r="V468" s="130">
        <f t="shared" si="643"/>
        <v>0</v>
      </c>
      <c r="W468" s="130">
        <f t="shared" si="644"/>
        <v>54</v>
      </c>
      <c r="X468" s="49">
        <f t="shared" si="645"/>
        <v>483.6</v>
      </c>
      <c r="Y468" s="49">
        <f t="shared" si="646"/>
        <v>1685.84</v>
      </c>
      <c r="Z468" s="136"/>
      <c r="AA468" s="139" t="s">
        <v>76</v>
      </c>
      <c r="AB468" s="140">
        <f t="shared" si="647"/>
        <v>44.72</v>
      </c>
      <c r="AC468" s="140">
        <f t="shared" si="648"/>
        <v>894.39</v>
      </c>
      <c r="AD468" s="140">
        <f t="shared" si="649"/>
        <v>601.46</v>
      </c>
      <c r="AE468" s="140">
        <f t="shared" si="650"/>
        <v>37.27</v>
      </c>
      <c r="AF468" s="140">
        <f t="shared" si="651"/>
        <v>0</v>
      </c>
      <c r="AG468" s="140">
        <f t="shared" si="652"/>
        <v>108</v>
      </c>
      <c r="AH468" s="140">
        <f t="shared" si="653"/>
        <v>1685.84</v>
      </c>
      <c r="AI468" s="139" t="s">
        <v>32</v>
      </c>
    </row>
    <row r="469" ht="17" customHeight="1" spans="1:35">
      <c r="A469" s="129">
        <f t="shared" ref="A469:A478" si="654">ROW()-3</f>
        <v>466</v>
      </c>
      <c r="B469" s="157" t="s">
        <v>568</v>
      </c>
      <c r="C469" s="57" t="s">
        <v>1312</v>
      </c>
      <c r="D469" s="233" t="s">
        <v>1313</v>
      </c>
      <c r="E469" s="284">
        <v>3726.65</v>
      </c>
      <c r="F469" s="284">
        <v>3726.65</v>
      </c>
      <c r="G469" s="284">
        <v>6014.67</v>
      </c>
      <c r="H469" s="284">
        <v>3726.65</v>
      </c>
      <c r="I469" s="164"/>
      <c r="J469" s="130">
        <v>108</v>
      </c>
      <c r="K469" s="49">
        <f t="shared" si="632"/>
        <v>44.72</v>
      </c>
      <c r="L469" s="49">
        <f t="shared" si="633"/>
        <v>596.26</v>
      </c>
      <c r="M469" s="130">
        <f t="shared" si="634"/>
        <v>481.17</v>
      </c>
      <c r="N469" s="49">
        <f t="shared" si="635"/>
        <v>26.09</v>
      </c>
      <c r="O469" s="130">
        <f t="shared" si="636"/>
        <v>0</v>
      </c>
      <c r="P469" s="130">
        <f t="shared" si="637"/>
        <v>54</v>
      </c>
      <c r="Q469" s="130">
        <f t="shared" si="638"/>
        <v>1202.24</v>
      </c>
      <c r="R469" s="49">
        <f t="shared" si="639"/>
        <v>0</v>
      </c>
      <c r="S469" s="49">
        <f t="shared" si="640"/>
        <v>298.13</v>
      </c>
      <c r="T469" s="130">
        <f t="shared" si="641"/>
        <v>120.29</v>
      </c>
      <c r="U469" s="49">
        <f t="shared" si="642"/>
        <v>11.18</v>
      </c>
      <c r="V469" s="130">
        <f t="shared" si="643"/>
        <v>0</v>
      </c>
      <c r="W469" s="130">
        <f t="shared" si="644"/>
        <v>54</v>
      </c>
      <c r="X469" s="49">
        <f t="shared" si="645"/>
        <v>483.6</v>
      </c>
      <c r="Y469" s="49">
        <f t="shared" si="646"/>
        <v>1685.84</v>
      </c>
      <c r="Z469" s="136"/>
      <c r="AA469" s="139" t="s">
        <v>54</v>
      </c>
      <c r="AB469" s="140">
        <f t="shared" si="647"/>
        <v>44.72</v>
      </c>
      <c r="AC469" s="140">
        <f t="shared" si="648"/>
        <v>894.39</v>
      </c>
      <c r="AD469" s="140">
        <f t="shared" si="649"/>
        <v>601.46</v>
      </c>
      <c r="AE469" s="140">
        <f t="shared" si="650"/>
        <v>37.27</v>
      </c>
      <c r="AF469" s="140">
        <f t="shared" si="651"/>
        <v>0</v>
      </c>
      <c r="AG469" s="140">
        <f t="shared" si="652"/>
        <v>108</v>
      </c>
      <c r="AH469" s="140">
        <f t="shared" si="653"/>
        <v>1685.84</v>
      </c>
      <c r="AI469" s="139" t="s">
        <v>32</v>
      </c>
    </row>
    <row r="470" ht="17" customHeight="1" spans="1:35">
      <c r="A470" s="129">
        <f t="shared" si="654"/>
        <v>467</v>
      </c>
      <c r="B470" s="157" t="s">
        <v>212</v>
      </c>
      <c r="C470" s="57" t="s">
        <v>1314</v>
      </c>
      <c r="D470" s="233" t="s">
        <v>1315</v>
      </c>
      <c r="E470" s="284">
        <v>3726.65</v>
      </c>
      <c r="F470" s="284">
        <v>3726.65</v>
      </c>
      <c r="G470" s="284">
        <v>6014.67</v>
      </c>
      <c r="H470" s="284">
        <v>3726.65</v>
      </c>
      <c r="I470" s="164"/>
      <c r="J470" s="130">
        <v>108</v>
      </c>
      <c r="K470" s="49">
        <f t="shared" si="632"/>
        <v>44.72</v>
      </c>
      <c r="L470" s="49">
        <f t="shared" si="633"/>
        <v>596.26</v>
      </c>
      <c r="M470" s="130">
        <f t="shared" si="634"/>
        <v>481.17</v>
      </c>
      <c r="N470" s="49">
        <f t="shared" si="635"/>
        <v>26.09</v>
      </c>
      <c r="O470" s="130">
        <f t="shared" si="636"/>
        <v>0</v>
      </c>
      <c r="P470" s="130">
        <f t="shared" si="637"/>
        <v>54</v>
      </c>
      <c r="Q470" s="130">
        <f t="shared" si="638"/>
        <v>1202.24</v>
      </c>
      <c r="R470" s="49">
        <f t="shared" si="639"/>
        <v>0</v>
      </c>
      <c r="S470" s="49">
        <f t="shared" si="640"/>
        <v>298.13</v>
      </c>
      <c r="T470" s="130">
        <f t="shared" si="641"/>
        <v>120.29</v>
      </c>
      <c r="U470" s="49">
        <f t="shared" si="642"/>
        <v>11.18</v>
      </c>
      <c r="V470" s="130">
        <f t="shared" si="643"/>
        <v>0</v>
      </c>
      <c r="W470" s="130">
        <f t="shared" si="644"/>
        <v>54</v>
      </c>
      <c r="X470" s="49">
        <f t="shared" si="645"/>
        <v>483.6</v>
      </c>
      <c r="Y470" s="49">
        <f t="shared" si="646"/>
        <v>1685.84</v>
      </c>
      <c r="Z470" s="136"/>
      <c r="AA470" s="139" t="s">
        <v>67</v>
      </c>
      <c r="AB470" s="140">
        <f t="shared" si="647"/>
        <v>44.72</v>
      </c>
      <c r="AC470" s="140">
        <f t="shared" si="648"/>
        <v>894.39</v>
      </c>
      <c r="AD470" s="140">
        <f t="shared" si="649"/>
        <v>601.46</v>
      </c>
      <c r="AE470" s="140">
        <f t="shared" si="650"/>
        <v>37.27</v>
      </c>
      <c r="AF470" s="140">
        <f t="shared" si="651"/>
        <v>0</v>
      </c>
      <c r="AG470" s="140">
        <f t="shared" si="652"/>
        <v>108</v>
      </c>
      <c r="AH470" s="140">
        <f t="shared" si="653"/>
        <v>1685.84</v>
      </c>
      <c r="AI470" s="139" t="s">
        <v>32</v>
      </c>
    </row>
    <row r="471" ht="17" customHeight="1" spans="1:35">
      <c r="A471" s="129">
        <f t="shared" si="654"/>
        <v>468</v>
      </c>
      <c r="B471" s="157" t="s">
        <v>262</v>
      </c>
      <c r="C471" s="57" t="s">
        <v>1261</v>
      </c>
      <c r="D471" s="233" t="s">
        <v>1316</v>
      </c>
      <c r="E471" s="284">
        <v>3726.65</v>
      </c>
      <c r="F471" s="284">
        <v>3726.65</v>
      </c>
      <c r="G471" s="284">
        <v>6014.67</v>
      </c>
      <c r="H471" s="284">
        <v>3726.65</v>
      </c>
      <c r="I471" s="164"/>
      <c r="J471" s="130">
        <v>108</v>
      </c>
      <c r="K471" s="49">
        <f t="shared" si="632"/>
        <v>44.72</v>
      </c>
      <c r="L471" s="49">
        <f t="shared" si="633"/>
        <v>596.26</v>
      </c>
      <c r="M471" s="130">
        <f t="shared" si="634"/>
        <v>481.17</v>
      </c>
      <c r="N471" s="49">
        <f t="shared" si="635"/>
        <v>26.09</v>
      </c>
      <c r="O471" s="130">
        <f t="shared" si="636"/>
        <v>0</v>
      </c>
      <c r="P471" s="130">
        <f t="shared" si="637"/>
        <v>54</v>
      </c>
      <c r="Q471" s="130">
        <f t="shared" si="638"/>
        <v>1202.24</v>
      </c>
      <c r="R471" s="49">
        <f t="shared" si="639"/>
        <v>0</v>
      </c>
      <c r="S471" s="49">
        <f t="shared" si="640"/>
        <v>298.13</v>
      </c>
      <c r="T471" s="130">
        <f t="shared" si="641"/>
        <v>120.29</v>
      </c>
      <c r="U471" s="49">
        <f t="shared" si="642"/>
        <v>11.18</v>
      </c>
      <c r="V471" s="130">
        <f t="shared" si="643"/>
        <v>0</v>
      </c>
      <c r="W471" s="130">
        <f t="shared" si="644"/>
        <v>54</v>
      </c>
      <c r="X471" s="49">
        <f t="shared" si="645"/>
        <v>483.6</v>
      </c>
      <c r="Y471" s="49">
        <f t="shared" si="646"/>
        <v>1685.84</v>
      </c>
      <c r="Z471" s="136"/>
      <c r="AA471" s="139" t="s">
        <v>68</v>
      </c>
      <c r="AB471" s="140">
        <f t="shared" si="647"/>
        <v>44.72</v>
      </c>
      <c r="AC471" s="140">
        <f t="shared" si="648"/>
        <v>894.39</v>
      </c>
      <c r="AD471" s="140">
        <f t="shared" si="649"/>
        <v>601.46</v>
      </c>
      <c r="AE471" s="140">
        <f t="shared" si="650"/>
        <v>37.27</v>
      </c>
      <c r="AF471" s="140">
        <f t="shared" si="651"/>
        <v>0</v>
      </c>
      <c r="AG471" s="140">
        <f t="shared" si="652"/>
        <v>108</v>
      </c>
      <c r="AH471" s="140">
        <f t="shared" si="653"/>
        <v>1685.84</v>
      </c>
      <c r="AI471" s="139" t="s">
        <v>32</v>
      </c>
    </row>
    <row r="472" ht="17" customHeight="1" spans="1:35">
      <c r="A472" s="129">
        <f t="shared" si="654"/>
        <v>469</v>
      </c>
      <c r="B472" s="157" t="s">
        <v>220</v>
      </c>
      <c r="C472" s="57" t="s">
        <v>1144</v>
      </c>
      <c r="D472" s="233" t="s">
        <v>1317</v>
      </c>
      <c r="E472" s="284">
        <v>3726.65</v>
      </c>
      <c r="F472" s="284">
        <v>3726.65</v>
      </c>
      <c r="G472" s="284">
        <v>6014.67</v>
      </c>
      <c r="H472" s="284">
        <v>3726.65</v>
      </c>
      <c r="I472" s="164"/>
      <c r="J472" s="130">
        <v>108</v>
      </c>
      <c r="K472" s="49">
        <f t="shared" si="632"/>
        <v>44.72</v>
      </c>
      <c r="L472" s="49">
        <f t="shared" si="633"/>
        <v>596.26</v>
      </c>
      <c r="M472" s="130">
        <f t="shared" si="634"/>
        <v>481.17</v>
      </c>
      <c r="N472" s="49">
        <f t="shared" si="635"/>
        <v>26.09</v>
      </c>
      <c r="O472" s="130">
        <f t="shared" si="636"/>
        <v>0</v>
      </c>
      <c r="P472" s="130">
        <f t="shared" si="637"/>
        <v>54</v>
      </c>
      <c r="Q472" s="130">
        <f t="shared" si="638"/>
        <v>1202.24</v>
      </c>
      <c r="R472" s="49">
        <f t="shared" si="639"/>
        <v>0</v>
      </c>
      <c r="S472" s="49">
        <f t="shared" si="640"/>
        <v>298.13</v>
      </c>
      <c r="T472" s="130">
        <f t="shared" si="641"/>
        <v>120.29</v>
      </c>
      <c r="U472" s="49">
        <f t="shared" si="642"/>
        <v>11.18</v>
      </c>
      <c r="V472" s="130">
        <f t="shared" si="643"/>
        <v>0</v>
      </c>
      <c r="W472" s="130">
        <f t="shared" si="644"/>
        <v>54</v>
      </c>
      <c r="X472" s="49">
        <f t="shared" si="645"/>
        <v>483.6</v>
      </c>
      <c r="Y472" s="49">
        <f t="shared" si="646"/>
        <v>1685.84</v>
      </c>
      <c r="Z472" s="136"/>
      <c r="AA472" s="139" t="s">
        <v>90</v>
      </c>
      <c r="AB472" s="140">
        <f t="shared" si="647"/>
        <v>44.72</v>
      </c>
      <c r="AC472" s="140">
        <f t="shared" si="648"/>
        <v>894.39</v>
      </c>
      <c r="AD472" s="140">
        <f t="shared" si="649"/>
        <v>601.46</v>
      </c>
      <c r="AE472" s="140">
        <f t="shared" si="650"/>
        <v>37.27</v>
      </c>
      <c r="AF472" s="140">
        <f t="shared" si="651"/>
        <v>0</v>
      </c>
      <c r="AG472" s="140">
        <f t="shared" si="652"/>
        <v>108</v>
      </c>
      <c r="AH472" s="140">
        <f t="shared" si="653"/>
        <v>1685.84</v>
      </c>
      <c r="AI472" s="139" t="s">
        <v>31</v>
      </c>
    </row>
    <row r="473" ht="17" customHeight="1" spans="1:35">
      <c r="A473" s="129">
        <f t="shared" si="654"/>
        <v>470</v>
      </c>
      <c r="B473" s="157" t="s">
        <v>262</v>
      </c>
      <c r="C473" s="57" t="s">
        <v>1318</v>
      </c>
      <c r="D473" s="233" t="s">
        <v>1319</v>
      </c>
      <c r="E473" s="284">
        <v>3726.65</v>
      </c>
      <c r="F473" s="284">
        <v>3726.65</v>
      </c>
      <c r="G473" s="284">
        <v>6014.67</v>
      </c>
      <c r="H473" s="284">
        <v>3726.65</v>
      </c>
      <c r="I473" s="164"/>
      <c r="J473" s="130"/>
      <c r="K473" s="49">
        <f t="shared" si="632"/>
        <v>44.72</v>
      </c>
      <c r="L473" s="49">
        <f t="shared" si="633"/>
        <v>596.26</v>
      </c>
      <c r="M473" s="130">
        <f t="shared" si="634"/>
        <v>481.17</v>
      </c>
      <c r="N473" s="49">
        <f t="shared" si="635"/>
        <v>26.09</v>
      </c>
      <c r="O473" s="130">
        <f t="shared" si="636"/>
        <v>0</v>
      </c>
      <c r="P473" s="130">
        <f t="shared" si="637"/>
        <v>0</v>
      </c>
      <c r="Q473" s="130">
        <f t="shared" si="638"/>
        <v>1148.24</v>
      </c>
      <c r="R473" s="49">
        <f t="shared" si="639"/>
        <v>0</v>
      </c>
      <c r="S473" s="49">
        <f t="shared" si="640"/>
        <v>298.13</v>
      </c>
      <c r="T473" s="130">
        <f t="shared" si="641"/>
        <v>120.29</v>
      </c>
      <c r="U473" s="49">
        <f t="shared" si="642"/>
        <v>11.18</v>
      </c>
      <c r="V473" s="130">
        <f t="shared" si="643"/>
        <v>0</v>
      </c>
      <c r="W473" s="130">
        <f t="shared" si="644"/>
        <v>0</v>
      </c>
      <c r="X473" s="49">
        <f t="shared" si="645"/>
        <v>429.6</v>
      </c>
      <c r="Y473" s="49">
        <f t="shared" si="646"/>
        <v>1577.84</v>
      </c>
      <c r="Z473" s="136"/>
      <c r="AA473" s="139" t="s">
        <v>68</v>
      </c>
      <c r="AB473" s="140">
        <f t="shared" si="647"/>
        <v>44.72</v>
      </c>
      <c r="AC473" s="140">
        <f t="shared" si="648"/>
        <v>894.39</v>
      </c>
      <c r="AD473" s="140">
        <f t="shared" si="649"/>
        <v>601.46</v>
      </c>
      <c r="AE473" s="140">
        <f t="shared" si="650"/>
        <v>37.27</v>
      </c>
      <c r="AF473" s="140">
        <f t="shared" si="651"/>
        <v>0</v>
      </c>
      <c r="AG473" s="140">
        <f t="shared" si="652"/>
        <v>0</v>
      </c>
      <c r="AH473" s="140">
        <f t="shared" si="653"/>
        <v>1577.84</v>
      </c>
      <c r="AI473" s="139" t="s">
        <v>32</v>
      </c>
    </row>
    <row r="474" ht="17" customHeight="1" spans="1:35">
      <c r="A474" s="129">
        <f t="shared" si="654"/>
        <v>471</v>
      </c>
      <c r="B474" s="157" t="s">
        <v>223</v>
      </c>
      <c r="C474" s="57" t="s">
        <v>1320</v>
      </c>
      <c r="D474" s="233" t="s">
        <v>1321</v>
      </c>
      <c r="E474" s="284">
        <v>3726.65</v>
      </c>
      <c r="F474" s="284">
        <v>3726.65</v>
      </c>
      <c r="G474" s="284">
        <v>6014.67</v>
      </c>
      <c r="H474" s="284">
        <v>3726.65</v>
      </c>
      <c r="I474" s="164"/>
      <c r="J474" s="130">
        <v>108</v>
      </c>
      <c r="K474" s="49">
        <f t="shared" si="632"/>
        <v>44.72</v>
      </c>
      <c r="L474" s="49">
        <f t="shared" si="633"/>
        <v>596.26</v>
      </c>
      <c r="M474" s="130">
        <f t="shared" si="634"/>
        <v>481.17</v>
      </c>
      <c r="N474" s="49">
        <f t="shared" si="635"/>
        <v>26.09</v>
      </c>
      <c r="O474" s="130">
        <f t="shared" si="636"/>
        <v>0</v>
      </c>
      <c r="P474" s="130">
        <f t="shared" si="637"/>
        <v>54</v>
      </c>
      <c r="Q474" s="130">
        <f t="shared" si="638"/>
        <v>1202.24</v>
      </c>
      <c r="R474" s="49">
        <f t="shared" si="639"/>
        <v>0</v>
      </c>
      <c r="S474" s="49">
        <f t="shared" si="640"/>
        <v>298.13</v>
      </c>
      <c r="T474" s="130">
        <f t="shared" si="641"/>
        <v>120.29</v>
      </c>
      <c r="U474" s="49">
        <f t="shared" si="642"/>
        <v>11.18</v>
      </c>
      <c r="V474" s="130">
        <f t="shared" si="643"/>
        <v>0</v>
      </c>
      <c r="W474" s="130">
        <f t="shared" si="644"/>
        <v>54</v>
      </c>
      <c r="X474" s="49">
        <f t="shared" si="645"/>
        <v>483.6</v>
      </c>
      <c r="Y474" s="49">
        <f t="shared" si="646"/>
        <v>1685.84</v>
      </c>
      <c r="Z474" s="136"/>
      <c r="AA474" s="139" t="s">
        <v>80</v>
      </c>
      <c r="AB474" s="140">
        <f t="shared" si="647"/>
        <v>44.72</v>
      </c>
      <c r="AC474" s="140">
        <f t="shared" si="648"/>
        <v>894.39</v>
      </c>
      <c r="AD474" s="140">
        <f t="shared" si="649"/>
        <v>601.46</v>
      </c>
      <c r="AE474" s="140">
        <f t="shared" si="650"/>
        <v>37.27</v>
      </c>
      <c r="AF474" s="140">
        <f t="shared" si="651"/>
        <v>0</v>
      </c>
      <c r="AG474" s="140">
        <f t="shared" si="652"/>
        <v>108</v>
      </c>
      <c r="AH474" s="140">
        <f t="shared" si="653"/>
        <v>1685.84</v>
      </c>
      <c r="AI474" s="139" t="s">
        <v>35</v>
      </c>
    </row>
    <row r="475" ht="17" customHeight="1" spans="1:35">
      <c r="A475" s="129">
        <f t="shared" si="654"/>
        <v>472</v>
      </c>
      <c r="B475" s="157" t="s">
        <v>223</v>
      </c>
      <c r="C475" s="57" t="s">
        <v>1322</v>
      </c>
      <c r="D475" s="233" t="s">
        <v>1323</v>
      </c>
      <c r="E475" s="284">
        <v>3726.65</v>
      </c>
      <c r="F475" s="284">
        <v>3726.65</v>
      </c>
      <c r="G475" s="284">
        <v>6014.67</v>
      </c>
      <c r="H475" s="284">
        <v>3726.65</v>
      </c>
      <c r="I475" s="164"/>
      <c r="J475" s="130"/>
      <c r="K475" s="49">
        <f t="shared" si="632"/>
        <v>44.72</v>
      </c>
      <c r="L475" s="49">
        <f t="shared" si="633"/>
        <v>596.26</v>
      </c>
      <c r="M475" s="130">
        <f t="shared" si="634"/>
        <v>481.17</v>
      </c>
      <c r="N475" s="49">
        <f t="shared" si="635"/>
        <v>26.09</v>
      </c>
      <c r="O475" s="130">
        <f t="shared" si="636"/>
        <v>0</v>
      </c>
      <c r="P475" s="130">
        <f t="shared" si="637"/>
        <v>0</v>
      </c>
      <c r="Q475" s="130">
        <f t="shared" si="638"/>
        <v>1148.24</v>
      </c>
      <c r="R475" s="49">
        <f t="shared" si="639"/>
        <v>0</v>
      </c>
      <c r="S475" s="49">
        <f t="shared" si="640"/>
        <v>298.13</v>
      </c>
      <c r="T475" s="130">
        <f t="shared" si="641"/>
        <v>120.29</v>
      </c>
      <c r="U475" s="49">
        <f t="shared" si="642"/>
        <v>11.18</v>
      </c>
      <c r="V475" s="130">
        <f t="shared" si="643"/>
        <v>0</v>
      </c>
      <c r="W475" s="130">
        <f t="shared" si="644"/>
        <v>0</v>
      </c>
      <c r="X475" s="49">
        <f t="shared" si="645"/>
        <v>429.6</v>
      </c>
      <c r="Y475" s="49">
        <f t="shared" si="646"/>
        <v>1577.84</v>
      </c>
      <c r="Z475" s="136"/>
      <c r="AA475" s="139" t="s">
        <v>71</v>
      </c>
      <c r="AB475" s="140">
        <f t="shared" si="647"/>
        <v>44.72</v>
      </c>
      <c r="AC475" s="140">
        <f t="shared" si="648"/>
        <v>894.39</v>
      </c>
      <c r="AD475" s="140">
        <f t="shared" si="649"/>
        <v>601.46</v>
      </c>
      <c r="AE475" s="140">
        <f t="shared" si="650"/>
        <v>37.27</v>
      </c>
      <c r="AF475" s="140">
        <f t="shared" si="651"/>
        <v>0</v>
      </c>
      <c r="AG475" s="140">
        <f t="shared" si="652"/>
        <v>0</v>
      </c>
      <c r="AH475" s="140">
        <f t="shared" si="653"/>
        <v>1577.84</v>
      </c>
      <c r="AI475" s="139" t="s">
        <v>35</v>
      </c>
    </row>
    <row r="476" ht="17" customHeight="1" spans="1:35">
      <c r="A476" s="129">
        <f t="shared" si="654"/>
        <v>473</v>
      </c>
      <c r="B476" s="157" t="s">
        <v>568</v>
      </c>
      <c r="C476" s="57" t="s">
        <v>1324</v>
      </c>
      <c r="D476" s="233" t="s">
        <v>1325</v>
      </c>
      <c r="E476" s="284">
        <v>3726.65</v>
      </c>
      <c r="F476" s="284">
        <v>3726.65</v>
      </c>
      <c r="G476" s="284">
        <v>6014.67</v>
      </c>
      <c r="H476" s="284">
        <v>3726.65</v>
      </c>
      <c r="I476" s="164"/>
      <c r="J476" s="130">
        <v>108</v>
      </c>
      <c r="K476" s="49">
        <f t="shared" si="632"/>
        <v>44.72</v>
      </c>
      <c r="L476" s="49">
        <f t="shared" si="633"/>
        <v>596.26</v>
      </c>
      <c r="M476" s="130">
        <f t="shared" si="634"/>
        <v>481.17</v>
      </c>
      <c r="N476" s="49">
        <f t="shared" si="635"/>
        <v>26.09</v>
      </c>
      <c r="O476" s="130">
        <f t="shared" si="636"/>
        <v>0</v>
      </c>
      <c r="P476" s="130">
        <f t="shared" si="637"/>
        <v>54</v>
      </c>
      <c r="Q476" s="130">
        <f t="shared" si="638"/>
        <v>1202.24</v>
      </c>
      <c r="R476" s="49">
        <f t="shared" si="639"/>
        <v>0</v>
      </c>
      <c r="S476" s="49">
        <f t="shared" si="640"/>
        <v>298.13</v>
      </c>
      <c r="T476" s="130">
        <f t="shared" si="641"/>
        <v>120.29</v>
      </c>
      <c r="U476" s="49">
        <f t="shared" si="642"/>
        <v>11.18</v>
      </c>
      <c r="V476" s="130">
        <f t="shared" si="643"/>
        <v>0</v>
      </c>
      <c r="W476" s="130">
        <f t="shared" si="644"/>
        <v>54</v>
      </c>
      <c r="X476" s="49">
        <f t="shared" si="645"/>
        <v>483.6</v>
      </c>
      <c r="Y476" s="49">
        <f t="shared" si="646"/>
        <v>1685.84</v>
      </c>
      <c r="Z476" s="136"/>
      <c r="AA476" s="139" t="s">
        <v>54</v>
      </c>
      <c r="AB476" s="140">
        <f t="shared" si="647"/>
        <v>44.72</v>
      </c>
      <c r="AC476" s="140">
        <f t="shared" si="648"/>
        <v>894.39</v>
      </c>
      <c r="AD476" s="140">
        <f t="shared" si="649"/>
        <v>601.46</v>
      </c>
      <c r="AE476" s="140">
        <f t="shared" si="650"/>
        <v>37.27</v>
      </c>
      <c r="AF476" s="140">
        <f t="shared" si="651"/>
        <v>0</v>
      </c>
      <c r="AG476" s="140">
        <f t="shared" si="652"/>
        <v>108</v>
      </c>
      <c r="AH476" s="140">
        <f t="shared" si="653"/>
        <v>1685.84</v>
      </c>
      <c r="AI476" s="139" t="s">
        <v>32</v>
      </c>
    </row>
    <row r="477" ht="17" customHeight="1" spans="1:35">
      <c r="A477" s="129">
        <f t="shared" si="654"/>
        <v>474</v>
      </c>
      <c r="B477" s="157" t="s">
        <v>146</v>
      </c>
      <c r="C477" s="57" t="s">
        <v>1326</v>
      </c>
      <c r="D477" s="233" t="s">
        <v>1327</v>
      </c>
      <c r="E477" s="284">
        <v>3726.65</v>
      </c>
      <c r="F477" s="284">
        <v>3726.65</v>
      </c>
      <c r="G477" s="284">
        <v>6014.67</v>
      </c>
      <c r="H477" s="284">
        <v>3726.65</v>
      </c>
      <c r="I477" s="164"/>
      <c r="J477" s="130">
        <v>108</v>
      </c>
      <c r="K477" s="49">
        <f t="shared" si="632"/>
        <v>44.72</v>
      </c>
      <c r="L477" s="49">
        <f t="shared" si="633"/>
        <v>596.26</v>
      </c>
      <c r="M477" s="130">
        <f t="shared" si="634"/>
        <v>481.17</v>
      </c>
      <c r="N477" s="49">
        <f t="shared" si="635"/>
        <v>26.09</v>
      </c>
      <c r="O477" s="130">
        <f t="shared" si="636"/>
        <v>0</v>
      </c>
      <c r="P477" s="130">
        <f t="shared" si="637"/>
        <v>54</v>
      </c>
      <c r="Q477" s="130">
        <f t="shared" si="638"/>
        <v>1202.24</v>
      </c>
      <c r="R477" s="49">
        <f t="shared" si="639"/>
        <v>0</v>
      </c>
      <c r="S477" s="49">
        <f t="shared" si="640"/>
        <v>298.13</v>
      </c>
      <c r="T477" s="130">
        <f t="shared" si="641"/>
        <v>120.29</v>
      </c>
      <c r="U477" s="49">
        <f t="shared" si="642"/>
        <v>11.18</v>
      </c>
      <c r="V477" s="130">
        <f t="shared" si="643"/>
        <v>0</v>
      </c>
      <c r="W477" s="130">
        <f t="shared" si="644"/>
        <v>54</v>
      </c>
      <c r="X477" s="49">
        <f t="shared" si="645"/>
        <v>483.6</v>
      </c>
      <c r="Y477" s="49">
        <f t="shared" si="646"/>
        <v>1685.84</v>
      </c>
      <c r="Z477" s="136"/>
      <c r="AA477" s="139" t="s">
        <v>87</v>
      </c>
      <c r="AB477" s="140">
        <f t="shared" si="647"/>
        <v>44.72</v>
      </c>
      <c r="AC477" s="140">
        <f t="shared" si="648"/>
        <v>894.39</v>
      </c>
      <c r="AD477" s="140">
        <f t="shared" si="649"/>
        <v>601.46</v>
      </c>
      <c r="AE477" s="140">
        <f t="shared" si="650"/>
        <v>37.27</v>
      </c>
      <c r="AF477" s="140">
        <f t="shared" si="651"/>
        <v>0</v>
      </c>
      <c r="AG477" s="140">
        <f t="shared" si="652"/>
        <v>108</v>
      </c>
      <c r="AH477" s="140">
        <f t="shared" si="653"/>
        <v>1685.84</v>
      </c>
      <c r="AI477" s="139" t="s">
        <v>32</v>
      </c>
    </row>
    <row r="478" ht="17" customHeight="1" spans="1:35">
      <c r="A478" s="129">
        <f t="shared" si="654"/>
        <v>475</v>
      </c>
      <c r="B478" s="157" t="s">
        <v>262</v>
      </c>
      <c r="C478" s="57" t="s">
        <v>1328</v>
      </c>
      <c r="D478" s="233" t="s">
        <v>1329</v>
      </c>
      <c r="E478" s="284">
        <v>3726.65</v>
      </c>
      <c r="F478" s="284">
        <v>3726.65</v>
      </c>
      <c r="G478" s="284">
        <v>6014.67</v>
      </c>
      <c r="H478" s="284">
        <v>3726.65</v>
      </c>
      <c r="I478" s="164"/>
      <c r="J478" s="130">
        <v>108</v>
      </c>
      <c r="K478" s="49">
        <f t="shared" si="632"/>
        <v>44.72</v>
      </c>
      <c r="L478" s="49">
        <f t="shared" si="633"/>
        <v>596.26</v>
      </c>
      <c r="M478" s="130">
        <f t="shared" si="634"/>
        <v>481.17</v>
      </c>
      <c r="N478" s="49">
        <f t="shared" si="635"/>
        <v>26.09</v>
      </c>
      <c r="O478" s="130">
        <f t="shared" si="636"/>
        <v>0</v>
      </c>
      <c r="P478" s="130">
        <f t="shared" si="637"/>
        <v>54</v>
      </c>
      <c r="Q478" s="130">
        <f t="shared" si="638"/>
        <v>1202.24</v>
      </c>
      <c r="R478" s="49">
        <f t="shared" si="639"/>
        <v>0</v>
      </c>
      <c r="S478" s="49">
        <f t="shared" si="640"/>
        <v>298.13</v>
      </c>
      <c r="T478" s="130">
        <f t="shared" si="641"/>
        <v>120.29</v>
      </c>
      <c r="U478" s="49">
        <f t="shared" si="642"/>
        <v>11.18</v>
      </c>
      <c r="V478" s="130">
        <f t="shared" si="643"/>
        <v>0</v>
      </c>
      <c r="W478" s="130">
        <f t="shared" si="644"/>
        <v>54</v>
      </c>
      <c r="X478" s="49">
        <f t="shared" si="645"/>
        <v>483.6</v>
      </c>
      <c r="Y478" s="49">
        <f t="shared" si="646"/>
        <v>1685.84</v>
      </c>
      <c r="Z478" s="136"/>
      <c r="AA478" s="139" t="s">
        <v>68</v>
      </c>
      <c r="AB478" s="140">
        <f t="shared" si="647"/>
        <v>44.72</v>
      </c>
      <c r="AC478" s="140">
        <f t="shared" si="648"/>
        <v>894.39</v>
      </c>
      <c r="AD478" s="140">
        <f t="shared" si="649"/>
        <v>601.46</v>
      </c>
      <c r="AE478" s="140">
        <f t="shared" si="650"/>
        <v>37.27</v>
      </c>
      <c r="AF478" s="140">
        <f t="shared" si="651"/>
        <v>0</v>
      </c>
      <c r="AG478" s="140">
        <f t="shared" si="652"/>
        <v>108</v>
      </c>
      <c r="AH478" s="140">
        <f t="shared" si="653"/>
        <v>1685.84</v>
      </c>
      <c r="AI478" s="139" t="s">
        <v>32</v>
      </c>
    </row>
    <row r="479" ht="17" customHeight="1" spans="1:35">
      <c r="A479" s="129">
        <f t="shared" ref="A479:A484" si="655">ROW()-3</f>
        <v>476</v>
      </c>
      <c r="B479" s="157" t="s">
        <v>411</v>
      </c>
      <c r="C479" s="57" t="s">
        <v>1330</v>
      </c>
      <c r="D479" s="470" t="s">
        <v>1331</v>
      </c>
      <c r="E479" s="284">
        <v>3726.65</v>
      </c>
      <c r="F479" s="284">
        <v>3726.65</v>
      </c>
      <c r="G479" s="284">
        <v>6014.67</v>
      </c>
      <c r="H479" s="284">
        <v>3726.65</v>
      </c>
      <c r="I479" s="164"/>
      <c r="J479" s="130">
        <v>108</v>
      </c>
      <c r="K479" s="49">
        <f t="shared" si="632"/>
        <v>44.72</v>
      </c>
      <c r="L479" s="49">
        <f t="shared" si="633"/>
        <v>596.26</v>
      </c>
      <c r="M479" s="130">
        <f t="shared" si="634"/>
        <v>481.17</v>
      </c>
      <c r="N479" s="49">
        <f t="shared" si="635"/>
        <v>26.09</v>
      </c>
      <c r="O479" s="130">
        <f t="shared" si="636"/>
        <v>0</v>
      </c>
      <c r="P479" s="130">
        <f t="shared" si="637"/>
        <v>54</v>
      </c>
      <c r="Q479" s="130">
        <f t="shared" si="638"/>
        <v>1202.24</v>
      </c>
      <c r="R479" s="49">
        <f t="shared" si="639"/>
        <v>0</v>
      </c>
      <c r="S479" s="49">
        <f t="shared" si="640"/>
        <v>298.13</v>
      </c>
      <c r="T479" s="130">
        <f t="shared" si="641"/>
        <v>120.29</v>
      </c>
      <c r="U479" s="49">
        <f t="shared" si="642"/>
        <v>11.18</v>
      </c>
      <c r="V479" s="130">
        <f t="shared" si="643"/>
        <v>0</v>
      </c>
      <c r="W479" s="130">
        <f t="shared" si="644"/>
        <v>54</v>
      </c>
      <c r="X479" s="49">
        <f t="shared" si="645"/>
        <v>483.6</v>
      </c>
      <c r="Y479" s="49">
        <f t="shared" si="646"/>
        <v>1685.84</v>
      </c>
      <c r="Z479" s="136"/>
      <c r="AA479" s="139" t="s">
        <v>76</v>
      </c>
      <c r="AB479" s="140">
        <f t="shared" si="647"/>
        <v>44.72</v>
      </c>
      <c r="AC479" s="140">
        <f t="shared" si="648"/>
        <v>894.39</v>
      </c>
      <c r="AD479" s="140">
        <f t="shared" si="649"/>
        <v>601.46</v>
      </c>
      <c r="AE479" s="140">
        <f t="shared" si="650"/>
        <v>37.27</v>
      </c>
      <c r="AF479" s="140">
        <f t="shared" si="651"/>
        <v>0</v>
      </c>
      <c r="AG479" s="140">
        <f t="shared" si="652"/>
        <v>108</v>
      </c>
      <c r="AH479" s="140">
        <f t="shared" si="653"/>
        <v>1685.84</v>
      </c>
      <c r="AI479" s="139" t="s">
        <v>32</v>
      </c>
    </row>
    <row r="480" ht="17" customHeight="1" spans="1:35">
      <c r="A480" s="129">
        <f t="shared" si="655"/>
        <v>477</v>
      </c>
      <c r="B480" s="157" t="s">
        <v>119</v>
      </c>
      <c r="C480" s="57" t="s">
        <v>1332</v>
      </c>
      <c r="D480" s="233" t="s">
        <v>1333</v>
      </c>
      <c r="E480" s="284">
        <v>3726.65</v>
      </c>
      <c r="F480" s="284">
        <v>3726.65</v>
      </c>
      <c r="G480" s="284">
        <v>6014.67</v>
      </c>
      <c r="H480" s="284">
        <v>3726.65</v>
      </c>
      <c r="I480" s="164"/>
      <c r="J480" s="130">
        <v>108</v>
      </c>
      <c r="K480" s="49">
        <f t="shared" si="632"/>
        <v>44.72</v>
      </c>
      <c r="L480" s="49">
        <f t="shared" si="633"/>
        <v>596.26</v>
      </c>
      <c r="M480" s="130">
        <f t="shared" si="634"/>
        <v>481.17</v>
      </c>
      <c r="N480" s="49">
        <f t="shared" si="635"/>
        <v>26.09</v>
      </c>
      <c r="O480" s="130">
        <f t="shared" si="636"/>
        <v>0</v>
      </c>
      <c r="P480" s="130">
        <f t="shared" si="637"/>
        <v>54</v>
      </c>
      <c r="Q480" s="130">
        <f t="shared" si="638"/>
        <v>1202.24</v>
      </c>
      <c r="R480" s="49">
        <f t="shared" si="639"/>
        <v>0</v>
      </c>
      <c r="S480" s="49">
        <f t="shared" si="640"/>
        <v>298.13</v>
      </c>
      <c r="T480" s="130">
        <f t="shared" si="641"/>
        <v>120.29</v>
      </c>
      <c r="U480" s="49">
        <f t="shared" si="642"/>
        <v>11.18</v>
      </c>
      <c r="V480" s="130">
        <f t="shared" si="643"/>
        <v>0</v>
      </c>
      <c r="W480" s="130">
        <f t="shared" si="644"/>
        <v>54</v>
      </c>
      <c r="X480" s="49">
        <f t="shared" si="645"/>
        <v>483.6</v>
      </c>
      <c r="Y480" s="49">
        <f t="shared" si="646"/>
        <v>1685.84</v>
      </c>
      <c r="Z480" s="136"/>
      <c r="AA480" s="139" t="s">
        <v>89</v>
      </c>
      <c r="AB480" s="140">
        <f t="shared" si="647"/>
        <v>44.72</v>
      </c>
      <c r="AC480" s="140">
        <f t="shared" si="648"/>
        <v>894.39</v>
      </c>
      <c r="AD480" s="140">
        <f t="shared" si="649"/>
        <v>601.46</v>
      </c>
      <c r="AE480" s="140">
        <f t="shared" si="650"/>
        <v>37.27</v>
      </c>
      <c r="AF480" s="140">
        <f t="shared" si="651"/>
        <v>0</v>
      </c>
      <c r="AG480" s="140">
        <f t="shared" si="652"/>
        <v>108</v>
      </c>
      <c r="AH480" s="140">
        <f t="shared" si="653"/>
        <v>1685.84</v>
      </c>
      <c r="AI480" s="139" t="s">
        <v>32</v>
      </c>
    </row>
    <row r="481" ht="17" customHeight="1" spans="1:35">
      <c r="A481" s="129">
        <f t="shared" si="655"/>
        <v>478</v>
      </c>
      <c r="B481" s="157" t="s">
        <v>223</v>
      </c>
      <c r="C481" s="57" t="s">
        <v>1334</v>
      </c>
      <c r="D481" s="233" t="s">
        <v>1335</v>
      </c>
      <c r="E481" s="284">
        <v>3726.65</v>
      </c>
      <c r="F481" s="284">
        <v>3726.65</v>
      </c>
      <c r="G481" s="284">
        <v>6014.67</v>
      </c>
      <c r="H481" s="284">
        <v>3726.65</v>
      </c>
      <c r="I481" s="170">
        <v>3180</v>
      </c>
      <c r="J481" s="130">
        <v>108</v>
      </c>
      <c r="K481" s="49">
        <f t="shared" si="632"/>
        <v>44.72</v>
      </c>
      <c r="L481" s="49">
        <f t="shared" si="633"/>
        <v>596.26</v>
      </c>
      <c r="M481" s="130">
        <f t="shared" si="634"/>
        <v>481.17</v>
      </c>
      <c r="N481" s="49">
        <f t="shared" si="635"/>
        <v>26.09</v>
      </c>
      <c r="O481" s="130">
        <f t="shared" si="636"/>
        <v>159</v>
      </c>
      <c r="P481" s="130">
        <f t="shared" si="637"/>
        <v>54</v>
      </c>
      <c r="Q481" s="130">
        <f t="shared" si="638"/>
        <v>1361.24</v>
      </c>
      <c r="R481" s="49">
        <f t="shared" si="639"/>
        <v>0</v>
      </c>
      <c r="S481" s="49">
        <f t="shared" si="640"/>
        <v>298.13</v>
      </c>
      <c r="T481" s="130">
        <f t="shared" si="641"/>
        <v>120.29</v>
      </c>
      <c r="U481" s="49">
        <f t="shared" si="642"/>
        <v>11.18</v>
      </c>
      <c r="V481" s="130">
        <f t="shared" si="643"/>
        <v>159</v>
      </c>
      <c r="W481" s="130">
        <f t="shared" si="644"/>
        <v>54</v>
      </c>
      <c r="X481" s="49">
        <f t="shared" si="645"/>
        <v>642.6</v>
      </c>
      <c r="Y481" s="49">
        <f t="shared" si="646"/>
        <v>2003.84</v>
      </c>
      <c r="Z481" s="136"/>
      <c r="AA481" s="139" t="s">
        <v>59</v>
      </c>
      <c r="AB481" s="140">
        <f t="shared" si="647"/>
        <v>44.72</v>
      </c>
      <c r="AC481" s="140">
        <f t="shared" si="648"/>
        <v>894.39</v>
      </c>
      <c r="AD481" s="140">
        <f t="shared" si="649"/>
        <v>601.46</v>
      </c>
      <c r="AE481" s="140">
        <f t="shared" si="650"/>
        <v>37.27</v>
      </c>
      <c r="AF481" s="140">
        <f t="shared" si="651"/>
        <v>318</v>
      </c>
      <c r="AG481" s="140">
        <f t="shared" si="652"/>
        <v>108</v>
      </c>
      <c r="AH481" s="140">
        <f t="shared" si="653"/>
        <v>2003.84</v>
      </c>
      <c r="AI481" s="139" t="s">
        <v>33</v>
      </c>
    </row>
    <row r="482" ht="17" customHeight="1" spans="1:35">
      <c r="A482" s="129">
        <f t="shared" si="655"/>
        <v>479</v>
      </c>
      <c r="B482" s="157" t="s">
        <v>209</v>
      </c>
      <c r="C482" s="57" t="s">
        <v>1336</v>
      </c>
      <c r="D482" s="233" t="s">
        <v>1337</v>
      </c>
      <c r="E482" s="284">
        <v>3726.65</v>
      </c>
      <c r="F482" s="284">
        <v>3726.65</v>
      </c>
      <c r="G482" s="284">
        <v>6014.67</v>
      </c>
      <c r="H482" s="284">
        <v>3726.65</v>
      </c>
      <c r="I482" s="164"/>
      <c r="J482" s="130">
        <v>108</v>
      </c>
      <c r="K482" s="49">
        <f t="shared" si="632"/>
        <v>44.72</v>
      </c>
      <c r="L482" s="49">
        <f t="shared" si="633"/>
        <v>596.26</v>
      </c>
      <c r="M482" s="130">
        <f t="shared" si="634"/>
        <v>481.17</v>
      </c>
      <c r="N482" s="49">
        <f t="shared" si="635"/>
        <v>26.09</v>
      </c>
      <c r="O482" s="130">
        <f t="shared" si="636"/>
        <v>0</v>
      </c>
      <c r="P482" s="130">
        <f t="shared" si="637"/>
        <v>54</v>
      </c>
      <c r="Q482" s="130">
        <f t="shared" si="638"/>
        <v>1202.24</v>
      </c>
      <c r="R482" s="49">
        <f t="shared" si="639"/>
        <v>0</v>
      </c>
      <c r="S482" s="49">
        <f t="shared" si="640"/>
        <v>298.13</v>
      </c>
      <c r="T482" s="130">
        <f t="shared" si="641"/>
        <v>120.29</v>
      </c>
      <c r="U482" s="49">
        <f t="shared" si="642"/>
        <v>11.18</v>
      </c>
      <c r="V482" s="130">
        <f t="shared" si="643"/>
        <v>0</v>
      </c>
      <c r="W482" s="130">
        <f t="shared" si="644"/>
        <v>54</v>
      </c>
      <c r="X482" s="49">
        <f t="shared" si="645"/>
        <v>483.6</v>
      </c>
      <c r="Y482" s="49">
        <f t="shared" si="646"/>
        <v>1685.84</v>
      </c>
      <c r="Z482" s="136"/>
      <c r="AA482" s="139" t="s">
        <v>69</v>
      </c>
      <c r="AB482" s="140">
        <f t="shared" si="647"/>
        <v>44.72</v>
      </c>
      <c r="AC482" s="140">
        <f t="shared" si="648"/>
        <v>894.39</v>
      </c>
      <c r="AD482" s="140">
        <f t="shared" si="649"/>
        <v>601.46</v>
      </c>
      <c r="AE482" s="140">
        <f t="shared" si="650"/>
        <v>37.27</v>
      </c>
      <c r="AF482" s="140">
        <f t="shared" si="651"/>
        <v>0</v>
      </c>
      <c r="AG482" s="140">
        <f t="shared" si="652"/>
        <v>108</v>
      </c>
      <c r="AH482" s="140">
        <f t="shared" si="653"/>
        <v>1685.84</v>
      </c>
      <c r="AI482" s="139" t="s">
        <v>32</v>
      </c>
    </row>
    <row r="483" ht="17" customHeight="1" spans="1:35">
      <c r="A483" s="129">
        <f t="shared" si="655"/>
        <v>480</v>
      </c>
      <c r="B483" s="157" t="s">
        <v>209</v>
      </c>
      <c r="C483" s="57" t="s">
        <v>1338</v>
      </c>
      <c r="D483" s="233" t="s">
        <v>1339</v>
      </c>
      <c r="E483" s="284">
        <v>3726.65</v>
      </c>
      <c r="F483" s="284">
        <v>3726.65</v>
      </c>
      <c r="G483" s="284">
        <v>6014.67</v>
      </c>
      <c r="H483" s="284">
        <v>3726.65</v>
      </c>
      <c r="I483" s="164"/>
      <c r="J483" s="130">
        <v>108</v>
      </c>
      <c r="K483" s="49">
        <f t="shared" si="632"/>
        <v>44.72</v>
      </c>
      <c r="L483" s="49">
        <f t="shared" si="633"/>
        <v>596.26</v>
      </c>
      <c r="M483" s="130">
        <f t="shared" si="634"/>
        <v>481.17</v>
      </c>
      <c r="N483" s="49">
        <f t="shared" si="635"/>
        <v>26.09</v>
      </c>
      <c r="O483" s="130">
        <f t="shared" si="636"/>
        <v>0</v>
      </c>
      <c r="P483" s="130">
        <f t="shared" si="637"/>
        <v>54</v>
      </c>
      <c r="Q483" s="130">
        <f t="shared" si="638"/>
        <v>1202.24</v>
      </c>
      <c r="R483" s="49">
        <f t="shared" si="639"/>
        <v>0</v>
      </c>
      <c r="S483" s="49">
        <f t="shared" si="640"/>
        <v>298.13</v>
      </c>
      <c r="T483" s="130">
        <f t="shared" si="641"/>
        <v>120.29</v>
      </c>
      <c r="U483" s="49">
        <f t="shared" si="642"/>
        <v>11.18</v>
      </c>
      <c r="V483" s="130">
        <f t="shared" si="643"/>
        <v>0</v>
      </c>
      <c r="W483" s="130">
        <f t="shared" si="644"/>
        <v>54</v>
      </c>
      <c r="X483" s="49">
        <f t="shared" si="645"/>
        <v>483.6</v>
      </c>
      <c r="Y483" s="49">
        <f t="shared" si="646"/>
        <v>1685.84</v>
      </c>
      <c r="Z483" s="136"/>
      <c r="AA483" s="139" t="s">
        <v>69</v>
      </c>
      <c r="AB483" s="140">
        <f t="shared" si="647"/>
        <v>44.72</v>
      </c>
      <c r="AC483" s="140">
        <f t="shared" si="648"/>
        <v>894.39</v>
      </c>
      <c r="AD483" s="140">
        <f t="shared" si="649"/>
        <v>601.46</v>
      </c>
      <c r="AE483" s="140">
        <f t="shared" si="650"/>
        <v>37.27</v>
      </c>
      <c r="AF483" s="140">
        <f t="shared" si="651"/>
        <v>0</v>
      </c>
      <c r="AG483" s="140">
        <f t="shared" si="652"/>
        <v>108</v>
      </c>
      <c r="AH483" s="140">
        <f t="shared" si="653"/>
        <v>1685.84</v>
      </c>
      <c r="AI483" s="139" t="s">
        <v>32</v>
      </c>
    </row>
    <row r="484" ht="17" customHeight="1" spans="1:35">
      <c r="A484" s="129">
        <f t="shared" si="655"/>
        <v>481</v>
      </c>
      <c r="B484" s="157" t="s">
        <v>533</v>
      </c>
      <c r="C484" s="57" t="s">
        <v>1340</v>
      </c>
      <c r="D484" s="233" t="s">
        <v>1341</v>
      </c>
      <c r="E484" s="284">
        <v>3726.65</v>
      </c>
      <c r="F484" s="284">
        <v>3726.65</v>
      </c>
      <c r="G484" s="284">
        <v>6014.67</v>
      </c>
      <c r="H484" s="284">
        <v>3726.65</v>
      </c>
      <c r="I484" s="164"/>
      <c r="J484" s="130">
        <v>108</v>
      </c>
      <c r="K484" s="49">
        <f t="shared" si="632"/>
        <v>44.72</v>
      </c>
      <c r="L484" s="49">
        <f t="shared" si="633"/>
        <v>596.26</v>
      </c>
      <c r="M484" s="130">
        <f t="shared" si="634"/>
        <v>481.17</v>
      </c>
      <c r="N484" s="49">
        <f t="shared" si="635"/>
        <v>26.09</v>
      </c>
      <c r="O484" s="130">
        <f t="shared" si="636"/>
        <v>0</v>
      </c>
      <c r="P484" s="130">
        <f t="shared" si="637"/>
        <v>54</v>
      </c>
      <c r="Q484" s="130">
        <f t="shared" si="638"/>
        <v>1202.24</v>
      </c>
      <c r="R484" s="49">
        <f t="shared" si="639"/>
        <v>0</v>
      </c>
      <c r="S484" s="49">
        <f t="shared" si="640"/>
        <v>298.13</v>
      </c>
      <c r="T484" s="130">
        <f t="shared" si="641"/>
        <v>120.29</v>
      </c>
      <c r="U484" s="49">
        <f t="shared" si="642"/>
        <v>11.18</v>
      </c>
      <c r="V484" s="130">
        <f t="shared" si="643"/>
        <v>0</v>
      </c>
      <c r="W484" s="130">
        <f t="shared" si="644"/>
        <v>54</v>
      </c>
      <c r="X484" s="49">
        <f t="shared" si="645"/>
        <v>483.6</v>
      </c>
      <c r="Y484" s="49">
        <f t="shared" si="646"/>
        <v>1685.84</v>
      </c>
      <c r="Z484" s="136"/>
      <c r="AA484" s="139" t="s">
        <v>55</v>
      </c>
      <c r="AB484" s="140">
        <f t="shared" si="647"/>
        <v>44.72</v>
      </c>
      <c r="AC484" s="140">
        <f t="shared" si="648"/>
        <v>894.39</v>
      </c>
      <c r="AD484" s="140">
        <f t="shared" si="649"/>
        <v>601.46</v>
      </c>
      <c r="AE484" s="140">
        <f t="shared" si="650"/>
        <v>37.27</v>
      </c>
      <c r="AF484" s="140">
        <f t="shared" si="651"/>
        <v>0</v>
      </c>
      <c r="AG484" s="140">
        <f t="shared" si="652"/>
        <v>108</v>
      </c>
      <c r="AH484" s="140">
        <f t="shared" si="653"/>
        <v>1685.84</v>
      </c>
      <c r="AI484" s="139" t="s">
        <v>32</v>
      </c>
    </row>
    <row r="485" spans="1:35">
      <c r="A485" s="129"/>
      <c r="B485" s="157"/>
      <c r="C485" s="285"/>
      <c r="D485" s="233"/>
      <c r="E485" s="130"/>
      <c r="F485" s="130"/>
      <c r="G485" s="130"/>
      <c r="H485" s="130"/>
      <c r="I485" s="164"/>
      <c r="J485" s="130"/>
      <c r="K485" s="49">
        <f t="shared" si="632"/>
        <v>0</v>
      </c>
      <c r="L485" s="49">
        <f t="shared" si="633"/>
        <v>0</v>
      </c>
      <c r="M485" s="130">
        <f t="shared" si="634"/>
        <v>0</v>
      </c>
      <c r="N485" s="49">
        <f t="shared" si="635"/>
        <v>0</v>
      </c>
      <c r="O485" s="130">
        <f t="shared" si="636"/>
        <v>0</v>
      </c>
      <c r="P485" s="130">
        <f t="shared" si="637"/>
        <v>0</v>
      </c>
      <c r="Q485" s="130">
        <f t="shared" si="638"/>
        <v>0</v>
      </c>
      <c r="R485" s="49">
        <f t="shared" si="639"/>
        <v>0</v>
      </c>
      <c r="S485" s="49">
        <f t="shared" si="640"/>
        <v>0</v>
      </c>
      <c r="T485" s="130">
        <f t="shared" si="641"/>
        <v>0</v>
      </c>
      <c r="U485" s="49">
        <f t="shared" si="642"/>
        <v>0</v>
      </c>
      <c r="V485" s="130">
        <f t="shared" si="643"/>
        <v>0</v>
      </c>
      <c r="W485" s="130">
        <f t="shared" si="644"/>
        <v>0</v>
      </c>
      <c r="X485" s="49">
        <f t="shared" si="645"/>
        <v>0</v>
      </c>
      <c r="Y485" s="49">
        <f t="shared" si="646"/>
        <v>0</v>
      </c>
      <c r="Z485" s="136"/>
      <c r="AA485" s="139"/>
      <c r="AB485" s="140">
        <f t="shared" si="647"/>
        <v>0</v>
      </c>
      <c r="AC485" s="140">
        <f t="shared" si="648"/>
        <v>0</v>
      </c>
      <c r="AD485" s="140">
        <f t="shared" si="649"/>
        <v>0</v>
      </c>
      <c r="AE485" s="140">
        <f t="shared" si="650"/>
        <v>0</v>
      </c>
      <c r="AF485" s="140">
        <f t="shared" si="651"/>
        <v>0</v>
      </c>
      <c r="AG485" s="140">
        <f t="shared" si="652"/>
        <v>0</v>
      </c>
      <c r="AH485" s="140">
        <f t="shared" si="653"/>
        <v>0</v>
      </c>
      <c r="AI485" s="139" t="s">
        <v>32</v>
      </c>
    </row>
    <row r="486" ht="21" customHeight="1" spans="1:35">
      <c r="A486" s="172" t="s">
        <v>10</v>
      </c>
      <c r="B486" s="172"/>
      <c r="C486" s="173"/>
      <c r="D486" s="174"/>
      <c r="E486" s="136">
        <f t="shared" ref="E486:Y486" si="656">SUM(E1:E485)</f>
        <v>1794012.24999999</v>
      </c>
      <c r="F486" s="136">
        <f t="shared" si="656"/>
        <v>1775378.99999999</v>
      </c>
      <c r="G486" s="136">
        <f t="shared" si="656"/>
        <v>2868997.58999998</v>
      </c>
      <c r="H486" s="136">
        <f t="shared" si="656"/>
        <v>1779198.99999999</v>
      </c>
      <c r="I486" s="136">
        <f t="shared" si="656"/>
        <v>1028068</v>
      </c>
      <c r="J486" s="136">
        <f t="shared" si="656"/>
        <v>2376</v>
      </c>
      <c r="K486" s="136">
        <f t="shared" si="656"/>
        <v>21528.24</v>
      </c>
      <c r="L486" s="136">
        <f t="shared" si="656"/>
        <v>284058.800000002</v>
      </c>
      <c r="M486" s="136">
        <f t="shared" si="656"/>
        <v>229518.090000002</v>
      </c>
      <c r="N486" s="136">
        <f t="shared" si="656"/>
        <v>12455.9800000001</v>
      </c>
      <c r="O486" s="136">
        <f t="shared" si="656"/>
        <v>51403.4</v>
      </c>
      <c r="P486" s="136">
        <f t="shared" si="656"/>
        <v>1188</v>
      </c>
      <c r="Q486" s="136">
        <f t="shared" si="656"/>
        <v>600152.509999997</v>
      </c>
      <c r="R486" s="136">
        <f t="shared" si="656"/>
        <v>0</v>
      </c>
      <c r="S486" s="136">
        <f t="shared" si="656"/>
        <v>142029.400000001</v>
      </c>
      <c r="T486" s="136">
        <f t="shared" si="656"/>
        <v>57378.3300000004</v>
      </c>
      <c r="U486" s="136">
        <f t="shared" si="656"/>
        <v>5337.62000000001</v>
      </c>
      <c r="V486" s="136">
        <f t="shared" si="656"/>
        <v>51403.4</v>
      </c>
      <c r="W486" s="136">
        <f t="shared" si="656"/>
        <v>1188</v>
      </c>
      <c r="X486" s="136">
        <f t="shared" si="656"/>
        <v>257336.750000002</v>
      </c>
      <c r="Y486" s="136">
        <f t="shared" si="656"/>
        <v>857489.259999997</v>
      </c>
      <c r="Z486" s="136"/>
      <c r="AA486" s="136"/>
      <c r="AB486" s="136">
        <f t="shared" ref="AB486:AH486" si="657">SUM(AB1:AB485)</f>
        <v>21528.24</v>
      </c>
      <c r="AC486" s="136">
        <f t="shared" si="657"/>
        <v>426088.200000004</v>
      </c>
      <c r="AD486" s="136">
        <f t="shared" si="657"/>
        <v>286896.42</v>
      </c>
      <c r="AE486" s="136">
        <f t="shared" si="657"/>
        <v>17793.6000000002</v>
      </c>
      <c r="AF486" s="136">
        <f t="shared" si="657"/>
        <v>102806.8</v>
      </c>
      <c r="AG486" s="136">
        <f t="shared" si="657"/>
        <v>2376</v>
      </c>
      <c r="AH486" s="136">
        <f t="shared" si="657"/>
        <v>857489.259999997</v>
      </c>
      <c r="AI486" s="139"/>
    </row>
    <row r="487" spans="1:27">
      <c r="A487" s="119"/>
      <c r="B487" s="119"/>
      <c r="E487" s="119"/>
      <c r="AA487" s="197"/>
    </row>
    <row r="488" ht="15" customHeight="1" spans="1:39">
      <c r="A488" s="15" t="s">
        <v>1063</v>
      </c>
      <c r="B488" s="15"/>
      <c r="C488" s="15" t="s">
        <v>1064</v>
      </c>
      <c r="D488" s="15"/>
      <c r="E488" s="15" t="s">
        <v>1065</v>
      </c>
      <c r="F488" s="15"/>
      <c r="G488" s="16" t="s">
        <v>1066</v>
      </c>
      <c r="H488" s="16"/>
      <c r="I488" s="15" t="s">
        <v>1067</v>
      </c>
      <c r="J488" s="23" t="s">
        <v>1068</v>
      </c>
      <c r="K488" s="23" t="s">
        <v>1069</v>
      </c>
      <c r="N488" s="194"/>
      <c r="X488" s="118"/>
      <c r="Y488" s="118"/>
      <c r="AC488" s="198"/>
      <c r="AI488" s="39"/>
      <c r="AJ488" s="39"/>
      <c r="AK488" s="39"/>
      <c r="AL488" s="39"/>
      <c r="AM488" s="121"/>
    </row>
    <row r="489" ht="15" customHeight="1" spans="1:39">
      <c r="A489" s="17" t="s">
        <v>1070</v>
      </c>
      <c r="B489" s="17"/>
      <c r="C489" s="18">
        <f>SUM(K4:K485)</f>
        <v>21528.24</v>
      </c>
      <c r="D489" s="18"/>
      <c r="E489" s="19">
        <f>SUM(R4:R485)</f>
        <v>0</v>
      </c>
      <c r="F489" s="19"/>
      <c r="G489" s="20">
        <f t="shared" ref="G489:G495" si="658">C489+E489</f>
        <v>21528.24</v>
      </c>
      <c r="H489" s="21"/>
      <c r="I489" s="30">
        <f>COUNTIFS(E4:E485,"&lt;&gt;",E4:E485,"&lt;&gt;0")</f>
        <v>481</v>
      </c>
      <c r="J489" s="31"/>
      <c r="K489" s="23">
        <f t="shared" ref="K489:K494" si="659">G489+J489</f>
        <v>21528.24</v>
      </c>
      <c r="N489" s="194"/>
      <c r="X489" s="118"/>
      <c r="Y489" s="118"/>
      <c r="AB489" s="197"/>
      <c r="AI489" s="39"/>
      <c r="AJ489" s="39"/>
      <c r="AK489" s="39"/>
      <c r="AL489" s="39"/>
      <c r="AM489" s="121"/>
    </row>
    <row r="490" ht="15" customHeight="1" spans="1:39">
      <c r="A490" s="17" t="s">
        <v>1071</v>
      </c>
      <c r="B490" s="17"/>
      <c r="C490" s="18">
        <f>SUM(L4:L485)</f>
        <v>284058.800000002</v>
      </c>
      <c r="D490" s="18"/>
      <c r="E490" s="19">
        <f>SUM(S4:S485)</f>
        <v>142029.400000001</v>
      </c>
      <c r="F490" s="19"/>
      <c r="G490" s="20">
        <f t="shared" si="658"/>
        <v>426088.200000003</v>
      </c>
      <c r="H490" s="21"/>
      <c r="I490" s="30">
        <f>COUNTIFS(F4:F485,"&lt;&gt;",F4:F485,"&lt;&gt;0")</f>
        <v>476</v>
      </c>
      <c r="J490" s="23"/>
      <c r="K490" s="23">
        <f t="shared" si="659"/>
        <v>426088.200000003</v>
      </c>
      <c r="N490" s="194"/>
      <c r="X490" s="118"/>
      <c r="Y490" s="118"/>
      <c r="AC490" s="197"/>
      <c r="AI490" s="39"/>
      <c r="AJ490" s="39"/>
      <c r="AK490" s="39"/>
      <c r="AL490" s="39"/>
      <c r="AM490" s="121"/>
    </row>
    <row r="491" ht="15" customHeight="1" spans="1:39">
      <c r="A491" s="17" t="s">
        <v>1072</v>
      </c>
      <c r="B491" s="17"/>
      <c r="C491" s="18">
        <f>SUM(N4:N485)</f>
        <v>12455.9800000001</v>
      </c>
      <c r="D491" s="18"/>
      <c r="E491" s="19">
        <f>SUM(U4:U485)</f>
        <v>5337.62000000001</v>
      </c>
      <c r="F491" s="19"/>
      <c r="G491" s="20">
        <f t="shared" si="658"/>
        <v>17793.6000000001</v>
      </c>
      <c r="H491" s="21"/>
      <c r="I491" s="30">
        <f>COUNTIFS(H4:H485,"&lt;&gt;",H4:H485,"&lt;&gt;0")</f>
        <v>477</v>
      </c>
      <c r="J491" s="23"/>
      <c r="K491" s="23">
        <f t="shared" si="659"/>
        <v>17793.6000000001</v>
      </c>
      <c r="N491" s="194"/>
      <c r="X491" s="118"/>
      <c r="Y491" s="118"/>
      <c r="AI491" s="39"/>
      <c r="AJ491" s="39"/>
      <c r="AK491" s="39"/>
      <c r="AL491" s="39"/>
      <c r="AM491" s="121"/>
    </row>
    <row r="492" ht="15" customHeight="1" spans="1:39">
      <c r="A492" s="22" t="s">
        <v>1073</v>
      </c>
      <c r="B492" s="22"/>
      <c r="C492" s="18">
        <f>SUM(M4:M485)</f>
        <v>229518.090000002</v>
      </c>
      <c r="D492" s="18"/>
      <c r="E492" s="19">
        <f>SUM(T4:T485)</f>
        <v>57378.3300000004</v>
      </c>
      <c r="F492" s="19"/>
      <c r="G492" s="20">
        <f t="shared" si="658"/>
        <v>286896.420000003</v>
      </c>
      <c r="H492" s="21"/>
      <c r="I492" s="30">
        <f>COUNTIFS(G4:G485,"&lt;&gt;",G4:G485,"&lt;&gt;0")</f>
        <v>477</v>
      </c>
      <c r="J492" s="23"/>
      <c r="K492" s="23">
        <f t="shared" si="659"/>
        <v>286896.420000003</v>
      </c>
      <c r="N492" s="194"/>
      <c r="X492" s="118"/>
      <c r="Y492" s="118"/>
      <c r="AI492" s="39"/>
      <c r="AJ492" s="39"/>
      <c r="AK492" s="39"/>
      <c r="AL492" s="39"/>
      <c r="AM492" s="121"/>
    </row>
    <row r="493" ht="15" customHeight="1" spans="1:39">
      <c r="A493" s="22" t="s">
        <v>1074</v>
      </c>
      <c r="B493" s="22"/>
      <c r="C493" s="18">
        <f>SUM(P4:P485)</f>
        <v>1188</v>
      </c>
      <c r="D493" s="18"/>
      <c r="E493" s="19">
        <f>SUM(W4:W485)</f>
        <v>1188</v>
      </c>
      <c r="F493" s="19"/>
      <c r="G493" s="20">
        <f t="shared" si="658"/>
        <v>2376</v>
      </c>
      <c r="H493" s="21"/>
      <c r="I493" s="30">
        <f>COUNTIFS(J4:J485,"&lt;&gt;",J4:J485,"&lt;&gt;0")</f>
        <v>22</v>
      </c>
      <c r="J493" s="23"/>
      <c r="K493" s="23">
        <f t="shared" si="659"/>
        <v>2376</v>
      </c>
      <c r="N493" s="194"/>
      <c r="X493" s="118"/>
      <c r="Y493" s="118"/>
      <c r="AI493" s="39"/>
      <c r="AJ493" s="39"/>
      <c r="AK493" s="39"/>
      <c r="AL493" s="39"/>
      <c r="AM493" s="121"/>
    </row>
    <row r="494" ht="15" customHeight="1" spans="1:39">
      <c r="A494" s="22" t="s">
        <v>1075</v>
      </c>
      <c r="B494" s="22"/>
      <c r="C494" s="18">
        <f>SUM(O4:O485)</f>
        <v>51403.4</v>
      </c>
      <c r="D494" s="18"/>
      <c r="E494" s="19">
        <f>SUM(V4:V485)</f>
        <v>51403.4</v>
      </c>
      <c r="F494" s="19"/>
      <c r="G494" s="20">
        <f t="shared" si="658"/>
        <v>102806.8</v>
      </c>
      <c r="H494" s="21"/>
      <c r="I494" s="30">
        <f>COUNTIFS(I4:I485,"&lt;&gt;",I4:I485,"&lt;&gt;0")</f>
        <v>384</v>
      </c>
      <c r="J494" s="23"/>
      <c r="K494" s="23">
        <f t="shared" si="659"/>
        <v>102806.8</v>
      </c>
      <c r="N494" s="194"/>
      <c r="X494" s="118"/>
      <c r="Y494" s="118"/>
      <c r="AI494" s="39"/>
      <c r="AJ494" s="39"/>
      <c r="AK494" s="39"/>
      <c r="AL494" s="39"/>
      <c r="AM494" s="121"/>
    </row>
    <row r="495" ht="17" customHeight="1" spans="1:39">
      <c r="A495" s="23" t="s">
        <v>46</v>
      </c>
      <c r="B495" s="23"/>
      <c r="C495" s="24">
        <f>SUM(C489:D494)</f>
        <v>600152.510000004</v>
      </c>
      <c r="D495" s="25"/>
      <c r="E495" s="26">
        <f>SUM(E489:F494)</f>
        <v>257336.750000001</v>
      </c>
      <c r="F495" s="27"/>
      <c r="G495" s="28">
        <f t="shared" si="658"/>
        <v>857489.260000006</v>
      </c>
      <c r="H495" s="29"/>
      <c r="I495" s="34"/>
      <c r="J495" s="23"/>
      <c r="K495" s="35">
        <f>SUM(K489:K494)</f>
        <v>857489.260000006</v>
      </c>
      <c r="N495" s="194"/>
      <c r="X495" s="118"/>
      <c r="Y495" s="118"/>
      <c r="AI495" s="39"/>
      <c r="AJ495" s="39"/>
      <c r="AK495" s="39"/>
      <c r="AL495" s="39"/>
      <c r="AM495" s="121"/>
    </row>
    <row r="496" spans="1:32">
      <c r="A496" s="175" t="s">
        <v>1076</v>
      </c>
      <c r="B496" s="175"/>
      <c r="C496" s="176"/>
      <c r="D496" s="175"/>
      <c r="E496" s="175"/>
      <c r="F496" s="175"/>
      <c r="G496" s="177"/>
      <c r="H496" s="175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5"/>
      <c r="W496" s="175"/>
      <c r="X496" s="175"/>
      <c r="Y496" s="175"/>
      <c r="Z496" s="175"/>
      <c r="AA496" s="175"/>
      <c r="AB496" s="175"/>
      <c r="AC496" s="175"/>
      <c r="AD496" s="175"/>
      <c r="AE496" s="175"/>
      <c r="AF496" s="175"/>
    </row>
    <row r="497" spans="1:32">
      <c r="A497" s="175"/>
      <c r="B497" s="175"/>
      <c r="C497" s="176"/>
      <c r="D497" s="175"/>
      <c r="E497" s="175"/>
      <c r="F497" s="175"/>
      <c r="G497" s="177"/>
      <c r="H497" s="175"/>
      <c r="I497" s="175"/>
      <c r="J497" s="175"/>
      <c r="K497" s="175"/>
      <c r="L497" s="175"/>
      <c r="M497" s="175"/>
      <c r="N497" s="175"/>
      <c r="O497" s="175"/>
      <c r="P497" s="175"/>
      <c r="Q497" s="175"/>
      <c r="R497" s="175"/>
      <c r="S497" s="175"/>
      <c r="T497" s="175"/>
      <c r="U497" s="175"/>
      <c r="V497" s="175"/>
      <c r="W497" s="175"/>
      <c r="X497" s="175"/>
      <c r="Y497" s="175"/>
      <c r="Z497" s="175"/>
      <c r="AA497" s="175"/>
      <c r="AB497" s="175"/>
      <c r="AC497" s="175"/>
      <c r="AD497" s="175"/>
      <c r="AE497" s="175"/>
      <c r="AF497" s="175"/>
    </row>
    <row r="498" spans="1:32">
      <c r="A498" s="175"/>
      <c r="B498" s="175"/>
      <c r="C498" s="176"/>
      <c r="D498" s="175"/>
      <c r="E498" s="175"/>
      <c r="F498" s="175"/>
      <c r="G498" s="177"/>
      <c r="H498" s="175"/>
      <c r="I498" s="175"/>
      <c r="J498" s="175"/>
      <c r="K498" s="175"/>
      <c r="L498" s="175"/>
      <c r="M498" s="175"/>
      <c r="N498" s="175"/>
      <c r="O498" s="175"/>
      <c r="P498" s="175"/>
      <c r="Q498" s="175"/>
      <c r="R498" s="175"/>
      <c r="S498" s="175"/>
      <c r="T498" s="175"/>
      <c r="U498" s="175"/>
      <c r="V498" s="175"/>
      <c r="W498" s="175"/>
      <c r="X498" s="175"/>
      <c r="Y498" s="175"/>
      <c r="Z498" s="175"/>
      <c r="AA498" s="175"/>
      <c r="AB498" s="175"/>
      <c r="AC498" s="175"/>
      <c r="AD498" s="175"/>
      <c r="AE498" s="175"/>
      <c r="AF498" s="175"/>
    </row>
    <row r="499" spans="1:32">
      <c r="A499" s="175"/>
      <c r="B499" s="175"/>
      <c r="C499" s="176"/>
      <c r="D499" s="175"/>
      <c r="E499" s="175"/>
      <c r="F499" s="175"/>
      <c r="G499" s="177"/>
      <c r="H499" s="175"/>
      <c r="I499" s="175"/>
      <c r="J499" s="175"/>
      <c r="K499" s="175"/>
      <c r="L499" s="175"/>
      <c r="M499" s="175"/>
      <c r="N499" s="175"/>
      <c r="O499" s="175"/>
      <c r="P499" s="175"/>
      <c r="Q499" s="175"/>
      <c r="R499" s="175"/>
      <c r="S499" s="175"/>
      <c r="T499" s="175"/>
      <c r="U499" s="175"/>
      <c r="V499" s="175"/>
      <c r="W499" s="175"/>
      <c r="X499" s="175"/>
      <c r="Y499" s="175"/>
      <c r="Z499" s="175"/>
      <c r="AA499" s="175"/>
      <c r="AB499" s="175"/>
      <c r="AC499" s="175"/>
      <c r="AD499" s="175"/>
      <c r="AE499" s="175"/>
      <c r="AF499" s="175"/>
    </row>
    <row r="500" spans="1:32">
      <c r="A500" s="175"/>
      <c r="B500" s="175"/>
      <c r="C500" s="176"/>
      <c r="D500" s="175"/>
      <c r="E500" s="175"/>
      <c r="F500" s="175"/>
      <c r="G500" s="177"/>
      <c r="H500" s="175"/>
      <c r="I500" s="175"/>
      <c r="J500" s="175"/>
      <c r="K500" s="175"/>
      <c r="L500" s="175"/>
      <c r="M500" s="175"/>
      <c r="N500" s="175"/>
      <c r="O500" s="175"/>
      <c r="P500" s="175"/>
      <c r="Q500" s="175"/>
      <c r="R500" s="175"/>
      <c r="S500" s="175"/>
      <c r="T500" s="175"/>
      <c r="U500" s="175"/>
      <c r="V500" s="175"/>
      <c r="W500" s="175"/>
      <c r="X500" s="175"/>
      <c r="Y500" s="175"/>
      <c r="Z500" s="175"/>
      <c r="AA500" s="175"/>
      <c r="AB500" s="175"/>
      <c r="AC500" s="175"/>
      <c r="AD500" s="175"/>
      <c r="AE500" s="175"/>
      <c r="AF500" s="175"/>
    </row>
    <row r="501" spans="1:23">
      <c r="A501" s="175"/>
      <c r="B501" s="177"/>
      <c r="C501" s="176"/>
      <c r="D501" s="178"/>
      <c r="E501" s="175"/>
      <c r="F501" s="175"/>
      <c r="G501" s="177"/>
      <c r="H501" s="175"/>
      <c r="I501" s="175"/>
      <c r="J501" s="175"/>
      <c r="K501" s="175"/>
      <c r="L501" s="175"/>
      <c r="M501" s="175"/>
      <c r="N501" s="175"/>
      <c r="O501" s="175"/>
      <c r="P501" s="175"/>
      <c r="Q501" s="175"/>
      <c r="S501" s="39"/>
      <c r="T501" s="39"/>
      <c r="U501" s="39"/>
      <c r="V501" s="39"/>
      <c r="W501" s="39"/>
    </row>
    <row r="502" spans="1:23">
      <c r="A502" s="175"/>
      <c r="B502" s="177"/>
      <c r="C502" s="176"/>
      <c r="D502" s="178"/>
      <c r="E502" s="175"/>
      <c r="F502" s="175"/>
      <c r="G502" s="177"/>
      <c r="H502" s="175"/>
      <c r="I502" s="175"/>
      <c r="J502" s="175"/>
      <c r="K502" s="175"/>
      <c r="L502" s="175"/>
      <c r="M502" s="175"/>
      <c r="N502" s="175"/>
      <c r="O502" s="175"/>
      <c r="P502" s="175"/>
      <c r="Q502" s="175"/>
      <c r="S502" s="39"/>
      <c r="T502" s="39"/>
      <c r="U502" s="39"/>
      <c r="V502" s="39"/>
      <c r="W502" s="39"/>
    </row>
    <row r="503" spans="1:23">
      <c r="A503" s="175"/>
      <c r="B503" s="177"/>
      <c r="C503" s="176"/>
      <c r="D503" s="178"/>
      <c r="E503" s="175"/>
      <c r="F503" s="175"/>
      <c r="G503" s="177"/>
      <c r="H503" s="175"/>
      <c r="I503" s="175"/>
      <c r="J503" s="175"/>
      <c r="K503" s="175"/>
      <c r="L503" s="175"/>
      <c r="M503" s="175"/>
      <c r="N503" s="175"/>
      <c r="O503" s="175"/>
      <c r="P503" s="175"/>
      <c r="Q503" s="175"/>
      <c r="S503" s="39"/>
      <c r="T503" s="39"/>
      <c r="U503" s="39"/>
      <c r="V503" s="39"/>
      <c r="W503" s="39"/>
    </row>
    <row r="504" spans="1:23">
      <c r="A504" s="179" t="s">
        <v>1077</v>
      </c>
      <c r="B504" s="180"/>
      <c r="C504" s="181"/>
      <c r="D504" s="178"/>
      <c r="E504" s="175"/>
      <c r="F504" s="175"/>
      <c r="G504" s="177"/>
      <c r="H504" s="175"/>
      <c r="I504" s="175"/>
      <c r="J504" s="175"/>
      <c r="K504" s="175"/>
      <c r="L504" s="175"/>
      <c r="M504" s="175"/>
      <c r="N504" s="175"/>
      <c r="O504" s="175"/>
      <c r="P504" s="175"/>
      <c r="Q504" s="175"/>
      <c r="R504" s="175"/>
      <c r="S504" s="175"/>
      <c r="T504" s="175"/>
      <c r="U504" s="175"/>
      <c r="W504" s="39"/>
    </row>
    <row r="505" spans="1:23">
      <c r="A505" s="179"/>
      <c r="B505" s="180"/>
      <c r="C505" s="181"/>
      <c r="W505" s="39"/>
    </row>
    <row r="506" s="225" customFormat="1" ht="19" customHeight="1" spans="1:35">
      <c r="A506" s="239">
        <f t="shared" ref="A506:A521" si="660">ROW()-3</f>
        <v>503</v>
      </c>
      <c r="B506" s="240" t="s">
        <v>411</v>
      </c>
      <c r="C506" s="299" t="s">
        <v>1275</v>
      </c>
      <c r="D506" s="469" t="s">
        <v>1276</v>
      </c>
      <c r="E506" s="241">
        <v>3726.65</v>
      </c>
      <c r="F506" s="242">
        <v>0</v>
      </c>
      <c r="G506" s="242">
        <v>0</v>
      </c>
      <c r="H506" s="242">
        <v>0</v>
      </c>
      <c r="I506" s="254"/>
      <c r="J506" s="242"/>
      <c r="K506" s="240">
        <f t="shared" ref="K506:K521" si="661">ROUND(E506*0.012,2)</f>
        <v>44.72</v>
      </c>
      <c r="L506" s="240">
        <f t="shared" ref="L506:L521" si="662">ROUND(F506*0.16,2)</f>
        <v>0</v>
      </c>
      <c r="M506" s="242">
        <f t="shared" ref="M506:M521" si="663">ROUND(G506*0.08,2)</f>
        <v>0</v>
      </c>
      <c r="N506" s="240">
        <f t="shared" ref="N506:N521" si="664">ROUND(H506*0.007,2)</f>
        <v>0</v>
      </c>
      <c r="O506" s="242">
        <f t="shared" ref="O506:O521" si="665">I506*5%</f>
        <v>0</v>
      </c>
      <c r="P506" s="242">
        <f t="shared" ref="P506:P521" si="666">J506*50%</f>
        <v>0</v>
      </c>
      <c r="Q506" s="242">
        <f t="shared" ref="Q506:Q521" si="667">SUM(K506:P506)</f>
        <v>44.72</v>
      </c>
      <c r="R506" s="240">
        <f t="shared" ref="R506:R521" si="668">E506*0</f>
        <v>0</v>
      </c>
      <c r="S506" s="240">
        <f t="shared" ref="S506:S521" si="669">ROUND(F506*0.08,2)</f>
        <v>0</v>
      </c>
      <c r="T506" s="242">
        <f t="shared" ref="T506:T521" si="670">ROUND(G506*0.02,2)</f>
        <v>0</v>
      </c>
      <c r="U506" s="240">
        <f t="shared" ref="U506:U521" si="671">ROUND(H506*0.003,2)</f>
        <v>0</v>
      </c>
      <c r="V506" s="242">
        <f t="shared" ref="V506:V521" si="672">I506*5%</f>
        <v>0</v>
      </c>
      <c r="W506" s="242">
        <f t="shared" ref="W506:W521" si="673">J506*50%</f>
        <v>0</v>
      </c>
      <c r="X506" s="240">
        <f t="shared" ref="X506:X521" si="674">SUM(R506:W506)</f>
        <v>0</v>
      </c>
      <c r="Y506" s="240">
        <f t="shared" ref="Y506:Y521" si="675">Q506+X506</f>
        <v>44.72</v>
      </c>
      <c r="Z506" s="259"/>
      <c r="AA506" s="257" t="s">
        <v>76</v>
      </c>
      <c r="AB506" s="258">
        <f t="shared" ref="AB506:AH506" si="676">K506+R506</f>
        <v>44.72</v>
      </c>
      <c r="AC506" s="258">
        <f t="shared" si="676"/>
        <v>0</v>
      </c>
      <c r="AD506" s="258">
        <f t="shared" si="676"/>
        <v>0</v>
      </c>
      <c r="AE506" s="258">
        <f t="shared" si="676"/>
        <v>0</v>
      </c>
      <c r="AF506" s="258">
        <f t="shared" si="676"/>
        <v>0</v>
      </c>
      <c r="AG506" s="258">
        <f t="shared" si="676"/>
        <v>0</v>
      </c>
      <c r="AH506" s="258">
        <f t="shared" si="676"/>
        <v>44.72</v>
      </c>
      <c r="AI506" s="257" t="s">
        <v>32</v>
      </c>
    </row>
    <row r="507" s="225" customFormat="1" ht="19" customHeight="1" spans="1:35">
      <c r="A507" s="239">
        <f t="shared" si="660"/>
        <v>504</v>
      </c>
      <c r="B507" s="240" t="s">
        <v>209</v>
      </c>
      <c r="C507" s="299" t="s">
        <v>1239</v>
      </c>
      <c r="D507" s="295" t="s">
        <v>1240</v>
      </c>
      <c r="E507" s="241">
        <v>3726.65</v>
      </c>
      <c r="F507" s="242">
        <v>0</v>
      </c>
      <c r="G507" s="242">
        <v>0</v>
      </c>
      <c r="H507" s="242">
        <v>0</v>
      </c>
      <c r="I507" s="254"/>
      <c r="J507" s="242"/>
      <c r="K507" s="240">
        <f t="shared" si="661"/>
        <v>44.72</v>
      </c>
      <c r="L507" s="240">
        <f t="shared" si="662"/>
        <v>0</v>
      </c>
      <c r="M507" s="242">
        <f t="shared" si="663"/>
        <v>0</v>
      </c>
      <c r="N507" s="240">
        <f t="shared" si="664"/>
        <v>0</v>
      </c>
      <c r="O507" s="242">
        <f t="shared" si="665"/>
        <v>0</v>
      </c>
      <c r="P507" s="242">
        <f t="shared" si="666"/>
        <v>0</v>
      </c>
      <c r="Q507" s="242">
        <f t="shared" si="667"/>
        <v>44.72</v>
      </c>
      <c r="R507" s="240">
        <f t="shared" si="668"/>
        <v>0</v>
      </c>
      <c r="S507" s="240">
        <f t="shared" si="669"/>
        <v>0</v>
      </c>
      <c r="T507" s="242">
        <f t="shared" si="670"/>
        <v>0</v>
      </c>
      <c r="U507" s="240">
        <f t="shared" si="671"/>
        <v>0</v>
      </c>
      <c r="V507" s="242">
        <f t="shared" si="672"/>
        <v>0</v>
      </c>
      <c r="W507" s="242">
        <f t="shared" si="673"/>
        <v>0</v>
      </c>
      <c r="X507" s="240">
        <f t="shared" si="674"/>
        <v>0</v>
      </c>
      <c r="Y507" s="240">
        <f t="shared" si="675"/>
        <v>44.72</v>
      </c>
      <c r="Z507" s="259"/>
      <c r="AA507" s="257" t="s">
        <v>69</v>
      </c>
      <c r="AB507" s="258">
        <f t="shared" ref="AB507:AH507" si="677">K507+R507</f>
        <v>44.72</v>
      </c>
      <c r="AC507" s="258">
        <f t="shared" si="677"/>
        <v>0</v>
      </c>
      <c r="AD507" s="258">
        <f t="shared" si="677"/>
        <v>0</v>
      </c>
      <c r="AE507" s="258">
        <f t="shared" si="677"/>
        <v>0</v>
      </c>
      <c r="AF507" s="258">
        <f t="shared" si="677"/>
        <v>0</v>
      </c>
      <c r="AG507" s="258">
        <f t="shared" si="677"/>
        <v>0</v>
      </c>
      <c r="AH507" s="258">
        <f t="shared" si="677"/>
        <v>44.72</v>
      </c>
      <c r="AI507" s="257" t="s">
        <v>32</v>
      </c>
    </row>
    <row r="508" s="226" customFormat="1" ht="19" customHeight="1" spans="1:35">
      <c r="A508" s="239">
        <f t="shared" si="660"/>
        <v>505</v>
      </c>
      <c r="B508" s="240" t="s">
        <v>411</v>
      </c>
      <c r="C508" s="252" t="s">
        <v>1029</v>
      </c>
      <c r="D508" s="286" t="s">
        <v>1030</v>
      </c>
      <c r="E508" s="241">
        <v>3726.65</v>
      </c>
      <c r="F508" s="241">
        <v>3726.65</v>
      </c>
      <c r="G508" s="241">
        <v>6014.67</v>
      </c>
      <c r="H508" s="241">
        <v>3726.65</v>
      </c>
      <c r="I508" s="255">
        <v>0</v>
      </c>
      <c r="J508" s="242"/>
      <c r="K508" s="240">
        <f t="shared" si="661"/>
        <v>44.72</v>
      </c>
      <c r="L508" s="240">
        <f t="shared" si="662"/>
        <v>596.26</v>
      </c>
      <c r="M508" s="242">
        <f t="shared" si="663"/>
        <v>481.17</v>
      </c>
      <c r="N508" s="240">
        <f t="shared" si="664"/>
        <v>26.09</v>
      </c>
      <c r="O508" s="242">
        <f t="shared" si="665"/>
        <v>0</v>
      </c>
      <c r="P508" s="242">
        <f t="shared" si="666"/>
        <v>0</v>
      </c>
      <c r="Q508" s="242">
        <f t="shared" si="667"/>
        <v>1148.24</v>
      </c>
      <c r="R508" s="240">
        <f t="shared" si="668"/>
        <v>0</v>
      </c>
      <c r="S508" s="240">
        <f t="shared" si="669"/>
        <v>298.13</v>
      </c>
      <c r="T508" s="242">
        <f t="shared" si="670"/>
        <v>120.29</v>
      </c>
      <c r="U508" s="240">
        <f t="shared" si="671"/>
        <v>11.18</v>
      </c>
      <c r="V508" s="242">
        <f t="shared" si="672"/>
        <v>0</v>
      </c>
      <c r="W508" s="242">
        <f t="shared" si="673"/>
        <v>0</v>
      </c>
      <c r="X508" s="240">
        <f t="shared" si="674"/>
        <v>429.6</v>
      </c>
      <c r="Y508" s="240">
        <f t="shared" si="675"/>
        <v>1577.84</v>
      </c>
      <c r="Z508" s="259"/>
      <c r="AA508" s="257" t="s">
        <v>76</v>
      </c>
      <c r="AB508" s="258">
        <f t="shared" ref="AB508:AH508" si="678">K508+R508</f>
        <v>44.72</v>
      </c>
      <c r="AC508" s="258">
        <f t="shared" si="678"/>
        <v>894.39</v>
      </c>
      <c r="AD508" s="258">
        <f t="shared" si="678"/>
        <v>601.46</v>
      </c>
      <c r="AE508" s="258">
        <f t="shared" si="678"/>
        <v>37.27</v>
      </c>
      <c r="AF508" s="258">
        <f t="shared" si="678"/>
        <v>0</v>
      </c>
      <c r="AG508" s="258">
        <f t="shared" si="678"/>
        <v>0</v>
      </c>
      <c r="AH508" s="258">
        <f t="shared" si="678"/>
        <v>1577.84</v>
      </c>
      <c r="AI508" s="257" t="s">
        <v>32</v>
      </c>
    </row>
    <row r="509" s="226" customFormat="1" ht="19" customHeight="1" spans="1:35">
      <c r="A509" s="239">
        <f t="shared" si="660"/>
        <v>506</v>
      </c>
      <c r="B509" s="240" t="s">
        <v>411</v>
      </c>
      <c r="C509" s="252" t="s">
        <v>1031</v>
      </c>
      <c r="D509" s="286" t="s">
        <v>1032</v>
      </c>
      <c r="E509" s="241">
        <v>3726.65</v>
      </c>
      <c r="F509" s="241">
        <v>3726.65</v>
      </c>
      <c r="G509" s="241">
        <v>6014.67</v>
      </c>
      <c r="H509" s="241">
        <v>3726.65</v>
      </c>
      <c r="I509" s="256">
        <v>2200</v>
      </c>
      <c r="J509" s="242"/>
      <c r="K509" s="240">
        <f t="shared" si="661"/>
        <v>44.72</v>
      </c>
      <c r="L509" s="240">
        <f t="shared" si="662"/>
        <v>596.26</v>
      </c>
      <c r="M509" s="242">
        <f t="shared" si="663"/>
        <v>481.17</v>
      </c>
      <c r="N509" s="240">
        <f t="shared" si="664"/>
        <v>26.09</v>
      </c>
      <c r="O509" s="242">
        <f t="shared" si="665"/>
        <v>110</v>
      </c>
      <c r="P509" s="242">
        <f t="shared" si="666"/>
        <v>0</v>
      </c>
      <c r="Q509" s="242">
        <f t="shared" si="667"/>
        <v>1258.24</v>
      </c>
      <c r="R509" s="240">
        <f t="shared" si="668"/>
        <v>0</v>
      </c>
      <c r="S509" s="240">
        <f t="shared" si="669"/>
        <v>298.13</v>
      </c>
      <c r="T509" s="242">
        <f t="shared" si="670"/>
        <v>120.29</v>
      </c>
      <c r="U509" s="240">
        <f t="shared" si="671"/>
        <v>11.18</v>
      </c>
      <c r="V509" s="242">
        <f t="shared" si="672"/>
        <v>110</v>
      </c>
      <c r="W509" s="242">
        <f t="shared" si="673"/>
        <v>0</v>
      </c>
      <c r="X509" s="240">
        <f t="shared" si="674"/>
        <v>539.6</v>
      </c>
      <c r="Y509" s="240">
        <f t="shared" si="675"/>
        <v>1797.84</v>
      </c>
      <c r="Z509" s="259"/>
      <c r="AA509" s="257" t="s">
        <v>76</v>
      </c>
      <c r="AB509" s="258">
        <f t="shared" ref="AB509:AH509" si="679">K509+R509</f>
        <v>44.72</v>
      </c>
      <c r="AC509" s="258">
        <f t="shared" si="679"/>
        <v>894.39</v>
      </c>
      <c r="AD509" s="258">
        <f t="shared" si="679"/>
        <v>601.46</v>
      </c>
      <c r="AE509" s="258">
        <f t="shared" si="679"/>
        <v>37.27</v>
      </c>
      <c r="AF509" s="258">
        <f t="shared" si="679"/>
        <v>220</v>
      </c>
      <c r="AG509" s="258">
        <f t="shared" si="679"/>
        <v>0</v>
      </c>
      <c r="AH509" s="258">
        <f t="shared" si="679"/>
        <v>1797.84</v>
      </c>
      <c r="AI509" s="257" t="s">
        <v>32</v>
      </c>
    </row>
    <row r="510" s="226" customFormat="1" ht="19" customHeight="1" spans="1:35">
      <c r="A510" s="239">
        <f t="shared" si="660"/>
        <v>507</v>
      </c>
      <c r="B510" s="240" t="s">
        <v>262</v>
      </c>
      <c r="C510" s="252" t="s">
        <v>961</v>
      </c>
      <c r="D510" s="286" t="s">
        <v>962</v>
      </c>
      <c r="E510" s="241">
        <v>3726.65</v>
      </c>
      <c r="F510" s="241">
        <v>3726.65</v>
      </c>
      <c r="G510" s="241">
        <v>6014.67</v>
      </c>
      <c r="H510" s="241">
        <v>3726.65</v>
      </c>
      <c r="I510" s="256">
        <v>0</v>
      </c>
      <c r="J510" s="242"/>
      <c r="K510" s="240">
        <f t="shared" si="661"/>
        <v>44.72</v>
      </c>
      <c r="L510" s="240">
        <f t="shared" si="662"/>
        <v>596.26</v>
      </c>
      <c r="M510" s="242">
        <f t="shared" si="663"/>
        <v>481.17</v>
      </c>
      <c r="N510" s="240">
        <f t="shared" si="664"/>
        <v>26.09</v>
      </c>
      <c r="O510" s="242">
        <f t="shared" si="665"/>
        <v>0</v>
      </c>
      <c r="P510" s="242">
        <f t="shared" si="666"/>
        <v>0</v>
      </c>
      <c r="Q510" s="242">
        <f t="shared" si="667"/>
        <v>1148.24</v>
      </c>
      <c r="R510" s="240">
        <f t="shared" si="668"/>
        <v>0</v>
      </c>
      <c r="S510" s="240">
        <f t="shared" si="669"/>
        <v>298.13</v>
      </c>
      <c r="T510" s="242">
        <f t="shared" si="670"/>
        <v>120.29</v>
      </c>
      <c r="U510" s="240">
        <f t="shared" si="671"/>
        <v>11.18</v>
      </c>
      <c r="V510" s="242">
        <f t="shared" si="672"/>
        <v>0</v>
      </c>
      <c r="W510" s="242">
        <f t="shared" si="673"/>
        <v>0</v>
      </c>
      <c r="X510" s="240">
        <f t="shared" si="674"/>
        <v>429.6</v>
      </c>
      <c r="Y510" s="240">
        <f t="shared" si="675"/>
        <v>1577.84</v>
      </c>
      <c r="Z510" s="259"/>
      <c r="AA510" s="257" t="s">
        <v>65</v>
      </c>
      <c r="AB510" s="258">
        <f t="shared" ref="AB510:AH510" si="680">K510+R510</f>
        <v>44.72</v>
      </c>
      <c r="AC510" s="258">
        <f t="shared" si="680"/>
        <v>894.39</v>
      </c>
      <c r="AD510" s="258">
        <f t="shared" si="680"/>
        <v>601.46</v>
      </c>
      <c r="AE510" s="258">
        <f t="shared" si="680"/>
        <v>37.27</v>
      </c>
      <c r="AF510" s="258">
        <f t="shared" si="680"/>
        <v>0</v>
      </c>
      <c r="AG510" s="258">
        <f t="shared" si="680"/>
        <v>0</v>
      </c>
      <c r="AH510" s="258">
        <f t="shared" si="680"/>
        <v>1577.84</v>
      </c>
      <c r="AI510" s="257" t="s">
        <v>32</v>
      </c>
    </row>
    <row r="511" s="115" customFormat="1" ht="19" customHeight="1" spans="1:35">
      <c r="A511" s="129">
        <f t="shared" si="660"/>
        <v>508</v>
      </c>
      <c r="B511" s="49" t="s">
        <v>119</v>
      </c>
      <c r="C511" s="44" t="s">
        <v>850</v>
      </c>
      <c r="D511" s="131" t="s">
        <v>851</v>
      </c>
      <c r="E511" s="204">
        <v>3726.65</v>
      </c>
      <c r="F511" s="203">
        <v>3726.65</v>
      </c>
      <c r="G511" s="203">
        <v>6014.67</v>
      </c>
      <c r="H511" s="203">
        <v>3726.65</v>
      </c>
      <c r="I511" s="205">
        <v>2200</v>
      </c>
      <c r="J511" s="130"/>
      <c r="K511" s="49">
        <f t="shared" si="661"/>
        <v>44.72</v>
      </c>
      <c r="L511" s="49">
        <f t="shared" si="662"/>
        <v>596.26</v>
      </c>
      <c r="M511" s="130">
        <f t="shared" si="663"/>
        <v>481.17</v>
      </c>
      <c r="N511" s="49">
        <f t="shared" si="664"/>
        <v>26.09</v>
      </c>
      <c r="O511" s="130">
        <f t="shared" si="665"/>
        <v>110</v>
      </c>
      <c r="P511" s="130">
        <f t="shared" si="666"/>
        <v>0</v>
      </c>
      <c r="Q511" s="130">
        <f t="shared" si="667"/>
        <v>1258.24</v>
      </c>
      <c r="R511" s="49">
        <f t="shared" si="668"/>
        <v>0</v>
      </c>
      <c r="S511" s="49">
        <f t="shared" si="669"/>
        <v>298.13</v>
      </c>
      <c r="T511" s="130">
        <f t="shared" si="670"/>
        <v>120.29</v>
      </c>
      <c r="U511" s="49">
        <f t="shared" si="671"/>
        <v>11.18</v>
      </c>
      <c r="V511" s="130">
        <f t="shared" si="672"/>
        <v>110</v>
      </c>
      <c r="W511" s="130">
        <f t="shared" si="673"/>
        <v>0</v>
      </c>
      <c r="X511" s="49">
        <f t="shared" si="674"/>
        <v>539.6</v>
      </c>
      <c r="Y511" s="49">
        <f t="shared" si="675"/>
        <v>1797.84</v>
      </c>
      <c r="Z511" s="136"/>
      <c r="AA511" s="139" t="s">
        <v>51</v>
      </c>
      <c r="AB511" s="140">
        <f t="shared" ref="AB511:AH511" si="681">K511+R511</f>
        <v>44.72</v>
      </c>
      <c r="AC511" s="140">
        <f t="shared" si="681"/>
        <v>894.39</v>
      </c>
      <c r="AD511" s="140">
        <f t="shared" si="681"/>
        <v>601.46</v>
      </c>
      <c r="AE511" s="140">
        <f t="shared" si="681"/>
        <v>37.27</v>
      </c>
      <c r="AF511" s="140">
        <f t="shared" si="681"/>
        <v>220</v>
      </c>
      <c r="AG511" s="140">
        <f t="shared" si="681"/>
        <v>0</v>
      </c>
      <c r="AH511" s="140">
        <f t="shared" si="681"/>
        <v>1797.84</v>
      </c>
      <c r="AI511" s="139" t="s">
        <v>32</v>
      </c>
    </row>
    <row r="512" s="39" customFormat="1" ht="16" customHeight="1" spans="1:35">
      <c r="A512" s="129">
        <f t="shared" si="660"/>
        <v>509</v>
      </c>
      <c r="B512" s="49" t="s">
        <v>119</v>
      </c>
      <c r="C512" s="51" t="s">
        <v>792</v>
      </c>
      <c r="D512" s="229" t="s">
        <v>793</v>
      </c>
      <c r="E512" s="204">
        <v>3726.65</v>
      </c>
      <c r="F512" s="203">
        <v>3726.65</v>
      </c>
      <c r="G512" s="203">
        <v>6014.67</v>
      </c>
      <c r="H512" s="203">
        <v>3726.65</v>
      </c>
      <c r="I512" s="205">
        <v>2200</v>
      </c>
      <c r="J512" s="130"/>
      <c r="K512" s="49">
        <f t="shared" si="661"/>
        <v>44.72</v>
      </c>
      <c r="L512" s="49">
        <f t="shared" si="662"/>
        <v>596.26</v>
      </c>
      <c r="M512" s="130">
        <f t="shared" si="663"/>
        <v>481.17</v>
      </c>
      <c r="N512" s="49">
        <f t="shared" si="664"/>
        <v>26.09</v>
      </c>
      <c r="O512" s="130">
        <f t="shared" si="665"/>
        <v>110</v>
      </c>
      <c r="P512" s="130">
        <f t="shared" si="666"/>
        <v>0</v>
      </c>
      <c r="Q512" s="130">
        <f t="shared" si="667"/>
        <v>1258.24</v>
      </c>
      <c r="R512" s="49">
        <f t="shared" si="668"/>
        <v>0</v>
      </c>
      <c r="S512" s="49">
        <f t="shared" si="669"/>
        <v>298.13</v>
      </c>
      <c r="T512" s="130">
        <f t="shared" si="670"/>
        <v>120.29</v>
      </c>
      <c r="U512" s="49">
        <f t="shared" si="671"/>
        <v>11.18</v>
      </c>
      <c r="V512" s="130">
        <f t="shared" si="672"/>
        <v>110</v>
      </c>
      <c r="W512" s="130">
        <f t="shared" si="673"/>
        <v>0</v>
      </c>
      <c r="X512" s="49">
        <f t="shared" si="674"/>
        <v>539.6</v>
      </c>
      <c r="Y512" s="49">
        <f t="shared" si="675"/>
        <v>1797.84</v>
      </c>
      <c r="Z512" s="164"/>
      <c r="AA512" s="139" t="s">
        <v>51</v>
      </c>
      <c r="AB512" s="140">
        <f t="shared" ref="AB512:AH512" si="682">K512+R512</f>
        <v>44.72</v>
      </c>
      <c r="AC512" s="140">
        <f t="shared" si="682"/>
        <v>894.39</v>
      </c>
      <c r="AD512" s="140">
        <f t="shared" si="682"/>
        <v>601.46</v>
      </c>
      <c r="AE512" s="140">
        <f t="shared" si="682"/>
        <v>37.27</v>
      </c>
      <c r="AF512" s="140">
        <f t="shared" si="682"/>
        <v>220</v>
      </c>
      <c r="AG512" s="140">
        <f t="shared" si="682"/>
        <v>0</v>
      </c>
      <c r="AH512" s="140">
        <f t="shared" si="682"/>
        <v>1797.84</v>
      </c>
      <c r="AI512" s="139" t="s">
        <v>32</v>
      </c>
    </row>
    <row r="513" s="39" customFormat="1" ht="16" customHeight="1" spans="1:35">
      <c r="A513" s="129">
        <f t="shared" si="660"/>
        <v>510</v>
      </c>
      <c r="B513" s="49" t="s">
        <v>533</v>
      </c>
      <c r="C513" s="130" t="s">
        <v>562</v>
      </c>
      <c r="D513" s="49" t="s">
        <v>563</v>
      </c>
      <c r="E513" s="203">
        <v>3726.65</v>
      </c>
      <c r="F513" s="203">
        <v>3726.65</v>
      </c>
      <c r="G513" s="203">
        <v>6014.67</v>
      </c>
      <c r="H513" s="203">
        <v>3726.65</v>
      </c>
      <c r="I513" s="203">
        <v>2200</v>
      </c>
      <c r="J513" s="130"/>
      <c r="K513" s="49">
        <f t="shared" si="661"/>
        <v>44.72</v>
      </c>
      <c r="L513" s="49">
        <f t="shared" si="662"/>
        <v>596.26</v>
      </c>
      <c r="M513" s="130">
        <f t="shared" si="663"/>
        <v>481.17</v>
      </c>
      <c r="N513" s="49">
        <f t="shared" si="664"/>
        <v>26.09</v>
      </c>
      <c r="O513" s="130">
        <f t="shared" si="665"/>
        <v>110</v>
      </c>
      <c r="P513" s="130">
        <f t="shared" si="666"/>
        <v>0</v>
      </c>
      <c r="Q513" s="130">
        <f t="shared" si="667"/>
        <v>1258.24</v>
      </c>
      <c r="R513" s="49">
        <f t="shared" si="668"/>
        <v>0</v>
      </c>
      <c r="S513" s="49">
        <f t="shared" si="669"/>
        <v>298.13</v>
      </c>
      <c r="T513" s="130">
        <f t="shared" si="670"/>
        <v>120.29</v>
      </c>
      <c r="U513" s="49">
        <f t="shared" si="671"/>
        <v>11.18</v>
      </c>
      <c r="V513" s="130">
        <f t="shared" si="672"/>
        <v>110</v>
      </c>
      <c r="W513" s="130">
        <f t="shared" si="673"/>
        <v>0</v>
      </c>
      <c r="X513" s="49">
        <f t="shared" si="674"/>
        <v>539.6</v>
      </c>
      <c r="Y513" s="49">
        <f t="shared" si="675"/>
        <v>1797.84</v>
      </c>
      <c r="Z513" s="49"/>
      <c r="AA513" s="139" t="s">
        <v>55</v>
      </c>
      <c r="AB513" s="140">
        <f t="shared" ref="AB513:AH513" si="683">K513+R513</f>
        <v>44.72</v>
      </c>
      <c r="AC513" s="140">
        <f t="shared" si="683"/>
        <v>894.39</v>
      </c>
      <c r="AD513" s="140">
        <f t="shared" si="683"/>
        <v>601.46</v>
      </c>
      <c r="AE513" s="140">
        <f t="shared" si="683"/>
        <v>37.27</v>
      </c>
      <c r="AF513" s="140">
        <f t="shared" si="683"/>
        <v>220</v>
      </c>
      <c r="AG513" s="140">
        <f t="shared" si="683"/>
        <v>0</v>
      </c>
      <c r="AH513" s="140">
        <f t="shared" si="683"/>
        <v>1797.84</v>
      </c>
      <c r="AI513" s="139" t="s">
        <v>32</v>
      </c>
    </row>
    <row r="514" s="115" customFormat="1" ht="17" customHeight="1" spans="1:35">
      <c r="A514" s="129">
        <f t="shared" si="660"/>
        <v>511</v>
      </c>
      <c r="B514" s="49" t="s">
        <v>217</v>
      </c>
      <c r="C514" s="52" t="s">
        <v>1148</v>
      </c>
      <c r="D514" s="232" t="s">
        <v>1149</v>
      </c>
      <c r="E514" s="203">
        <v>3726.65</v>
      </c>
      <c r="F514" s="203">
        <v>3726.65</v>
      </c>
      <c r="G514" s="203">
        <v>6014.67</v>
      </c>
      <c r="H514" s="203">
        <v>3726.65</v>
      </c>
      <c r="I514" s="205"/>
      <c r="J514" s="130"/>
      <c r="K514" s="49">
        <f t="shared" si="661"/>
        <v>44.72</v>
      </c>
      <c r="L514" s="49">
        <f t="shared" si="662"/>
        <v>596.26</v>
      </c>
      <c r="M514" s="130">
        <f t="shared" si="663"/>
        <v>481.17</v>
      </c>
      <c r="N514" s="49">
        <f t="shared" si="664"/>
        <v>26.09</v>
      </c>
      <c r="O514" s="130">
        <f t="shared" si="665"/>
        <v>0</v>
      </c>
      <c r="P514" s="130">
        <f t="shared" si="666"/>
        <v>0</v>
      </c>
      <c r="Q514" s="130">
        <f t="shared" si="667"/>
        <v>1148.24</v>
      </c>
      <c r="R514" s="49">
        <f t="shared" si="668"/>
        <v>0</v>
      </c>
      <c r="S514" s="49">
        <f t="shared" si="669"/>
        <v>298.13</v>
      </c>
      <c r="T514" s="130">
        <f t="shared" si="670"/>
        <v>120.29</v>
      </c>
      <c r="U514" s="49">
        <f t="shared" si="671"/>
        <v>11.18</v>
      </c>
      <c r="V514" s="130">
        <f t="shared" si="672"/>
        <v>0</v>
      </c>
      <c r="W514" s="130">
        <f t="shared" si="673"/>
        <v>0</v>
      </c>
      <c r="X514" s="49">
        <f t="shared" si="674"/>
        <v>429.6</v>
      </c>
      <c r="Y514" s="49">
        <f t="shared" si="675"/>
        <v>1577.84</v>
      </c>
      <c r="Z514" s="136"/>
      <c r="AA514" s="139" t="s">
        <v>57</v>
      </c>
      <c r="AB514" s="140">
        <f t="shared" ref="AB514:AH514" si="684">K514+R514</f>
        <v>44.72</v>
      </c>
      <c r="AC514" s="140">
        <f t="shared" si="684"/>
        <v>894.39</v>
      </c>
      <c r="AD514" s="140">
        <f t="shared" si="684"/>
        <v>601.46</v>
      </c>
      <c r="AE514" s="140">
        <f t="shared" si="684"/>
        <v>37.27</v>
      </c>
      <c r="AF514" s="140">
        <f t="shared" si="684"/>
        <v>0</v>
      </c>
      <c r="AG514" s="140">
        <f t="shared" si="684"/>
        <v>0</v>
      </c>
      <c r="AH514" s="140">
        <f t="shared" si="684"/>
        <v>1577.84</v>
      </c>
      <c r="AI514" s="139" t="s">
        <v>32</v>
      </c>
    </row>
    <row r="515" spans="1:35">
      <c r="A515" s="129">
        <f t="shared" si="660"/>
        <v>512</v>
      </c>
      <c r="B515" s="49" t="s">
        <v>209</v>
      </c>
      <c r="C515" s="52" t="s">
        <v>1231</v>
      </c>
      <c r="D515" s="160" t="s">
        <v>1232</v>
      </c>
      <c r="E515" s="203">
        <v>3726.65</v>
      </c>
      <c r="F515" s="203">
        <v>3726.65</v>
      </c>
      <c r="G515" s="203">
        <v>6014.67</v>
      </c>
      <c r="H515" s="203">
        <v>3726.65</v>
      </c>
      <c r="I515" s="205"/>
      <c r="J515" s="130">
        <v>108</v>
      </c>
      <c r="K515" s="49">
        <f t="shared" si="661"/>
        <v>44.72</v>
      </c>
      <c r="L515" s="49">
        <f t="shared" si="662"/>
        <v>596.26</v>
      </c>
      <c r="M515" s="130">
        <f t="shared" si="663"/>
        <v>481.17</v>
      </c>
      <c r="N515" s="49">
        <f t="shared" si="664"/>
        <v>26.09</v>
      </c>
      <c r="O515" s="130">
        <f t="shared" si="665"/>
        <v>0</v>
      </c>
      <c r="P515" s="130">
        <f t="shared" si="666"/>
        <v>54</v>
      </c>
      <c r="Q515" s="130">
        <f t="shared" si="667"/>
        <v>1202.24</v>
      </c>
      <c r="R515" s="49">
        <f t="shared" si="668"/>
        <v>0</v>
      </c>
      <c r="S515" s="49">
        <f t="shared" si="669"/>
        <v>298.13</v>
      </c>
      <c r="T515" s="130">
        <f t="shared" si="670"/>
        <v>120.29</v>
      </c>
      <c r="U515" s="49">
        <f t="shared" si="671"/>
        <v>11.18</v>
      </c>
      <c r="V515" s="130">
        <f t="shared" si="672"/>
        <v>0</v>
      </c>
      <c r="W515" s="130">
        <f t="shared" si="673"/>
        <v>54</v>
      </c>
      <c r="X515" s="49">
        <f t="shared" si="674"/>
        <v>483.6</v>
      </c>
      <c r="Y515" s="49">
        <f t="shared" si="675"/>
        <v>1685.84</v>
      </c>
      <c r="Z515" s="136"/>
      <c r="AA515" s="139" t="s">
        <v>69</v>
      </c>
      <c r="AB515" s="140">
        <f t="shared" ref="AB515:AH515" si="685">K515+R515</f>
        <v>44.72</v>
      </c>
      <c r="AC515" s="140">
        <f t="shared" si="685"/>
        <v>894.39</v>
      </c>
      <c r="AD515" s="140">
        <f t="shared" si="685"/>
        <v>601.46</v>
      </c>
      <c r="AE515" s="140">
        <f t="shared" si="685"/>
        <v>37.27</v>
      </c>
      <c r="AF515" s="140">
        <f t="shared" si="685"/>
        <v>0</v>
      </c>
      <c r="AG515" s="140">
        <f t="shared" si="685"/>
        <v>108</v>
      </c>
      <c r="AH515" s="140">
        <f t="shared" si="685"/>
        <v>1685.84</v>
      </c>
      <c r="AI515" s="139" t="s">
        <v>32</v>
      </c>
    </row>
    <row r="516" s="39" customFormat="1" ht="16" customHeight="1" spans="1:35">
      <c r="A516" s="129">
        <f t="shared" si="660"/>
        <v>513</v>
      </c>
      <c r="B516" s="49" t="s">
        <v>119</v>
      </c>
      <c r="C516" s="52" t="s">
        <v>515</v>
      </c>
      <c r="D516" s="229" t="s">
        <v>516</v>
      </c>
      <c r="E516" s="203">
        <v>3726.65</v>
      </c>
      <c r="F516" s="203">
        <v>3726.65</v>
      </c>
      <c r="G516" s="203">
        <v>6014.67</v>
      </c>
      <c r="H516" s="203">
        <v>3726.65</v>
      </c>
      <c r="I516" s="203">
        <v>2200</v>
      </c>
      <c r="J516" s="130"/>
      <c r="K516" s="49">
        <f t="shared" si="661"/>
        <v>44.72</v>
      </c>
      <c r="L516" s="49">
        <f t="shared" si="662"/>
        <v>596.26</v>
      </c>
      <c r="M516" s="130">
        <f t="shared" si="663"/>
        <v>481.17</v>
      </c>
      <c r="N516" s="49">
        <f t="shared" si="664"/>
        <v>26.09</v>
      </c>
      <c r="O516" s="130">
        <f t="shared" si="665"/>
        <v>110</v>
      </c>
      <c r="P516" s="130">
        <f t="shared" si="666"/>
        <v>0</v>
      </c>
      <c r="Q516" s="130">
        <f t="shared" si="667"/>
        <v>1258.24</v>
      </c>
      <c r="R516" s="49">
        <f t="shared" si="668"/>
        <v>0</v>
      </c>
      <c r="S516" s="130">
        <f t="shared" si="669"/>
        <v>298.13</v>
      </c>
      <c r="T516" s="130">
        <f t="shared" si="670"/>
        <v>120.29</v>
      </c>
      <c r="U516" s="130">
        <f t="shared" si="671"/>
        <v>11.18</v>
      </c>
      <c r="V516" s="130">
        <f t="shared" si="672"/>
        <v>110</v>
      </c>
      <c r="W516" s="130">
        <f t="shared" si="673"/>
        <v>0</v>
      </c>
      <c r="X516" s="49">
        <f t="shared" si="674"/>
        <v>539.6</v>
      </c>
      <c r="Y516" s="130">
        <f t="shared" si="675"/>
        <v>1797.84</v>
      </c>
      <c r="Z516" s="130"/>
      <c r="AA516" s="139" t="s">
        <v>78</v>
      </c>
      <c r="AB516" s="140">
        <f t="shared" ref="AB516:AH516" si="686">K516+R516</f>
        <v>44.72</v>
      </c>
      <c r="AC516" s="140">
        <f t="shared" si="686"/>
        <v>894.39</v>
      </c>
      <c r="AD516" s="140">
        <f t="shared" si="686"/>
        <v>601.46</v>
      </c>
      <c r="AE516" s="140">
        <f t="shared" si="686"/>
        <v>37.27</v>
      </c>
      <c r="AF516" s="140">
        <f t="shared" si="686"/>
        <v>220</v>
      </c>
      <c r="AG516" s="140">
        <f t="shared" si="686"/>
        <v>0</v>
      </c>
      <c r="AH516" s="140">
        <f t="shared" si="686"/>
        <v>1797.84</v>
      </c>
      <c r="AI516" s="139" t="s">
        <v>32</v>
      </c>
    </row>
    <row r="517" s="296" customFormat="1" ht="19" customHeight="1" spans="1:35">
      <c r="A517" s="129">
        <f t="shared" si="660"/>
        <v>514</v>
      </c>
      <c r="B517" s="49" t="s">
        <v>262</v>
      </c>
      <c r="C517" s="52" t="s">
        <v>900</v>
      </c>
      <c r="D517" s="300" t="s">
        <v>901</v>
      </c>
      <c r="E517" s="203">
        <v>3726.65</v>
      </c>
      <c r="F517" s="203">
        <v>3726.65</v>
      </c>
      <c r="G517" s="203">
        <v>6014.67</v>
      </c>
      <c r="H517" s="203">
        <v>3726.65</v>
      </c>
      <c r="I517" s="205">
        <v>2200</v>
      </c>
      <c r="J517" s="130"/>
      <c r="K517" s="49">
        <f t="shared" si="661"/>
        <v>44.72</v>
      </c>
      <c r="L517" s="49">
        <f t="shared" si="662"/>
        <v>596.26</v>
      </c>
      <c r="M517" s="130">
        <f t="shared" si="663"/>
        <v>481.17</v>
      </c>
      <c r="N517" s="49">
        <f t="shared" si="664"/>
        <v>26.09</v>
      </c>
      <c r="O517" s="130">
        <f t="shared" si="665"/>
        <v>110</v>
      </c>
      <c r="P517" s="130">
        <f t="shared" si="666"/>
        <v>0</v>
      </c>
      <c r="Q517" s="130">
        <f t="shared" si="667"/>
        <v>1258.24</v>
      </c>
      <c r="R517" s="49">
        <f t="shared" si="668"/>
        <v>0</v>
      </c>
      <c r="S517" s="49">
        <f t="shared" si="669"/>
        <v>298.13</v>
      </c>
      <c r="T517" s="130">
        <f t="shared" si="670"/>
        <v>120.29</v>
      </c>
      <c r="U517" s="49">
        <f t="shared" si="671"/>
        <v>11.18</v>
      </c>
      <c r="V517" s="130">
        <f t="shared" si="672"/>
        <v>110</v>
      </c>
      <c r="W517" s="130">
        <f t="shared" si="673"/>
        <v>0</v>
      </c>
      <c r="X517" s="49">
        <f t="shared" si="674"/>
        <v>539.6</v>
      </c>
      <c r="Y517" s="49">
        <f t="shared" si="675"/>
        <v>1797.84</v>
      </c>
      <c r="Z517" s="136"/>
      <c r="AA517" s="301" t="s">
        <v>68</v>
      </c>
      <c r="AB517" s="302">
        <f t="shared" ref="AB517:AH517" si="687">K517+R517</f>
        <v>44.72</v>
      </c>
      <c r="AC517" s="302">
        <f t="shared" si="687"/>
        <v>894.39</v>
      </c>
      <c r="AD517" s="302">
        <f t="shared" si="687"/>
        <v>601.46</v>
      </c>
      <c r="AE517" s="302">
        <f t="shared" si="687"/>
        <v>37.27</v>
      </c>
      <c r="AF517" s="302">
        <f t="shared" si="687"/>
        <v>220</v>
      </c>
      <c r="AG517" s="302">
        <f t="shared" si="687"/>
        <v>0</v>
      </c>
      <c r="AH517" s="302">
        <f t="shared" si="687"/>
        <v>1797.84</v>
      </c>
      <c r="AI517" s="301" t="s">
        <v>32</v>
      </c>
    </row>
    <row r="518" s="225" customFormat="1" ht="17" customHeight="1" spans="1:35">
      <c r="A518" s="239">
        <f t="shared" si="660"/>
        <v>515</v>
      </c>
      <c r="B518" s="240" t="s">
        <v>411</v>
      </c>
      <c r="C518" s="252" t="s">
        <v>1223</v>
      </c>
      <c r="D518" s="295" t="s">
        <v>1224</v>
      </c>
      <c r="E518" s="242">
        <v>0</v>
      </c>
      <c r="F518" s="241">
        <v>3726.65</v>
      </c>
      <c r="G518" s="241">
        <v>6014.67</v>
      </c>
      <c r="H518" s="241">
        <v>3726.65</v>
      </c>
      <c r="I518" s="254"/>
      <c r="J518" s="242"/>
      <c r="K518" s="240">
        <f t="shared" si="661"/>
        <v>0</v>
      </c>
      <c r="L518" s="240">
        <f t="shared" si="662"/>
        <v>596.26</v>
      </c>
      <c r="M518" s="242">
        <f t="shared" si="663"/>
        <v>481.17</v>
      </c>
      <c r="N518" s="240">
        <f t="shared" si="664"/>
        <v>26.09</v>
      </c>
      <c r="O518" s="242">
        <f t="shared" si="665"/>
        <v>0</v>
      </c>
      <c r="P518" s="242">
        <f t="shared" si="666"/>
        <v>0</v>
      </c>
      <c r="Q518" s="242">
        <f t="shared" si="667"/>
        <v>1103.52</v>
      </c>
      <c r="R518" s="240">
        <f t="shared" si="668"/>
        <v>0</v>
      </c>
      <c r="S518" s="240">
        <f t="shared" si="669"/>
        <v>298.13</v>
      </c>
      <c r="T518" s="242">
        <f t="shared" si="670"/>
        <v>120.29</v>
      </c>
      <c r="U518" s="240">
        <f t="shared" si="671"/>
        <v>11.18</v>
      </c>
      <c r="V518" s="242">
        <f t="shared" si="672"/>
        <v>0</v>
      </c>
      <c r="W518" s="242">
        <f t="shared" si="673"/>
        <v>0</v>
      </c>
      <c r="X518" s="240">
        <f t="shared" si="674"/>
        <v>429.6</v>
      </c>
      <c r="Y518" s="240">
        <f t="shared" si="675"/>
        <v>1533.12</v>
      </c>
      <c r="Z518" s="259"/>
      <c r="AA518" s="257" t="s">
        <v>76</v>
      </c>
      <c r="AB518" s="258">
        <f t="shared" ref="AB518:AH518" si="688">K518+R518</f>
        <v>0</v>
      </c>
      <c r="AC518" s="258">
        <f t="shared" si="688"/>
        <v>894.39</v>
      </c>
      <c r="AD518" s="258">
        <f t="shared" si="688"/>
        <v>601.46</v>
      </c>
      <c r="AE518" s="258">
        <f t="shared" si="688"/>
        <v>37.27</v>
      </c>
      <c r="AF518" s="258">
        <f t="shared" si="688"/>
        <v>0</v>
      </c>
      <c r="AG518" s="258">
        <f t="shared" si="688"/>
        <v>0</v>
      </c>
      <c r="AH518" s="258">
        <f t="shared" si="688"/>
        <v>1533.12</v>
      </c>
      <c r="AI518" s="257" t="s">
        <v>32</v>
      </c>
    </row>
    <row r="519" s="225" customFormat="1" ht="17" customHeight="1" spans="1:35">
      <c r="A519" s="239">
        <f t="shared" si="660"/>
        <v>516</v>
      </c>
      <c r="B519" s="240" t="s">
        <v>411</v>
      </c>
      <c r="C519" s="252" t="s">
        <v>1225</v>
      </c>
      <c r="D519" s="295" t="s">
        <v>1226</v>
      </c>
      <c r="E519" s="242">
        <v>0</v>
      </c>
      <c r="F519" s="241">
        <v>3726.65</v>
      </c>
      <c r="G519" s="241">
        <v>6014.67</v>
      </c>
      <c r="H519" s="241">
        <v>3726.65</v>
      </c>
      <c r="I519" s="254"/>
      <c r="J519" s="242"/>
      <c r="K519" s="240">
        <f t="shared" si="661"/>
        <v>0</v>
      </c>
      <c r="L519" s="240">
        <f t="shared" si="662"/>
        <v>596.26</v>
      </c>
      <c r="M519" s="242">
        <f t="shared" si="663"/>
        <v>481.17</v>
      </c>
      <c r="N519" s="240">
        <f t="shared" si="664"/>
        <v>26.09</v>
      </c>
      <c r="O519" s="242">
        <f t="shared" si="665"/>
        <v>0</v>
      </c>
      <c r="P519" s="242">
        <f t="shared" si="666"/>
        <v>0</v>
      </c>
      <c r="Q519" s="242">
        <f t="shared" si="667"/>
        <v>1103.52</v>
      </c>
      <c r="R519" s="240">
        <f t="shared" si="668"/>
        <v>0</v>
      </c>
      <c r="S519" s="240">
        <f t="shared" si="669"/>
        <v>298.13</v>
      </c>
      <c r="T519" s="242">
        <f t="shared" si="670"/>
        <v>120.29</v>
      </c>
      <c r="U519" s="240">
        <f t="shared" si="671"/>
        <v>11.18</v>
      </c>
      <c r="V519" s="242">
        <f t="shared" si="672"/>
        <v>0</v>
      </c>
      <c r="W519" s="242">
        <f t="shared" si="673"/>
        <v>0</v>
      </c>
      <c r="X519" s="240">
        <f t="shared" si="674"/>
        <v>429.6</v>
      </c>
      <c r="Y519" s="240">
        <f t="shared" si="675"/>
        <v>1533.12</v>
      </c>
      <c r="Z519" s="259"/>
      <c r="AA519" s="257" t="s">
        <v>76</v>
      </c>
      <c r="AB519" s="258">
        <f t="shared" ref="AB519:AH519" si="689">K519+R519</f>
        <v>0</v>
      </c>
      <c r="AC519" s="258">
        <f t="shared" si="689"/>
        <v>894.39</v>
      </c>
      <c r="AD519" s="258">
        <f t="shared" si="689"/>
        <v>601.46</v>
      </c>
      <c r="AE519" s="258">
        <f t="shared" si="689"/>
        <v>37.27</v>
      </c>
      <c r="AF519" s="258">
        <f t="shared" si="689"/>
        <v>0</v>
      </c>
      <c r="AG519" s="258">
        <f t="shared" si="689"/>
        <v>0</v>
      </c>
      <c r="AH519" s="258">
        <f t="shared" si="689"/>
        <v>1533.12</v>
      </c>
      <c r="AI519" s="257" t="s">
        <v>32</v>
      </c>
    </row>
    <row r="520" s="225" customFormat="1" ht="17" customHeight="1" spans="1:35">
      <c r="A520" s="239">
        <f t="shared" si="660"/>
        <v>517</v>
      </c>
      <c r="B520" s="240" t="s">
        <v>217</v>
      </c>
      <c r="C520" s="252" t="s">
        <v>1257</v>
      </c>
      <c r="D520" s="469" t="s">
        <v>1258</v>
      </c>
      <c r="E520" s="242">
        <v>0</v>
      </c>
      <c r="F520" s="241">
        <v>3726.65</v>
      </c>
      <c r="G520" s="241">
        <v>6014.67</v>
      </c>
      <c r="H520" s="241">
        <v>3726.65</v>
      </c>
      <c r="I520" s="254"/>
      <c r="J520" s="242"/>
      <c r="K520" s="240">
        <f t="shared" si="661"/>
        <v>0</v>
      </c>
      <c r="L520" s="240">
        <f t="shared" si="662"/>
        <v>596.26</v>
      </c>
      <c r="M520" s="242">
        <f t="shared" si="663"/>
        <v>481.17</v>
      </c>
      <c r="N520" s="240">
        <f t="shared" si="664"/>
        <v>26.09</v>
      </c>
      <c r="O520" s="242">
        <f t="shared" si="665"/>
        <v>0</v>
      </c>
      <c r="P520" s="242">
        <f t="shared" si="666"/>
        <v>0</v>
      </c>
      <c r="Q520" s="242">
        <f t="shared" si="667"/>
        <v>1103.52</v>
      </c>
      <c r="R520" s="240">
        <f t="shared" si="668"/>
        <v>0</v>
      </c>
      <c r="S520" s="240">
        <f t="shared" si="669"/>
        <v>298.13</v>
      </c>
      <c r="T520" s="242">
        <f t="shared" si="670"/>
        <v>120.29</v>
      </c>
      <c r="U520" s="240">
        <f t="shared" si="671"/>
        <v>11.18</v>
      </c>
      <c r="V520" s="242">
        <f t="shared" si="672"/>
        <v>0</v>
      </c>
      <c r="W520" s="242">
        <f t="shared" si="673"/>
        <v>0</v>
      </c>
      <c r="X520" s="240">
        <f t="shared" si="674"/>
        <v>429.6</v>
      </c>
      <c r="Y520" s="240">
        <f t="shared" si="675"/>
        <v>1533.12</v>
      </c>
      <c r="Z520" s="259"/>
      <c r="AA520" s="257" t="s">
        <v>57</v>
      </c>
      <c r="AB520" s="258">
        <f t="shared" ref="AB520:AH520" si="690">K520+R520</f>
        <v>0</v>
      </c>
      <c r="AC520" s="258">
        <f t="shared" si="690"/>
        <v>894.39</v>
      </c>
      <c r="AD520" s="258">
        <f t="shared" si="690"/>
        <v>601.46</v>
      </c>
      <c r="AE520" s="258">
        <f t="shared" si="690"/>
        <v>37.27</v>
      </c>
      <c r="AF520" s="258">
        <f t="shared" si="690"/>
        <v>0</v>
      </c>
      <c r="AG520" s="258">
        <f t="shared" si="690"/>
        <v>0</v>
      </c>
      <c r="AH520" s="258">
        <f t="shared" si="690"/>
        <v>1533.12</v>
      </c>
      <c r="AI520" s="257" t="s">
        <v>32</v>
      </c>
    </row>
    <row r="521" s="225" customFormat="1" ht="17" customHeight="1" spans="1:35">
      <c r="A521" s="239">
        <f t="shared" si="660"/>
        <v>518</v>
      </c>
      <c r="B521" s="240" t="s">
        <v>411</v>
      </c>
      <c r="C521" s="252" t="s">
        <v>1227</v>
      </c>
      <c r="D521" s="295" t="s">
        <v>1228</v>
      </c>
      <c r="E521" s="242">
        <v>0</v>
      </c>
      <c r="F521" s="241">
        <v>3726.65</v>
      </c>
      <c r="G521" s="241">
        <v>6014.67</v>
      </c>
      <c r="H521" s="241">
        <v>3726.65</v>
      </c>
      <c r="I521" s="254"/>
      <c r="J521" s="242"/>
      <c r="K521" s="240">
        <f t="shared" si="661"/>
        <v>0</v>
      </c>
      <c r="L521" s="240">
        <f t="shared" si="662"/>
        <v>596.26</v>
      </c>
      <c r="M521" s="242">
        <f t="shared" si="663"/>
        <v>481.17</v>
      </c>
      <c r="N521" s="240">
        <f t="shared" si="664"/>
        <v>26.09</v>
      </c>
      <c r="O521" s="242">
        <f t="shared" si="665"/>
        <v>0</v>
      </c>
      <c r="P521" s="242">
        <f t="shared" si="666"/>
        <v>0</v>
      </c>
      <c r="Q521" s="242">
        <f t="shared" si="667"/>
        <v>1103.52</v>
      </c>
      <c r="R521" s="240">
        <f t="shared" si="668"/>
        <v>0</v>
      </c>
      <c r="S521" s="240">
        <f t="shared" si="669"/>
        <v>298.13</v>
      </c>
      <c r="T521" s="242">
        <f t="shared" si="670"/>
        <v>120.29</v>
      </c>
      <c r="U521" s="240">
        <f t="shared" si="671"/>
        <v>11.18</v>
      </c>
      <c r="V521" s="242">
        <f t="shared" si="672"/>
        <v>0</v>
      </c>
      <c r="W521" s="242">
        <f t="shared" si="673"/>
        <v>0</v>
      </c>
      <c r="X521" s="240">
        <f t="shared" si="674"/>
        <v>429.6</v>
      </c>
      <c r="Y521" s="240">
        <f t="shared" si="675"/>
        <v>1533.12</v>
      </c>
      <c r="Z521" s="259"/>
      <c r="AA521" s="257" t="s">
        <v>76</v>
      </c>
      <c r="AB521" s="258">
        <f t="shared" ref="AB521:AH521" si="691">K521+R521</f>
        <v>0</v>
      </c>
      <c r="AC521" s="258">
        <f t="shared" si="691"/>
        <v>894.39</v>
      </c>
      <c r="AD521" s="258">
        <f t="shared" si="691"/>
        <v>601.46</v>
      </c>
      <c r="AE521" s="258">
        <f t="shared" si="691"/>
        <v>37.27</v>
      </c>
      <c r="AF521" s="258">
        <f t="shared" si="691"/>
        <v>0</v>
      </c>
      <c r="AG521" s="258">
        <f t="shared" si="691"/>
        <v>0</v>
      </c>
      <c r="AH521" s="258">
        <f t="shared" si="691"/>
        <v>1533.12</v>
      </c>
      <c r="AI521" s="257" t="s">
        <v>32</v>
      </c>
    </row>
  </sheetData>
  <sheetProtection password="CF5E" sheet="1" sort="0" autoFilter="0" pivotTables="0" objects="1"/>
  <autoFilter xmlns:etc="http://www.wps.cn/officeDocument/2017/etCustomData" ref="A3:AI486" etc:filterBottomFollowUsedRange="0">
    <sortState ref="A3:AI486">
      <sortCondition ref="A3:A47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487:B487"/>
    <mergeCell ref="C487:D487"/>
    <mergeCell ref="A488:B488"/>
    <mergeCell ref="C488:D488"/>
    <mergeCell ref="E488:F488"/>
    <mergeCell ref="G488:H488"/>
    <mergeCell ref="A489:B489"/>
    <mergeCell ref="C489:D489"/>
    <mergeCell ref="E489:F489"/>
    <mergeCell ref="G489:H489"/>
    <mergeCell ref="A490:B490"/>
    <mergeCell ref="C490:D490"/>
    <mergeCell ref="E490:F490"/>
    <mergeCell ref="G490:H490"/>
    <mergeCell ref="A491:B491"/>
    <mergeCell ref="C491:D491"/>
    <mergeCell ref="E491:F491"/>
    <mergeCell ref="G491:H491"/>
    <mergeCell ref="A492:B492"/>
    <mergeCell ref="C492:D492"/>
    <mergeCell ref="E492:F492"/>
    <mergeCell ref="G492:H492"/>
    <mergeCell ref="A493:B493"/>
    <mergeCell ref="C493:D493"/>
    <mergeCell ref="E493:F493"/>
    <mergeCell ref="G493:H493"/>
    <mergeCell ref="A494:B494"/>
    <mergeCell ref="C494:D494"/>
    <mergeCell ref="E494:F494"/>
    <mergeCell ref="G494:H494"/>
    <mergeCell ref="A495:B495"/>
    <mergeCell ref="C495:D495"/>
    <mergeCell ref="E495:F495"/>
    <mergeCell ref="G495:H495"/>
    <mergeCell ref="A2:A3"/>
    <mergeCell ref="B2:B3"/>
    <mergeCell ref="C2:C3"/>
    <mergeCell ref="D2:D3"/>
    <mergeCell ref="A496:AF500"/>
    <mergeCell ref="A504:C505"/>
  </mergeCells>
  <conditionalFormatting sqref="D84">
    <cfRule type="duplicateValues" dxfId="124" priority="247"/>
  </conditionalFormatting>
  <conditionalFormatting sqref="C257">
    <cfRule type="duplicateValues" dxfId="125" priority="717"/>
  </conditionalFormatting>
  <conditionalFormatting sqref="C258">
    <cfRule type="duplicateValues" dxfId="125" priority="715"/>
  </conditionalFormatting>
  <conditionalFormatting sqref="C266">
    <cfRule type="duplicateValues" dxfId="124" priority="703"/>
    <cfRule type="duplicateValues" dxfId="124" priority="704"/>
    <cfRule type="duplicateValues" dxfId="124" priority="705"/>
    <cfRule type="duplicateValues" dxfId="124" priority="706"/>
    <cfRule type="duplicateValues" dxfId="124" priority="707"/>
    <cfRule type="duplicateValues" dxfId="124" priority="708"/>
    <cfRule type="duplicateValues" dxfId="124" priority="709"/>
    <cfRule type="duplicateValues" dxfId="124" priority="710"/>
    <cfRule type="duplicateValues" dxfId="125" priority="711"/>
  </conditionalFormatting>
  <conditionalFormatting sqref="C267">
    <cfRule type="duplicateValues" dxfId="125" priority="701"/>
  </conditionalFormatting>
  <conditionalFormatting sqref="C268">
    <cfRule type="duplicateValues" dxfId="125" priority="702"/>
  </conditionalFormatting>
  <conditionalFormatting sqref="C274">
    <cfRule type="duplicateValues" dxfId="124" priority="669"/>
  </conditionalFormatting>
  <conditionalFormatting sqref="C275">
    <cfRule type="duplicateValues" dxfId="124" priority="679"/>
    <cfRule type="duplicateValues" dxfId="124" priority="680"/>
    <cfRule type="duplicateValues" dxfId="124" priority="681"/>
    <cfRule type="duplicateValues" dxfId="124" priority="682"/>
    <cfRule type="duplicateValues" dxfId="124" priority="683"/>
    <cfRule type="duplicateValues" dxfId="124" priority="684"/>
    <cfRule type="duplicateValues" dxfId="124" priority="685"/>
  </conditionalFormatting>
  <conditionalFormatting sqref="D275">
    <cfRule type="duplicateValues" dxfId="124" priority="678"/>
  </conditionalFormatting>
  <conditionalFormatting sqref="C276">
    <cfRule type="duplicateValues" dxfId="124" priority="677"/>
  </conditionalFormatting>
  <conditionalFormatting sqref="D276">
    <cfRule type="duplicateValues" dxfId="124" priority="676"/>
  </conditionalFormatting>
  <conditionalFormatting sqref="C277">
    <cfRule type="duplicateValues" dxfId="124" priority="668"/>
  </conditionalFormatting>
  <conditionalFormatting sqref="D277">
    <cfRule type="duplicateValues" dxfId="124" priority="664"/>
  </conditionalFormatting>
  <conditionalFormatting sqref="C278">
    <cfRule type="duplicateValues" dxfId="124" priority="667"/>
  </conditionalFormatting>
  <conditionalFormatting sqref="D278">
    <cfRule type="duplicateValues" dxfId="124" priority="661"/>
    <cfRule type="duplicateValues" dxfId="124" priority="662"/>
    <cfRule type="duplicateValues" dxfId="124" priority="663"/>
  </conditionalFormatting>
  <conditionalFormatting sqref="C279">
    <cfRule type="duplicateValues" dxfId="124" priority="666"/>
  </conditionalFormatting>
  <conditionalFormatting sqref="D279">
    <cfRule type="duplicateValues" dxfId="124" priority="659"/>
  </conditionalFormatting>
  <conditionalFormatting sqref="C280">
    <cfRule type="duplicateValues" dxfId="124" priority="665"/>
  </conditionalFormatting>
  <conditionalFormatting sqref="D280">
    <cfRule type="duplicateValues" dxfId="124" priority="658"/>
  </conditionalFormatting>
  <conditionalFormatting sqref="C281">
    <cfRule type="duplicateValues" dxfId="124" priority="644"/>
    <cfRule type="duplicateValues" dxfId="124" priority="645"/>
    <cfRule type="duplicateValues" dxfId="124" priority="646"/>
    <cfRule type="duplicateValues" dxfId="124" priority="648"/>
    <cfRule type="duplicateValues" dxfId="124" priority="649"/>
    <cfRule type="duplicateValues" dxfId="124" priority="650"/>
    <cfRule type="duplicateValues" dxfId="124" priority="651"/>
    <cfRule type="duplicateValues" dxfId="124" priority="652"/>
  </conditionalFormatting>
  <conditionalFormatting sqref="D281">
    <cfRule type="duplicateValues" dxfId="124" priority="647"/>
    <cfRule type="duplicateValues" dxfId="124" priority="653"/>
  </conditionalFormatting>
  <conditionalFormatting sqref="D282">
    <cfRule type="duplicateValues" dxfId="124" priority="641"/>
    <cfRule type="duplicateValues" dxfId="124" priority="642"/>
    <cfRule type="duplicateValues" dxfId="124" priority="643"/>
  </conditionalFormatting>
  <conditionalFormatting sqref="D284">
    <cfRule type="duplicateValues" dxfId="124" priority="639"/>
  </conditionalFormatting>
  <conditionalFormatting sqref="C289">
    <cfRule type="duplicateValues" dxfId="124" priority="633"/>
    <cfRule type="duplicateValues" dxfId="124" priority="634"/>
    <cfRule type="duplicateValues" dxfId="124" priority="635"/>
    <cfRule type="duplicateValues" dxfId="124" priority="636"/>
    <cfRule type="duplicateValues" dxfId="124" priority="637"/>
  </conditionalFormatting>
  <conditionalFormatting sqref="C297">
    <cfRule type="duplicateValues" dxfId="124" priority="563"/>
    <cfRule type="duplicateValues" dxfId="124" priority="564"/>
    <cfRule type="duplicateValues" dxfId="124" priority="565"/>
    <cfRule type="duplicateValues" dxfId="124" priority="566"/>
    <cfRule type="duplicateValues" dxfId="124" priority="567"/>
    <cfRule type="duplicateValues" dxfId="124" priority="568"/>
    <cfRule type="duplicateValues" dxfId="124" priority="569"/>
    <cfRule type="duplicateValues" dxfId="124" priority="570"/>
    <cfRule type="duplicateValues" dxfId="124" priority="571"/>
    <cfRule type="duplicateValues" dxfId="124" priority="572"/>
    <cfRule type="duplicateValues" dxfId="124" priority="573"/>
    <cfRule type="duplicateValues" dxfId="124" priority="574"/>
    <cfRule type="duplicateValues" dxfId="124" priority="575"/>
    <cfRule type="duplicateValues" dxfId="124" priority="576"/>
    <cfRule type="duplicateValues" dxfId="124" priority="577"/>
    <cfRule type="duplicateValues" dxfId="124" priority="578"/>
    <cfRule type="duplicateValues" dxfId="124" priority="579"/>
    <cfRule type="duplicateValues" dxfId="124" priority="580"/>
    <cfRule type="duplicateValues" dxfId="124" priority="581"/>
    <cfRule type="duplicateValues" dxfId="124" priority="582"/>
    <cfRule type="duplicateValues" dxfId="124" priority="583"/>
    <cfRule type="duplicateValues" dxfId="124" priority="584"/>
    <cfRule type="duplicateValues" dxfId="124" priority="585"/>
    <cfRule type="duplicateValues" dxfId="124" priority="586"/>
    <cfRule type="duplicateValues" dxfId="124" priority="587"/>
    <cfRule type="duplicateValues" dxfId="124" priority="588"/>
    <cfRule type="duplicateValues" dxfId="124" priority="589"/>
    <cfRule type="duplicateValues" dxfId="124" priority="590"/>
    <cfRule type="duplicateValues" dxfId="124" priority="591"/>
    <cfRule type="duplicateValues" dxfId="124" priority="592"/>
  </conditionalFormatting>
  <conditionalFormatting sqref="C298">
    <cfRule type="duplicateValues" dxfId="124" priority="254"/>
    <cfRule type="duplicateValues" dxfId="124" priority="255"/>
    <cfRule type="duplicateValues" dxfId="124" priority="256"/>
    <cfRule type="duplicateValues" dxfId="124" priority="257"/>
    <cfRule type="duplicateValues" dxfId="124" priority="258"/>
    <cfRule type="duplicateValues" dxfId="124" priority="259"/>
    <cfRule type="duplicateValues" dxfId="124" priority="260"/>
    <cfRule type="duplicateValues" dxfId="124" priority="261"/>
    <cfRule type="duplicateValues" dxfId="124" priority="262"/>
    <cfRule type="duplicateValues" dxfId="124" priority="263"/>
    <cfRule type="duplicateValues" dxfId="124" priority="264"/>
    <cfRule type="duplicateValues" dxfId="124" priority="265"/>
    <cfRule type="duplicateValues" dxfId="124" priority="266"/>
    <cfRule type="duplicateValues" dxfId="124" priority="267"/>
    <cfRule type="duplicateValues" dxfId="124" priority="268"/>
    <cfRule type="duplicateValues" dxfId="124" priority="269"/>
    <cfRule type="duplicateValues" dxfId="124" priority="270"/>
    <cfRule type="duplicateValues" dxfId="124" priority="271"/>
    <cfRule type="duplicateValues" dxfId="124" priority="272"/>
    <cfRule type="duplicateValues" dxfId="124" priority="273"/>
    <cfRule type="duplicateValues" dxfId="124" priority="274"/>
    <cfRule type="duplicateValues" dxfId="124" priority="275"/>
    <cfRule type="duplicateValues" dxfId="124" priority="276"/>
    <cfRule type="duplicateValues" dxfId="124" priority="277"/>
    <cfRule type="duplicateValues" dxfId="124" priority="278"/>
    <cfRule type="duplicateValues" dxfId="124" priority="279"/>
    <cfRule type="duplicateValues" dxfId="124" priority="280"/>
    <cfRule type="duplicateValues" dxfId="124" priority="281"/>
    <cfRule type="duplicateValues" dxfId="124" priority="282"/>
    <cfRule type="duplicateValues" dxfId="124" priority="283"/>
    <cfRule type="duplicateValues" dxfId="124" priority="284"/>
    <cfRule type="duplicateValues" dxfId="124" priority="285"/>
    <cfRule type="duplicateValues" dxfId="124" priority="286"/>
    <cfRule type="duplicateValues" dxfId="124" priority="287"/>
    <cfRule type="duplicateValues" dxfId="124" priority="288"/>
    <cfRule type="duplicateValues" dxfId="124" priority="289"/>
    <cfRule type="duplicateValues" dxfId="124" priority="290"/>
    <cfRule type="duplicateValues" dxfId="124" priority="291"/>
    <cfRule type="duplicateValues" dxfId="124" priority="292"/>
    <cfRule type="duplicateValues" dxfId="124" priority="293"/>
    <cfRule type="duplicateValues" dxfId="124" priority="294"/>
    <cfRule type="duplicateValues" dxfId="124" priority="295"/>
    <cfRule type="duplicateValues" dxfId="124" priority="296"/>
    <cfRule type="duplicateValues" dxfId="124" priority="297"/>
    <cfRule type="duplicateValues" dxfId="124" priority="298"/>
    <cfRule type="duplicateValues" dxfId="124" priority="299"/>
    <cfRule type="duplicateValues" dxfId="124" priority="300"/>
    <cfRule type="duplicateValues" dxfId="124" priority="301"/>
    <cfRule type="duplicateValues" dxfId="124" priority="302"/>
    <cfRule type="duplicateValues" dxfId="124" priority="303"/>
    <cfRule type="duplicateValues" dxfId="124" priority="304"/>
  </conditionalFormatting>
  <conditionalFormatting sqref="C305">
    <cfRule type="duplicateValues" dxfId="124" priority="409"/>
    <cfRule type="duplicateValues" dxfId="124" priority="412"/>
    <cfRule type="duplicateValues" dxfId="124" priority="415"/>
    <cfRule type="duplicateValues" dxfId="124" priority="418"/>
    <cfRule type="duplicateValues" dxfId="124" priority="421"/>
    <cfRule type="duplicateValues" dxfId="124" priority="424"/>
    <cfRule type="duplicateValues" dxfId="124" priority="427"/>
    <cfRule type="duplicateValues" dxfId="124" priority="430"/>
    <cfRule type="duplicateValues" dxfId="124" priority="433"/>
    <cfRule type="duplicateValues" dxfId="124" priority="436"/>
    <cfRule type="duplicateValues" dxfId="124" priority="439"/>
    <cfRule type="duplicateValues" dxfId="124" priority="442"/>
    <cfRule type="duplicateValues" dxfId="124" priority="445"/>
    <cfRule type="duplicateValues" dxfId="124" priority="448"/>
    <cfRule type="duplicateValues" dxfId="124" priority="451"/>
    <cfRule type="duplicateValues" dxfId="124" priority="454"/>
    <cfRule type="duplicateValues" dxfId="124" priority="457"/>
    <cfRule type="duplicateValues" dxfId="124" priority="460"/>
    <cfRule type="duplicateValues" dxfId="124" priority="463"/>
    <cfRule type="duplicateValues" dxfId="124" priority="466"/>
    <cfRule type="duplicateValues" dxfId="124" priority="469"/>
    <cfRule type="duplicateValues" dxfId="124" priority="472"/>
    <cfRule type="duplicateValues" dxfId="124" priority="475"/>
    <cfRule type="duplicateValues" dxfId="124" priority="478"/>
    <cfRule type="duplicateValues" dxfId="124" priority="481"/>
    <cfRule type="duplicateValues" dxfId="124" priority="484"/>
    <cfRule type="duplicateValues" dxfId="124" priority="487"/>
    <cfRule type="duplicateValues" dxfId="124" priority="490"/>
    <cfRule type="duplicateValues" dxfId="124" priority="493"/>
    <cfRule type="duplicateValues" dxfId="124" priority="496"/>
    <cfRule type="duplicateValues" dxfId="124" priority="499"/>
    <cfRule type="duplicateValues" dxfId="124" priority="502"/>
    <cfRule type="duplicateValues" dxfId="124" priority="505"/>
    <cfRule type="duplicateValues" dxfId="124" priority="508"/>
    <cfRule type="duplicateValues" dxfId="124" priority="511"/>
    <cfRule type="duplicateValues" dxfId="124" priority="514"/>
    <cfRule type="duplicateValues" dxfId="124" priority="517"/>
    <cfRule type="duplicateValues" dxfId="124" priority="520"/>
    <cfRule type="duplicateValues" dxfId="124" priority="523"/>
    <cfRule type="duplicateValues" dxfId="124" priority="526"/>
    <cfRule type="duplicateValues" dxfId="124" priority="529"/>
    <cfRule type="duplicateValues" dxfId="124" priority="532"/>
    <cfRule type="duplicateValues" dxfId="124" priority="535"/>
    <cfRule type="duplicateValues" dxfId="124" priority="538"/>
    <cfRule type="duplicateValues" dxfId="124" priority="541"/>
    <cfRule type="duplicateValues" dxfId="124" priority="544"/>
    <cfRule type="duplicateValues" dxfId="124" priority="547"/>
    <cfRule type="duplicateValues" dxfId="124" priority="550"/>
    <cfRule type="duplicateValues" dxfId="124" priority="553"/>
    <cfRule type="duplicateValues" dxfId="124" priority="556"/>
    <cfRule type="duplicateValues" dxfId="124" priority="559"/>
  </conditionalFormatting>
  <conditionalFormatting sqref="C308">
    <cfRule type="duplicateValues" dxfId="124" priority="407"/>
    <cfRule type="duplicateValues" dxfId="124" priority="410"/>
    <cfRule type="duplicateValues" dxfId="124" priority="413"/>
    <cfRule type="duplicateValues" dxfId="124" priority="416"/>
    <cfRule type="duplicateValues" dxfId="124" priority="419"/>
    <cfRule type="duplicateValues" dxfId="124" priority="422"/>
    <cfRule type="duplicateValues" dxfId="124" priority="425"/>
    <cfRule type="duplicateValues" dxfId="124" priority="428"/>
    <cfRule type="duplicateValues" dxfId="124" priority="431"/>
    <cfRule type="duplicateValues" dxfId="124" priority="434"/>
    <cfRule type="duplicateValues" dxfId="124" priority="437"/>
    <cfRule type="duplicateValues" dxfId="124" priority="440"/>
    <cfRule type="duplicateValues" dxfId="124" priority="443"/>
    <cfRule type="duplicateValues" dxfId="124" priority="446"/>
    <cfRule type="duplicateValues" dxfId="124" priority="449"/>
    <cfRule type="duplicateValues" dxfId="124" priority="452"/>
    <cfRule type="duplicateValues" dxfId="124" priority="455"/>
    <cfRule type="duplicateValues" dxfId="124" priority="458"/>
    <cfRule type="duplicateValues" dxfId="124" priority="461"/>
    <cfRule type="duplicateValues" dxfId="124" priority="464"/>
    <cfRule type="duplicateValues" dxfId="124" priority="467"/>
    <cfRule type="duplicateValues" dxfId="124" priority="470"/>
    <cfRule type="duplicateValues" dxfId="124" priority="473"/>
    <cfRule type="duplicateValues" dxfId="124" priority="476"/>
    <cfRule type="duplicateValues" dxfId="124" priority="479"/>
    <cfRule type="duplicateValues" dxfId="124" priority="482"/>
    <cfRule type="duplicateValues" dxfId="124" priority="485"/>
    <cfRule type="duplicateValues" dxfId="124" priority="488"/>
    <cfRule type="duplicateValues" dxfId="124" priority="491"/>
    <cfRule type="duplicateValues" dxfId="124" priority="494"/>
    <cfRule type="duplicateValues" dxfId="124" priority="497"/>
    <cfRule type="duplicateValues" dxfId="124" priority="500"/>
    <cfRule type="duplicateValues" dxfId="124" priority="503"/>
    <cfRule type="duplicateValues" dxfId="124" priority="506"/>
    <cfRule type="duplicateValues" dxfId="124" priority="509"/>
    <cfRule type="duplicateValues" dxfId="124" priority="512"/>
    <cfRule type="duplicateValues" dxfId="124" priority="515"/>
    <cfRule type="duplicateValues" dxfId="124" priority="518"/>
    <cfRule type="duplicateValues" dxfId="124" priority="521"/>
    <cfRule type="duplicateValues" dxfId="124" priority="524"/>
    <cfRule type="duplicateValues" dxfId="124" priority="527"/>
    <cfRule type="duplicateValues" dxfId="124" priority="530"/>
    <cfRule type="duplicateValues" dxfId="124" priority="533"/>
    <cfRule type="duplicateValues" dxfId="124" priority="536"/>
    <cfRule type="duplicateValues" dxfId="124" priority="539"/>
    <cfRule type="duplicateValues" dxfId="124" priority="542"/>
    <cfRule type="duplicateValues" dxfId="124" priority="545"/>
    <cfRule type="duplicateValues" dxfId="124" priority="548"/>
    <cfRule type="duplicateValues" dxfId="124" priority="551"/>
    <cfRule type="duplicateValues" dxfId="124" priority="554"/>
    <cfRule type="duplicateValues" dxfId="124" priority="557"/>
  </conditionalFormatting>
  <conditionalFormatting sqref="C309">
    <cfRule type="duplicateValues" dxfId="124" priority="305"/>
    <cfRule type="duplicateValues" dxfId="124" priority="307"/>
    <cfRule type="duplicateValues" dxfId="124" priority="309"/>
    <cfRule type="duplicateValues" dxfId="124" priority="311"/>
    <cfRule type="duplicateValues" dxfId="124" priority="313"/>
    <cfRule type="duplicateValues" dxfId="124" priority="315"/>
    <cfRule type="duplicateValues" dxfId="124" priority="317"/>
    <cfRule type="duplicateValues" dxfId="124" priority="319"/>
    <cfRule type="duplicateValues" dxfId="124" priority="321"/>
    <cfRule type="duplicateValues" dxfId="124" priority="323"/>
    <cfRule type="duplicateValues" dxfId="124" priority="325"/>
    <cfRule type="duplicateValues" dxfId="124" priority="327"/>
    <cfRule type="duplicateValues" dxfId="124" priority="329"/>
    <cfRule type="duplicateValues" dxfId="124" priority="331"/>
    <cfRule type="duplicateValues" dxfId="124" priority="333"/>
    <cfRule type="duplicateValues" dxfId="124" priority="335"/>
    <cfRule type="duplicateValues" dxfId="124" priority="337"/>
    <cfRule type="duplicateValues" dxfId="124" priority="339"/>
    <cfRule type="duplicateValues" dxfId="124" priority="341"/>
    <cfRule type="duplicateValues" dxfId="124" priority="343"/>
    <cfRule type="duplicateValues" dxfId="124" priority="345"/>
    <cfRule type="duplicateValues" dxfId="124" priority="347"/>
    <cfRule type="duplicateValues" dxfId="124" priority="349"/>
    <cfRule type="duplicateValues" dxfId="124" priority="351"/>
    <cfRule type="duplicateValues" dxfId="124" priority="353"/>
    <cfRule type="duplicateValues" dxfId="124" priority="355"/>
    <cfRule type="duplicateValues" dxfId="124" priority="357"/>
    <cfRule type="duplicateValues" dxfId="124" priority="359"/>
    <cfRule type="duplicateValues" dxfId="124" priority="361"/>
    <cfRule type="duplicateValues" dxfId="124" priority="363"/>
    <cfRule type="duplicateValues" dxfId="124" priority="365"/>
    <cfRule type="duplicateValues" dxfId="124" priority="367"/>
    <cfRule type="duplicateValues" dxfId="124" priority="369"/>
    <cfRule type="duplicateValues" dxfId="124" priority="371"/>
    <cfRule type="duplicateValues" dxfId="124" priority="373"/>
    <cfRule type="duplicateValues" dxfId="124" priority="375"/>
    <cfRule type="duplicateValues" dxfId="124" priority="377"/>
    <cfRule type="duplicateValues" dxfId="124" priority="379"/>
    <cfRule type="duplicateValues" dxfId="124" priority="381"/>
    <cfRule type="duplicateValues" dxfId="124" priority="383"/>
    <cfRule type="duplicateValues" dxfId="124" priority="385"/>
    <cfRule type="duplicateValues" dxfId="124" priority="387"/>
    <cfRule type="duplicateValues" dxfId="124" priority="389"/>
    <cfRule type="duplicateValues" dxfId="124" priority="391"/>
    <cfRule type="duplicateValues" dxfId="124" priority="393"/>
    <cfRule type="duplicateValues" dxfId="124" priority="395"/>
    <cfRule type="duplicateValues" dxfId="124" priority="397"/>
    <cfRule type="duplicateValues" dxfId="124" priority="399"/>
    <cfRule type="duplicateValues" dxfId="124" priority="401"/>
    <cfRule type="duplicateValues" dxfId="124" priority="403"/>
    <cfRule type="duplicateValues" dxfId="124" priority="405"/>
  </conditionalFormatting>
  <conditionalFormatting sqref="C354">
    <cfRule type="duplicateValues" dxfId="124" priority="228"/>
  </conditionalFormatting>
  <conditionalFormatting sqref="D372">
    <cfRule type="duplicateValues" dxfId="124" priority="161"/>
  </conditionalFormatting>
  <conditionalFormatting sqref="C373">
    <cfRule type="duplicateValues" dxfId="124" priority="162"/>
    <cfRule type="duplicateValues" dxfId="124" priority="163"/>
    <cfRule type="duplicateValues" dxfId="124" priority="164"/>
    <cfRule type="duplicateValues" dxfId="124" priority="165"/>
    <cfRule type="duplicateValues" dxfId="124" priority="166"/>
    <cfRule type="duplicateValues" dxfId="124" priority="167"/>
    <cfRule type="duplicateValues" dxfId="124" priority="168"/>
    <cfRule type="duplicateValues" dxfId="124" priority="169"/>
    <cfRule type="duplicateValues" dxfId="124" priority="170"/>
    <cfRule type="duplicateValues" dxfId="124" priority="171"/>
    <cfRule type="duplicateValues" dxfId="124" priority="172"/>
    <cfRule type="duplicateValues" dxfId="124" priority="173"/>
    <cfRule type="duplicateValues" dxfId="124" priority="174"/>
    <cfRule type="duplicateValues" dxfId="124" priority="175"/>
    <cfRule type="duplicateValues" dxfId="124" priority="176"/>
    <cfRule type="duplicateValues" dxfId="124" priority="177"/>
    <cfRule type="duplicateValues" dxfId="124" priority="178"/>
    <cfRule type="duplicateValues" dxfId="124" priority="179"/>
    <cfRule type="duplicateValues" dxfId="124" priority="180"/>
    <cfRule type="duplicateValues" dxfId="124" priority="181"/>
    <cfRule type="duplicateValues" dxfId="124" priority="182"/>
    <cfRule type="duplicateValues" dxfId="124" priority="183"/>
    <cfRule type="duplicateValues" dxfId="124" priority="184"/>
    <cfRule type="duplicateValues" dxfId="124" priority="185"/>
    <cfRule type="duplicateValues" dxfId="124" priority="186"/>
    <cfRule type="duplicateValues" dxfId="124" priority="187"/>
    <cfRule type="duplicateValues" dxfId="124" priority="188"/>
    <cfRule type="duplicateValues" dxfId="124" priority="189"/>
    <cfRule type="duplicateValues" dxfId="124" priority="190"/>
    <cfRule type="duplicateValues" dxfId="124" priority="191"/>
    <cfRule type="duplicateValues" dxfId="124" priority="192"/>
    <cfRule type="duplicateValues" dxfId="124" priority="193"/>
    <cfRule type="duplicateValues" dxfId="124" priority="194"/>
    <cfRule type="duplicateValues" dxfId="124" priority="195"/>
    <cfRule type="duplicateValues" dxfId="124" priority="196"/>
    <cfRule type="duplicateValues" dxfId="124" priority="197"/>
    <cfRule type="duplicateValues" dxfId="124" priority="198"/>
    <cfRule type="duplicateValues" dxfId="124" priority="199"/>
    <cfRule type="duplicateValues" dxfId="124" priority="200"/>
    <cfRule type="duplicateValues" dxfId="124" priority="201"/>
    <cfRule type="duplicateValues" dxfId="124" priority="202"/>
    <cfRule type="duplicateValues" dxfId="124" priority="203"/>
    <cfRule type="duplicateValues" dxfId="124" priority="204"/>
    <cfRule type="duplicateValues" dxfId="124" priority="205"/>
    <cfRule type="duplicateValues" dxfId="124" priority="206"/>
    <cfRule type="duplicateValues" dxfId="124" priority="207"/>
    <cfRule type="duplicateValues" dxfId="124" priority="208"/>
    <cfRule type="duplicateValues" dxfId="124" priority="209"/>
    <cfRule type="duplicateValues" dxfId="124" priority="210"/>
    <cfRule type="duplicateValues" dxfId="124" priority="211"/>
    <cfRule type="duplicateValues" dxfId="124" priority="212"/>
  </conditionalFormatting>
  <conditionalFormatting sqref="D373">
    <cfRule type="duplicateValues" dxfId="124" priority="160"/>
  </conditionalFormatting>
  <conditionalFormatting sqref="C382">
    <cfRule type="duplicateValues" dxfId="124" priority="158"/>
    <cfRule type="duplicateValues" dxfId="124" priority="159"/>
  </conditionalFormatting>
  <conditionalFormatting sqref="C412">
    <cfRule type="duplicateValues" dxfId="124" priority="70"/>
    <cfRule type="duplicateValues" dxfId="124" priority="71"/>
    <cfRule type="duplicateValues" dxfId="124" priority="72"/>
    <cfRule type="duplicateValues" dxfId="124" priority="73"/>
    <cfRule type="duplicateValues" dxfId="124" priority="74"/>
    <cfRule type="duplicateValues" dxfId="124" priority="75"/>
    <cfRule type="duplicateValues" dxfId="124" priority="76"/>
    <cfRule type="duplicateValues" dxfId="124" priority="77"/>
    <cfRule type="duplicateValues" dxfId="124" priority="78"/>
    <cfRule type="duplicateValues" dxfId="124" priority="79"/>
    <cfRule type="duplicateValues" dxfId="124" priority="80"/>
    <cfRule type="duplicateValues" dxfId="124" priority="81"/>
    <cfRule type="duplicateValues" dxfId="124" priority="82"/>
    <cfRule type="duplicateValues" dxfId="124" priority="83"/>
    <cfRule type="duplicateValues" dxfId="124" priority="84"/>
    <cfRule type="duplicateValues" dxfId="124" priority="85"/>
    <cfRule type="duplicateValues" dxfId="124" priority="86"/>
    <cfRule type="duplicateValues" dxfId="124" priority="87"/>
    <cfRule type="duplicateValues" dxfId="124" priority="88"/>
    <cfRule type="duplicateValues" dxfId="124" priority="89"/>
    <cfRule type="duplicateValues" dxfId="124" priority="90"/>
    <cfRule type="duplicateValues" dxfId="124" priority="91"/>
    <cfRule type="duplicateValues" dxfId="124" priority="92"/>
    <cfRule type="duplicateValues" dxfId="124" priority="93"/>
    <cfRule type="duplicateValues" dxfId="124" priority="94"/>
    <cfRule type="duplicateValues" dxfId="124" priority="95"/>
    <cfRule type="duplicateValues" dxfId="124" priority="96"/>
    <cfRule type="duplicateValues" dxfId="124" priority="97"/>
    <cfRule type="duplicateValues" dxfId="124" priority="98"/>
    <cfRule type="duplicateValues" dxfId="124" priority="99"/>
    <cfRule type="duplicateValues" dxfId="124" priority="100"/>
    <cfRule type="duplicateValues" dxfId="124" priority="101"/>
    <cfRule type="duplicateValues" dxfId="124" priority="102"/>
    <cfRule type="duplicateValues" dxfId="124" priority="103"/>
    <cfRule type="duplicateValues" dxfId="124" priority="104"/>
    <cfRule type="duplicateValues" dxfId="124" priority="105"/>
    <cfRule type="duplicateValues" dxfId="124" priority="106"/>
    <cfRule type="duplicateValues" dxfId="124" priority="107"/>
    <cfRule type="duplicateValues" dxfId="124" priority="108"/>
    <cfRule type="duplicateValues" dxfId="124" priority="109"/>
    <cfRule type="duplicateValues" dxfId="124" priority="110"/>
    <cfRule type="duplicateValues" dxfId="124" priority="111"/>
    <cfRule type="duplicateValues" dxfId="124" priority="112"/>
    <cfRule type="duplicateValues" dxfId="124" priority="113"/>
    <cfRule type="duplicateValues" dxfId="124" priority="114"/>
    <cfRule type="duplicateValues" dxfId="124" priority="115"/>
    <cfRule type="duplicateValues" dxfId="124" priority="116"/>
    <cfRule type="duplicateValues" dxfId="124" priority="117"/>
    <cfRule type="duplicateValues" dxfId="124" priority="118"/>
    <cfRule type="duplicateValues" dxfId="124" priority="119"/>
    <cfRule type="duplicateValues" dxfId="124" priority="120"/>
    <cfRule type="duplicateValues" dxfId="124" priority="121"/>
    <cfRule type="duplicateValues" dxfId="124" priority="122"/>
  </conditionalFormatting>
  <conditionalFormatting sqref="D412">
    <cfRule type="duplicateValues" dxfId="124" priority="67"/>
  </conditionalFormatting>
  <conditionalFormatting sqref="C414">
    <cfRule type="duplicateValues" dxfId="124" priority="47"/>
    <cfRule type="duplicateValues" dxfId="124" priority="48"/>
    <cfRule type="duplicateValues" dxfId="124" priority="49"/>
  </conditionalFormatting>
  <conditionalFormatting sqref="C443">
    <cfRule type="duplicateValues" dxfId="124" priority="43"/>
    <cfRule type="duplicateValues" dxfId="124" priority="44"/>
    <cfRule type="duplicateValues" dxfId="124" priority="45"/>
    <cfRule type="duplicateValues" dxfId="124" priority="46"/>
  </conditionalFormatting>
  <conditionalFormatting sqref="D510">
    <cfRule type="duplicateValues" dxfId="124" priority="219"/>
  </conditionalFormatting>
  <conditionalFormatting sqref="C520">
    <cfRule type="duplicateValues" dxfId="124" priority="11"/>
    <cfRule type="duplicateValues" dxfId="124" priority="10"/>
    <cfRule type="duplicateValues" dxfId="124" priority="9"/>
    <cfRule type="duplicateValues" dxfId="124" priority="8"/>
    <cfRule type="duplicateValues" dxfId="124" priority="7"/>
  </conditionalFormatting>
  <conditionalFormatting sqref="C521">
    <cfRule type="duplicateValues" dxfId="124" priority="6"/>
    <cfRule type="duplicateValues" dxfId="124" priority="5"/>
    <cfRule type="duplicateValues" dxfId="124" priority="4"/>
    <cfRule type="duplicateValues" dxfId="124" priority="3"/>
    <cfRule type="duplicateValues" dxfId="124" priority="2"/>
  </conditionalFormatting>
  <conditionalFormatting sqref="C4:C484">
    <cfRule type="duplicateValues" dxfId="124" priority="1"/>
  </conditionalFormatting>
  <conditionalFormatting sqref="C190:C194">
    <cfRule type="duplicateValues" dxfId="125" priority="728"/>
  </conditionalFormatting>
  <conditionalFormatting sqref="C235:C236">
    <cfRule type="duplicateValues" dxfId="125" priority="725"/>
  </conditionalFormatting>
  <conditionalFormatting sqref="C237:C238">
    <cfRule type="duplicateValues" dxfId="125" priority="724"/>
  </conditionalFormatting>
  <conditionalFormatting sqref="C249:C251">
    <cfRule type="duplicateValues" dxfId="125" priority="719"/>
  </conditionalFormatting>
  <conditionalFormatting sqref="C255:C256">
    <cfRule type="duplicateValues" dxfId="125" priority="716"/>
  </conditionalFormatting>
  <conditionalFormatting sqref="C267:C268">
    <cfRule type="duplicateValues" dxfId="124" priority="693"/>
    <cfRule type="duplicateValues" dxfId="124" priority="694"/>
    <cfRule type="duplicateValues" dxfId="124" priority="695"/>
    <cfRule type="duplicateValues" dxfId="124" priority="696"/>
    <cfRule type="duplicateValues" dxfId="124" priority="697"/>
    <cfRule type="duplicateValues" dxfId="124" priority="698"/>
    <cfRule type="duplicateValues" dxfId="124" priority="699"/>
    <cfRule type="duplicateValues" dxfId="124" priority="700"/>
  </conditionalFormatting>
  <conditionalFormatting sqref="C275:C276">
    <cfRule type="duplicateValues" dxfId="124" priority="671"/>
  </conditionalFormatting>
  <conditionalFormatting sqref="C290:C294">
    <cfRule type="duplicateValues" dxfId="124" priority="629"/>
    <cfRule type="duplicateValues" dxfId="124" priority="631"/>
    <cfRule type="duplicateValues" dxfId="124" priority="632"/>
  </conditionalFormatting>
  <conditionalFormatting sqref="C295:C296">
    <cfRule type="duplicateValues" dxfId="124" priority="593"/>
    <cfRule type="duplicateValues" dxfId="124" priority="594"/>
    <cfRule type="duplicateValues" dxfId="124" priority="595"/>
    <cfRule type="duplicateValues" dxfId="124" priority="596"/>
    <cfRule type="duplicateValues" dxfId="124" priority="597"/>
    <cfRule type="duplicateValues" dxfId="124" priority="598"/>
    <cfRule type="duplicateValues" dxfId="124" priority="599"/>
    <cfRule type="duplicateValues" dxfId="124" priority="600"/>
    <cfRule type="duplicateValues" dxfId="124" priority="601"/>
    <cfRule type="duplicateValues" dxfId="124" priority="602"/>
    <cfRule type="duplicateValues" dxfId="124" priority="603"/>
    <cfRule type="duplicateValues" dxfId="124" priority="604"/>
    <cfRule type="duplicateValues" dxfId="124" priority="605"/>
    <cfRule type="duplicateValues" dxfId="124" priority="606"/>
    <cfRule type="duplicateValues" dxfId="124" priority="607"/>
    <cfRule type="duplicateValues" dxfId="124" priority="608"/>
    <cfRule type="duplicateValues" dxfId="124" priority="609"/>
    <cfRule type="duplicateValues" dxfId="124" priority="610"/>
    <cfRule type="duplicateValues" dxfId="124" priority="611"/>
    <cfRule type="duplicateValues" dxfId="124" priority="612"/>
    <cfRule type="duplicateValues" dxfId="124" priority="613"/>
    <cfRule type="duplicateValues" dxfId="124" priority="614"/>
    <cfRule type="duplicateValues" dxfId="124" priority="615"/>
    <cfRule type="duplicateValues" dxfId="124" priority="616"/>
    <cfRule type="duplicateValues" dxfId="124" priority="617"/>
    <cfRule type="duplicateValues" dxfId="124" priority="618"/>
    <cfRule type="duplicateValues" dxfId="124" priority="619"/>
    <cfRule type="duplicateValues" dxfId="124" priority="620"/>
    <cfRule type="duplicateValues" dxfId="124" priority="621"/>
    <cfRule type="duplicateValues" dxfId="124" priority="622"/>
    <cfRule type="duplicateValues" dxfId="124" priority="623"/>
    <cfRule type="duplicateValues" dxfId="124" priority="624"/>
    <cfRule type="duplicateValues" dxfId="124" priority="625"/>
    <cfRule type="duplicateValues" dxfId="124" priority="626"/>
    <cfRule type="duplicateValues" dxfId="124" priority="627"/>
    <cfRule type="duplicateValues" dxfId="124" priority="628"/>
  </conditionalFormatting>
  <conditionalFormatting sqref="C306:C307">
    <cfRule type="duplicateValues" dxfId="124" priority="306"/>
    <cfRule type="duplicateValues" dxfId="124" priority="308"/>
    <cfRule type="duplicateValues" dxfId="124" priority="310"/>
    <cfRule type="duplicateValues" dxfId="124" priority="312"/>
    <cfRule type="duplicateValues" dxfId="124" priority="314"/>
    <cfRule type="duplicateValues" dxfId="124" priority="316"/>
    <cfRule type="duplicateValues" dxfId="124" priority="318"/>
    <cfRule type="duplicateValues" dxfId="124" priority="320"/>
    <cfRule type="duplicateValues" dxfId="124" priority="322"/>
    <cfRule type="duplicateValues" dxfId="124" priority="324"/>
    <cfRule type="duplicateValues" dxfId="124" priority="326"/>
    <cfRule type="duplicateValues" dxfId="124" priority="328"/>
    <cfRule type="duplicateValues" dxfId="124" priority="330"/>
    <cfRule type="duplicateValues" dxfId="124" priority="332"/>
    <cfRule type="duplicateValues" dxfId="124" priority="334"/>
    <cfRule type="duplicateValues" dxfId="124" priority="336"/>
    <cfRule type="duplicateValues" dxfId="124" priority="338"/>
    <cfRule type="duplicateValues" dxfId="124" priority="340"/>
    <cfRule type="duplicateValues" dxfId="124" priority="342"/>
    <cfRule type="duplicateValues" dxfId="124" priority="344"/>
    <cfRule type="duplicateValues" dxfId="124" priority="346"/>
    <cfRule type="duplicateValues" dxfId="124" priority="348"/>
    <cfRule type="duplicateValues" dxfId="124" priority="350"/>
    <cfRule type="duplicateValues" dxfId="124" priority="352"/>
    <cfRule type="duplicateValues" dxfId="124" priority="354"/>
    <cfRule type="duplicateValues" dxfId="124" priority="356"/>
    <cfRule type="duplicateValues" dxfId="124" priority="358"/>
    <cfRule type="duplicateValues" dxfId="124" priority="360"/>
    <cfRule type="duplicateValues" dxfId="124" priority="362"/>
    <cfRule type="duplicateValues" dxfId="124" priority="364"/>
    <cfRule type="duplicateValues" dxfId="124" priority="366"/>
    <cfRule type="duplicateValues" dxfId="124" priority="368"/>
    <cfRule type="duplicateValues" dxfId="124" priority="370"/>
    <cfRule type="duplicateValues" dxfId="124" priority="372"/>
    <cfRule type="duplicateValues" dxfId="124" priority="374"/>
    <cfRule type="duplicateValues" dxfId="124" priority="376"/>
    <cfRule type="duplicateValues" dxfId="124" priority="378"/>
    <cfRule type="duplicateValues" dxfId="124" priority="380"/>
    <cfRule type="duplicateValues" dxfId="124" priority="382"/>
    <cfRule type="duplicateValues" dxfId="124" priority="384"/>
    <cfRule type="duplicateValues" dxfId="124" priority="386"/>
    <cfRule type="duplicateValues" dxfId="124" priority="388"/>
    <cfRule type="duplicateValues" dxfId="124" priority="390"/>
    <cfRule type="duplicateValues" dxfId="124" priority="392"/>
    <cfRule type="duplicateValues" dxfId="124" priority="394"/>
    <cfRule type="duplicateValues" dxfId="124" priority="396"/>
    <cfRule type="duplicateValues" dxfId="124" priority="398"/>
    <cfRule type="duplicateValues" dxfId="124" priority="400"/>
    <cfRule type="duplicateValues" dxfId="124" priority="402"/>
    <cfRule type="duplicateValues" dxfId="124" priority="404"/>
    <cfRule type="duplicateValues" dxfId="124" priority="406"/>
  </conditionalFormatting>
  <conditionalFormatting sqref="C327:C336">
    <cfRule type="duplicateValues" dxfId="124" priority="238"/>
    <cfRule type="duplicateValues" dxfId="124" priority="239"/>
    <cfRule type="duplicateValues" dxfId="124" priority="240"/>
    <cfRule type="duplicateValues" dxfId="124" priority="241"/>
    <cfRule type="duplicateValues" dxfId="124" priority="242"/>
  </conditionalFormatting>
  <conditionalFormatting sqref="C347:C353">
    <cfRule type="duplicateValues" dxfId="124" priority="229"/>
    <cfRule type="duplicateValues" dxfId="124" priority="230"/>
  </conditionalFormatting>
  <conditionalFormatting sqref="C347:C356">
    <cfRule type="duplicateValues" dxfId="124" priority="226"/>
  </conditionalFormatting>
  <conditionalFormatting sqref="C368:C371">
    <cfRule type="duplicateValues" dxfId="124" priority="221"/>
    <cfRule type="duplicateValues" dxfId="124" priority="222"/>
  </conditionalFormatting>
  <conditionalFormatting sqref="C372:C382">
    <cfRule type="duplicateValues" dxfId="124" priority="157"/>
  </conditionalFormatting>
  <conditionalFormatting sqref="C403:C404">
    <cfRule type="duplicateValues" dxfId="124" priority="137"/>
    <cfRule type="duplicateValues" dxfId="124" priority="138"/>
    <cfRule type="duplicateValues" dxfId="124" priority="139"/>
    <cfRule type="duplicateValues" dxfId="124" priority="140"/>
    <cfRule type="duplicateValues" dxfId="124" priority="141"/>
  </conditionalFormatting>
  <conditionalFormatting sqref="C406:C411">
    <cfRule type="duplicateValues" dxfId="124" priority="123"/>
    <cfRule type="duplicateValues" dxfId="124" priority="124"/>
    <cfRule type="duplicateValues" dxfId="124" priority="125"/>
  </conditionalFormatting>
  <conditionalFormatting sqref="C456:C457">
    <cfRule type="duplicateValues" dxfId="124" priority="38"/>
    <cfRule type="duplicateValues" dxfId="124" priority="39"/>
    <cfRule type="duplicateValues" dxfId="124" priority="40"/>
    <cfRule type="duplicateValues" dxfId="124" priority="41"/>
  </conditionalFormatting>
  <conditionalFormatting sqref="C464:C478">
    <cfRule type="duplicateValues" dxfId="124" priority="21"/>
    <cfRule type="duplicateValues" dxfId="124" priority="22"/>
    <cfRule type="duplicateValues" dxfId="124" priority="23"/>
    <cfRule type="duplicateValues" dxfId="124" priority="24"/>
  </conditionalFormatting>
  <conditionalFormatting sqref="C482:C484">
    <cfRule type="duplicateValues" dxfId="124" priority="17"/>
    <cfRule type="duplicateValues" dxfId="124" priority="18"/>
    <cfRule type="duplicateValues" dxfId="124" priority="19"/>
    <cfRule type="duplicateValues" dxfId="124" priority="20"/>
  </conditionalFormatting>
  <conditionalFormatting sqref="C518:C519">
    <cfRule type="duplicateValues" dxfId="124" priority="16"/>
    <cfRule type="duplicateValues" dxfId="124" priority="15"/>
    <cfRule type="duplicateValues" dxfId="124" priority="14"/>
    <cfRule type="duplicateValues" dxfId="124" priority="13"/>
    <cfRule type="duplicateValues" dxfId="124" priority="12"/>
  </conditionalFormatting>
  <conditionalFormatting sqref="D282:D283">
    <cfRule type="duplicateValues" dxfId="124" priority="640"/>
  </conditionalFormatting>
  <conditionalFormatting sqref="D368:D371">
    <cfRule type="duplicateValues" dxfId="124" priority="217"/>
  </conditionalFormatting>
  <conditionalFormatting sqref="D406:D411">
    <cfRule type="duplicateValues" dxfId="124" priority="69"/>
  </conditionalFormatting>
  <conditionalFormatting sqref="J374:J381">
    <cfRule type="duplicateValues" dxfId="124" priority="135"/>
    <cfRule type="duplicateValues" dxfId="124" priority="136"/>
  </conditionalFormatting>
  <conditionalFormatting sqref="C1:C20 C22:C32 C34:C61 C63:C252 C254:C261 C263:C301 C303:C345 C495:C505 C516:C517 G488:G495 C510:C513 E495 C487 C363:C371 C347:C361 C392">
    <cfRule type="duplicateValues" dxfId="124" priority="216"/>
  </conditionalFormatting>
  <conditionalFormatting sqref="C1:C20 C63:C252 C34:C61 C22:C32 C254:C261 C263:C301 C303:C345 C386:C404 C516:C517 J508:J509 C487:C505 C508:C514 J374:J384 J386 C347:C361 C363:C384">
    <cfRule type="duplicateValues" dxfId="124" priority="126"/>
  </conditionalFormatting>
  <conditionalFormatting sqref="C2:C3 C5:C20 C180:C212 C63:C65 C77:C178 C73:C75 C67:C71 C51:C61 C22:C32 C34:C49 C274 C214:C233 C516 G488:G495 C487 C501:C503 C513">
    <cfRule type="duplicateValues" dxfId="124" priority="727"/>
  </conditionalFormatting>
  <conditionalFormatting sqref="C2:C3 C5:C20 C180:C212 C63:C65 C51:C61 C67:C71 C22:C32 C34:C49 C73:C75 C77:C178 C214:C233 C274 C516 C501:C505 G488:G495 C487 C513">
    <cfRule type="duplicateValues" dxfId="124" priority="726"/>
  </conditionalFormatting>
  <conditionalFormatting sqref="C2:C20 C180:C212 C51:C61 C73:C75 C77:C178 C22:C32 C34:C49 C63:C65 C67:C71 C214:C248 C274 C516 C487 G488:G495 E495 C513 C495 C501:C505">
    <cfRule type="duplicateValues" dxfId="126" priority="721"/>
    <cfRule type="duplicateValues" dxfId="124" priority="722"/>
  </conditionalFormatting>
  <conditionalFormatting sqref="C2:C20 C63:C252 C22:C32 C34:C61 C274 C254:C258 C516 C501:C505 G488:G495 C495 C513 C487 E495">
    <cfRule type="duplicateValues" dxfId="124" priority="712"/>
    <cfRule type="duplicateValues" dxfId="124" priority="713"/>
    <cfRule type="duplicateValues" dxfId="124" priority="714"/>
  </conditionalFormatting>
  <conditionalFormatting sqref="C2:C20 C63:C252 C22:C32 C34:C61 C263:C271 C274 C254:C261 C516 C501:C505 E495 G488:G495 C487 C513 C495">
    <cfRule type="duplicateValues" dxfId="124" priority="689"/>
    <cfRule type="duplicateValues" dxfId="124" priority="691"/>
  </conditionalFormatting>
  <conditionalFormatting sqref="C2:C20 C63:C252 C22:C32 C34:C61 C263:C274 C254:C261 C516 G488:G495 E495 C487 C513 C501:C505 C495">
    <cfRule type="duplicateValues" dxfId="124" priority="688"/>
  </conditionalFormatting>
  <conditionalFormatting sqref="C2:C20 C63:C252 C22:C32 C34:C61 C263:C276 C254:C261 C516 C495:C505 E495 G488:G495 C513 C487">
    <cfRule type="duplicateValues" dxfId="124" priority="674"/>
  </conditionalFormatting>
  <conditionalFormatting sqref="C2:C20 C63:C252 C22:C32 C34:C61 C254:C261 C263:C297 C392 C487 E495 C495:C505 G488:G495 C513 C516">
    <cfRule type="duplicateValues" dxfId="124" priority="561"/>
  </conditionalFormatting>
  <conditionalFormatting sqref="C2:C20 C63:C252 C22:C32 C34:C61 C254:C261 C263:C297 C392 C495:C505 C516 C487 E495 C513 G488:G495">
    <cfRule type="duplicateValues" dxfId="124" priority="560"/>
  </conditionalFormatting>
  <conditionalFormatting sqref="C4 C239:C248">
    <cfRule type="duplicateValues" dxfId="125" priority="723"/>
  </conditionalFormatting>
  <conditionalFormatting sqref="C4 C242:C252 C254:C261 C263:C273">
    <cfRule type="duplicateValues" dxfId="124" priority="687"/>
  </conditionalFormatting>
  <conditionalFormatting sqref="C4:C20 C180:C212 C73:C75 C77:C178 C63:C65 C22:C32 C34:C49 C51:C61 C67:C71 C214:C248 C274 C516 C513">
    <cfRule type="duplicateValues" dxfId="124" priority="720"/>
  </conditionalFormatting>
  <conditionalFormatting sqref="C4:C20 C63:C252 C22:C32 C34:C61 C254:C261 C274 C263:C271 C516 C513">
    <cfRule type="duplicateValues" dxfId="124" priority="690"/>
  </conditionalFormatting>
  <conditionalFormatting sqref="C4:C20 C63:C252 C22:C32 C34:C61 C254:C261 C263:C274 C516 C513">
    <cfRule type="duplicateValues" dxfId="124" priority="686"/>
  </conditionalFormatting>
  <conditionalFormatting sqref="C4:C20 C63:C252 C22:C32 C34:C61 C254:C261 C263:C276 C516 C513">
    <cfRule type="duplicateValues" dxfId="124" priority="672"/>
    <cfRule type="duplicateValues" dxfId="124" priority="673"/>
    <cfRule type="duplicateValues" dxfId="124" priority="675"/>
  </conditionalFormatting>
  <conditionalFormatting sqref="C4:C20 C63:C252 C22:C32 C34:C61 C263:C280 C254:C261 C516 C513">
    <cfRule type="duplicateValues" dxfId="124" priority="654"/>
    <cfRule type="duplicateValues" dxfId="124" priority="655"/>
    <cfRule type="duplicateValues" dxfId="124" priority="656"/>
    <cfRule type="duplicateValues" dxfId="124" priority="657"/>
  </conditionalFormatting>
  <conditionalFormatting sqref="C4:C20 C63:C252 C22:C32 C34:C61 C254:C261 C263:C288 C392 C513 C516">
    <cfRule type="duplicateValues" dxfId="124" priority="638"/>
  </conditionalFormatting>
  <conditionalFormatting sqref="C4:C20 C63:C252 C22:C32 C34:C61 C254:C261 C263:C294 C392 C513 C516">
    <cfRule type="duplicateValues" dxfId="124" priority="630"/>
  </conditionalFormatting>
  <conditionalFormatting sqref="C4:C8 C63:C252 C31:C32 C34:C61 C254:C261 C263:C297 C392 C513 C516">
    <cfRule type="duplicateValues" dxfId="124" priority="562"/>
  </conditionalFormatting>
  <conditionalFormatting sqref="C4:C20 C63:C252 C22:C32 C34:C61 C254:C261 C263:C301 C303:C310 C392 C512:C513 C516">
    <cfRule type="duplicateValues" dxfId="124" priority="249"/>
    <cfRule type="duplicateValues" dxfId="124" priority="250"/>
    <cfRule type="duplicateValues" dxfId="124" priority="251"/>
  </conditionalFormatting>
  <conditionalFormatting sqref="C4:C20 C22:C32 C63:C252 C34:C61 C254:C261 C263:C301 C303:C345 C516:C517 C392 C347:C356 C511:C513">
    <cfRule type="duplicateValues" dxfId="124" priority="227"/>
  </conditionalFormatting>
  <conditionalFormatting sqref="C4:C20 C34:C61 C22:C32 C63:C252 C254:C261 C263:C301 C303:C345 C516:C517 C386:C392 C347:C361 C363:C384 C508:C513">
    <cfRule type="duplicateValues" dxfId="124" priority="153"/>
  </conditionalFormatting>
  <conditionalFormatting sqref="D4:D20 D85:D252 D34:D61 D22:D32 D63:D83 D254:D261 D263:D273 D275:D276 D516 D513">
    <cfRule type="duplicateValues" dxfId="124" priority="670"/>
  </conditionalFormatting>
  <conditionalFormatting sqref="C252 C254">
    <cfRule type="duplicateValues" dxfId="125" priority="718"/>
  </conditionalFormatting>
  <conditionalFormatting sqref="C252 C303:C326 C263:C301 C254:C261 C392 C511:C512">
    <cfRule type="duplicateValues" dxfId="124" priority="246"/>
  </conditionalFormatting>
  <conditionalFormatting sqref="C259:C261 C263:C268">
    <cfRule type="duplicateValues" dxfId="124" priority="692"/>
  </conditionalFormatting>
  <conditionalFormatting sqref="D278 D347:D348">
    <cfRule type="duplicateValues" dxfId="124" priority="660"/>
  </conditionalFormatting>
  <conditionalFormatting sqref="C298:C301 C303:C309 C512">
    <cfRule type="duplicateValues" dxfId="124" priority="253"/>
  </conditionalFormatting>
  <conditionalFormatting sqref="C298:C301 C303:C314 C512">
    <cfRule type="duplicateValues" dxfId="124" priority="245"/>
  </conditionalFormatting>
  <conditionalFormatting sqref="D298:D301 D303:D304 D512">
    <cfRule type="duplicateValues" dxfId="124" priority="252"/>
  </conditionalFormatting>
  <conditionalFormatting sqref="C299:C301 C303:C304 C512">
    <cfRule type="duplicateValues" dxfId="124" priority="408"/>
    <cfRule type="duplicateValues" dxfId="124" priority="411"/>
    <cfRule type="duplicateValues" dxfId="124" priority="414"/>
    <cfRule type="duplicateValues" dxfId="124" priority="417"/>
    <cfRule type="duplicateValues" dxfId="124" priority="420"/>
    <cfRule type="duplicateValues" dxfId="124" priority="423"/>
    <cfRule type="duplicateValues" dxfId="124" priority="426"/>
    <cfRule type="duplicateValues" dxfId="124" priority="429"/>
    <cfRule type="duplicateValues" dxfId="124" priority="432"/>
    <cfRule type="duplicateValues" dxfId="124" priority="435"/>
    <cfRule type="duplicateValues" dxfId="124" priority="438"/>
    <cfRule type="duplicateValues" dxfId="124" priority="441"/>
    <cfRule type="duplicateValues" dxfId="124" priority="444"/>
    <cfRule type="duplicateValues" dxfId="124" priority="447"/>
    <cfRule type="duplicateValues" dxfId="124" priority="450"/>
    <cfRule type="duplicateValues" dxfId="124" priority="453"/>
    <cfRule type="duplicateValues" dxfId="124" priority="456"/>
    <cfRule type="duplicateValues" dxfId="124" priority="459"/>
    <cfRule type="duplicateValues" dxfId="124" priority="462"/>
    <cfRule type="duplicateValues" dxfId="124" priority="465"/>
    <cfRule type="duplicateValues" dxfId="124" priority="468"/>
    <cfRule type="duplicateValues" dxfId="124" priority="471"/>
    <cfRule type="duplicateValues" dxfId="124" priority="474"/>
    <cfRule type="duplicateValues" dxfId="124" priority="477"/>
    <cfRule type="duplicateValues" dxfId="124" priority="480"/>
    <cfRule type="duplicateValues" dxfId="124" priority="483"/>
    <cfRule type="duplicateValues" dxfId="124" priority="486"/>
    <cfRule type="duplicateValues" dxfId="124" priority="489"/>
    <cfRule type="duplicateValues" dxfId="124" priority="492"/>
    <cfRule type="duplicateValues" dxfId="124" priority="495"/>
    <cfRule type="duplicateValues" dxfId="124" priority="498"/>
    <cfRule type="duplicateValues" dxfId="124" priority="501"/>
    <cfRule type="duplicateValues" dxfId="124" priority="504"/>
    <cfRule type="duplicateValues" dxfId="124" priority="507"/>
    <cfRule type="duplicateValues" dxfId="124" priority="510"/>
    <cfRule type="duplicateValues" dxfId="124" priority="513"/>
    <cfRule type="duplicateValues" dxfId="124" priority="516"/>
    <cfRule type="duplicateValues" dxfId="124" priority="519"/>
    <cfRule type="duplicateValues" dxfId="124" priority="522"/>
    <cfRule type="duplicateValues" dxfId="124" priority="525"/>
    <cfRule type="duplicateValues" dxfId="124" priority="528"/>
    <cfRule type="duplicateValues" dxfId="124" priority="531"/>
    <cfRule type="duplicateValues" dxfId="124" priority="534"/>
    <cfRule type="duplicateValues" dxfId="124" priority="537"/>
    <cfRule type="duplicateValues" dxfId="124" priority="540"/>
    <cfRule type="duplicateValues" dxfId="124" priority="543"/>
    <cfRule type="duplicateValues" dxfId="124" priority="546"/>
    <cfRule type="duplicateValues" dxfId="124" priority="549"/>
    <cfRule type="duplicateValues" dxfId="124" priority="552"/>
    <cfRule type="duplicateValues" dxfId="124" priority="555"/>
    <cfRule type="duplicateValues" dxfId="124" priority="558"/>
  </conditionalFormatting>
  <conditionalFormatting sqref="C311:C326 C511">
    <cfRule type="duplicateValues" dxfId="124" priority="243"/>
    <cfRule type="duplicateValues" dxfId="124" priority="248"/>
  </conditionalFormatting>
  <conditionalFormatting sqref="C318:C326 C511">
    <cfRule type="duplicateValues" dxfId="124" priority="244"/>
  </conditionalFormatting>
  <conditionalFormatting sqref="C337:C345 C517">
    <cfRule type="duplicateValues" dxfId="124" priority="231"/>
    <cfRule type="duplicateValues" dxfId="124" priority="233"/>
    <cfRule type="duplicateValues" dxfId="124" priority="234"/>
    <cfRule type="duplicateValues" dxfId="124" priority="235"/>
    <cfRule type="duplicateValues" dxfId="124" priority="236"/>
    <cfRule type="duplicateValues" dxfId="124" priority="237"/>
  </conditionalFormatting>
  <conditionalFormatting sqref="D337:D345 D517 D349:D356">
    <cfRule type="duplicateValues" dxfId="124" priority="232"/>
  </conditionalFormatting>
  <conditionalFormatting sqref="C357:C361 C363:C367">
    <cfRule type="duplicateValues" dxfId="124" priority="224"/>
    <cfRule type="duplicateValues" dxfId="124" priority="225"/>
  </conditionalFormatting>
  <conditionalFormatting sqref="C357:C361 C510 C363:C371">
    <cfRule type="duplicateValues" dxfId="124" priority="215"/>
  </conditionalFormatting>
  <conditionalFormatting sqref="D357:D361 D363:D367">
    <cfRule type="duplicateValues" dxfId="124" priority="220"/>
  </conditionalFormatting>
  <conditionalFormatting sqref="C372 C374:C381">
    <cfRule type="duplicateValues" dxfId="124" priority="213"/>
    <cfRule type="duplicateValues" dxfId="124" priority="214"/>
  </conditionalFormatting>
  <conditionalFormatting sqref="J374:J382 J508">
    <cfRule type="duplicateValues" dxfId="124" priority="132"/>
  </conditionalFormatting>
  <conditionalFormatting sqref="J374:J384 J508:J509 J386">
    <cfRule type="duplicateValues" dxfId="124" priority="128"/>
  </conditionalFormatting>
  <conditionalFormatting sqref="J382 J508">
    <cfRule type="duplicateValues" dxfId="124" priority="133"/>
    <cfRule type="duplicateValues" dxfId="124" priority="134"/>
  </conditionalFormatting>
  <conditionalFormatting sqref="C383:C384 C508:C509 C386:C391">
    <cfRule type="duplicateValues" dxfId="124" priority="154"/>
    <cfRule type="duplicateValues" dxfId="124" priority="155"/>
    <cfRule type="duplicateValues" dxfId="124" priority="156"/>
  </conditionalFormatting>
  <conditionalFormatting sqref="C383:C384 C508:C509 C386:C391 I388">
    <cfRule type="duplicateValues" dxfId="124" priority="152"/>
  </conditionalFormatting>
  <conditionalFormatting sqref="J383:J384 J509 J386">
    <cfRule type="duplicateValues" dxfId="124" priority="127"/>
    <cfRule type="duplicateValues" dxfId="124" priority="129"/>
    <cfRule type="duplicateValues" dxfId="124" priority="130"/>
    <cfRule type="duplicateValues" dxfId="124" priority="131"/>
  </conditionalFormatting>
  <conditionalFormatting sqref="C393:C399 C402">
    <cfRule type="duplicateValues" dxfId="124" priority="147"/>
    <cfRule type="duplicateValues" dxfId="124" priority="148"/>
    <cfRule type="duplicateValues" dxfId="124" priority="149"/>
    <cfRule type="duplicateValues" dxfId="124" priority="150"/>
    <cfRule type="duplicateValues" dxfId="124" priority="151"/>
  </conditionalFormatting>
  <conditionalFormatting sqref="C400:C401 C514">
    <cfRule type="duplicateValues" dxfId="124" priority="142"/>
    <cfRule type="duplicateValues" dxfId="124" priority="143"/>
    <cfRule type="duplicateValues" dxfId="124" priority="144"/>
    <cfRule type="duplicateValues" dxfId="124" priority="145"/>
    <cfRule type="duplicateValues" dxfId="124" priority="146"/>
  </conditionalFormatting>
  <conditionalFormatting sqref="C414:C455 C515 C506:C507">
    <cfRule type="duplicateValues" dxfId="124" priority="42"/>
  </conditionalFormatting>
  <conditionalFormatting sqref="C414:C457 C515 C506:C507">
    <cfRule type="duplicateValues" dxfId="124" priority="29"/>
  </conditionalFormatting>
  <conditionalFormatting sqref="C415:C442 C515 C506:C507 C444:C455">
    <cfRule type="duplicateValues" dxfId="124" priority="50"/>
    <cfRule type="duplicateValues" dxfId="124" priority="51"/>
    <cfRule type="duplicateValues" dxfId="124" priority="52"/>
  </conditionalFormatting>
  <conditionalFormatting sqref="C459:C463 C479">
    <cfRule type="duplicateValues" dxfId="124" priority="25"/>
    <cfRule type="duplicateValues" dxfId="124" priority="26"/>
    <cfRule type="duplicateValues" dxfId="124" priority="27"/>
    <cfRule type="duplicateValues" dxfId="124" priority="28"/>
  </conditionalFormatting>
  <dataValidations count="1">
    <dataValidation type="custom" allowBlank="1" showInputMessage="1" showErrorMessage="1" sqref="D512 D278:D279 D298:D301 D303:D309">
      <formula1>COUNTIF(D:D,D278&amp;"*")=1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4" manualBreakCount="14">
    <brk id="72" max="25" man="1"/>
    <brk id="143" max="25" man="1"/>
    <brk id="211" max="25" man="1"/>
    <brk id="281" max="25" man="1"/>
    <brk id="345" max="25" man="1"/>
    <brk id="406" max="25" man="1"/>
    <brk id="471" max="25" man="1"/>
    <brk id="501" max="16383" man="1"/>
    <brk id="503" max="16383" man="1"/>
    <brk id="503" max="16383" man="1"/>
    <brk id="503" max="16383" man="1"/>
    <brk id="503" max="16383" man="1"/>
    <brk id="503" max="16383" man="1"/>
    <brk id="503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17" master="" otherUserPermission="visible"/>
  <rangeList sheetStid="44" master="" otherUserPermission="visible"/>
  <rangeList sheetStid="30" master="" otherUserPermission="visible"/>
  <rangeList sheetStid="70" master="" otherUserPermission="visible"/>
  <rangeList sheetStid="65" master="" otherUserPermission="visible"/>
  <rangeList sheetStid="67" master="" otherUserPermission="visible"/>
  <rangeList sheetStid="68" master="" otherUserPermission="visible"/>
  <rangeList sheetStid="71" master="" otherUserPermission="visible"/>
  <rangeList sheetStid="72" master="" otherUserPermission="visible"/>
  <rangeList sheetStid="73" master="" otherUserPermission="visible"/>
  <rangeList sheetStid="74" master="" otherUserPermission="visible"/>
  <rangeList sheetStid="75" master="" otherUserPermission="visible"/>
  <rangeList sheetStid="77" master="" otherUserPermission="visible"/>
  <rangeList sheetStid="78" master="" otherUserPermission="visible"/>
  <rangeList sheetStid="79" master="" otherUserPermission="visible"/>
  <rangeList sheetStid="80" master="" otherUserPermission="visible"/>
  <rangeList sheetStid="58" master="" otherUserPermission="visible"/>
  <rangeList sheetStid="76" master="" otherUserPermission="visible"/>
  <rangeList sheetStid="66" master="" otherUserPermission="visible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密码说明</vt:lpstr>
      <vt:lpstr>费用汇总（用款申请）</vt:lpstr>
      <vt:lpstr>费用分类汇总（薪酬）</vt:lpstr>
      <vt:lpstr>参保人数汇总</vt:lpstr>
      <vt:lpstr>1月</vt:lpstr>
      <vt:lpstr>2月</vt:lpstr>
      <vt:lpstr>3月</vt:lpstr>
      <vt:lpstr>4月</vt:lpstr>
      <vt:lpstr>5月</vt:lpstr>
      <vt:lpstr>6月 </vt:lpstr>
      <vt:lpstr>7月</vt:lpstr>
      <vt:lpstr>8月 </vt:lpstr>
      <vt:lpstr>9月</vt:lpstr>
      <vt:lpstr>10月</vt:lpstr>
      <vt:lpstr>11月 </vt:lpstr>
      <vt:lpstr>12月 </vt:lpstr>
      <vt:lpstr>Sheet3</vt:lpstr>
      <vt:lpstr>Sheet1</vt:lpstr>
      <vt:lpstr>特殊人员名单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牟群</cp:lastModifiedBy>
  <dcterms:created xsi:type="dcterms:W3CDTF">2020-03-27T06:59:00Z</dcterms:created>
  <dcterms:modified xsi:type="dcterms:W3CDTF">2024-11-26T08:16:56Z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